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O:\SZIG\UKO\_Kozos\_Beosztás\2026\"/>
    </mc:Choice>
  </mc:AlternateContent>
  <xr:revisionPtr revIDLastSave="0" documentId="13_ncr:81_{A34A091E-30DF-497B-9841-2B69694B0867}" xr6:coauthVersionLast="47" xr6:coauthVersionMax="47" xr10:uidLastSave="{00000000-0000-0000-0000-000000000000}"/>
  <workbookProtection lockRevision="1"/>
  <bookViews>
    <workbookView xWindow="15045" yWindow="-16590" windowWidth="29040" windowHeight="15720" tabRatio="724" firstSheet="2" activeTab="2" xr2:uid="{00000000-000D-0000-FFFF-FFFF00000000}"/>
  </bookViews>
  <sheets>
    <sheet name="Beosztás" sheetId="1" r:id="rId1"/>
    <sheet name="Mátrix" sheetId="2" r:id="rId2"/>
    <sheet name="ÜGYFÉLLEVELEZÉS.csop." sheetId="3" r:id="rId3"/>
    <sheet name="Levelezés" sheetId="4" r:id="rId4"/>
    <sheet name="Jogsegély" sheetId="5" r:id="rId5"/>
    <sheet name="VIDEÓ CHAT.csop" sheetId="6" r:id="rId6"/>
    <sheet name="Video" sheetId="7" r:id="rId7"/>
    <sheet name="Munka1" sheetId="8" r:id="rId8"/>
    <sheet name="Munka2" sheetId="9" r:id="rId9"/>
    <sheet name="Nyugati csoport" sheetId="10" r:id="rId10"/>
    <sheet name="Budapesti csoport" sheetId="11" r:id="rId11"/>
    <sheet name="CALL CENTER .csop " sheetId="12" r:id="rId12"/>
    <sheet name="CC" sheetId="13" r:id="rId13"/>
    <sheet name="Keleti csoport" sheetId="14" r:id="rId14"/>
    <sheet name="Panaszkezelés" sheetId="15" r:id="rId15"/>
    <sheet name="HIF csoport" sheetId="16" r:id="rId16"/>
    <sheet name="Túlóra" sheetId="17" r:id="rId17"/>
    <sheet name="Diákok" sheetId="18" r:id="rId18"/>
    <sheet name="Új belépők" sheetId="19" r:id="rId19"/>
    <sheet name="admin_Összesító" sheetId="20" r:id="rId20"/>
    <sheet name="admin_Levelezés" sheetId="21" r:id="rId21"/>
    <sheet name="Admin_Video" sheetId="22" r:id="rId22"/>
    <sheet name="Admin_CC" sheetId="23" r:id="rId23"/>
    <sheet name="Admin_Nyugat" sheetId="24" r:id="rId24"/>
    <sheet name="Admin_Kelet" sheetId="25" r:id="rId25"/>
    <sheet name="Admin_Budapest" sheetId="26" r:id="rId26"/>
    <sheet name="Admin_Panaszkezelés" sheetId="27" r:id="rId27"/>
    <sheet name="Admin_HIF" sheetId="28" r:id="rId28"/>
    <sheet name="Admin_legördülő" sheetId="29" r:id="rId29"/>
    <sheet name="legördülők" sheetId="30" state="hidden" r:id="rId30"/>
    <sheet name="segédtáblák" sheetId="31" state="hidden" r:id="rId31"/>
  </sheets>
  <externalReferences>
    <externalReference r:id="rId32"/>
  </externalReferences>
  <definedNames>
    <definedName name="_xlnm._FilterDatabase" localSheetId="0" hidden="1">Beosztás!$A$42:$AX$423</definedName>
    <definedName name="_xlnm._FilterDatabase" localSheetId="10" hidden="1">'Budapesti csoport'!$A$4:$CC$59</definedName>
    <definedName name="_xlnm._FilterDatabase" localSheetId="11" hidden="1">'CALL CENTER .csop '!$A$4:$BZ$63</definedName>
    <definedName name="_xlnm._FilterDatabase" localSheetId="12" hidden="1">CC!$A$4:$AG$355</definedName>
    <definedName name="_xlnm._FilterDatabase" localSheetId="15" hidden="1">'HIF csoport'!$A$4:$BZ$62</definedName>
    <definedName name="_xlnm._FilterDatabase" localSheetId="4" hidden="1">Jogsegély!$A$4:$AG$399</definedName>
    <definedName name="_xlnm._FilterDatabase" localSheetId="13" hidden="1">'Keleti csoport'!$A$4:$BZ$64</definedName>
    <definedName name="_xlnm._FilterDatabase" localSheetId="3" hidden="1">Levelezés!$A$4:$AP$467</definedName>
    <definedName name="_xlnm._FilterDatabase" localSheetId="1" hidden="1">Mátrix!$A$2:$E$448</definedName>
    <definedName name="_xlnm._FilterDatabase" localSheetId="9" hidden="1">'Nyugati csoport'!$A$3:$BZ$62</definedName>
    <definedName name="_xlnm._FilterDatabase" localSheetId="14" hidden="1">Panaszkezelés!$A$4:$BZ$65</definedName>
    <definedName name="_xlnm._FilterDatabase" localSheetId="16" hidden="1">Túlóra!$A$5:$AY$349</definedName>
    <definedName name="_xlnm._FilterDatabase" localSheetId="2" hidden="1">'ÜGYFÉLLEVELEZÉS.csop.'!$A$4:$BZ$64</definedName>
    <definedName name="_xlnm._FilterDatabase" localSheetId="6" hidden="1">Video!$A$3:$AG$360</definedName>
    <definedName name="_xlnm._FilterDatabase" localSheetId="5" hidden="1">'VIDEÓ CHAT.csop'!$A$4:$BZ$62</definedName>
    <definedName name="Z_00BD5D65_6E16_4E13_AB27_BD814E665BAC_.wvu.FilterData" localSheetId="11" hidden="1">'CALL CENTER .csop '!$A$4:$BZ$63</definedName>
    <definedName name="Z_00BD5D65_6E16_4E13_AB27_BD814E665BAC_.wvu.FilterData" localSheetId="9" hidden="1">'Nyugati csoport'!$A$3:$BZ$62</definedName>
    <definedName name="Z_00BD5D65_6E16_4E13_AB27_BD814E665BAC_.wvu.FilterData" localSheetId="2" hidden="1">'ÜGYFÉLLEVELEZÉS.csop.'!$A$3:$BZ$64</definedName>
    <definedName name="Z_02D1D62F_C31F_4233_B986_71C8438DC9F3_.wvu.FilterData" localSheetId="10" hidden="1">'Budapesti csoport'!$A$4:$CC$59</definedName>
    <definedName name="Z_06B2D281_07C7_4648_8637_63FF48CEDF59_.wvu.FilterData" localSheetId="9" hidden="1">'Nyugati csoport'!$A$3:$BZ$62</definedName>
    <definedName name="Z_06E05BF7_7899_439D_ADBA_6F4F03773025_.wvu.Cols" localSheetId="0" hidden="1">Beosztás!$F:$R</definedName>
    <definedName name="Z_06E05BF7_7899_439D_ADBA_6F4F03773025_.wvu.Cols" localSheetId="10" hidden="1">'Budapesti csoport'!$F:$Q</definedName>
    <definedName name="Z_06E05BF7_7899_439D_ADBA_6F4F03773025_.wvu.Cols" localSheetId="11" hidden="1">'CALL CENTER .csop '!$F:$Q</definedName>
    <definedName name="Z_06E05BF7_7899_439D_ADBA_6F4F03773025_.wvu.Cols" localSheetId="17" hidden="1">Diákok!$J:$AC</definedName>
    <definedName name="Z_06E05BF7_7899_439D_ADBA_6F4F03773025_.wvu.Cols" localSheetId="15" hidden="1">'HIF csoport'!$F:$Q</definedName>
    <definedName name="Z_06E05BF7_7899_439D_ADBA_6F4F03773025_.wvu.Cols" localSheetId="4" hidden="1">Jogsegély!$B:$B</definedName>
    <definedName name="Z_06E05BF7_7899_439D_ADBA_6F4F03773025_.wvu.Cols" localSheetId="13" hidden="1">'Keleti csoport'!$F:$Q</definedName>
    <definedName name="Z_06E05BF7_7899_439D_ADBA_6F4F03773025_.wvu.Cols" localSheetId="3" hidden="1">Levelezés!$B:$K</definedName>
    <definedName name="Z_06E05BF7_7899_439D_ADBA_6F4F03773025_.wvu.Cols" localSheetId="9" hidden="1">'Nyugati csoport'!$F:$Q</definedName>
    <definedName name="Z_06E05BF7_7899_439D_ADBA_6F4F03773025_.wvu.Cols" localSheetId="14" hidden="1">Panaszkezelés!$E:$Q</definedName>
    <definedName name="Z_06E05BF7_7899_439D_ADBA_6F4F03773025_.wvu.Cols" localSheetId="2" hidden="1">'ÜGYFÉLLEVELEZÉS.csop.'!$F:$Q</definedName>
    <definedName name="Z_06E05BF7_7899_439D_ADBA_6F4F03773025_.wvu.Cols" localSheetId="5" hidden="1">'VIDEÓ CHAT.csop'!$F:$Q</definedName>
    <definedName name="Z_06E05BF7_7899_439D_ADBA_6F4F03773025_.wvu.FilterData" localSheetId="0" hidden="1">Beosztás!$A$42:$AX$423</definedName>
    <definedName name="Z_06E05BF7_7899_439D_ADBA_6F4F03773025_.wvu.FilterData" localSheetId="10" hidden="1">'Budapesti csoport'!$A$4:$CC$59</definedName>
    <definedName name="Z_06E05BF7_7899_439D_ADBA_6F4F03773025_.wvu.FilterData" localSheetId="11" hidden="1">'CALL CENTER .csop '!$A$4:$BZ$63</definedName>
    <definedName name="Z_06E05BF7_7899_439D_ADBA_6F4F03773025_.wvu.FilterData" localSheetId="12" hidden="1">CC!$A$4:$AG$355</definedName>
    <definedName name="Z_06E05BF7_7899_439D_ADBA_6F4F03773025_.wvu.FilterData" localSheetId="15" hidden="1">'HIF csoport'!$A$4:$BZ$62</definedName>
    <definedName name="Z_06E05BF7_7899_439D_ADBA_6F4F03773025_.wvu.FilterData" localSheetId="4" hidden="1">Jogsegély!$A$4:$AG$399</definedName>
    <definedName name="Z_06E05BF7_7899_439D_ADBA_6F4F03773025_.wvu.FilterData" localSheetId="13" hidden="1">'Keleti csoport'!$A$4:$BZ$64</definedName>
    <definedName name="Z_06E05BF7_7899_439D_ADBA_6F4F03773025_.wvu.FilterData" localSheetId="3" hidden="1">Levelezés!$A$4:$AP$467</definedName>
    <definedName name="Z_06E05BF7_7899_439D_ADBA_6F4F03773025_.wvu.FilterData" localSheetId="1" hidden="1">Mátrix!$A$2:$E$448</definedName>
    <definedName name="Z_06E05BF7_7899_439D_ADBA_6F4F03773025_.wvu.FilterData" localSheetId="9" hidden="1">'Nyugati csoport'!$A$3:$BZ$62</definedName>
    <definedName name="Z_06E05BF7_7899_439D_ADBA_6F4F03773025_.wvu.FilterData" localSheetId="14" hidden="1">Panaszkezelés!$A$4:$BZ$65</definedName>
    <definedName name="Z_06E05BF7_7899_439D_ADBA_6F4F03773025_.wvu.FilterData" localSheetId="16" hidden="1">Túlóra!$A$5:$AY$349</definedName>
    <definedName name="Z_06E05BF7_7899_439D_ADBA_6F4F03773025_.wvu.FilterData" localSheetId="2" hidden="1">'ÜGYFÉLLEVELEZÉS.csop.'!$A$4:$BZ$64</definedName>
    <definedName name="Z_06E05BF7_7899_439D_ADBA_6F4F03773025_.wvu.FilterData" localSheetId="6" hidden="1">Video!$A$3:$AG$360</definedName>
    <definedName name="Z_06E05BF7_7899_439D_ADBA_6F4F03773025_.wvu.FilterData" localSheetId="5" hidden="1">'VIDEÓ CHAT.csop'!$A$4:$BZ$62</definedName>
    <definedName name="Z_06E05BF7_7899_439D_ADBA_6F4F03773025_.wvu.Rows" localSheetId="25" hidden="1">Admin_Budapest!$58:$58</definedName>
    <definedName name="Z_06E05BF7_7899_439D_ADBA_6F4F03773025_.wvu.Rows" localSheetId="22" hidden="1">Admin_CC!$59:$60</definedName>
    <definedName name="Z_06E05BF7_7899_439D_ADBA_6F4F03773025_.wvu.Rows" localSheetId="27" hidden="1">Admin_HIF!$60:$61</definedName>
    <definedName name="Z_06E05BF7_7899_439D_ADBA_6F4F03773025_.wvu.Rows" localSheetId="24" hidden="1">Admin_Kelet!$62:$63</definedName>
    <definedName name="Z_06E05BF7_7899_439D_ADBA_6F4F03773025_.wvu.Rows" localSheetId="20" hidden="1">admin_Levelezés!$60:$61</definedName>
    <definedName name="Z_06E05BF7_7899_439D_ADBA_6F4F03773025_.wvu.Rows" localSheetId="23" hidden="1">Admin_Nyugat!$60:$61</definedName>
    <definedName name="Z_06E05BF7_7899_439D_ADBA_6F4F03773025_.wvu.Rows" localSheetId="19" hidden="1">admin_Összesító!$60:$60,admin_Összesító!$119:$119,admin_Összesító!$180:$180,admin_Összesító!$241:$241,admin_Összesító!$300:$300,admin_Összesító!$361:$361</definedName>
    <definedName name="Z_06E05BF7_7899_439D_ADBA_6F4F03773025_.wvu.Rows" localSheetId="26" hidden="1">Admin_Panaszkezelés!$62:$62</definedName>
    <definedName name="Z_06E05BF7_7899_439D_ADBA_6F4F03773025_.wvu.Rows" localSheetId="21" hidden="1">Admin_Video!$61:$62</definedName>
    <definedName name="Z_06E05BF7_7899_439D_ADBA_6F4F03773025_.wvu.Rows" localSheetId="0" hidden="1">Beosztás!$2:$2</definedName>
    <definedName name="Z_06E05BF7_7899_439D_ADBA_6F4F03773025_.wvu.Rows" localSheetId="10" hidden="1">'Budapesti csoport'!$2:$3</definedName>
    <definedName name="Z_06E05BF7_7899_439D_ADBA_6F4F03773025_.wvu.Rows" localSheetId="11" hidden="1">'CALL CENTER .csop '!$2:$3</definedName>
    <definedName name="Z_06E05BF7_7899_439D_ADBA_6F4F03773025_.wvu.Rows" localSheetId="12" hidden="1">CC!$2:$2</definedName>
    <definedName name="Z_06E05BF7_7899_439D_ADBA_6F4F03773025_.wvu.Rows" localSheetId="15" hidden="1">'HIF csoport'!$2:$3</definedName>
    <definedName name="Z_06E05BF7_7899_439D_ADBA_6F4F03773025_.wvu.Rows" localSheetId="4" hidden="1">Jogsegély!$2:$2</definedName>
    <definedName name="Z_06E05BF7_7899_439D_ADBA_6F4F03773025_.wvu.Rows" localSheetId="13" hidden="1">'Keleti csoport'!$2:$3</definedName>
    <definedName name="Z_06E05BF7_7899_439D_ADBA_6F4F03773025_.wvu.Rows" localSheetId="3" hidden="1">Levelezés!$2:$2</definedName>
    <definedName name="Z_06E05BF7_7899_439D_ADBA_6F4F03773025_.wvu.Rows" localSheetId="9" hidden="1">'Nyugati csoport'!$2:$2</definedName>
    <definedName name="Z_06E05BF7_7899_439D_ADBA_6F4F03773025_.wvu.Rows" localSheetId="14" hidden="1">Panaszkezelés!$2:$3</definedName>
    <definedName name="Z_06E05BF7_7899_439D_ADBA_6F4F03773025_.wvu.Rows" localSheetId="16" hidden="1">Túlóra!$2:$3</definedName>
    <definedName name="Z_06E05BF7_7899_439D_ADBA_6F4F03773025_.wvu.Rows" localSheetId="2" hidden="1">'ÜGYFÉLLEVELEZÉS.csop.'!$2:$2</definedName>
    <definedName name="Z_06E05BF7_7899_439D_ADBA_6F4F03773025_.wvu.Rows" localSheetId="6" hidden="1">Video!$2:$2</definedName>
    <definedName name="Z_06E05BF7_7899_439D_ADBA_6F4F03773025_.wvu.Rows" localSheetId="5" hidden="1">'VIDEÓ CHAT.csop'!$2:$3</definedName>
    <definedName name="Z_0A697BC3_7343_40BF_827B_E44CD965F208_.wvu.FilterData" localSheetId="9" hidden="1">'Nyugati csoport'!$A$3:$BZ$62</definedName>
    <definedName name="Z_0A9EF666_D3AA_44CC_AF13_6AEBBC37D1EF_.wvu.Cols" localSheetId="0" hidden="1">Beosztás!$F:$R</definedName>
    <definedName name="Z_0A9EF666_D3AA_44CC_AF13_6AEBBC37D1EF_.wvu.Cols" localSheetId="10" hidden="1">'Budapesti csoport'!$F:$Q</definedName>
    <definedName name="Z_0A9EF666_D3AA_44CC_AF13_6AEBBC37D1EF_.wvu.Cols" localSheetId="11" hidden="1">'CALL CENTER .csop '!$F:$Q</definedName>
    <definedName name="Z_0A9EF666_D3AA_44CC_AF13_6AEBBC37D1EF_.wvu.Cols" localSheetId="17" hidden="1">Diákok!$J:$AC</definedName>
    <definedName name="Z_0A9EF666_D3AA_44CC_AF13_6AEBBC37D1EF_.wvu.Cols" localSheetId="15" hidden="1">'HIF csoport'!$F:$Q</definedName>
    <definedName name="Z_0A9EF666_D3AA_44CC_AF13_6AEBBC37D1EF_.wvu.Cols" localSheetId="4" hidden="1">Jogsegély!$B:$B</definedName>
    <definedName name="Z_0A9EF666_D3AA_44CC_AF13_6AEBBC37D1EF_.wvu.Cols" localSheetId="13" hidden="1">'Keleti csoport'!$F:$Q</definedName>
    <definedName name="Z_0A9EF666_D3AA_44CC_AF13_6AEBBC37D1EF_.wvu.Cols" localSheetId="3" hidden="1">Levelezés!$B:$K</definedName>
    <definedName name="Z_0A9EF666_D3AA_44CC_AF13_6AEBBC37D1EF_.wvu.Cols" localSheetId="14" hidden="1">Panaszkezelés!$E:$Q</definedName>
    <definedName name="Z_0A9EF666_D3AA_44CC_AF13_6AEBBC37D1EF_.wvu.Cols" localSheetId="2" hidden="1">'ÜGYFÉLLEVELEZÉS.csop.'!$F:$Q</definedName>
    <definedName name="Z_0A9EF666_D3AA_44CC_AF13_6AEBBC37D1EF_.wvu.Cols" localSheetId="5" hidden="1">'VIDEÓ CHAT.csop'!$F:$Q</definedName>
    <definedName name="Z_0A9EF666_D3AA_44CC_AF13_6AEBBC37D1EF_.wvu.FilterData" localSheetId="0" hidden="1">Beosztás!$A$42:$AX$423</definedName>
    <definedName name="Z_0A9EF666_D3AA_44CC_AF13_6AEBBC37D1EF_.wvu.FilterData" localSheetId="10" hidden="1">'Budapesti csoport'!$A$4:$CC$59</definedName>
    <definedName name="Z_0A9EF666_D3AA_44CC_AF13_6AEBBC37D1EF_.wvu.FilterData" localSheetId="11" hidden="1">'CALL CENTER .csop '!$A$4:$BZ$63</definedName>
    <definedName name="Z_0A9EF666_D3AA_44CC_AF13_6AEBBC37D1EF_.wvu.FilterData" localSheetId="12" hidden="1">CC!$A$4:$AG$355</definedName>
    <definedName name="Z_0A9EF666_D3AA_44CC_AF13_6AEBBC37D1EF_.wvu.FilterData" localSheetId="15" hidden="1">'HIF csoport'!$A$4:$BZ$62</definedName>
    <definedName name="Z_0A9EF666_D3AA_44CC_AF13_6AEBBC37D1EF_.wvu.FilterData" localSheetId="4" hidden="1">Jogsegély!$A$4:$AG$399</definedName>
    <definedName name="Z_0A9EF666_D3AA_44CC_AF13_6AEBBC37D1EF_.wvu.FilterData" localSheetId="13" hidden="1">'Keleti csoport'!$A$4:$BZ$64</definedName>
    <definedName name="Z_0A9EF666_D3AA_44CC_AF13_6AEBBC37D1EF_.wvu.FilterData" localSheetId="3" hidden="1">Levelezés!$A$4:$AP$467</definedName>
    <definedName name="Z_0A9EF666_D3AA_44CC_AF13_6AEBBC37D1EF_.wvu.FilterData" localSheetId="1" hidden="1">Mátrix!$A$2:$E$448</definedName>
    <definedName name="Z_0A9EF666_D3AA_44CC_AF13_6AEBBC37D1EF_.wvu.FilterData" localSheetId="9" hidden="1">'Nyugati csoport'!$A$3:$BZ$62</definedName>
    <definedName name="Z_0A9EF666_D3AA_44CC_AF13_6AEBBC37D1EF_.wvu.FilterData" localSheetId="14" hidden="1">Panaszkezelés!$A$4:$BZ$65</definedName>
    <definedName name="Z_0A9EF666_D3AA_44CC_AF13_6AEBBC37D1EF_.wvu.FilterData" localSheetId="16" hidden="1">Túlóra!$A$5:$AY$349</definedName>
    <definedName name="Z_0A9EF666_D3AA_44CC_AF13_6AEBBC37D1EF_.wvu.FilterData" localSheetId="2" hidden="1">'ÜGYFÉLLEVELEZÉS.csop.'!$A$4:$BZ$64</definedName>
    <definedName name="Z_0A9EF666_D3AA_44CC_AF13_6AEBBC37D1EF_.wvu.FilterData" localSheetId="6" hidden="1">Video!$A$3:$AG$360</definedName>
    <definedName name="Z_0A9EF666_D3AA_44CC_AF13_6AEBBC37D1EF_.wvu.FilterData" localSheetId="5" hidden="1">'VIDEÓ CHAT.csop'!$A$4:$BZ$62</definedName>
    <definedName name="Z_0A9EF666_D3AA_44CC_AF13_6AEBBC37D1EF_.wvu.Rows" localSheetId="25" hidden="1">Admin_Budapest!$58:$58</definedName>
    <definedName name="Z_0A9EF666_D3AA_44CC_AF13_6AEBBC37D1EF_.wvu.Rows" localSheetId="22" hidden="1">Admin_CC!$59:$60</definedName>
    <definedName name="Z_0A9EF666_D3AA_44CC_AF13_6AEBBC37D1EF_.wvu.Rows" localSheetId="27" hidden="1">Admin_HIF!$60:$61</definedName>
    <definedName name="Z_0A9EF666_D3AA_44CC_AF13_6AEBBC37D1EF_.wvu.Rows" localSheetId="24" hidden="1">Admin_Kelet!$62:$63</definedName>
    <definedName name="Z_0A9EF666_D3AA_44CC_AF13_6AEBBC37D1EF_.wvu.Rows" localSheetId="20" hidden="1">admin_Levelezés!$60:$61</definedName>
    <definedName name="Z_0A9EF666_D3AA_44CC_AF13_6AEBBC37D1EF_.wvu.Rows" localSheetId="23" hidden="1">Admin_Nyugat!$60:$61</definedName>
    <definedName name="Z_0A9EF666_D3AA_44CC_AF13_6AEBBC37D1EF_.wvu.Rows" localSheetId="19" hidden="1">admin_Összesító!$60:$60,admin_Összesító!$119:$119,admin_Összesító!$180:$180,admin_Összesító!$241:$241,admin_Összesító!$300:$300,admin_Összesító!$361:$361</definedName>
    <definedName name="Z_0A9EF666_D3AA_44CC_AF13_6AEBBC37D1EF_.wvu.Rows" localSheetId="26" hidden="1">Admin_Panaszkezelés!$62:$62</definedName>
    <definedName name="Z_0A9EF666_D3AA_44CC_AF13_6AEBBC37D1EF_.wvu.Rows" localSheetId="21" hidden="1">Admin_Video!$61:$62</definedName>
    <definedName name="Z_0A9EF666_D3AA_44CC_AF13_6AEBBC37D1EF_.wvu.Rows" localSheetId="0" hidden="1">Beosztás!$2:$2</definedName>
    <definedName name="Z_0A9EF666_D3AA_44CC_AF13_6AEBBC37D1EF_.wvu.Rows" localSheetId="10" hidden="1">'Budapesti csoport'!$2:$3</definedName>
    <definedName name="Z_0A9EF666_D3AA_44CC_AF13_6AEBBC37D1EF_.wvu.Rows" localSheetId="11" hidden="1">'CALL CENTER .csop '!$2:$3</definedName>
    <definedName name="Z_0A9EF666_D3AA_44CC_AF13_6AEBBC37D1EF_.wvu.Rows" localSheetId="12" hidden="1">CC!$2:$2</definedName>
    <definedName name="Z_0A9EF666_D3AA_44CC_AF13_6AEBBC37D1EF_.wvu.Rows" localSheetId="15" hidden="1">'HIF csoport'!$2:$3</definedName>
    <definedName name="Z_0A9EF666_D3AA_44CC_AF13_6AEBBC37D1EF_.wvu.Rows" localSheetId="4" hidden="1">Jogsegély!$2:$2</definedName>
    <definedName name="Z_0A9EF666_D3AA_44CC_AF13_6AEBBC37D1EF_.wvu.Rows" localSheetId="13" hidden="1">'Keleti csoport'!$2:$3</definedName>
    <definedName name="Z_0A9EF666_D3AA_44CC_AF13_6AEBBC37D1EF_.wvu.Rows" localSheetId="3" hidden="1">Levelezés!$2:$2</definedName>
    <definedName name="Z_0A9EF666_D3AA_44CC_AF13_6AEBBC37D1EF_.wvu.Rows" localSheetId="9" hidden="1">'Nyugati csoport'!$2:$2</definedName>
    <definedName name="Z_0A9EF666_D3AA_44CC_AF13_6AEBBC37D1EF_.wvu.Rows" localSheetId="14" hidden="1">Panaszkezelés!$2:$3</definedName>
    <definedName name="Z_0A9EF666_D3AA_44CC_AF13_6AEBBC37D1EF_.wvu.Rows" localSheetId="16" hidden="1">Túlóra!$2:$3</definedName>
    <definedName name="Z_0A9EF666_D3AA_44CC_AF13_6AEBBC37D1EF_.wvu.Rows" localSheetId="2" hidden="1">'ÜGYFÉLLEVELEZÉS.csop.'!$2:$2</definedName>
    <definedName name="Z_0A9EF666_D3AA_44CC_AF13_6AEBBC37D1EF_.wvu.Rows" localSheetId="6" hidden="1">Video!$2:$2</definedName>
    <definedName name="Z_0A9EF666_D3AA_44CC_AF13_6AEBBC37D1EF_.wvu.Rows" localSheetId="5" hidden="1">'VIDEÓ CHAT.csop'!$2:$3</definedName>
    <definedName name="Z_0AF1647E_0843_49C4_ABB3_EE1F34CED8A8_.wvu.FilterData" localSheetId="10" hidden="1">'Budapesti csoport'!$A$4:$BZ$59</definedName>
    <definedName name="Z_0AF1647E_0843_49C4_ABB3_EE1F34CED8A8_.wvu.FilterData" localSheetId="16" hidden="1">Túlóra!$A$5:$AY$349</definedName>
    <definedName name="Z_0AF1647E_0843_49C4_ABB3_EE1F34CED8A8_.wvu.FilterData" localSheetId="2" hidden="1">'ÜGYFÉLLEVELEZÉS.csop.'!$A$3:$BZ$64</definedName>
    <definedName name="Z_0AF1647E_0843_49C4_ABB3_EE1F34CED8A8_.wvu.FilterData" localSheetId="6" hidden="1">Video!$A$3:$AG$356</definedName>
    <definedName name="Z_0C00BAEB_796B_4532_9746_7141CA16E552_.wvu.FilterData" localSheetId="16" hidden="1">Túlóra!$A$5:$AY$349</definedName>
    <definedName name="Z_0D559292_F8CA_4487_8CC2_F2D2B1D90C70_.wvu.FilterData" localSheetId="11" hidden="1">'CALL CENTER .csop '!$A$4:$BZ$63</definedName>
    <definedName name="Z_0D559292_F8CA_4487_8CC2_F2D2B1D90C70_.wvu.FilterData" localSheetId="6" hidden="1">Video!$A$3:$AG$356</definedName>
    <definedName name="Z_0F60F5A7_0FE3_4A75_95A7_48E610CA7E60_.wvu.FilterData" localSheetId="15" hidden="1">'HIF csoport'!$A$4:$BZ$62</definedName>
    <definedName name="Z_0F60F5A7_0FE3_4A75_95A7_48E610CA7E60_.wvu.FilterData" localSheetId="13" hidden="1">'Keleti csoport'!$A$4:$BZ$64</definedName>
    <definedName name="Z_17500326_3595_41E9_81B3_DD4E2FB88BBF_.wvu.FilterData" localSheetId="1" hidden="1">Mátrix!$A$2:$E$397</definedName>
    <definedName name="Z_1771D995_FC6D_4541_B8B1_A6DA89CE0681_.wvu.FilterData" localSheetId="11" hidden="1">'CALL CENTER .csop '!$A$4:$BZ$63</definedName>
    <definedName name="Z_18174B56_D4C6_404A_9101_96727491C405_.wvu.FilterData" localSheetId="10" hidden="1">'Budapesti csoport'!$A$4:$CC$59</definedName>
    <definedName name="Z_18174B56_D4C6_404A_9101_96727491C405_.wvu.FilterData" localSheetId="11" hidden="1">'CALL CENTER .csop '!$A$4:$BZ$63</definedName>
    <definedName name="Z_18174B56_D4C6_404A_9101_96727491C405_.wvu.FilterData" localSheetId="15" hidden="1">'HIF csoport'!$A$4:$BZ$62</definedName>
    <definedName name="Z_18174B56_D4C6_404A_9101_96727491C405_.wvu.FilterData" localSheetId="13" hidden="1">'Keleti csoport'!$A$4:$BZ$64</definedName>
    <definedName name="Z_18174B56_D4C6_404A_9101_96727491C405_.wvu.FilterData" localSheetId="9" hidden="1">'Nyugati csoport'!$A$3:$BZ$62</definedName>
    <definedName name="Z_18174B56_D4C6_404A_9101_96727491C405_.wvu.FilterData" localSheetId="14" hidden="1">Panaszkezelés!$A$4:$BZ$65</definedName>
    <definedName name="Z_18174B56_D4C6_404A_9101_96727491C405_.wvu.FilterData" localSheetId="5" hidden="1">'VIDEÓ CHAT.csop'!$A$4:$BZ$62</definedName>
    <definedName name="Z_196F1BDD_5600_471F_9A84_7CB85C8694ED_.wvu.Cols" localSheetId="0" hidden="1">Beosztás!$F:$R</definedName>
    <definedName name="Z_196F1BDD_5600_471F_9A84_7CB85C8694ED_.wvu.Cols" localSheetId="10" hidden="1">'Budapesti csoport'!$F:$Q</definedName>
    <definedName name="Z_196F1BDD_5600_471F_9A84_7CB85C8694ED_.wvu.Cols" localSheetId="11" hidden="1">'CALL CENTER .csop '!$F:$Q</definedName>
    <definedName name="Z_196F1BDD_5600_471F_9A84_7CB85C8694ED_.wvu.Cols" localSheetId="17" hidden="1">Diákok!$J:$AC</definedName>
    <definedName name="Z_196F1BDD_5600_471F_9A84_7CB85C8694ED_.wvu.Cols" localSheetId="15" hidden="1">'HIF csoport'!$F:$Q</definedName>
    <definedName name="Z_196F1BDD_5600_471F_9A84_7CB85C8694ED_.wvu.Cols" localSheetId="4" hidden="1">Jogsegély!$B:$B</definedName>
    <definedName name="Z_196F1BDD_5600_471F_9A84_7CB85C8694ED_.wvu.Cols" localSheetId="13" hidden="1">'Keleti csoport'!$F:$Q</definedName>
    <definedName name="Z_196F1BDD_5600_471F_9A84_7CB85C8694ED_.wvu.Cols" localSheetId="3" hidden="1">Levelezés!$B:$K</definedName>
    <definedName name="Z_196F1BDD_5600_471F_9A84_7CB85C8694ED_.wvu.Cols" localSheetId="9" hidden="1">'Nyugati csoport'!$F:$Q</definedName>
    <definedName name="Z_196F1BDD_5600_471F_9A84_7CB85C8694ED_.wvu.Cols" localSheetId="14" hidden="1">Panaszkezelés!$E:$Q</definedName>
    <definedName name="Z_196F1BDD_5600_471F_9A84_7CB85C8694ED_.wvu.Cols" localSheetId="2" hidden="1">'ÜGYFÉLLEVELEZÉS.csop.'!$F:$Q</definedName>
    <definedName name="Z_196F1BDD_5600_471F_9A84_7CB85C8694ED_.wvu.Cols" localSheetId="5" hidden="1">'VIDEÓ CHAT.csop'!$F:$Q</definedName>
    <definedName name="Z_196F1BDD_5600_471F_9A84_7CB85C8694ED_.wvu.FilterData" localSheetId="0" hidden="1">Beosztás!$A$42:$AX$423</definedName>
    <definedName name="Z_196F1BDD_5600_471F_9A84_7CB85C8694ED_.wvu.FilterData" localSheetId="10" hidden="1">'Budapesti csoport'!$A$4:$CC$59</definedName>
    <definedName name="Z_196F1BDD_5600_471F_9A84_7CB85C8694ED_.wvu.FilterData" localSheetId="11" hidden="1">'CALL CENTER .csop '!$A$4:$BZ$63</definedName>
    <definedName name="Z_196F1BDD_5600_471F_9A84_7CB85C8694ED_.wvu.FilterData" localSheetId="12" hidden="1">CC!$A$4:$AG$355</definedName>
    <definedName name="Z_196F1BDD_5600_471F_9A84_7CB85C8694ED_.wvu.FilterData" localSheetId="15" hidden="1">'HIF csoport'!$A$4:$BZ$62</definedName>
    <definedName name="Z_196F1BDD_5600_471F_9A84_7CB85C8694ED_.wvu.FilterData" localSheetId="4" hidden="1">Jogsegély!$A$4:$AG$399</definedName>
    <definedName name="Z_196F1BDD_5600_471F_9A84_7CB85C8694ED_.wvu.FilterData" localSheetId="13" hidden="1">'Keleti csoport'!$A$4:$BZ$64</definedName>
    <definedName name="Z_196F1BDD_5600_471F_9A84_7CB85C8694ED_.wvu.FilterData" localSheetId="3" hidden="1">Levelezés!$A$4:$AP$467</definedName>
    <definedName name="Z_196F1BDD_5600_471F_9A84_7CB85C8694ED_.wvu.FilterData" localSheetId="1" hidden="1">Mátrix!$A$2:$E$448</definedName>
    <definedName name="Z_196F1BDD_5600_471F_9A84_7CB85C8694ED_.wvu.FilterData" localSheetId="9" hidden="1">'Nyugati csoport'!$A$3:$BZ$62</definedName>
    <definedName name="Z_196F1BDD_5600_471F_9A84_7CB85C8694ED_.wvu.FilterData" localSheetId="14" hidden="1">Panaszkezelés!$A$4:$BZ$65</definedName>
    <definedName name="Z_196F1BDD_5600_471F_9A84_7CB85C8694ED_.wvu.FilterData" localSheetId="16" hidden="1">Túlóra!$A$5:$AY$349</definedName>
    <definedName name="Z_196F1BDD_5600_471F_9A84_7CB85C8694ED_.wvu.FilterData" localSheetId="2" hidden="1">'ÜGYFÉLLEVELEZÉS.csop.'!$A$4:$BZ$64</definedName>
    <definedName name="Z_196F1BDD_5600_471F_9A84_7CB85C8694ED_.wvu.FilterData" localSheetId="6" hidden="1">Video!$A$3:$AG$360</definedName>
    <definedName name="Z_196F1BDD_5600_471F_9A84_7CB85C8694ED_.wvu.FilterData" localSheetId="5" hidden="1">'VIDEÓ CHAT.csop'!$A$4:$BZ$62</definedName>
    <definedName name="Z_196F1BDD_5600_471F_9A84_7CB85C8694ED_.wvu.Rows" localSheetId="25" hidden="1">Admin_Budapest!$58:$58</definedName>
    <definedName name="Z_196F1BDD_5600_471F_9A84_7CB85C8694ED_.wvu.Rows" localSheetId="22" hidden="1">Admin_CC!$59:$60</definedName>
    <definedName name="Z_196F1BDD_5600_471F_9A84_7CB85C8694ED_.wvu.Rows" localSheetId="27" hidden="1">Admin_HIF!$60:$61</definedName>
    <definedName name="Z_196F1BDD_5600_471F_9A84_7CB85C8694ED_.wvu.Rows" localSheetId="24" hidden="1">Admin_Kelet!$62:$63</definedName>
    <definedName name="Z_196F1BDD_5600_471F_9A84_7CB85C8694ED_.wvu.Rows" localSheetId="20" hidden="1">admin_Levelezés!$60:$61</definedName>
    <definedName name="Z_196F1BDD_5600_471F_9A84_7CB85C8694ED_.wvu.Rows" localSheetId="23" hidden="1">Admin_Nyugat!$60:$61</definedName>
    <definedName name="Z_196F1BDD_5600_471F_9A84_7CB85C8694ED_.wvu.Rows" localSheetId="19" hidden="1">admin_Összesító!$60:$60,admin_Összesító!$119:$119,admin_Összesító!$180:$180,admin_Összesító!$241:$241,admin_Összesító!$300:$300,admin_Összesító!$361:$361</definedName>
    <definedName name="Z_196F1BDD_5600_471F_9A84_7CB85C8694ED_.wvu.Rows" localSheetId="26" hidden="1">Admin_Panaszkezelés!$62:$62</definedName>
    <definedName name="Z_196F1BDD_5600_471F_9A84_7CB85C8694ED_.wvu.Rows" localSheetId="21" hidden="1">Admin_Video!$61:$62</definedName>
    <definedName name="Z_196F1BDD_5600_471F_9A84_7CB85C8694ED_.wvu.Rows" localSheetId="0" hidden="1">Beosztás!$2:$2</definedName>
    <definedName name="Z_196F1BDD_5600_471F_9A84_7CB85C8694ED_.wvu.Rows" localSheetId="10" hidden="1">'Budapesti csoport'!$2:$3</definedName>
    <definedName name="Z_196F1BDD_5600_471F_9A84_7CB85C8694ED_.wvu.Rows" localSheetId="11" hidden="1">'CALL CENTER .csop '!$2:$3</definedName>
    <definedName name="Z_196F1BDD_5600_471F_9A84_7CB85C8694ED_.wvu.Rows" localSheetId="12" hidden="1">CC!$2:$2</definedName>
    <definedName name="Z_196F1BDD_5600_471F_9A84_7CB85C8694ED_.wvu.Rows" localSheetId="15" hidden="1">'HIF csoport'!$2:$3</definedName>
    <definedName name="Z_196F1BDD_5600_471F_9A84_7CB85C8694ED_.wvu.Rows" localSheetId="4" hidden="1">Jogsegély!$2:$2</definedName>
    <definedName name="Z_196F1BDD_5600_471F_9A84_7CB85C8694ED_.wvu.Rows" localSheetId="13" hidden="1">'Keleti csoport'!$2:$3</definedName>
    <definedName name="Z_196F1BDD_5600_471F_9A84_7CB85C8694ED_.wvu.Rows" localSheetId="3" hidden="1">Levelezés!$2:$2</definedName>
    <definedName name="Z_196F1BDD_5600_471F_9A84_7CB85C8694ED_.wvu.Rows" localSheetId="9" hidden="1">'Nyugati csoport'!$2:$2</definedName>
    <definedName name="Z_196F1BDD_5600_471F_9A84_7CB85C8694ED_.wvu.Rows" localSheetId="14" hidden="1">Panaszkezelés!$2:$3</definedName>
    <definedName name="Z_196F1BDD_5600_471F_9A84_7CB85C8694ED_.wvu.Rows" localSheetId="16" hidden="1">Túlóra!$2:$3</definedName>
    <definedName name="Z_196F1BDD_5600_471F_9A84_7CB85C8694ED_.wvu.Rows" localSheetId="2" hidden="1">'ÜGYFÉLLEVELEZÉS.csop.'!$2:$2</definedName>
    <definedName name="Z_196F1BDD_5600_471F_9A84_7CB85C8694ED_.wvu.Rows" localSheetId="6" hidden="1">Video!$2:$2</definedName>
    <definedName name="Z_196F1BDD_5600_471F_9A84_7CB85C8694ED_.wvu.Rows" localSheetId="5" hidden="1">'VIDEÓ CHAT.csop'!$2:$3</definedName>
    <definedName name="Z_1ABEA6FC_7FC3_4B43_8142_86C03285FF40_.wvu.FilterData" localSheetId="15" hidden="1">'HIF csoport'!$A$4:$BZ$62</definedName>
    <definedName name="Z_1ABEA6FC_7FC3_4B43_8142_86C03285FF40_.wvu.FilterData" localSheetId="13" hidden="1">'Keleti csoport'!$A$4:$BZ$64</definedName>
    <definedName name="Z_1FCDE3C8_2468_47EF_B217_A0431A2750C3_.wvu.FilterData" localSheetId="15" hidden="1">'HIF csoport'!$A$4:$BZ$62</definedName>
    <definedName name="Z_1FCDE3C8_2468_47EF_B217_A0431A2750C3_.wvu.FilterData" localSheetId="13" hidden="1">'Keleti csoport'!$A$4:$BZ$64</definedName>
    <definedName name="Z_1FECD08C_9FDC_4423_A1AA_1691BE791CDB_.wvu.FilterData" localSheetId="16" hidden="1">Túlóra!$A$5:$AY$349</definedName>
    <definedName name="Z_1FECD08C_9FDC_4423_A1AA_1691BE791CDB_.wvu.FilterData" localSheetId="6" hidden="1">Video!$A$3:$AG$356</definedName>
    <definedName name="Z_1FECD08C_9FDC_4423_A1AA_1691BE791CDB_.wvu.FilterData" localSheetId="5" hidden="1">'VIDEÓ CHAT.csop'!$A$4:$BZ$62</definedName>
    <definedName name="Z_202CABC8_3892_4C29_8AB9_226D94F0DCBE_.wvu.Cols" localSheetId="0" hidden="1">Beosztás!$F:$R</definedName>
    <definedName name="Z_202CABC8_3892_4C29_8AB9_226D94F0DCBE_.wvu.Cols" localSheetId="10" hidden="1">'Budapesti csoport'!$F:$Q</definedName>
    <definedName name="Z_202CABC8_3892_4C29_8AB9_226D94F0DCBE_.wvu.Cols" localSheetId="11" hidden="1">'CALL CENTER .csop '!$F:$Q</definedName>
    <definedName name="Z_202CABC8_3892_4C29_8AB9_226D94F0DCBE_.wvu.Cols" localSheetId="17" hidden="1">Diákok!$J:$AC</definedName>
    <definedName name="Z_202CABC8_3892_4C29_8AB9_226D94F0DCBE_.wvu.Cols" localSheetId="15" hidden="1">'HIF csoport'!$F:$Q</definedName>
    <definedName name="Z_202CABC8_3892_4C29_8AB9_226D94F0DCBE_.wvu.Cols" localSheetId="4" hidden="1">Jogsegély!$B:$B</definedName>
    <definedName name="Z_202CABC8_3892_4C29_8AB9_226D94F0DCBE_.wvu.Cols" localSheetId="13" hidden="1">'Keleti csoport'!$F:$Q</definedName>
    <definedName name="Z_202CABC8_3892_4C29_8AB9_226D94F0DCBE_.wvu.Cols" localSheetId="3" hidden="1">Levelezés!$B:$K</definedName>
    <definedName name="Z_202CABC8_3892_4C29_8AB9_226D94F0DCBE_.wvu.Cols" localSheetId="9" hidden="1">'Nyugati csoport'!$F:$Q</definedName>
    <definedName name="Z_202CABC8_3892_4C29_8AB9_226D94F0DCBE_.wvu.Cols" localSheetId="14" hidden="1">Panaszkezelés!$E:$Q</definedName>
    <definedName name="Z_202CABC8_3892_4C29_8AB9_226D94F0DCBE_.wvu.Cols" localSheetId="2" hidden="1">'ÜGYFÉLLEVELEZÉS.csop.'!$F:$Q</definedName>
    <definedName name="Z_202CABC8_3892_4C29_8AB9_226D94F0DCBE_.wvu.Cols" localSheetId="5" hidden="1">'VIDEÓ CHAT.csop'!$F:$Q</definedName>
    <definedName name="Z_202CABC8_3892_4C29_8AB9_226D94F0DCBE_.wvu.FilterData" localSheetId="0" hidden="1">Beosztás!$A$42:$AX$388</definedName>
    <definedName name="Z_202CABC8_3892_4C29_8AB9_226D94F0DCBE_.wvu.FilterData" localSheetId="10" hidden="1">'Budapesti csoport'!$A$4:$CC$59</definedName>
    <definedName name="Z_202CABC8_3892_4C29_8AB9_226D94F0DCBE_.wvu.FilterData" localSheetId="11" hidden="1">'CALL CENTER .csop '!$A$4:$BZ$63</definedName>
    <definedName name="Z_202CABC8_3892_4C29_8AB9_226D94F0DCBE_.wvu.FilterData" localSheetId="12" hidden="1">CC!$A$4:$AG$355</definedName>
    <definedName name="Z_202CABC8_3892_4C29_8AB9_226D94F0DCBE_.wvu.FilterData" localSheetId="15" hidden="1">'HIF csoport'!$A$4:$BZ$62</definedName>
    <definedName name="Z_202CABC8_3892_4C29_8AB9_226D94F0DCBE_.wvu.FilterData" localSheetId="4" hidden="1">Jogsegély!$A$4:$AG$399</definedName>
    <definedName name="Z_202CABC8_3892_4C29_8AB9_226D94F0DCBE_.wvu.FilterData" localSheetId="13" hidden="1">'Keleti csoport'!$A$4:$BZ$64</definedName>
    <definedName name="Z_202CABC8_3892_4C29_8AB9_226D94F0DCBE_.wvu.FilterData" localSheetId="3" hidden="1">Levelezés!$A$4:$AP$467</definedName>
    <definedName name="Z_202CABC8_3892_4C29_8AB9_226D94F0DCBE_.wvu.FilterData" localSheetId="1" hidden="1">Mátrix!$A$2:$E$397</definedName>
    <definedName name="Z_202CABC8_3892_4C29_8AB9_226D94F0DCBE_.wvu.FilterData" localSheetId="9" hidden="1">'Nyugati csoport'!$A$3:$BZ$62</definedName>
    <definedName name="Z_202CABC8_3892_4C29_8AB9_226D94F0DCBE_.wvu.FilterData" localSheetId="14" hidden="1">Panaszkezelés!$A$4:$BZ$65</definedName>
    <definedName name="Z_202CABC8_3892_4C29_8AB9_226D94F0DCBE_.wvu.FilterData" localSheetId="16" hidden="1">Túlóra!$A$5:$AY$349</definedName>
    <definedName name="Z_202CABC8_3892_4C29_8AB9_226D94F0DCBE_.wvu.FilterData" localSheetId="2" hidden="1">'ÜGYFÉLLEVELEZÉS.csop.'!$A$4:$BZ$64</definedName>
    <definedName name="Z_202CABC8_3892_4C29_8AB9_226D94F0DCBE_.wvu.FilterData" localSheetId="6" hidden="1">Video!$A$3:$AG$360</definedName>
    <definedName name="Z_202CABC8_3892_4C29_8AB9_226D94F0DCBE_.wvu.FilterData" localSheetId="5" hidden="1">'VIDEÓ CHAT.csop'!$A$4:$BZ$62</definedName>
    <definedName name="Z_202CABC8_3892_4C29_8AB9_226D94F0DCBE_.wvu.Rows" localSheetId="25" hidden="1">Admin_Budapest!$58:$58</definedName>
    <definedName name="Z_202CABC8_3892_4C29_8AB9_226D94F0DCBE_.wvu.Rows" localSheetId="22" hidden="1">Admin_CC!$59:$60</definedName>
    <definedName name="Z_202CABC8_3892_4C29_8AB9_226D94F0DCBE_.wvu.Rows" localSheetId="27" hidden="1">Admin_HIF!$60:$61</definedName>
    <definedName name="Z_202CABC8_3892_4C29_8AB9_226D94F0DCBE_.wvu.Rows" localSheetId="24" hidden="1">Admin_Kelet!$62:$63</definedName>
    <definedName name="Z_202CABC8_3892_4C29_8AB9_226D94F0DCBE_.wvu.Rows" localSheetId="20" hidden="1">admin_Levelezés!$60:$61</definedName>
    <definedName name="Z_202CABC8_3892_4C29_8AB9_226D94F0DCBE_.wvu.Rows" localSheetId="23" hidden="1">Admin_Nyugat!$60:$61</definedName>
    <definedName name="Z_202CABC8_3892_4C29_8AB9_226D94F0DCBE_.wvu.Rows" localSheetId="19" hidden="1">admin_Összesító!$60:$60,admin_Összesító!$119:$119,admin_Összesító!$180:$180,admin_Összesító!$241:$241,admin_Összesító!$300:$300,admin_Összesító!$361:$361</definedName>
    <definedName name="Z_202CABC8_3892_4C29_8AB9_226D94F0DCBE_.wvu.Rows" localSheetId="26" hidden="1">Admin_Panaszkezelés!$62:$62</definedName>
    <definedName name="Z_202CABC8_3892_4C29_8AB9_226D94F0DCBE_.wvu.Rows" localSheetId="21" hidden="1">Admin_Video!$61:$62</definedName>
    <definedName name="Z_202CABC8_3892_4C29_8AB9_226D94F0DCBE_.wvu.Rows" localSheetId="0" hidden="1">Beosztás!$2:$2</definedName>
    <definedName name="Z_202CABC8_3892_4C29_8AB9_226D94F0DCBE_.wvu.Rows" localSheetId="10" hidden="1">'Budapesti csoport'!$2:$3</definedName>
    <definedName name="Z_202CABC8_3892_4C29_8AB9_226D94F0DCBE_.wvu.Rows" localSheetId="11" hidden="1">'CALL CENTER .csop '!$2:$3</definedName>
    <definedName name="Z_202CABC8_3892_4C29_8AB9_226D94F0DCBE_.wvu.Rows" localSheetId="12" hidden="1">CC!$2:$2</definedName>
    <definedName name="Z_202CABC8_3892_4C29_8AB9_226D94F0DCBE_.wvu.Rows" localSheetId="15" hidden="1">'HIF csoport'!$2:$3</definedName>
    <definedName name="Z_202CABC8_3892_4C29_8AB9_226D94F0DCBE_.wvu.Rows" localSheetId="4" hidden="1">Jogsegély!$2:$2</definedName>
    <definedName name="Z_202CABC8_3892_4C29_8AB9_226D94F0DCBE_.wvu.Rows" localSheetId="13" hidden="1">'Keleti csoport'!$2:$3</definedName>
    <definedName name="Z_202CABC8_3892_4C29_8AB9_226D94F0DCBE_.wvu.Rows" localSheetId="3" hidden="1">Levelezés!$2:$2</definedName>
    <definedName name="Z_202CABC8_3892_4C29_8AB9_226D94F0DCBE_.wvu.Rows" localSheetId="9" hidden="1">'Nyugati csoport'!$2:$2</definedName>
    <definedName name="Z_202CABC8_3892_4C29_8AB9_226D94F0DCBE_.wvu.Rows" localSheetId="14" hidden="1">Panaszkezelés!$2:$3</definedName>
    <definedName name="Z_202CABC8_3892_4C29_8AB9_226D94F0DCBE_.wvu.Rows" localSheetId="16" hidden="1">Túlóra!$2:$3</definedName>
    <definedName name="Z_202CABC8_3892_4C29_8AB9_226D94F0DCBE_.wvu.Rows" localSheetId="2" hidden="1">'ÜGYFÉLLEVELEZÉS.csop.'!$2:$2</definedName>
    <definedName name="Z_202CABC8_3892_4C29_8AB9_226D94F0DCBE_.wvu.Rows" localSheetId="6" hidden="1">Video!$2:$2</definedName>
    <definedName name="Z_202CABC8_3892_4C29_8AB9_226D94F0DCBE_.wvu.Rows" localSheetId="5" hidden="1">'VIDEÓ CHAT.csop'!$2:$3</definedName>
    <definedName name="Z_2114BA9A_8826_4A5D_BB98_CA3D216D9B3C_.wvu.Cols" localSheetId="0" hidden="1">Beosztás!$F:$R</definedName>
    <definedName name="Z_2114BA9A_8826_4A5D_BB98_CA3D216D9B3C_.wvu.Cols" localSheetId="10" hidden="1">'Budapesti csoport'!$F:$Q</definedName>
    <definedName name="Z_2114BA9A_8826_4A5D_BB98_CA3D216D9B3C_.wvu.Cols" localSheetId="11" hidden="1">'CALL CENTER .csop '!$F:$Q</definedName>
    <definedName name="Z_2114BA9A_8826_4A5D_BB98_CA3D216D9B3C_.wvu.Cols" localSheetId="17" hidden="1">Diákok!$J:$AC</definedName>
    <definedName name="Z_2114BA9A_8826_4A5D_BB98_CA3D216D9B3C_.wvu.Cols" localSheetId="15" hidden="1">'HIF csoport'!$F:$Q</definedName>
    <definedName name="Z_2114BA9A_8826_4A5D_BB98_CA3D216D9B3C_.wvu.Cols" localSheetId="4" hidden="1">Jogsegély!$B:$B</definedName>
    <definedName name="Z_2114BA9A_8826_4A5D_BB98_CA3D216D9B3C_.wvu.Cols" localSheetId="13" hidden="1">'Keleti csoport'!$F:$Q</definedName>
    <definedName name="Z_2114BA9A_8826_4A5D_BB98_CA3D216D9B3C_.wvu.Cols" localSheetId="3" hidden="1">Levelezés!$B:$K</definedName>
    <definedName name="Z_2114BA9A_8826_4A5D_BB98_CA3D216D9B3C_.wvu.Cols" localSheetId="9" hidden="1">'Nyugati csoport'!$F:$Q</definedName>
    <definedName name="Z_2114BA9A_8826_4A5D_BB98_CA3D216D9B3C_.wvu.Cols" localSheetId="14" hidden="1">Panaszkezelés!$E:$Q</definedName>
    <definedName name="Z_2114BA9A_8826_4A5D_BB98_CA3D216D9B3C_.wvu.Cols" localSheetId="2" hidden="1">'ÜGYFÉLLEVELEZÉS.csop.'!$F:$Q</definedName>
    <definedName name="Z_2114BA9A_8826_4A5D_BB98_CA3D216D9B3C_.wvu.Cols" localSheetId="5" hidden="1">'VIDEÓ CHAT.csop'!$F:$Q</definedName>
    <definedName name="Z_2114BA9A_8826_4A5D_BB98_CA3D216D9B3C_.wvu.FilterData" localSheetId="0" hidden="1">Beosztás!$A$42:$AX$388</definedName>
    <definedName name="Z_2114BA9A_8826_4A5D_BB98_CA3D216D9B3C_.wvu.FilterData" localSheetId="10" hidden="1">'Budapesti csoport'!$A$4:$CC$59</definedName>
    <definedName name="Z_2114BA9A_8826_4A5D_BB98_CA3D216D9B3C_.wvu.FilterData" localSheetId="11" hidden="1">'CALL CENTER .csop '!$A$4:$BZ$63</definedName>
    <definedName name="Z_2114BA9A_8826_4A5D_BB98_CA3D216D9B3C_.wvu.FilterData" localSheetId="12" hidden="1">CC!$A$4:$AG$355</definedName>
    <definedName name="Z_2114BA9A_8826_4A5D_BB98_CA3D216D9B3C_.wvu.FilterData" localSheetId="15" hidden="1">'HIF csoport'!$A$4:$BZ$62</definedName>
    <definedName name="Z_2114BA9A_8826_4A5D_BB98_CA3D216D9B3C_.wvu.FilterData" localSheetId="4" hidden="1">Jogsegély!$A$4:$AG$399</definedName>
    <definedName name="Z_2114BA9A_8826_4A5D_BB98_CA3D216D9B3C_.wvu.FilterData" localSheetId="13" hidden="1">'Keleti csoport'!$A$4:$BZ$64</definedName>
    <definedName name="Z_2114BA9A_8826_4A5D_BB98_CA3D216D9B3C_.wvu.FilterData" localSheetId="3" hidden="1">Levelezés!$A$4:$AP$467</definedName>
    <definedName name="Z_2114BA9A_8826_4A5D_BB98_CA3D216D9B3C_.wvu.FilterData" localSheetId="1" hidden="1">Mátrix!$A$2:$E$397</definedName>
    <definedName name="Z_2114BA9A_8826_4A5D_BB98_CA3D216D9B3C_.wvu.FilterData" localSheetId="9" hidden="1">'Nyugati csoport'!$A$3:$BZ$62</definedName>
    <definedName name="Z_2114BA9A_8826_4A5D_BB98_CA3D216D9B3C_.wvu.FilterData" localSheetId="14" hidden="1">Panaszkezelés!$A$4:$BZ$65</definedName>
    <definedName name="Z_2114BA9A_8826_4A5D_BB98_CA3D216D9B3C_.wvu.FilterData" localSheetId="16" hidden="1">Túlóra!$A$5:$AY$349</definedName>
    <definedName name="Z_2114BA9A_8826_4A5D_BB98_CA3D216D9B3C_.wvu.FilterData" localSheetId="2" hidden="1">'ÜGYFÉLLEVELEZÉS.csop.'!$A$4:$BZ$64</definedName>
    <definedName name="Z_2114BA9A_8826_4A5D_BB98_CA3D216D9B3C_.wvu.FilterData" localSheetId="6" hidden="1">Video!$A$3:$AG$360</definedName>
    <definedName name="Z_2114BA9A_8826_4A5D_BB98_CA3D216D9B3C_.wvu.FilterData" localSheetId="5" hidden="1">'VIDEÓ CHAT.csop'!$A$4:$BZ$62</definedName>
    <definedName name="Z_2114BA9A_8826_4A5D_BB98_CA3D216D9B3C_.wvu.Rows" localSheetId="25" hidden="1">Admin_Budapest!$58:$58</definedName>
    <definedName name="Z_2114BA9A_8826_4A5D_BB98_CA3D216D9B3C_.wvu.Rows" localSheetId="22" hidden="1">Admin_CC!$59:$60</definedName>
    <definedName name="Z_2114BA9A_8826_4A5D_BB98_CA3D216D9B3C_.wvu.Rows" localSheetId="27" hidden="1">Admin_HIF!$60:$61</definedName>
    <definedName name="Z_2114BA9A_8826_4A5D_BB98_CA3D216D9B3C_.wvu.Rows" localSheetId="24" hidden="1">Admin_Kelet!$62:$63</definedName>
    <definedName name="Z_2114BA9A_8826_4A5D_BB98_CA3D216D9B3C_.wvu.Rows" localSheetId="20" hidden="1">admin_Levelezés!$60:$61</definedName>
    <definedName name="Z_2114BA9A_8826_4A5D_BB98_CA3D216D9B3C_.wvu.Rows" localSheetId="23" hidden="1">Admin_Nyugat!$60:$61</definedName>
    <definedName name="Z_2114BA9A_8826_4A5D_BB98_CA3D216D9B3C_.wvu.Rows" localSheetId="19" hidden="1">admin_Összesító!$60:$60,admin_Összesító!$119:$119,admin_Összesító!$180:$180,admin_Összesító!$241:$241,admin_Összesító!$300:$300,admin_Összesító!$361:$361</definedName>
    <definedName name="Z_2114BA9A_8826_4A5D_BB98_CA3D216D9B3C_.wvu.Rows" localSheetId="26" hidden="1">Admin_Panaszkezelés!$62:$62</definedName>
    <definedName name="Z_2114BA9A_8826_4A5D_BB98_CA3D216D9B3C_.wvu.Rows" localSheetId="21" hidden="1">Admin_Video!$61:$62</definedName>
    <definedName name="Z_2114BA9A_8826_4A5D_BB98_CA3D216D9B3C_.wvu.Rows" localSheetId="0" hidden="1">Beosztás!$2:$2</definedName>
    <definedName name="Z_2114BA9A_8826_4A5D_BB98_CA3D216D9B3C_.wvu.Rows" localSheetId="10" hidden="1">'Budapesti csoport'!$2:$3</definedName>
    <definedName name="Z_2114BA9A_8826_4A5D_BB98_CA3D216D9B3C_.wvu.Rows" localSheetId="11" hidden="1">'CALL CENTER .csop '!$2:$3</definedName>
    <definedName name="Z_2114BA9A_8826_4A5D_BB98_CA3D216D9B3C_.wvu.Rows" localSheetId="12" hidden="1">CC!$2:$2</definedName>
    <definedName name="Z_2114BA9A_8826_4A5D_BB98_CA3D216D9B3C_.wvu.Rows" localSheetId="15" hidden="1">'HIF csoport'!$2:$3</definedName>
    <definedName name="Z_2114BA9A_8826_4A5D_BB98_CA3D216D9B3C_.wvu.Rows" localSheetId="4" hidden="1">Jogsegély!$2:$2</definedName>
    <definedName name="Z_2114BA9A_8826_4A5D_BB98_CA3D216D9B3C_.wvu.Rows" localSheetId="13" hidden="1">'Keleti csoport'!$2:$3</definedName>
    <definedName name="Z_2114BA9A_8826_4A5D_BB98_CA3D216D9B3C_.wvu.Rows" localSheetId="3" hidden="1">Levelezés!$2:$2</definedName>
    <definedName name="Z_2114BA9A_8826_4A5D_BB98_CA3D216D9B3C_.wvu.Rows" localSheetId="9" hidden="1">'Nyugati csoport'!$2:$2</definedName>
    <definedName name="Z_2114BA9A_8826_4A5D_BB98_CA3D216D9B3C_.wvu.Rows" localSheetId="14" hidden="1">Panaszkezelés!$2:$3</definedName>
    <definedName name="Z_2114BA9A_8826_4A5D_BB98_CA3D216D9B3C_.wvu.Rows" localSheetId="16" hidden="1">Túlóra!$2:$3</definedName>
    <definedName name="Z_2114BA9A_8826_4A5D_BB98_CA3D216D9B3C_.wvu.Rows" localSheetId="2" hidden="1">'ÜGYFÉLLEVELEZÉS.csop.'!$2:$2</definedName>
    <definedName name="Z_2114BA9A_8826_4A5D_BB98_CA3D216D9B3C_.wvu.Rows" localSheetId="6" hidden="1">Video!$2:$2</definedName>
    <definedName name="Z_2114BA9A_8826_4A5D_BB98_CA3D216D9B3C_.wvu.Rows" localSheetId="5" hidden="1">'VIDEÓ CHAT.csop'!$2:$3</definedName>
    <definedName name="Z_262503D8_463C_494B_BCEE_F31677870C5D_.wvu.FilterData" localSheetId="10" hidden="1">'Budapesti csoport'!$A$4:$CC$59</definedName>
    <definedName name="Z_262503D8_463C_494B_BCEE_F31677870C5D_.wvu.FilterData" localSheetId="9" hidden="1">'Nyugati csoport'!$A$3:$BZ$62</definedName>
    <definedName name="Z_27B3DD6A_B1DA_4A98_9685_53CC37341AE8_.wvu.FilterData" localSheetId="16" hidden="1">Túlóra!$A$5:$AY$349</definedName>
    <definedName name="Z_27B3DD6A_B1DA_4A98_9685_53CC37341AE8_.wvu.FilterData" localSheetId="6" hidden="1">Video!$A$3:$AG$356</definedName>
    <definedName name="Z_2857E294_79E7_4399_9B35_BD3892D90829_.wvu.FilterData" localSheetId="10" hidden="1">'Budapesti csoport'!$A$4:$CC$59</definedName>
    <definedName name="Z_30C0CDE7_79E0_42BE_BE8D_EE670171441D_.wvu.FilterData" localSheetId="2" hidden="1">'ÜGYFÉLLEVELEZÉS.csop.'!$A$3:$BZ$64</definedName>
    <definedName name="Z_33B3346F_E2DC_4D05_868F_33C54EDB86A6_.wvu.FilterData" localSheetId="6" hidden="1">Video!$A$3:$AG$360</definedName>
    <definedName name="Z_33F8D8F2_01A3_48B4_9060_99FFD94EB1A7_.wvu.FilterData" localSheetId="5" hidden="1">'VIDEÓ CHAT.csop'!$A$4:$BZ$62</definedName>
    <definedName name="Z_3947BB5B_4BCE_40BB_BC89_6881D587CA2F_.wvu.FilterData" localSheetId="9" hidden="1">'Nyugati csoport'!$A$3:$BZ$62</definedName>
    <definedName name="Z_44C8F41D_191A_4463_A0D2_75A5A5762A94_.wvu.FilterData" localSheetId="9" hidden="1">'Nyugati csoport'!$A$3:$BZ$62</definedName>
    <definedName name="Z_4770443D_27B4_4B79_AD1B_E7621FB51FB5_.wvu.FilterData" localSheetId="5" hidden="1">'VIDEÓ CHAT.csop'!$A$4:$BZ$62</definedName>
    <definedName name="Z_488B33BA_7174_414F_B3DA_F48D47BBAFC2_.wvu.FilterData" localSheetId="10" hidden="1">'Budapesti csoport'!$A$4:$BZ$59</definedName>
    <definedName name="Z_488B33BA_7174_414F_B3DA_F48D47BBAFC2_.wvu.FilterData" localSheetId="11" hidden="1">'CALL CENTER .csop '!$A$4:$BZ$63</definedName>
    <definedName name="Z_488B33BA_7174_414F_B3DA_F48D47BBAFC2_.wvu.FilterData" localSheetId="15" hidden="1">'HIF csoport'!$A$4:$BZ$62</definedName>
    <definedName name="Z_488B33BA_7174_414F_B3DA_F48D47BBAFC2_.wvu.FilterData" localSheetId="13" hidden="1">'Keleti csoport'!$A$4:$BZ$64</definedName>
    <definedName name="Z_488B33BA_7174_414F_B3DA_F48D47BBAFC2_.wvu.FilterData" localSheetId="9" hidden="1">'Nyugati csoport'!$A$3:$BZ$62</definedName>
    <definedName name="Z_488B33BA_7174_414F_B3DA_F48D47BBAFC2_.wvu.FilterData" localSheetId="14" hidden="1">Panaszkezelés!$A$4:$BZ$65</definedName>
    <definedName name="Z_488B33BA_7174_414F_B3DA_F48D47BBAFC2_.wvu.FilterData" localSheetId="2" hidden="1">'ÜGYFÉLLEVELEZÉS.csop.'!$A$3:$BZ$64</definedName>
    <definedName name="Z_488B33BA_7174_414F_B3DA_F48D47BBAFC2_.wvu.FilterData" localSheetId="5" hidden="1">'VIDEÓ CHAT.csop'!$A$4:$BZ$62</definedName>
    <definedName name="Z_48C32324_6F5E_4A6E_A36B_9A49DA750556_.wvu.FilterData" localSheetId="10" hidden="1">'Budapesti csoport'!$A$4:$BZ$59</definedName>
    <definedName name="Z_48C32324_6F5E_4A6E_A36B_9A49DA750556_.wvu.FilterData" localSheetId="11" hidden="1">'CALL CENTER .csop '!$A$4:$BZ$63</definedName>
    <definedName name="Z_48C32324_6F5E_4A6E_A36B_9A49DA750556_.wvu.FilterData" localSheetId="16" hidden="1">Túlóra!$A$5:$AY$349</definedName>
    <definedName name="Z_48C32324_6F5E_4A6E_A36B_9A49DA750556_.wvu.FilterData" localSheetId="2" hidden="1">'ÜGYFÉLLEVELEZÉS.csop.'!$A$3:$BZ$64</definedName>
    <definedName name="Z_48C32324_6F5E_4A6E_A36B_9A49DA750556_.wvu.FilterData" localSheetId="6" hidden="1">Video!$A$3:$AG$356</definedName>
    <definedName name="Z_48C32324_6F5E_4A6E_A36B_9A49DA750556_.wvu.FilterData" localSheetId="5" hidden="1">'VIDEÓ CHAT.csop'!$A$4:$BZ$62</definedName>
    <definedName name="Z_4A8EF384_4AD9_4447_A051_447CA3647EDF_.wvu.Cols" localSheetId="0" hidden="1">Beosztás!$F:$R</definedName>
    <definedName name="Z_4A8EF384_4AD9_4447_A051_447CA3647EDF_.wvu.Cols" localSheetId="10" hidden="1">'Budapesti csoport'!$F:$Q</definedName>
    <definedName name="Z_4A8EF384_4AD9_4447_A051_447CA3647EDF_.wvu.Cols" localSheetId="11" hidden="1">'CALL CENTER .csop '!$F:$Q</definedName>
    <definedName name="Z_4A8EF384_4AD9_4447_A051_447CA3647EDF_.wvu.Cols" localSheetId="17" hidden="1">Diákok!$J:$AC</definedName>
    <definedName name="Z_4A8EF384_4AD9_4447_A051_447CA3647EDF_.wvu.Cols" localSheetId="15" hidden="1">'HIF csoport'!$F:$Q</definedName>
    <definedName name="Z_4A8EF384_4AD9_4447_A051_447CA3647EDF_.wvu.Cols" localSheetId="4" hidden="1">Jogsegély!$B:$B</definedName>
    <definedName name="Z_4A8EF384_4AD9_4447_A051_447CA3647EDF_.wvu.Cols" localSheetId="13" hidden="1">'Keleti csoport'!$F:$Q</definedName>
    <definedName name="Z_4A8EF384_4AD9_4447_A051_447CA3647EDF_.wvu.Cols" localSheetId="3" hidden="1">Levelezés!$B:$K</definedName>
    <definedName name="Z_4A8EF384_4AD9_4447_A051_447CA3647EDF_.wvu.Cols" localSheetId="9" hidden="1">'Nyugati csoport'!$F:$Q</definedName>
    <definedName name="Z_4A8EF384_4AD9_4447_A051_447CA3647EDF_.wvu.Cols" localSheetId="14" hidden="1">Panaszkezelés!$E:$Q</definedName>
    <definedName name="Z_4A8EF384_4AD9_4447_A051_447CA3647EDF_.wvu.Cols" localSheetId="2" hidden="1">'ÜGYFÉLLEVELEZÉS.csop.'!$F:$Q</definedName>
    <definedName name="Z_4A8EF384_4AD9_4447_A051_447CA3647EDF_.wvu.Cols" localSheetId="6" hidden="1">Video!$B:$B</definedName>
    <definedName name="Z_4A8EF384_4AD9_4447_A051_447CA3647EDF_.wvu.Cols" localSheetId="5" hidden="1">'VIDEÓ CHAT.csop'!$F:$Q</definedName>
    <definedName name="Z_4A8EF384_4AD9_4447_A051_447CA3647EDF_.wvu.FilterData" localSheetId="0" hidden="1">Beosztás!$A$42:$AX$388</definedName>
    <definedName name="Z_4A8EF384_4AD9_4447_A051_447CA3647EDF_.wvu.FilterData" localSheetId="10" hidden="1">'Budapesti csoport'!$A$1:$BZ$59</definedName>
    <definedName name="Z_4A8EF384_4AD9_4447_A051_447CA3647EDF_.wvu.FilterData" localSheetId="11" hidden="1">'CALL CENTER .csop '!$A$4:$BZ$63</definedName>
    <definedName name="Z_4A8EF384_4AD9_4447_A051_447CA3647EDF_.wvu.FilterData" localSheetId="12" hidden="1">CC!$A$4:$AG$355</definedName>
    <definedName name="Z_4A8EF384_4AD9_4447_A051_447CA3647EDF_.wvu.FilterData" localSheetId="15" hidden="1">'HIF csoport'!$A$4:$BZ$62</definedName>
    <definedName name="Z_4A8EF384_4AD9_4447_A051_447CA3647EDF_.wvu.FilterData" localSheetId="4" hidden="1">Jogsegély!$A$4:$AG$399</definedName>
    <definedName name="Z_4A8EF384_4AD9_4447_A051_447CA3647EDF_.wvu.FilterData" localSheetId="13" hidden="1">'Keleti csoport'!$A$4:$BZ$64</definedName>
    <definedName name="Z_4A8EF384_4AD9_4447_A051_447CA3647EDF_.wvu.FilterData" localSheetId="3" hidden="1">Levelezés!$A$4:$AP$467</definedName>
    <definedName name="Z_4A8EF384_4AD9_4447_A051_447CA3647EDF_.wvu.FilterData" localSheetId="9" hidden="1">'Nyugati csoport'!$A$3:$BZ$62</definedName>
    <definedName name="Z_4A8EF384_4AD9_4447_A051_447CA3647EDF_.wvu.FilterData" localSheetId="14" hidden="1">Panaszkezelés!$A$4:$BZ$65</definedName>
    <definedName name="Z_4A8EF384_4AD9_4447_A051_447CA3647EDF_.wvu.FilterData" localSheetId="16" hidden="1">Túlóra!$A$5:$AY$349</definedName>
    <definedName name="Z_4A8EF384_4AD9_4447_A051_447CA3647EDF_.wvu.FilterData" localSheetId="2" hidden="1">'ÜGYFÉLLEVELEZÉS.csop.'!$A$3:$BZ$64</definedName>
    <definedName name="Z_4A8EF384_4AD9_4447_A051_447CA3647EDF_.wvu.FilterData" localSheetId="6" hidden="1">Video!$A$3:$AG$360</definedName>
    <definedName name="Z_4A8EF384_4AD9_4447_A051_447CA3647EDF_.wvu.FilterData" localSheetId="5" hidden="1">'VIDEÓ CHAT.csop'!$A$4:$BZ$62</definedName>
    <definedName name="Z_4A8EF384_4AD9_4447_A051_447CA3647EDF_.wvu.Rows" localSheetId="25" hidden="1">Admin_Budapest!$58:$58</definedName>
    <definedName name="Z_4A8EF384_4AD9_4447_A051_447CA3647EDF_.wvu.Rows" localSheetId="22" hidden="1">Admin_CC!$59:$60</definedName>
    <definedName name="Z_4A8EF384_4AD9_4447_A051_447CA3647EDF_.wvu.Rows" localSheetId="27" hidden="1">Admin_HIF!$60:$61</definedName>
    <definedName name="Z_4A8EF384_4AD9_4447_A051_447CA3647EDF_.wvu.Rows" localSheetId="24" hidden="1">Admin_Kelet!$62:$63</definedName>
    <definedName name="Z_4A8EF384_4AD9_4447_A051_447CA3647EDF_.wvu.Rows" localSheetId="20" hidden="1">admin_Levelezés!$60:$61</definedName>
    <definedName name="Z_4A8EF384_4AD9_4447_A051_447CA3647EDF_.wvu.Rows" localSheetId="23" hidden="1">Admin_Nyugat!$60:$61</definedName>
    <definedName name="Z_4A8EF384_4AD9_4447_A051_447CA3647EDF_.wvu.Rows" localSheetId="19" hidden="1">admin_Összesító!$60:$60,admin_Összesító!$119:$119,admin_Összesító!$180:$180,admin_Összesító!$241:$241,admin_Összesító!$300:$300,admin_Összesító!$361:$361</definedName>
    <definedName name="Z_4A8EF384_4AD9_4447_A051_447CA3647EDF_.wvu.Rows" localSheetId="26" hidden="1">Admin_Panaszkezelés!$62:$62</definedName>
    <definedName name="Z_4A8EF384_4AD9_4447_A051_447CA3647EDF_.wvu.Rows" localSheetId="21" hidden="1">Admin_Video!$61:$62</definedName>
    <definedName name="Z_4A8EF384_4AD9_4447_A051_447CA3647EDF_.wvu.Rows" localSheetId="0" hidden="1">Beosztás!$2:$2</definedName>
    <definedName name="Z_4A8EF384_4AD9_4447_A051_447CA3647EDF_.wvu.Rows" localSheetId="11" hidden="1">'CALL CENTER .csop '!$2:$3</definedName>
    <definedName name="Z_4A8EF384_4AD9_4447_A051_447CA3647EDF_.wvu.Rows" localSheetId="12" hidden="1">CC!$2:$2</definedName>
    <definedName name="Z_4A8EF384_4AD9_4447_A051_447CA3647EDF_.wvu.Rows" localSheetId="15" hidden="1">'HIF csoport'!$2:$3</definedName>
    <definedName name="Z_4A8EF384_4AD9_4447_A051_447CA3647EDF_.wvu.Rows" localSheetId="4" hidden="1">Jogsegély!$2:$2</definedName>
    <definedName name="Z_4A8EF384_4AD9_4447_A051_447CA3647EDF_.wvu.Rows" localSheetId="13" hidden="1">'Keleti csoport'!$2:$3</definedName>
    <definedName name="Z_4A8EF384_4AD9_4447_A051_447CA3647EDF_.wvu.Rows" localSheetId="3" hidden="1">Levelezés!$2:$2</definedName>
    <definedName name="Z_4A8EF384_4AD9_4447_A051_447CA3647EDF_.wvu.Rows" localSheetId="9" hidden="1">'Nyugati csoport'!$2:$2</definedName>
    <definedName name="Z_4A8EF384_4AD9_4447_A051_447CA3647EDF_.wvu.Rows" localSheetId="14" hidden="1">Panaszkezelés!$2:$3</definedName>
    <definedName name="Z_4A8EF384_4AD9_4447_A051_447CA3647EDF_.wvu.Rows" localSheetId="16" hidden="1">Túlóra!$2:$3</definedName>
    <definedName name="Z_4A8EF384_4AD9_4447_A051_447CA3647EDF_.wvu.Rows" localSheetId="2" hidden="1">'ÜGYFÉLLEVELEZÉS.csop.'!$2:$2</definedName>
    <definedName name="Z_4A8EF384_4AD9_4447_A051_447CA3647EDF_.wvu.Rows" localSheetId="6" hidden="1">Video!$2:$2</definedName>
    <definedName name="Z_4A8EF384_4AD9_4447_A051_447CA3647EDF_.wvu.Rows" localSheetId="5" hidden="1">'VIDEÓ CHAT.csop'!$2:$3</definedName>
    <definedName name="Z_4D280EC8_5630_4489_8D33_2139E87CDEA6_.wvu.Cols" localSheetId="17" hidden="1">Diákok!#REF!</definedName>
    <definedName name="Z_4F069908_5870_4FFB_AFD9_A96AC98B9A6E_.wvu.FilterData" localSheetId="10" hidden="1">'Budapesti csoport'!$A$4:$CC$59</definedName>
    <definedName name="Z_4FA4B2C8_BE1E_46BB_A422_570CF7B1178C_.wvu.Cols" localSheetId="0" hidden="1">Beosztás!$F:$R</definedName>
    <definedName name="Z_4FA4B2C8_BE1E_46BB_A422_570CF7B1178C_.wvu.Cols" localSheetId="10" hidden="1">'Budapesti csoport'!$F:$Q</definedName>
    <definedName name="Z_4FA4B2C8_BE1E_46BB_A422_570CF7B1178C_.wvu.Cols" localSheetId="11" hidden="1">'CALL CENTER .csop '!$F:$Q</definedName>
    <definedName name="Z_4FA4B2C8_BE1E_46BB_A422_570CF7B1178C_.wvu.Cols" localSheetId="17" hidden="1">Diákok!$J:$AC</definedName>
    <definedName name="Z_4FA4B2C8_BE1E_46BB_A422_570CF7B1178C_.wvu.Cols" localSheetId="15" hidden="1">'HIF csoport'!$F:$Q</definedName>
    <definedName name="Z_4FA4B2C8_BE1E_46BB_A422_570CF7B1178C_.wvu.Cols" localSheetId="4" hidden="1">Jogsegély!$B:$B</definedName>
    <definedName name="Z_4FA4B2C8_BE1E_46BB_A422_570CF7B1178C_.wvu.Cols" localSheetId="13" hidden="1">'Keleti csoport'!$F:$Q</definedName>
    <definedName name="Z_4FA4B2C8_BE1E_46BB_A422_570CF7B1178C_.wvu.Cols" localSheetId="3" hidden="1">Levelezés!$B:$K</definedName>
    <definedName name="Z_4FA4B2C8_BE1E_46BB_A422_570CF7B1178C_.wvu.Cols" localSheetId="9" hidden="1">'Nyugati csoport'!$F:$Q</definedName>
    <definedName name="Z_4FA4B2C8_BE1E_46BB_A422_570CF7B1178C_.wvu.Cols" localSheetId="14" hidden="1">Panaszkezelés!$F:$Q</definedName>
    <definedName name="Z_4FA4B2C8_BE1E_46BB_A422_570CF7B1178C_.wvu.Cols" localSheetId="2" hidden="1">'ÜGYFÉLLEVELEZÉS.csop.'!$F:$Q</definedName>
    <definedName name="Z_4FA4B2C8_BE1E_46BB_A422_570CF7B1178C_.wvu.Cols" localSheetId="6" hidden="1">Video!$B:$B</definedName>
    <definedName name="Z_4FA4B2C8_BE1E_46BB_A422_570CF7B1178C_.wvu.Cols" localSheetId="5" hidden="1">'VIDEÓ CHAT.csop'!$F:$Q</definedName>
    <definedName name="Z_4FA4B2C8_BE1E_46BB_A422_570CF7B1178C_.wvu.FilterData" localSheetId="0" hidden="1">Beosztás!$A$42:$AX$385</definedName>
    <definedName name="Z_4FA4B2C8_BE1E_46BB_A422_570CF7B1178C_.wvu.FilterData" localSheetId="10" hidden="1">'Budapesti csoport'!$A$1:$BZ$59</definedName>
    <definedName name="Z_4FA4B2C8_BE1E_46BB_A422_570CF7B1178C_.wvu.FilterData" localSheetId="11" hidden="1">'CALL CENTER .csop '!$A$4:$BZ$63</definedName>
    <definedName name="Z_4FA4B2C8_BE1E_46BB_A422_570CF7B1178C_.wvu.FilterData" localSheetId="12" hidden="1">CC!$A$4:$AG$355</definedName>
    <definedName name="Z_4FA4B2C8_BE1E_46BB_A422_570CF7B1178C_.wvu.FilterData" localSheetId="15" hidden="1">'HIF csoport'!$A$4:$BZ$62</definedName>
    <definedName name="Z_4FA4B2C8_BE1E_46BB_A422_570CF7B1178C_.wvu.FilterData" localSheetId="4" hidden="1">Jogsegély!$A$4:$AG$399</definedName>
    <definedName name="Z_4FA4B2C8_BE1E_46BB_A422_570CF7B1178C_.wvu.FilterData" localSheetId="13" hidden="1">'Keleti csoport'!$A$4:$BZ$64</definedName>
    <definedName name="Z_4FA4B2C8_BE1E_46BB_A422_570CF7B1178C_.wvu.FilterData" localSheetId="3" hidden="1">Levelezés!$A$4:$AP$467</definedName>
    <definedName name="Z_4FA4B2C8_BE1E_46BB_A422_570CF7B1178C_.wvu.FilterData" localSheetId="9" hidden="1">'Nyugati csoport'!$A$3:$BZ$62</definedName>
    <definedName name="Z_4FA4B2C8_BE1E_46BB_A422_570CF7B1178C_.wvu.FilterData" localSheetId="14" hidden="1">Panaszkezelés!$A$4:$BZ$65</definedName>
    <definedName name="Z_4FA4B2C8_BE1E_46BB_A422_570CF7B1178C_.wvu.FilterData" localSheetId="16" hidden="1">Túlóra!$A$5:$AY$349</definedName>
    <definedName name="Z_4FA4B2C8_BE1E_46BB_A422_570CF7B1178C_.wvu.FilterData" localSheetId="2" hidden="1">'ÜGYFÉLLEVELEZÉS.csop.'!$A$3:$BZ$64</definedName>
    <definedName name="Z_4FA4B2C8_BE1E_46BB_A422_570CF7B1178C_.wvu.FilterData" localSheetId="6" hidden="1">Video!$A$3:$AG$356</definedName>
    <definedName name="Z_4FA4B2C8_BE1E_46BB_A422_570CF7B1178C_.wvu.FilterData" localSheetId="5" hidden="1">'VIDEÓ CHAT.csop'!$A$4:$BZ$62</definedName>
    <definedName name="Z_4FA4B2C8_BE1E_46BB_A422_570CF7B1178C_.wvu.Rows" localSheetId="0" hidden="1">Beosztás!$2:$2</definedName>
    <definedName name="Z_4FA4B2C8_BE1E_46BB_A422_570CF7B1178C_.wvu.Rows" localSheetId="11" hidden="1">'CALL CENTER .csop '!$2:$3</definedName>
    <definedName name="Z_4FA4B2C8_BE1E_46BB_A422_570CF7B1178C_.wvu.Rows" localSheetId="15" hidden="1">'HIF csoport'!$2:$3</definedName>
    <definedName name="Z_4FA4B2C8_BE1E_46BB_A422_570CF7B1178C_.wvu.Rows" localSheetId="13" hidden="1">'Keleti csoport'!$2:$3</definedName>
    <definedName name="Z_4FA4B2C8_BE1E_46BB_A422_570CF7B1178C_.wvu.Rows" localSheetId="9" hidden="1">'Nyugati csoport'!$2:$2</definedName>
    <definedName name="Z_4FA4B2C8_BE1E_46BB_A422_570CF7B1178C_.wvu.Rows" localSheetId="14" hidden="1">Panaszkezelés!$2:$3</definedName>
    <definedName name="Z_4FA4B2C8_BE1E_46BB_A422_570CF7B1178C_.wvu.Rows" localSheetId="16" hidden="1">Túlóra!$2:$3</definedName>
    <definedName name="Z_4FA4B2C8_BE1E_46BB_A422_570CF7B1178C_.wvu.Rows" localSheetId="2" hidden="1">'ÜGYFÉLLEVELEZÉS.csop.'!$2:$2</definedName>
    <definedName name="Z_4FA4B2C8_BE1E_46BB_A422_570CF7B1178C_.wvu.Rows" localSheetId="6" hidden="1">Video!$2:$2</definedName>
    <definedName name="Z_4FA4B2C8_BE1E_46BB_A422_570CF7B1178C_.wvu.Rows" localSheetId="5" hidden="1">'VIDEÓ CHAT.csop'!$2:$3</definedName>
    <definedName name="Z_52BB83B0_D26D_4752_A2E0_06554E0EA14F_.wvu.FilterData" localSheetId="9" hidden="1">'Nyugati csoport'!$A$3:$BZ$62</definedName>
    <definedName name="Z_54359EC8_B1A5_4DB8_9D8F_309D17729E8C_.wvu.FilterData" localSheetId="0" hidden="1">Beosztás!$A$42:$AX$388</definedName>
    <definedName name="Z_54359EC8_B1A5_4DB8_9D8F_309D17729E8C_.wvu.FilterData" localSheetId="10" hidden="1">'Budapesti csoport'!$A$4:$CC$59</definedName>
    <definedName name="Z_57B5B1C0_3FCF_4605_B643_F9749512C06A_.wvu.Cols" localSheetId="0" hidden="1">Beosztás!$F:$R</definedName>
    <definedName name="Z_57B5B1C0_3FCF_4605_B643_F9749512C06A_.wvu.Cols" localSheetId="10" hidden="1">'Budapesti csoport'!$F:$Q</definedName>
    <definedName name="Z_57B5B1C0_3FCF_4605_B643_F9749512C06A_.wvu.Cols" localSheetId="11" hidden="1">'CALL CENTER .csop '!$F:$Q</definedName>
    <definedName name="Z_57B5B1C0_3FCF_4605_B643_F9749512C06A_.wvu.Cols" localSheetId="17" hidden="1">Diákok!$J:$AC</definedName>
    <definedName name="Z_57B5B1C0_3FCF_4605_B643_F9749512C06A_.wvu.Cols" localSheetId="15" hidden="1">'HIF csoport'!$F:$Q</definedName>
    <definedName name="Z_57B5B1C0_3FCF_4605_B643_F9749512C06A_.wvu.Cols" localSheetId="4" hidden="1">Jogsegély!$B:$B</definedName>
    <definedName name="Z_57B5B1C0_3FCF_4605_B643_F9749512C06A_.wvu.Cols" localSheetId="13" hidden="1">'Keleti csoport'!$F:$Q</definedName>
    <definedName name="Z_57B5B1C0_3FCF_4605_B643_F9749512C06A_.wvu.Cols" localSheetId="3" hidden="1">Levelezés!$B:$K</definedName>
    <definedName name="Z_57B5B1C0_3FCF_4605_B643_F9749512C06A_.wvu.Cols" localSheetId="9" hidden="1">'Nyugati csoport'!$F:$Q</definedName>
    <definedName name="Z_57B5B1C0_3FCF_4605_B643_F9749512C06A_.wvu.Cols" localSheetId="14" hidden="1">Panaszkezelés!$E:$Q</definedName>
    <definedName name="Z_57B5B1C0_3FCF_4605_B643_F9749512C06A_.wvu.Cols" localSheetId="2" hidden="1">'ÜGYFÉLLEVELEZÉS.csop.'!$F:$Q</definedName>
    <definedName name="Z_57B5B1C0_3FCF_4605_B643_F9749512C06A_.wvu.Cols" localSheetId="5" hidden="1">'VIDEÓ CHAT.csop'!$F:$Q</definedName>
    <definedName name="Z_57B5B1C0_3FCF_4605_B643_F9749512C06A_.wvu.FilterData" localSheetId="0" hidden="1">Beosztás!$A$42:$AX$388</definedName>
    <definedName name="Z_57B5B1C0_3FCF_4605_B643_F9749512C06A_.wvu.FilterData" localSheetId="10" hidden="1">'Budapesti csoport'!$A$4:$CC$59</definedName>
    <definedName name="Z_57B5B1C0_3FCF_4605_B643_F9749512C06A_.wvu.FilterData" localSheetId="11" hidden="1">'CALL CENTER .csop '!$A$4:$BZ$63</definedName>
    <definedName name="Z_57B5B1C0_3FCF_4605_B643_F9749512C06A_.wvu.FilterData" localSheetId="12" hidden="1">CC!$A$4:$AG$355</definedName>
    <definedName name="Z_57B5B1C0_3FCF_4605_B643_F9749512C06A_.wvu.FilterData" localSheetId="15" hidden="1">'HIF csoport'!$A$4:$BZ$62</definedName>
    <definedName name="Z_57B5B1C0_3FCF_4605_B643_F9749512C06A_.wvu.FilterData" localSheetId="4" hidden="1">Jogsegély!$A$4:$AG$399</definedName>
    <definedName name="Z_57B5B1C0_3FCF_4605_B643_F9749512C06A_.wvu.FilterData" localSheetId="13" hidden="1">'Keleti csoport'!$A$4:$BZ$64</definedName>
    <definedName name="Z_57B5B1C0_3FCF_4605_B643_F9749512C06A_.wvu.FilterData" localSheetId="3" hidden="1">Levelezés!$A$4:$AP$467</definedName>
    <definedName name="Z_57B5B1C0_3FCF_4605_B643_F9749512C06A_.wvu.FilterData" localSheetId="1" hidden="1">Mátrix!$A$2:$E$397</definedName>
    <definedName name="Z_57B5B1C0_3FCF_4605_B643_F9749512C06A_.wvu.FilterData" localSheetId="9" hidden="1">'Nyugati csoport'!$A$3:$BZ$62</definedName>
    <definedName name="Z_57B5B1C0_3FCF_4605_B643_F9749512C06A_.wvu.FilterData" localSheetId="14" hidden="1">Panaszkezelés!$A$4:$BZ$65</definedName>
    <definedName name="Z_57B5B1C0_3FCF_4605_B643_F9749512C06A_.wvu.FilterData" localSheetId="16" hidden="1">Túlóra!$A$5:$AY$349</definedName>
    <definedName name="Z_57B5B1C0_3FCF_4605_B643_F9749512C06A_.wvu.FilterData" localSheetId="2" hidden="1">'ÜGYFÉLLEVELEZÉS.csop.'!$A$4:$BZ$64</definedName>
    <definedName name="Z_57B5B1C0_3FCF_4605_B643_F9749512C06A_.wvu.FilterData" localSheetId="6" hidden="1">Video!$A$3:$AG$360</definedName>
    <definedName name="Z_57B5B1C0_3FCF_4605_B643_F9749512C06A_.wvu.FilterData" localSheetId="5" hidden="1">'VIDEÓ CHAT.csop'!$A$4:$BZ$62</definedName>
    <definedName name="Z_57B5B1C0_3FCF_4605_B643_F9749512C06A_.wvu.Rows" localSheetId="25" hidden="1">Admin_Budapest!$58:$58</definedName>
    <definedName name="Z_57B5B1C0_3FCF_4605_B643_F9749512C06A_.wvu.Rows" localSheetId="22" hidden="1">Admin_CC!$59:$60</definedName>
    <definedName name="Z_57B5B1C0_3FCF_4605_B643_F9749512C06A_.wvu.Rows" localSheetId="27" hidden="1">Admin_HIF!$60:$61</definedName>
    <definedName name="Z_57B5B1C0_3FCF_4605_B643_F9749512C06A_.wvu.Rows" localSheetId="24" hidden="1">Admin_Kelet!$62:$63</definedName>
    <definedName name="Z_57B5B1C0_3FCF_4605_B643_F9749512C06A_.wvu.Rows" localSheetId="20" hidden="1">admin_Levelezés!$60:$61</definedName>
    <definedName name="Z_57B5B1C0_3FCF_4605_B643_F9749512C06A_.wvu.Rows" localSheetId="23" hidden="1">Admin_Nyugat!$60:$61</definedName>
    <definedName name="Z_57B5B1C0_3FCF_4605_B643_F9749512C06A_.wvu.Rows" localSheetId="19" hidden="1">admin_Összesító!$60:$60,admin_Összesító!$119:$119,admin_Összesító!$180:$180,admin_Összesító!$241:$241,admin_Összesító!$300:$300,admin_Összesító!$361:$361</definedName>
    <definedName name="Z_57B5B1C0_3FCF_4605_B643_F9749512C06A_.wvu.Rows" localSheetId="26" hidden="1">Admin_Panaszkezelés!$62:$62</definedName>
    <definedName name="Z_57B5B1C0_3FCF_4605_B643_F9749512C06A_.wvu.Rows" localSheetId="21" hidden="1">Admin_Video!$61:$62</definedName>
    <definedName name="Z_57B5B1C0_3FCF_4605_B643_F9749512C06A_.wvu.Rows" localSheetId="0" hidden="1">Beosztás!$2:$2</definedName>
    <definedName name="Z_57B5B1C0_3FCF_4605_B643_F9749512C06A_.wvu.Rows" localSheetId="10" hidden="1">'Budapesti csoport'!$2:$3</definedName>
    <definedName name="Z_57B5B1C0_3FCF_4605_B643_F9749512C06A_.wvu.Rows" localSheetId="11" hidden="1">'CALL CENTER .csop '!$2:$3</definedName>
    <definedName name="Z_57B5B1C0_3FCF_4605_B643_F9749512C06A_.wvu.Rows" localSheetId="12" hidden="1">CC!$2:$2</definedName>
    <definedName name="Z_57B5B1C0_3FCF_4605_B643_F9749512C06A_.wvu.Rows" localSheetId="15" hidden="1">'HIF csoport'!$2:$3</definedName>
    <definedName name="Z_57B5B1C0_3FCF_4605_B643_F9749512C06A_.wvu.Rows" localSheetId="4" hidden="1">Jogsegély!$2:$2</definedName>
    <definedName name="Z_57B5B1C0_3FCF_4605_B643_F9749512C06A_.wvu.Rows" localSheetId="13" hidden="1">'Keleti csoport'!$2:$3</definedName>
    <definedName name="Z_57B5B1C0_3FCF_4605_B643_F9749512C06A_.wvu.Rows" localSheetId="3" hidden="1">Levelezés!$2:$2</definedName>
    <definedName name="Z_57B5B1C0_3FCF_4605_B643_F9749512C06A_.wvu.Rows" localSheetId="9" hidden="1">'Nyugati csoport'!$2:$2</definedName>
    <definedName name="Z_57B5B1C0_3FCF_4605_B643_F9749512C06A_.wvu.Rows" localSheetId="14" hidden="1">Panaszkezelés!$2:$3</definedName>
    <definedName name="Z_57B5B1C0_3FCF_4605_B643_F9749512C06A_.wvu.Rows" localSheetId="16" hidden="1">Túlóra!$2:$3</definedName>
    <definedName name="Z_57B5B1C0_3FCF_4605_B643_F9749512C06A_.wvu.Rows" localSheetId="2" hidden="1">'ÜGYFÉLLEVELEZÉS.csop.'!$2:$2</definedName>
    <definedName name="Z_57B5B1C0_3FCF_4605_B643_F9749512C06A_.wvu.Rows" localSheetId="6" hidden="1">Video!$2:$2</definedName>
    <definedName name="Z_57B5B1C0_3FCF_4605_B643_F9749512C06A_.wvu.Rows" localSheetId="5" hidden="1">'VIDEÓ CHAT.csop'!$2:$3</definedName>
    <definedName name="Z_5E8750C2_90F9_4337_B0BA_F0E4D9E098C1_.wvu.FilterData" localSheetId="6" hidden="1">Video!$A$3:$AG$356</definedName>
    <definedName name="Z_6328BAF9_9C79_455F_B76A_5E213FB7D682_.wvu.Cols" localSheetId="0" hidden="1">Beosztás!$F:$R</definedName>
    <definedName name="Z_6328BAF9_9C79_455F_B76A_5E213FB7D682_.wvu.Cols" localSheetId="10" hidden="1">'Budapesti csoport'!$E:$Q</definedName>
    <definedName name="Z_6328BAF9_9C79_455F_B76A_5E213FB7D682_.wvu.Cols" localSheetId="11" hidden="1">'CALL CENTER .csop '!$E:$Q</definedName>
    <definedName name="Z_6328BAF9_9C79_455F_B76A_5E213FB7D682_.wvu.Cols" localSheetId="17" hidden="1">Diákok!$J:$AC</definedName>
    <definedName name="Z_6328BAF9_9C79_455F_B76A_5E213FB7D682_.wvu.Cols" localSheetId="15" hidden="1">'HIF csoport'!$E:$Q</definedName>
    <definedName name="Z_6328BAF9_9C79_455F_B76A_5E213FB7D682_.wvu.Cols" localSheetId="4" hidden="1">Jogsegély!$B:$B</definedName>
    <definedName name="Z_6328BAF9_9C79_455F_B76A_5E213FB7D682_.wvu.Cols" localSheetId="13" hidden="1">'Keleti csoport'!$E:$Q</definedName>
    <definedName name="Z_6328BAF9_9C79_455F_B76A_5E213FB7D682_.wvu.Cols" localSheetId="3" hidden="1">Levelezés!$B:$K</definedName>
    <definedName name="Z_6328BAF9_9C79_455F_B76A_5E213FB7D682_.wvu.Cols" localSheetId="9" hidden="1">'Nyugati csoport'!$E:$Q</definedName>
    <definedName name="Z_6328BAF9_9C79_455F_B76A_5E213FB7D682_.wvu.Cols" localSheetId="14" hidden="1">Panaszkezelés!$E:$Q</definedName>
    <definedName name="Z_6328BAF9_9C79_455F_B76A_5E213FB7D682_.wvu.Cols" localSheetId="2" hidden="1">'ÜGYFÉLLEVELEZÉS.csop.'!$B:$Q</definedName>
    <definedName name="Z_6328BAF9_9C79_455F_B76A_5E213FB7D682_.wvu.Cols" localSheetId="6" hidden="1">Video!$B:$B</definedName>
    <definedName name="Z_6328BAF9_9C79_455F_B76A_5E213FB7D682_.wvu.Cols" localSheetId="5" hidden="1">'VIDEÓ CHAT.csop'!$F:$Q</definedName>
    <definedName name="Z_6328BAF9_9C79_455F_B76A_5E213FB7D682_.wvu.FilterData" localSheetId="0" hidden="1">Beosztás!$A$42:$AX$385</definedName>
    <definedName name="Z_6328BAF9_9C79_455F_B76A_5E213FB7D682_.wvu.FilterData" localSheetId="10" hidden="1">'Budapesti csoport'!$A$4:$BZ$59</definedName>
    <definedName name="Z_6328BAF9_9C79_455F_B76A_5E213FB7D682_.wvu.FilterData" localSheetId="11" hidden="1">'CALL CENTER .csop '!$A$4:$BZ$63</definedName>
    <definedName name="Z_6328BAF9_9C79_455F_B76A_5E213FB7D682_.wvu.FilterData" localSheetId="12" hidden="1">CC!$A$4:$AG$355</definedName>
    <definedName name="Z_6328BAF9_9C79_455F_B76A_5E213FB7D682_.wvu.FilterData" localSheetId="15" hidden="1">'HIF csoport'!$A$4:$BZ$62</definedName>
    <definedName name="Z_6328BAF9_9C79_455F_B76A_5E213FB7D682_.wvu.FilterData" localSheetId="4" hidden="1">Jogsegély!$A$4:$AG$399</definedName>
    <definedName name="Z_6328BAF9_9C79_455F_B76A_5E213FB7D682_.wvu.FilterData" localSheetId="13" hidden="1">'Keleti csoport'!$A$4:$BZ$64</definedName>
    <definedName name="Z_6328BAF9_9C79_455F_B76A_5E213FB7D682_.wvu.FilterData" localSheetId="3" hidden="1">Levelezés!$A$4:$AP$467</definedName>
    <definedName name="Z_6328BAF9_9C79_455F_B76A_5E213FB7D682_.wvu.FilterData" localSheetId="9" hidden="1">'Nyugati csoport'!$A$3:$BZ$62</definedName>
    <definedName name="Z_6328BAF9_9C79_455F_B76A_5E213FB7D682_.wvu.FilterData" localSheetId="14" hidden="1">Panaszkezelés!$A$4:$BZ$65</definedName>
    <definedName name="Z_6328BAF9_9C79_455F_B76A_5E213FB7D682_.wvu.FilterData" localSheetId="16" hidden="1">Túlóra!$A$5:$AY$349</definedName>
    <definedName name="Z_6328BAF9_9C79_455F_B76A_5E213FB7D682_.wvu.FilterData" localSheetId="2" hidden="1">'ÜGYFÉLLEVELEZÉS.csop.'!$A$3:$BZ$64</definedName>
    <definedName name="Z_6328BAF9_9C79_455F_B76A_5E213FB7D682_.wvu.FilterData" localSheetId="6" hidden="1">Video!$A$3:$AG$356</definedName>
    <definedName name="Z_6328BAF9_9C79_455F_B76A_5E213FB7D682_.wvu.FilterData" localSheetId="5" hidden="1">'VIDEÓ CHAT.csop'!$A$4:$BZ$62</definedName>
    <definedName name="Z_6328BAF9_9C79_455F_B76A_5E213FB7D682_.wvu.Rows" localSheetId="0" hidden="1">Beosztás!$2:$2</definedName>
    <definedName name="Z_6328BAF9_9C79_455F_B76A_5E213FB7D682_.wvu.Rows" localSheetId="10" hidden="1">'Budapesti csoport'!$2:$3</definedName>
    <definedName name="Z_6328BAF9_9C79_455F_B76A_5E213FB7D682_.wvu.Rows" localSheetId="11" hidden="1">'CALL CENTER .csop '!$2:$3</definedName>
    <definedName name="Z_6328BAF9_9C79_455F_B76A_5E213FB7D682_.wvu.Rows" localSheetId="15" hidden="1">'HIF csoport'!$2:$3</definedName>
    <definedName name="Z_6328BAF9_9C79_455F_B76A_5E213FB7D682_.wvu.Rows" localSheetId="13" hidden="1">'Keleti csoport'!$2:$3</definedName>
    <definedName name="Z_6328BAF9_9C79_455F_B76A_5E213FB7D682_.wvu.Rows" localSheetId="9" hidden="1">'Nyugati csoport'!$2:$2</definedName>
    <definedName name="Z_6328BAF9_9C79_455F_B76A_5E213FB7D682_.wvu.Rows" localSheetId="14" hidden="1">Panaszkezelés!$2:$3</definedName>
    <definedName name="Z_6328BAF9_9C79_455F_B76A_5E213FB7D682_.wvu.Rows" localSheetId="16" hidden="1">Túlóra!$2:$3</definedName>
    <definedName name="Z_6328BAF9_9C79_455F_B76A_5E213FB7D682_.wvu.Rows" localSheetId="2" hidden="1">'ÜGYFÉLLEVELEZÉS.csop.'!$2:$2</definedName>
    <definedName name="Z_6328BAF9_9C79_455F_B76A_5E213FB7D682_.wvu.Rows" localSheetId="5" hidden="1">'VIDEÓ CHAT.csop'!$2:$3</definedName>
    <definedName name="Z_6A656704_A074_4E8E_B62C_96345C98715A_.wvu.Cols" localSheetId="17" hidden="1">Diákok!#REF!</definedName>
    <definedName name="Z_6A7C976F_CFAE_40AF_84F7_FF48187EBF2D_.wvu.FilterData" localSheetId="10" hidden="1">'Budapesti csoport'!$A$4:$CC$59</definedName>
    <definedName name="Z_6D329963_86A4_4FF4_8A9A_16D4E9AE4ED5_.wvu.FilterData" localSheetId="15" hidden="1">'HIF csoport'!$A$4:$BZ$62</definedName>
    <definedName name="Z_6D329963_86A4_4FF4_8A9A_16D4E9AE4ED5_.wvu.FilterData" localSheetId="13" hidden="1">'Keleti csoport'!$A$4:$BZ$64</definedName>
    <definedName name="Z_6D329963_86A4_4FF4_8A9A_16D4E9AE4ED5_.wvu.FilterData" localSheetId="5" hidden="1">'VIDEÓ CHAT.csop'!$A$4:$BZ$62</definedName>
    <definedName name="Z_6F2C1CF5_E336_43B4_BD9D_1E3F5E8CF96F_.wvu.Cols" localSheetId="0" hidden="1">Beosztás!$F:$R</definedName>
    <definedName name="Z_6F2C1CF5_E336_43B4_BD9D_1E3F5E8CF96F_.wvu.Cols" localSheetId="10" hidden="1">'Budapesti csoport'!$E:$Q</definedName>
    <definedName name="Z_6F2C1CF5_E336_43B4_BD9D_1E3F5E8CF96F_.wvu.Cols" localSheetId="11" hidden="1">'CALL CENTER .csop '!$E:$Q</definedName>
    <definedName name="Z_6F2C1CF5_E336_43B4_BD9D_1E3F5E8CF96F_.wvu.Cols" localSheetId="17" hidden="1">Diákok!$J:$AC</definedName>
    <definedName name="Z_6F2C1CF5_E336_43B4_BD9D_1E3F5E8CF96F_.wvu.Cols" localSheetId="15" hidden="1">'HIF csoport'!$E:$Q</definedName>
    <definedName name="Z_6F2C1CF5_E336_43B4_BD9D_1E3F5E8CF96F_.wvu.Cols" localSheetId="4" hidden="1">Jogsegély!$B:$B</definedName>
    <definedName name="Z_6F2C1CF5_E336_43B4_BD9D_1E3F5E8CF96F_.wvu.Cols" localSheetId="13" hidden="1">'Keleti csoport'!$E:$Q</definedName>
    <definedName name="Z_6F2C1CF5_E336_43B4_BD9D_1E3F5E8CF96F_.wvu.Cols" localSheetId="3" hidden="1">Levelezés!$B:$K</definedName>
    <definedName name="Z_6F2C1CF5_E336_43B4_BD9D_1E3F5E8CF96F_.wvu.Cols" localSheetId="9" hidden="1">'Nyugati csoport'!$E:$Q</definedName>
    <definedName name="Z_6F2C1CF5_E336_43B4_BD9D_1E3F5E8CF96F_.wvu.Cols" localSheetId="14" hidden="1">Panaszkezelés!$E:$Q</definedName>
    <definedName name="Z_6F2C1CF5_E336_43B4_BD9D_1E3F5E8CF96F_.wvu.Cols" localSheetId="2" hidden="1">'ÜGYFÉLLEVELEZÉS.csop.'!$F:$Q</definedName>
    <definedName name="Z_6F2C1CF5_E336_43B4_BD9D_1E3F5E8CF96F_.wvu.Cols" localSheetId="6" hidden="1">Video!$B:$B</definedName>
    <definedName name="Z_6F2C1CF5_E336_43B4_BD9D_1E3F5E8CF96F_.wvu.Cols" localSheetId="5" hidden="1">'VIDEÓ CHAT.csop'!$F:$Q</definedName>
    <definedName name="Z_6F2C1CF5_E336_43B4_BD9D_1E3F5E8CF96F_.wvu.FilterData" localSheetId="0" hidden="1">Beosztás!$A$42:$AX$385</definedName>
    <definedName name="Z_6F2C1CF5_E336_43B4_BD9D_1E3F5E8CF96F_.wvu.FilterData" localSheetId="10" hidden="1">'Budapesti csoport'!$A$4:$BZ$59</definedName>
    <definedName name="Z_6F2C1CF5_E336_43B4_BD9D_1E3F5E8CF96F_.wvu.FilterData" localSheetId="11" hidden="1">'CALL CENTER .csop '!$A$4:$BZ$63</definedName>
    <definedName name="Z_6F2C1CF5_E336_43B4_BD9D_1E3F5E8CF96F_.wvu.FilterData" localSheetId="12" hidden="1">CC!$A$4:$AG$355</definedName>
    <definedName name="Z_6F2C1CF5_E336_43B4_BD9D_1E3F5E8CF96F_.wvu.FilterData" localSheetId="15" hidden="1">'HIF csoport'!$A$4:$BZ$62</definedName>
    <definedName name="Z_6F2C1CF5_E336_43B4_BD9D_1E3F5E8CF96F_.wvu.FilterData" localSheetId="4" hidden="1">Jogsegély!$A$4:$AG$399</definedName>
    <definedName name="Z_6F2C1CF5_E336_43B4_BD9D_1E3F5E8CF96F_.wvu.FilterData" localSheetId="13" hidden="1">'Keleti csoport'!$A$4:$BZ$64</definedName>
    <definedName name="Z_6F2C1CF5_E336_43B4_BD9D_1E3F5E8CF96F_.wvu.FilterData" localSheetId="3" hidden="1">Levelezés!$A$4:$AP$467</definedName>
    <definedName name="Z_6F2C1CF5_E336_43B4_BD9D_1E3F5E8CF96F_.wvu.FilterData" localSheetId="9" hidden="1">'Nyugati csoport'!$A$3:$BZ$62</definedName>
    <definedName name="Z_6F2C1CF5_E336_43B4_BD9D_1E3F5E8CF96F_.wvu.FilterData" localSheetId="14" hidden="1">Panaszkezelés!$A$4:$BZ$65</definedName>
    <definedName name="Z_6F2C1CF5_E336_43B4_BD9D_1E3F5E8CF96F_.wvu.FilterData" localSheetId="16" hidden="1">Túlóra!$A$5:$AY$349</definedName>
    <definedName name="Z_6F2C1CF5_E336_43B4_BD9D_1E3F5E8CF96F_.wvu.FilterData" localSheetId="2" hidden="1">'ÜGYFÉLLEVELEZÉS.csop.'!$A$3:$BZ$64</definedName>
    <definedName name="Z_6F2C1CF5_E336_43B4_BD9D_1E3F5E8CF96F_.wvu.FilterData" localSheetId="6" hidden="1">Video!$A$3:$AG$356</definedName>
    <definedName name="Z_6F2C1CF5_E336_43B4_BD9D_1E3F5E8CF96F_.wvu.FilterData" localSheetId="5" hidden="1">'VIDEÓ CHAT.csop'!$A$4:$BZ$62</definedName>
    <definedName name="Z_6F2C1CF5_E336_43B4_BD9D_1E3F5E8CF96F_.wvu.Rows" localSheetId="0" hidden="1">Beosztás!$2:$2</definedName>
    <definedName name="Z_6F2C1CF5_E336_43B4_BD9D_1E3F5E8CF96F_.wvu.Rows" localSheetId="10" hidden="1">'Budapesti csoport'!$2:$3</definedName>
    <definedName name="Z_6F2C1CF5_E336_43B4_BD9D_1E3F5E8CF96F_.wvu.Rows" localSheetId="11" hidden="1">'CALL CENTER .csop '!$2:$3</definedName>
    <definedName name="Z_6F2C1CF5_E336_43B4_BD9D_1E3F5E8CF96F_.wvu.Rows" localSheetId="15" hidden="1">'HIF csoport'!$2:$3</definedName>
    <definedName name="Z_6F2C1CF5_E336_43B4_BD9D_1E3F5E8CF96F_.wvu.Rows" localSheetId="13" hidden="1">'Keleti csoport'!$2:$3</definedName>
    <definedName name="Z_6F2C1CF5_E336_43B4_BD9D_1E3F5E8CF96F_.wvu.Rows" localSheetId="9" hidden="1">'Nyugati csoport'!$2:$2</definedName>
    <definedName name="Z_6F2C1CF5_E336_43B4_BD9D_1E3F5E8CF96F_.wvu.Rows" localSheetId="14" hidden="1">Panaszkezelés!$2:$3</definedName>
    <definedName name="Z_6F2C1CF5_E336_43B4_BD9D_1E3F5E8CF96F_.wvu.Rows" localSheetId="16" hidden="1">Túlóra!$2:$3</definedName>
    <definedName name="Z_6F2C1CF5_E336_43B4_BD9D_1E3F5E8CF96F_.wvu.Rows" localSheetId="2" hidden="1">'ÜGYFÉLLEVELEZÉS.csop.'!$2:$2</definedName>
    <definedName name="Z_6F2C1CF5_E336_43B4_BD9D_1E3F5E8CF96F_.wvu.Rows" localSheetId="5" hidden="1">'VIDEÓ CHAT.csop'!$2:$3</definedName>
    <definedName name="Z_6F489629_5171_4981_958C_2C2CBDEDAAD9_.wvu.FilterData" localSheetId="10" hidden="1">'Budapesti csoport'!$A$4:$CC$59</definedName>
    <definedName name="Z_706AF189_7589_4A52_9832_EA0253990D44_.wvu.FilterData" localSheetId="11" hidden="1">'CALL CENTER .csop '!$A$4:$BZ$63</definedName>
    <definedName name="Z_708C8142_CFF5_4FD1_97D0_347FA3D58917_.wvu.FilterData" localSheetId="9" hidden="1">'Nyugati csoport'!$A$3:$BZ$62</definedName>
    <definedName name="Z_708C8142_CFF5_4FD1_97D0_347FA3D58917_.wvu.FilterData" localSheetId="14" hidden="1">Panaszkezelés!$A$4:$BZ$65</definedName>
    <definedName name="Z_720922C1_FBC3_4E26_B3CD_792C84C326CB_.wvu.FilterData" localSheetId="16" hidden="1">Túlóra!$A$5:$AY$350</definedName>
    <definedName name="Z_720922C1_FBC3_4E26_B3CD_792C84C326CB_.wvu.FilterData" localSheetId="2" hidden="1">'ÜGYFÉLLEVELEZÉS.csop.'!$A$3:$BZ$64</definedName>
    <definedName name="Z_725DE9C8_AB45_4B8D_8248_CD13F8D17AC8_.wvu.FilterData" localSheetId="9" hidden="1">'Nyugati csoport'!$A$3:$BZ$62</definedName>
    <definedName name="Z_752FF44D_7A3C_445C_A304_B60ABE879C92_.wvu.FilterData" localSheetId="9" hidden="1">'Nyugati csoport'!$A$3:$BZ$62</definedName>
    <definedName name="Z_765CBA2B_E489_4E55_8DAD_F18B427BAA9E_.wvu.Cols" localSheetId="17" hidden="1">Diákok!#REF!</definedName>
    <definedName name="Z_76CC4942_A854_45BE_8566_248E61A82E3D_.wvu.FilterData" localSheetId="0" hidden="1">Beosztás!$A$42:$AX$388</definedName>
    <definedName name="Z_790F73C8_CB69_481D_8030_FA574F115D3B_.wvu.Cols" localSheetId="0" hidden="1">Beosztás!$F:$R</definedName>
    <definedName name="Z_790F73C8_CB69_481D_8030_FA574F115D3B_.wvu.Cols" localSheetId="10" hidden="1">'Budapesti csoport'!$F:$Q</definedName>
    <definedName name="Z_790F73C8_CB69_481D_8030_FA574F115D3B_.wvu.Cols" localSheetId="11" hidden="1">'CALL CENTER .csop '!$F:$Q</definedName>
    <definedName name="Z_790F73C8_CB69_481D_8030_FA574F115D3B_.wvu.Cols" localSheetId="17" hidden="1">Diákok!$J:$AC</definedName>
    <definedName name="Z_790F73C8_CB69_481D_8030_FA574F115D3B_.wvu.Cols" localSheetId="15" hidden="1">'HIF csoport'!$F:$Q</definedName>
    <definedName name="Z_790F73C8_CB69_481D_8030_FA574F115D3B_.wvu.Cols" localSheetId="4" hidden="1">Jogsegély!$B:$B</definedName>
    <definedName name="Z_790F73C8_CB69_481D_8030_FA574F115D3B_.wvu.Cols" localSheetId="13" hidden="1">'Keleti csoport'!$F:$Q</definedName>
    <definedName name="Z_790F73C8_CB69_481D_8030_FA574F115D3B_.wvu.Cols" localSheetId="3" hidden="1">Levelezés!$B:$K</definedName>
    <definedName name="Z_790F73C8_CB69_481D_8030_FA574F115D3B_.wvu.Cols" localSheetId="9" hidden="1">'Nyugati csoport'!$F:$Q</definedName>
    <definedName name="Z_790F73C8_CB69_481D_8030_FA574F115D3B_.wvu.Cols" localSheetId="14" hidden="1">Panaszkezelés!$E:$Q</definedName>
    <definedName name="Z_790F73C8_CB69_481D_8030_FA574F115D3B_.wvu.Cols" localSheetId="2" hidden="1">'ÜGYFÉLLEVELEZÉS.csop.'!$F:$Q</definedName>
    <definedName name="Z_790F73C8_CB69_481D_8030_FA574F115D3B_.wvu.Cols" localSheetId="5" hidden="1">'VIDEÓ CHAT.csop'!$F:$Q</definedName>
    <definedName name="Z_790F73C8_CB69_481D_8030_FA574F115D3B_.wvu.FilterData" localSheetId="0" hidden="1">Beosztás!$A$42:$AX$388</definedName>
    <definedName name="Z_790F73C8_CB69_481D_8030_FA574F115D3B_.wvu.FilterData" localSheetId="10" hidden="1">'Budapesti csoport'!$A$4:$CC$59</definedName>
    <definedName name="Z_790F73C8_CB69_481D_8030_FA574F115D3B_.wvu.FilterData" localSheetId="11" hidden="1">'CALL CENTER .csop '!$A$4:$BZ$63</definedName>
    <definedName name="Z_790F73C8_CB69_481D_8030_FA574F115D3B_.wvu.FilterData" localSheetId="12" hidden="1">CC!$A$4:$AG$355</definedName>
    <definedName name="Z_790F73C8_CB69_481D_8030_FA574F115D3B_.wvu.FilterData" localSheetId="15" hidden="1">'HIF csoport'!$A$4:$BZ$62</definedName>
    <definedName name="Z_790F73C8_CB69_481D_8030_FA574F115D3B_.wvu.FilterData" localSheetId="4" hidden="1">Jogsegély!$A$4:$AG$399</definedName>
    <definedName name="Z_790F73C8_CB69_481D_8030_FA574F115D3B_.wvu.FilterData" localSheetId="13" hidden="1">'Keleti csoport'!$A$4:$BZ$64</definedName>
    <definedName name="Z_790F73C8_CB69_481D_8030_FA574F115D3B_.wvu.FilterData" localSheetId="3" hidden="1">Levelezés!$A$4:$AP$467</definedName>
    <definedName name="Z_790F73C8_CB69_481D_8030_FA574F115D3B_.wvu.FilterData" localSheetId="1" hidden="1">Mátrix!$A$2:$E$397</definedName>
    <definedName name="Z_790F73C8_CB69_481D_8030_FA574F115D3B_.wvu.FilterData" localSheetId="9" hidden="1">'Nyugati csoport'!$A$3:$BZ$62</definedName>
    <definedName name="Z_790F73C8_CB69_481D_8030_FA574F115D3B_.wvu.FilterData" localSheetId="14" hidden="1">Panaszkezelés!$A$4:$BZ$65</definedName>
    <definedName name="Z_790F73C8_CB69_481D_8030_FA574F115D3B_.wvu.FilterData" localSheetId="16" hidden="1">Túlóra!$A$5:$AY$349</definedName>
    <definedName name="Z_790F73C8_CB69_481D_8030_FA574F115D3B_.wvu.FilterData" localSheetId="2" hidden="1">'ÜGYFÉLLEVELEZÉS.csop.'!$A$4:$BZ$64</definedName>
    <definedName name="Z_790F73C8_CB69_481D_8030_FA574F115D3B_.wvu.FilterData" localSheetId="6" hidden="1">Video!$A$3:$AG$360</definedName>
    <definedName name="Z_790F73C8_CB69_481D_8030_FA574F115D3B_.wvu.FilterData" localSheetId="5" hidden="1">'VIDEÓ CHAT.csop'!$A$4:$BZ$62</definedName>
    <definedName name="Z_790F73C8_CB69_481D_8030_FA574F115D3B_.wvu.Rows" localSheetId="25" hidden="1">Admin_Budapest!$58:$58</definedName>
    <definedName name="Z_790F73C8_CB69_481D_8030_FA574F115D3B_.wvu.Rows" localSheetId="22" hidden="1">Admin_CC!$59:$60</definedName>
    <definedName name="Z_790F73C8_CB69_481D_8030_FA574F115D3B_.wvu.Rows" localSheetId="27" hidden="1">Admin_HIF!$60:$61</definedName>
    <definedName name="Z_790F73C8_CB69_481D_8030_FA574F115D3B_.wvu.Rows" localSheetId="24" hidden="1">Admin_Kelet!$62:$63</definedName>
    <definedName name="Z_790F73C8_CB69_481D_8030_FA574F115D3B_.wvu.Rows" localSheetId="20" hidden="1">admin_Levelezés!$60:$61</definedName>
    <definedName name="Z_790F73C8_CB69_481D_8030_FA574F115D3B_.wvu.Rows" localSheetId="23" hidden="1">Admin_Nyugat!$60:$61</definedName>
    <definedName name="Z_790F73C8_CB69_481D_8030_FA574F115D3B_.wvu.Rows" localSheetId="19" hidden="1">admin_Összesító!$60:$60,admin_Összesító!$119:$119,admin_Összesító!$180:$180,admin_Összesító!$241:$241,admin_Összesító!$300:$300,admin_Összesító!$361:$361</definedName>
    <definedName name="Z_790F73C8_CB69_481D_8030_FA574F115D3B_.wvu.Rows" localSheetId="26" hidden="1">Admin_Panaszkezelés!$62:$62</definedName>
    <definedName name="Z_790F73C8_CB69_481D_8030_FA574F115D3B_.wvu.Rows" localSheetId="21" hidden="1">Admin_Video!$61:$62</definedName>
    <definedName name="Z_790F73C8_CB69_481D_8030_FA574F115D3B_.wvu.Rows" localSheetId="0" hidden="1">Beosztás!$2:$2</definedName>
    <definedName name="Z_790F73C8_CB69_481D_8030_FA574F115D3B_.wvu.Rows" localSheetId="10" hidden="1">'Budapesti csoport'!$2:$3</definedName>
    <definedName name="Z_790F73C8_CB69_481D_8030_FA574F115D3B_.wvu.Rows" localSheetId="11" hidden="1">'CALL CENTER .csop '!$2:$3</definedName>
    <definedName name="Z_790F73C8_CB69_481D_8030_FA574F115D3B_.wvu.Rows" localSheetId="12" hidden="1">CC!$2:$2</definedName>
    <definedName name="Z_790F73C8_CB69_481D_8030_FA574F115D3B_.wvu.Rows" localSheetId="15" hidden="1">'HIF csoport'!$2:$3</definedName>
    <definedName name="Z_790F73C8_CB69_481D_8030_FA574F115D3B_.wvu.Rows" localSheetId="4" hidden="1">Jogsegély!$2:$2</definedName>
    <definedName name="Z_790F73C8_CB69_481D_8030_FA574F115D3B_.wvu.Rows" localSheetId="13" hidden="1">'Keleti csoport'!$2:$3</definedName>
    <definedName name="Z_790F73C8_CB69_481D_8030_FA574F115D3B_.wvu.Rows" localSheetId="3" hidden="1">Levelezés!$2:$2</definedName>
    <definedName name="Z_790F73C8_CB69_481D_8030_FA574F115D3B_.wvu.Rows" localSheetId="9" hidden="1">'Nyugati csoport'!$2:$2</definedName>
    <definedName name="Z_790F73C8_CB69_481D_8030_FA574F115D3B_.wvu.Rows" localSheetId="14" hidden="1">Panaszkezelés!$2:$3</definedName>
    <definedName name="Z_790F73C8_CB69_481D_8030_FA574F115D3B_.wvu.Rows" localSheetId="16" hidden="1">Túlóra!$2:$3</definedName>
    <definedName name="Z_790F73C8_CB69_481D_8030_FA574F115D3B_.wvu.Rows" localSheetId="2" hidden="1">'ÜGYFÉLLEVELEZÉS.csop.'!$2:$2</definedName>
    <definedName name="Z_790F73C8_CB69_481D_8030_FA574F115D3B_.wvu.Rows" localSheetId="6" hidden="1">Video!$2:$2</definedName>
    <definedName name="Z_790F73C8_CB69_481D_8030_FA574F115D3B_.wvu.Rows" localSheetId="5" hidden="1">'VIDEÓ CHAT.csop'!$2:$3</definedName>
    <definedName name="Z_79355A9F_EB62_4515_BE00_995443997D40_.wvu.FilterData" localSheetId="6" hidden="1">Video!$A$3:$AG$360</definedName>
    <definedName name="Z_79E9456A_E469_4C87_96B4_5A580128B047_.wvu.FilterData" localSheetId="10" hidden="1">'Budapesti csoport'!$A$4:$BZ$59</definedName>
    <definedName name="Z_7B27DC9A_601D_41CC_815C_E6D77CEF454D_.wvu.FilterData" localSheetId="10" hidden="1">'Budapesti csoport'!$A$4:$CC$59</definedName>
    <definedName name="Z_7E11104A_1D57_4175_A373_5D6F588ACFF2_.wvu.FilterData" localSheetId="10" hidden="1">'Budapesti csoport'!$A$1:$BZ$59</definedName>
    <definedName name="Z_7E11104A_1D57_4175_A373_5D6F588ACFF2_.wvu.FilterData" localSheetId="11" hidden="1">'CALL CENTER .csop '!$A$4:$BZ$63</definedName>
    <definedName name="Z_7E11104A_1D57_4175_A373_5D6F588ACFF2_.wvu.FilterData" localSheetId="16" hidden="1">Túlóra!$A$5:$AY$349</definedName>
    <definedName name="Z_82A78644_E489_42FD_9C91_A3D2F1A98A77_.wvu.FilterData" localSheetId="15" hidden="1">'HIF csoport'!$A$4:$BZ$62</definedName>
    <definedName name="Z_82A78644_E489_42FD_9C91_A3D2F1A98A77_.wvu.FilterData" localSheetId="13" hidden="1">'Keleti csoport'!$A$4:$BZ$64</definedName>
    <definedName name="Z_856AB182_8A60_478C_A3D3_CD802EFCA135_.wvu.FilterData" localSheetId="10" hidden="1">'Budapesti csoport'!$A$4:$CC$59</definedName>
    <definedName name="Z_85A4661F_C10D_42A8_A3CF_15E5B8867E1C_.wvu.FilterData" localSheetId="10" hidden="1">'Budapesti csoport'!$A$4:$BZ$59</definedName>
    <definedName name="Z_85A4661F_C10D_42A8_A3CF_15E5B8867E1C_.wvu.FilterData" localSheetId="16" hidden="1">Túlóra!$A$5:$AY$349</definedName>
    <definedName name="Z_92EF525D_8DD7_4CAE_84B2_991FE810E9ED_.wvu.FilterData" localSheetId="10" hidden="1">'Budapesti csoport'!$A$4:$CC$59</definedName>
    <definedName name="Z_94616110_B53B_4AA6_B865_5CB9A438E65E_.wvu.FilterData" localSheetId="15" hidden="1">'HIF csoport'!$A$4:$BZ$62</definedName>
    <definedName name="Z_94616110_B53B_4AA6_B865_5CB9A438E65E_.wvu.FilterData" localSheetId="13" hidden="1">'Keleti csoport'!$A$4:$BZ$64</definedName>
    <definedName name="Z_9CEFB7B5_DEAD_448B_9503_FB9FCA616D0E_.wvu.FilterData" localSheetId="11" hidden="1">'CALL CENTER .csop '!$A$4:$BZ$63</definedName>
    <definedName name="Z_9CEFB7B5_DEAD_448B_9503_FB9FCA616D0E_.wvu.FilterData" localSheetId="9" hidden="1">'Nyugati csoport'!$A$3:$BZ$62</definedName>
    <definedName name="Z_9CEFB7B5_DEAD_448B_9503_FB9FCA616D0E_.wvu.FilterData" localSheetId="6" hidden="1">Video!$A$3:$AG$360</definedName>
    <definedName name="Z_A0EBE782_C415_4614_B6B2_CD07F02ED1B5_.wvu.FilterData" localSheetId="10" hidden="1">'Budapesti csoport'!$A$4:$CC$59</definedName>
    <definedName name="Z_A1AEE080_8F7C_4559_87C2_1F81D511203D_.wvu.Cols" localSheetId="0" hidden="1">Beosztás!$F:$R</definedName>
    <definedName name="Z_A1AEE080_8F7C_4559_87C2_1F81D511203D_.wvu.Cols" localSheetId="10" hidden="1">'Budapesti csoport'!$F:$Q</definedName>
    <definedName name="Z_A1AEE080_8F7C_4559_87C2_1F81D511203D_.wvu.Cols" localSheetId="11" hidden="1">'CALL CENTER .csop '!$F:$Q</definedName>
    <definedName name="Z_A1AEE080_8F7C_4559_87C2_1F81D511203D_.wvu.Cols" localSheetId="17" hidden="1">Diákok!$J:$AC</definedName>
    <definedName name="Z_A1AEE080_8F7C_4559_87C2_1F81D511203D_.wvu.Cols" localSheetId="15" hidden="1">'HIF csoport'!$F:$Q</definedName>
    <definedName name="Z_A1AEE080_8F7C_4559_87C2_1F81D511203D_.wvu.Cols" localSheetId="4" hidden="1">Jogsegély!$B:$B</definedName>
    <definedName name="Z_A1AEE080_8F7C_4559_87C2_1F81D511203D_.wvu.Cols" localSheetId="13" hidden="1">'Keleti csoport'!$F:$Q</definedName>
    <definedName name="Z_A1AEE080_8F7C_4559_87C2_1F81D511203D_.wvu.Cols" localSheetId="3" hidden="1">Levelezés!$B:$K</definedName>
    <definedName name="Z_A1AEE080_8F7C_4559_87C2_1F81D511203D_.wvu.Cols" localSheetId="9" hidden="1">'Nyugati csoport'!$F:$Q</definedName>
    <definedName name="Z_A1AEE080_8F7C_4559_87C2_1F81D511203D_.wvu.Cols" localSheetId="14" hidden="1">Panaszkezelés!$E:$Q</definedName>
    <definedName name="Z_A1AEE080_8F7C_4559_87C2_1F81D511203D_.wvu.Cols" localSheetId="2" hidden="1">'ÜGYFÉLLEVELEZÉS.csop.'!$F:$Q</definedName>
    <definedName name="Z_A1AEE080_8F7C_4559_87C2_1F81D511203D_.wvu.Cols" localSheetId="5" hidden="1">'VIDEÓ CHAT.csop'!$F:$Q</definedName>
    <definedName name="Z_A1AEE080_8F7C_4559_87C2_1F81D511203D_.wvu.FilterData" localSheetId="0" hidden="1">Beosztás!$A$42:$AX$388</definedName>
    <definedName name="Z_A1AEE080_8F7C_4559_87C2_1F81D511203D_.wvu.FilterData" localSheetId="10" hidden="1">'Budapesti csoport'!$A$4:$CC$59</definedName>
    <definedName name="Z_A1AEE080_8F7C_4559_87C2_1F81D511203D_.wvu.FilterData" localSheetId="11" hidden="1">'CALL CENTER .csop '!$A$4:$BZ$63</definedName>
    <definedName name="Z_A1AEE080_8F7C_4559_87C2_1F81D511203D_.wvu.FilterData" localSheetId="12" hidden="1">CC!$A$4:$AG$355</definedName>
    <definedName name="Z_A1AEE080_8F7C_4559_87C2_1F81D511203D_.wvu.FilterData" localSheetId="15" hidden="1">'HIF csoport'!$A$4:$BZ$62</definedName>
    <definedName name="Z_A1AEE080_8F7C_4559_87C2_1F81D511203D_.wvu.FilterData" localSheetId="4" hidden="1">Jogsegély!$A$4:$AG$399</definedName>
    <definedName name="Z_A1AEE080_8F7C_4559_87C2_1F81D511203D_.wvu.FilterData" localSheetId="13" hidden="1">'Keleti csoport'!$A$4:$BZ$64</definedName>
    <definedName name="Z_A1AEE080_8F7C_4559_87C2_1F81D511203D_.wvu.FilterData" localSheetId="3" hidden="1">Levelezés!$A$4:$AP$467</definedName>
    <definedName name="Z_A1AEE080_8F7C_4559_87C2_1F81D511203D_.wvu.FilterData" localSheetId="1" hidden="1">Mátrix!$A$2:$E$397</definedName>
    <definedName name="Z_A1AEE080_8F7C_4559_87C2_1F81D511203D_.wvu.FilterData" localSheetId="9" hidden="1">'Nyugati csoport'!$A$3:$BZ$62</definedName>
    <definedName name="Z_A1AEE080_8F7C_4559_87C2_1F81D511203D_.wvu.FilterData" localSheetId="14" hidden="1">Panaszkezelés!$A$4:$BZ$65</definedName>
    <definedName name="Z_A1AEE080_8F7C_4559_87C2_1F81D511203D_.wvu.FilterData" localSheetId="16" hidden="1">Túlóra!$A$5:$AY$349</definedName>
    <definedName name="Z_A1AEE080_8F7C_4559_87C2_1F81D511203D_.wvu.FilterData" localSheetId="2" hidden="1">'ÜGYFÉLLEVELEZÉS.csop.'!$A$4:$BZ$64</definedName>
    <definedName name="Z_A1AEE080_8F7C_4559_87C2_1F81D511203D_.wvu.FilterData" localSheetId="6" hidden="1">Video!$A$3:$AG$360</definedName>
    <definedName name="Z_A1AEE080_8F7C_4559_87C2_1F81D511203D_.wvu.FilterData" localSheetId="5" hidden="1">'VIDEÓ CHAT.csop'!$A$4:$BZ$62</definedName>
    <definedName name="Z_A1AEE080_8F7C_4559_87C2_1F81D511203D_.wvu.Rows" localSheetId="25" hidden="1">Admin_Budapest!$58:$58</definedName>
    <definedName name="Z_A1AEE080_8F7C_4559_87C2_1F81D511203D_.wvu.Rows" localSheetId="22" hidden="1">Admin_CC!$59:$60</definedName>
    <definedName name="Z_A1AEE080_8F7C_4559_87C2_1F81D511203D_.wvu.Rows" localSheetId="27" hidden="1">Admin_HIF!$60:$61</definedName>
    <definedName name="Z_A1AEE080_8F7C_4559_87C2_1F81D511203D_.wvu.Rows" localSheetId="24" hidden="1">Admin_Kelet!$62:$63</definedName>
    <definedName name="Z_A1AEE080_8F7C_4559_87C2_1F81D511203D_.wvu.Rows" localSheetId="20" hidden="1">admin_Levelezés!$60:$61</definedName>
    <definedName name="Z_A1AEE080_8F7C_4559_87C2_1F81D511203D_.wvu.Rows" localSheetId="23" hidden="1">Admin_Nyugat!$60:$61</definedName>
    <definedName name="Z_A1AEE080_8F7C_4559_87C2_1F81D511203D_.wvu.Rows" localSheetId="19" hidden="1">admin_Összesító!$60:$60,admin_Összesító!$119:$119,admin_Összesító!$180:$180,admin_Összesító!$241:$241,admin_Összesító!$300:$300,admin_Összesító!$361:$361</definedName>
    <definedName name="Z_A1AEE080_8F7C_4559_87C2_1F81D511203D_.wvu.Rows" localSheetId="26" hidden="1">Admin_Panaszkezelés!$62:$62</definedName>
    <definedName name="Z_A1AEE080_8F7C_4559_87C2_1F81D511203D_.wvu.Rows" localSheetId="21" hidden="1">Admin_Video!$61:$62</definedName>
    <definedName name="Z_A1AEE080_8F7C_4559_87C2_1F81D511203D_.wvu.Rows" localSheetId="0" hidden="1">Beosztás!$2:$2</definedName>
    <definedName name="Z_A1AEE080_8F7C_4559_87C2_1F81D511203D_.wvu.Rows" localSheetId="10" hidden="1">'Budapesti csoport'!$2:$3</definedName>
    <definedName name="Z_A1AEE080_8F7C_4559_87C2_1F81D511203D_.wvu.Rows" localSheetId="11" hidden="1">'CALL CENTER .csop '!$2:$3</definedName>
    <definedName name="Z_A1AEE080_8F7C_4559_87C2_1F81D511203D_.wvu.Rows" localSheetId="12" hidden="1">CC!$2:$2</definedName>
    <definedName name="Z_A1AEE080_8F7C_4559_87C2_1F81D511203D_.wvu.Rows" localSheetId="15" hidden="1">'HIF csoport'!$2:$3</definedName>
    <definedName name="Z_A1AEE080_8F7C_4559_87C2_1F81D511203D_.wvu.Rows" localSheetId="4" hidden="1">Jogsegély!$2:$2</definedName>
    <definedName name="Z_A1AEE080_8F7C_4559_87C2_1F81D511203D_.wvu.Rows" localSheetId="13" hidden="1">'Keleti csoport'!$2:$3</definedName>
    <definedName name="Z_A1AEE080_8F7C_4559_87C2_1F81D511203D_.wvu.Rows" localSheetId="3" hidden="1">Levelezés!$2:$2</definedName>
    <definedName name="Z_A1AEE080_8F7C_4559_87C2_1F81D511203D_.wvu.Rows" localSheetId="9" hidden="1">'Nyugati csoport'!$2:$2</definedName>
    <definedName name="Z_A1AEE080_8F7C_4559_87C2_1F81D511203D_.wvu.Rows" localSheetId="14" hidden="1">Panaszkezelés!$2:$3</definedName>
    <definedName name="Z_A1AEE080_8F7C_4559_87C2_1F81D511203D_.wvu.Rows" localSheetId="16" hidden="1">Túlóra!$2:$3</definedName>
    <definedName name="Z_A1AEE080_8F7C_4559_87C2_1F81D511203D_.wvu.Rows" localSheetId="2" hidden="1">'ÜGYFÉLLEVELEZÉS.csop.'!$2:$2</definedName>
    <definedName name="Z_A1AEE080_8F7C_4559_87C2_1F81D511203D_.wvu.Rows" localSheetId="6" hidden="1">Video!$2:$2</definedName>
    <definedName name="Z_A1AEE080_8F7C_4559_87C2_1F81D511203D_.wvu.Rows" localSheetId="5" hidden="1">'VIDEÓ CHAT.csop'!$2:$3</definedName>
    <definedName name="Z_A1CCBBE7_DA00_40FA_9C57_20230DD629CF_.wvu.Cols" localSheetId="0" hidden="1">Beosztás!$F:$R</definedName>
    <definedName name="Z_A1CCBBE7_DA00_40FA_9C57_20230DD629CF_.wvu.Cols" localSheetId="10" hidden="1">'Budapesti csoport'!$F:$Q</definedName>
    <definedName name="Z_A1CCBBE7_DA00_40FA_9C57_20230DD629CF_.wvu.Cols" localSheetId="11" hidden="1">'CALL CENTER .csop '!$F:$Q</definedName>
    <definedName name="Z_A1CCBBE7_DA00_40FA_9C57_20230DD629CF_.wvu.Cols" localSheetId="17" hidden="1">Diákok!$J:$AC</definedName>
    <definedName name="Z_A1CCBBE7_DA00_40FA_9C57_20230DD629CF_.wvu.Cols" localSheetId="15" hidden="1">'HIF csoport'!$F:$Q</definedName>
    <definedName name="Z_A1CCBBE7_DA00_40FA_9C57_20230DD629CF_.wvu.Cols" localSheetId="4" hidden="1">Jogsegély!$B:$B</definedName>
    <definedName name="Z_A1CCBBE7_DA00_40FA_9C57_20230DD629CF_.wvu.Cols" localSheetId="13" hidden="1">'Keleti csoport'!$F:$Q</definedName>
    <definedName name="Z_A1CCBBE7_DA00_40FA_9C57_20230DD629CF_.wvu.Cols" localSheetId="3" hidden="1">Levelezés!$B:$K</definedName>
    <definedName name="Z_A1CCBBE7_DA00_40FA_9C57_20230DD629CF_.wvu.Cols" localSheetId="9" hidden="1">'Nyugati csoport'!$F:$Q</definedName>
    <definedName name="Z_A1CCBBE7_DA00_40FA_9C57_20230DD629CF_.wvu.Cols" localSheetId="14" hidden="1">Panaszkezelés!$E:$Q</definedName>
    <definedName name="Z_A1CCBBE7_DA00_40FA_9C57_20230DD629CF_.wvu.Cols" localSheetId="2" hidden="1">'ÜGYFÉLLEVELEZÉS.csop.'!$F:$Q</definedName>
    <definedName name="Z_A1CCBBE7_DA00_40FA_9C57_20230DD629CF_.wvu.Cols" localSheetId="5" hidden="1">'VIDEÓ CHAT.csop'!$F:$Q</definedName>
    <definedName name="Z_A1CCBBE7_DA00_40FA_9C57_20230DD629CF_.wvu.FilterData" localSheetId="0" hidden="1">Beosztás!$A$42:$AX$388</definedName>
    <definedName name="Z_A1CCBBE7_DA00_40FA_9C57_20230DD629CF_.wvu.FilterData" localSheetId="10" hidden="1">'Budapesti csoport'!$A$4:$CC$59</definedName>
    <definedName name="Z_A1CCBBE7_DA00_40FA_9C57_20230DD629CF_.wvu.FilterData" localSheetId="11" hidden="1">'CALL CENTER .csop '!$A$4:$BZ$63</definedName>
    <definedName name="Z_A1CCBBE7_DA00_40FA_9C57_20230DD629CF_.wvu.FilterData" localSheetId="12" hidden="1">CC!$A$4:$AG$355</definedName>
    <definedName name="Z_A1CCBBE7_DA00_40FA_9C57_20230DD629CF_.wvu.FilterData" localSheetId="15" hidden="1">'HIF csoport'!$A$4:$BZ$62</definedName>
    <definedName name="Z_A1CCBBE7_DA00_40FA_9C57_20230DD629CF_.wvu.FilterData" localSheetId="4" hidden="1">Jogsegély!$A$4:$AG$399</definedName>
    <definedName name="Z_A1CCBBE7_DA00_40FA_9C57_20230DD629CF_.wvu.FilterData" localSheetId="13" hidden="1">'Keleti csoport'!$A$4:$BZ$64</definedName>
    <definedName name="Z_A1CCBBE7_DA00_40FA_9C57_20230DD629CF_.wvu.FilterData" localSheetId="3" hidden="1">Levelezés!$A$4:$AP$467</definedName>
    <definedName name="Z_A1CCBBE7_DA00_40FA_9C57_20230DD629CF_.wvu.FilterData" localSheetId="1" hidden="1">Mátrix!$A$2:$E$397</definedName>
    <definedName name="Z_A1CCBBE7_DA00_40FA_9C57_20230DD629CF_.wvu.FilterData" localSheetId="9" hidden="1">'Nyugati csoport'!$A$3:$BZ$62</definedName>
    <definedName name="Z_A1CCBBE7_DA00_40FA_9C57_20230DD629CF_.wvu.FilterData" localSheetId="14" hidden="1">Panaszkezelés!$A$4:$BZ$65</definedName>
    <definedName name="Z_A1CCBBE7_DA00_40FA_9C57_20230DD629CF_.wvu.FilterData" localSheetId="16" hidden="1">Túlóra!$A$5:$AY$349</definedName>
    <definedName name="Z_A1CCBBE7_DA00_40FA_9C57_20230DD629CF_.wvu.FilterData" localSheetId="2" hidden="1">'ÜGYFÉLLEVELEZÉS.csop.'!$A$4:$BZ$64</definedName>
    <definedName name="Z_A1CCBBE7_DA00_40FA_9C57_20230DD629CF_.wvu.FilterData" localSheetId="6" hidden="1">Video!$A$3:$AG$360</definedName>
    <definedName name="Z_A1CCBBE7_DA00_40FA_9C57_20230DD629CF_.wvu.FilterData" localSheetId="5" hidden="1">'VIDEÓ CHAT.csop'!$A$4:$BZ$62</definedName>
    <definedName name="Z_A1CCBBE7_DA00_40FA_9C57_20230DD629CF_.wvu.Rows" localSheetId="25" hidden="1">Admin_Budapest!$58:$58</definedName>
    <definedName name="Z_A1CCBBE7_DA00_40FA_9C57_20230DD629CF_.wvu.Rows" localSheetId="22" hidden="1">Admin_CC!$59:$60</definedName>
    <definedName name="Z_A1CCBBE7_DA00_40FA_9C57_20230DD629CF_.wvu.Rows" localSheetId="27" hidden="1">Admin_HIF!$60:$61</definedName>
    <definedName name="Z_A1CCBBE7_DA00_40FA_9C57_20230DD629CF_.wvu.Rows" localSheetId="24" hidden="1">Admin_Kelet!$62:$63</definedName>
    <definedName name="Z_A1CCBBE7_DA00_40FA_9C57_20230DD629CF_.wvu.Rows" localSheetId="20" hidden="1">admin_Levelezés!$60:$61</definedName>
    <definedName name="Z_A1CCBBE7_DA00_40FA_9C57_20230DD629CF_.wvu.Rows" localSheetId="23" hidden="1">Admin_Nyugat!$60:$61</definedName>
    <definedName name="Z_A1CCBBE7_DA00_40FA_9C57_20230DD629CF_.wvu.Rows" localSheetId="19" hidden="1">admin_Összesító!$60:$60,admin_Összesító!$119:$119,admin_Összesító!$180:$180,admin_Összesító!$241:$241,admin_Összesító!$300:$300,admin_Összesító!$361:$361</definedName>
    <definedName name="Z_A1CCBBE7_DA00_40FA_9C57_20230DD629CF_.wvu.Rows" localSheetId="26" hidden="1">Admin_Panaszkezelés!$62:$62</definedName>
    <definedName name="Z_A1CCBBE7_DA00_40FA_9C57_20230DD629CF_.wvu.Rows" localSheetId="21" hidden="1">Admin_Video!$61:$62</definedName>
    <definedName name="Z_A1CCBBE7_DA00_40FA_9C57_20230DD629CF_.wvu.Rows" localSheetId="0" hidden="1">Beosztás!$2:$2</definedName>
    <definedName name="Z_A1CCBBE7_DA00_40FA_9C57_20230DD629CF_.wvu.Rows" localSheetId="10" hidden="1">'Budapesti csoport'!$2:$3</definedName>
    <definedName name="Z_A1CCBBE7_DA00_40FA_9C57_20230DD629CF_.wvu.Rows" localSheetId="11" hidden="1">'CALL CENTER .csop '!$2:$3</definedName>
    <definedName name="Z_A1CCBBE7_DA00_40FA_9C57_20230DD629CF_.wvu.Rows" localSheetId="12" hidden="1">CC!$2:$2</definedName>
    <definedName name="Z_A1CCBBE7_DA00_40FA_9C57_20230DD629CF_.wvu.Rows" localSheetId="15" hidden="1">'HIF csoport'!$2:$3</definedName>
    <definedName name="Z_A1CCBBE7_DA00_40FA_9C57_20230DD629CF_.wvu.Rows" localSheetId="4" hidden="1">Jogsegély!$2:$2</definedName>
    <definedName name="Z_A1CCBBE7_DA00_40FA_9C57_20230DD629CF_.wvu.Rows" localSheetId="13" hidden="1">'Keleti csoport'!$2:$3</definedName>
    <definedName name="Z_A1CCBBE7_DA00_40FA_9C57_20230DD629CF_.wvu.Rows" localSheetId="3" hidden="1">Levelezés!$2:$2</definedName>
    <definedName name="Z_A1CCBBE7_DA00_40FA_9C57_20230DD629CF_.wvu.Rows" localSheetId="9" hidden="1">'Nyugati csoport'!$2:$2</definedName>
    <definedName name="Z_A1CCBBE7_DA00_40FA_9C57_20230DD629CF_.wvu.Rows" localSheetId="14" hidden="1">Panaszkezelés!$2:$3</definedName>
    <definedName name="Z_A1CCBBE7_DA00_40FA_9C57_20230DD629CF_.wvu.Rows" localSheetId="16" hidden="1">Túlóra!$2:$3</definedName>
    <definedName name="Z_A1CCBBE7_DA00_40FA_9C57_20230DD629CF_.wvu.Rows" localSheetId="2" hidden="1">'ÜGYFÉLLEVELEZÉS.csop.'!$2:$2</definedName>
    <definedName name="Z_A1CCBBE7_DA00_40FA_9C57_20230DD629CF_.wvu.Rows" localSheetId="6" hidden="1">Video!$2:$2</definedName>
    <definedName name="Z_A1CCBBE7_DA00_40FA_9C57_20230DD629CF_.wvu.Rows" localSheetId="5" hidden="1">'VIDEÓ CHAT.csop'!$2:$3</definedName>
    <definedName name="Z_A2FAE1EF_B19D_4346_8DE2_2EC8E73D77AA_.wvu.FilterData" localSheetId="9" hidden="1">'Nyugati csoport'!$A$3:$BZ$62</definedName>
    <definedName name="Z_A2FAE1EF_B19D_4346_8DE2_2EC8E73D77AA_.wvu.FilterData" localSheetId="2" hidden="1">'ÜGYFÉLLEVELEZÉS.csop.'!$A$3:$BZ$64</definedName>
    <definedName name="Z_A8D54FD4_34DC_4B62_AED4_5C50274782C2_.wvu.FilterData" localSheetId="9" hidden="1">'Nyugati csoport'!$A$3:$BZ$62</definedName>
    <definedName name="Z_AA06D315_16A0_47C2_8007_B12561DD4611_.wvu.FilterData" localSheetId="6" hidden="1">Video!$A$3:$AG$360</definedName>
    <definedName name="Z_B07C9D90_E399_4464_8B03_76C85C1D1B1A_.wvu.FilterData" localSheetId="9" hidden="1">'Nyugati csoport'!$A$3:$BZ$62</definedName>
    <definedName name="Z_B4302F8B_D990_45B0_B371_05F8CC8D554B_.wvu.FilterData" localSheetId="1" hidden="1">Mátrix!$A$2:$E$397</definedName>
    <definedName name="Z_B91A9966_EF21_4584_BA8D_EC3A5DD3B19A_.wvu.FilterData" localSheetId="11" hidden="1">'CALL CENTER .csop '!$A$4:$BZ$63</definedName>
    <definedName name="Z_BAC15744_ADC5_4390_9E8D_E94143F4966B_.wvu.FilterData" localSheetId="0" hidden="1">Beosztás!$A$42:$AX$385</definedName>
    <definedName name="Z_BAC15744_ADC5_4390_9E8D_E94143F4966B_.wvu.FilterData" localSheetId="10" hidden="1">'Budapesti csoport'!$A$1:$BZ$59</definedName>
    <definedName name="Z_BAC15744_ADC5_4390_9E8D_E94143F4966B_.wvu.FilterData" localSheetId="11" hidden="1">'CALL CENTER .csop '!$A$4:$BZ$63</definedName>
    <definedName name="Z_BAC15744_ADC5_4390_9E8D_E94143F4966B_.wvu.FilterData" localSheetId="15" hidden="1">'HIF csoport'!$A$4:$BZ$62</definedName>
    <definedName name="Z_BAC15744_ADC5_4390_9E8D_E94143F4966B_.wvu.FilterData" localSheetId="13" hidden="1">'Keleti csoport'!$A$4:$BZ$64</definedName>
    <definedName name="Z_BAC15744_ADC5_4390_9E8D_E94143F4966B_.wvu.FilterData" localSheetId="9" hidden="1">'Nyugati csoport'!$A$3:$BZ$62</definedName>
    <definedName name="Z_BAC15744_ADC5_4390_9E8D_E94143F4966B_.wvu.FilterData" localSheetId="14" hidden="1">Panaszkezelés!$A$4:$BZ$65</definedName>
    <definedName name="Z_BAC15744_ADC5_4390_9E8D_E94143F4966B_.wvu.FilterData" localSheetId="2" hidden="1">'ÜGYFÉLLEVELEZÉS.csop.'!$A$4:$BZ$64</definedName>
    <definedName name="Z_BBBA8052_0872_472A_AEE0_5AE7F07B2B9E_.wvu.FilterData" localSheetId="15" hidden="1">'HIF csoport'!$A$4:$BZ$62</definedName>
    <definedName name="Z_BBBA8052_0872_472A_AEE0_5AE7F07B2B9E_.wvu.FilterData" localSheetId="13" hidden="1">'Keleti csoport'!$A$4:$BZ$64</definedName>
    <definedName name="Z_BF1F5683_2BE3_424A_BC21_3CC049CA76FA_.wvu.Cols" localSheetId="10" hidden="1">'Budapesti csoport'!$F:$Q</definedName>
    <definedName name="Z_BF1F5683_2BE3_424A_BC21_3CC049CA76FA_.wvu.Cols" localSheetId="11" hidden="1">'CALL CENTER .csop '!$F:$Q</definedName>
    <definedName name="Z_BF1F5683_2BE3_424A_BC21_3CC049CA76FA_.wvu.Cols" localSheetId="17" hidden="1">Diákok!$J:$AC</definedName>
    <definedName name="Z_BF1F5683_2BE3_424A_BC21_3CC049CA76FA_.wvu.Cols" localSheetId="15" hidden="1">'HIF csoport'!$F:$Q</definedName>
    <definedName name="Z_BF1F5683_2BE3_424A_BC21_3CC049CA76FA_.wvu.Cols" localSheetId="4" hidden="1">Jogsegély!$B:$B</definedName>
    <definedName name="Z_BF1F5683_2BE3_424A_BC21_3CC049CA76FA_.wvu.Cols" localSheetId="13" hidden="1">'Keleti csoport'!$F:$Q</definedName>
    <definedName name="Z_BF1F5683_2BE3_424A_BC21_3CC049CA76FA_.wvu.Cols" localSheetId="3" hidden="1">Levelezés!$B:$K</definedName>
    <definedName name="Z_BF1F5683_2BE3_424A_BC21_3CC049CA76FA_.wvu.Cols" localSheetId="9" hidden="1">'Nyugati csoport'!$F:$Q</definedName>
    <definedName name="Z_BF1F5683_2BE3_424A_BC21_3CC049CA76FA_.wvu.Cols" localSheetId="14" hidden="1">Panaszkezelés!$E:$Q</definedName>
    <definedName name="Z_BF1F5683_2BE3_424A_BC21_3CC049CA76FA_.wvu.Cols" localSheetId="2" hidden="1">'ÜGYFÉLLEVELEZÉS.csop.'!$F:$Q</definedName>
    <definedName name="Z_BF1F5683_2BE3_424A_BC21_3CC049CA76FA_.wvu.Cols" localSheetId="6" hidden="1">Video!$B:$B</definedName>
    <definedName name="Z_BF1F5683_2BE3_424A_BC21_3CC049CA76FA_.wvu.Cols" localSheetId="5" hidden="1">'VIDEÓ CHAT.csop'!$F:$Q</definedName>
    <definedName name="Z_BF1F5683_2BE3_424A_BC21_3CC049CA76FA_.wvu.FilterData" localSheetId="0" hidden="1">Beosztás!$A$42:$AX$388</definedName>
    <definedName name="Z_BF1F5683_2BE3_424A_BC21_3CC049CA76FA_.wvu.FilterData" localSheetId="10" hidden="1">'Budapesti csoport'!$A$4:$CC$59</definedName>
    <definedName name="Z_BF1F5683_2BE3_424A_BC21_3CC049CA76FA_.wvu.FilterData" localSheetId="11" hidden="1">'CALL CENTER .csop '!$A$4:$BZ$63</definedName>
    <definedName name="Z_BF1F5683_2BE3_424A_BC21_3CC049CA76FA_.wvu.FilterData" localSheetId="12" hidden="1">CC!$A$4:$AG$355</definedName>
    <definedName name="Z_BF1F5683_2BE3_424A_BC21_3CC049CA76FA_.wvu.FilterData" localSheetId="15" hidden="1">'HIF csoport'!$A$4:$BZ$62</definedName>
    <definedName name="Z_BF1F5683_2BE3_424A_BC21_3CC049CA76FA_.wvu.FilterData" localSheetId="4" hidden="1">Jogsegély!$A$4:$AG$399</definedName>
    <definedName name="Z_BF1F5683_2BE3_424A_BC21_3CC049CA76FA_.wvu.FilterData" localSheetId="13" hidden="1">'Keleti csoport'!$A$4:$BZ$64</definedName>
    <definedName name="Z_BF1F5683_2BE3_424A_BC21_3CC049CA76FA_.wvu.FilterData" localSheetId="3" hidden="1">Levelezés!$A$4:$AP$467</definedName>
    <definedName name="Z_BF1F5683_2BE3_424A_BC21_3CC049CA76FA_.wvu.FilterData" localSheetId="9" hidden="1">'Nyugati csoport'!$A$3:$BZ$62</definedName>
    <definedName name="Z_BF1F5683_2BE3_424A_BC21_3CC049CA76FA_.wvu.FilterData" localSheetId="14" hidden="1">Panaszkezelés!$A$4:$BZ$65</definedName>
    <definedName name="Z_BF1F5683_2BE3_424A_BC21_3CC049CA76FA_.wvu.FilterData" localSheetId="16" hidden="1">Túlóra!$A$5:$AY$349</definedName>
    <definedName name="Z_BF1F5683_2BE3_424A_BC21_3CC049CA76FA_.wvu.FilterData" localSheetId="2" hidden="1">'ÜGYFÉLLEVELEZÉS.csop.'!$A$4:$BZ$64</definedName>
    <definedName name="Z_BF1F5683_2BE3_424A_BC21_3CC049CA76FA_.wvu.FilterData" localSheetId="6" hidden="1">Video!$A$3:$AG$360</definedName>
    <definedName name="Z_BF1F5683_2BE3_424A_BC21_3CC049CA76FA_.wvu.FilterData" localSheetId="5" hidden="1">'VIDEÓ CHAT.csop'!$A$4:$BZ$62</definedName>
    <definedName name="Z_BF1F5683_2BE3_424A_BC21_3CC049CA76FA_.wvu.Rows" localSheetId="25" hidden="1">Admin_Budapest!$58:$58</definedName>
    <definedName name="Z_BF1F5683_2BE3_424A_BC21_3CC049CA76FA_.wvu.Rows" localSheetId="22" hidden="1">Admin_CC!$59:$60</definedName>
    <definedName name="Z_BF1F5683_2BE3_424A_BC21_3CC049CA76FA_.wvu.Rows" localSheetId="27" hidden="1">Admin_HIF!$60:$61</definedName>
    <definedName name="Z_BF1F5683_2BE3_424A_BC21_3CC049CA76FA_.wvu.Rows" localSheetId="24" hidden="1">Admin_Kelet!$62:$63</definedName>
    <definedName name="Z_BF1F5683_2BE3_424A_BC21_3CC049CA76FA_.wvu.Rows" localSheetId="20" hidden="1">admin_Levelezés!$60:$61</definedName>
    <definedName name="Z_BF1F5683_2BE3_424A_BC21_3CC049CA76FA_.wvu.Rows" localSheetId="23" hidden="1">Admin_Nyugat!$60:$61</definedName>
    <definedName name="Z_BF1F5683_2BE3_424A_BC21_3CC049CA76FA_.wvu.Rows" localSheetId="19" hidden="1">admin_Összesító!$60:$60,admin_Összesító!$119:$119,admin_Összesító!$180:$180,admin_Összesító!$241:$241,admin_Összesító!$300:$300,admin_Összesító!$361:$361</definedName>
    <definedName name="Z_BF1F5683_2BE3_424A_BC21_3CC049CA76FA_.wvu.Rows" localSheetId="26" hidden="1">Admin_Panaszkezelés!$62:$62</definedName>
    <definedName name="Z_BF1F5683_2BE3_424A_BC21_3CC049CA76FA_.wvu.Rows" localSheetId="21" hidden="1">Admin_Video!$61:$62</definedName>
    <definedName name="Z_BF1F5683_2BE3_424A_BC21_3CC049CA76FA_.wvu.Rows" localSheetId="0" hidden="1">Beosztás!$2:$2</definedName>
    <definedName name="Z_BF1F5683_2BE3_424A_BC21_3CC049CA76FA_.wvu.Rows" localSheetId="10" hidden="1">'Budapesti csoport'!$2:$3</definedName>
    <definedName name="Z_BF1F5683_2BE3_424A_BC21_3CC049CA76FA_.wvu.Rows" localSheetId="11" hidden="1">'CALL CENTER .csop '!$2:$3</definedName>
    <definedName name="Z_BF1F5683_2BE3_424A_BC21_3CC049CA76FA_.wvu.Rows" localSheetId="12" hidden="1">CC!$2:$2</definedName>
    <definedName name="Z_BF1F5683_2BE3_424A_BC21_3CC049CA76FA_.wvu.Rows" localSheetId="15" hidden="1">'HIF csoport'!$2:$3</definedName>
    <definedName name="Z_BF1F5683_2BE3_424A_BC21_3CC049CA76FA_.wvu.Rows" localSheetId="4" hidden="1">Jogsegély!$2:$2</definedName>
    <definedName name="Z_BF1F5683_2BE3_424A_BC21_3CC049CA76FA_.wvu.Rows" localSheetId="13" hidden="1">'Keleti csoport'!$2:$3</definedName>
    <definedName name="Z_BF1F5683_2BE3_424A_BC21_3CC049CA76FA_.wvu.Rows" localSheetId="3" hidden="1">Levelezés!$2:$2</definedName>
    <definedName name="Z_BF1F5683_2BE3_424A_BC21_3CC049CA76FA_.wvu.Rows" localSheetId="9" hidden="1">'Nyugati csoport'!$2:$2</definedName>
    <definedName name="Z_BF1F5683_2BE3_424A_BC21_3CC049CA76FA_.wvu.Rows" localSheetId="14" hidden="1">Panaszkezelés!$2:$3</definedName>
    <definedName name="Z_BF1F5683_2BE3_424A_BC21_3CC049CA76FA_.wvu.Rows" localSheetId="16" hidden="1">Túlóra!$2:$3</definedName>
    <definedName name="Z_BF1F5683_2BE3_424A_BC21_3CC049CA76FA_.wvu.Rows" localSheetId="2" hidden="1">'ÜGYFÉLLEVELEZÉS.csop.'!$2:$2</definedName>
    <definedName name="Z_BF1F5683_2BE3_424A_BC21_3CC049CA76FA_.wvu.Rows" localSheetId="6" hidden="1">Video!$2:$2</definedName>
    <definedName name="Z_BF1F5683_2BE3_424A_BC21_3CC049CA76FA_.wvu.Rows" localSheetId="5" hidden="1">'VIDEÓ CHAT.csop'!$2:$3</definedName>
    <definedName name="Z_C121B338_990A_446B_BDA1_8BD36E52E101_.wvu.FilterData" localSheetId="0" hidden="1">Beosztás!$A$42:$AX$388</definedName>
    <definedName name="Z_C121B338_990A_446B_BDA1_8BD36E52E101_.wvu.FilterData" localSheetId="10" hidden="1">'Budapesti csoport'!$A$4:$CC$59</definedName>
    <definedName name="Z_C1535CD2_EC82_4FF4_8F50_AE7AAD32424E_.wvu.Cols" localSheetId="0" hidden="1">Beosztás!$F:$R</definedName>
    <definedName name="Z_C1535CD2_EC82_4FF4_8F50_AE7AAD32424E_.wvu.Cols" localSheetId="10" hidden="1">'Budapesti csoport'!$F:$Q</definedName>
    <definedName name="Z_C1535CD2_EC82_4FF4_8F50_AE7AAD32424E_.wvu.Cols" localSheetId="11" hidden="1">'CALL CENTER .csop '!$F:$Q</definedName>
    <definedName name="Z_C1535CD2_EC82_4FF4_8F50_AE7AAD32424E_.wvu.Cols" localSheetId="17" hidden="1">Diákok!$J:$AC</definedName>
    <definedName name="Z_C1535CD2_EC82_4FF4_8F50_AE7AAD32424E_.wvu.Cols" localSheetId="15" hidden="1">'HIF csoport'!$F:$Q</definedName>
    <definedName name="Z_C1535CD2_EC82_4FF4_8F50_AE7AAD32424E_.wvu.Cols" localSheetId="4" hidden="1">Jogsegély!$B:$B</definedName>
    <definedName name="Z_C1535CD2_EC82_4FF4_8F50_AE7AAD32424E_.wvu.Cols" localSheetId="13" hidden="1">'Keleti csoport'!$F:$Q</definedName>
    <definedName name="Z_C1535CD2_EC82_4FF4_8F50_AE7AAD32424E_.wvu.Cols" localSheetId="3" hidden="1">Levelezés!$B:$K</definedName>
    <definedName name="Z_C1535CD2_EC82_4FF4_8F50_AE7AAD32424E_.wvu.Cols" localSheetId="9" hidden="1">'Nyugati csoport'!$F:$Q</definedName>
    <definedName name="Z_C1535CD2_EC82_4FF4_8F50_AE7AAD32424E_.wvu.Cols" localSheetId="14" hidden="1">Panaszkezelés!$E:$Q</definedName>
    <definedName name="Z_C1535CD2_EC82_4FF4_8F50_AE7AAD32424E_.wvu.Cols" localSheetId="2" hidden="1">'ÜGYFÉLLEVELEZÉS.csop.'!$F:$Q</definedName>
    <definedName name="Z_C1535CD2_EC82_4FF4_8F50_AE7AAD32424E_.wvu.Cols" localSheetId="5" hidden="1">'VIDEÓ CHAT.csop'!$F:$Q</definedName>
    <definedName name="Z_C1535CD2_EC82_4FF4_8F50_AE7AAD32424E_.wvu.FilterData" localSheetId="0" hidden="1">Beosztás!$A$42:$AX$423</definedName>
    <definedName name="Z_C1535CD2_EC82_4FF4_8F50_AE7AAD32424E_.wvu.FilterData" localSheetId="10" hidden="1">'Budapesti csoport'!$A$4:$CC$59</definedName>
    <definedName name="Z_C1535CD2_EC82_4FF4_8F50_AE7AAD32424E_.wvu.FilterData" localSheetId="11" hidden="1">'CALL CENTER .csop '!$A$4:$BZ$63</definedName>
    <definedName name="Z_C1535CD2_EC82_4FF4_8F50_AE7AAD32424E_.wvu.FilterData" localSheetId="12" hidden="1">CC!$A$4:$AG$355</definedName>
    <definedName name="Z_C1535CD2_EC82_4FF4_8F50_AE7AAD32424E_.wvu.FilterData" localSheetId="15" hidden="1">'HIF csoport'!$A$4:$BZ$62</definedName>
    <definedName name="Z_C1535CD2_EC82_4FF4_8F50_AE7AAD32424E_.wvu.FilterData" localSheetId="4" hidden="1">Jogsegély!$A$4:$AG$399</definedName>
    <definedName name="Z_C1535CD2_EC82_4FF4_8F50_AE7AAD32424E_.wvu.FilterData" localSheetId="13" hidden="1">'Keleti csoport'!$A$4:$BZ$64</definedName>
    <definedName name="Z_C1535CD2_EC82_4FF4_8F50_AE7AAD32424E_.wvu.FilterData" localSheetId="3" hidden="1">Levelezés!$A$4:$AP$467</definedName>
    <definedName name="Z_C1535CD2_EC82_4FF4_8F50_AE7AAD32424E_.wvu.FilterData" localSheetId="1" hidden="1">Mátrix!$A$2:$E$448</definedName>
    <definedName name="Z_C1535CD2_EC82_4FF4_8F50_AE7AAD32424E_.wvu.FilterData" localSheetId="9" hidden="1">'Nyugati csoport'!$A$3:$BZ$62</definedName>
    <definedName name="Z_C1535CD2_EC82_4FF4_8F50_AE7AAD32424E_.wvu.FilterData" localSheetId="14" hidden="1">Panaszkezelés!$A$4:$BZ$65</definedName>
    <definedName name="Z_C1535CD2_EC82_4FF4_8F50_AE7AAD32424E_.wvu.FilterData" localSheetId="16" hidden="1">Túlóra!$A$5:$AY$349</definedName>
    <definedName name="Z_C1535CD2_EC82_4FF4_8F50_AE7AAD32424E_.wvu.FilterData" localSheetId="2" hidden="1">'ÜGYFÉLLEVELEZÉS.csop.'!$A$4:$BZ$64</definedName>
    <definedName name="Z_C1535CD2_EC82_4FF4_8F50_AE7AAD32424E_.wvu.FilterData" localSheetId="6" hidden="1">Video!$A$3:$AG$360</definedName>
    <definedName name="Z_C1535CD2_EC82_4FF4_8F50_AE7AAD32424E_.wvu.FilterData" localSheetId="5" hidden="1">'VIDEÓ CHAT.csop'!$A$4:$BZ$62</definedName>
    <definedName name="Z_C1535CD2_EC82_4FF4_8F50_AE7AAD32424E_.wvu.Rows" localSheetId="25" hidden="1">Admin_Budapest!$58:$58</definedName>
    <definedName name="Z_C1535CD2_EC82_4FF4_8F50_AE7AAD32424E_.wvu.Rows" localSheetId="22" hidden="1">Admin_CC!$59:$60</definedName>
    <definedName name="Z_C1535CD2_EC82_4FF4_8F50_AE7AAD32424E_.wvu.Rows" localSheetId="27" hidden="1">Admin_HIF!$60:$61</definedName>
    <definedName name="Z_C1535CD2_EC82_4FF4_8F50_AE7AAD32424E_.wvu.Rows" localSheetId="24" hidden="1">Admin_Kelet!$62:$63</definedName>
    <definedName name="Z_C1535CD2_EC82_4FF4_8F50_AE7AAD32424E_.wvu.Rows" localSheetId="20" hidden="1">admin_Levelezés!$60:$61</definedName>
    <definedName name="Z_C1535CD2_EC82_4FF4_8F50_AE7AAD32424E_.wvu.Rows" localSheetId="23" hidden="1">Admin_Nyugat!$60:$61</definedName>
    <definedName name="Z_C1535CD2_EC82_4FF4_8F50_AE7AAD32424E_.wvu.Rows" localSheetId="19" hidden="1">admin_Összesító!$60:$60,admin_Összesító!$119:$119,admin_Összesító!$180:$180,admin_Összesító!$241:$241,admin_Összesító!$300:$300,admin_Összesító!$361:$361</definedName>
    <definedName name="Z_C1535CD2_EC82_4FF4_8F50_AE7AAD32424E_.wvu.Rows" localSheetId="26" hidden="1">Admin_Panaszkezelés!$62:$62</definedName>
    <definedName name="Z_C1535CD2_EC82_4FF4_8F50_AE7AAD32424E_.wvu.Rows" localSheetId="21" hidden="1">Admin_Video!$61:$62</definedName>
    <definedName name="Z_C1535CD2_EC82_4FF4_8F50_AE7AAD32424E_.wvu.Rows" localSheetId="0" hidden="1">Beosztás!$2:$2</definedName>
    <definedName name="Z_C1535CD2_EC82_4FF4_8F50_AE7AAD32424E_.wvu.Rows" localSheetId="10" hidden="1">'Budapesti csoport'!$2:$3</definedName>
    <definedName name="Z_C1535CD2_EC82_4FF4_8F50_AE7AAD32424E_.wvu.Rows" localSheetId="11" hidden="1">'CALL CENTER .csop '!$2:$3</definedName>
    <definedName name="Z_C1535CD2_EC82_4FF4_8F50_AE7AAD32424E_.wvu.Rows" localSheetId="12" hidden="1">CC!$2:$2</definedName>
    <definedName name="Z_C1535CD2_EC82_4FF4_8F50_AE7AAD32424E_.wvu.Rows" localSheetId="15" hidden="1">'HIF csoport'!$2:$3</definedName>
    <definedName name="Z_C1535CD2_EC82_4FF4_8F50_AE7AAD32424E_.wvu.Rows" localSheetId="4" hidden="1">Jogsegély!$2:$2</definedName>
    <definedName name="Z_C1535CD2_EC82_4FF4_8F50_AE7AAD32424E_.wvu.Rows" localSheetId="13" hidden="1">'Keleti csoport'!$2:$3</definedName>
    <definedName name="Z_C1535CD2_EC82_4FF4_8F50_AE7AAD32424E_.wvu.Rows" localSheetId="3" hidden="1">Levelezés!$2:$2</definedName>
    <definedName name="Z_C1535CD2_EC82_4FF4_8F50_AE7AAD32424E_.wvu.Rows" localSheetId="9" hidden="1">'Nyugati csoport'!$2:$2</definedName>
    <definedName name="Z_C1535CD2_EC82_4FF4_8F50_AE7AAD32424E_.wvu.Rows" localSheetId="14" hidden="1">Panaszkezelés!$2:$3</definedName>
    <definedName name="Z_C1535CD2_EC82_4FF4_8F50_AE7AAD32424E_.wvu.Rows" localSheetId="16" hidden="1">Túlóra!$2:$3</definedName>
    <definedName name="Z_C1535CD2_EC82_4FF4_8F50_AE7AAD32424E_.wvu.Rows" localSheetId="2" hidden="1">'ÜGYFÉLLEVELEZÉS.csop.'!$2:$2</definedName>
    <definedName name="Z_C1535CD2_EC82_4FF4_8F50_AE7AAD32424E_.wvu.Rows" localSheetId="6" hidden="1">Video!$2:$2</definedName>
    <definedName name="Z_C1535CD2_EC82_4FF4_8F50_AE7AAD32424E_.wvu.Rows" localSheetId="5" hidden="1">'VIDEÓ CHAT.csop'!$2:$3</definedName>
    <definedName name="Z_C2ED0FC5_C662_4CA9_A896_0ED82C17894A_.wvu.FilterData" localSheetId="1" hidden="1">Mátrix!$A$2:$E$397</definedName>
    <definedName name="Z_C6812862_D970_4D90_8A27_FD0620756027_.wvu.FilterData" localSheetId="10" hidden="1">'Budapesti csoport'!$A$4:$CC$59</definedName>
    <definedName name="Z_CD13611A_5997_4616_A83F_34E4F625A8C4_.wvu.FilterData" localSheetId="9" hidden="1">'Nyugati csoport'!$A$3:$BZ$62</definedName>
    <definedName name="Z_D6A53344_E2B5_43E9_9352_3EB274D3BE15_.wvu.FilterData" localSheetId="6" hidden="1">Video!$A$3:$AG$360</definedName>
    <definedName name="Z_D6A53344_E2B5_43E9_9352_3EB274D3BE15_.wvu.FilterData" localSheetId="5" hidden="1">'VIDEÓ CHAT.csop'!$A$4:$BZ$62</definedName>
    <definedName name="Z_D752C524_2FC3_482A_A053_C4F6E4AF92E3_.wvu.FilterData" localSheetId="11" hidden="1">'CALL CENTER .csop '!$A$4:$BZ$63</definedName>
    <definedName name="Z_D752C524_2FC3_482A_A053_C4F6E4AF92E3_.wvu.FilterData" localSheetId="6" hidden="1">Video!$A$3:$AG$360</definedName>
    <definedName name="Z_DAB43E7E_EFC3_42AD_A33A_157D0707D685_.wvu.FilterData" localSheetId="9" hidden="1">'Nyugati csoport'!$A$3:$BZ$62</definedName>
    <definedName name="Z_DD1DB016_6A47_419B_BE2F_A0A4217F2E7A_.wvu.FilterData" localSheetId="10" hidden="1">'Budapesti csoport'!$A$4:$BZ$59</definedName>
    <definedName name="Z_DD1DB016_6A47_419B_BE2F_A0A4217F2E7A_.wvu.FilterData" localSheetId="16" hidden="1">Túlóra!$A$5:$AY$349</definedName>
    <definedName name="Z_DD1DB016_6A47_419B_BE2F_A0A4217F2E7A_.wvu.FilterData" localSheetId="2" hidden="1">'ÜGYFÉLLEVELEZÉS.csop.'!$A$3:$BZ$64</definedName>
    <definedName name="Z_DD1DB016_6A47_419B_BE2F_A0A4217F2E7A_.wvu.FilterData" localSheetId="5" hidden="1">'VIDEÓ CHAT.csop'!$A$4:$BZ$62</definedName>
    <definedName name="Z_E3B0ADAF_2AAD_4618_B93B_B4986AD8EB0F_.wvu.FilterData" localSheetId="15" hidden="1">'HIF csoport'!$A$4:$BZ$62</definedName>
    <definedName name="Z_E3B0ADAF_2AAD_4618_B93B_B4986AD8EB0F_.wvu.FilterData" localSheetId="13" hidden="1">'Keleti csoport'!$A$4:$BZ$64</definedName>
    <definedName name="Z_E3B0ADAF_2AAD_4618_B93B_B4986AD8EB0F_.wvu.FilterData" localSheetId="14" hidden="1">Panaszkezelés!$A$4:$BZ$65</definedName>
    <definedName name="Z_E4CBE15E_7827_4EDF_BE98_CE4295219281_.wvu.FilterData" localSheetId="10" hidden="1">'Budapesti csoport'!$A$4:$BZ$59</definedName>
    <definedName name="Z_E4CBE15E_7827_4EDF_BE98_CE4295219281_.wvu.FilterData" localSheetId="11" hidden="1">'CALL CENTER .csop '!$A$4:$BZ$63</definedName>
    <definedName name="Z_E4CBE15E_7827_4EDF_BE98_CE4295219281_.wvu.FilterData" localSheetId="15" hidden="1">'HIF csoport'!$A$4:$BZ$62</definedName>
    <definedName name="Z_E4CBE15E_7827_4EDF_BE98_CE4295219281_.wvu.FilterData" localSheetId="13" hidden="1">'Keleti csoport'!$A$4:$BZ$64</definedName>
    <definedName name="Z_E4CBE15E_7827_4EDF_BE98_CE4295219281_.wvu.FilterData" localSheetId="9" hidden="1">'Nyugati csoport'!$A$3:$BZ$62</definedName>
    <definedName name="Z_E4CBE15E_7827_4EDF_BE98_CE4295219281_.wvu.FilterData" localSheetId="14" hidden="1">Panaszkezelés!$A$4:$BZ$65</definedName>
    <definedName name="Z_E4CBE15E_7827_4EDF_BE98_CE4295219281_.wvu.FilterData" localSheetId="2" hidden="1">'ÜGYFÉLLEVELEZÉS.csop.'!$A$3:$BZ$64</definedName>
    <definedName name="Z_E4CBE15E_7827_4EDF_BE98_CE4295219281_.wvu.FilterData" localSheetId="5" hidden="1">'VIDEÓ CHAT.csop'!$A$4:$BZ$62</definedName>
    <definedName name="Z_E64080E6_B911_4BEC_9FE3_8C9C04778977_.wvu.FilterData" localSheetId="10" hidden="1">'Budapesti csoport'!$A$4:$CC$59</definedName>
    <definedName name="Z_E64080E6_B911_4BEC_9FE3_8C9C04778977_.wvu.FilterData" localSheetId="15" hidden="1">'HIF csoport'!$A$4:$BZ$62</definedName>
    <definedName name="Z_E64080E6_B911_4BEC_9FE3_8C9C04778977_.wvu.FilterData" localSheetId="13" hidden="1">'Keleti csoport'!$A$4:$BZ$64</definedName>
    <definedName name="Z_E82EC676_6186_4E8A_ABD2_FC00AE498129_.wvu.Cols" localSheetId="0" hidden="1">Beosztás!$F:$R</definedName>
    <definedName name="Z_E82EC676_6186_4E8A_ABD2_FC00AE498129_.wvu.Cols" localSheetId="10" hidden="1">'Budapesti csoport'!$F:$Q</definedName>
    <definedName name="Z_E82EC676_6186_4E8A_ABD2_FC00AE498129_.wvu.Cols" localSheetId="11" hidden="1">'CALL CENTER .csop '!$F:$Q</definedName>
    <definedName name="Z_E82EC676_6186_4E8A_ABD2_FC00AE498129_.wvu.Cols" localSheetId="17" hidden="1">Diákok!$J:$AC</definedName>
    <definedName name="Z_E82EC676_6186_4E8A_ABD2_FC00AE498129_.wvu.Cols" localSheetId="15" hidden="1">'HIF csoport'!$F:$Q</definedName>
    <definedName name="Z_E82EC676_6186_4E8A_ABD2_FC00AE498129_.wvu.Cols" localSheetId="4" hidden="1">Jogsegély!$B:$B</definedName>
    <definedName name="Z_E82EC676_6186_4E8A_ABD2_FC00AE498129_.wvu.Cols" localSheetId="13" hidden="1">'Keleti csoport'!$F:$Q</definedName>
    <definedName name="Z_E82EC676_6186_4E8A_ABD2_FC00AE498129_.wvu.Cols" localSheetId="3" hidden="1">Levelezés!$B:$K</definedName>
    <definedName name="Z_E82EC676_6186_4E8A_ABD2_FC00AE498129_.wvu.Cols" localSheetId="9" hidden="1">'Nyugati csoport'!$F:$Q</definedName>
    <definedName name="Z_E82EC676_6186_4E8A_ABD2_FC00AE498129_.wvu.Cols" localSheetId="14" hidden="1">Panaszkezelés!$E:$Q</definedName>
    <definedName name="Z_E82EC676_6186_4E8A_ABD2_FC00AE498129_.wvu.Cols" localSheetId="2" hidden="1">'ÜGYFÉLLEVELEZÉS.csop.'!$F:$Q</definedName>
    <definedName name="Z_E82EC676_6186_4E8A_ABD2_FC00AE498129_.wvu.Cols" localSheetId="5" hidden="1">'VIDEÓ CHAT.csop'!$F:$Q</definedName>
    <definedName name="Z_E82EC676_6186_4E8A_ABD2_FC00AE498129_.wvu.FilterData" localSheetId="0" hidden="1">Beosztás!$A$42:$AX$388</definedName>
    <definedName name="Z_E82EC676_6186_4E8A_ABD2_FC00AE498129_.wvu.FilterData" localSheetId="10" hidden="1">'Budapesti csoport'!$A$4:$CC$59</definedName>
    <definedName name="Z_E82EC676_6186_4E8A_ABD2_FC00AE498129_.wvu.FilterData" localSheetId="11" hidden="1">'CALL CENTER .csop '!$A$4:$BZ$63</definedName>
    <definedName name="Z_E82EC676_6186_4E8A_ABD2_FC00AE498129_.wvu.FilterData" localSheetId="12" hidden="1">CC!$A$4:$AG$355</definedName>
    <definedName name="Z_E82EC676_6186_4E8A_ABD2_FC00AE498129_.wvu.FilterData" localSheetId="15" hidden="1">'HIF csoport'!$A$4:$BZ$62</definedName>
    <definedName name="Z_E82EC676_6186_4E8A_ABD2_FC00AE498129_.wvu.FilterData" localSheetId="4" hidden="1">Jogsegély!$A$4:$AG$399</definedName>
    <definedName name="Z_E82EC676_6186_4E8A_ABD2_FC00AE498129_.wvu.FilterData" localSheetId="13" hidden="1">'Keleti csoport'!$A$4:$BZ$64</definedName>
    <definedName name="Z_E82EC676_6186_4E8A_ABD2_FC00AE498129_.wvu.FilterData" localSheetId="3" hidden="1">Levelezés!$A$4:$AP$467</definedName>
    <definedName name="Z_E82EC676_6186_4E8A_ABD2_FC00AE498129_.wvu.FilterData" localSheetId="1" hidden="1">Mátrix!$A$2:$E$397</definedName>
    <definedName name="Z_E82EC676_6186_4E8A_ABD2_FC00AE498129_.wvu.FilterData" localSheetId="9" hidden="1">'Nyugati csoport'!$A$3:$BZ$62</definedName>
    <definedName name="Z_E82EC676_6186_4E8A_ABD2_FC00AE498129_.wvu.FilterData" localSheetId="14" hidden="1">Panaszkezelés!$A$4:$BZ$65</definedName>
    <definedName name="Z_E82EC676_6186_4E8A_ABD2_FC00AE498129_.wvu.FilterData" localSheetId="16" hidden="1">Túlóra!$A$5:$AY$349</definedName>
    <definedName name="Z_E82EC676_6186_4E8A_ABD2_FC00AE498129_.wvu.FilterData" localSheetId="2" hidden="1">'ÜGYFÉLLEVELEZÉS.csop.'!$A$4:$BZ$64</definedName>
    <definedName name="Z_E82EC676_6186_4E8A_ABD2_FC00AE498129_.wvu.FilterData" localSheetId="6" hidden="1">Video!$A$3:$AG$360</definedName>
    <definedName name="Z_E82EC676_6186_4E8A_ABD2_FC00AE498129_.wvu.FilterData" localSheetId="5" hidden="1">'VIDEÓ CHAT.csop'!$A$4:$BZ$62</definedName>
    <definedName name="Z_E82EC676_6186_4E8A_ABD2_FC00AE498129_.wvu.Rows" localSheetId="25" hidden="1">Admin_Budapest!$58:$58</definedName>
    <definedName name="Z_E82EC676_6186_4E8A_ABD2_FC00AE498129_.wvu.Rows" localSheetId="22" hidden="1">Admin_CC!$59:$60</definedName>
    <definedName name="Z_E82EC676_6186_4E8A_ABD2_FC00AE498129_.wvu.Rows" localSheetId="27" hidden="1">Admin_HIF!$60:$61</definedName>
    <definedName name="Z_E82EC676_6186_4E8A_ABD2_FC00AE498129_.wvu.Rows" localSheetId="24" hidden="1">Admin_Kelet!$62:$63</definedName>
    <definedName name="Z_E82EC676_6186_4E8A_ABD2_FC00AE498129_.wvu.Rows" localSheetId="20" hidden="1">admin_Levelezés!$60:$61</definedName>
    <definedName name="Z_E82EC676_6186_4E8A_ABD2_FC00AE498129_.wvu.Rows" localSheetId="23" hidden="1">Admin_Nyugat!$60:$61</definedName>
    <definedName name="Z_E82EC676_6186_4E8A_ABD2_FC00AE498129_.wvu.Rows" localSheetId="19" hidden="1">admin_Összesító!$60:$60,admin_Összesító!$119:$119,admin_Összesító!$180:$180,admin_Összesító!$241:$241,admin_Összesító!$300:$300,admin_Összesító!$361:$361</definedName>
    <definedName name="Z_E82EC676_6186_4E8A_ABD2_FC00AE498129_.wvu.Rows" localSheetId="26" hidden="1">Admin_Panaszkezelés!$62:$62</definedName>
    <definedName name="Z_E82EC676_6186_4E8A_ABD2_FC00AE498129_.wvu.Rows" localSheetId="21" hidden="1">Admin_Video!$61:$62</definedName>
    <definedName name="Z_E82EC676_6186_4E8A_ABD2_FC00AE498129_.wvu.Rows" localSheetId="0" hidden="1">Beosztás!$2:$2</definedName>
    <definedName name="Z_E82EC676_6186_4E8A_ABD2_FC00AE498129_.wvu.Rows" localSheetId="10" hidden="1">'Budapesti csoport'!$2:$3</definedName>
    <definedName name="Z_E82EC676_6186_4E8A_ABD2_FC00AE498129_.wvu.Rows" localSheetId="11" hidden="1">'CALL CENTER .csop '!$2:$3</definedName>
    <definedName name="Z_E82EC676_6186_4E8A_ABD2_FC00AE498129_.wvu.Rows" localSheetId="12" hidden="1">CC!$2:$2</definedName>
    <definedName name="Z_E82EC676_6186_4E8A_ABD2_FC00AE498129_.wvu.Rows" localSheetId="15" hidden="1">'HIF csoport'!$2:$3</definedName>
    <definedName name="Z_E82EC676_6186_4E8A_ABD2_FC00AE498129_.wvu.Rows" localSheetId="4" hidden="1">Jogsegély!$2:$2</definedName>
    <definedName name="Z_E82EC676_6186_4E8A_ABD2_FC00AE498129_.wvu.Rows" localSheetId="13" hidden="1">'Keleti csoport'!$2:$3</definedName>
    <definedName name="Z_E82EC676_6186_4E8A_ABD2_FC00AE498129_.wvu.Rows" localSheetId="3" hidden="1">Levelezés!$2:$2</definedName>
    <definedName name="Z_E82EC676_6186_4E8A_ABD2_FC00AE498129_.wvu.Rows" localSheetId="9" hidden="1">'Nyugati csoport'!$2:$2</definedName>
    <definedName name="Z_E82EC676_6186_4E8A_ABD2_FC00AE498129_.wvu.Rows" localSheetId="14" hidden="1">Panaszkezelés!$2:$3</definedName>
    <definedName name="Z_E82EC676_6186_4E8A_ABD2_FC00AE498129_.wvu.Rows" localSheetId="16" hidden="1">Túlóra!$2:$3</definedName>
    <definedName name="Z_E82EC676_6186_4E8A_ABD2_FC00AE498129_.wvu.Rows" localSheetId="2" hidden="1">'ÜGYFÉLLEVELEZÉS.csop.'!$2:$2</definedName>
    <definedName name="Z_E82EC676_6186_4E8A_ABD2_FC00AE498129_.wvu.Rows" localSheetId="6" hidden="1">Video!$2:$2</definedName>
    <definedName name="Z_E82EC676_6186_4E8A_ABD2_FC00AE498129_.wvu.Rows" localSheetId="5" hidden="1">'VIDEÓ CHAT.csop'!$2:$3</definedName>
    <definedName name="Z_E94EDAEC_929A_4721_8796_239EE64B5EB3_.wvu.Cols" localSheetId="0" hidden="1">Beosztás!$F:$R</definedName>
    <definedName name="Z_E94EDAEC_929A_4721_8796_239EE64B5EB3_.wvu.Cols" localSheetId="10" hidden="1">'Budapesti csoport'!$F:$Q</definedName>
    <definedName name="Z_E94EDAEC_929A_4721_8796_239EE64B5EB3_.wvu.Cols" localSheetId="11" hidden="1">'CALL CENTER .csop '!$F:$Q</definedName>
    <definedName name="Z_E94EDAEC_929A_4721_8796_239EE64B5EB3_.wvu.Cols" localSheetId="17" hidden="1">Diákok!$J:$AC</definedName>
    <definedName name="Z_E94EDAEC_929A_4721_8796_239EE64B5EB3_.wvu.Cols" localSheetId="15" hidden="1">'HIF csoport'!$F:$Q</definedName>
    <definedName name="Z_E94EDAEC_929A_4721_8796_239EE64B5EB3_.wvu.Cols" localSheetId="4" hidden="1">Jogsegély!$B:$B</definedName>
    <definedName name="Z_E94EDAEC_929A_4721_8796_239EE64B5EB3_.wvu.Cols" localSheetId="13" hidden="1">'Keleti csoport'!$F:$Q</definedName>
    <definedName name="Z_E94EDAEC_929A_4721_8796_239EE64B5EB3_.wvu.Cols" localSheetId="3" hidden="1">Levelezés!$B:$K</definedName>
    <definedName name="Z_E94EDAEC_929A_4721_8796_239EE64B5EB3_.wvu.Cols" localSheetId="9" hidden="1">'Nyugati csoport'!$F:$Q</definedName>
    <definedName name="Z_E94EDAEC_929A_4721_8796_239EE64B5EB3_.wvu.Cols" localSheetId="14" hidden="1">Panaszkezelés!$E:$Q</definedName>
    <definedName name="Z_E94EDAEC_929A_4721_8796_239EE64B5EB3_.wvu.Cols" localSheetId="2" hidden="1">'ÜGYFÉLLEVELEZÉS.csop.'!$F:$Q</definedName>
    <definedName name="Z_E94EDAEC_929A_4721_8796_239EE64B5EB3_.wvu.Cols" localSheetId="5" hidden="1">'VIDEÓ CHAT.csop'!$F:$Q</definedName>
    <definedName name="Z_E94EDAEC_929A_4721_8796_239EE64B5EB3_.wvu.FilterData" localSheetId="0" hidden="1">Beosztás!$A$42:$AX$423</definedName>
    <definedName name="Z_E94EDAEC_929A_4721_8796_239EE64B5EB3_.wvu.FilterData" localSheetId="10" hidden="1">'Budapesti csoport'!$A$4:$CC$59</definedName>
    <definedName name="Z_E94EDAEC_929A_4721_8796_239EE64B5EB3_.wvu.FilterData" localSheetId="11" hidden="1">'CALL CENTER .csop '!$A$4:$BZ$63</definedName>
    <definedName name="Z_E94EDAEC_929A_4721_8796_239EE64B5EB3_.wvu.FilterData" localSheetId="12" hidden="1">CC!$A$4:$AG$355</definedName>
    <definedName name="Z_E94EDAEC_929A_4721_8796_239EE64B5EB3_.wvu.FilterData" localSheetId="15" hidden="1">'HIF csoport'!$A$4:$BZ$62</definedName>
    <definedName name="Z_E94EDAEC_929A_4721_8796_239EE64B5EB3_.wvu.FilterData" localSheetId="4" hidden="1">Jogsegély!$A$4:$AG$399</definedName>
    <definedName name="Z_E94EDAEC_929A_4721_8796_239EE64B5EB3_.wvu.FilterData" localSheetId="13" hidden="1">'Keleti csoport'!$A$4:$BZ$64</definedName>
    <definedName name="Z_E94EDAEC_929A_4721_8796_239EE64B5EB3_.wvu.FilterData" localSheetId="3" hidden="1">Levelezés!$A$4:$AP$467</definedName>
    <definedName name="Z_E94EDAEC_929A_4721_8796_239EE64B5EB3_.wvu.FilterData" localSheetId="1" hidden="1">Mátrix!$A$2:$E$448</definedName>
    <definedName name="Z_E94EDAEC_929A_4721_8796_239EE64B5EB3_.wvu.FilterData" localSheetId="9" hidden="1">'Nyugati csoport'!$A$3:$BZ$62</definedName>
    <definedName name="Z_E94EDAEC_929A_4721_8796_239EE64B5EB3_.wvu.FilterData" localSheetId="14" hidden="1">Panaszkezelés!$A$4:$BZ$65</definedName>
    <definedName name="Z_E94EDAEC_929A_4721_8796_239EE64B5EB3_.wvu.FilterData" localSheetId="16" hidden="1">Túlóra!$A$5:$AY$349</definedName>
    <definedName name="Z_E94EDAEC_929A_4721_8796_239EE64B5EB3_.wvu.FilterData" localSheetId="2" hidden="1">'ÜGYFÉLLEVELEZÉS.csop.'!$A$4:$BZ$64</definedName>
    <definedName name="Z_E94EDAEC_929A_4721_8796_239EE64B5EB3_.wvu.FilterData" localSheetId="6" hidden="1">Video!$A$3:$AG$360</definedName>
    <definedName name="Z_E94EDAEC_929A_4721_8796_239EE64B5EB3_.wvu.FilterData" localSheetId="5" hidden="1">'VIDEÓ CHAT.csop'!$A$4:$BZ$62</definedName>
    <definedName name="Z_E94EDAEC_929A_4721_8796_239EE64B5EB3_.wvu.Rows" localSheetId="25" hidden="1">Admin_Budapest!$58:$58</definedName>
    <definedName name="Z_E94EDAEC_929A_4721_8796_239EE64B5EB3_.wvu.Rows" localSheetId="22" hidden="1">Admin_CC!$59:$60</definedName>
    <definedName name="Z_E94EDAEC_929A_4721_8796_239EE64B5EB3_.wvu.Rows" localSheetId="27" hidden="1">Admin_HIF!$60:$61</definedName>
    <definedName name="Z_E94EDAEC_929A_4721_8796_239EE64B5EB3_.wvu.Rows" localSheetId="24" hidden="1">Admin_Kelet!$62:$63</definedName>
    <definedName name="Z_E94EDAEC_929A_4721_8796_239EE64B5EB3_.wvu.Rows" localSheetId="20" hidden="1">admin_Levelezés!$60:$61</definedName>
    <definedName name="Z_E94EDAEC_929A_4721_8796_239EE64B5EB3_.wvu.Rows" localSheetId="23" hidden="1">Admin_Nyugat!$60:$61</definedName>
    <definedName name="Z_E94EDAEC_929A_4721_8796_239EE64B5EB3_.wvu.Rows" localSheetId="19" hidden="1">admin_Összesító!$60:$60,admin_Összesító!$119:$119,admin_Összesító!$180:$180,admin_Összesító!$241:$241,admin_Összesító!$300:$300,admin_Összesító!$361:$361</definedName>
    <definedName name="Z_E94EDAEC_929A_4721_8796_239EE64B5EB3_.wvu.Rows" localSheetId="26" hidden="1">Admin_Panaszkezelés!$62:$62</definedName>
    <definedName name="Z_E94EDAEC_929A_4721_8796_239EE64B5EB3_.wvu.Rows" localSheetId="21" hidden="1">Admin_Video!$61:$62</definedName>
    <definedName name="Z_E94EDAEC_929A_4721_8796_239EE64B5EB3_.wvu.Rows" localSheetId="0" hidden="1">Beosztás!$2:$2</definedName>
    <definedName name="Z_E94EDAEC_929A_4721_8796_239EE64B5EB3_.wvu.Rows" localSheetId="10" hidden="1">'Budapesti csoport'!$2:$3</definedName>
    <definedName name="Z_E94EDAEC_929A_4721_8796_239EE64B5EB3_.wvu.Rows" localSheetId="11" hidden="1">'CALL CENTER .csop '!$2:$3</definedName>
    <definedName name="Z_E94EDAEC_929A_4721_8796_239EE64B5EB3_.wvu.Rows" localSheetId="12" hidden="1">CC!$2:$2</definedName>
    <definedName name="Z_E94EDAEC_929A_4721_8796_239EE64B5EB3_.wvu.Rows" localSheetId="15" hidden="1">'HIF csoport'!$2:$3</definedName>
    <definedName name="Z_E94EDAEC_929A_4721_8796_239EE64B5EB3_.wvu.Rows" localSheetId="4" hidden="1">Jogsegély!$2:$2</definedName>
    <definedName name="Z_E94EDAEC_929A_4721_8796_239EE64B5EB3_.wvu.Rows" localSheetId="13" hidden="1">'Keleti csoport'!$2:$3</definedName>
    <definedName name="Z_E94EDAEC_929A_4721_8796_239EE64B5EB3_.wvu.Rows" localSheetId="3" hidden="1">Levelezés!$2:$2</definedName>
    <definedName name="Z_E94EDAEC_929A_4721_8796_239EE64B5EB3_.wvu.Rows" localSheetId="9" hidden="1">'Nyugati csoport'!$2:$2</definedName>
    <definedName name="Z_E94EDAEC_929A_4721_8796_239EE64B5EB3_.wvu.Rows" localSheetId="14" hidden="1">Panaszkezelés!$2:$3</definedName>
    <definedName name="Z_E94EDAEC_929A_4721_8796_239EE64B5EB3_.wvu.Rows" localSheetId="16" hidden="1">Túlóra!$2:$3</definedName>
    <definedName name="Z_E94EDAEC_929A_4721_8796_239EE64B5EB3_.wvu.Rows" localSheetId="2" hidden="1">'ÜGYFÉLLEVELEZÉS.csop.'!$2:$2</definedName>
    <definedName name="Z_E94EDAEC_929A_4721_8796_239EE64B5EB3_.wvu.Rows" localSheetId="6" hidden="1">Video!$2:$2</definedName>
    <definedName name="Z_E94EDAEC_929A_4721_8796_239EE64B5EB3_.wvu.Rows" localSheetId="5" hidden="1">'VIDEÓ CHAT.csop'!$2:$3</definedName>
    <definedName name="Z_ED9DF1C8_6632_442E_8D5D_DBE2979A1E83_.wvu.FilterData" localSheetId="9" hidden="1">'Nyugati csoport'!$A$3:$BZ$62</definedName>
    <definedName name="Z_EDCC7CB7_6F36_40E4_9D32_3CF50FC94AF0_.wvu.Cols" localSheetId="0" hidden="1">Beosztás!$F:$R</definedName>
    <definedName name="Z_EDCC7CB7_6F36_40E4_9D32_3CF50FC94AF0_.wvu.Cols" localSheetId="10" hidden="1">'Budapesti csoport'!$F:$Q</definedName>
    <definedName name="Z_EDCC7CB7_6F36_40E4_9D32_3CF50FC94AF0_.wvu.Cols" localSheetId="11" hidden="1">'CALL CENTER .csop '!$F:$Q</definedName>
    <definedName name="Z_EDCC7CB7_6F36_40E4_9D32_3CF50FC94AF0_.wvu.Cols" localSheetId="17" hidden="1">Diákok!$J:$AC</definedName>
    <definedName name="Z_EDCC7CB7_6F36_40E4_9D32_3CF50FC94AF0_.wvu.Cols" localSheetId="15" hidden="1">'HIF csoport'!$F:$Q</definedName>
    <definedName name="Z_EDCC7CB7_6F36_40E4_9D32_3CF50FC94AF0_.wvu.Cols" localSheetId="4" hidden="1">Jogsegély!$B:$B</definedName>
    <definedName name="Z_EDCC7CB7_6F36_40E4_9D32_3CF50FC94AF0_.wvu.Cols" localSheetId="13" hidden="1">'Keleti csoport'!$F:$Q</definedName>
    <definedName name="Z_EDCC7CB7_6F36_40E4_9D32_3CF50FC94AF0_.wvu.Cols" localSheetId="3" hidden="1">Levelezés!$B:$K</definedName>
    <definedName name="Z_EDCC7CB7_6F36_40E4_9D32_3CF50FC94AF0_.wvu.Cols" localSheetId="9" hidden="1">'Nyugati csoport'!$F:$Q</definedName>
    <definedName name="Z_EDCC7CB7_6F36_40E4_9D32_3CF50FC94AF0_.wvu.Cols" localSheetId="14" hidden="1">Panaszkezelés!$E:$Q</definedName>
    <definedName name="Z_EDCC7CB7_6F36_40E4_9D32_3CF50FC94AF0_.wvu.Cols" localSheetId="2" hidden="1">'ÜGYFÉLLEVELEZÉS.csop.'!$F:$Q</definedName>
    <definedName name="Z_EDCC7CB7_6F36_40E4_9D32_3CF50FC94AF0_.wvu.Cols" localSheetId="6" hidden="1">Video!$B:$B</definedName>
    <definedName name="Z_EDCC7CB7_6F36_40E4_9D32_3CF50FC94AF0_.wvu.Cols" localSheetId="5" hidden="1">'VIDEÓ CHAT.csop'!$E:$Q</definedName>
    <definedName name="Z_EDCC7CB7_6F36_40E4_9D32_3CF50FC94AF0_.wvu.FilterData" localSheetId="0" hidden="1">Beosztás!$A$42:$AX$388</definedName>
    <definedName name="Z_EDCC7CB7_6F36_40E4_9D32_3CF50FC94AF0_.wvu.FilterData" localSheetId="10" hidden="1">'Budapesti csoport'!$A$1:$BZ$59</definedName>
    <definedName name="Z_EDCC7CB7_6F36_40E4_9D32_3CF50FC94AF0_.wvu.FilterData" localSheetId="11" hidden="1">'CALL CENTER .csop '!$A$4:$BZ$63</definedName>
    <definedName name="Z_EDCC7CB7_6F36_40E4_9D32_3CF50FC94AF0_.wvu.FilterData" localSheetId="12" hidden="1">CC!$A$4:$AG$355</definedName>
    <definedName name="Z_EDCC7CB7_6F36_40E4_9D32_3CF50FC94AF0_.wvu.FilterData" localSheetId="15" hidden="1">'HIF csoport'!$A$4:$BZ$62</definedName>
    <definedName name="Z_EDCC7CB7_6F36_40E4_9D32_3CF50FC94AF0_.wvu.FilterData" localSheetId="4" hidden="1">Jogsegély!$A$4:$AG$399</definedName>
    <definedName name="Z_EDCC7CB7_6F36_40E4_9D32_3CF50FC94AF0_.wvu.FilterData" localSheetId="13" hidden="1">'Keleti csoport'!$A$4:$BZ$64</definedName>
    <definedName name="Z_EDCC7CB7_6F36_40E4_9D32_3CF50FC94AF0_.wvu.FilterData" localSheetId="3" hidden="1">Levelezés!$A$4:$AP$467</definedName>
    <definedName name="Z_EDCC7CB7_6F36_40E4_9D32_3CF50FC94AF0_.wvu.FilterData" localSheetId="1" hidden="1">Mátrix!$A$2:$E$397</definedName>
    <definedName name="Z_EDCC7CB7_6F36_40E4_9D32_3CF50FC94AF0_.wvu.FilterData" localSheetId="9" hidden="1">'Nyugati csoport'!$A$3:$BZ$62</definedName>
    <definedName name="Z_EDCC7CB7_6F36_40E4_9D32_3CF50FC94AF0_.wvu.FilterData" localSheetId="14" hidden="1">Panaszkezelés!$A$4:$BZ$65</definedName>
    <definedName name="Z_EDCC7CB7_6F36_40E4_9D32_3CF50FC94AF0_.wvu.FilterData" localSheetId="16" hidden="1">Túlóra!$A$5:$AY$349</definedName>
    <definedName name="Z_EDCC7CB7_6F36_40E4_9D32_3CF50FC94AF0_.wvu.FilterData" localSheetId="2" hidden="1">'ÜGYFÉLLEVELEZÉS.csop.'!$A$4:$BZ$64</definedName>
    <definedName name="Z_EDCC7CB7_6F36_40E4_9D32_3CF50FC94AF0_.wvu.FilterData" localSheetId="6" hidden="1">Video!$A$3:$AG$360</definedName>
    <definedName name="Z_EDCC7CB7_6F36_40E4_9D32_3CF50FC94AF0_.wvu.FilterData" localSheetId="5" hidden="1">'VIDEÓ CHAT.csop'!$A$4:$BZ$62</definedName>
    <definedName name="Z_EDCC7CB7_6F36_40E4_9D32_3CF50FC94AF0_.wvu.Rows" localSheetId="25" hidden="1">Admin_Budapest!$58:$58</definedName>
    <definedName name="Z_EDCC7CB7_6F36_40E4_9D32_3CF50FC94AF0_.wvu.Rows" localSheetId="22" hidden="1">Admin_CC!$59:$60</definedName>
    <definedName name="Z_EDCC7CB7_6F36_40E4_9D32_3CF50FC94AF0_.wvu.Rows" localSheetId="27" hidden="1">Admin_HIF!$60:$61</definedName>
    <definedName name="Z_EDCC7CB7_6F36_40E4_9D32_3CF50FC94AF0_.wvu.Rows" localSheetId="24" hidden="1">Admin_Kelet!$62:$63</definedName>
    <definedName name="Z_EDCC7CB7_6F36_40E4_9D32_3CF50FC94AF0_.wvu.Rows" localSheetId="20" hidden="1">admin_Levelezés!$60:$61</definedName>
    <definedName name="Z_EDCC7CB7_6F36_40E4_9D32_3CF50FC94AF0_.wvu.Rows" localSheetId="23" hidden="1">Admin_Nyugat!$60:$61</definedName>
    <definedName name="Z_EDCC7CB7_6F36_40E4_9D32_3CF50FC94AF0_.wvu.Rows" localSheetId="19" hidden="1">admin_Összesító!$60:$60,admin_Összesító!$119:$119,admin_Összesító!$180:$180,admin_Összesító!$241:$241,admin_Összesító!$300:$300,admin_Összesító!$361:$361</definedName>
    <definedName name="Z_EDCC7CB7_6F36_40E4_9D32_3CF50FC94AF0_.wvu.Rows" localSheetId="26" hidden="1">Admin_Panaszkezelés!$62:$62</definedName>
    <definedName name="Z_EDCC7CB7_6F36_40E4_9D32_3CF50FC94AF0_.wvu.Rows" localSheetId="21" hidden="1">Admin_Video!$61:$62</definedName>
    <definedName name="Z_EDCC7CB7_6F36_40E4_9D32_3CF50FC94AF0_.wvu.Rows" localSheetId="0" hidden="1">Beosztás!$2:$2</definedName>
    <definedName name="Z_EDCC7CB7_6F36_40E4_9D32_3CF50FC94AF0_.wvu.Rows" localSheetId="11" hidden="1">'CALL CENTER .csop '!$2:$3</definedName>
    <definedName name="Z_EDCC7CB7_6F36_40E4_9D32_3CF50FC94AF0_.wvu.Rows" localSheetId="12" hidden="1">CC!$2:$2</definedName>
    <definedName name="Z_EDCC7CB7_6F36_40E4_9D32_3CF50FC94AF0_.wvu.Rows" localSheetId="15" hidden="1">'HIF csoport'!$2:$3</definedName>
    <definedName name="Z_EDCC7CB7_6F36_40E4_9D32_3CF50FC94AF0_.wvu.Rows" localSheetId="4" hidden="1">Jogsegély!$2:$2</definedName>
    <definedName name="Z_EDCC7CB7_6F36_40E4_9D32_3CF50FC94AF0_.wvu.Rows" localSheetId="13" hidden="1">'Keleti csoport'!$2:$3</definedName>
    <definedName name="Z_EDCC7CB7_6F36_40E4_9D32_3CF50FC94AF0_.wvu.Rows" localSheetId="3" hidden="1">Levelezés!$2:$2</definedName>
    <definedName name="Z_EDCC7CB7_6F36_40E4_9D32_3CF50FC94AF0_.wvu.Rows" localSheetId="9" hidden="1">'Nyugati csoport'!$2:$2</definedName>
    <definedName name="Z_EDCC7CB7_6F36_40E4_9D32_3CF50FC94AF0_.wvu.Rows" localSheetId="14" hidden="1">Panaszkezelés!$2:$3</definedName>
    <definedName name="Z_EDCC7CB7_6F36_40E4_9D32_3CF50FC94AF0_.wvu.Rows" localSheetId="16" hidden="1">Túlóra!$2:$3</definedName>
    <definedName name="Z_EDCC7CB7_6F36_40E4_9D32_3CF50FC94AF0_.wvu.Rows" localSheetId="2" hidden="1">'ÜGYFÉLLEVELEZÉS.csop.'!$2:$2</definedName>
    <definedName name="Z_EDCC7CB7_6F36_40E4_9D32_3CF50FC94AF0_.wvu.Rows" localSheetId="6" hidden="1">Video!$2:$2</definedName>
    <definedName name="Z_EDCC7CB7_6F36_40E4_9D32_3CF50FC94AF0_.wvu.Rows" localSheetId="5" hidden="1">'VIDEÓ CHAT.csop'!$2:$3</definedName>
    <definedName name="Z_F0088BAE_B022_47BC_86D4_B726B8493E54_.wvu.Cols" localSheetId="0" hidden="1">Beosztás!$F:$R</definedName>
    <definedName name="Z_F0088BAE_B022_47BC_86D4_B726B8493E54_.wvu.Cols" localSheetId="10" hidden="1">'Budapesti csoport'!$E:$Q</definedName>
    <definedName name="Z_F0088BAE_B022_47BC_86D4_B726B8493E54_.wvu.Cols" localSheetId="11" hidden="1">'CALL CENTER .csop '!$E:$Q</definedName>
    <definedName name="Z_F0088BAE_B022_47BC_86D4_B726B8493E54_.wvu.Cols" localSheetId="17" hidden="1">Diákok!$J:$AC</definedName>
    <definedName name="Z_F0088BAE_B022_47BC_86D4_B726B8493E54_.wvu.Cols" localSheetId="15" hidden="1">'HIF csoport'!$E:$Q</definedName>
    <definedName name="Z_F0088BAE_B022_47BC_86D4_B726B8493E54_.wvu.Cols" localSheetId="4" hidden="1">Jogsegély!$B:$B</definedName>
    <definedName name="Z_F0088BAE_B022_47BC_86D4_B726B8493E54_.wvu.Cols" localSheetId="13" hidden="1">'Keleti csoport'!$E:$Q</definedName>
    <definedName name="Z_F0088BAE_B022_47BC_86D4_B726B8493E54_.wvu.Cols" localSheetId="3" hidden="1">Levelezés!$B:$K</definedName>
    <definedName name="Z_F0088BAE_B022_47BC_86D4_B726B8493E54_.wvu.Cols" localSheetId="9" hidden="1">'Nyugati csoport'!$E:$Q</definedName>
    <definedName name="Z_F0088BAE_B022_47BC_86D4_B726B8493E54_.wvu.Cols" localSheetId="14" hidden="1">Panaszkezelés!$E:$Q</definedName>
    <definedName name="Z_F0088BAE_B022_47BC_86D4_B726B8493E54_.wvu.Cols" localSheetId="2" hidden="1">'ÜGYFÉLLEVELEZÉS.csop.'!$F:$Q</definedName>
    <definedName name="Z_F0088BAE_B022_47BC_86D4_B726B8493E54_.wvu.Cols" localSheetId="6" hidden="1">Video!$B:$B</definedName>
    <definedName name="Z_F0088BAE_B022_47BC_86D4_B726B8493E54_.wvu.Cols" localSheetId="5" hidden="1">'VIDEÓ CHAT.csop'!$F:$Q</definedName>
    <definedName name="Z_F0088BAE_B022_47BC_86D4_B726B8493E54_.wvu.FilterData" localSheetId="0" hidden="1">Beosztás!$A$42:$AX$385</definedName>
    <definedName name="Z_F0088BAE_B022_47BC_86D4_B726B8493E54_.wvu.FilterData" localSheetId="10" hidden="1">'Budapesti csoport'!$A$4:$BZ$59</definedName>
    <definedName name="Z_F0088BAE_B022_47BC_86D4_B726B8493E54_.wvu.FilterData" localSheetId="11" hidden="1">'CALL CENTER .csop '!$A$4:$BZ$63</definedName>
    <definedName name="Z_F0088BAE_B022_47BC_86D4_B726B8493E54_.wvu.FilterData" localSheetId="12" hidden="1">CC!$A$4:$AG$355</definedName>
    <definedName name="Z_F0088BAE_B022_47BC_86D4_B726B8493E54_.wvu.FilterData" localSheetId="15" hidden="1">'HIF csoport'!$A$4:$BZ$62</definedName>
    <definedName name="Z_F0088BAE_B022_47BC_86D4_B726B8493E54_.wvu.FilterData" localSheetId="4" hidden="1">Jogsegély!$A$4:$AG$399</definedName>
    <definedName name="Z_F0088BAE_B022_47BC_86D4_B726B8493E54_.wvu.FilterData" localSheetId="13" hidden="1">'Keleti csoport'!$A$4:$BZ$64</definedName>
    <definedName name="Z_F0088BAE_B022_47BC_86D4_B726B8493E54_.wvu.FilterData" localSheetId="3" hidden="1">Levelezés!$A$4:$AP$467</definedName>
    <definedName name="Z_F0088BAE_B022_47BC_86D4_B726B8493E54_.wvu.FilterData" localSheetId="9" hidden="1">'Nyugati csoport'!$A$3:$BZ$62</definedName>
    <definedName name="Z_F0088BAE_B022_47BC_86D4_B726B8493E54_.wvu.FilterData" localSheetId="14" hidden="1">Panaszkezelés!$A$4:$BZ$65</definedName>
    <definedName name="Z_F0088BAE_B022_47BC_86D4_B726B8493E54_.wvu.FilterData" localSheetId="16" hidden="1">Túlóra!$A$5:$AY$349</definedName>
    <definedName name="Z_F0088BAE_B022_47BC_86D4_B726B8493E54_.wvu.FilterData" localSheetId="2" hidden="1">'ÜGYFÉLLEVELEZÉS.csop.'!$A$4:$BZ$64</definedName>
    <definedName name="Z_F0088BAE_B022_47BC_86D4_B726B8493E54_.wvu.FilterData" localSheetId="6" hidden="1">Video!$A$3:$AG$356</definedName>
    <definedName name="Z_F0088BAE_B022_47BC_86D4_B726B8493E54_.wvu.FilterData" localSheetId="5" hidden="1">'VIDEÓ CHAT.csop'!$A$4:$BZ$62</definedName>
    <definedName name="Z_F0088BAE_B022_47BC_86D4_B726B8493E54_.wvu.Rows" localSheetId="0" hidden="1">Beosztás!$2:$2</definedName>
    <definedName name="Z_F0088BAE_B022_47BC_86D4_B726B8493E54_.wvu.Rows" localSheetId="10" hidden="1">'Budapesti csoport'!$2:$3</definedName>
    <definedName name="Z_F0088BAE_B022_47BC_86D4_B726B8493E54_.wvu.Rows" localSheetId="11" hidden="1">'CALL CENTER .csop '!$2:$3</definedName>
    <definedName name="Z_F0088BAE_B022_47BC_86D4_B726B8493E54_.wvu.Rows" localSheetId="15" hidden="1">'HIF csoport'!$2:$3</definedName>
    <definedName name="Z_F0088BAE_B022_47BC_86D4_B726B8493E54_.wvu.Rows" localSheetId="13" hidden="1">'Keleti csoport'!$2:$3</definedName>
    <definedName name="Z_F0088BAE_B022_47BC_86D4_B726B8493E54_.wvu.Rows" localSheetId="9" hidden="1">'Nyugati csoport'!$2:$2</definedName>
    <definedName name="Z_F0088BAE_B022_47BC_86D4_B726B8493E54_.wvu.Rows" localSheetId="14" hidden="1">Panaszkezelés!$2:$3</definedName>
    <definedName name="Z_F0088BAE_B022_47BC_86D4_B726B8493E54_.wvu.Rows" localSheetId="16" hidden="1">Túlóra!$2:$3</definedName>
    <definedName name="Z_F0088BAE_B022_47BC_86D4_B726B8493E54_.wvu.Rows" localSheetId="2" hidden="1">'ÜGYFÉLLEVELEZÉS.csop.'!$2:$2</definedName>
    <definedName name="Z_F0088BAE_B022_47BC_86D4_B726B8493E54_.wvu.Rows" localSheetId="5" hidden="1">'VIDEÓ CHAT.csop'!$2:$3</definedName>
    <definedName name="Z_F2D7EDF2_4AAE_4158_846E_782B8DD7B2F5_.wvu.FilterData" localSheetId="15" hidden="1">'HIF csoport'!$A$4:$BZ$62</definedName>
    <definedName name="Z_F2D7EDF2_4AAE_4158_846E_782B8DD7B2F5_.wvu.FilterData" localSheetId="13" hidden="1">'Keleti csoport'!$A$4:$BZ$64</definedName>
    <definedName name="Z_F40AE620_279A_4A3A_8CD6_EAE70F7D4E20_.wvu.FilterData" localSheetId="0" hidden="1">Beosztás!$A$42:$AX$388</definedName>
    <definedName name="Z_F40AE620_279A_4A3A_8CD6_EAE70F7D4E20_.wvu.FilterData" localSheetId="10" hidden="1">'Budapesti csoport'!$A$4:$CC$59</definedName>
    <definedName name="Z_F40AE620_279A_4A3A_8CD6_EAE70F7D4E20_.wvu.FilterData" localSheetId="6" hidden="1">Video!$A$3:$AG$360</definedName>
    <definedName name="Z_F40AE620_279A_4A3A_8CD6_EAE70F7D4E20_.wvu.FilterData" localSheetId="5" hidden="1">'VIDEÓ CHAT.csop'!$A$4:$BZ$62</definedName>
    <definedName name="Z_F40E8CD0_BA0A_447D_8980_9ED62641A129_.wvu.Cols" localSheetId="0" hidden="1">Beosztás!$F:$R</definedName>
    <definedName name="Z_F40E8CD0_BA0A_447D_8980_9ED62641A129_.wvu.Cols" localSheetId="10" hidden="1">'Budapesti csoport'!$F:$Q</definedName>
    <definedName name="Z_F40E8CD0_BA0A_447D_8980_9ED62641A129_.wvu.Cols" localSheetId="11" hidden="1">'CALL CENTER .csop '!$F:$Q</definedName>
    <definedName name="Z_F40E8CD0_BA0A_447D_8980_9ED62641A129_.wvu.Cols" localSheetId="17" hidden="1">Diákok!$J:$AC</definedName>
    <definedName name="Z_F40E8CD0_BA0A_447D_8980_9ED62641A129_.wvu.Cols" localSheetId="15" hidden="1">'HIF csoport'!$F:$Q</definedName>
    <definedName name="Z_F40E8CD0_BA0A_447D_8980_9ED62641A129_.wvu.Cols" localSheetId="4" hidden="1">Jogsegély!$B:$B</definedName>
    <definedName name="Z_F40E8CD0_BA0A_447D_8980_9ED62641A129_.wvu.Cols" localSheetId="13" hidden="1">'Keleti csoport'!$F:$Q</definedName>
    <definedName name="Z_F40E8CD0_BA0A_447D_8980_9ED62641A129_.wvu.Cols" localSheetId="3" hidden="1">Levelezés!$B:$K</definedName>
    <definedName name="Z_F40E8CD0_BA0A_447D_8980_9ED62641A129_.wvu.Cols" localSheetId="9" hidden="1">'Nyugati csoport'!$F:$Q</definedName>
    <definedName name="Z_F40E8CD0_BA0A_447D_8980_9ED62641A129_.wvu.Cols" localSheetId="14" hidden="1">Panaszkezelés!$E:$Q</definedName>
    <definedName name="Z_F40E8CD0_BA0A_447D_8980_9ED62641A129_.wvu.Cols" localSheetId="2" hidden="1">'ÜGYFÉLLEVELEZÉS.csop.'!$F:$Q</definedName>
    <definedName name="Z_F40E8CD0_BA0A_447D_8980_9ED62641A129_.wvu.Cols" localSheetId="5" hidden="1">'VIDEÓ CHAT.csop'!$F:$Q</definedName>
    <definedName name="Z_F40E8CD0_BA0A_447D_8980_9ED62641A129_.wvu.FilterData" localSheetId="0" hidden="1">Beosztás!$A$42:$AX$388</definedName>
    <definedName name="Z_F40E8CD0_BA0A_447D_8980_9ED62641A129_.wvu.FilterData" localSheetId="10" hidden="1">'Budapesti csoport'!$A$4:$CC$59</definedName>
    <definedName name="Z_F40E8CD0_BA0A_447D_8980_9ED62641A129_.wvu.FilterData" localSheetId="11" hidden="1">'CALL CENTER .csop '!$A$4:$BZ$63</definedName>
    <definedName name="Z_F40E8CD0_BA0A_447D_8980_9ED62641A129_.wvu.FilterData" localSheetId="12" hidden="1">CC!$A$4:$AG$355</definedName>
    <definedName name="Z_F40E8CD0_BA0A_447D_8980_9ED62641A129_.wvu.FilterData" localSheetId="15" hidden="1">'HIF csoport'!$A$4:$BZ$62</definedName>
    <definedName name="Z_F40E8CD0_BA0A_447D_8980_9ED62641A129_.wvu.FilterData" localSheetId="4" hidden="1">Jogsegély!$A$4:$AG$399</definedName>
    <definedName name="Z_F40E8CD0_BA0A_447D_8980_9ED62641A129_.wvu.FilterData" localSheetId="13" hidden="1">'Keleti csoport'!$A$4:$BZ$64</definedName>
    <definedName name="Z_F40E8CD0_BA0A_447D_8980_9ED62641A129_.wvu.FilterData" localSheetId="3" hidden="1">Levelezés!$A$4:$AP$467</definedName>
    <definedName name="Z_F40E8CD0_BA0A_447D_8980_9ED62641A129_.wvu.FilterData" localSheetId="1" hidden="1">Mátrix!$A$2:$E$397</definedName>
    <definedName name="Z_F40E8CD0_BA0A_447D_8980_9ED62641A129_.wvu.FilterData" localSheetId="9" hidden="1">'Nyugati csoport'!$A$3:$BZ$62</definedName>
    <definedName name="Z_F40E8CD0_BA0A_447D_8980_9ED62641A129_.wvu.FilterData" localSheetId="14" hidden="1">Panaszkezelés!$A$4:$BZ$65</definedName>
    <definedName name="Z_F40E8CD0_BA0A_447D_8980_9ED62641A129_.wvu.FilterData" localSheetId="16" hidden="1">Túlóra!$A$5:$AY$349</definedName>
    <definedName name="Z_F40E8CD0_BA0A_447D_8980_9ED62641A129_.wvu.FilterData" localSheetId="2" hidden="1">'ÜGYFÉLLEVELEZÉS.csop.'!$A$4:$BZ$64</definedName>
    <definedName name="Z_F40E8CD0_BA0A_447D_8980_9ED62641A129_.wvu.FilterData" localSheetId="6" hidden="1">Video!$A$3:$AG$360</definedName>
    <definedName name="Z_F40E8CD0_BA0A_447D_8980_9ED62641A129_.wvu.FilterData" localSheetId="5" hidden="1">'VIDEÓ CHAT.csop'!$A$4:$BZ$62</definedName>
    <definedName name="Z_F40E8CD0_BA0A_447D_8980_9ED62641A129_.wvu.Rows" localSheetId="25" hidden="1">Admin_Budapest!$58:$58</definedName>
    <definedName name="Z_F40E8CD0_BA0A_447D_8980_9ED62641A129_.wvu.Rows" localSheetId="22" hidden="1">Admin_CC!$59:$60</definedName>
    <definedName name="Z_F40E8CD0_BA0A_447D_8980_9ED62641A129_.wvu.Rows" localSheetId="27" hidden="1">Admin_HIF!$60:$61</definedName>
    <definedName name="Z_F40E8CD0_BA0A_447D_8980_9ED62641A129_.wvu.Rows" localSheetId="24" hidden="1">Admin_Kelet!$62:$63</definedName>
    <definedName name="Z_F40E8CD0_BA0A_447D_8980_9ED62641A129_.wvu.Rows" localSheetId="20" hidden="1">admin_Levelezés!$60:$61</definedName>
    <definedName name="Z_F40E8CD0_BA0A_447D_8980_9ED62641A129_.wvu.Rows" localSheetId="23" hidden="1">Admin_Nyugat!$60:$61</definedName>
    <definedName name="Z_F40E8CD0_BA0A_447D_8980_9ED62641A129_.wvu.Rows" localSheetId="19" hidden="1">admin_Összesító!$60:$60,admin_Összesító!$119:$119,admin_Összesító!$180:$180,admin_Összesító!$241:$241,admin_Összesító!$300:$300,admin_Összesító!$361:$361</definedName>
    <definedName name="Z_F40E8CD0_BA0A_447D_8980_9ED62641A129_.wvu.Rows" localSheetId="26" hidden="1">Admin_Panaszkezelés!$62:$62</definedName>
    <definedName name="Z_F40E8CD0_BA0A_447D_8980_9ED62641A129_.wvu.Rows" localSheetId="21" hidden="1">Admin_Video!$61:$62</definedName>
    <definedName name="Z_F40E8CD0_BA0A_447D_8980_9ED62641A129_.wvu.Rows" localSheetId="0" hidden="1">Beosztás!$2:$2</definedName>
    <definedName name="Z_F40E8CD0_BA0A_447D_8980_9ED62641A129_.wvu.Rows" localSheetId="10" hidden="1">'Budapesti csoport'!$2:$3</definedName>
    <definedName name="Z_F40E8CD0_BA0A_447D_8980_9ED62641A129_.wvu.Rows" localSheetId="11" hidden="1">'CALL CENTER .csop '!$2:$3</definedName>
    <definedName name="Z_F40E8CD0_BA0A_447D_8980_9ED62641A129_.wvu.Rows" localSheetId="12" hidden="1">CC!$2:$2</definedName>
    <definedName name="Z_F40E8CD0_BA0A_447D_8980_9ED62641A129_.wvu.Rows" localSheetId="15" hidden="1">'HIF csoport'!$2:$3</definedName>
    <definedName name="Z_F40E8CD0_BA0A_447D_8980_9ED62641A129_.wvu.Rows" localSheetId="4" hidden="1">Jogsegély!$2:$2</definedName>
    <definedName name="Z_F40E8CD0_BA0A_447D_8980_9ED62641A129_.wvu.Rows" localSheetId="13" hidden="1">'Keleti csoport'!$2:$3</definedName>
    <definedName name="Z_F40E8CD0_BA0A_447D_8980_9ED62641A129_.wvu.Rows" localSheetId="3" hidden="1">Levelezés!$2:$2</definedName>
    <definedName name="Z_F40E8CD0_BA0A_447D_8980_9ED62641A129_.wvu.Rows" localSheetId="9" hidden="1">'Nyugati csoport'!$2:$2</definedName>
    <definedName name="Z_F40E8CD0_BA0A_447D_8980_9ED62641A129_.wvu.Rows" localSheetId="14" hidden="1">Panaszkezelés!$2:$3</definedName>
    <definedName name="Z_F40E8CD0_BA0A_447D_8980_9ED62641A129_.wvu.Rows" localSheetId="16" hidden="1">Túlóra!$2:$3</definedName>
    <definedName name="Z_F40E8CD0_BA0A_447D_8980_9ED62641A129_.wvu.Rows" localSheetId="2" hidden="1">'ÜGYFÉLLEVELEZÉS.csop.'!$2:$2</definedName>
    <definedName name="Z_F40E8CD0_BA0A_447D_8980_9ED62641A129_.wvu.Rows" localSheetId="6" hidden="1">Video!$2:$2</definedName>
    <definedName name="Z_F40E8CD0_BA0A_447D_8980_9ED62641A129_.wvu.Rows" localSheetId="5" hidden="1">'VIDEÓ CHAT.csop'!$2:$3</definedName>
    <definedName name="Z_F4B1D2B9_6D97_4473_9EFF_3A7969C24EA7_.wvu.FilterData" localSheetId="15" hidden="1">'HIF csoport'!$A$4:$BZ$62</definedName>
    <definedName name="Z_F4B1D2B9_6D97_4473_9EFF_3A7969C24EA7_.wvu.FilterData" localSheetId="13" hidden="1">'Keleti csoport'!$A$4:$BZ$64</definedName>
    <definedName name="Z_F7317DAB_A1DD_4643_A8AF_59C081904106_.wvu.FilterData" localSheetId="10" hidden="1">'Budapesti csoport'!$A$4:$CC$59</definedName>
    <definedName name="Z_F7317DAB_A1DD_4643_A8AF_59C081904106_.wvu.FilterData" localSheetId="15" hidden="1">'HIF csoport'!$A$4:$BZ$62</definedName>
    <definedName name="Z_F7317DAB_A1DD_4643_A8AF_59C081904106_.wvu.FilterData" localSheetId="13" hidden="1">'Keleti csoport'!$A$4:$BZ$64</definedName>
    <definedName name="Z_F7317DAB_A1DD_4643_A8AF_59C081904106_.wvu.FilterData" localSheetId="5" hidden="1">'VIDEÓ CHAT.csop'!$A$4:$BZ$62</definedName>
    <definedName name="Z_F7787515_1165_4952_BB6C_7241D5E70BAE_.wvu.Cols" localSheetId="0" hidden="1">Beosztás!$F:$R</definedName>
    <definedName name="Z_F7787515_1165_4952_BB6C_7241D5E70BAE_.wvu.Cols" localSheetId="10" hidden="1">'Budapesti csoport'!$F:$Q</definedName>
    <definedName name="Z_F7787515_1165_4952_BB6C_7241D5E70BAE_.wvu.Cols" localSheetId="11" hidden="1">'CALL CENTER .csop '!$F:$Q</definedName>
    <definedName name="Z_F7787515_1165_4952_BB6C_7241D5E70BAE_.wvu.Cols" localSheetId="17" hidden="1">Diákok!$J:$AC</definedName>
    <definedName name="Z_F7787515_1165_4952_BB6C_7241D5E70BAE_.wvu.Cols" localSheetId="15" hidden="1">'HIF csoport'!$F:$Q</definedName>
    <definedName name="Z_F7787515_1165_4952_BB6C_7241D5E70BAE_.wvu.Cols" localSheetId="4" hidden="1">Jogsegély!$B:$B</definedName>
    <definedName name="Z_F7787515_1165_4952_BB6C_7241D5E70BAE_.wvu.Cols" localSheetId="13" hidden="1">'Keleti csoport'!$F:$Q</definedName>
    <definedName name="Z_F7787515_1165_4952_BB6C_7241D5E70BAE_.wvu.Cols" localSheetId="3" hidden="1">Levelezés!$B:$K</definedName>
    <definedName name="Z_F7787515_1165_4952_BB6C_7241D5E70BAE_.wvu.Cols" localSheetId="9" hidden="1">'Nyugati csoport'!$F:$Q</definedName>
    <definedName name="Z_F7787515_1165_4952_BB6C_7241D5E70BAE_.wvu.Cols" localSheetId="14" hidden="1">Panaszkezelés!$E:$Q</definedName>
    <definedName name="Z_F7787515_1165_4952_BB6C_7241D5E70BAE_.wvu.Cols" localSheetId="2" hidden="1">'ÜGYFÉLLEVELEZÉS.csop.'!$F:$Q</definedName>
    <definedName name="Z_F7787515_1165_4952_BB6C_7241D5E70BAE_.wvu.Cols" localSheetId="5" hidden="1">'VIDEÓ CHAT.csop'!$F:$Q</definedName>
    <definedName name="Z_F7787515_1165_4952_BB6C_7241D5E70BAE_.wvu.FilterData" localSheetId="0" hidden="1">Beosztás!$A$42:$AX$388</definedName>
    <definedName name="Z_F7787515_1165_4952_BB6C_7241D5E70BAE_.wvu.FilterData" localSheetId="10" hidden="1">'Budapesti csoport'!$A$4:$CC$59</definedName>
    <definedName name="Z_F7787515_1165_4952_BB6C_7241D5E70BAE_.wvu.FilterData" localSheetId="11" hidden="1">'CALL CENTER .csop '!$A$4:$BZ$63</definedName>
    <definedName name="Z_F7787515_1165_4952_BB6C_7241D5E70BAE_.wvu.FilterData" localSheetId="12" hidden="1">CC!$A$4:$AG$355</definedName>
    <definedName name="Z_F7787515_1165_4952_BB6C_7241D5E70BAE_.wvu.FilterData" localSheetId="15" hidden="1">'HIF csoport'!$A$4:$BZ$62</definedName>
    <definedName name="Z_F7787515_1165_4952_BB6C_7241D5E70BAE_.wvu.FilterData" localSheetId="4" hidden="1">Jogsegély!$A$4:$AG$399</definedName>
    <definedName name="Z_F7787515_1165_4952_BB6C_7241D5E70BAE_.wvu.FilterData" localSheetId="13" hidden="1">'Keleti csoport'!$A$4:$BZ$64</definedName>
    <definedName name="Z_F7787515_1165_4952_BB6C_7241D5E70BAE_.wvu.FilterData" localSheetId="3" hidden="1">Levelezés!$A$4:$AP$467</definedName>
    <definedName name="Z_F7787515_1165_4952_BB6C_7241D5E70BAE_.wvu.FilterData" localSheetId="1" hidden="1">Mátrix!$A$2:$E$397</definedName>
    <definedName name="Z_F7787515_1165_4952_BB6C_7241D5E70BAE_.wvu.FilterData" localSheetId="9" hidden="1">'Nyugati csoport'!$A$3:$BZ$62</definedName>
    <definedName name="Z_F7787515_1165_4952_BB6C_7241D5E70BAE_.wvu.FilterData" localSheetId="14" hidden="1">Panaszkezelés!$A$4:$BZ$65</definedName>
    <definedName name="Z_F7787515_1165_4952_BB6C_7241D5E70BAE_.wvu.FilterData" localSheetId="16" hidden="1">Túlóra!$A$5:$AY$349</definedName>
    <definedName name="Z_F7787515_1165_4952_BB6C_7241D5E70BAE_.wvu.FilterData" localSheetId="2" hidden="1">'ÜGYFÉLLEVELEZÉS.csop.'!$A$4:$BZ$64</definedName>
    <definedName name="Z_F7787515_1165_4952_BB6C_7241D5E70BAE_.wvu.FilterData" localSheetId="6" hidden="1">Video!$A$3:$AG$360</definedName>
    <definedName name="Z_F7787515_1165_4952_BB6C_7241D5E70BAE_.wvu.FilterData" localSheetId="5" hidden="1">'VIDEÓ CHAT.csop'!$A$4:$BZ$62</definedName>
    <definedName name="Z_F7787515_1165_4952_BB6C_7241D5E70BAE_.wvu.Rows" localSheetId="25" hidden="1">Admin_Budapest!$58:$58</definedName>
    <definedName name="Z_F7787515_1165_4952_BB6C_7241D5E70BAE_.wvu.Rows" localSheetId="22" hidden="1">Admin_CC!$59:$60</definedName>
    <definedName name="Z_F7787515_1165_4952_BB6C_7241D5E70BAE_.wvu.Rows" localSheetId="27" hidden="1">Admin_HIF!$60:$61</definedName>
    <definedName name="Z_F7787515_1165_4952_BB6C_7241D5E70BAE_.wvu.Rows" localSheetId="24" hidden="1">Admin_Kelet!$62:$63</definedName>
    <definedName name="Z_F7787515_1165_4952_BB6C_7241D5E70BAE_.wvu.Rows" localSheetId="20" hidden="1">admin_Levelezés!$60:$61</definedName>
    <definedName name="Z_F7787515_1165_4952_BB6C_7241D5E70BAE_.wvu.Rows" localSheetId="23" hidden="1">Admin_Nyugat!$60:$61</definedName>
    <definedName name="Z_F7787515_1165_4952_BB6C_7241D5E70BAE_.wvu.Rows" localSheetId="19" hidden="1">admin_Összesító!$60:$60,admin_Összesító!$119:$119,admin_Összesító!$180:$180,admin_Összesító!$241:$241,admin_Összesító!$300:$300,admin_Összesító!$361:$361</definedName>
    <definedName name="Z_F7787515_1165_4952_BB6C_7241D5E70BAE_.wvu.Rows" localSheetId="26" hidden="1">Admin_Panaszkezelés!$62:$62</definedName>
    <definedName name="Z_F7787515_1165_4952_BB6C_7241D5E70BAE_.wvu.Rows" localSheetId="21" hidden="1">Admin_Video!$61:$62</definedName>
    <definedName name="Z_F7787515_1165_4952_BB6C_7241D5E70BAE_.wvu.Rows" localSheetId="0" hidden="1">Beosztás!$2:$2</definedName>
    <definedName name="Z_F7787515_1165_4952_BB6C_7241D5E70BAE_.wvu.Rows" localSheetId="10" hidden="1">'Budapesti csoport'!$2:$3</definedName>
    <definedName name="Z_F7787515_1165_4952_BB6C_7241D5E70BAE_.wvu.Rows" localSheetId="11" hidden="1">'CALL CENTER .csop '!$2:$3</definedName>
    <definedName name="Z_F7787515_1165_4952_BB6C_7241D5E70BAE_.wvu.Rows" localSheetId="12" hidden="1">CC!$2:$2</definedName>
    <definedName name="Z_F7787515_1165_4952_BB6C_7241D5E70BAE_.wvu.Rows" localSheetId="15" hidden="1">'HIF csoport'!$2:$3</definedName>
    <definedName name="Z_F7787515_1165_4952_BB6C_7241D5E70BAE_.wvu.Rows" localSheetId="4" hidden="1">Jogsegély!$2:$2</definedName>
    <definedName name="Z_F7787515_1165_4952_BB6C_7241D5E70BAE_.wvu.Rows" localSheetId="13" hidden="1">'Keleti csoport'!$2:$3</definedName>
    <definedName name="Z_F7787515_1165_4952_BB6C_7241D5E70BAE_.wvu.Rows" localSheetId="3" hidden="1">Levelezés!$2:$2</definedName>
    <definedName name="Z_F7787515_1165_4952_BB6C_7241D5E70BAE_.wvu.Rows" localSheetId="9" hidden="1">'Nyugati csoport'!$2:$2</definedName>
    <definedName name="Z_F7787515_1165_4952_BB6C_7241D5E70BAE_.wvu.Rows" localSheetId="14" hidden="1">Panaszkezelés!$2:$3</definedName>
    <definedName name="Z_F7787515_1165_4952_BB6C_7241D5E70BAE_.wvu.Rows" localSheetId="16" hidden="1">Túlóra!$2:$3</definedName>
    <definedName name="Z_F7787515_1165_4952_BB6C_7241D5E70BAE_.wvu.Rows" localSheetId="2" hidden="1">'ÜGYFÉLLEVELEZÉS.csop.'!$2:$2</definedName>
    <definedName name="Z_F7787515_1165_4952_BB6C_7241D5E70BAE_.wvu.Rows" localSheetId="6" hidden="1">Video!$2:$2</definedName>
    <definedName name="Z_F7787515_1165_4952_BB6C_7241D5E70BAE_.wvu.Rows" localSheetId="5" hidden="1">'VIDEÓ CHAT.csop'!$2:$3</definedName>
    <definedName name="Z_F82C2C7E_5190_49B5_A2B0_C3692491B354_.wvu.FilterData" localSheetId="2" hidden="1">'ÜGYFÉLLEVELEZÉS.csop.'!$A$3:$BZ$64</definedName>
    <definedName name="Z_FC3A5DB1_314B_4095_82F5_9700099699F7_.wvu.FilterData" localSheetId="5" hidden="1">'VIDEÓ CHAT.csop'!$A$4:$BZ$62</definedName>
    <definedName name="Z_FF577505_0A81_4E88_A91E_255AAD9938A6_.wvu.FilterData" localSheetId="15" hidden="1">'HIF csoport'!$A$4:$BZ$62</definedName>
    <definedName name="Z_FF577505_0A81_4E88_A91E_255AAD9938A6_.wvu.FilterData" localSheetId="13" hidden="1">'Keleti csoport'!$A$4:$BZ$64</definedName>
    <definedName name="Z_FF577505_0A81_4E88_A91E_255AAD9938A6_.wvu.FilterData" localSheetId="14" hidden="1">Panaszkezelés!$A$4:$BZ$65</definedName>
    <definedName name="Z_FF70FEF4_1D10_4DDD_B888_480AD6CAC7E5_.wvu.FilterData" localSheetId="11" hidden="1">'CALL CENTER .csop '!$A$4:$BZ$63</definedName>
  </definedNames>
  <calcPr calcId="191029"/>
  <customWorkbookViews>
    <customWorkbookView name="Szabó Ágnes - Egyéni nézet" guid="{196F1BDD-5600-471F-9A84-7CB85C8694ED}" mergeInterval="0" personalView="1" maximized="1" xWindow="1003" yWindow="-1106" windowWidth="1936" windowHeight="1048" tabRatio="724" activeSheetId="3"/>
    <customWorkbookView name="Szabó Zsuzsanna ügyfélkapcsolati csoportvezető - Egyéni nézet" guid="{06E05BF7-7899-439D-ADBA-6F4F03773025}" mergeInterval="0" personalView="1" maximized="1" xWindow="-9" yWindow="-9" windowWidth="1938" windowHeight="1038" tabRatio="724" activeSheetId="14"/>
    <customWorkbookView name="Boros Viktor - Egyéni nézet" guid="{A1CCBBE7-DA00-40FA-9C57-20230DD629CF}" mergeInterval="0" personalView="1" maximized="1" xWindow="-9" yWindow="-9" windowWidth="2578" windowHeight="1398" tabRatio="724" activeSheetId="14"/>
    <customWorkbookView name="Mondok Martin - Egyéni nézet" guid="{F7787515-1165-4952-BB6C-7241D5E70BAE}" mergeInterval="0" personalView="1" maximized="1" xWindow="-8" yWindow="-8" windowWidth="2576" windowHeight="1408" tabRatio="724" activeSheetId="12"/>
    <customWorkbookView name="Dr. Józsáné Papp Judit - Egyéni nézet" guid="{790F73C8-CB69-481D-8030-FA574F115D3B}" mergeInterval="0" personalView="1" xWindow="189" yWindow="256" windowWidth="1920" windowHeight="834" tabRatio="724" activeSheetId="7"/>
    <customWorkbookView name="Nagy Judit - Egyéni nézet" guid="{BF1F5683-2BE3-424A-BC21-3CC049CA76FA}" mergeInterval="0" personalView="1" maximized="1" xWindow="1912" yWindow="-8" windowWidth="2576" windowHeight="1408" tabRatio="724" activeSheetId="1"/>
    <customWorkbookView name="Kamarásné Paulinusz Szilvia - Egyéni nézet" guid="{6F2C1CF5-E336-43B4-BD9D-1E3F5E8CF96F}" mergeInterval="0" personalView="1" maximized="1" xWindow="-8" yWindow="-8" windowWidth="1936" windowHeight="1048" tabRatio="724" activeSheetId="1"/>
    <customWorkbookView name="Magyar Mária - Egyéni nézet" guid="{F0088BAE-B022-47BC-86D4-B726B8493E54}" mergeInterval="0" personalView="1" maximized="1" xWindow="-11" yWindow="-11" windowWidth="1942" windowHeight="1042" activeSheetId="10"/>
    <customWorkbookView name="Laczkó Enikő - Egyéni nézet" guid="{6328BAF9-9C79-455F-B76A-5E213FB7D682}" mergeInterval="0" personalView="1" maximized="1" xWindow="-8" yWindow="-8" windowWidth="1936" windowHeight="1048" tabRatio="724" activeSheetId="3"/>
    <customWorkbookView name="Gricman Enikő - Egyéni nézet" guid="{4FA4B2C8-BE1E-46BB-A422-570CF7B1178C}" mergeInterval="0" personalView="1" maximized="1" xWindow="-8" yWindow="-8" windowWidth="1936" windowHeight="1048" tabRatio="724" activeSheetId="3"/>
    <customWorkbookView name="Laczházi Tünde - Egyéni nézet" guid="{4A8EF384-4AD9-4447-A051-447CA3647EDF}" mergeInterval="0" personalView="1" maximized="1" xWindow="1912" yWindow="-8" windowWidth="1936" windowHeight="1048" tabRatio="724" activeSheetId="3"/>
    <customWorkbookView name="Balázs Krisztina - Egyéni nézet" guid="{EDCC7CB7-6F36-40E4-9D32-3CF50FC94AF0}" mergeInterval="0" personalView="1" maximized="1" xWindow="4472" yWindow="-8" windowWidth="1936" windowHeight="1048" tabRatio="724" activeSheetId="15"/>
    <customWorkbookView name="Mihóczi-Kántor Petra - Egyéni nézet" guid="{E82EC676-6186-4E8A-ABD2-FC00AE498129}" mergeInterval="0" personalView="1" maximized="1" xWindow="-8" yWindow="-8" windowWidth="1936" windowHeight="1048" tabRatio="724" activeSheetId="10"/>
    <customWorkbookView name="Kecskés Erzsébet - Egyéni nézet" guid="{A1AEE080-8F7C-4559-87C2-1F81D511203D}" mergeInterval="0" personalView="1" maximized="1" xWindow="-8" yWindow="-8" windowWidth="2576" windowHeight="1408" tabRatio="724" activeSheetId="14"/>
    <customWorkbookView name="Tábikné Konkoly Edit - Egyéni nézet" guid="{57B5B1C0-3FCF-4605-B643-F9749512C06A}" mergeInterval="0" personalView="1" maximized="1" xWindow="1912" yWindow="65" windowWidth="1936" windowHeight="1048" tabRatio="724" activeSheetId="6"/>
    <customWorkbookView name="Fitos-Gyurcsó Eszter - Egyéni nézet" guid="{2114BA9A-8826-4A5D-BB98-CA3D216D9B3C}" mergeInterval="0" personalView="1" maximized="1" xWindow="-8" yWindow="-8" windowWidth="1936" windowHeight="1048" tabRatio="724" activeSheetId="14"/>
    <customWorkbookView name="Csorbáné Klepács Márta - Egyéni nézet" guid="{F40E8CD0-BA0A-447D-8980-9ED62641A129}" mergeInterval="0" personalView="1" maximized="1" xWindow="2552" yWindow="-8" windowWidth="1936" windowHeight="1048" tabRatio="724" activeSheetId="3"/>
    <customWorkbookView name="Szüts Katalin - Egyéni nézet" guid="{202CABC8-3892-4C29-8AB9-226D94F0DCBE}" mergeInterval="0" personalView="1" maximized="1" xWindow="-2056" yWindow="-175" windowWidth="2064" windowHeight="1120" tabRatio="909" activeSheetId="11"/>
    <customWorkbookView name="Sándor László - Egyéni nézet" guid="{0A9EF666-D3AA-44CC-AF13-6AEBBC37D1EF}" mergeInterval="0" personalView="1" maximized="1" xWindow="-8" yWindow="-8" windowWidth="2576" windowHeight="1408" tabRatio="724" activeSheetId="1" showComments="commIndAndComment"/>
    <customWorkbookView name="Sebestyén Tímea - Egyéni nézet" guid="{E94EDAEC-929A-4721-8796-239EE64B5EB3}" mergeInterval="0" personalView="1" maximized="1" xWindow="-9" yWindow="-9" windowWidth="1938" windowHeight="1038" tabRatio="724" activeSheetId="10"/>
    <customWorkbookView name="Szabóné Nagy Zsuzsa - Egyéni nézet" guid="{C1535CD2-EC82-4FF4-8F50-AE7AAD32424E}" mergeInterval="0" personalView="1" maximized="1" xWindow="-8" yWindow="-8" windowWidth="1936" windowHeight="1048" tabRatio="724" activeSheetId="1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9" i="14" l="1"/>
  <c r="BQ20" i="14"/>
  <c r="BQ21" i="14"/>
  <c r="BQ22" i="14"/>
  <c r="BQ23" i="14"/>
  <c r="BQ24" i="14"/>
  <c r="BQ6" i="14"/>
  <c r="BQ7" i="14"/>
  <c r="BQ8" i="14"/>
  <c r="BQ9" i="14"/>
  <c r="BQ10" i="14"/>
  <c r="BQ11" i="14"/>
  <c r="BQ12" i="14"/>
  <c r="BQ13" i="14"/>
  <c r="BQ14" i="14"/>
  <c r="BQ15" i="14"/>
  <c r="BQ16" i="14"/>
  <c r="BQ17" i="14"/>
  <c r="BQ18" i="14"/>
  <c r="BQ5" i="14"/>
  <c r="U389" i="1" l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389" i="1"/>
  <c r="AZ5" i="16"/>
  <c r="BU5" i="16"/>
  <c r="BT5" i="16"/>
  <c r="CD5" i="16"/>
  <c r="AY6" i="16"/>
  <c r="BX6" i="16"/>
  <c r="BW6" i="16"/>
  <c r="AX7" i="16"/>
  <c r="BU7" i="16"/>
  <c r="BT7" i="16"/>
  <c r="BB8" i="16"/>
  <c r="BU9" i="16"/>
  <c r="CC8" i="16"/>
  <c r="BO10" i="16"/>
  <c r="BA10" i="16"/>
  <c r="AZ10" i="16"/>
  <c r="BS11" i="16"/>
  <c r="BR11" i="16"/>
  <c r="BK11" i="16"/>
  <c r="BD12" i="16"/>
  <c r="BJ13" i="16"/>
  <c r="BA13" i="16"/>
  <c r="AX13" i="16"/>
  <c r="BO14" i="16"/>
  <c r="BW15" i="16"/>
  <c r="BT15" i="16"/>
  <c r="BE16" i="16"/>
  <c r="BH17" i="16"/>
  <c r="BB17" i="16"/>
  <c r="BY18" i="16"/>
  <c r="BV19" i="16"/>
  <c r="BA19" i="16"/>
  <c r="BY20" i="16"/>
  <c r="BX20" i="16"/>
  <c r="BQ20" i="16"/>
  <c r="BI21" i="16"/>
  <c r="BQ22" i="16"/>
  <c r="BP22" i="16"/>
  <c r="BI22" i="16"/>
  <c r="BD23" i="16"/>
  <c r="BS24" i="16"/>
  <c r="AX24" i="16"/>
  <c r="BI25" i="16"/>
  <c r="CD26" i="16"/>
  <c r="BP26" i="16"/>
  <c r="BS27" i="16"/>
  <c r="BY30" i="16"/>
  <c r="CD33" i="16"/>
  <c r="AZ33" i="16"/>
  <c r="AY34" i="16"/>
  <c r="BS38" i="16"/>
  <c r="BE39" i="16"/>
  <c r="BD39" i="16"/>
  <c r="BY44" i="16"/>
  <c r="BK44" i="16"/>
  <c r="BH44" i="16"/>
  <c r="BX50" i="16"/>
  <c r="BV54" i="16"/>
  <c r="BU56" i="16"/>
  <c r="BQ58" i="16"/>
  <c r="BJ59" i="16"/>
  <c r="BS60" i="16"/>
  <c r="AY60" i="16"/>
  <c r="A14" i="16"/>
  <c r="A398" i="1" s="1"/>
  <c r="B14" i="16"/>
  <c r="B398" i="1" s="1"/>
  <c r="C14" i="16"/>
  <c r="C398" i="1" s="1"/>
  <c r="D14" i="16"/>
  <c r="D398" i="1" s="1"/>
  <c r="E14" i="16"/>
  <c r="E398" i="1" s="1"/>
  <c r="F14" i="16"/>
  <c r="F398" i="1" s="1"/>
  <c r="G14" i="16"/>
  <c r="G398" i="1" s="1"/>
  <c r="H14" i="16"/>
  <c r="H398" i="1" s="1"/>
  <c r="I14" i="16"/>
  <c r="I398" i="1" s="1"/>
  <c r="J14" i="16"/>
  <c r="J398" i="1" s="1"/>
  <c r="K14" i="16"/>
  <c r="K398" i="1" s="1"/>
  <c r="L14" i="16"/>
  <c r="L398" i="1" s="1"/>
  <c r="M14" i="16"/>
  <c r="M398" i="1" s="1"/>
  <c r="N14" i="16"/>
  <c r="N398" i="1" s="1"/>
  <c r="O14" i="16"/>
  <c r="O398" i="1" s="1"/>
  <c r="P14" i="16"/>
  <c r="P398" i="1" s="1"/>
  <c r="Q14" i="16"/>
  <c r="Q398" i="1" s="1"/>
  <c r="A15" i="16"/>
  <c r="A399" i="1" s="1"/>
  <c r="B15" i="16"/>
  <c r="B399" i="1" s="1"/>
  <c r="C15" i="16"/>
  <c r="C408" i="2" s="1"/>
  <c r="D15" i="16"/>
  <c r="D408" i="2" s="1"/>
  <c r="E15" i="16"/>
  <c r="E399" i="1" s="1"/>
  <c r="F15" i="16"/>
  <c r="F399" i="1" s="1"/>
  <c r="G15" i="16"/>
  <c r="G399" i="1" s="1"/>
  <c r="H15" i="16"/>
  <c r="H399" i="1" s="1"/>
  <c r="I15" i="16"/>
  <c r="I399" i="1" s="1"/>
  <c r="J15" i="16"/>
  <c r="J399" i="1" s="1"/>
  <c r="K15" i="16"/>
  <c r="K399" i="1" s="1"/>
  <c r="L15" i="16"/>
  <c r="L399" i="1" s="1"/>
  <c r="M15" i="16"/>
  <c r="M399" i="1" s="1"/>
  <c r="N15" i="16"/>
  <c r="N399" i="1" s="1"/>
  <c r="O15" i="16"/>
  <c r="O399" i="1" s="1"/>
  <c r="P15" i="16"/>
  <c r="P399" i="1" s="1"/>
  <c r="Q15" i="16"/>
  <c r="Q399" i="1" s="1"/>
  <c r="A16" i="16"/>
  <c r="B16" i="16"/>
  <c r="C16" i="16"/>
  <c r="C400" i="1" s="1"/>
  <c r="D16" i="16"/>
  <c r="D400" i="1" s="1"/>
  <c r="E16" i="16"/>
  <c r="F16" i="16"/>
  <c r="F400" i="1" s="1"/>
  <c r="G16" i="16"/>
  <c r="G400" i="1" s="1"/>
  <c r="H16" i="16"/>
  <c r="H400" i="1" s="1"/>
  <c r="I16" i="16"/>
  <c r="I400" i="1" s="1"/>
  <c r="J16" i="16"/>
  <c r="J400" i="1" s="1"/>
  <c r="K16" i="16"/>
  <c r="K400" i="1" s="1"/>
  <c r="L16" i="16"/>
  <c r="L400" i="1" s="1"/>
  <c r="M16" i="16"/>
  <c r="M400" i="1" s="1"/>
  <c r="N16" i="16"/>
  <c r="N400" i="1" s="1"/>
  <c r="O16" i="16"/>
  <c r="O400" i="1" s="1"/>
  <c r="P16" i="16"/>
  <c r="P400" i="1" s="1"/>
  <c r="Q16" i="16"/>
  <c r="Q400" i="1" s="1"/>
  <c r="A17" i="16"/>
  <c r="B17" i="16"/>
  <c r="C17" i="16"/>
  <c r="D17" i="16"/>
  <c r="D401" i="1" s="1"/>
  <c r="E17" i="16"/>
  <c r="E401" i="1" s="1"/>
  <c r="F17" i="16"/>
  <c r="F401" i="1" s="1"/>
  <c r="G17" i="16"/>
  <c r="G401" i="1" s="1"/>
  <c r="H17" i="16"/>
  <c r="H401" i="1" s="1"/>
  <c r="I17" i="16"/>
  <c r="I401" i="1" s="1"/>
  <c r="J17" i="16"/>
  <c r="J401" i="1" s="1"/>
  <c r="K17" i="16"/>
  <c r="K401" i="1" s="1"/>
  <c r="L17" i="16"/>
  <c r="L401" i="1" s="1"/>
  <c r="M17" i="16"/>
  <c r="M401" i="1" s="1"/>
  <c r="N17" i="16"/>
  <c r="N401" i="1" s="1"/>
  <c r="O17" i="16"/>
  <c r="O401" i="1" s="1"/>
  <c r="P17" i="16"/>
  <c r="P401" i="1" s="1"/>
  <c r="Q17" i="16"/>
  <c r="Q401" i="1" s="1"/>
  <c r="A18" i="16"/>
  <c r="A402" i="1" s="1"/>
  <c r="B18" i="16"/>
  <c r="B402" i="1" s="1"/>
  <c r="C18" i="16"/>
  <c r="C402" i="1" s="1"/>
  <c r="D18" i="16"/>
  <c r="D402" i="1" s="1"/>
  <c r="E18" i="16"/>
  <c r="E402" i="1" s="1"/>
  <c r="F18" i="16"/>
  <c r="F402" i="1" s="1"/>
  <c r="G18" i="16"/>
  <c r="G402" i="1" s="1"/>
  <c r="H18" i="16"/>
  <c r="H402" i="1" s="1"/>
  <c r="I18" i="16"/>
  <c r="I402" i="1" s="1"/>
  <c r="J18" i="16"/>
  <c r="J402" i="1" s="1"/>
  <c r="K18" i="16"/>
  <c r="K402" i="1" s="1"/>
  <c r="L18" i="16"/>
  <c r="L402" i="1" s="1"/>
  <c r="M18" i="16"/>
  <c r="M402" i="1" s="1"/>
  <c r="N18" i="16"/>
  <c r="N402" i="1" s="1"/>
  <c r="O18" i="16"/>
  <c r="O402" i="1" s="1"/>
  <c r="P18" i="16"/>
  <c r="P402" i="1" s="1"/>
  <c r="Q18" i="16"/>
  <c r="Q402" i="1" s="1"/>
  <c r="A19" i="16"/>
  <c r="B19" i="16"/>
  <c r="B403" i="1" s="1"/>
  <c r="C19" i="16"/>
  <c r="C403" i="1" s="1"/>
  <c r="D19" i="16"/>
  <c r="D403" i="1" s="1"/>
  <c r="E19" i="16"/>
  <c r="E403" i="1" s="1"/>
  <c r="F19" i="16"/>
  <c r="F403" i="1" s="1"/>
  <c r="G19" i="16"/>
  <c r="G403" i="1" s="1"/>
  <c r="H19" i="16"/>
  <c r="H403" i="1" s="1"/>
  <c r="I19" i="16"/>
  <c r="I403" i="1" s="1"/>
  <c r="J19" i="16"/>
  <c r="J403" i="1" s="1"/>
  <c r="K19" i="16"/>
  <c r="K403" i="1" s="1"/>
  <c r="L19" i="16"/>
  <c r="L403" i="1" s="1"/>
  <c r="M19" i="16"/>
  <c r="M403" i="1" s="1"/>
  <c r="N19" i="16"/>
  <c r="N403" i="1" s="1"/>
  <c r="O19" i="16"/>
  <c r="O403" i="1" s="1"/>
  <c r="P19" i="16"/>
  <c r="P403" i="1" s="1"/>
  <c r="Q19" i="16"/>
  <c r="Q403" i="1" s="1"/>
  <c r="A20" i="16"/>
  <c r="A404" i="1" s="1"/>
  <c r="B20" i="16"/>
  <c r="B404" i="1" s="1"/>
  <c r="C20" i="16"/>
  <c r="D20" i="16"/>
  <c r="D404" i="1" s="1"/>
  <c r="E20" i="16"/>
  <c r="E404" i="1" s="1"/>
  <c r="F20" i="16"/>
  <c r="F404" i="1" s="1"/>
  <c r="G20" i="16"/>
  <c r="G404" i="1" s="1"/>
  <c r="H20" i="16"/>
  <c r="H404" i="1" s="1"/>
  <c r="I20" i="16"/>
  <c r="I404" i="1" s="1"/>
  <c r="J20" i="16"/>
  <c r="J404" i="1" s="1"/>
  <c r="K20" i="16"/>
  <c r="K404" i="1" s="1"/>
  <c r="L20" i="16"/>
  <c r="L404" i="1" s="1"/>
  <c r="M20" i="16"/>
  <c r="M404" i="1" s="1"/>
  <c r="N20" i="16"/>
  <c r="N404" i="1" s="1"/>
  <c r="O20" i="16"/>
  <c r="O404" i="1" s="1"/>
  <c r="P20" i="16"/>
  <c r="P404" i="1" s="1"/>
  <c r="Q20" i="16"/>
  <c r="Q404" i="1" s="1"/>
  <c r="A21" i="16"/>
  <c r="A405" i="1" s="1"/>
  <c r="B21" i="16"/>
  <c r="B405" i="1" s="1"/>
  <c r="C21" i="16"/>
  <c r="C405" i="1" s="1"/>
  <c r="D21" i="16"/>
  <c r="E21" i="16"/>
  <c r="F21" i="16"/>
  <c r="F405" i="1" s="1"/>
  <c r="G21" i="16"/>
  <c r="G405" i="1" s="1"/>
  <c r="H21" i="16"/>
  <c r="H405" i="1" s="1"/>
  <c r="I21" i="16"/>
  <c r="I405" i="1" s="1"/>
  <c r="J21" i="16"/>
  <c r="J405" i="1" s="1"/>
  <c r="K21" i="16"/>
  <c r="K405" i="1" s="1"/>
  <c r="L21" i="16"/>
  <c r="L405" i="1" s="1"/>
  <c r="M21" i="16"/>
  <c r="M405" i="1" s="1"/>
  <c r="N21" i="16"/>
  <c r="N405" i="1" s="1"/>
  <c r="O21" i="16"/>
  <c r="O405" i="1" s="1"/>
  <c r="P21" i="16"/>
  <c r="P405" i="1" s="1"/>
  <c r="Q21" i="16"/>
  <c r="Q405" i="1" s="1"/>
  <c r="A22" i="16"/>
  <c r="A406" i="1" s="1"/>
  <c r="B22" i="16"/>
  <c r="B406" i="1" s="1"/>
  <c r="C22" i="16"/>
  <c r="C415" i="2" s="1"/>
  <c r="D22" i="16"/>
  <c r="D406" i="1" s="1"/>
  <c r="E22" i="16"/>
  <c r="F22" i="16"/>
  <c r="F406" i="1" s="1"/>
  <c r="G22" i="16"/>
  <c r="G406" i="1" s="1"/>
  <c r="H22" i="16"/>
  <c r="H406" i="1" s="1"/>
  <c r="I22" i="16"/>
  <c r="I406" i="1" s="1"/>
  <c r="J22" i="16"/>
  <c r="J406" i="1" s="1"/>
  <c r="K22" i="16"/>
  <c r="K406" i="1" s="1"/>
  <c r="L22" i="16"/>
  <c r="L406" i="1" s="1"/>
  <c r="M22" i="16"/>
  <c r="M406" i="1" s="1"/>
  <c r="N22" i="16"/>
  <c r="N406" i="1" s="1"/>
  <c r="O22" i="16"/>
  <c r="O406" i="1" s="1"/>
  <c r="P22" i="16"/>
  <c r="P406" i="1" s="1"/>
  <c r="Q22" i="16"/>
  <c r="Q406" i="1" s="1"/>
  <c r="A23" i="16"/>
  <c r="A407" i="1" s="1"/>
  <c r="B23" i="16"/>
  <c r="C23" i="16"/>
  <c r="C407" i="1" s="1"/>
  <c r="D23" i="16"/>
  <c r="D407" i="1" s="1"/>
  <c r="E23" i="16"/>
  <c r="E407" i="1" s="1"/>
  <c r="F23" i="16"/>
  <c r="F407" i="1" s="1"/>
  <c r="G23" i="16"/>
  <c r="G407" i="1" s="1"/>
  <c r="H23" i="16"/>
  <c r="H407" i="1" s="1"/>
  <c r="I23" i="16"/>
  <c r="I407" i="1" s="1"/>
  <c r="J23" i="16"/>
  <c r="J407" i="1" s="1"/>
  <c r="K23" i="16"/>
  <c r="K407" i="1" s="1"/>
  <c r="L23" i="16"/>
  <c r="L407" i="1" s="1"/>
  <c r="M23" i="16"/>
  <c r="M407" i="1" s="1"/>
  <c r="N23" i="16"/>
  <c r="N407" i="1" s="1"/>
  <c r="O23" i="16"/>
  <c r="O407" i="1" s="1"/>
  <c r="P23" i="16"/>
  <c r="P407" i="1" s="1"/>
  <c r="Q23" i="16"/>
  <c r="Q407" i="1" s="1"/>
  <c r="A24" i="16"/>
  <c r="A408" i="1" s="1"/>
  <c r="B24" i="16"/>
  <c r="B408" i="1" s="1"/>
  <c r="C24" i="16"/>
  <c r="C408" i="1" s="1"/>
  <c r="D24" i="16"/>
  <c r="D417" i="2" s="1"/>
  <c r="E24" i="16"/>
  <c r="E408" i="1" s="1"/>
  <c r="F24" i="16"/>
  <c r="F408" i="1" s="1"/>
  <c r="G24" i="16"/>
  <c r="G408" i="1" s="1"/>
  <c r="H24" i="16"/>
  <c r="H408" i="1" s="1"/>
  <c r="I24" i="16"/>
  <c r="I408" i="1" s="1"/>
  <c r="J24" i="16"/>
  <c r="J408" i="1" s="1"/>
  <c r="K24" i="16"/>
  <c r="K408" i="1" s="1"/>
  <c r="L24" i="16"/>
  <c r="L408" i="1" s="1"/>
  <c r="M24" i="16"/>
  <c r="M408" i="1" s="1"/>
  <c r="N24" i="16"/>
  <c r="N408" i="1" s="1"/>
  <c r="O24" i="16"/>
  <c r="O408" i="1" s="1"/>
  <c r="P24" i="16"/>
  <c r="P408" i="1" s="1"/>
  <c r="Q24" i="16"/>
  <c r="Q408" i="1" s="1"/>
  <c r="A25" i="16"/>
  <c r="A409" i="1" s="1"/>
  <c r="B25" i="16"/>
  <c r="C25" i="16"/>
  <c r="D25" i="16"/>
  <c r="E25" i="16"/>
  <c r="E418" i="2" s="1"/>
  <c r="F25" i="16"/>
  <c r="F409" i="1" s="1"/>
  <c r="G25" i="16"/>
  <c r="G409" i="1" s="1"/>
  <c r="H25" i="16"/>
  <c r="H409" i="1" s="1"/>
  <c r="I25" i="16"/>
  <c r="I409" i="1" s="1"/>
  <c r="J25" i="16"/>
  <c r="J409" i="1" s="1"/>
  <c r="K25" i="16"/>
  <c r="K409" i="1" s="1"/>
  <c r="L25" i="16"/>
  <c r="L409" i="1" s="1"/>
  <c r="M25" i="16"/>
  <c r="M409" i="1" s="1"/>
  <c r="N25" i="16"/>
  <c r="N409" i="1" s="1"/>
  <c r="O25" i="16"/>
  <c r="O409" i="1" s="1"/>
  <c r="P25" i="16"/>
  <c r="P409" i="1" s="1"/>
  <c r="Q25" i="16"/>
  <c r="Q409" i="1" s="1"/>
  <c r="A26" i="16"/>
  <c r="B26" i="16"/>
  <c r="B419" i="2" s="1"/>
  <c r="C26" i="16"/>
  <c r="C410" i="1" s="1"/>
  <c r="D26" i="16"/>
  <c r="D410" i="1" s="1"/>
  <c r="E26" i="16"/>
  <c r="E410" i="1" s="1"/>
  <c r="F26" i="16"/>
  <c r="F410" i="1" s="1"/>
  <c r="G26" i="16"/>
  <c r="G410" i="1" s="1"/>
  <c r="H26" i="16"/>
  <c r="H410" i="1" s="1"/>
  <c r="I26" i="16"/>
  <c r="I410" i="1" s="1"/>
  <c r="J26" i="16"/>
  <c r="J410" i="1" s="1"/>
  <c r="K26" i="16"/>
  <c r="K410" i="1" s="1"/>
  <c r="L26" i="16"/>
  <c r="L410" i="1" s="1"/>
  <c r="M26" i="16"/>
  <c r="M410" i="1" s="1"/>
  <c r="N26" i="16"/>
  <c r="N410" i="1" s="1"/>
  <c r="O26" i="16"/>
  <c r="O410" i="1" s="1"/>
  <c r="P26" i="16"/>
  <c r="P410" i="1" s="1"/>
  <c r="Q26" i="16"/>
  <c r="Q410" i="1" s="1"/>
  <c r="A27" i="16"/>
  <c r="A411" i="1" s="1"/>
  <c r="B27" i="16"/>
  <c r="B411" i="1" s="1"/>
  <c r="C27" i="16"/>
  <c r="C411" i="1" s="1"/>
  <c r="D27" i="16"/>
  <c r="D411" i="1" s="1"/>
  <c r="E27" i="16"/>
  <c r="E411" i="1" s="1"/>
  <c r="F27" i="16"/>
  <c r="F411" i="1" s="1"/>
  <c r="G27" i="16"/>
  <c r="G411" i="1" s="1"/>
  <c r="H27" i="16"/>
  <c r="H411" i="1" s="1"/>
  <c r="I27" i="16"/>
  <c r="I411" i="1" s="1"/>
  <c r="J27" i="16"/>
  <c r="J411" i="1" s="1"/>
  <c r="K27" i="16"/>
  <c r="K411" i="1" s="1"/>
  <c r="L27" i="16"/>
  <c r="L411" i="1" s="1"/>
  <c r="M27" i="16"/>
  <c r="M411" i="1" s="1"/>
  <c r="N27" i="16"/>
  <c r="N411" i="1" s="1"/>
  <c r="O27" i="16"/>
  <c r="O411" i="1" s="1"/>
  <c r="P27" i="16"/>
  <c r="P411" i="1" s="1"/>
  <c r="Q27" i="16"/>
  <c r="Q411" i="1" s="1"/>
  <c r="A28" i="16"/>
  <c r="B28" i="16"/>
  <c r="C28" i="16"/>
  <c r="C412" i="1" s="1"/>
  <c r="D28" i="16"/>
  <c r="D412" i="1" s="1"/>
  <c r="E28" i="16"/>
  <c r="E412" i="1" s="1"/>
  <c r="F28" i="16"/>
  <c r="F412" i="1" s="1"/>
  <c r="G28" i="16"/>
  <c r="G412" i="1" s="1"/>
  <c r="H28" i="16"/>
  <c r="H412" i="1" s="1"/>
  <c r="I28" i="16"/>
  <c r="I412" i="1" s="1"/>
  <c r="J28" i="16"/>
  <c r="J412" i="1" s="1"/>
  <c r="K28" i="16"/>
  <c r="K412" i="1" s="1"/>
  <c r="L28" i="16"/>
  <c r="L412" i="1" s="1"/>
  <c r="M28" i="16"/>
  <c r="M412" i="1" s="1"/>
  <c r="N28" i="16"/>
  <c r="N412" i="1" s="1"/>
  <c r="O28" i="16"/>
  <c r="O412" i="1" s="1"/>
  <c r="P28" i="16"/>
  <c r="P412" i="1" s="1"/>
  <c r="Q28" i="16"/>
  <c r="Q412" i="1" s="1"/>
  <c r="A29" i="16"/>
  <c r="A413" i="1" s="1"/>
  <c r="B29" i="16"/>
  <c r="B413" i="1" s="1"/>
  <c r="C29" i="16"/>
  <c r="C422" i="2" s="1"/>
  <c r="D29" i="16"/>
  <c r="D422" i="2" s="1"/>
  <c r="E29" i="16"/>
  <c r="E413" i="1" s="1"/>
  <c r="F29" i="16"/>
  <c r="F413" i="1" s="1"/>
  <c r="G29" i="16"/>
  <c r="G413" i="1" s="1"/>
  <c r="H29" i="16"/>
  <c r="H413" i="1" s="1"/>
  <c r="I29" i="16"/>
  <c r="I413" i="1" s="1"/>
  <c r="J29" i="16"/>
  <c r="J413" i="1" s="1"/>
  <c r="K29" i="16"/>
  <c r="K413" i="1" s="1"/>
  <c r="L29" i="16"/>
  <c r="L413" i="1" s="1"/>
  <c r="M29" i="16"/>
  <c r="M413" i="1" s="1"/>
  <c r="N29" i="16"/>
  <c r="N413" i="1" s="1"/>
  <c r="O29" i="16"/>
  <c r="O413" i="1" s="1"/>
  <c r="P29" i="16"/>
  <c r="P413" i="1" s="1"/>
  <c r="Q29" i="16"/>
  <c r="Q413" i="1" s="1"/>
  <c r="A30" i="16"/>
  <c r="B30" i="16"/>
  <c r="C30" i="16"/>
  <c r="C414" i="1" s="1"/>
  <c r="D30" i="16"/>
  <c r="D414" i="1" s="1"/>
  <c r="E30" i="16"/>
  <c r="F30" i="16"/>
  <c r="F414" i="1" s="1"/>
  <c r="G30" i="16"/>
  <c r="G414" i="1" s="1"/>
  <c r="H30" i="16"/>
  <c r="H414" i="1" s="1"/>
  <c r="I30" i="16"/>
  <c r="I414" i="1" s="1"/>
  <c r="J30" i="16"/>
  <c r="J414" i="1" s="1"/>
  <c r="K30" i="16"/>
  <c r="K414" i="1" s="1"/>
  <c r="L30" i="16"/>
  <c r="L414" i="1" s="1"/>
  <c r="M30" i="16"/>
  <c r="M414" i="1" s="1"/>
  <c r="N30" i="16"/>
  <c r="N414" i="1" s="1"/>
  <c r="O30" i="16"/>
  <c r="O414" i="1" s="1"/>
  <c r="P30" i="16"/>
  <c r="P414" i="1" s="1"/>
  <c r="Q30" i="16"/>
  <c r="Q414" i="1" s="1"/>
  <c r="A31" i="16"/>
  <c r="A424" i="2" s="1"/>
  <c r="B31" i="16"/>
  <c r="C31" i="16"/>
  <c r="D31" i="16"/>
  <c r="D415" i="1" s="1"/>
  <c r="E31" i="16"/>
  <c r="E415" i="1" s="1"/>
  <c r="F31" i="16"/>
  <c r="F415" i="1" s="1"/>
  <c r="G31" i="16"/>
  <c r="G415" i="1" s="1"/>
  <c r="H31" i="16"/>
  <c r="H415" i="1" s="1"/>
  <c r="I31" i="16"/>
  <c r="I415" i="1" s="1"/>
  <c r="J31" i="16"/>
  <c r="J415" i="1" s="1"/>
  <c r="K31" i="16"/>
  <c r="K415" i="1" s="1"/>
  <c r="L31" i="16"/>
  <c r="L415" i="1" s="1"/>
  <c r="M31" i="16"/>
  <c r="M415" i="1" s="1"/>
  <c r="N31" i="16"/>
  <c r="N415" i="1" s="1"/>
  <c r="O31" i="16"/>
  <c r="O415" i="1" s="1"/>
  <c r="P31" i="16"/>
  <c r="P415" i="1" s="1"/>
  <c r="Q31" i="16"/>
  <c r="Q415" i="1" s="1"/>
  <c r="A32" i="16"/>
  <c r="A416" i="1" s="1"/>
  <c r="B32" i="16"/>
  <c r="B416" i="1" s="1"/>
  <c r="C32" i="16"/>
  <c r="C416" i="1" s="1"/>
  <c r="D32" i="16"/>
  <c r="D416" i="1" s="1"/>
  <c r="E32" i="16"/>
  <c r="E416" i="1" s="1"/>
  <c r="F32" i="16"/>
  <c r="F416" i="1" s="1"/>
  <c r="G32" i="16"/>
  <c r="G416" i="1" s="1"/>
  <c r="H32" i="16"/>
  <c r="H416" i="1" s="1"/>
  <c r="I32" i="16"/>
  <c r="I416" i="1" s="1"/>
  <c r="J32" i="16"/>
  <c r="J416" i="1" s="1"/>
  <c r="K32" i="16"/>
  <c r="K416" i="1" s="1"/>
  <c r="L32" i="16"/>
  <c r="L416" i="1" s="1"/>
  <c r="M32" i="16"/>
  <c r="M416" i="1" s="1"/>
  <c r="N32" i="16"/>
  <c r="N416" i="1" s="1"/>
  <c r="O32" i="16"/>
  <c r="O416" i="1" s="1"/>
  <c r="P32" i="16"/>
  <c r="P416" i="1" s="1"/>
  <c r="Q32" i="16"/>
  <c r="Q416" i="1" s="1"/>
  <c r="A33" i="16"/>
  <c r="B33" i="16"/>
  <c r="B417" i="1" s="1"/>
  <c r="C33" i="16"/>
  <c r="C417" i="1" s="1"/>
  <c r="D33" i="16"/>
  <c r="D417" i="1" s="1"/>
  <c r="E33" i="16"/>
  <c r="E417" i="1" s="1"/>
  <c r="F33" i="16"/>
  <c r="F417" i="1" s="1"/>
  <c r="G33" i="16"/>
  <c r="G417" i="1" s="1"/>
  <c r="H33" i="16"/>
  <c r="H417" i="1" s="1"/>
  <c r="I33" i="16"/>
  <c r="I417" i="1" s="1"/>
  <c r="J33" i="16"/>
  <c r="J417" i="1" s="1"/>
  <c r="K33" i="16"/>
  <c r="K417" i="1" s="1"/>
  <c r="L33" i="16"/>
  <c r="L417" i="1" s="1"/>
  <c r="M33" i="16"/>
  <c r="M417" i="1" s="1"/>
  <c r="N33" i="16"/>
  <c r="N417" i="1" s="1"/>
  <c r="O33" i="16"/>
  <c r="O417" i="1" s="1"/>
  <c r="P33" i="16"/>
  <c r="P417" i="1" s="1"/>
  <c r="Q33" i="16"/>
  <c r="Q417" i="1" s="1"/>
  <c r="A34" i="16"/>
  <c r="A418" i="1" s="1"/>
  <c r="B34" i="16"/>
  <c r="B418" i="1" s="1"/>
  <c r="C34" i="16"/>
  <c r="D34" i="16"/>
  <c r="D418" i="1" s="1"/>
  <c r="E34" i="16"/>
  <c r="E418" i="1" s="1"/>
  <c r="F34" i="16"/>
  <c r="F418" i="1" s="1"/>
  <c r="G34" i="16"/>
  <c r="G418" i="1" s="1"/>
  <c r="H34" i="16"/>
  <c r="H418" i="1" s="1"/>
  <c r="I34" i="16"/>
  <c r="I418" i="1" s="1"/>
  <c r="J34" i="16"/>
  <c r="J418" i="1" s="1"/>
  <c r="K34" i="16"/>
  <c r="K418" i="1" s="1"/>
  <c r="L34" i="16"/>
  <c r="L418" i="1" s="1"/>
  <c r="M34" i="16"/>
  <c r="M418" i="1" s="1"/>
  <c r="N34" i="16"/>
  <c r="N418" i="1" s="1"/>
  <c r="O34" i="16"/>
  <c r="O418" i="1" s="1"/>
  <c r="P34" i="16"/>
  <c r="P418" i="1" s="1"/>
  <c r="Q34" i="16"/>
  <c r="Q418" i="1" s="1"/>
  <c r="A35" i="16"/>
  <c r="A419" i="1" s="1"/>
  <c r="B35" i="16"/>
  <c r="B419" i="1" s="1"/>
  <c r="C35" i="16"/>
  <c r="C419" i="1" s="1"/>
  <c r="D35" i="16"/>
  <c r="E35" i="16"/>
  <c r="F35" i="16"/>
  <c r="F419" i="1" s="1"/>
  <c r="G35" i="16"/>
  <c r="G419" i="1" s="1"/>
  <c r="H35" i="16"/>
  <c r="H419" i="1" s="1"/>
  <c r="I35" i="16"/>
  <c r="I419" i="1" s="1"/>
  <c r="J35" i="16"/>
  <c r="J419" i="1" s="1"/>
  <c r="K35" i="16"/>
  <c r="K419" i="1" s="1"/>
  <c r="L35" i="16"/>
  <c r="L419" i="1" s="1"/>
  <c r="M35" i="16"/>
  <c r="M419" i="1" s="1"/>
  <c r="N35" i="16"/>
  <c r="N419" i="1" s="1"/>
  <c r="O35" i="16"/>
  <c r="O419" i="1" s="1"/>
  <c r="P35" i="16"/>
  <c r="P419" i="1" s="1"/>
  <c r="Q35" i="16"/>
  <c r="Q419" i="1" s="1"/>
  <c r="A36" i="16"/>
  <c r="A420" i="1" s="1"/>
  <c r="B36" i="16"/>
  <c r="B420" i="1" s="1"/>
  <c r="C36" i="16"/>
  <c r="C420" i="1" s="1"/>
  <c r="D36" i="16"/>
  <c r="D420" i="1" s="1"/>
  <c r="E36" i="16"/>
  <c r="F36" i="16"/>
  <c r="F420" i="1" s="1"/>
  <c r="G36" i="16"/>
  <c r="G420" i="1" s="1"/>
  <c r="H36" i="16"/>
  <c r="H420" i="1" s="1"/>
  <c r="I36" i="16"/>
  <c r="I420" i="1" s="1"/>
  <c r="J36" i="16"/>
  <c r="J420" i="1" s="1"/>
  <c r="K36" i="16"/>
  <c r="K420" i="1" s="1"/>
  <c r="L36" i="16"/>
  <c r="L420" i="1" s="1"/>
  <c r="M36" i="16"/>
  <c r="M420" i="1" s="1"/>
  <c r="N36" i="16"/>
  <c r="N420" i="1" s="1"/>
  <c r="O36" i="16"/>
  <c r="O420" i="1" s="1"/>
  <c r="P36" i="16"/>
  <c r="P420" i="1" s="1"/>
  <c r="Q36" i="16"/>
  <c r="Q420" i="1" s="1"/>
  <c r="A37" i="16"/>
  <c r="A430" i="2" s="1"/>
  <c r="B37" i="16"/>
  <c r="C37" i="16"/>
  <c r="C421" i="1" s="1"/>
  <c r="D37" i="16"/>
  <c r="D421" i="1" s="1"/>
  <c r="E37" i="16"/>
  <c r="E421" i="1" s="1"/>
  <c r="F37" i="16"/>
  <c r="F421" i="1" s="1"/>
  <c r="G37" i="16"/>
  <c r="G421" i="1" s="1"/>
  <c r="H37" i="16"/>
  <c r="H421" i="1" s="1"/>
  <c r="I37" i="16"/>
  <c r="I421" i="1" s="1"/>
  <c r="J37" i="16"/>
  <c r="J421" i="1" s="1"/>
  <c r="K37" i="16"/>
  <c r="K421" i="1" s="1"/>
  <c r="L37" i="16"/>
  <c r="L421" i="1" s="1"/>
  <c r="M37" i="16"/>
  <c r="M421" i="1" s="1"/>
  <c r="N37" i="16"/>
  <c r="N421" i="1" s="1"/>
  <c r="O37" i="16"/>
  <c r="O421" i="1" s="1"/>
  <c r="P37" i="16"/>
  <c r="P421" i="1" s="1"/>
  <c r="Q37" i="16"/>
  <c r="Q421" i="1" s="1"/>
  <c r="A38" i="16"/>
  <c r="A422" i="1" s="1"/>
  <c r="B38" i="16"/>
  <c r="B422" i="1" s="1"/>
  <c r="C38" i="16"/>
  <c r="C422" i="1" s="1"/>
  <c r="D38" i="16"/>
  <c r="D431" i="2" s="1"/>
  <c r="E38" i="16"/>
  <c r="E422" i="1" s="1"/>
  <c r="F38" i="16"/>
  <c r="F422" i="1" s="1"/>
  <c r="G38" i="16"/>
  <c r="G422" i="1" s="1"/>
  <c r="H38" i="16"/>
  <c r="H422" i="1" s="1"/>
  <c r="I38" i="16"/>
  <c r="I422" i="1" s="1"/>
  <c r="J38" i="16"/>
  <c r="J422" i="1" s="1"/>
  <c r="K38" i="16"/>
  <c r="K422" i="1" s="1"/>
  <c r="L38" i="16"/>
  <c r="L422" i="1" s="1"/>
  <c r="M38" i="16"/>
  <c r="M422" i="1" s="1"/>
  <c r="N38" i="16"/>
  <c r="N422" i="1" s="1"/>
  <c r="O38" i="16"/>
  <c r="O422" i="1" s="1"/>
  <c r="P38" i="16"/>
  <c r="P422" i="1" s="1"/>
  <c r="Q38" i="16"/>
  <c r="Q422" i="1" s="1"/>
  <c r="A39" i="16"/>
  <c r="A423" i="1" s="1"/>
  <c r="B39" i="16"/>
  <c r="C39" i="16"/>
  <c r="D39" i="16"/>
  <c r="E39" i="16"/>
  <c r="F39" i="16"/>
  <c r="F423" i="1" s="1"/>
  <c r="G39" i="16"/>
  <c r="G423" i="1" s="1"/>
  <c r="H39" i="16"/>
  <c r="H423" i="1" s="1"/>
  <c r="I39" i="16"/>
  <c r="I423" i="1" s="1"/>
  <c r="J39" i="16"/>
  <c r="J423" i="1" s="1"/>
  <c r="K39" i="16"/>
  <c r="K423" i="1" s="1"/>
  <c r="L39" i="16"/>
  <c r="L423" i="1" s="1"/>
  <c r="M39" i="16"/>
  <c r="M423" i="1" s="1"/>
  <c r="N39" i="16"/>
  <c r="N423" i="1" s="1"/>
  <c r="O39" i="16"/>
  <c r="O423" i="1" s="1"/>
  <c r="P39" i="16"/>
  <c r="P423" i="1" s="1"/>
  <c r="Q39" i="16"/>
  <c r="Q423" i="1" s="1"/>
  <c r="A40" i="16"/>
  <c r="A433" i="2" s="1"/>
  <c r="B40" i="16"/>
  <c r="B433" i="2" s="1"/>
  <c r="C40" i="16"/>
  <c r="C433" i="2" s="1"/>
  <c r="D40" i="16"/>
  <c r="D433" i="2" s="1"/>
  <c r="E40" i="16"/>
  <c r="E433" i="2" s="1"/>
  <c r="F40" i="16"/>
  <c r="G40" i="16"/>
  <c r="H40" i="16"/>
  <c r="I40" i="16"/>
  <c r="J40" i="16"/>
  <c r="K40" i="16"/>
  <c r="L40" i="16"/>
  <c r="M40" i="16"/>
  <c r="N40" i="16"/>
  <c r="O40" i="16"/>
  <c r="P40" i="16"/>
  <c r="Q40" i="16"/>
  <c r="A41" i="16"/>
  <c r="A434" i="2" s="1"/>
  <c r="B41" i="16"/>
  <c r="B434" i="2" s="1"/>
  <c r="C41" i="16"/>
  <c r="C434" i="2" s="1"/>
  <c r="D41" i="16"/>
  <c r="D434" i="2" s="1"/>
  <c r="E41" i="16"/>
  <c r="E434" i="2" s="1"/>
  <c r="F41" i="16"/>
  <c r="G41" i="16"/>
  <c r="H41" i="16"/>
  <c r="I41" i="16"/>
  <c r="J41" i="16"/>
  <c r="K41" i="16"/>
  <c r="L41" i="16"/>
  <c r="M41" i="16"/>
  <c r="N41" i="16"/>
  <c r="O41" i="16"/>
  <c r="P41" i="16"/>
  <c r="Q41" i="16"/>
  <c r="A42" i="16"/>
  <c r="A435" i="2" s="1"/>
  <c r="B42" i="16"/>
  <c r="B435" i="2" s="1"/>
  <c r="C42" i="16"/>
  <c r="C435" i="2" s="1"/>
  <c r="D42" i="16"/>
  <c r="D435" i="2" s="1"/>
  <c r="E42" i="16"/>
  <c r="E435" i="2" s="1"/>
  <c r="F42" i="16"/>
  <c r="G42" i="16"/>
  <c r="H42" i="16"/>
  <c r="I42" i="16"/>
  <c r="J42" i="16"/>
  <c r="K42" i="16"/>
  <c r="L42" i="16"/>
  <c r="M42" i="16"/>
  <c r="N42" i="16"/>
  <c r="O42" i="16"/>
  <c r="P42" i="16"/>
  <c r="Q42" i="16"/>
  <c r="A43" i="16"/>
  <c r="A436" i="2" s="1"/>
  <c r="B43" i="16"/>
  <c r="B436" i="2" s="1"/>
  <c r="C43" i="16"/>
  <c r="C436" i="2" s="1"/>
  <c r="D43" i="16"/>
  <c r="D436" i="2" s="1"/>
  <c r="E43" i="16"/>
  <c r="E436" i="2" s="1"/>
  <c r="F43" i="16"/>
  <c r="G43" i="16"/>
  <c r="H43" i="16"/>
  <c r="I43" i="16"/>
  <c r="J43" i="16"/>
  <c r="K43" i="16"/>
  <c r="L43" i="16"/>
  <c r="M43" i="16"/>
  <c r="N43" i="16"/>
  <c r="O43" i="16"/>
  <c r="P43" i="16"/>
  <c r="Q43" i="16"/>
  <c r="A44" i="16"/>
  <c r="A437" i="2" s="1"/>
  <c r="B44" i="16"/>
  <c r="B437" i="2" s="1"/>
  <c r="C44" i="16"/>
  <c r="C437" i="2" s="1"/>
  <c r="D44" i="16"/>
  <c r="D437" i="2" s="1"/>
  <c r="E44" i="16"/>
  <c r="E437" i="2" s="1"/>
  <c r="F44" i="16"/>
  <c r="G44" i="16"/>
  <c r="H44" i="16"/>
  <c r="I44" i="16"/>
  <c r="J44" i="16"/>
  <c r="K44" i="16"/>
  <c r="L44" i="16"/>
  <c r="M44" i="16"/>
  <c r="N44" i="16"/>
  <c r="O44" i="16"/>
  <c r="P44" i="16"/>
  <c r="Q44" i="16"/>
  <c r="A45" i="16"/>
  <c r="A438" i="2" s="1"/>
  <c r="B45" i="16"/>
  <c r="B438" i="2" s="1"/>
  <c r="C45" i="16"/>
  <c r="C438" i="2" s="1"/>
  <c r="D45" i="16"/>
  <c r="D438" i="2" s="1"/>
  <c r="E45" i="16"/>
  <c r="E438" i="2" s="1"/>
  <c r="F45" i="16"/>
  <c r="G45" i="16"/>
  <c r="H45" i="16"/>
  <c r="I45" i="16"/>
  <c r="J45" i="16"/>
  <c r="K45" i="16"/>
  <c r="L45" i="16"/>
  <c r="M45" i="16"/>
  <c r="N45" i="16"/>
  <c r="O45" i="16"/>
  <c r="P45" i="16"/>
  <c r="Q45" i="16"/>
  <c r="A46" i="16"/>
  <c r="A439" i="2" s="1"/>
  <c r="B46" i="16"/>
  <c r="B439" i="2" s="1"/>
  <c r="C46" i="16"/>
  <c r="C439" i="2" s="1"/>
  <c r="D46" i="16"/>
  <c r="D439" i="2" s="1"/>
  <c r="E46" i="16"/>
  <c r="E439" i="2" s="1"/>
  <c r="F46" i="16"/>
  <c r="G46" i="16"/>
  <c r="H46" i="16"/>
  <c r="I46" i="16"/>
  <c r="J46" i="16"/>
  <c r="K46" i="16"/>
  <c r="L46" i="16"/>
  <c r="M46" i="16"/>
  <c r="N46" i="16"/>
  <c r="O46" i="16"/>
  <c r="P46" i="16"/>
  <c r="Q46" i="16"/>
  <c r="A47" i="16"/>
  <c r="A440" i="2" s="1"/>
  <c r="B47" i="16"/>
  <c r="B440" i="2" s="1"/>
  <c r="C47" i="16"/>
  <c r="C440" i="2" s="1"/>
  <c r="D47" i="16"/>
  <c r="D440" i="2" s="1"/>
  <c r="E47" i="16"/>
  <c r="E440" i="2" s="1"/>
  <c r="F47" i="16"/>
  <c r="G47" i="16"/>
  <c r="H47" i="16"/>
  <c r="I47" i="16"/>
  <c r="J47" i="16"/>
  <c r="K47" i="16"/>
  <c r="L47" i="16"/>
  <c r="M47" i="16"/>
  <c r="N47" i="16"/>
  <c r="O47" i="16"/>
  <c r="P47" i="16"/>
  <c r="Q47" i="16"/>
  <c r="A48" i="16"/>
  <c r="A441" i="2" s="1"/>
  <c r="B48" i="16"/>
  <c r="B441" i="2" s="1"/>
  <c r="C48" i="16"/>
  <c r="C441" i="2" s="1"/>
  <c r="D48" i="16"/>
  <c r="D441" i="2" s="1"/>
  <c r="E48" i="16"/>
  <c r="E441" i="2" s="1"/>
  <c r="F48" i="16"/>
  <c r="G48" i="16"/>
  <c r="H48" i="16"/>
  <c r="I48" i="16"/>
  <c r="J48" i="16"/>
  <c r="K48" i="16"/>
  <c r="L48" i="16"/>
  <c r="M48" i="16"/>
  <c r="N48" i="16"/>
  <c r="O48" i="16"/>
  <c r="P48" i="16"/>
  <c r="Q48" i="16"/>
  <c r="A49" i="16"/>
  <c r="A442" i="2" s="1"/>
  <c r="B49" i="16"/>
  <c r="B442" i="2" s="1"/>
  <c r="C49" i="16"/>
  <c r="C442" i="2" s="1"/>
  <c r="D49" i="16"/>
  <c r="D442" i="2" s="1"/>
  <c r="E49" i="16"/>
  <c r="E442" i="2" s="1"/>
  <c r="F49" i="16"/>
  <c r="G49" i="16"/>
  <c r="H49" i="16"/>
  <c r="I49" i="16"/>
  <c r="J49" i="16"/>
  <c r="K49" i="16"/>
  <c r="L49" i="16"/>
  <c r="M49" i="16"/>
  <c r="N49" i="16"/>
  <c r="O49" i="16"/>
  <c r="P49" i="16"/>
  <c r="Q49" i="16"/>
  <c r="A50" i="16"/>
  <c r="A443" i="2" s="1"/>
  <c r="B50" i="16"/>
  <c r="B443" i="2" s="1"/>
  <c r="C50" i="16"/>
  <c r="C443" i="2" s="1"/>
  <c r="D50" i="16"/>
  <c r="D443" i="2" s="1"/>
  <c r="E50" i="16"/>
  <c r="E443" i="2" s="1"/>
  <c r="F50" i="16"/>
  <c r="G50" i="16"/>
  <c r="H50" i="16"/>
  <c r="I50" i="16"/>
  <c r="J50" i="16"/>
  <c r="K50" i="16"/>
  <c r="L50" i="16"/>
  <c r="M50" i="16"/>
  <c r="N50" i="16"/>
  <c r="O50" i="16"/>
  <c r="P50" i="16"/>
  <c r="Q50" i="16"/>
  <c r="A51" i="16"/>
  <c r="A444" i="2" s="1"/>
  <c r="B51" i="16"/>
  <c r="B444" i="2" s="1"/>
  <c r="C51" i="16"/>
  <c r="C444" i="2" s="1"/>
  <c r="D51" i="16"/>
  <c r="D444" i="2" s="1"/>
  <c r="E51" i="16"/>
  <c r="E444" i="2" s="1"/>
  <c r="F51" i="16"/>
  <c r="G51" i="16"/>
  <c r="H51" i="16"/>
  <c r="I51" i="16"/>
  <c r="J51" i="16"/>
  <c r="K51" i="16"/>
  <c r="L51" i="16"/>
  <c r="M51" i="16"/>
  <c r="N51" i="16"/>
  <c r="O51" i="16"/>
  <c r="P51" i="16"/>
  <c r="Q51" i="16"/>
  <c r="A52" i="16"/>
  <c r="A445" i="2" s="1"/>
  <c r="B52" i="16"/>
  <c r="B445" i="2" s="1"/>
  <c r="C52" i="16"/>
  <c r="C445" i="2" s="1"/>
  <c r="D52" i="16"/>
  <c r="D445" i="2" s="1"/>
  <c r="E52" i="16"/>
  <c r="E445" i="2" s="1"/>
  <c r="F52" i="16"/>
  <c r="G52" i="16"/>
  <c r="H52" i="16"/>
  <c r="I52" i="16"/>
  <c r="J52" i="16"/>
  <c r="K52" i="16"/>
  <c r="L52" i="16"/>
  <c r="M52" i="16"/>
  <c r="N52" i="16"/>
  <c r="O52" i="16"/>
  <c r="P52" i="16"/>
  <c r="Q52" i="16"/>
  <c r="A53" i="16"/>
  <c r="A446" i="2" s="1"/>
  <c r="B53" i="16"/>
  <c r="B446" i="2" s="1"/>
  <c r="C53" i="16"/>
  <c r="C446" i="2" s="1"/>
  <c r="D53" i="16"/>
  <c r="D446" i="2" s="1"/>
  <c r="E53" i="16"/>
  <c r="E446" i="2" s="1"/>
  <c r="F53" i="16"/>
  <c r="G53" i="16"/>
  <c r="H53" i="16"/>
  <c r="I53" i="16"/>
  <c r="J53" i="16"/>
  <c r="K53" i="16"/>
  <c r="L53" i="16"/>
  <c r="M53" i="16"/>
  <c r="N53" i="16"/>
  <c r="O53" i="16"/>
  <c r="P53" i="16"/>
  <c r="Q53" i="16"/>
  <c r="A54" i="16"/>
  <c r="A447" i="2" s="1"/>
  <c r="B54" i="16"/>
  <c r="B447" i="2" s="1"/>
  <c r="C54" i="16"/>
  <c r="C447" i="2" s="1"/>
  <c r="D54" i="16"/>
  <c r="D447" i="2" s="1"/>
  <c r="E54" i="16"/>
  <c r="E447" i="2" s="1"/>
  <c r="F54" i="16"/>
  <c r="G54" i="16"/>
  <c r="H54" i="16"/>
  <c r="I54" i="16"/>
  <c r="J54" i="16"/>
  <c r="K54" i="16"/>
  <c r="L54" i="16"/>
  <c r="M54" i="16"/>
  <c r="N54" i="16"/>
  <c r="O54" i="16"/>
  <c r="P54" i="16"/>
  <c r="Q54" i="16"/>
  <c r="A55" i="16"/>
  <c r="A448" i="2" s="1"/>
  <c r="B55" i="16"/>
  <c r="B448" i="2" s="1"/>
  <c r="C55" i="16"/>
  <c r="C448" i="2" s="1"/>
  <c r="D55" i="16"/>
  <c r="D448" i="2" s="1"/>
  <c r="E55" i="16"/>
  <c r="E448" i="2" s="1"/>
  <c r="F55" i="16"/>
  <c r="G55" i="16"/>
  <c r="H55" i="16"/>
  <c r="I55" i="16"/>
  <c r="J55" i="16"/>
  <c r="K55" i="16"/>
  <c r="L55" i="16"/>
  <c r="M55" i="16"/>
  <c r="N55" i="16"/>
  <c r="O55" i="16"/>
  <c r="P55" i="16"/>
  <c r="Q55" i="16"/>
  <c r="A56" i="16"/>
  <c r="B56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A57" i="16"/>
  <c r="B57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A58" i="16"/>
  <c r="B58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A59" i="16"/>
  <c r="B59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A60" i="16"/>
  <c r="B60" i="16"/>
  <c r="C60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A61" i="16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F5" i="16"/>
  <c r="F389" i="1" s="1"/>
  <c r="G5" i="16"/>
  <c r="G389" i="1" s="1"/>
  <c r="H5" i="16"/>
  <c r="H389" i="1" s="1"/>
  <c r="I5" i="16"/>
  <c r="I389" i="1" s="1"/>
  <c r="J5" i="16"/>
  <c r="J389" i="1" s="1"/>
  <c r="K5" i="16"/>
  <c r="K389" i="1" s="1"/>
  <c r="L5" i="16"/>
  <c r="L389" i="1" s="1"/>
  <c r="M5" i="16"/>
  <c r="M389" i="1" s="1"/>
  <c r="N5" i="16"/>
  <c r="N389" i="1" s="1"/>
  <c r="O5" i="16"/>
  <c r="O389" i="1" s="1"/>
  <c r="P5" i="16"/>
  <c r="P389" i="1" s="1"/>
  <c r="Q5" i="16"/>
  <c r="Q389" i="1" s="1"/>
  <c r="F6" i="16"/>
  <c r="F390" i="1" s="1"/>
  <c r="G6" i="16"/>
  <c r="G390" i="1" s="1"/>
  <c r="H6" i="16"/>
  <c r="H390" i="1" s="1"/>
  <c r="I6" i="16"/>
  <c r="I390" i="1" s="1"/>
  <c r="J6" i="16"/>
  <c r="J390" i="1" s="1"/>
  <c r="K6" i="16"/>
  <c r="K390" i="1" s="1"/>
  <c r="L6" i="16"/>
  <c r="L390" i="1" s="1"/>
  <c r="M6" i="16"/>
  <c r="M390" i="1" s="1"/>
  <c r="N6" i="16"/>
  <c r="N390" i="1" s="1"/>
  <c r="O6" i="16"/>
  <c r="O390" i="1" s="1"/>
  <c r="P6" i="16"/>
  <c r="P390" i="1" s="1"/>
  <c r="Q6" i="16"/>
  <c r="Q390" i="1" s="1"/>
  <c r="F7" i="16"/>
  <c r="F391" i="1" s="1"/>
  <c r="G7" i="16"/>
  <c r="G391" i="1" s="1"/>
  <c r="H7" i="16"/>
  <c r="H391" i="1" s="1"/>
  <c r="I7" i="16"/>
  <c r="I391" i="1" s="1"/>
  <c r="J7" i="16"/>
  <c r="J391" i="1" s="1"/>
  <c r="K7" i="16"/>
  <c r="K391" i="1" s="1"/>
  <c r="L7" i="16"/>
  <c r="L391" i="1" s="1"/>
  <c r="M7" i="16"/>
  <c r="M391" i="1" s="1"/>
  <c r="N7" i="16"/>
  <c r="N391" i="1" s="1"/>
  <c r="O7" i="16"/>
  <c r="O391" i="1" s="1"/>
  <c r="P7" i="16"/>
  <c r="P391" i="1" s="1"/>
  <c r="Q7" i="16"/>
  <c r="Q391" i="1" s="1"/>
  <c r="F8" i="16"/>
  <c r="F392" i="1" s="1"/>
  <c r="G8" i="16"/>
  <c r="G392" i="1" s="1"/>
  <c r="H8" i="16"/>
  <c r="H392" i="1" s="1"/>
  <c r="I8" i="16"/>
  <c r="I392" i="1" s="1"/>
  <c r="J8" i="16"/>
  <c r="J392" i="1" s="1"/>
  <c r="K8" i="16"/>
  <c r="K392" i="1" s="1"/>
  <c r="L8" i="16"/>
  <c r="L392" i="1" s="1"/>
  <c r="M8" i="16"/>
  <c r="M392" i="1" s="1"/>
  <c r="N8" i="16"/>
  <c r="N392" i="1" s="1"/>
  <c r="O8" i="16"/>
  <c r="O392" i="1" s="1"/>
  <c r="P8" i="16"/>
  <c r="P392" i="1" s="1"/>
  <c r="Q8" i="16"/>
  <c r="Q392" i="1" s="1"/>
  <c r="F9" i="16"/>
  <c r="F393" i="1" s="1"/>
  <c r="G9" i="16"/>
  <c r="G393" i="1" s="1"/>
  <c r="H9" i="16"/>
  <c r="H393" i="1" s="1"/>
  <c r="I9" i="16"/>
  <c r="I393" i="1" s="1"/>
  <c r="J9" i="16"/>
  <c r="J393" i="1" s="1"/>
  <c r="K9" i="16"/>
  <c r="K393" i="1" s="1"/>
  <c r="L9" i="16"/>
  <c r="L393" i="1" s="1"/>
  <c r="M9" i="16"/>
  <c r="M393" i="1" s="1"/>
  <c r="N9" i="16"/>
  <c r="N393" i="1" s="1"/>
  <c r="O9" i="16"/>
  <c r="O393" i="1" s="1"/>
  <c r="P9" i="16"/>
  <c r="P393" i="1" s="1"/>
  <c r="Q9" i="16"/>
  <c r="Q393" i="1" s="1"/>
  <c r="F10" i="16"/>
  <c r="F394" i="1" s="1"/>
  <c r="G10" i="16"/>
  <c r="G394" i="1" s="1"/>
  <c r="H10" i="16"/>
  <c r="H394" i="1" s="1"/>
  <c r="I10" i="16"/>
  <c r="I394" i="1" s="1"/>
  <c r="J10" i="16"/>
  <c r="J394" i="1" s="1"/>
  <c r="K10" i="16"/>
  <c r="K394" i="1" s="1"/>
  <c r="L10" i="16"/>
  <c r="L394" i="1" s="1"/>
  <c r="M10" i="16"/>
  <c r="M394" i="1" s="1"/>
  <c r="N10" i="16"/>
  <c r="N394" i="1" s="1"/>
  <c r="O10" i="16"/>
  <c r="O394" i="1" s="1"/>
  <c r="P10" i="16"/>
  <c r="P394" i="1" s="1"/>
  <c r="Q10" i="16"/>
  <c r="Q394" i="1" s="1"/>
  <c r="F11" i="16"/>
  <c r="F395" i="1" s="1"/>
  <c r="G11" i="16"/>
  <c r="G395" i="1" s="1"/>
  <c r="H11" i="16"/>
  <c r="H395" i="1" s="1"/>
  <c r="I11" i="16"/>
  <c r="I395" i="1" s="1"/>
  <c r="J11" i="16"/>
  <c r="J395" i="1" s="1"/>
  <c r="K11" i="16"/>
  <c r="K395" i="1" s="1"/>
  <c r="L11" i="16"/>
  <c r="L395" i="1" s="1"/>
  <c r="M11" i="16"/>
  <c r="M395" i="1" s="1"/>
  <c r="N11" i="16"/>
  <c r="N395" i="1" s="1"/>
  <c r="O11" i="16"/>
  <c r="O395" i="1" s="1"/>
  <c r="P11" i="16"/>
  <c r="P395" i="1" s="1"/>
  <c r="Q11" i="16"/>
  <c r="Q395" i="1" s="1"/>
  <c r="F12" i="16"/>
  <c r="F396" i="1" s="1"/>
  <c r="G12" i="16"/>
  <c r="G396" i="1" s="1"/>
  <c r="H12" i="16"/>
  <c r="H396" i="1" s="1"/>
  <c r="I12" i="16"/>
  <c r="I396" i="1" s="1"/>
  <c r="J12" i="16"/>
  <c r="J396" i="1" s="1"/>
  <c r="K12" i="16"/>
  <c r="K396" i="1" s="1"/>
  <c r="L12" i="16"/>
  <c r="L396" i="1" s="1"/>
  <c r="M12" i="16"/>
  <c r="M396" i="1" s="1"/>
  <c r="N12" i="16"/>
  <c r="N396" i="1" s="1"/>
  <c r="O12" i="16"/>
  <c r="O396" i="1" s="1"/>
  <c r="P12" i="16"/>
  <c r="P396" i="1" s="1"/>
  <c r="Q12" i="16"/>
  <c r="Q396" i="1" s="1"/>
  <c r="F13" i="16"/>
  <c r="F397" i="1" s="1"/>
  <c r="G13" i="16"/>
  <c r="G397" i="1" s="1"/>
  <c r="H13" i="16"/>
  <c r="H397" i="1" s="1"/>
  <c r="I13" i="16"/>
  <c r="I397" i="1" s="1"/>
  <c r="J13" i="16"/>
  <c r="J397" i="1" s="1"/>
  <c r="K13" i="16"/>
  <c r="K397" i="1" s="1"/>
  <c r="L13" i="16"/>
  <c r="L397" i="1" s="1"/>
  <c r="M13" i="16"/>
  <c r="M397" i="1" s="1"/>
  <c r="N13" i="16"/>
  <c r="N397" i="1" s="1"/>
  <c r="O13" i="16"/>
  <c r="O397" i="1" s="1"/>
  <c r="P13" i="16"/>
  <c r="P397" i="1" s="1"/>
  <c r="Q13" i="16"/>
  <c r="Q397" i="1" s="1"/>
  <c r="B5" i="16"/>
  <c r="C5" i="16"/>
  <c r="C389" i="1" s="1"/>
  <c r="D5" i="16"/>
  <c r="D389" i="1" s="1"/>
  <c r="E5" i="16"/>
  <c r="E389" i="1" s="1"/>
  <c r="B6" i="16"/>
  <c r="B390" i="1" s="1"/>
  <c r="C6" i="16"/>
  <c r="C390" i="1" s="1"/>
  <c r="D6" i="16"/>
  <c r="E6" i="16"/>
  <c r="E390" i="1" s="1"/>
  <c r="B7" i="16"/>
  <c r="B391" i="1" s="1"/>
  <c r="C7" i="16"/>
  <c r="C391" i="1" s="1"/>
  <c r="D7" i="16"/>
  <c r="D391" i="1" s="1"/>
  <c r="E7" i="16"/>
  <c r="E391" i="1" s="1"/>
  <c r="B8" i="16"/>
  <c r="B392" i="1" s="1"/>
  <c r="C8" i="16"/>
  <c r="C392" i="1" s="1"/>
  <c r="D8" i="16"/>
  <c r="D392" i="1" s="1"/>
  <c r="E8" i="16"/>
  <c r="B9" i="16"/>
  <c r="B393" i="1" s="1"/>
  <c r="C9" i="16"/>
  <c r="C393" i="1" s="1"/>
  <c r="D9" i="16"/>
  <c r="D393" i="1" s="1"/>
  <c r="E9" i="16"/>
  <c r="E393" i="1" s="1"/>
  <c r="B10" i="16"/>
  <c r="B394" i="1" s="1"/>
  <c r="C10" i="16"/>
  <c r="C394" i="1" s="1"/>
  <c r="D10" i="16"/>
  <c r="D394" i="1" s="1"/>
  <c r="E10" i="16"/>
  <c r="B11" i="16"/>
  <c r="B395" i="1" s="1"/>
  <c r="C11" i="16"/>
  <c r="C395" i="1" s="1"/>
  <c r="D11" i="16"/>
  <c r="D404" i="2" s="1"/>
  <c r="E11" i="16"/>
  <c r="E404" i="2" s="1"/>
  <c r="B12" i="16"/>
  <c r="C12" i="16"/>
  <c r="C396" i="1" s="1"/>
  <c r="D12" i="16"/>
  <c r="D396" i="1" s="1"/>
  <c r="E12" i="16"/>
  <c r="E396" i="1" s="1"/>
  <c r="B13" i="16"/>
  <c r="B397" i="1" s="1"/>
  <c r="C13" i="16"/>
  <c r="C397" i="1" s="1"/>
  <c r="D13" i="16"/>
  <c r="E13" i="16"/>
  <c r="A6" i="16"/>
  <c r="A7" i="16"/>
  <c r="A391" i="1" s="1"/>
  <c r="A8" i="16"/>
  <c r="A9" i="16"/>
  <c r="A10" i="16"/>
  <c r="A394" i="1" s="1"/>
  <c r="A11" i="16"/>
  <c r="A395" i="1" s="1"/>
  <c r="A12" i="16"/>
  <c r="A13" i="16"/>
  <c r="A397" i="1" s="1"/>
  <c r="A5" i="16"/>
  <c r="A389" i="1" s="1"/>
  <c r="AX25" i="16"/>
  <c r="BO62" i="16"/>
  <c r="BI59" i="16"/>
  <c r="BR50" i="16"/>
  <c r="BX43" i="16"/>
  <c r="BR38" i="16"/>
  <c r="AY33" i="16"/>
  <c r="AY29" i="16"/>
  <c r="BN26" i="16"/>
  <c r="BJ24" i="16"/>
  <c r="BH22" i="16"/>
  <c r="BP20" i="16"/>
  <c r="BX18" i="16"/>
  <c r="BA17" i="16"/>
  <c r="BV16" i="16"/>
  <c r="BV15" i="16"/>
  <c r="BR15" i="16"/>
  <c r="BB14" i="16"/>
  <c r="CB12" i="16"/>
  <c r="BG11" i="16"/>
  <c r="CC9" i="16"/>
  <c r="BR8" i="16"/>
  <c r="BR7" i="16"/>
  <c r="BS6" i="16"/>
  <c r="BQ5" i="16"/>
  <c r="AV2" i="16"/>
  <c r="AU2" i="16"/>
  <c r="AT2" i="16"/>
  <c r="V275" i="1"/>
  <c r="V277" i="1"/>
  <c r="V279" i="1"/>
  <c r="V43" i="1"/>
  <c r="W43" i="1"/>
  <c r="X43" i="1"/>
  <c r="Y43" i="1"/>
  <c r="V44" i="1"/>
  <c r="W44" i="1"/>
  <c r="X44" i="1"/>
  <c r="Y44" i="1"/>
  <c r="V45" i="1"/>
  <c r="W45" i="1"/>
  <c r="X45" i="1"/>
  <c r="Y45" i="1"/>
  <c r="V46" i="1"/>
  <c r="W46" i="1"/>
  <c r="X46" i="1"/>
  <c r="Y46" i="1"/>
  <c r="V47" i="1"/>
  <c r="W47" i="1"/>
  <c r="X47" i="1"/>
  <c r="Y47" i="1"/>
  <c r="V48" i="1"/>
  <c r="W48" i="1"/>
  <c r="X48" i="1"/>
  <c r="Y48" i="1"/>
  <c r="V49" i="1"/>
  <c r="W49" i="1"/>
  <c r="X49" i="1"/>
  <c r="Y49" i="1"/>
  <c r="V50" i="1"/>
  <c r="W50" i="1"/>
  <c r="X50" i="1"/>
  <c r="Y50" i="1"/>
  <c r="V51" i="1"/>
  <c r="W51" i="1"/>
  <c r="X51" i="1"/>
  <c r="Y51" i="1"/>
  <c r="V52" i="1"/>
  <c r="W52" i="1"/>
  <c r="X52" i="1"/>
  <c r="Y52" i="1"/>
  <c r="V53" i="1"/>
  <c r="W53" i="1"/>
  <c r="X53" i="1"/>
  <c r="Y53" i="1"/>
  <c r="V54" i="1"/>
  <c r="W54" i="1"/>
  <c r="X54" i="1"/>
  <c r="Y54" i="1"/>
  <c r="V55" i="1"/>
  <c r="W55" i="1"/>
  <c r="X55" i="1"/>
  <c r="Y55" i="1"/>
  <c r="V56" i="1"/>
  <c r="W56" i="1"/>
  <c r="X56" i="1"/>
  <c r="Y56" i="1"/>
  <c r="V57" i="1"/>
  <c r="W57" i="1"/>
  <c r="X57" i="1"/>
  <c r="Y57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AW217" i="1"/>
  <c r="AX217" i="1"/>
  <c r="AW218" i="1"/>
  <c r="AX218" i="1"/>
  <c r="AW219" i="1"/>
  <c r="AX219" i="1"/>
  <c r="AW220" i="1"/>
  <c r="AX220" i="1"/>
  <c r="AW221" i="1"/>
  <c r="AX221" i="1"/>
  <c r="AW222" i="1"/>
  <c r="AX222" i="1"/>
  <c r="AW223" i="1"/>
  <c r="AX223" i="1"/>
  <c r="AW224" i="1"/>
  <c r="AX224" i="1"/>
  <c r="AW225" i="1"/>
  <c r="AX225" i="1"/>
  <c r="AW226" i="1"/>
  <c r="AX226" i="1"/>
  <c r="AW227" i="1"/>
  <c r="AX227" i="1"/>
  <c r="AW228" i="1"/>
  <c r="AX228" i="1"/>
  <c r="AW229" i="1"/>
  <c r="AX229" i="1"/>
  <c r="AW230" i="1"/>
  <c r="AX230" i="1"/>
  <c r="AX216" i="1"/>
  <c r="AP217" i="1"/>
  <c r="AQ217" i="1"/>
  <c r="AR217" i="1"/>
  <c r="AS217" i="1"/>
  <c r="AT217" i="1"/>
  <c r="AP218" i="1"/>
  <c r="AQ218" i="1"/>
  <c r="AR218" i="1"/>
  <c r="AS218" i="1"/>
  <c r="AT218" i="1"/>
  <c r="AP219" i="1"/>
  <c r="AQ219" i="1"/>
  <c r="AR219" i="1"/>
  <c r="AS219" i="1"/>
  <c r="AT219" i="1"/>
  <c r="AP220" i="1"/>
  <c r="AQ220" i="1"/>
  <c r="AR220" i="1"/>
  <c r="AS220" i="1"/>
  <c r="AT220" i="1"/>
  <c r="AP221" i="1"/>
  <c r="AQ221" i="1"/>
  <c r="AR221" i="1"/>
  <c r="AS221" i="1"/>
  <c r="AT221" i="1"/>
  <c r="AP222" i="1"/>
  <c r="AQ222" i="1"/>
  <c r="AR222" i="1"/>
  <c r="AS222" i="1"/>
  <c r="AT222" i="1"/>
  <c r="AP223" i="1"/>
  <c r="AQ223" i="1"/>
  <c r="AR223" i="1"/>
  <c r="AS223" i="1"/>
  <c r="AT223" i="1"/>
  <c r="AP224" i="1"/>
  <c r="AQ224" i="1"/>
  <c r="AR224" i="1"/>
  <c r="AS224" i="1"/>
  <c r="AT224" i="1"/>
  <c r="AP225" i="1"/>
  <c r="AQ225" i="1"/>
  <c r="AR225" i="1"/>
  <c r="AS225" i="1"/>
  <c r="AT225" i="1"/>
  <c r="AP226" i="1"/>
  <c r="AQ226" i="1"/>
  <c r="AR226" i="1"/>
  <c r="AS226" i="1"/>
  <c r="AT226" i="1"/>
  <c r="AP227" i="1"/>
  <c r="AQ227" i="1"/>
  <c r="AR227" i="1"/>
  <c r="AS227" i="1"/>
  <c r="AT227" i="1"/>
  <c r="AP228" i="1"/>
  <c r="AQ228" i="1"/>
  <c r="AR228" i="1"/>
  <c r="AS228" i="1"/>
  <c r="AT228" i="1"/>
  <c r="AP229" i="1"/>
  <c r="AQ229" i="1"/>
  <c r="AR229" i="1"/>
  <c r="AS229" i="1"/>
  <c r="AT229" i="1"/>
  <c r="AP230" i="1"/>
  <c r="AQ230" i="1"/>
  <c r="AR230" i="1"/>
  <c r="AS230" i="1"/>
  <c r="AT230" i="1"/>
  <c r="AQ216" i="1"/>
  <c r="AR216" i="1"/>
  <c r="AS216" i="1"/>
  <c r="AT216" i="1"/>
  <c r="AI217" i="1"/>
  <c r="AJ217" i="1"/>
  <c r="AK217" i="1"/>
  <c r="AL217" i="1"/>
  <c r="AM217" i="1"/>
  <c r="AI218" i="1"/>
  <c r="AJ218" i="1"/>
  <c r="AK218" i="1"/>
  <c r="AL218" i="1"/>
  <c r="AM218" i="1"/>
  <c r="AI219" i="1"/>
  <c r="AJ219" i="1"/>
  <c r="AK219" i="1"/>
  <c r="AL219" i="1"/>
  <c r="AM219" i="1"/>
  <c r="AI220" i="1"/>
  <c r="AJ220" i="1"/>
  <c r="AK220" i="1"/>
  <c r="AL220" i="1"/>
  <c r="AM220" i="1"/>
  <c r="AI221" i="1"/>
  <c r="AJ221" i="1"/>
  <c r="AK221" i="1"/>
  <c r="AL221" i="1"/>
  <c r="AM221" i="1"/>
  <c r="AI222" i="1"/>
  <c r="AJ222" i="1"/>
  <c r="AK222" i="1"/>
  <c r="AL222" i="1"/>
  <c r="AM222" i="1"/>
  <c r="AI223" i="1"/>
  <c r="AJ223" i="1"/>
  <c r="AK223" i="1"/>
  <c r="AL223" i="1"/>
  <c r="AM223" i="1"/>
  <c r="AI224" i="1"/>
  <c r="AJ224" i="1"/>
  <c r="AK224" i="1"/>
  <c r="AL224" i="1"/>
  <c r="AM224" i="1"/>
  <c r="AI225" i="1"/>
  <c r="AJ225" i="1"/>
  <c r="AK225" i="1"/>
  <c r="AL225" i="1"/>
  <c r="AM225" i="1"/>
  <c r="AI226" i="1"/>
  <c r="AJ226" i="1"/>
  <c r="AK226" i="1"/>
  <c r="AL226" i="1"/>
  <c r="AM226" i="1"/>
  <c r="AI227" i="1"/>
  <c r="AJ227" i="1"/>
  <c r="AK227" i="1"/>
  <c r="AL227" i="1"/>
  <c r="AM227" i="1"/>
  <c r="AI228" i="1"/>
  <c r="AJ228" i="1"/>
  <c r="AK228" i="1"/>
  <c r="AL228" i="1"/>
  <c r="AM228" i="1"/>
  <c r="AI229" i="1"/>
  <c r="AJ229" i="1"/>
  <c r="AK229" i="1"/>
  <c r="AL229" i="1"/>
  <c r="AM229" i="1"/>
  <c r="AI230" i="1"/>
  <c r="AJ230" i="1"/>
  <c r="AK230" i="1"/>
  <c r="AL230" i="1"/>
  <c r="AM230" i="1"/>
  <c r="AI231" i="1"/>
  <c r="AJ231" i="1"/>
  <c r="AK231" i="1"/>
  <c r="AL231" i="1"/>
  <c r="AM231" i="1"/>
  <c r="AJ216" i="1"/>
  <c r="AK216" i="1"/>
  <c r="AL216" i="1"/>
  <c r="AM216" i="1"/>
  <c r="AB217" i="1"/>
  <c r="AC217" i="1"/>
  <c r="AD217" i="1"/>
  <c r="AE217" i="1"/>
  <c r="AF217" i="1"/>
  <c r="AB218" i="1"/>
  <c r="AC218" i="1"/>
  <c r="AD218" i="1"/>
  <c r="AE218" i="1"/>
  <c r="AF218" i="1"/>
  <c r="AB219" i="1"/>
  <c r="AC219" i="1"/>
  <c r="AD219" i="1"/>
  <c r="AE219" i="1"/>
  <c r="AF219" i="1"/>
  <c r="AB220" i="1"/>
  <c r="AC220" i="1"/>
  <c r="AD220" i="1"/>
  <c r="AE220" i="1"/>
  <c r="AF220" i="1"/>
  <c r="AB221" i="1"/>
  <c r="AC221" i="1"/>
  <c r="AD221" i="1"/>
  <c r="AE221" i="1"/>
  <c r="AF221" i="1"/>
  <c r="AB222" i="1"/>
  <c r="AC222" i="1"/>
  <c r="AD222" i="1"/>
  <c r="AE222" i="1"/>
  <c r="AF222" i="1"/>
  <c r="AB223" i="1"/>
  <c r="AC223" i="1"/>
  <c r="AD223" i="1"/>
  <c r="AE223" i="1"/>
  <c r="AF223" i="1"/>
  <c r="AB224" i="1"/>
  <c r="AC224" i="1"/>
  <c r="AD224" i="1"/>
  <c r="AE224" i="1"/>
  <c r="AF224" i="1"/>
  <c r="AB225" i="1"/>
  <c r="AC225" i="1"/>
  <c r="AD225" i="1"/>
  <c r="AE225" i="1"/>
  <c r="AF225" i="1"/>
  <c r="AB226" i="1"/>
  <c r="AC226" i="1"/>
  <c r="AD226" i="1"/>
  <c r="AE226" i="1"/>
  <c r="AF226" i="1"/>
  <c r="AB227" i="1"/>
  <c r="AC227" i="1"/>
  <c r="AD227" i="1"/>
  <c r="AE227" i="1"/>
  <c r="AF227" i="1"/>
  <c r="AB228" i="1"/>
  <c r="AC228" i="1"/>
  <c r="AD228" i="1"/>
  <c r="AE228" i="1"/>
  <c r="AF228" i="1"/>
  <c r="AB229" i="1"/>
  <c r="AC229" i="1"/>
  <c r="AD229" i="1"/>
  <c r="AE229" i="1"/>
  <c r="AF229" i="1"/>
  <c r="AB230" i="1"/>
  <c r="AC230" i="1"/>
  <c r="AD230" i="1"/>
  <c r="AE230" i="1"/>
  <c r="AF230" i="1"/>
  <c r="AC216" i="1"/>
  <c r="AD216" i="1"/>
  <c r="AE216" i="1"/>
  <c r="AF216" i="1"/>
  <c r="V216" i="1"/>
  <c r="W216" i="1"/>
  <c r="X216" i="1"/>
  <c r="Y216" i="1"/>
  <c r="V217" i="1"/>
  <c r="W217" i="1"/>
  <c r="X217" i="1"/>
  <c r="Y217" i="1"/>
  <c r="V218" i="1"/>
  <c r="W218" i="1"/>
  <c r="X218" i="1"/>
  <c r="Y218" i="1"/>
  <c r="V219" i="1"/>
  <c r="W219" i="1"/>
  <c r="X219" i="1"/>
  <c r="Y219" i="1"/>
  <c r="V220" i="1"/>
  <c r="W220" i="1"/>
  <c r="X220" i="1"/>
  <c r="Y220" i="1"/>
  <c r="V221" i="1"/>
  <c r="W221" i="1"/>
  <c r="X221" i="1"/>
  <c r="Y221" i="1"/>
  <c r="V222" i="1"/>
  <c r="W222" i="1"/>
  <c r="X222" i="1"/>
  <c r="Y222" i="1"/>
  <c r="V223" i="1"/>
  <c r="W223" i="1"/>
  <c r="X223" i="1"/>
  <c r="Y223" i="1"/>
  <c r="V224" i="1"/>
  <c r="W224" i="1"/>
  <c r="X224" i="1"/>
  <c r="Y224" i="1"/>
  <c r="V225" i="1"/>
  <c r="W225" i="1"/>
  <c r="X225" i="1"/>
  <c r="Y225" i="1"/>
  <c r="V226" i="1"/>
  <c r="W226" i="1"/>
  <c r="X226" i="1"/>
  <c r="Y226" i="1"/>
  <c r="V227" i="1"/>
  <c r="W227" i="1"/>
  <c r="X227" i="1"/>
  <c r="Y227" i="1"/>
  <c r="V228" i="1"/>
  <c r="W228" i="1"/>
  <c r="X228" i="1"/>
  <c r="Y228" i="1"/>
  <c r="V229" i="1"/>
  <c r="W229" i="1"/>
  <c r="X229" i="1"/>
  <c r="Y229" i="1"/>
  <c r="V230" i="1"/>
  <c r="W230" i="1"/>
  <c r="X230" i="1"/>
  <c r="Y230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16" i="1"/>
  <c r="Z216" i="1"/>
  <c r="AA216" i="1"/>
  <c r="AB216" i="1"/>
  <c r="AG216" i="1"/>
  <c r="AH216" i="1"/>
  <c r="AI216" i="1"/>
  <c r="AN216" i="1"/>
  <c r="AO216" i="1"/>
  <c r="AP216" i="1"/>
  <c r="AU216" i="1"/>
  <c r="AV216" i="1"/>
  <c r="AW216" i="1"/>
  <c r="Z217" i="1"/>
  <c r="AA217" i="1"/>
  <c r="AG217" i="1"/>
  <c r="AH217" i="1"/>
  <c r="AN217" i="1"/>
  <c r="AO217" i="1"/>
  <c r="AU217" i="1"/>
  <c r="AV217" i="1"/>
  <c r="Z218" i="1"/>
  <c r="AA218" i="1"/>
  <c r="AG218" i="1"/>
  <c r="AH218" i="1"/>
  <c r="AN218" i="1"/>
  <c r="AO218" i="1"/>
  <c r="AU218" i="1"/>
  <c r="AV218" i="1"/>
  <c r="Z219" i="1"/>
  <c r="AA219" i="1"/>
  <c r="AG219" i="1"/>
  <c r="AH219" i="1"/>
  <c r="AN219" i="1"/>
  <c r="AO219" i="1"/>
  <c r="AU219" i="1"/>
  <c r="AV219" i="1"/>
  <c r="Z220" i="1"/>
  <c r="AA220" i="1"/>
  <c r="AG220" i="1"/>
  <c r="AH220" i="1"/>
  <c r="AN220" i="1"/>
  <c r="AO220" i="1"/>
  <c r="AU220" i="1"/>
  <c r="AV220" i="1"/>
  <c r="Z221" i="1"/>
  <c r="AA221" i="1"/>
  <c r="AG221" i="1"/>
  <c r="AH221" i="1"/>
  <c r="AN221" i="1"/>
  <c r="AO221" i="1"/>
  <c r="AU221" i="1"/>
  <c r="AV221" i="1"/>
  <c r="Z222" i="1"/>
  <c r="AA222" i="1"/>
  <c r="AG222" i="1"/>
  <c r="AH222" i="1"/>
  <c r="AN222" i="1"/>
  <c r="AO222" i="1"/>
  <c r="AU222" i="1"/>
  <c r="AV222" i="1"/>
  <c r="Z223" i="1"/>
  <c r="AA223" i="1"/>
  <c r="AG223" i="1"/>
  <c r="AH223" i="1"/>
  <c r="AN223" i="1"/>
  <c r="AO223" i="1"/>
  <c r="AU223" i="1"/>
  <c r="AV223" i="1"/>
  <c r="Z224" i="1"/>
  <c r="AA224" i="1"/>
  <c r="AG224" i="1"/>
  <c r="AH224" i="1"/>
  <c r="AN224" i="1"/>
  <c r="AO224" i="1"/>
  <c r="AU224" i="1"/>
  <c r="AV224" i="1"/>
  <c r="Z225" i="1"/>
  <c r="AA225" i="1"/>
  <c r="AG225" i="1"/>
  <c r="AH225" i="1"/>
  <c r="AN225" i="1"/>
  <c r="AO225" i="1"/>
  <c r="AU225" i="1"/>
  <c r="AV225" i="1"/>
  <c r="Z226" i="1"/>
  <c r="AA226" i="1"/>
  <c r="AG226" i="1"/>
  <c r="AH226" i="1"/>
  <c r="AN226" i="1"/>
  <c r="AO226" i="1"/>
  <c r="AU226" i="1"/>
  <c r="AV226" i="1"/>
  <c r="Z227" i="1"/>
  <c r="AA227" i="1"/>
  <c r="AG227" i="1"/>
  <c r="AH227" i="1"/>
  <c r="AN227" i="1"/>
  <c r="AO227" i="1"/>
  <c r="AU227" i="1"/>
  <c r="AV227" i="1"/>
  <c r="Z228" i="1"/>
  <c r="AA228" i="1"/>
  <c r="AG228" i="1"/>
  <c r="AH228" i="1"/>
  <c r="AN228" i="1"/>
  <c r="AO228" i="1"/>
  <c r="AU228" i="1"/>
  <c r="AV228" i="1"/>
  <c r="Z229" i="1"/>
  <c r="AA229" i="1"/>
  <c r="AG229" i="1"/>
  <c r="AH229" i="1"/>
  <c r="AN229" i="1"/>
  <c r="AO229" i="1"/>
  <c r="AU229" i="1"/>
  <c r="AV229" i="1"/>
  <c r="Z230" i="1"/>
  <c r="AA230" i="1"/>
  <c r="AG230" i="1"/>
  <c r="AH230" i="1"/>
  <c r="AN230" i="1"/>
  <c r="AO230" i="1"/>
  <c r="AU230" i="1"/>
  <c r="AV230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AX388" i="1"/>
  <c r="AX387" i="1"/>
  <c r="AX386" i="1"/>
  <c r="W339" i="1"/>
  <c r="D34" i="18"/>
  <c r="W334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D403" i="2" l="1"/>
  <c r="B401" i="2"/>
  <c r="B410" i="1"/>
  <c r="E400" i="2"/>
  <c r="E409" i="1"/>
  <c r="D400" i="2"/>
  <c r="D399" i="1"/>
  <c r="C400" i="2"/>
  <c r="B400" i="2"/>
  <c r="A400" i="2"/>
  <c r="B428" i="2"/>
  <c r="E427" i="2"/>
  <c r="C413" i="1"/>
  <c r="E402" i="2"/>
  <c r="A407" i="2"/>
  <c r="E419" i="2"/>
  <c r="C399" i="1"/>
  <c r="E421" i="2"/>
  <c r="C406" i="2"/>
  <c r="B406" i="2"/>
  <c r="A418" i="2"/>
  <c r="D408" i="1"/>
  <c r="A431" i="2"/>
  <c r="C404" i="2"/>
  <c r="B414" i="2"/>
  <c r="A415" i="1"/>
  <c r="B404" i="2"/>
  <c r="E413" i="2"/>
  <c r="C412" i="2"/>
  <c r="E405" i="2"/>
  <c r="B412" i="2"/>
  <c r="D405" i="2"/>
  <c r="C411" i="2"/>
  <c r="B411" i="2"/>
  <c r="A411" i="2"/>
  <c r="E410" i="2"/>
  <c r="A403" i="2"/>
  <c r="D410" i="2"/>
  <c r="E424" i="2"/>
  <c r="D409" i="2"/>
  <c r="E395" i="1"/>
  <c r="D402" i="2"/>
  <c r="D424" i="2"/>
  <c r="A416" i="2"/>
  <c r="C409" i="2"/>
  <c r="D422" i="1"/>
  <c r="D395" i="1"/>
  <c r="A398" i="2"/>
  <c r="C402" i="2"/>
  <c r="B415" i="2"/>
  <c r="E430" i="2"/>
  <c r="D430" i="2"/>
  <c r="C426" i="2"/>
  <c r="B426" i="2"/>
  <c r="B425" i="2"/>
  <c r="E416" i="2"/>
  <c r="D416" i="2"/>
  <c r="E398" i="2"/>
  <c r="B402" i="2"/>
  <c r="A432" i="2"/>
  <c r="B422" i="2"/>
  <c r="A415" i="2"/>
  <c r="B408" i="2"/>
  <c r="D421" i="2"/>
  <c r="C421" i="2"/>
  <c r="C406" i="1"/>
  <c r="B417" i="2"/>
  <c r="A417" i="2"/>
  <c r="A425" i="2"/>
  <c r="D398" i="2"/>
  <c r="C401" i="2"/>
  <c r="B431" i="2"/>
  <c r="A422" i="2"/>
  <c r="C414" i="2"/>
  <c r="A408" i="2"/>
  <c r="AY389" i="1"/>
  <c r="AY393" i="1"/>
  <c r="AY391" i="1"/>
  <c r="AY392" i="1"/>
  <c r="E397" i="1"/>
  <c r="E406" i="2"/>
  <c r="C423" i="1"/>
  <c r="C432" i="2"/>
  <c r="B414" i="1"/>
  <c r="B423" i="2"/>
  <c r="C409" i="1"/>
  <c r="C418" i="2"/>
  <c r="B400" i="1"/>
  <c r="B409" i="2"/>
  <c r="E422" i="2"/>
  <c r="D397" i="1"/>
  <c r="D406" i="2"/>
  <c r="D390" i="1"/>
  <c r="D399" i="2"/>
  <c r="B423" i="1"/>
  <c r="B432" i="2"/>
  <c r="C418" i="1"/>
  <c r="C427" i="2"/>
  <c r="A414" i="1"/>
  <c r="A423" i="2"/>
  <c r="B409" i="1"/>
  <c r="B418" i="2"/>
  <c r="C404" i="1"/>
  <c r="C413" i="2"/>
  <c r="A400" i="1"/>
  <c r="A409" i="2"/>
  <c r="D413" i="1"/>
  <c r="E431" i="2"/>
  <c r="E392" i="1"/>
  <c r="E401" i="2"/>
  <c r="A417" i="1"/>
  <c r="A426" i="2"/>
  <c r="B412" i="1"/>
  <c r="B421" i="2"/>
  <c r="A403" i="1"/>
  <c r="A412" i="2"/>
  <c r="C405" i="2"/>
  <c r="D425" i="2"/>
  <c r="A396" i="1"/>
  <c r="A405" i="2"/>
  <c r="B396" i="1"/>
  <c r="B405" i="2"/>
  <c r="B389" i="1"/>
  <c r="B398" i="2"/>
  <c r="B421" i="1"/>
  <c r="B430" i="2"/>
  <c r="E420" i="1"/>
  <c r="E429" i="2"/>
  <c r="A412" i="1"/>
  <c r="A421" i="2"/>
  <c r="B407" i="1"/>
  <c r="B416" i="2"/>
  <c r="E406" i="1"/>
  <c r="E415" i="2"/>
  <c r="C425" i="2"/>
  <c r="C416" i="2"/>
  <c r="AY390" i="1"/>
  <c r="AY396" i="1"/>
  <c r="E420" i="2"/>
  <c r="D420" i="2"/>
  <c r="A393" i="1"/>
  <c r="A402" i="2"/>
  <c r="E419" i="1"/>
  <c r="E428" i="2"/>
  <c r="C415" i="1"/>
  <c r="C424" i="2"/>
  <c r="E405" i="1"/>
  <c r="E414" i="2"/>
  <c r="C401" i="1"/>
  <c r="C410" i="2"/>
  <c r="C403" i="2"/>
  <c r="C430" i="2"/>
  <c r="A420" i="2"/>
  <c r="A392" i="1"/>
  <c r="A401" i="2"/>
  <c r="D419" i="1"/>
  <c r="D428" i="2"/>
  <c r="B415" i="1"/>
  <c r="B424" i="2"/>
  <c r="E414" i="1"/>
  <c r="E423" i="2"/>
  <c r="D405" i="1"/>
  <c r="D414" i="2"/>
  <c r="B401" i="1"/>
  <c r="B410" i="2"/>
  <c r="E400" i="1"/>
  <c r="E409" i="2"/>
  <c r="B403" i="2"/>
  <c r="E399" i="2"/>
  <c r="B429" i="2"/>
  <c r="E394" i="1"/>
  <c r="E403" i="2"/>
  <c r="E423" i="1"/>
  <c r="E432" i="2"/>
  <c r="A401" i="1"/>
  <c r="A410" i="2"/>
  <c r="C398" i="2"/>
  <c r="A429" i="2"/>
  <c r="D423" i="2"/>
  <c r="D419" i="2"/>
  <c r="E408" i="2"/>
  <c r="A390" i="1"/>
  <c r="A399" i="2"/>
  <c r="D423" i="1"/>
  <c r="D432" i="2"/>
  <c r="A410" i="1"/>
  <c r="A419" i="2"/>
  <c r="D409" i="1"/>
  <c r="D418" i="2"/>
  <c r="B407" i="2"/>
  <c r="C428" i="2"/>
  <c r="C423" i="2"/>
  <c r="C419" i="2"/>
  <c r="A414" i="2"/>
  <c r="A428" i="2"/>
  <c r="D413" i="2"/>
  <c r="E417" i="2"/>
  <c r="AY395" i="1"/>
  <c r="A406" i="2"/>
  <c r="D401" i="2"/>
  <c r="D427" i="2"/>
  <c r="AY394" i="1"/>
  <c r="AY397" i="1"/>
  <c r="D411" i="2"/>
  <c r="E407" i="2"/>
  <c r="C399" i="2"/>
  <c r="A427" i="2"/>
  <c r="A413" i="2"/>
  <c r="A421" i="1"/>
  <c r="B427" i="2"/>
  <c r="B413" i="2"/>
  <c r="D407" i="2"/>
  <c r="B399" i="2"/>
  <c r="D429" i="2"/>
  <c r="E426" i="2"/>
  <c r="D415" i="2"/>
  <c r="E412" i="2"/>
  <c r="C407" i="2"/>
  <c r="C429" i="2"/>
  <c r="D426" i="2"/>
  <c r="D412" i="2"/>
  <c r="A404" i="2"/>
  <c r="C420" i="2"/>
  <c r="C431" i="2"/>
  <c r="E425" i="2"/>
  <c r="B420" i="2"/>
  <c r="C417" i="2"/>
  <c r="E411" i="2"/>
  <c r="BF14" i="16"/>
  <c r="BP52" i="16"/>
  <c r="BA52" i="16"/>
  <c r="BO51" i="16"/>
  <c r="BN52" i="16"/>
  <c r="AZ52" i="16"/>
  <c r="BM52" i="16"/>
  <c r="AY52" i="16"/>
  <c r="BL52" i="16"/>
  <c r="CD52" i="16"/>
  <c r="BK52" i="16"/>
  <c r="BY52" i="16"/>
  <c r="BI52" i="16"/>
  <c r="BX52" i="16"/>
  <c r="BH52" i="16"/>
  <c r="BV52" i="16"/>
  <c r="BG52" i="16"/>
  <c r="BU52" i="16"/>
  <c r="BF52" i="16"/>
  <c r="BZ52" i="16"/>
  <c r="BS52" i="16"/>
  <c r="BR52" i="16"/>
  <c r="AX52" i="16"/>
  <c r="BQ52" i="16"/>
  <c r="BJ52" i="16"/>
  <c r="BE52" i="16"/>
  <c r="BB52" i="16"/>
  <c r="BC52" i="16"/>
  <c r="BZ47" i="16"/>
  <c r="BJ47" i="16"/>
  <c r="BY47" i="16"/>
  <c r="BI47" i="16"/>
  <c r="BX47" i="16"/>
  <c r="BH47" i="16"/>
  <c r="BV47" i="16"/>
  <c r="BG47" i="16"/>
  <c r="BU47" i="16"/>
  <c r="BF47" i="16"/>
  <c r="BS47" i="16"/>
  <c r="BD47" i="16"/>
  <c r="AX47" i="16"/>
  <c r="BQ47" i="16"/>
  <c r="BB47" i="16"/>
  <c r="BP47" i="16"/>
  <c r="BA47" i="16"/>
  <c r="BR47" i="16"/>
  <c r="BN47" i="16"/>
  <c r="BM47" i="16"/>
  <c r="BL47" i="16"/>
  <c r="BK47" i="16"/>
  <c r="BC47" i="16"/>
  <c r="BO46" i="16"/>
  <c r="AZ47" i="16"/>
  <c r="AY47" i="16"/>
  <c r="CD47" i="16"/>
  <c r="BT47" i="16"/>
  <c r="BZ33" i="16"/>
  <c r="BJ33" i="16"/>
  <c r="BY33" i="16"/>
  <c r="BI33" i="16"/>
  <c r="BX33" i="16"/>
  <c r="BH33" i="16"/>
  <c r="BV33" i="16"/>
  <c r="BG33" i="16"/>
  <c r="BU33" i="16"/>
  <c r="BF33" i="16"/>
  <c r="AX33" i="16"/>
  <c r="BQ33" i="16"/>
  <c r="BB33" i="16"/>
  <c r="BP33" i="16"/>
  <c r="BA33" i="16"/>
  <c r="BT33" i="16"/>
  <c r="BS33" i="16"/>
  <c r="BO32" i="16"/>
  <c r="BN33" i="16"/>
  <c r="BM33" i="16"/>
  <c r="BK33" i="16"/>
  <c r="BE33" i="16"/>
  <c r="BD33" i="16"/>
  <c r="BC33" i="16"/>
  <c r="BR33" i="16"/>
  <c r="BL33" i="16"/>
  <c r="BW7" i="16"/>
  <c r="BB19" i="16"/>
  <c r="BD52" i="16"/>
  <c r="AX59" i="16"/>
  <c r="BL59" i="16"/>
  <c r="BK59" i="16"/>
  <c r="BR55" i="16"/>
  <c r="BC55" i="16"/>
  <c r="AZ55" i="16"/>
  <c r="BL55" i="16"/>
  <c r="CD55" i="16"/>
  <c r="BK55" i="16"/>
  <c r="BX55" i="16"/>
  <c r="BV55" i="16"/>
  <c r="BT55" i="16"/>
  <c r="BM55" i="16"/>
  <c r="BH55" i="16"/>
  <c r="BG55" i="16"/>
  <c r="BU55" i="16"/>
  <c r="BF55" i="16"/>
  <c r="BM48" i="16"/>
  <c r="BT42" i="16"/>
  <c r="BE42" i="16"/>
  <c r="BS42" i="16"/>
  <c r="BD42" i="16"/>
  <c r="AX42" i="16"/>
  <c r="BR42" i="16"/>
  <c r="BC42" i="16"/>
  <c r="BQ42" i="16"/>
  <c r="BB42" i="16"/>
  <c r="BP42" i="16"/>
  <c r="BA42" i="16"/>
  <c r="CD42" i="16"/>
  <c r="BK42" i="16"/>
  <c r="BZ42" i="16"/>
  <c r="BJ42" i="16"/>
  <c r="AZ42" i="16"/>
  <c r="AY42" i="16"/>
  <c r="BY42" i="16"/>
  <c r="BX42" i="16"/>
  <c r="BO41" i="16"/>
  <c r="BU42" i="16"/>
  <c r="BN42" i="16"/>
  <c r="BM42" i="16"/>
  <c r="BL42" i="16"/>
  <c r="BV42" i="16"/>
  <c r="BI42" i="16"/>
  <c r="BG42" i="16"/>
  <c r="BS41" i="16"/>
  <c r="BD41" i="16"/>
  <c r="BR41" i="16"/>
  <c r="BC41" i="16"/>
  <c r="BQ41" i="16"/>
  <c r="BB41" i="16"/>
  <c r="BP41" i="16"/>
  <c r="BA41" i="16"/>
  <c r="BN41" i="16"/>
  <c r="AZ41" i="16"/>
  <c r="BZ41" i="16"/>
  <c r="BJ41" i="16"/>
  <c r="BY41" i="16"/>
  <c r="BI41" i="16"/>
  <c r="AY41" i="16"/>
  <c r="CD41" i="16"/>
  <c r="BX41" i="16"/>
  <c r="BV41" i="16"/>
  <c r="BT41" i="16"/>
  <c r="BM41" i="16"/>
  <c r="BL41" i="16"/>
  <c r="BK41" i="16"/>
  <c r="BH41" i="16"/>
  <c r="BG41" i="16"/>
  <c r="BT39" i="16"/>
  <c r="BY39" i="16"/>
  <c r="BF39" i="16"/>
  <c r="BC39" i="16"/>
  <c r="BO36" i="16"/>
  <c r="BN37" i="16"/>
  <c r="AZ37" i="16"/>
  <c r="BM37" i="16"/>
  <c r="AY37" i="16"/>
  <c r="BL37" i="16"/>
  <c r="CD37" i="16"/>
  <c r="BK37" i="16"/>
  <c r="BZ37" i="16"/>
  <c r="BJ37" i="16"/>
  <c r="BU37" i="16"/>
  <c r="BF37" i="16"/>
  <c r="BT37" i="16"/>
  <c r="BE37" i="16"/>
  <c r="BY37" i="16"/>
  <c r="BX37" i="16"/>
  <c r="AX37" i="16"/>
  <c r="BV37" i="16"/>
  <c r="BS37" i="16"/>
  <c r="BR37" i="16"/>
  <c r="BP37" i="16"/>
  <c r="BI37" i="16"/>
  <c r="BH37" i="16"/>
  <c r="BG37" i="16"/>
  <c r="BQ37" i="16"/>
  <c r="BD37" i="16"/>
  <c r="BB37" i="16"/>
  <c r="BM36" i="16"/>
  <c r="AY36" i="16"/>
  <c r="BL36" i="16"/>
  <c r="CD36" i="16"/>
  <c r="BK36" i="16"/>
  <c r="BZ36" i="16"/>
  <c r="BJ36" i="16"/>
  <c r="BY36" i="16"/>
  <c r="BI36" i="16"/>
  <c r="BT36" i="16"/>
  <c r="BE36" i="16"/>
  <c r="BS36" i="16"/>
  <c r="BD36" i="16"/>
  <c r="BX36" i="16"/>
  <c r="AX36" i="16"/>
  <c r="BV36" i="16"/>
  <c r="BU36" i="16"/>
  <c r="BR36" i="16"/>
  <c r="BQ36" i="16"/>
  <c r="BO35" i="16"/>
  <c r="BN36" i="16"/>
  <c r="BH36" i="16"/>
  <c r="BG36" i="16"/>
  <c r="BF36" i="16"/>
  <c r="BC36" i="16"/>
  <c r="BB36" i="16"/>
  <c r="BT35" i="16"/>
  <c r="BP35" i="16"/>
  <c r="BE35" i="16"/>
  <c r="BA35" i="16"/>
  <c r="AZ35" i="16"/>
  <c r="AY35" i="16"/>
  <c r="BS34" i="16"/>
  <c r="BN34" i="16"/>
  <c r="BD34" i="16"/>
  <c r="BM34" i="16"/>
  <c r="AZ34" i="16"/>
  <c r="BY32" i="16"/>
  <c r="BI32" i="16"/>
  <c r="BX32" i="16"/>
  <c r="BH32" i="16"/>
  <c r="BV32" i="16"/>
  <c r="BG32" i="16"/>
  <c r="BU32" i="16"/>
  <c r="BF32" i="16"/>
  <c r="BT32" i="16"/>
  <c r="BE32" i="16"/>
  <c r="AX32" i="16"/>
  <c r="BP32" i="16"/>
  <c r="BA32" i="16"/>
  <c r="BO31" i="16"/>
  <c r="BN32" i="16"/>
  <c r="AZ32" i="16"/>
  <c r="BS32" i="16"/>
  <c r="BR32" i="16"/>
  <c r="BM32" i="16"/>
  <c r="BJ32" i="16"/>
  <c r="BD32" i="16"/>
  <c r="BC32" i="16"/>
  <c r="BB32" i="16"/>
  <c r="BQ32" i="16"/>
  <c r="BL32" i="16"/>
  <c r="BK32" i="16"/>
  <c r="AY32" i="16"/>
  <c r="AX28" i="16"/>
  <c r="CD28" i="16"/>
  <c r="BK28" i="16"/>
  <c r="BZ28" i="16"/>
  <c r="BJ28" i="16"/>
  <c r="BV28" i="16"/>
  <c r="BE28" i="16"/>
  <c r="BO27" i="16"/>
  <c r="BU28" i="16"/>
  <c r="BD28" i="16"/>
  <c r="BS28" i="16"/>
  <c r="BB28" i="16"/>
  <c r="BP28" i="16"/>
  <c r="AY28" i="16"/>
  <c r="BN28" i="16"/>
  <c r="BM28" i="16"/>
  <c r="BL28" i="16"/>
  <c r="BT28" i="16"/>
  <c r="BR28" i="16"/>
  <c r="BQ28" i="16"/>
  <c r="BI28" i="16"/>
  <c r="BG28" i="16"/>
  <c r="BA28" i="16"/>
  <c r="AZ28" i="16"/>
  <c r="BZ27" i="16"/>
  <c r="BJ27" i="16"/>
  <c r="BY27" i="16"/>
  <c r="BI27" i="16"/>
  <c r="BQ27" i="16"/>
  <c r="AZ27" i="16"/>
  <c r="BP27" i="16"/>
  <c r="AY27" i="16"/>
  <c r="BM27" i="16"/>
  <c r="BH27" i="16"/>
  <c r="CD27" i="16"/>
  <c r="BG27" i="16"/>
  <c r="BX27" i="16"/>
  <c r="BF27" i="16"/>
  <c r="BV27" i="16"/>
  <c r="BE27" i="16"/>
  <c r="BN27" i="16"/>
  <c r="BL27" i="16"/>
  <c r="BK27" i="16"/>
  <c r="BD27" i="16"/>
  <c r="BB27" i="16"/>
  <c r="AX20" i="16"/>
  <c r="BI20" i="16"/>
  <c r="BH20" i="16"/>
  <c r="BO19" i="16"/>
  <c r="BG20" i="16"/>
  <c r="BD20" i="16"/>
  <c r="BZ20" i="16"/>
  <c r="BA20" i="16"/>
  <c r="BV20" i="16"/>
  <c r="BS20" i="16"/>
  <c r="BL17" i="16"/>
  <c r="AX17" i="16"/>
  <c r="BM16" i="16"/>
  <c r="AY16" i="16"/>
  <c r="BV17" i="16"/>
  <c r="BX16" i="16"/>
  <c r="AX16" i="16"/>
  <c r="BS17" i="16"/>
  <c r="BW16" i="16"/>
  <c r="BQ17" i="16"/>
  <c r="BP17" i="16"/>
  <c r="BS16" i="16"/>
  <c r="BJ17" i="16"/>
  <c r="BP16" i="16"/>
  <c r="BG17" i="16"/>
  <c r="BJ16" i="16"/>
  <c r="BD17" i="16"/>
  <c r="BI16" i="16"/>
  <c r="BG19" i="16"/>
  <c r="BU43" i="16"/>
  <c r="BF43" i="16"/>
  <c r="BT43" i="16"/>
  <c r="BE43" i="16"/>
  <c r="BS43" i="16"/>
  <c r="BD43" i="16"/>
  <c r="AX43" i="16"/>
  <c r="BR43" i="16"/>
  <c r="BC43" i="16"/>
  <c r="BQ43" i="16"/>
  <c r="BB43" i="16"/>
  <c r="BO42" i="16"/>
  <c r="BL43" i="16"/>
  <c r="CD43" i="16"/>
  <c r="BK43" i="16"/>
  <c r="BA43" i="16"/>
  <c r="AZ43" i="16"/>
  <c r="AY43" i="16"/>
  <c r="BZ43" i="16"/>
  <c r="BY43" i="16"/>
  <c r="BV43" i="16"/>
  <c r="BP43" i="16"/>
  <c r="BN43" i="16"/>
  <c r="BM43" i="16"/>
  <c r="BH43" i="16"/>
  <c r="BG43" i="16"/>
  <c r="BU29" i="16"/>
  <c r="BF29" i="16"/>
  <c r="BT29" i="16"/>
  <c r="BE29" i="16"/>
  <c r="BS29" i="16"/>
  <c r="BD29" i="16"/>
  <c r="AX29" i="16"/>
  <c r="BR29" i="16"/>
  <c r="BC29" i="16"/>
  <c r="BO28" i="16"/>
  <c r="BL29" i="16"/>
  <c r="CD29" i="16"/>
  <c r="BK29" i="16"/>
  <c r="BQ29" i="16"/>
  <c r="BP29" i="16"/>
  <c r="BM29" i="16"/>
  <c r="BH29" i="16"/>
  <c r="BG29" i="16"/>
  <c r="BB29" i="16"/>
  <c r="BA29" i="16"/>
  <c r="BZ29" i="16"/>
  <c r="BX29" i="16"/>
  <c r="BJ29" i="16"/>
  <c r="BI29" i="16"/>
  <c r="CD13" i="16"/>
  <c r="BZ14" i="16"/>
  <c r="BK14" i="16"/>
  <c r="CC13" i="16"/>
  <c r="BY14" i="16"/>
  <c r="BJ14" i="16"/>
  <c r="CB13" i="16"/>
  <c r="BW14" i="16"/>
  <c r="BH14" i="16"/>
  <c r="BS14" i="16"/>
  <c r="BE14" i="16"/>
  <c r="BR14" i="16"/>
  <c r="BD14" i="16"/>
  <c r="BQ14" i="16"/>
  <c r="BC14" i="16"/>
  <c r="BM14" i="16"/>
  <c r="BL14" i="16"/>
  <c r="BI14" i="16"/>
  <c r="BG14" i="16"/>
  <c r="BX14" i="16"/>
  <c r="AY14" i="16"/>
  <c r="AX14" i="16"/>
  <c r="BU14" i="16"/>
  <c r="BK24" i="16"/>
  <c r="BO23" i="16"/>
  <c r="BV24" i="16"/>
  <c r="BG24" i="16"/>
  <c r="BU24" i="16"/>
  <c r="BF24" i="16"/>
  <c r="BP24" i="16"/>
  <c r="AY24" i="16"/>
  <c r="BN24" i="16"/>
  <c r="BL24" i="16"/>
  <c r="CD24" i="16"/>
  <c r="BI24" i="16"/>
  <c r="BZ24" i="16"/>
  <c r="BH24" i="16"/>
  <c r="BY24" i="16"/>
  <c r="BE24" i="16"/>
  <c r="BB24" i="16"/>
  <c r="BA24" i="16"/>
  <c r="AZ24" i="16"/>
  <c r="BT24" i="16"/>
  <c r="BQ24" i="16"/>
  <c r="BM24" i="16"/>
  <c r="BI17" i="16"/>
  <c r="BA27" i="16"/>
  <c r="BY60" i="16"/>
  <c r="BI60" i="16"/>
  <c r="BX60" i="16"/>
  <c r="BH60" i="16"/>
  <c r="BV60" i="16"/>
  <c r="BG60" i="16"/>
  <c r="BU60" i="16"/>
  <c r="BF60" i="16"/>
  <c r="BT60" i="16"/>
  <c r="BE60" i="16"/>
  <c r="AX60" i="16"/>
  <c r="BR60" i="16"/>
  <c r="BC60" i="16"/>
  <c r="BQ60" i="16"/>
  <c r="BB60" i="16"/>
  <c r="BP60" i="16"/>
  <c r="BA60" i="16"/>
  <c r="BO59" i="16"/>
  <c r="BN60" i="16"/>
  <c r="AZ60" i="16"/>
  <c r="BM60" i="16"/>
  <c r="BL60" i="16"/>
  <c r="BK60" i="16"/>
  <c r="BJ60" i="16"/>
  <c r="BD60" i="16"/>
  <c r="BZ60" i="16"/>
  <c r="BT53" i="16"/>
  <c r="BS53" i="16"/>
  <c r="BR53" i="16"/>
  <c r="BK53" i="16"/>
  <c r="BO50" i="16"/>
  <c r="BN51" i="16"/>
  <c r="AZ51" i="16"/>
  <c r="BM51" i="16"/>
  <c r="AY51" i="16"/>
  <c r="BL51" i="16"/>
  <c r="CD51" i="16"/>
  <c r="BK51" i="16"/>
  <c r="BZ51" i="16"/>
  <c r="BJ51" i="16"/>
  <c r="BX51" i="16"/>
  <c r="BH51" i="16"/>
  <c r="BV51" i="16"/>
  <c r="BG51" i="16"/>
  <c r="BU51" i="16"/>
  <c r="BF51" i="16"/>
  <c r="BT51" i="16"/>
  <c r="BE51" i="16"/>
  <c r="BY51" i="16"/>
  <c r="BS51" i="16"/>
  <c r="BR51" i="16"/>
  <c r="BQ51" i="16"/>
  <c r="BP51" i="16"/>
  <c r="BD51" i="16"/>
  <c r="AX51" i="16"/>
  <c r="BC51" i="16"/>
  <c r="BB51" i="16"/>
  <c r="BA51" i="16"/>
  <c r="BI51" i="16"/>
  <c r="BM50" i="16"/>
  <c r="AY50" i="16"/>
  <c r="BL50" i="16"/>
  <c r="CD50" i="16"/>
  <c r="BK50" i="16"/>
  <c r="BZ50" i="16"/>
  <c r="BJ50" i="16"/>
  <c r="BY50" i="16"/>
  <c r="BI50" i="16"/>
  <c r="BV50" i="16"/>
  <c r="BG50" i="16"/>
  <c r="BU50" i="16"/>
  <c r="BF50" i="16"/>
  <c r="BT50" i="16"/>
  <c r="BE50" i="16"/>
  <c r="BS50" i="16"/>
  <c r="BD50" i="16"/>
  <c r="BN50" i="16"/>
  <c r="BH50" i="16"/>
  <c r="BC50" i="16"/>
  <c r="BB50" i="16"/>
  <c r="BA50" i="16"/>
  <c r="AX50" i="16"/>
  <c r="AZ50" i="16"/>
  <c r="BM49" i="16"/>
  <c r="BG49" i="16"/>
  <c r="BB49" i="16"/>
  <c r="BY46" i="16"/>
  <c r="BI46" i="16"/>
  <c r="BX46" i="16"/>
  <c r="BH46" i="16"/>
  <c r="BV46" i="16"/>
  <c r="BG46" i="16"/>
  <c r="BU46" i="16"/>
  <c r="BF46" i="16"/>
  <c r="BT46" i="16"/>
  <c r="BE46" i="16"/>
  <c r="AX46" i="16"/>
  <c r="BR46" i="16"/>
  <c r="BC46" i="16"/>
  <c r="BP46" i="16"/>
  <c r="BA46" i="16"/>
  <c r="BO45" i="16"/>
  <c r="BN46" i="16"/>
  <c r="AZ46" i="16"/>
  <c r="BL46" i="16"/>
  <c r="BK46" i="16"/>
  <c r="BJ46" i="16"/>
  <c r="BD46" i="16"/>
  <c r="BB46" i="16"/>
  <c r="CD46" i="16"/>
  <c r="BM46" i="16"/>
  <c r="AY46" i="16"/>
  <c r="BA45" i="16"/>
  <c r="AX45" i="16"/>
  <c r="BP45" i="16"/>
  <c r="BL45" i="16"/>
  <c r="BJ45" i="16"/>
  <c r="AZ44" i="16"/>
  <c r="BZ44" i="16"/>
  <c r="BJ44" i="16"/>
  <c r="BI44" i="16"/>
  <c r="BZ40" i="16"/>
  <c r="BU40" i="16"/>
  <c r="BF40" i="16"/>
  <c r="BE40" i="16"/>
  <c r="BD40" i="16"/>
  <c r="BA31" i="16"/>
  <c r="BZ31" i="16"/>
  <c r="BK31" i="16"/>
  <c r="BJ31" i="16"/>
  <c r="AZ30" i="16"/>
  <c r="BN30" i="16"/>
  <c r="BJ30" i="16"/>
  <c r="BI30" i="16"/>
  <c r="BQ26" i="16"/>
  <c r="AZ26" i="16"/>
  <c r="BG26" i="16"/>
  <c r="BE26" i="16"/>
  <c r="BD26" i="16"/>
  <c r="AY26" i="16"/>
  <c r="BV26" i="16"/>
  <c r="BU26" i="16"/>
  <c r="BE25" i="16"/>
  <c r="BB25" i="16"/>
  <c r="AZ25" i="16"/>
  <c r="AY25" i="16"/>
  <c r="BZ25" i="16"/>
  <c r="BQ25" i="16"/>
  <c r="BP25" i="16"/>
  <c r="BO22" i="16"/>
  <c r="BU23" i="16"/>
  <c r="BF23" i="16"/>
  <c r="BT23" i="16"/>
  <c r="BE23" i="16"/>
  <c r="BJ23" i="16"/>
  <c r="CD23" i="16"/>
  <c r="BI23" i="16"/>
  <c r="BY23" i="16"/>
  <c r="BG23" i="16"/>
  <c r="BS23" i="16"/>
  <c r="BB23" i="16"/>
  <c r="BR23" i="16"/>
  <c r="BA23" i="16"/>
  <c r="BQ23" i="16"/>
  <c r="AZ23" i="16"/>
  <c r="AY23" i="16"/>
  <c r="AX23" i="16"/>
  <c r="BZ23" i="16"/>
  <c r="BV23" i="16"/>
  <c r="BM23" i="16"/>
  <c r="BL23" i="16"/>
  <c r="BU22" i="16"/>
  <c r="BT22" i="16"/>
  <c r="BO21" i="16"/>
  <c r="BX22" i="16"/>
  <c r="BF22" i="16"/>
  <c r="BV22" i="16"/>
  <c r="BE22" i="16"/>
  <c r="BR22" i="16"/>
  <c r="BC22" i="16"/>
  <c r="BN22" i="16"/>
  <c r="AZ22" i="16"/>
  <c r="BM22" i="16"/>
  <c r="AY22" i="16"/>
  <c r="BL22" i="16"/>
  <c r="AX22" i="16"/>
  <c r="BB22" i="16"/>
  <c r="BA22" i="16"/>
  <c r="CD22" i="16"/>
  <c r="BZ22" i="16"/>
  <c r="BS22" i="16"/>
  <c r="BK22" i="16"/>
  <c r="BJ22" i="16"/>
  <c r="BG21" i="16"/>
  <c r="BD21" i="16"/>
  <c r="CD21" i="16"/>
  <c r="BB21" i="16"/>
  <c r="BO20" i="16"/>
  <c r="BZ21" i="16"/>
  <c r="BA21" i="16"/>
  <c r="BX21" i="16"/>
  <c r="BQ21" i="16"/>
  <c r="BP21" i="16"/>
  <c r="CD16" i="16"/>
  <c r="BO17" i="16"/>
  <c r="BU18" i="16"/>
  <c r="BF18" i="16"/>
  <c r="BT18" i="16"/>
  <c r="BE18" i="16"/>
  <c r="BR18" i="16"/>
  <c r="BC18" i="16"/>
  <c r="BN18" i="16"/>
  <c r="AZ18" i="16"/>
  <c r="BM18" i="16"/>
  <c r="AY18" i="16"/>
  <c r="BL18" i="16"/>
  <c r="AX18" i="16"/>
  <c r="BQ18" i="16"/>
  <c r="BP18" i="16"/>
  <c r="BJ18" i="16"/>
  <c r="BK18" i="16"/>
  <c r="BH18" i="16"/>
  <c r="CD18" i="16"/>
  <c r="BB18" i="16"/>
  <c r="BZ18" i="16"/>
  <c r="BA18" i="16"/>
  <c r="BN15" i="16"/>
  <c r="AZ15" i="16"/>
  <c r="BF15" i="16"/>
  <c r="BZ15" i="16"/>
  <c r="BD15" i="16"/>
  <c r="BX15" i="16"/>
  <c r="AY15" i="16"/>
  <c r="BY15" i="16"/>
  <c r="BC15" i="16"/>
  <c r="BQ15" i="16"/>
  <c r="BM15" i="16"/>
  <c r="CD12" i="16"/>
  <c r="BN13" i="16"/>
  <c r="AZ13" i="16"/>
  <c r="BM13" i="16"/>
  <c r="AY13" i="16"/>
  <c r="BZ13" i="16"/>
  <c r="BK13" i="16"/>
  <c r="CC12" i="16"/>
  <c r="BW13" i="16"/>
  <c r="BH13" i="16"/>
  <c r="BU13" i="16"/>
  <c r="BG13" i="16"/>
  <c r="BT13" i="16"/>
  <c r="BF13" i="16"/>
  <c r="BR13" i="16"/>
  <c r="CA12" i="16"/>
  <c r="BQ13" i="16"/>
  <c r="BO13" i="16"/>
  <c r="BP13" i="16"/>
  <c r="BD13" i="16"/>
  <c r="BC13" i="16"/>
  <c r="CD11" i="16"/>
  <c r="CA11" i="16"/>
  <c r="BQ12" i="16"/>
  <c r="BC12" i="16"/>
  <c r="BP12" i="16"/>
  <c r="BB12" i="16"/>
  <c r="BN12" i="16"/>
  <c r="AZ12" i="16"/>
  <c r="BZ12" i="16"/>
  <c r="BK12" i="16"/>
  <c r="BY12" i="16"/>
  <c r="BJ12" i="16"/>
  <c r="BX12" i="16"/>
  <c r="BI12" i="16"/>
  <c r="BA12" i="16"/>
  <c r="BW12" i="16"/>
  <c r="AY12" i="16"/>
  <c r="BU12" i="16"/>
  <c r="AX12" i="16"/>
  <c r="BT12" i="16"/>
  <c r="BL12" i="16"/>
  <c r="BH12" i="16"/>
  <c r="BM11" i="16"/>
  <c r="AY11" i="16"/>
  <c r="BY11" i="16"/>
  <c r="BI11" i="16"/>
  <c r="CA10" i="16"/>
  <c r="BH11" i="16"/>
  <c r="BX11" i="16"/>
  <c r="BD11" i="16"/>
  <c r="BC11" i="16"/>
  <c r="AX11" i="16"/>
  <c r="AZ11" i="16"/>
  <c r="BW11" i="16"/>
  <c r="BN11" i="16"/>
  <c r="BL11" i="16"/>
  <c r="BE10" i="16"/>
  <c r="BD10" i="16"/>
  <c r="BP10" i="16"/>
  <c r="BB10" i="16"/>
  <c r="BM10" i="16"/>
  <c r="AY10" i="16"/>
  <c r="BZ10" i="16"/>
  <c r="BL10" i="16"/>
  <c r="AX10" i="16"/>
  <c r="BK10" i="16"/>
  <c r="CD9" i="16"/>
  <c r="BI10" i="16"/>
  <c r="BH10" i="16"/>
  <c r="BG10" i="16"/>
  <c r="BF10" i="16"/>
  <c r="BU10" i="16"/>
  <c r="CB9" i="16"/>
  <c r="BT10" i="16"/>
  <c r="CA9" i="16"/>
  <c r="BM8" i="16"/>
  <c r="AY8" i="16"/>
  <c r="BL8" i="16"/>
  <c r="AX8" i="16"/>
  <c r="BY8" i="16"/>
  <c r="BJ8" i="16"/>
  <c r="CC7" i="16"/>
  <c r="BU8" i="16"/>
  <c r="BG8" i="16"/>
  <c r="BS8" i="16"/>
  <c r="BT8" i="16"/>
  <c r="BF8" i="16"/>
  <c r="BE8" i="16"/>
  <c r="BZ8" i="16"/>
  <c r="BA8" i="16"/>
  <c r="BX8" i="16"/>
  <c r="AZ8" i="16"/>
  <c r="BW8" i="16"/>
  <c r="CD7" i="16"/>
  <c r="BK8" i="16"/>
  <c r="BI8" i="16"/>
  <c r="BQ7" i="16"/>
  <c r="BC7" i="16"/>
  <c r="BP7" i="16"/>
  <c r="BB7" i="16"/>
  <c r="BN7" i="16"/>
  <c r="AZ7" i="16"/>
  <c r="BZ7" i="16"/>
  <c r="BK7" i="16"/>
  <c r="CD6" i="16"/>
  <c r="BI7" i="16"/>
  <c r="BY7" i="16"/>
  <c r="BJ7" i="16"/>
  <c r="CC6" i="16"/>
  <c r="BX7" i="16"/>
  <c r="BG7" i="16"/>
  <c r="BF7" i="16"/>
  <c r="BE7" i="16"/>
  <c r="BS7" i="16"/>
  <c r="CA6" i="16"/>
  <c r="BU6" i="16"/>
  <c r="BG6" i="16"/>
  <c r="BT6" i="16"/>
  <c r="BF6" i="16"/>
  <c r="BR6" i="16"/>
  <c r="BD6" i="16"/>
  <c r="BO6" i="16"/>
  <c r="BA6" i="16"/>
  <c r="BN6" i="16"/>
  <c r="AZ6" i="16"/>
  <c r="BQ6" i="16"/>
  <c r="CC5" i="16"/>
  <c r="BP6" i="16"/>
  <c r="CB5" i="16"/>
  <c r="BM6" i="16"/>
  <c r="CA5" i="16"/>
  <c r="BE6" i="16"/>
  <c r="BZ5" i="16"/>
  <c r="BK5" i="16"/>
  <c r="BY5" i="16"/>
  <c r="BJ5" i="16"/>
  <c r="BW5" i="16"/>
  <c r="BH5" i="16"/>
  <c r="BS5" i="16"/>
  <c r="BE5" i="16"/>
  <c r="BR5" i="16"/>
  <c r="BD5" i="16"/>
  <c r="BF5" i="16"/>
  <c r="BC5" i="16"/>
  <c r="BB5" i="16"/>
  <c r="BO5" i="16"/>
  <c r="AX5" i="16"/>
  <c r="BZ6" i="16"/>
  <c r="CA7" i="16"/>
  <c r="AY9" i="16"/>
  <c r="BJ10" i="16"/>
  <c r="BT11" i="16"/>
  <c r="BE13" i="16"/>
  <c r="BP14" i="16"/>
  <c r="BB16" i="16"/>
  <c r="BK17" i="16"/>
  <c r="CD20" i="16"/>
  <c r="BY22" i="16"/>
  <c r="BX24" i="16"/>
  <c r="BC27" i="16"/>
  <c r="BY29" i="16"/>
  <c r="BA34" i="16"/>
  <c r="BS39" i="16"/>
  <c r="BK45" i="16"/>
  <c r="BT52" i="16"/>
  <c r="CD60" i="16"/>
  <c r="AY5" i="16"/>
  <c r="AX6" i="16"/>
  <c r="CB6" i="16"/>
  <c r="CB7" i="16"/>
  <c r="BE9" i="16"/>
  <c r="BN10" i="16"/>
  <c r="BU11" i="16"/>
  <c r="BI13" i="16"/>
  <c r="BT14" i="16"/>
  <c r="BC16" i="16"/>
  <c r="BX17" i="16"/>
  <c r="BP19" i="16"/>
  <c r="BH21" i="16"/>
  <c r="BC23" i="16"/>
  <c r="BF25" i="16"/>
  <c r="BR27" i="16"/>
  <c r="BX30" i="16"/>
  <c r="BB35" i="16"/>
  <c r="BG40" i="16"/>
  <c r="BQ46" i="16"/>
  <c r="BF54" i="16"/>
  <c r="BN29" i="16"/>
  <c r="BY17" i="16"/>
  <c r="AZ29" i="16"/>
  <c r="BG9" i="16"/>
  <c r="BR24" i="16"/>
  <c r="BE12" i="16"/>
  <c r="BG5" i="16"/>
  <c r="BK9" i="16"/>
  <c r="BW10" i="16"/>
  <c r="BF12" i="16"/>
  <c r="BS13" i="16"/>
  <c r="CC14" i="16"/>
  <c r="BK16" i="16"/>
  <c r="CD17" i="16"/>
  <c r="BK21" i="16"/>
  <c r="BK23" i="16"/>
  <c r="BK25" i="16"/>
  <c r="BU27" i="16"/>
  <c r="CD30" i="16"/>
  <c r="BA36" i="16"/>
  <c r="BF41" i="16"/>
  <c r="BE47" i="16"/>
  <c r="BE55" i="16"/>
  <c r="BU57" i="16"/>
  <c r="BF57" i="16"/>
  <c r="BT57" i="16"/>
  <c r="BE57" i="16"/>
  <c r="BS57" i="16"/>
  <c r="BD57" i="16"/>
  <c r="AX57" i="16"/>
  <c r="BR57" i="16"/>
  <c r="BC57" i="16"/>
  <c r="BQ57" i="16"/>
  <c r="BB57" i="16"/>
  <c r="BO56" i="16"/>
  <c r="BN57" i="16"/>
  <c r="AZ57" i="16"/>
  <c r="BM57" i="16"/>
  <c r="AY57" i="16"/>
  <c r="BL57" i="16"/>
  <c r="CD57" i="16"/>
  <c r="BK57" i="16"/>
  <c r="BV57" i="16"/>
  <c r="BP57" i="16"/>
  <c r="BJ57" i="16"/>
  <c r="BI57" i="16"/>
  <c r="BH57" i="16"/>
  <c r="BA57" i="16"/>
  <c r="BZ57" i="16"/>
  <c r="BY57" i="16"/>
  <c r="BX57" i="16"/>
  <c r="BG57" i="16"/>
  <c r="BP38" i="16"/>
  <c r="BA38" i="16"/>
  <c r="BO37" i="16"/>
  <c r="BN38" i="16"/>
  <c r="AZ38" i="16"/>
  <c r="BM38" i="16"/>
  <c r="AY38" i="16"/>
  <c r="BL38" i="16"/>
  <c r="CD38" i="16"/>
  <c r="BK38" i="16"/>
  <c r="BV38" i="16"/>
  <c r="BG38" i="16"/>
  <c r="BU38" i="16"/>
  <c r="BF38" i="16"/>
  <c r="BZ38" i="16"/>
  <c r="BY38" i="16"/>
  <c r="AX38" i="16"/>
  <c r="BT38" i="16"/>
  <c r="BQ38" i="16"/>
  <c r="BJ38" i="16"/>
  <c r="BI38" i="16"/>
  <c r="BH38" i="16"/>
  <c r="BC38" i="16"/>
  <c r="BB38" i="16"/>
  <c r="BX38" i="16"/>
  <c r="BZ61" i="16"/>
  <c r="BJ61" i="16"/>
  <c r="BY61" i="16"/>
  <c r="BI61" i="16"/>
  <c r="BX61" i="16"/>
  <c r="BH61" i="16"/>
  <c r="BV61" i="16"/>
  <c r="BG61" i="16"/>
  <c r="BU61" i="16"/>
  <c r="BF61" i="16"/>
  <c r="BS61" i="16"/>
  <c r="BD61" i="16"/>
  <c r="AX61" i="16"/>
  <c r="BR61" i="16"/>
  <c r="BC61" i="16"/>
  <c r="BQ61" i="16"/>
  <c r="BB61" i="16"/>
  <c r="BP61" i="16"/>
  <c r="BA61" i="16"/>
  <c r="CD61" i="16"/>
  <c r="BT61" i="16"/>
  <c r="BN61" i="16"/>
  <c r="BL61" i="16"/>
  <c r="BK61" i="16"/>
  <c r="BE61" i="16"/>
  <c r="AZ61" i="16"/>
  <c r="BM61" i="16"/>
  <c r="AY61" i="16"/>
  <c r="BU19" i="16"/>
  <c r="BF19" i="16"/>
  <c r="BT19" i="16"/>
  <c r="BE19" i="16"/>
  <c r="BR19" i="16"/>
  <c r="BC19" i="16"/>
  <c r="BN19" i="16"/>
  <c r="AZ19" i="16"/>
  <c r="BM19" i="16"/>
  <c r="AY19" i="16"/>
  <c r="BL19" i="16"/>
  <c r="AX19" i="16"/>
  <c r="BK19" i="16"/>
  <c r="BO18" i="16"/>
  <c r="BJ19" i="16"/>
  <c r="BI19" i="16"/>
  <c r="BH19" i="16"/>
  <c r="BD19" i="16"/>
  <c r="BY19" i="16"/>
  <c r="BX19" i="16"/>
  <c r="BX5" i="16"/>
  <c r="BB13" i="16"/>
  <c r="BC8" i="16"/>
  <c r="BJ9" i="16"/>
  <c r="BL13" i="16"/>
  <c r="BZ17" i="16"/>
  <c r="BJ21" i="16"/>
  <c r="BH23" i="16"/>
  <c r="BT27" i="16"/>
  <c r="BZ46" i="16"/>
  <c r="BD7" i="16"/>
  <c r="BG12" i="16"/>
  <c r="BL16" i="16"/>
  <c r="BS21" i="16"/>
  <c r="BN23" i="16"/>
  <c r="BS25" i="16"/>
  <c r="BC28" i="16"/>
  <c r="BP31" i="16"/>
  <c r="BP36" i="16"/>
  <c r="BH56" i="16"/>
  <c r="BC10" i="16"/>
  <c r="BA5" i="16"/>
  <c r="AZ36" i="16"/>
  <c r="BD8" i="16"/>
  <c r="BH6" i="16"/>
  <c r="BL9" i="16"/>
  <c r="AX15" i="16"/>
  <c r="BD18" i="16"/>
  <c r="AY48" i="16"/>
  <c r="BL5" i="16"/>
  <c r="BI6" i="16"/>
  <c r="BH7" i="16"/>
  <c r="BN8" i="16"/>
  <c r="BS9" i="16"/>
  <c r="BY10" i="16"/>
  <c r="BM12" i="16"/>
  <c r="BY13" i="16"/>
  <c r="BI15" i="16"/>
  <c r="BQ16" i="16"/>
  <c r="BG18" i="16"/>
  <c r="CD19" i="16"/>
  <c r="BV21" i="16"/>
  <c r="BP23" i="16"/>
  <c r="BY25" i="16"/>
  <c r="BF28" i="16"/>
  <c r="BY31" i="16"/>
  <c r="BA37" i="16"/>
  <c r="BF42" i="16"/>
  <c r="AZ48" i="16"/>
  <c r="BI56" i="16"/>
  <c r="AX9" i="16"/>
  <c r="BN35" i="16"/>
  <c r="BB6" i="16"/>
  <c r="BE41" i="16"/>
  <c r="BC6" i="16"/>
  <c r="BI5" i="16"/>
  <c r="BH8" i="16"/>
  <c r="BX13" i="16"/>
  <c r="BZ19" i="16"/>
  <c r="BU41" i="16"/>
  <c r="BM5" i="16"/>
  <c r="BJ6" i="16"/>
  <c r="BL7" i="16"/>
  <c r="BO8" i="16"/>
  <c r="CC10" i="16"/>
  <c r="BO12" i="16"/>
  <c r="CA13" i="16"/>
  <c r="BJ15" i="16"/>
  <c r="BI18" i="16"/>
  <c r="BB20" i="16"/>
  <c r="BY21" i="16"/>
  <c r="BX23" i="16"/>
  <c r="CD25" i="16"/>
  <c r="BH28" i="16"/>
  <c r="CD31" i="16"/>
  <c r="BC37" i="16"/>
  <c r="BH42" i="16"/>
  <c r="BA49" i="16"/>
  <c r="BO61" i="16"/>
  <c r="BX9" i="16"/>
  <c r="BI9" i="16"/>
  <c r="CB8" i="16"/>
  <c r="BW9" i="16"/>
  <c r="BH9" i="16"/>
  <c r="CA8" i="16"/>
  <c r="BT9" i="16"/>
  <c r="BF9" i="16"/>
  <c r="BQ9" i="16"/>
  <c r="BC9" i="16"/>
  <c r="BP9" i="16"/>
  <c r="BB9" i="16"/>
  <c r="BO9" i="16"/>
  <c r="BA9" i="16"/>
  <c r="BR9" i="16"/>
  <c r="BN9" i="16"/>
  <c r="BM9" i="16"/>
  <c r="BD9" i="16"/>
  <c r="AZ9" i="16"/>
  <c r="CA14" i="16"/>
  <c r="BT40" i="16"/>
  <c r="CB14" i="16"/>
  <c r="AZ14" i="16"/>
  <c r="CD8" i="16"/>
  <c r="BN14" i="16"/>
  <c r="BY6" i="16"/>
  <c r="BV29" i="16"/>
  <c r="BT56" i="16"/>
  <c r="BE56" i="16"/>
  <c r="BS56" i="16"/>
  <c r="BD56" i="16"/>
  <c r="AX56" i="16"/>
  <c r="BR56" i="16"/>
  <c r="BC56" i="16"/>
  <c r="BQ56" i="16"/>
  <c r="BB56" i="16"/>
  <c r="BP56" i="16"/>
  <c r="BA56" i="16"/>
  <c r="BM56" i="16"/>
  <c r="AY56" i="16"/>
  <c r="BL56" i="16"/>
  <c r="CD56" i="16"/>
  <c r="BK56" i="16"/>
  <c r="BZ56" i="16"/>
  <c r="BJ56" i="16"/>
  <c r="BG56" i="16"/>
  <c r="BF56" i="16"/>
  <c r="AZ56" i="16"/>
  <c r="BY56" i="16"/>
  <c r="BX56" i="16"/>
  <c r="BV56" i="16"/>
  <c r="BO55" i="16"/>
  <c r="BN56" i="16"/>
  <c r="BQ19" i="16"/>
  <c r="BS46" i="16"/>
  <c r="AY7" i="16"/>
  <c r="BQ10" i="16"/>
  <c r="BH16" i="16"/>
  <c r="BS19" i="16"/>
  <c r="BJ25" i="16"/>
  <c r="BZ30" i="16"/>
  <c r="AY55" i="16"/>
  <c r="BA7" i="16"/>
  <c r="BX10" i="16"/>
  <c r="BN5" i="16"/>
  <c r="BK6" i="16"/>
  <c r="BM7" i="16"/>
  <c r="BP8" i="16"/>
  <c r="BY9" i="16"/>
  <c r="BE11" i="16"/>
  <c r="BR12" i="16"/>
  <c r="BK15" i="16"/>
  <c r="BY16" i="16"/>
  <c r="BS18" i="16"/>
  <c r="BJ20" i="16"/>
  <c r="BD22" i="16"/>
  <c r="BC24" i="16"/>
  <c r="BL26" i="16"/>
  <c r="BX28" i="16"/>
  <c r="BZ32" i="16"/>
  <c r="BD38" i="16"/>
  <c r="BI43" i="16"/>
  <c r="BP50" i="16"/>
  <c r="BB58" i="16"/>
  <c r="BO60" i="16"/>
  <c r="BP5" i="16"/>
  <c r="BL6" i="16"/>
  <c r="BO7" i="16"/>
  <c r="BQ8" i="16"/>
  <c r="BZ9" i="16"/>
  <c r="BF11" i="16"/>
  <c r="BS12" i="16"/>
  <c r="BA14" i="16"/>
  <c r="BL15" i="16"/>
  <c r="BZ16" i="16"/>
  <c r="BV18" i="16"/>
  <c r="BK20" i="16"/>
  <c r="BG22" i="16"/>
  <c r="BD24" i="16"/>
  <c r="BM26" i="16"/>
  <c r="BY28" i="16"/>
  <c r="CD32" i="16"/>
  <c r="BE38" i="16"/>
  <c r="BJ43" i="16"/>
  <c r="BQ50" i="16"/>
  <c r="BO49" i="16"/>
  <c r="CD59" i="16"/>
  <c r="BK58" i="16"/>
  <c r="BE54" i="16"/>
  <c r="CD53" i="16"/>
  <c r="BV49" i="16"/>
  <c r="BL48" i="16"/>
  <c r="CD45" i="16"/>
  <c r="BX44" i="16"/>
  <c r="BS40" i="16"/>
  <c r="BR39" i="16"/>
  <c r="BM35" i="16"/>
  <c r="BL34" i="16"/>
  <c r="BI31" i="16"/>
  <c r="BH30" i="16"/>
  <c r="BT26" i="16"/>
  <c r="BN25" i="16"/>
  <c r="BU21" i="16"/>
  <c r="BU20" i="16"/>
  <c r="BU17" i="16"/>
  <c r="BP15" i="16"/>
  <c r="BZ11" i="16"/>
  <c r="BS10" i="16"/>
  <c r="BI39" i="16"/>
  <c r="BJ40" i="16"/>
  <c r="BN44" i="16"/>
  <c r="BR45" i="16"/>
  <c r="BA48" i="16"/>
  <c r="BN49" i="16"/>
  <c r="BU53" i="16"/>
  <c r="BH58" i="16"/>
  <c r="BR59" i="16"/>
  <c r="BO48" i="16"/>
  <c r="AX53" i="16"/>
  <c r="BL20" i="16"/>
  <c r="AX21" i="16"/>
  <c r="BL21" i="16"/>
  <c r="BL25" i="16"/>
  <c r="BA26" i="16"/>
  <c r="BR26" i="16"/>
  <c r="BA30" i="16"/>
  <c r="BB31" i="16"/>
  <c r="BE34" i="16"/>
  <c r="BF35" i="16"/>
  <c r="BJ39" i="16"/>
  <c r="BK40" i="16"/>
  <c r="BP44" i="16"/>
  <c r="BY45" i="16"/>
  <c r="BD48" i="16"/>
  <c r="BP49" i="16"/>
  <c r="BI58" i="16"/>
  <c r="BY59" i="16"/>
  <c r="BO47" i="16"/>
  <c r="BA15" i="16"/>
  <c r="BO15" i="16"/>
  <c r="AZ16" i="16"/>
  <c r="BN16" i="16"/>
  <c r="AY17" i="16"/>
  <c r="BM17" i="16"/>
  <c r="AY20" i="16"/>
  <c r="BM20" i="16"/>
  <c r="AY21" i="16"/>
  <c r="BM21" i="16"/>
  <c r="BM25" i="16"/>
  <c r="BB26" i="16"/>
  <c r="BS26" i="16"/>
  <c r="BB30" i="16"/>
  <c r="BC31" i="16"/>
  <c r="BF34" i="16"/>
  <c r="BG35" i="16"/>
  <c r="BK39" i="16"/>
  <c r="BL40" i="16"/>
  <c r="BQ44" i="16"/>
  <c r="BZ45" i="16"/>
  <c r="BF48" i="16"/>
  <c r="BQ49" i="16"/>
  <c r="BD54" i="16"/>
  <c r="BJ58" i="16"/>
  <c r="BZ59" i="16"/>
  <c r="BS55" i="16"/>
  <c r="AX41" i="16"/>
  <c r="AX27" i="16"/>
  <c r="CB11" i="16"/>
  <c r="CB10" i="16"/>
  <c r="BJ11" i="16"/>
  <c r="BB15" i="16"/>
  <c r="BA16" i="16"/>
  <c r="BO16" i="16"/>
  <c r="AZ17" i="16"/>
  <c r="BN17" i="16"/>
  <c r="AZ20" i="16"/>
  <c r="BN20" i="16"/>
  <c r="AZ21" i="16"/>
  <c r="BN21" i="16"/>
  <c r="BC26" i="16"/>
  <c r="BX59" i="16"/>
  <c r="BH59" i="16"/>
  <c r="BV59" i="16"/>
  <c r="BG59" i="16"/>
  <c r="BU59" i="16"/>
  <c r="BF59" i="16"/>
  <c r="BT59" i="16"/>
  <c r="BE59" i="16"/>
  <c r="BS59" i="16"/>
  <c r="BD59" i="16"/>
  <c r="BQ59" i="16"/>
  <c r="BB59" i="16"/>
  <c r="BP59" i="16"/>
  <c r="BA59" i="16"/>
  <c r="BO58" i="16"/>
  <c r="BN59" i="16"/>
  <c r="AZ59" i="16"/>
  <c r="BM59" i="16"/>
  <c r="AY59" i="16"/>
  <c r="BV58" i="16"/>
  <c r="BG58" i="16"/>
  <c r="BU58" i="16"/>
  <c r="BF58" i="16"/>
  <c r="BT58" i="16"/>
  <c r="BE58" i="16"/>
  <c r="BS58" i="16"/>
  <c r="BD58" i="16"/>
  <c r="AX58" i="16"/>
  <c r="BR58" i="16"/>
  <c r="BC58" i="16"/>
  <c r="BP58" i="16"/>
  <c r="BA58" i="16"/>
  <c r="BO57" i="16"/>
  <c r="BN58" i="16"/>
  <c r="AZ58" i="16"/>
  <c r="BM58" i="16"/>
  <c r="AY58" i="16"/>
  <c r="BL58" i="16"/>
  <c r="AX54" i="16"/>
  <c r="BR54" i="16"/>
  <c r="BC54" i="16"/>
  <c r="BQ54" i="16"/>
  <c r="BB54" i="16"/>
  <c r="BP54" i="16"/>
  <c r="BA54" i="16"/>
  <c r="BO53" i="16"/>
  <c r="BN54" i="16"/>
  <c r="AZ54" i="16"/>
  <c r="BM54" i="16"/>
  <c r="AY54" i="16"/>
  <c r="CD54" i="16"/>
  <c r="BK54" i="16"/>
  <c r="BZ54" i="16"/>
  <c r="BJ54" i="16"/>
  <c r="BY54" i="16"/>
  <c r="BI54" i="16"/>
  <c r="BX54" i="16"/>
  <c r="BH54" i="16"/>
  <c r="BQ53" i="16"/>
  <c r="BB53" i="16"/>
  <c r="BP53" i="16"/>
  <c r="BA53" i="16"/>
  <c r="BO52" i="16"/>
  <c r="BN53" i="16"/>
  <c r="AZ53" i="16"/>
  <c r="BM53" i="16"/>
  <c r="AY53" i="16"/>
  <c r="BL53" i="16"/>
  <c r="BZ53" i="16"/>
  <c r="BJ53" i="16"/>
  <c r="BY53" i="16"/>
  <c r="BI53" i="16"/>
  <c r="BX53" i="16"/>
  <c r="BH53" i="16"/>
  <c r="BV53" i="16"/>
  <c r="BG53" i="16"/>
  <c r="BL49" i="16"/>
  <c r="CD49" i="16"/>
  <c r="BK49" i="16"/>
  <c r="BZ49" i="16"/>
  <c r="BJ49" i="16"/>
  <c r="BY49" i="16"/>
  <c r="BI49" i="16"/>
  <c r="BX49" i="16"/>
  <c r="BH49" i="16"/>
  <c r="BU49" i="16"/>
  <c r="BF49" i="16"/>
  <c r="BT49" i="16"/>
  <c r="BE49" i="16"/>
  <c r="BS49" i="16"/>
  <c r="BD49" i="16"/>
  <c r="AX49" i="16"/>
  <c r="BR49" i="16"/>
  <c r="BC49" i="16"/>
  <c r="CD48" i="16"/>
  <c r="BK48" i="16"/>
  <c r="BZ48" i="16"/>
  <c r="BJ48" i="16"/>
  <c r="BY48" i="16"/>
  <c r="BI48" i="16"/>
  <c r="BX48" i="16"/>
  <c r="BH48" i="16"/>
  <c r="BV48" i="16"/>
  <c r="BG48" i="16"/>
  <c r="BT48" i="16"/>
  <c r="BE48" i="16"/>
  <c r="BS48" i="16"/>
  <c r="AX48" i="16"/>
  <c r="BR48" i="16"/>
  <c r="BC48" i="16"/>
  <c r="BQ48" i="16"/>
  <c r="BB48" i="16"/>
  <c r="BX45" i="16"/>
  <c r="BH45" i="16"/>
  <c r="BV45" i="16"/>
  <c r="BG45" i="16"/>
  <c r="BU45" i="16"/>
  <c r="BF45" i="16"/>
  <c r="BT45" i="16"/>
  <c r="BE45" i="16"/>
  <c r="BS45" i="16"/>
  <c r="BD45" i="16"/>
  <c r="BQ45" i="16"/>
  <c r="BB45" i="16"/>
  <c r="BO44" i="16"/>
  <c r="BN45" i="16"/>
  <c r="AZ45" i="16"/>
  <c r="BM45" i="16"/>
  <c r="AY45" i="16"/>
  <c r="BV44" i="16"/>
  <c r="BG44" i="16"/>
  <c r="BU44" i="16"/>
  <c r="BF44" i="16"/>
  <c r="BT44" i="16"/>
  <c r="BE44" i="16"/>
  <c r="BS44" i="16"/>
  <c r="BD44" i="16"/>
  <c r="AX44" i="16"/>
  <c r="BR44" i="16"/>
  <c r="BC44" i="16"/>
  <c r="BO43" i="16"/>
  <c r="BM44" i="16"/>
  <c r="AY44" i="16"/>
  <c r="BL44" i="16"/>
  <c r="AX40" i="16"/>
  <c r="BR40" i="16"/>
  <c r="BC40" i="16"/>
  <c r="BQ40" i="16"/>
  <c r="BB40" i="16"/>
  <c r="BP40" i="16"/>
  <c r="BA40" i="16"/>
  <c r="BO39" i="16"/>
  <c r="BN40" i="16"/>
  <c r="AZ40" i="16"/>
  <c r="BM40" i="16"/>
  <c r="AY40" i="16"/>
  <c r="BY40" i="16"/>
  <c r="BI40" i="16"/>
  <c r="BX40" i="16"/>
  <c r="BH40" i="16"/>
  <c r="BQ39" i="16"/>
  <c r="BB39" i="16"/>
  <c r="BP39" i="16"/>
  <c r="BA39" i="16"/>
  <c r="BO38" i="16"/>
  <c r="BN39" i="16"/>
  <c r="AZ39" i="16"/>
  <c r="BM39" i="16"/>
  <c r="AY39" i="16"/>
  <c r="BL39" i="16"/>
  <c r="BX39" i="16"/>
  <c r="BH39" i="16"/>
  <c r="BV39" i="16"/>
  <c r="BG39" i="16"/>
  <c r="BL35" i="16"/>
  <c r="CD35" i="16"/>
  <c r="BK35" i="16"/>
  <c r="BZ35" i="16"/>
  <c r="BJ35" i="16"/>
  <c r="BY35" i="16"/>
  <c r="BI35" i="16"/>
  <c r="BX35" i="16"/>
  <c r="BH35" i="16"/>
  <c r="BS35" i="16"/>
  <c r="BD35" i="16"/>
  <c r="AX35" i="16"/>
  <c r="BR35" i="16"/>
  <c r="BC35" i="16"/>
  <c r="CD34" i="16"/>
  <c r="BK34" i="16"/>
  <c r="BZ34" i="16"/>
  <c r="BJ34" i="16"/>
  <c r="BY34" i="16"/>
  <c r="BI34" i="16"/>
  <c r="BX34" i="16"/>
  <c r="BH34" i="16"/>
  <c r="BV34" i="16"/>
  <c r="BG34" i="16"/>
  <c r="BR34" i="16"/>
  <c r="BC34" i="16"/>
  <c r="BQ34" i="16"/>
  <c r="BB34" i="16"/>
  <c r="BX31" i="16"/>
  <c r="BH31" i="16"/>
  <c r="BV31" i="16"/>
  <c r="BG31" i="16"/>
  <c r="BU31" i="16"/>
  <c r="BF31" i="16"/>
  <c r="BT31" i="16"/>
  <c r="BE31" i="16"/>
  <c r="BS31" i="16"/>
  <c r="BD31" i="16"/>
  <c r="BO30" i="16"/>
  <c r="BN31" i="16"/>
  <c r="AZ31" i="16"/>
  <c r="BM31" i="16"/>
  <c r="AY31" i="16"/>
  <c r="BV30" i="16"/>
  <c r="BG30" i="16"/>
  <c r="BU30" i="16"/>
  <c r="BF30" i="16"/>
  <c r="BT30" i="16"/>
  <c r="BE30" i="16"/>
  <c r="BS30" i="16"/>
  <c r="BD30" i="16"/>
  <c r="AX30" i="16"/>
  <c r="BR30" i="16"/>
  <c r="BC30" i="16"/>
  <c r="BO29" i="16"/>
  <c r="BM30" i="16"/>
  <c r="AY30" i="16"/>
  <c r="BL30" i="16"/>
  <c r="AX26" i="16"/>
  <c r="BO25" i="16"/>
  <c r="BY26" i="16"/>
  <c r="BI26" i="16"/>
  <c r="BX26" i="16"/>
  <c r="BH26" i="16"/>
  <c r="BO24" i="16"/>
  <c r="BX25" i="16"/>
  <c r="BH25" i="16"/>
  <c r="BV25" i="16"/>
  <c r="BG25" i="16"/>
  <c r="CD14" i="16"/>
  <c r="CD10" i="16"/>
  <c r="BN48" i="16"/>
  <c r="BG54" i="16"/>
  <c r="BX58" i="16"/>
  <c r="BO34" i="16"/>
  <c r="AX39" i="16"/>
  <c r="BE15" i="16"/>
  <c r="BS15" i="16"/>
  <c r="BD16" i="16"/>
  <c r="BR16" i="16"/>
  <c r="BC17" i="16"/>
  <c r="BR17" i="16"/>
  <c r="BC20" i="16"/>
  <c r="BR20" i="16"/>
  <c r="BC21" i="16"/>
  <c r="BR21" i="16"/>
  <c r="BA25" i="16"/>
  <c r="BR25" i="16"/>
  <c r="BF26" i="16"/>
  <c r="BZ26" i="16"/>
  <c r="BK30" i="16"/>
  <c r="BL31" i="16"/>
  <c r="BP34" i="16"/>
  <c r="BQ35" i="16"/>
  <c r="BU39" i="16"/>
  <c r="BV40" i="16"/>
  <c r="CD44" i="16"/>
  <c r="BP48" i="16"/>
  <c r="BC53" i="16"/>
  <c r="BL54" i="16"/>
  <c r="BY58" i="16"/>
  <c r="BQ11" i="16"/>
  <c r="BO33" i="16"/>
  <c r="BU48" i="16"/>
  <c r="BD53" i="16"/>
  <c r="BS54" i="16"/>
  <c r="BZ58" i="16"/>
  <c r="CD15" i="16"/>
  <c r="BR10" i="16"/>
  <c r="BA11" i="16"/>
  <c r="BO11" i="16"/>
  <c r="BG15" i="16"/>
  <c r="BU15" i="16"/>
  <c r="BF16" i="16"/>
  <c r="BT16" i="16"/>
  <c r="BE17" i="16"/>
  <c r="BT17" i="16"/>
  <c r="BE20" i="16"/>
  <c r="BT20" i="16"/>
  <c r="BE21" i="16"/>
  <c r="BT21" i="16"/>
  <c r="BC25" i="16"/>
  <c r="BT25" i="16"/>
  <c r="BJ26" i="16"/>
  <c r="BP30" i="16"/>
  <c r="BQ31" i="16"/>
  <c r="BT34" i="16"/>
  <c r="BU35" i="16"/>
  <c r="BZ39" i="16"/>
  <c r="CD40" i="16"/>
  <c r="BA44" i="16"/>
  <c r="BC45" i="16"/>
  <c r="AY49" i="16"/>
  <c r="BE53" i="16"/>
  <c r="BT54" i="16"/>
  <c r="CD58" i="16"/>
  <c r="AX34" i="16"/>
  <c r="BB11" i="16"/>
  <c r="BP11" i="16"/>
  <c r="BH15" i="16"/>
  <c r="BG16" i="16"/>
  <c r="BU16" i="16"/>
  <c r="BF17" i="16"/>
  <c r="BF20" i="16"/>
  <c r="BF21" i="16"/>
  <c r="BD25" i="16"/>
  <c r="BU25" i="16"/>
  <c r="BK26" i="16"/>
  <c r="BQ30" i="16"/>
  <c r="BR31" i="16"/>
  <c r="BU34" i="16"/>
  <c r="BV35" i="16"/>
  <c r="CD39" i="16"/>
  <c r="BB44" i="16"/>
  <c r="BI45" i="16"/>
  <c r="AZ49" i="16"/>
  <c r="BF53" i="16"/>
  <c r="BU54" i="16"/>
  <c r="BC59" i="16"/>
  <c r="AX31" i="16"/>
  <c r="BI55" i="16"/>
  <c r="BY55" i="16"/>
  <c r="CC11" i="16"/>
  <c r="BJ55" i="16"/>
  <c r="BZ55" i="16"/>
  <c r="BN55" i="16"/>
  <c r="BO54" i="16"/>
  <c r="BO40" i="16"/>
  <c r="BO26" i="16"/>
  <c r="BA55" i="16"/>
  <c r="BP55" i="16"/>
  <c r="BB55" i="16"/>
  <c r="BQ55" i="16"/>
  <c r="AX55" i="16"/>
  <c r="BD55" i="16"/>
  <c r="V272" i="1"/>
  <c r="G4" i="10"/>
  <c r="H4" i="10"/>
  <c r="I4" i="10"/>
  <c r="J4" i="10"/>
  <c r="K4" i="10"/>
  <c r="L4" i="10"/>
  <c r="M4" i="10"/>
  <c r="N4" i="10"/>
  <c r="O4" i="10"/>
  <c r="P4" i="10"/>
  <c r="G5" i="10"/>
  <c r="H5" i="10"/>
  <c r="I5" i="10"/>
  <c r="J5" i="10"/>
  <c r="K5" i="10"/>
  <c r="L5" i="10"/>
  <c r="M5" i="10"/>
  <c r="N5" i="10"/>
  <c r="O5" i="10"/>
  <c r="P5" i="10"/>
  <c r="G6" i="10"/>
  <c r="H6" i="10"/>
  <c r="I6" i="10"/>
  <c r="J6" i="10"/>
  <c r="K6" i="10"/>
  <c r="L6" i="10"/>
  <c r="M6" i="10"/>
  <c r="N6" i="10"/>
  <c r="O6" i="10"/>
  <c r="P6" i="10"/>
  <c r="G7" i="10"/>
  <c r="H7" i="10"/>
  <c r="I7" i="10"/>
  <c r="J7" i="10"/>
  <c r="K7" i="10"/>
  <c r="L7" i="10"/>
  <c r="M7" i="10"/>
  <c r="N7" i="10"/>
  <c r="O7" i="10"/>
  <c r="P7" i="10"/>
  <c r="G8" i="10"/>
  <c r="H8" i="10"/>
  <c r="I8" i="10"/>
  <c r="J8" i="10"/>
  <c r="K8" i="10"/>
  <c r="L8" i="10"/>
  <c r="M8" i="10"/>
  <c r="N8" i="10"/>
  <c r="O8" i="10"/>
  <c r="P8" i="10"/>
  <c r="G9" i="10"/>
  <c r="H9" i="10"/>
  <c r="I9" i="10"/>
  <c r="J9" i="10"/>
  <c r="K9" i="10"/>
  <c r="L9" i="10"/>
  <c r="M9" i="10"/>
  <c r="N9" i="10"/>
  <c r="O9" i="10"/>
  <c r="P9" i="10"/>
  <c r="G10" i="10"/>
  <c r="H10" i="10"/>
  <c r="I10" i="10"/>
  <c r="J10" i="10"/>
  <c r="K10" i="10"/>
  <c r="L10" i="10"/>
  <c r="M10" i="10"/>
  <c r="N10" i="10"/>
  <c r="O10" i="10"/>
  <c r="P10" i="10"/>
  <c r="G11" i="10"/>
  <c r="H11" i="10"/>
  <c r="I11" i="10"/>
  <c r="J11" i="10"/>
  <c r="K11" i="10"/>
  <c r="L11" i="10"/>
  <c r="M11" i="10"/>
  <c r="N11" i="10"/>
  <c r="O11" i="10"/>
  <c r="P11" i="10"/>
  <c r="G12" i="10"/>
  <c r="H12" i="10"/>
  <c r="I12" i="10"/>
  <c r="J12" i="10"/>
  <c r="K12" i="10"/>
  <c r="L12" i="10"/>
  <c r="M12" i="10"/>
  <c r="N12" i="10"/>
  <c r="O12" i="10"/>
  <c r="P12" i="10"/>
  <c r="G13" i="10"/>
  <c r="H13" i="10"/>
  <c r="I13" i="10"/>
  <c r="J13" i="10"/>
  <c r="K13" i="10"/>
  <c r="L13" i="10"/>
  <c r="M13" i="10"/>
  <c r="N13" i="10"/>
  <c r="O13" i="10"/>
  <c r="P13" i="10"/>
  <c r="F4" i="10"/>
  <c r="F5" i="10"/>
  <c r="F6" i="10"/>
  <c r="F7" i="10"/>
  <c r="F8" i="10"/>
  <c r="F9" i="10"/>
  <c r="F10" i="10"/>
  <c r="F11" i="10"/>
  <c r="F12" i="10"/>
  <c r="F13" i="10"/>
  <c r="F14" i="10"/>
  <c r="G14" i="10"/>
  <c r="H14" i="10"/>
  <c r="I14" i="10"/>
  <c r="J14" i="10"/>
  <c r="K14" i="10"/>
  <c r="L14" i="10"/>
  <c r="M14" i="10"/>
  <c r="O14" i="10"/>
  <c r="P14" i="10"/>
  <c r="Q14" i="10"/>
  <c r="N14" i="10"/>
  <c r="Q13" i="10"/>
  <c r="U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B6" i="6"/>
  <c r="B269" i="1" s="1"/>
  <c r="C6" i="6"/>
  <c r="C269" i="1" s="1"/>
  <c r="D6" i="6"/>
  <c r="D269" i="1" s="1"/>
  <c r="E6" i="6"/>
  <c r="E269" i="1" s="1"/>
  <c r="B7" i="6"/>
  <c r="B270" i="1" s="1"/>
  <c r="C7" i="6"/>
  <c r="C270" i="1" s="1"/>
  <c r="D7" i="6"/>
  <c r="D270" i="1" s="1"/>
  <c r="E7" i="6"/>
  <c r="E270" i="1" s="1"/>
  <c r="B8" i="6"/>
  <c r="B271" i="1" s="1"/>
  <c r="C8" i="6"/>
  <c r="C271" i="1" s="1"/>
  <c r="D8" i="6"/>
  <c r="D271" i="1" s="1"/>
  <c r="E8" i="6"/>
  <c r="E271" i="1" s="1"/>
  <c r="B9" i="6"/>
  <c r="B272" i="1" s="1"/>
  <c r="C9" i="6"/>
  <c r="C272" i="1" s="1"/>
  <c r="D9" i="6"/>
  <c r="D272" i="1" s="1"/>
  <c r="E9" i="6"/>
  <c r="E272" i="1" s="1"/>
  <c r="B10" i="6"/>
  <c r="B273" i="1" s="1"/>
  <c r="C10" i="6"/>
  <c r="C273" i="1" s="1"/>
  <c r="D10" i="6"/>
  <c r="D273" i="1" s="1"/>
  <c r="E10" i="6"/>
  <c r="E273" i="1" s="1"/>
  <c r="B11" i="6"/>
  <c r="B274" i="1" s="1"/>
  <c r="C11" i="6"/>
  <c r="C274" i="1" s="1"/>
  <c r="D11" i="6"/>
  <c r="D274" i="1" s="1"/>
  <c r="E11" i="6"/>
  <c r="E274" i="1" s="1"/>
  <c r="B12" i="6"/>
  <c r="B275" i="1" s="1"/>
  <c r="C12" i="6"/>
  <c r="C275" i="1" s="1"/>
  <c r="D12" i="6"/>
  <c r="D275" i="1" s="1"/>
  <c r="E12" i="6"/>
  <c r="E275" i="1" s="1"/>
  <c r="B13" i="6"/>
  <c r="B276" i="1" s="1"/>
  <c r="C13" i="6"/>
  <c r="C276" i="1" s="1"/>
  <c r="D13" i="6"/>
  <c r="D276" i="1" s="1"/>
  <c r="E13" i="6"/>
  <c r="E276" i="1" s="1"/>
  <c r="B14" i="6"/>
  <c r="B277" i="1" s="1"/>
  <c r="C14" i="6"/>
  <c r="C277" i="1" s="1"/>
  <c r="D14" i="6"/>
  <c r="D277" i="1" s="1"/>
  <c r="E14" i="6"/>
  <c r="E277" i="1" s="1"/>
  <c r="B15" i="6"/>
  <c r="B278" i="1" s="1"/>
  <c r="C15" i="6"/>
  <c r="C278" i="1" s="1"/>
  <c r="D15" i="6"/>
  <c r="D278" i="1" s="1"/>
  <c r="E15" i="6"/>
  <c r="E278" i="1" s="1"/>
  <c r="B16" i="6"/>
  <c r="B279" i="1" s="1"/>
  <c r="C16" i="6"/>
  <c r="C279" i="1" s="1"/>
  <c r="D16" i="6"/>
  <c r="D279" i="1" s="1"/>
  <c r="E16" i="6"/>
  <c r="E279" i="1" s="1"/>
  <c r="A6" i="6"/>
  <c r="A269" i="1" s="1"/>
  <c r="A7" i="6"/>
  <c r="A270" i="1" s="1"/>
  <c r="A8" i="6"/>
  <c r="A271" i="1" s="1"/>
  <c r="A9" i="6"/>
  <c r="A272" i="1" s="1"/>
  <c r="A10" i="6"/>
  <c r="A273" i="1" s="1"/>
  <c r="A11" i="6"/>
  <c r="A274" i="1" s="1"/>
  <c r="A12" i="6"/>
  <c r="A275" i="1" s="1"/>
  <c r="A13" i="6"/>
  <c r="A276" i="1" s="1"/>
  <c r="A14" i="6"/>
  <c r="A277" i="1" s="1"/>
  <c r="A15" i="6"/>
  <c r="A278" i="1" s="1"/>
  <c r="A16" i="6"/>
  <c r="A279" i="1" s="1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R71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S70" i="12"/>
  <c r="T70" i="12"/>
  <c r="U70" i="12"/>
  <c r="V70" i="12"/>
  <c r="R70" i="12"/>
  <c r="AW32" i="16" l="1"/>
  <c r="BV10" i="16"/>
  <c r="AW10" i="16" s="1"/>
  <c r="BV7" i="16"/>
  <c r="AW7" i="16" s="1"/>
  <c r="AW16" i="16"/>
  <c r="AW29" i="16"/>
  <c r="AW41" i="16"/>
  <c r="AW30" i="16"/>
  <c r="AW49" i="16"/>
  <c r="AW54" i="16"/>
  <c r="AW35" i="16"/>
  <c r="AW43" i="16"/>
  <c r="AW56" i="16"/>
  <c r="AW61" i="16"/>
  <c r="AW38" i="16"/>
  <c r="AW57" i="16"/>
  <c r="AW36" i="16"/>
  <c r="AW18" i="16"/>
  <c r="AW22" i="16"/>
  <c r="AW26" i="16"/>
  <c r="AW42" i="16"/>
  <c r="AW21" i="16"/>
  <c r="AW20" i="16"/>
  <c r="AW39" i="16"/>
  <c r="AW44" i="16"/>
  <c r="AW59" i="16"/>
  <c r="BV8" i="16"/>
  <c r="AW8" i="16" s="1"/>
  <c r="AW19" i="16"/>
  <c r="AW23" i="16"/>
  <c r="AW46" i="16"/>
  <c r="AW51" i="16"/>
  <c r="AW60" i="16"/>
  <c r="BV13" i="16"/>
  <c r="AW13" i="16" s="1"/>
  <c r="AW27" i="16"/>
  <c r="AW33" i="16"/>
  <c r="AW47" i="16"/>
  <c r="AW52" i="16"/>
  <c r="AW40" i="16"/>
  <c r="AW53" i="16"/>
  <c r="AW37" i="16"/>
  <c r="BV5" i="16"/>
  <c r="AW5" i="16" s="1"/>
  <c r="AW50" i="16"/>
  <c r="AW24" i="16"/>
  <c r="AW17" i="16"/>
  <c r="AW28" i="16"/>
  <c r="AW34" i="16"/>
  <c r="AW48" i="16"/>
  <c r="AW15" i="16"/>
  <c r="BV6" i="16"/>
  <c r="AW6" i="16" s="1"/>
  <c r="BV14" i="16"/>
  <c r="AW14" i="16" s="1"/>
  <c r="BV11" i="16"/>
  <c r="AW11" i="16" s="1"/>
  <c r="BV9" i="16"/>
  <c r="AW9" i="16" s="1"/>
  <c r="AW45" i="16"/>
  <c r="AW31" i="16"/>
  <c r="AW25" i="16"/>
  <c r="AW55" i="16"/>
  <c r="AW58" i="16"/>
  <c r="BV12" i="16"/>
  <c r="AW12" i="16" s="1"/>
  <c r="V274" i="1"/>
  <c r="BU6" i="11"/>
  <c r="BU7" i="11"/>
  <c r="BU8" i="11"/>
  <c r="BU9" i="11"/>
  <c r="BU10" i="11"/>
  <c r="BU11" i="11"/>
  <c r="BU12" i="11"/>
  <c r="BU13" i="11"/>
  <c r="BU14" i="11"/>
  <c r="BU15" i="11"/>
  <c r="BU16" i="11"/>
  <c r="BU17" i="11"/>
  <c r="BU18" i="11"/>
  <c r="BU19" i="11"/>
  <c r="BU5" i="11"/>
  <c r="T1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98" i="1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R6" i="14"/>
  <c r="BS6" i="14"/>
  <c r="BT6" i="14"/>
  <c r="BU6" i="14"/>
  <c r="BW6" i="14"/>
  <c r="BX6" i="14"/>
  <c r="BY6" i="14"/>
  <c r="BZ6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R7" i="14"/>
  <c r="BS7" i="14"/>
  <c r="BT7" i="14"/>
  <c r="BU7" i="14"/>
  <c r="BW7" i="14"/>
  <c r="BX7" i="14"/>
  <c r="BY7" i="14"/>
  <c r="BZ7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BR8" i="14"/>
  <c r="BS8" i="14"/>
  <c r="BT8" i="14"/>
  <c r="BU8" i="14"/>
  <c r="BW8" i="14"/>
  <c r="BX8" i="14"/>
  <c r="BY8" i="14"/>
  <c r="BZ8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BR9" i="14"/>
  <c r="BS9" i="14"/>
  <c r="BT9" i="14"/>
  <c r="BU9" i="14"/>
  <c r="BW9" i="14"/>
  <c r="BX9" i="14"/>
  <c r="BY9" i="14"/>
  <c r="BZ9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R10" i="14"/>
  <c r="BS10" i="14"/>
  <c r="BT10" i="14"/>
  <c r="BU10" i="14"/>
  <c r="BW10" i="14"/>
  <c r="BX10" i="14"/>
  <c r="BY10" i="14"/>
  <c r="BZ10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BR11" i="14"/>
  <c r="BS11" i="14"/>
  <c r="BT11" i="14"/>
  <c r="BU11" i="14"/>
  <c r="BW11" i="14"/>
  <c r="BX11" i="14"/>
  <c r="BY11" i="14"/>
  <c r="BZ11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BR12" i="14"/>
  <c r="BS12" i="14"/>
  <c r="BT12" i="14"/>
  <c r="BU12" i="14"/>
  <c r="BW12" i="14"/>
  <c r="BX12" i="14"/>
  <c r="BY12" i="14"/>
  <c r="BZ12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BR13" i="14"/>
  <c r="BS13" i="14"/>
  <c r="BT13" i="14"/>
  <c r="BU13" i="14"/>
  <c r="BW13" i="14"/>
  <c r="BX13" i="14"/>
  <c r="BY13" i="14"/>
  <c r="BZ13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BR14" i="14"/>
  <c r="BS14" i="14"/>
  <c r="BT14" i="14"/>
  <c r="BU14" i="14"/>
  <c r="BW14" i="14"/>
  <c r="BX14" i="14"/>
  <c r="BY14" i="14"/>
  <c r="BZ14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BR15" i="14"/>
  <c r="BS15" i="14"/>
  <c r="BT15" i="14"/>
  <c r="BU15" i="14"/>
  <c r="BW15" i="14"/>
  <c r="BX15" i="14"/>
  <c r="BY15" i="14"/>
  <c r="BZ15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BR16" i="14"/>
  <c r="BS16" i="14"/>
  <c r="BT16" i="14"/>
  <c r="BU16" i="14"/>
  <c r="BV16" i="14"/>
  <c r="BW16" i="14"/>
  <c r="BX16" i="14"/>
  <c r="BY16" i="14"/>
  <c r="BZ16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BR17" i="14"/>
  <c r="BS17" i="14"/>
  <c r="BT17" i="14"/>
  <c r="BU17" i="14"/>
  <c r="BV17" i="14"/>
  <c r="BW17" i="14"/>
  <c r="BX17" i="14"/>
  <c r="BY17" i="14"/>
  <c r="BZ17" i="14"/>
  <c r="BZ5" i="14"/>
  <c r="BY5" i="14"/>
  <c r="BX5" i="14"/>
  <c r="BW5" i="14"/>
  <c r="BU5" i="14"/>
  <c r="BT5" i="14"/>
  <c r="BS5" i="14"/>
  <c r="BR5" i="14"/>
  <c r="BP5" i="14"/>
  <c r="BO5" i="14"/>
  <c r="BN5" i="14"/>
  <c r="BM5" i="14"/>
  <c r="BL5" i="14"/>
  <c r="BK5" i="14"/>
  <c r="BJ5" i="14"/>
  <c r="BI5" i="14"/>
  <c r="BH5" i="14"/>
  <c r="BG5" i="14"/>
  <c r="BF5" i="14"/>
  <c r="BE5" i="14"/>
  <c r="BD5" i="14"/>
  <c r="BC5" i="14"/>
  <c r="BB5" i="14"/>
  <c r="BA5" i="14"/>
  <c r="AZ5" i="14"/>
  <c r="AY5" i="14"/>
  <c r="AX5" i="14"/>
  <c r="CD16" i="14"/>
  <c r="E17" i="14"/>
  <c r="D17" i="14"/>
  <c r="C17" i="14"/>
  <c r="B17" i="14"/>
  <c r="A17" i="14"/>
  <c r="E16" i="14"/>
  <c r="D16" i="14"/>
  <c r="C16" i="14"/>
  <c r="B16" i="14"/>
  <c r="A16" i="14"/>
  <c r="E15" i="14"/>
  <c r="D15" i="14"/>
  <c r="C15" i="14"/>
  <c r="B15" i="14"/>
  <c r="A15" i="14"/>
  <c r="E14" i="14"/>
  <c r="D14" i="14"/>
  <c r="C14" i="14"/>
  <c r="B14" i="14"/>
  <c r="A14" i="14"/>
  <c r="E13" i="14"/>
  <c r="D13" i="14"/>
  <c r="C13" i="14"/>
  <c r="B13" i="14"/>
  <c r="A13" i="14"/>
  <c r="E12" i="14"/>
  <c r="D12" i="14"/>
  <c r="C12" i="14"/>
  <c r="B12" i="14"/>
  <c r="A12" i="14"/>
  <c r="E11" i="14"/>
  <c r="D11" i="14"/>
  <c r="C11" i="14"/>
  <c r="B11" i="14"/>
  <c r="A11" i="14"/>
  <c r="E10" i="14"/>
  <c r="D10" i="14"/>
  <c r="C10" i="14"/>
  <c r="B10" i="14"/>
  <c r="A10" i="14"/>
  <c r="E9" i="14"/>
  <c r="D9" i="14"/>
  <c r="C9" i="14"/>
  <c r="B9" i="14"/>
  <c r="A9" i="14"/>
  <c r="E8" i="14"/>
  <c r="D8" i="14"/>
  <c r="C8" i="14"/>
  <c r="B8" i="14"/>
  <c r="A8" i="14"/>
  <c r="E7" i="14"/>
  <c r="D7" i="14"/>
  <c r="C7" i="14"/>
  <c r="B7" i="14"/>
  <c r="A7" i="14"/>
  <c r="E6" i="14"/>
  <c r="D6" i="14"/>
  <c r="C6" i="14"/>
  <c r="B6" i="14"/>
  <c r="A6" i="14"/>
  <c r="B5" i="14"/>
  <c r="C5" i="14"/>
  <c r="D5" i="14"/>
  <c r="E5" i="14"/>
  <c r="A5" i="14"/>
  <c r="BW6" i="15"/>
  <c r="BW7" i="15"/>
  <c r="BW5" i="15"/>
  <c r="BW18" i="12"/>
  <c r="BW17" i="12"/>
  <c r="BW16" i="12"/>
  <c r="BW15" i="12"/>
  <c r="BW14" i="12"/>
  <c r="BW13" i="12"/>
  <c r="BW12" i="12"/>
  <c r="BW11" i="12"/>
  <c r="BW10" i="12"/>
  <c r="BW9" i="12"/>
  <c r="BW8" i="12"/>
  <c r="BW7" i="12"/>
  <c r="BW6" i="12"/>
  <c r="BW5" i="12"/>
  <c r="BW6" i="11"/>
  <c r="BW7" i="11"/>
  <c r="BW8" i="11"/>
  <c r="BW9" i="11"/>
  <c r="BW10" i="11"/>
  <c r="BW11" i="11"/>
  <c r="BW12" i="11"/>
  <c r="BW13" i="11"/>
  <c r="BW14" i="11"/>
  <c r="BW15" i="11"/>
  <c r="BW16" i="11"/>
  <c r="BW17" i="11"/>
  <c r="BW18" i="11"/>
  <c r="BW19" i="11"/>
  <c r="BW5" i="11"/>
  <c r="BW5" i="10"/>
  <c r="BW6" i="10"/>
  <c r="BW7" i="10"/>
  <c r="BW8" i="10"/>
  <c r="BW9" i="10"/>
  <c r="BW10" i="10"/>
  <c r="BW11" i="10"/>
  <c r="BW12" i="10"/>
  <c r="BW13" i="10"/>
  <c r="BW14" i="10"/>
  <c r="BW15" i="10"/>
  <c r="BW4" i="10"/>
  <c r="BW6" i="6"/>
  <c r="BW7" i="6"/>
  <c r="BW8" i="6"/>
  <c r="BW9" i="6"/>
  <c r="BW10" i="6"/>
  <c r="BW11" i="6"/>
  <c r="BW12" i="6"/>
  <c r="BW13" i="6"/>
  <c r="BW14" i="6"/>
  <c r="BW5" i="6"/>
  <c r="V276" i="1" l="1"/>
  <c r="V278" i="1"/>
  <c r="AW16" i="14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W24" i="3"/>
  <c r="BW25" i="3"/>
  <c r="BW5" i="3"/>
  <c r="A99" i="1"/>
  <c r="B99" i="1"/>
  <c r="C99" i="1"/>
  <c r="D99" i="1"/>
  <c r="E99" i="1"/>
  <c r="A100" i="1"/>
  <c r="B100" i="1"/>
  <c r="C100" i="1"/>
  <c r="D100" i="1"/>
  <c r="E100" i="1"/>
  <c r="A101" i="1"/>
  <c r="B101" i="1"/>
  <c r="C101" i="1"/>
  <c r="D101" i="1"/>
  <c r="E101" i="1"/>
  <c r="A102" i="1"/>
  <c r="B102" i="1"/>
  <c r="C102" i="1"/>
  <c r="D102" i="1"/>
  <c r="E102" i="1"/>
  <c r="A103" i="1"/>
  <c r="B103" i="1"/>
  <c r="C103" i="1"/>
  <c r="D103" i="1"/>
  <c r="E103" i="1"/>
  <c r="A104" i="1"/>
  <c r="B104" i="1"/>
  <c r="C104" i="1"/>
  <c r="D104" i="1"/>
  <c r="E104" i="1"/>
  <c r="A105" i="1"/>
  <c r="B105" i="1"/>
  <c r="C105" i="1"/>
  <c r="D105" i="1"/>
  <c r="E105" i="1"/>
  <c r="A106" i="1"/>
  <c r="B106" i="1"/>
  <c r="C106" i="1"/>
  <c r="D106" i="1"/>
  <c r="E106" i="1"/>
  <c r="A107" i="1"/>
  <c r="B107" i="1"/>
  <c r="C107" i="1"/>
  <c r="D107" i="1"/>
  <c r="E107" i="1"/>
  <c r="A108" i="1"/>
  <c r="B108" i="1"/>
  <c r="C108" i="1"/>
  <c r="D108" i="1"/>
  <c r="E108" i="1"/>
  <c r="A109" i="1"/>
  <c r="B109" i="1"/>
  <c r="C109" i="1"/>
  <c r="D109" i="1"/>
  <c r="E109" i="1"/>
  <c r="B98" i="1"/>
  <c r="C98" i="1"/>
  <c r="D98" i="1"/>
  <c r="E98" i="1"/>
  <c r="A5" i="10" l="1"/>
  <c r="A158" i="1" s="1"/>
  <c r="B5" i="10"/>
  <c r="B158" i="1" s="1"/>
  <c r="C5" i="10"/>
  <c r="C158" i="1" s="1"/>
  <c r="D5" i="10"/>
  <c r="D158" i="1" s="1"/>
  <c r="E5" i="10"/>
  <c r="E158" i="1" s="1"/>
  <c r="A6" i="10"/>
  <c r="A159" i="1" s="1"/>
  <c r="B6" i="10"/>
  <c r="B159" i="1" s="1"/>
  <c r="C6" i="10"/>
  <c r="C159" i="1" s="1"/>
  <c r="D6" i="10"/>
  <c r="D159" i="1" s="1"/>
  <c r="E6" i="10"/>
  <c r="E159" i="1" s="1"/>
  <c r="A7" i="10"/>
  <c r="A160" i="1" s="1"/>
  <c r="B7" i="10"/>
  <c r="B160" i="1" s="1"/>
  <c r="C7" i="10"/>
  <c r="C160" i="1" s="1"/>
  <c r="D7" i="10"/>
  <c r="D160" i="1" s="1"/>
  <c r="E7" i="10"/>
  <c r="E160" i="1" s="1"/>
  <c r="A8" i="10"/>
  <c r="A161" i="1" s="1"/>
  <c r="B8" i="10"/>
  <c r="B161" i="1" s="1"/>
  <c r="C8" i="10"/>
  <c r="C161" i="1" s="1"/>
  <c r="D8" i="10"/>
  <c r="D161" i="1" s="1"/>
  <c r="E8" i="10"/>
  <c r="E161" i="1" s="1"/>
  <c r="A9" i="10"/>
  <c r="A162" i="1" s="1"/>
  <c r="B9" i="10"/>
  <c r="B162" i="1" s="1"/>
  <c r="C9" i="10"/>
  <c r="C162" i="1" s="1"/>
  <c r="D9" i="10"/>
  <c r="D162" i="1" s="1"/>
  <c r="E9" i="10"/>
  <c r="E162" i="1" s="1"/>
  <c r="A10" i="10"/>
  <c r="A163" i="1" s="1"/>
  <c r="B10" i="10"/>
  <c r="B163" i="1" s="1"/>
  <c r="C10" i="10"/>
  <c r="C163" i="1" s="1"/>
  <c r="D10" i="10"/>
  <c r="D163" i="1" s="1"/>
  <c r="E10" i="10"/>
  <c r="E163" i="1" s="1"/>
  <c r="A11" i="10"/>
  <c r="A164" i="1" s="1"/>
  <c r="B11" i="10"/>
  <c r="B164" i="1" s="1"/>
  <c r="C11" i="10"/>
  <c r="C164" i="1" s="1"/>
  <c r="D11" i="10"/>
  <c r="D164" i="1" s="1"/>
  <c r="E11" i="10"/>
  <c r="E164" i="1" s="1"/>
  <c r="A12" i="10"/>
  <c r="A165" i="1" s="1"/>
  <c r="B12" i="10"/>
  <c r="B165" i="1" s="1"/>
  <c r="C12" i="10"/>
  <c r="C165" i="1" s="1"/>
  <c r="D12" i="10"/>
  <c r="D165" i="1" s="1"/>
  <c r="E12" i="10"/>
  <c r="E165" i="1" s="1"/>
  <c r="A13" i="10"/>
  <c r="A166" i="1" s="1"/>
  <c r="B13" i="10"/>
  <c r="B166" i="1" s="1"/>
  <c r="C13" i="10"/>
  <c r="C166" i="1" s="1"/>
  <c r="D13" i="10"/>
  <c r="D166" i="1" s="1"/>
  <c r="E13" i="10"/>
  <c r="E166" i="1" s="1"/>
  <c r="A167" i="1"/>
  <c r="B167" i="1"/>
  <c r="C167" i="1"/>
  <c r="D167" i="1"/>
  <c r="E167" i="1"/>
  <c r="A14" i="10"/>
  <c r="B14" i="10"/>
  <c r="B168" i="1" s="1"/>
  <c r="C14" i="10"/>
  <c r="C168" i="1" s="1"/>
  <c r="D14" i="10"/>
  <c r="D168" i="1" s="1"/>
  <c r="E14" i="10"/>
  <c r="E168" i="1" s="1"/>
  <c r="A15" i="10"/>
  <c r="B15" i="10"/>
  <c r="B169" i="1" s="1"/>
  <c r="C15" i="10"/>
  <c r="C169" i="1" s="1"/>
  <c r="D15" i="10"/>
  <c r="D169" i="1" s="1"/>
  <c r="E15" i="10"/>
  <c r="E169" i="1" s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T334" i="1"/>
  <c r="U334" i="1"/>
  <c r="V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T339" i="1"/>
  <c r="U339" i="1"/>
  <c r="V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169" i="1" l="1"/>
  <c r="A131" i="2"/>
  <c r="A168" i="1"/>
  <c r="A130" i="2"/>
  <c r="AY347" i="1"/>
  <c r="AR327" i="1"/>
  <c r="AS327" i="1"/>
  <c r="AT327" i="1"/>
  <c r="AU327" i="1"/>
  <c r="AK327" i="1"/>
  <c r="AL327" i="1"/>
  <c r="AM327" i="1"/>
  <c r="AN327" i="1"/>
  <c r="AD327" i="1"/>
  <c r="AE327" i="1"/>
  <c r="AF327" i="1"/>
  <c r="AG327" i="1"/>
  <c r="U327" i="1"/>
  <c r="V327" i="1"/>
  <c r="W327" i="1"/>
  <c r="X327" i="1"/>
  <c r="Y327" i="1"/>
  <c r="Z327" i="1"/>
  <c r="E6" i="3"/>
  <c r="E328" i="1" s="1"/>
  <c r="E7" i="3"/>
  <c r="E329" i="1" s="1"/>
  <c r="E8" i="3"/>
  <c r="E330" i="1" s="1"/>
  <c r="E9" i="3"/>
  <c r="E331" i="1" s="1"/>
  <c r="E10" i="3"/>
  <c r="E332" i="1" s="1"/>
  <c r="E11" i="3"/>
  <c r="E333" i="1" s="1"/>
  <c r="E12" i="3"/>
  <c r="E334" i="1" s="1"/>
  <c r="E13" i="3"/>
  <c r="E335" i="1" s="1"/>
  <c r="E14" i="3"/>
  <c r="E336" i="1" s="1"/>
  <c r="E15" i="3"/>
  <c r="E337" i="1" s="1"/>
  <c r="E16" i="3"/>
  <c r="E338" i="1" s="1"/>
  <c r="E17" i="3"/>
  <c r="E339" i="1" s="1"/>
  <c r="E18" i="3"/>
  <c r="E340" i="1" s="1"/>
  <c r="E19" i="3"/>
  <c r="E341" i="1" s="1"/>
  <c r="E20" i="3"/>
  <c r="E342" i="1" s="1"/>
  <c r="E21" i="3"/>
  <c r="E343" i="1" s="1"/>
  <c r="E22" i="3"/>
  <c r="E344" i="1" s="1"/>
  <c r="E23" i="3"/>
  <c r="E345" i="1" s="1"/>
  <c r="E24" i="3"/>
  <c r="E346" i="1" s="1"/>
  <c r="D25" i="3"/>
  <c r="D347" i="1" s="1"/>
  <c r="C25" i="3"/>
  <c r="C347" i="1" s="1"/>
  <c r="B25" i="3"/>
  <c r="B347" i="1" s="1"/>
  <c r="A25" i="3"/>
  <c r="A347" i="1" s="1"/>
  <c r="D24" i="3"/>
  <c r="D346" i="1" s="1"/>
  <c r="C24" i="3"/>
  <c r="C346" i="1" s="1"/>
  <c r="B24" i="3"/>
  <c r="B346" i="1" s="1"/>
  <c r="A24" i="3"/>
  <c r="A346" i="1" s="1"/>
  <c r="D23" i="3"/>
  <c r="D345" i="1" s="1"/>
  <c r="C23" i="3"/>
  <c r="C345" i="1" s="1"/>
  <c r="B23" i="3"/>
  <c r="B345" i="1" s="1"/>
  <c r="A23" i="3"/>
  <c r="A345" i="1" s="1"/>
  <c r="D22" i="3"/>
  <c r="D344" i="1" s="1"/>
  <c r="C22" i="3"/>
  <c r="C344" i="1" s="1"/>
  <c r="B22" i="3"/>
  <c r="B344" i="1" s="1"/>
  <c r="A22" i="3"/>
  <c r="A344" i="1" s="1"/>
  <c r="D21" i="3"/>
  <c r="D343" i="1" s="1"/>
  <c r="C21" i="3"/>
  <c r="C343" i="1" s="1"/>
  <c r="B21" i="3"/>
  <c r="B343" i="1" s="1"/>
  <c r="A21" i="3"/>
  <c r="A343" i="1" s="1"/>
  <c r="D20" i="3"/>
  <c r="D342" i="1" s="1"/>
  <c r="C20" i="3"/>
  <c r="C342" i="1" s="1"/>
  <c r="B20" i="3"/>
  <c r="B342" i="1" s="1"/>
  <c r="A20" i="3"/>
  <c r="A342" i="1" s="1"/>
  <c r="D19" i="3"/>
  <c r="D341" i="1" s="1"/>
  <c r="C19" i="3"/>
  <c r="C341" i="1" s="1"/>
  <c r="B19" i="3"/>
  <c r="B341" i="1" s="1"/>
  <c r="A19" i="3"/>
  <c r="A341" i="1" s="1"/>
  <c r="D18" i="3"/>
  <c r="D340" i="1" s="1"/>
  <c r="C18" i="3"/>
  <c r="C340" i="1" s="1"/>
  <c r="B18" i="3"/>
  <c r="B340" i="1" s="1"/>
  <c r="A18" i="3"/>
  <c r="A340" i="1" s="1"/>
  <c r="D17" i="3"/>
  <c r="D339" i="1" s="1"/>
  <c r="C17" i="3"/>
  <c r="C339" i="1" s="1"/>
  <c r="B17" i="3"/>
  <c r="B339" i="1" s="1"/>
  <c r="A17" i="3"/>
  <c r="A339" i="1" s="1"/>
  <c r="D16" i="3"/>
  <c r="D338" i="1" s="1"/>
  <c r="C16" i="3"/>
  <c r="C338" i="1" s="1"/>
  <c r="B16" i="3"/>
  <c r="B338" i="1" s="1"/>
  <c r="A16" i="3"/>
  <c r="A338" i="1" s="1"/>
  <c r="D15" i="3"/>
  <c r="D337" i="1" s="1"/>
  <c r="C15" i="3"/>
  <c r="C337" i="1" s="1"/>
  <c r="B15" i="3"/>
  <c r="B337" i="1" s="1"/>
  <c r="A15" i="3"/>
  <c r="A337" i="1" s="1"/>
  <c r="D14" i="3"/>
  <c r="D336" i="1" s="1"/>
  <c r="C14" i="3"/>
  <c r="C336" i="1" s="1"/>
  <c r="B14" i="3"/>
  <c r="B336" i="1" s="1"/>
  <c r="A14" i="3"/>
  <c r="A336" i="1" s="1"/>
  <c r="D13" i="3"/>
  <c r="D335" i="1" s="1"/>
  <c r="C13" i="3"/>
  <c r="C335" i="1" s="1"/>
  <c r="B13" i="3"/>
  <c r="B335" i="1" s="1"/>
  <c r="A13" i="3"/>
  <c r="A335" i="1" s="1"/>
  <c r="D12" i="3"/>
  <c r="D334" i="1" s="1"/>
  <c r="C12" i="3"/>
  <c r="C334" i="1" s="1"/>
  <c r="B12" i="3"/>
  <c r="B334" i="1" s="1"/>
  <c r="A12" i="3"/>
  <c r="A334" i="1" s="1"/>
  <c r="D11" i="3"/>
  <c r="D333" i="1" s="1"/>
  <c r="C11" i="3"/>
  <c r="C333" i="1" s="1"/>
  <c r="B11" i="3"/>
  <c r="B333" i="1" s="1"/>
  <c r="A11" i="3"/>
  <c r="A333" i="1" s="1"/>
  <c r="D10" i="3"/>
  <c r="D332" i="1" s="1"/>
  <c r="C10" i="3"/>
  <c r="C332" i="1" s="1"/>
  <c r="B10" i="3"/>
  <c r="B332" i="1" s="1"/>
  <c r="A10" i="3"/>
  <c r="A332" i="1" s="1"/>
  <c r="D9" i="3"/>
  <c r="D331" i="1" s="1"/>
  <c r="C9" i="3"/>
  <c r="C331" i="1" s="1"/>
  <c r="B9" i="3"/>
  <c r="B331" i="1" s="1"/>
  <c r="A9" i="3"/>
  <c r="A331" i="1" s="1"/>
  <c r="D8" i="3"/>
  <c r="D330" i="1" s="1"/>
  <c r="C8" i="3"/>
  <c r="C330" i="1" s="1"/>
  <c r="B8" i="3"/>
  <c r="B330" i="1" s="1"/>
  <c r="A8" i="3"/>
  <c r="A330" i="1" s="1"/>
  <c r="D7" i="3"/>
  <c r="D329" i="1" s="1"/>
  <c r="C7" i="3"/>
  <c r="C329" i="1" s="1"/>
  <c r="B7" i="3"/>
  <c r="B329" i="1" s="1"/>
  <c r="A7" i="3"/>
  <c r="A329" i="1" s="1"/>
  <c r="D6" i="3"/>
  <c r="D328" i="1" s="1"/>
  <c r="C6" i="3"/>
  <c r="C328" i="1" s="1"/>
  <c r="B6" i="3"/>
  <c r="B328" i="1" s="1"/>
  <c r="A6" i="3"/>
  <c r="A328" i="1" s="1"/>
  <c r="B5" i="3"/>
  <c r="B327" i="1" s="1"/>
  <c r="C5" i="3"/>
  <c r="C327" i="1" s="1"/>
  <c r="D5" i="3"/>
  <c r="D327" i="1" s="1"/>
  <c r="E25" i="3"/>
  <c r="E347" i="1" s="1"/>
  <c r="A26" i="3"/>
  <c r="A348" i="1" s="1"/>
  <c r="B26" i="3"/>
  <c r="B348" i="1" s="1"/>
  <c r="C26" i="3"/>
  <c r="C348" i="1" s="1"/>
  <c r="D26" i="3"/>
  <c r="D348" i="1" s="1"/>
  <c r="E26" i="3"/>
  <c r="E348" i="1" s="1"/>
  <c r="E5" i="3"/>
  <c r="E327" i="1" s="1"/>
  <c r="AD43" i="1"/>
  <c r="AC43" i="1"/>
  <c r="CE14" i="6" l="1"/>
  <c r="CE13" i="6"/>
  <c r="CE12" i="6"/>
  <c r="CE11" i="6"/>
  <c r="CE10" i="6"/>
  <c r="CE9" i="6"/>
  <c r="CE8" i="6"/>
  <c r="CE7" i="6"/>
  <c r="CE6" i="6"/>
  <c r="CE5" i="6"/>
  <c r="BZ18" i="12" l="1"/>
  <c r="BY18" i="12"/>
  <c r="BX18" i="12"/>
  <c r="BU18" i="12"/>
  <c r="BT18" i="12"/>
  <c r="BS18" i="12"/>
  <c r="BR18" i="12"/>
  <c r="BQ18" i="12"/>
  <c r="BP18" i="12"/>
  <c r="BO18" i="12"/>
  <c r="BN18" i="12"/>
  <c r="BM18" i="12"/>
  <c r="BL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BZ17" i="12"/>
  <c r="BY17" i="12"/>
  <c r="BX17" i="12"/>
  <c r="BU17" i="12"/>
  <c r="BT17" i="12"/>
  <c r="BS17" i="12"/>
  <c r="BR17" i="12"/>
  <c r="BQ17" i="12"/>
  <c r="BP17" i="12"/>
  <c r="BO17" i="12"/>
  <c r="BN17" i="12"/>
  <c r="BM17" i="12"/>
  <c r="BL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BZ16" i="12"/>
  <c r="BY16" i="12"/>
  <c r="BX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BZ15" i="12"/>
  <c r="BY15" i="12"/>
  <c r="BX15" i="12"/>
  <c r="BU15" i="12"/>
  <c r="BT15" i="12"/>
  <c r="BS15" i="12"/>
  <c r="BR15" i="12"/>
  <c r="BQ15" i="12"/>
  <c r="BP15" i="12"/>
  <c r="BO15" i="12"/>
  <c r="BN15" i="12"/>
  <c r="BM15" i="12"/>
  <c r="BL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BZ14" i="12"/>
  <c r="BY14" i="12"/>
  <c r="BX14" i="12"/>
  <c r="BU14" i="12"/>
  <c r="BT14" i="12"/>
  <c r="BS14" i="12"/>
  <c r="BR14" i="12"/>
  <c r="BQ14" i="12"/>
  <c r="BP14" i="12"/>
  <c r="BO14" i="12"/>
  <c r="BN14" i="12"/>
  <c r="BM14" i="12"/>
  <c r="BL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BZ13" i="12"/>
  <c r="BY13" i="12"/>
  <c r="BX13" i="12"/>
  <c r="BU13" i="12"/>
  <c r="BT13" i="12"/>
  <c r="BS13" i="12"/>
  <c r="BR13" i="12"/>
  <c r="BQ13" i="12"/>
  <c r="BP13" i="12"/>
  <c r="BO13" i="12"/>
  <c r="BN13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BZ12" i="12"/>
  <c r="BY12" i="12"/>
  <c r="BX12" i="12"/>
  <c r="BU12" i="12"/>
  <c r="BT12" i="12"/>
  <c r="BS12" i="12"/>
  <c r="BR12" i="12"/>
  <c r="BQ12" i="12"/>
  <c r="BP12" i="12"/>
  <c r="BO12" i="12"/>
  <c r="BN12" i="12"/>
  <c r="BM12" i="12"/>
  <c r="BL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BZ11" i="12"/>
  <c r="BY11" i="12"/>
  <c r="BX11" i="12"/>
  <c r="BU11" i="12"/>
  <c r="BT11" i="12"/>
  <c r="BS11" i="12"/>
  <c r="BR11" i="12"/>
  <c r="BQ11" i="12"/>
  <c r="BP11" i="12"/>
  <c r="BO11" i="12"/>
  <c r="BN11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BZ10" i="12"/>
  <c r="BY10" i="12"/>
  <c r="BX10" i="12"/>
  <c r="BU10" i="12"/>
  <c r="BT10" i="12"/>
  <c r="BS10" i="12"/>
  <c r="BR10" i="12"/>
  <c r="BQ10" i="12"/>
  <c r="BP10" i="12"/>
  <c r="BO10" i="12"/>
  <c r="BN10" i="12"/>
  <c r="BM10" i="12"/>
  <c r="BL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BZ9" i="12"/>
  <c r="BY9" i="12"/>
  <c r="BX9" i="12"/>
  <c r="BU9" i="12"/>
  <c r="BT9" i="12"/>
  <c r="BS9" i="12"/>
  <c r="BR9" i="12"/>
  <c r="BQ9" i="12"/>
  <c r="BP9" i="12"/>
  <c r="BO9" i="12"/>
  <c r="BN9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BZ8" i="12"/>
  <c r="BY8" i="12"/>
  <c r="BX8" i="12"/>
  <c r="BU8" i="12"/>
  <c r="BT8" i="12"/>
  <c r="BS8" i="12"/>
  <c r="BR8" i="12"/>
  <c r="BQ8" i="12"/>
  <c r="BP8" i="12"/>
  <c r="BO8" i="12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BZ7" i="12"/>
  <c r="BY7" i="12"/>
  <c r="BX7" i="12"/>
  <c r="BU7" i="12"/>
  <c r="BT7" i="12"/>
  <c r="BS7" i="12"/>
  <c r="BR7" i="12"/>
  <c r="BQ7" i="12"/>
  <c r="BP7" i="12"/>
  <c r="BO7" i="12"/>
  <c r="BN7" i="12"/>
  <c r="BM7" i="12"/>
  <c r="BL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BZ6" i="12"/>
  <c r="BY6" i="12"/>
  <c r="BX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BL5" i="12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X6" i="6"/>
  <c r="BY6" i="6"/>
  <c r="BZ6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X7" i="6"/>
  <c r="BY7" i="6"/>
  <c r="BZ7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X8" i="6"/>
  <c r="BY8" i="6"/>
  <c r="BZ8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X9" i="6"/>
  <c r="BY9" i="6"/>
  <c r="BZ9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X10" i="6"/>
  <c r="BY10" i="6"/>
  <c r="BZ10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X11" i="6"/>
  <c r="BY11" i="6"/>
  <c r="BZ11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X12" i="6"/>
  <c r="BY12" i="6"/>
  <c r="BZ12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X13" i="6"/>
  <c r="BY13" i="6"/>
  <c r="BZ13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X14" i="6"/>
  <c r="BY14" i="6"/>
  <c r="BZ14" i="6"/>
  <c r="BL5" i="6"/>
  <c r="BQ5" i="6"/>
  <c r="BS8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X6" i="3"/>
  <c r="BY6" i="3"/>
  <c r="BZ6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X7" i="3"/>
  <c r="BY7" i="3"/>
  <c r="BZ7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T8" i="3"/>
  <c r="BU8" i="3"/>
  <c r="BX8" i="3"/>
  <c r="BY8" i="3"/>
  <c r="BZ8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X9" i="3"/>
  <c r="BY9" i="3"/>
  <c r="BZ9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X10" i="3"/>
  <c r="BY10" i="3"/>
  <c r="BZ10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X11" i="3"/>
  <c r="BY11" i="3"/>
  <c r="BZ11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X12" i="3"/>
  <c r="BY12" i="3"/>
  <c r="BZ12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X13" i="3"/>
  <c r="BY13" i="3"/>
  <c r="BZ13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X14" i="3"/>
  <c r="BY14" i="3"/>
  <c r="BZ14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X15" i="3"/>
  <c r="BY15" i="3"/>
  <c r="BZ15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X16" i="3"/>
  <c r="BY16" i="3"/>
  <c r="BZ16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X17" i="3"/>
  <c r="BY17" i="3"/>
  <c r="BZ17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X18" i="3"/>
  <c r="BY18" i="3"/>
  <c r="BZ18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X19" i="3"/>
  <c r="BY19" i="3"/>
  <c r="BZ19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X20" i="3"/>
  <c r="BY20" i="3"/>
  <c r="BZ20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X21" i="3"/>
  <c r="BY21" i="3"/>
  <c r="BZ21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X22" i="3"/>
  <c r="BY22" i="3"/>
  <c r="BZ22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X23" i="3"/>
  <c r="BY23" i="3"/>
  <c r="BZ23" i="3"/>
  <c r="BQ5" i="3"/>
  <c r="AX5" i="3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X6" i="11"/>
  <c r="BY6" i="11"/>
  <c r="BZ6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X7" i="11"/>
  <c r="BY7" i="11"/>
  <c r="BZ7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X8" i="11"/>
  <c r="BY8" i="11"/>
  <c r="BZ8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X9" i="11"/>
  <c r="BY9" i="11"/>
  <c r="BZ9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X10" i="11"/>
  <c r="BY10" i="11"/>
  <c r="BZ10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BP11" i="11"/>
  <c r="BQ11" i="11"/>
  <c r="BR11" i="11"/>
  <c r="BS11" i="11"/>
  <c r="BT11" i="11"/>
  <c r="BX11" i="11"/>
  <c r="BY11" i="11"/>
  <c r="BZ11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BP12" i="11"/>
  <c r="BQ12" i="11"/>
  <c r="BR12" i="11"/>
  <c r="BS12" i="11"/>
  <c r="BT12" i="11"/>
  <c r="BX12" i="11"/>
  <c r="BY12" i="11"/>
  <c r="BZ12" i="11"/>
  <c r="AX13" i="11"/>
  <c r="AY13" i="11"/>
  <c r="AZ13" i="11"/>
  <c r="BA13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BP13" i="11"/>
  <c r="BQ13" i="11"/>
  <c r="BR13" i="11"/>
  <c r="BS13" i="11"/>
  <c r="BT13" i="11"/>
  <c r="BX13" i="11"/>
  <c r="BY13" i="11"/>
  <c r="BZ13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X14" i="11"/>
  <c r="BY14" i="11"/>
  <c r="BZ14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BP15" i="11"/>
  <c r="BQ15" i="11"/>
  <c r="BR15" i="11"/>
  <c r="BS15" i="11"/>
  <c r="BT15" i="11"/>
  <c r="BX15" i="11"/>
  <c r="BY15" i="11"/>
  <c r="BZ15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BP16" i="11"/>
  <c r="BQ16" i="11"/>
  <c r="BR16" i="11"/>
  <c r="BS16" i="11"/>
  <c r="BT16" i="11"/>
  <c r="BX16" i="11"/>
  <c r="BY16" i="11"/>
  <c r="BZ16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BP17" i="11"/>
  <c r="BQ17" i="11"/>
  <c r="BR17" i="11"/>
  <c r="BS17" i="11"/>
  <c r="BT17" i="11"/>
  <c r="BX17" i="11"/>
  <c r="BY17" i="11"/>
  <c r="BZ17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BP18" i="11"/>
  <c r="BQ18" i="11"/>
  <c r="BR18" i="11"/>
  <c r="BS18" i="11"/>
  <c r="BT18" i="11"/>
  <c r="BX18" i="11"/>
  <c r="BY18" i="11"/>
  <c r="BZ18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BP19" i="11"/>
  <c r="BQ19" i="11"/>
  <c r="BR19" i="11"/>
  <c r="BS19" i="11"/>
  <c r="BT19" i="11"/>
  <c r="BX19" i="11"/>
  <c r="BY19" i="11"/>
  <c r="BZ19" i="11"/>
  <c r="AU44" i="1" l="1"/>
  <c r="AT44" i="1"/>
  <c r="AS44" i="1"/>
  <c r="AR44" i="1"/>
  <c r="AQ43" i="1"/>
  <c r="Z43" i="1"/>
  <c r="BQ7" i="15" l="1"/>
  <c r="BQ6" i="15"/>
  <c r="BQ5" i="15"/>
  <c r="BQ5" i="12"/>
  <c r="BQ5" i="11"/>
  <c r="BQ14" i="10"/>
  <c r="BQ13" i="10"/>
  <c r="BQ12" i="10"/>
  <c r="BQ11" i="10"/>
  <c r="BQ10" i="10"/>
  <c r="BQ9" i="10"/>
  <c r="BQ8" i="10"/>
  <c r="BQ7" i="10"/>
  <c r="BQ6" i="10"/>
  <c r="BQ5" i="10"/>
  <c r="BQ4" i="10"/>
  <c r="AS43" i="1" l="1"/>
  <c r="AR43" i="1"/>
  <c r="AP43" i="1"/>
  <c r="C27" i="3" l="1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E56" i="3"/>
  <c r="C57" i="3"/>
  <c r="D57" i="3"/>
  <c r="E57" i="3"/>
  <c r="C58" i="3"/>
  <c r="D58" i="3"/>
  <c r="E58" i="3"/>
  <c r="C59" i="3"/>
  <c r="D59" i="3"/>
  <c r="E59" i="3"/>
  <c r="C60" i="3"/>
  <c r="D60" i="3"/>
  <c r="E60" i="3"/>
  <c r="C61" i="3"/>
  <c r="D61" i="3"/>
  <c r="E61" i="3"/>
  <c r="C62" i="3"/>
  <c r="D62" i="3"/>
  <c r="E62" i="3"/>
  <c r="C63" i="3"/>
  <c r="D63" i="3"/>
  <c r="E63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J228" i="2" l="1"/>
  <c r="K228" i="2"/>
  <c r="O228" i="2"/>
  <c r="Q228" i="2"/>
  <c r="J229" i="2"/>
  <c r="K229" i="2"/>
  <c r="O229" i="2"/>
  <c r="Q229" i="2"/>
  <c r="W229" i="2"/>
  <c r="J227" i="2"/>
  <c r="K227" i="2"/>
  <c r="O227" i="2"/>
  <c r="Q227" i="2"/>
  <c r="J230" i="2"/>
  <c r="O230" i="2"/>
  <c r="P230" i="2"/>
  <c r="W230" i="2"/>
  <c r="J231" i="2"/>
  <c r="K231" i="2"/>
  <c r="O231" i="2"/>
  <c r="Q231" i="2"/>
  <c r="J232" i="2"/>
  <c r="O232" i="2"/>
  <c r="Q232" i="2"/>
  <c r="J233" i="2"/>
  <c r="O233" i="2"/>
  <c r="Q233" i="2"/>
  <c r="J234" i="2"/>
  <c r="K234" i="2"/>
  <c r="O234" i="2"/>
  <c r="Q234" i="2"/>
  <c r="J235" i="2"/>
  <c r="O235" i="2"/>
  <c r="Q235" i="2"/>
  <c r="J236" i="2"/>
  <c r="O236" i="2"/>
  <c r="P236" i="2"/>
  <c r="S236" i="2"/>
  <c r="K3" i="2"/>
  <c r="O3" i="2"/>
  <c r="Q3" i="2"/>
  <c r="F4" i="2"/>
  <c r="J4" i="2"/>
  <c r="K4" i="2"/>
  <c r="O4" i="2"/>
  <c r="Q4" i="2"/>
  <c r="T4" i="2"/>
  <c r="Z4" i="2"/>
  <c r="AA4" i="2"/>
  <c r="F5" i="2"/>
  <c r="J5" i="2"/>
  <c r="K5" i="2"/>
  <c r="O5" i="2"/>
  <c r="Q5" i="2"/>
  <c r="T5" i="2"/>
  <c r="Z5" i="2"/>
  <c r="AA5" i="2"/>
  <c r="K6" i="2"/>
  <c r="O6" i="2"/>
  <c r="Q6" i="2"/>
  <c r="K7" i="2"/>
  <c r="J8" i="2"/>
  <c r="K8" i="2"/>
  <c r="O8" i="2"/>
  <c r="Q8" i="2"/>
  <c r="F9" i="2"/>
  <c r="K9" i="2"/>
  <c r="O9" i="2"/>
  <c r="Q9" i="2"/>
  <c r="J10" i="2"/>
  <c r="K10" i="2"/>
  <c r="O10" i="2"/>
  <c r="Q10" i="2"/>
  <c r="K11" i="2"/>
  <c r="O11" i="2"/>
  <c r="Q11" i="2"/>
  <c r="K12" i="2"/>
  <c r="O12" i="2"/>
  <c r="Q12" i="2"/>
  <c r="R12" i="2"/>
  <c r="Z12" i="2"/>
  <c r="K13" i="2"/>
  <c r="O13" i="2"/>
  <c r="Q13" i="2"/>
  <c r="K14" i="2"/>
  <c r="O14" i="2"/>
  <c r="Q14" i="2"/>
  <c r="AA14" i="2"/>
  <c r="K15" i="2"/>
  <c r="O15" i="2"/>
  <c r="Q15" i="2"/>
  <c r="R15" i="2"/>
  <c r="Z15" i="2"/>
  <c r="AA15" i="2"/>
  <c r="K16" i="2"/>
  <c r="O16" i="2"/>
  <c r="Q16" i="2"/>
  <c r="AA16" i="2"/>
  <c r="K17" i="2"/>
  <c r="O17" i="2"/>
  <c r="Q17" i="2"/>
  <c r="AA17" i="2"/>
  <c r="K61" i="2" l="1"/>
  <c r="O61" i="2"/>
  <c r="K62" i="2"/>
  <c r="L62" i="2"/>
  <c r="O62" i="2"/>
  <c r="Q62" i="2"/>
  <c r="F63" i="2"/>
  <c r="K63" i="2"/>
  <c r="O63" i="2"/>
  <c r="Q63" i="2"/>
  <c r="F64" i="2"/>
  <c r="K64" i="2"/>
  <c r="F65" i="2"/>
  <c r="K65" i="2"/>
  <c r="L65" i="2"/>
  <c r="O65" i="2"/>
  <c r="F66" i="2"/>
  <c r="K66" i="2"/>
  <c r="L66" i="2"/>
  <c r="O66" i="2"/>
  <c r="Q66" i="2"/>
  <c r="F67" i="2"/>
  <c r="K67" i="2"/>
  <c r="O67" i="2"/>
  <c r="Q67" i="2"/>
  <c r="K68" i="2"/>
  <c r="O68" i="2"/>
  <c r="Q68" i="2"/>
  <c r="K69" i="2"/>
  <c r="O69" i="2"/>
  <c r="P69" i="2"/>
  <c r="Q69" i="2"/>
  <c r="K70" i="2"/>
  <c r="O70" i="2"/>
  <c r="K71" i="2"/>
  <c r="O71" i="2"/>
  <c r="P71" i="2"/>
  <c r="Q71" i="2"/>
  <c r="J120" i="2"/>
  <c r="K120" i="2"/>
  <c r="L120" i="2"/>
  <c r="M120" i="2"/>
  <c r="O120" i="2"/>
  <c r="Q120" i="2"/>
  <c r="K121" i="2"/>
  <c r="L121" i="2"/>
  <c r="O121" i="2"/>
  <c r="Q121" i="2"/>
  <c r="J122" i="2"/>
  <c r="K122" i="2"/>
  <c r="L122" i="2"/>
  <c r="M122" i="2"/>
  <c r="O122" i="2"/>
  <c r="Q122" i="2"/>
  <c r="F123" i="2"/>
  <c r="J123" i="2"/>
  <c r="K123" i="2"/>
  <c r="L123" i="2"/>
  <c r="O123" i="2"/>
  <c r="Q123" i="2"/>
  <c r="F124" i="2"/>
  <c r="J124" i="2"/>
  <c r="K124" i="2"/>
  <c r="L124" i="2"/>
  <c r="O124" i="2"/>
  <c r="Q124" i="2"/>
  <c r="J125" i="2"/>
  <c r="K125" i="2"/>
  <c r="L125" i="2"/>
  <c r="O125" i="2"/>
  <c r="Q125" i="2"/>
  <c r="F126" i="2"/>
  <c r="J126" i="2"/>
  <c r="K126" i="2"/>
  <c r="L126" i="2"/>
  <c r="O126" i="2"/>
  <c r="Q126" i="2"/>
  <c r="J127" i="2"/>
  <c r="K127" i="2"/>
  <c r="L127" i="2"/>
  <c r="O127" i="2"/>
  <c r="Q127" i="2"/>
  <c r="J128" i="2"/>
  <c r="K128" i="2"/>
  <c r="O128" i="2"/>
  <c r="Q128" i="2"/>
  <c r="J129" i="2"/>
  <c r="K129" i="2"/>
  <c r="O129" i="2"/>
  <c r="Q129" i="2"/>
  <c r="F130" i="2"/>
  <c r="J130" i="2"/>
  <c r="K130" i="2"/>
  <c r="L130" i="2"/>
  <c r="M130" i="2"/>
  <c r="O130" i="2"/>
  <c r="Q130" i="2"/>
  <c r="O284" i="2"/>
  <c r="P284" i="2"/>
  <c r="T284" i="2"/>
  <c r="U284" i="2"/>
  <c r="V284" i="2"/>
  <c r="O285" i="2"/>
  <c r="Q285" i="2"/>
  <c r="Z285" i="2"/>
  <c r="O286" i="2"/>
  <c r="Q286" i="2"/>
  <c r="T286" i="2"/>
  <c r="Z286" i="2"/>
  <c r="O287" i="2"/>
  <c r="P287" i="2"/>
  <c r="T287" i="2"/>
  <c r="U287" i="2"/>
  <c r="V287" i="2"/>
  <c r="O288" i="2"/>
  <c r="P288" i="2"/>
  <c r="T288" i="2"/>
  <c r="N289" i="2"/>
  <c r="O289" i="2"/>
  <c r="Q289" i="2"/>
  <c r="R289" i="2"/>
  <c r="X289" i="2"/>
  <c r="Y289" i="2"/>
  <c r="O290" i="2"/>
  <c r="P290" i="2"/>
  <c r="Q290" i="2"/>
  <c r="R290" i="2"/>
  <c r="W290" i="2"/>
  <c r="Z290" i="2"/>
  <c r="O291" i="2"/>
  <c r="Q291" i="2"/>
  <c r="Z291" i="2"/>
  <c r="O292" i="2"/>
  <c r="P292" i="2"/>
  <c r="Q292" i="2"/>
  <c r="T292" i="2"/>
  <c r="U292" i="2"/>
  <c r="V292" i="2"/>
  <c r="O293" i="2"/>
  <c r="P293" i="2"/>
  <c r="Q293" i="2"/>
  <c r="W293" i="2"/>
  <c r="X293" i="2"/>
  <c r="Z293" i="2"/>
  <c r="O294" i="2"/>
  <c r="P294" i="2"/>
  <c r="Q294" i="2"/>
  <c r="T294" i="2"/>
  <c r="W294" i="2"/>
  <c r="O295" i="2"/>
  <c r="Q295" i="2"/>
  <c r="R295" i="2"/>
  <c r="T295" i="2"/>
  <c r="W295" i="2"/>
  <c r="Y295" i="2"/>
  <c r="O296" i="2"/>
  <c r="Q296" i="2"/>
  <c r="Z296" i="2"/>
  <c r="O297" i="2"/>
  <c r="Q297" i="2"/>
  <c r="T297" i="2"/>
  <c r="V297" i="2"/>
  <c r="Z297" i="2"/>
  <c r="O298" i="2"/>
  <c r="P298" i="2"/>
  <c r="Q298" i="2"/>
  <c r="T298" i="2"/>
  <c r="U298" i="2"/>
  <c r="V298" i="2"/>
  <c r="O299" i="2"/>
  <c r="Q299" i="2"/>
  <c r="W299" i="2"/>
  <c r="F300" i="2"/>
  <c r="K300" i="2"/>
  <c r="O300" i="2"/>
  <c r="Q300" i="2"/>
  <c r="N301" i="2"/>
  <c r="O301" i="2"/>
  <c r="Q301" i="2"/>
  <c r="R301" i="2"/>
  <c r="W301" i="2"/>
  <c r="O302" i="2"/>
  <c r="Q302" i="2"/>
  <c r="W302" i="2"/>
  <c r="N342" i="2"/>
  <c r="O342" i="2"/>
  <c r="Q342" i="2"/>
  <c r="R342" i="2"/>
  <c r="AA342" i="2"/>
  <c r="K343" i="2"/>
  <c r="N343" i="2"/>
  <c r="O343" i="2"/>
  <c r="Q343" i="2"/>
  <c r="R343" i="2"/>
  <c r="AA343" i="2"/>
  <c r="J344" i="2"/>
  <c r="K344" i="2"/>
  <c r="N344" i="2"/>
  <c r="O344" i="2"/>
  <c r="Q344" i="2"/>
  <c r="R344" i="2"/>
  <c r="Z344" i="2"/>
  <c r="AA344" i="2"/>
  <c r="F169" i="2"/>
  <c r="I169" i="2"/>
  <c r="N169" i="2"/>
  <c r="O169" i="2"/>
  <c r="Q169" i="2"/>
  <c r="F170" i="2"/>
  <c r="G170" i="2"/>
  <c r="I170" i="2"/>
  <c r="N170" i="2"/>
  <c r="O170" i="2"/>
  <c r="Q170" i="2"/>
  <c r="F171" i="2"/>
  <c r="I171" i="2"/>
  <c r="N171" i="2"/>
  <c r="O171" i="2"/>
  <c r="Q171" i="2"/>
  <c r="F172" i="2"/>
  <c r="H172" i="2"/>
  <c r="I172" i="2"/>
  <c r="N172" i="2"/>
  <c r="O172" i="2"/>
  <c r="Q172" i="2"/>
  <c r="F173" i="2"/>
  <c r="G173" i="2"/>
  <c r="I173" i="2"/>
  <c r="N173" i="2"/>
  <c r="O173" i="2"/>
  <c r="Q173" i="2"/>
  <c r="F174" i="2"/>
  <c r="I174" i="2"/>
  <c r="N174" i="2"/>
  <c r="O174" i="2"/>
  <c r="Q174" i="2"/>
  <c r="F175" i="2"/>
  <c r="G175" i="2"/>
  <c r="I175" i="2"/>
  <c r="N175" i="2"/>
  <c r="O175" i="2"/>
  <c r="Q175" i="2"/>
  <c r="F176" i="2"/>
  <c r="H176" i="2"/>
  <c r="I176" i="2"/>
  <c r="N176" i="2"/>
  <c r="O176" i="2"/>
  <c r="Q176" i="2"/>
  <c r="F177" i="2"/>
  <c r="I177" i="2"/>
  <c r="J177" i="2"/>
  <c r="N177" i="2"/>
  <c r="O177" i="2"/>
  <c r="Q177" i="2"/>
  <c r="F178" i="2"/>
  <c r="G178" i="2"/>
  <c r="I178" i="2"/>
  <c r="J178" i="2"/>
  <c r="K178" i="2"/>
  <c r="N178" i="2"/>
  <c r="O178" i="2"/>
  <c r="Q178" i="2"/>
  <c r="AB178" i="2"/>
  <c r="F179" i="2"/>
  <c r="I179" i="2"/>
  <c r="N179" i="2"/>
  <c r="O179" i="2"/>
  <c r="Q179" i="2"/>
  <c r="F180" i="2"/>
  <c r="G180" i="2"/>
  <c r="I180" i="2"/>
  <c r="N180" i="2"/>
  <c r="O180" i="2"/>
  <c r="Q180" i="2"/>
  <c r="AB180" i="2"/>
  <c r="F181" i="2"/>
  <c r="H181" i="2"/>
  <c r="I181" i="2"/>
  <c r="N181" i="2"/>
  <c r="O181" i="2"/>
  <c r="Q181" i="2"/>
  <c r="A285" i="2" l="1"/>
  <c r="B285" i="2"/>
  <c r="C285" i="2"/>
  <c r="D285" i="2"/>
  <c r="E285" i="2"/>
  <c r="A286" i="2"/>
  <c r="B286" i="2"/>
  <c r="C286" i="2"/>
  <c r="D286" i="2"/>
  <c r="E286" i="2"/>
  <c r="A287" i="2"/>
  <c r="B287" i="2"/>
  <c r="C287" i="2"/>
  <c r="D287" i="2"/>
  <c r="E287" i="2"/>
  <c r="A288" i="2"/>
  <c r="B288" i="2"/>
  <c r="C288" i="2"/>
  <c r="D288" i="2"/>
  <c r="E288" i="2"/>
  <c r="A289" i="2"/>
  <c r="B289" i="2"/>
  <c r="C289" i="2"/>
  <c r="D289" i="2"/>
  <c r="E289" i="2"/>
  <c r="A290" i="2"/>
  <c r="B290" i="2"/>
  <c r="C290" i="2"/>
  <c r="D290" i="2"/>
  <c r="E290" i="2"/>
  <c r="A291" i="2"/>
  <c r="B291" i="2"/>
  <c r="C291" i="2"/>
  <c r="D291" i="2"/>
  <c r="E291" i="2"/>
  <c r="A292" i="2"/>
  <c r="B292" i="2"/>
  <c r="C292" i="2"/>
  <c r="D292" i="2"/>
  <c r="E292" i="2"/>
  <c r="A293" i="2"/>
  <c r="B293" i="2"/>
  <c r="C293" i="2"/>
  <c r="D293" i="2"/>
  <c r="E293" i="2"/>
  <c r="A294" i="2"/>
  <c r="B294" i="2"/>
  <c r="C294" i="2"/>
  <c r="D294" i="2"/>
  <c r="E294" i="2"/>
  <c r="A295" i="2"/>
  <c r="B295" i="2"/>
  <c r="C295" i="2"/>
  <c r="D295" i="2"/>
  <c r="E295" i="2"/>
  <c r="A296" i="2"/>
  <c r="B296" i="2"/>
  <c r="C296" i="2"/>
  <c r="D296" i="2"/>
  <c r="E296" i="2"/>
  <c r="A297" i="2"/>
  <c r="B297" i="2"/>
  <c r="C297" i="2"/>
  <c r="D297" i="2"/>
  <c r="E297" i="2"/>
  <c r="A298" i="2"/>
  <c r="B298" i="2"/>
  <c r="C298" i="2"/>
  <c r="D298" i="2"/>
  <c r="E298" i="2"/>
  <c r="A299" i="2"/>
  <c r="B299" i="2"/>
  <c r="C299" i="2"/>
  <c r="D299" i="2"/>
  <c r="E299" i="2"/>
  <c r="A300" i="2"/>
  <c r="B300" i="2"/>
  <c r="C300" i="2"/>
  <c r="D300" i="2"/>
  <c r="E300" i="2"/>
  <c r="A301" i="2"/>
  <c r="B301" i="2"/>
  <c r="C301" i="2"/>
  <c r="D301" i="2"/>
  <c r="E301" i="2"/>
  <c r="A302" i="2"/>
  <c r="B302" i="2"/>
  <c r="C302" i="2"/>
  <c r="D302" i="2"/>
  <c r="E302" i="2"/>
  <c r="A303" i="2"/>
  <c r="B303" i="2"/>
  <c r="C303" i="2"/>
  <c r="D303" i="2"/>
  <c r="E303" i="2"/>
  <c r="A304" i="2"/>
  <c r="B304" i="2"/>
  <c r="C304" i="2"/>
  <c r="D304" i="2"/>
  <c r="E304" i="2"/>
  <c r="A305" i="2"/>
  <c r="B305" i="2"/>
  <c r="C305" i="2"/>
  <c r="D305" i="2"/>
  <c r="E305" i="2"/>
  <c r="A306" i="2"/>
  <c r="B306" i="2"/>
  <c r="C306" i="2"/>
  <c r="D306" i="2"/>
  <c r="E306" i="2"/>
  <c r="A307" i="2"/>
  <c r="B307" i="2"/>
  <c r="C307" i="2"/>
  <c r="D307" i="2"/>
  <c r="E307" i="2"/>
  <c r="A308" i="2"/>
  <c r="B308" i="2"/>
  <c r="C308" i="2"/>
  <c r="D308" i="2"/>
  <c r="E308" i="2"/>
  <c r="A309" i="2"/>
  <c r="B309" i="2"/>
  <c r="C309" i="2"/>
  <c r="D309" i="2"/>
  <c r="E309" i="2"/>
  <c r="A310" i="2"/>
  <c r="B310" i="2"/>
  <c r="C310" i="2"/>
  <c r="D310" i="2"/>
  <c r="E310" i="2"/>
  <c r="A311" i="2"/>
  <c r="B311" i="2"/>
  <c r="C311" i="2"/>
  <c r="D311" i="2"/>
  <c r="E311" i="2"/>
  <c r="A312" i="2"/>
  <c r="B312" i="2"/>
  <c r="C312" i="2"/>
  <c r="D312" i="2"/>
  <c r="E312" i="2"/>
  <c r="A313" i="2"/>
  <c r="B313" i="2"/>
  <c r="C313" i="2"/>
  <c r="D313" i="2"/>
  <c r="E313" i="2"/>
  <c r="A314" i="2"/>
  <c r="B314" i="2"/>
  <c r="C314" i="2"/>
  <c r="D314" i="2"/>
  <c r="E314" i="2"/>
  <c r="A315" i="2"/>
  <c r="B315" i="2"/>
  <c r="C315" i="2"/>
  <c r="D315" i="2"/>
  <c r="E315" i="2"/>
  <c r="A316" i="2"/>
  <c r="B316" i="2"/>
  <c r="C316" i="2"/>
  <c r="D316" i="2"/>
  <c r="E316" i="2"/>
  <c r="A317" i="2"/>
  <c r="B317" i="2"/>
  <c r="C317" i="2"/>
  <c r="D317" i="2"/>
  <c r="E317" i="2"/>
  <c r="A318" i="2"/>
  <c r="B318" i="2"/>
  <c r="C318" i="2"/>
  <c r="D318" i="2"/>
  <c r="E318" i="2"/>
  <c r="A319" i="2"/>
  <c r="B319" i="2"/>
  <c r="C319" i="2"/>
  <c r="D319" i="2"/>
  <c r="E319" i="2"/>
  <c r="A320" i="2"/>
  <c r="B320" i="2"/>
  <c r="C320" i="2"/>
  <c r="D320" i="2"/>
  <c r="E320" i="2"/>
  <c r="A321" i="2"/>
  <c r="B321" i="2"/>
  <c r="C321" i="2"/>
  <c r="D321" i="2"/>
  <c r="E321" i="2"/>
  <c r="A322" i="2"/>
  <c r="B322" i="2"/>
  <c r="C322" i="2"/>
  <c r="D322" i="2"/>
  <c r="E322" i="2"/>
  <c r="A323" i="2"/>
  <c r="B323" i="2"/>
  <c r="C323" i="2"/>
  <c r="D323" i="2"/>
  <c r="E323" i="2"/>
  <c r="A324" i="2"/>
  <c r="B324" i="2"/>
  <c r="C324" i="2"/>
  <c r="D324" i="2"/>
  <c r="E324" i="2"/>
  <c r="A325" i="2"/>
  <c r="B325" i="2"/>
  <c r="C325" i="2"/>
  <c r="D325" i="2"/>
  <c r="E325" i="2"/>
  <c r="A326" i="2"/>
  <c r="B326" i="2"/>
  <c r="C326" i="2"/>
  <c r="D326" i="2"/>
  <c r="E326" i="2"/>
  <c r="A327" i="2"/>
  <c r="B327" i="2"/>
  <c r="C327" i="2"/>
  <c r="D327" i="2"/>
  <c r="E327" i="2"/>
  <c r="A328" i="2"/>
  <c r="B328" i="2"/>
  <c r="C328" i="2"/>
  <c r="D328" i="2"/>
  <c r="E328" i="2"/>
  <c r="A329" i="2"/>
  <c r="B329" i="2"/>
  <c r="C329" i="2"/>
  <c r="D329" i="2"/>
  <c r="E329" i="2"/>
  <c r="A330" i="2"/>
  <c r="B330" i="2"/>
  <c r="C330" i="2"/>
  <c r="D330" i="2"/>
  <c r="E330" i="2"/>
  <c r="A331" i="2"/>
  <c r="B331" i="2"/>
  <c r="C331" i="2"/>
  <c r="D331" i="2"/>
  <c r="E331" i="2"/>
  <c r="A332" i="2"/>
  <c r="B332" i="2"/>
  <c r="C332" i="2"/>
  <c r="D332" i="2"/>
  <c r="E332" i="2"/>
  <c r="A333" i="2"/>
  <c r="B333" i="2"/>
  <c r="C333" i="2"/>
  <c r="D333" i="2"/>
  <c r="E333" i="2"/>
  <c r="A334" i="2"/>
  <c r="B334" i="2"/>
  <c r="C334" i="2"/>
  <c r="D334" i="2"/>
  <c r="E334" i="2"/>
  <c r="A335" i="2"/>
  <c r="B335" i="2"/>
  <c r="C335" i="2"/>
  <c r="D335" i="2"/>
  <c r="E335" i="2"/>
  <c r="A336" i="2"/>
  <c r="B336" i="2"/>
  <c r="C336" i="2"/>
  <c r="D336" i="2"/>
  <c r="E336" i="2"/>
  <c r="A337" i="2"/>
  <c r="B337" i="2"/>
  <c r="C337" i="2"/>
  <c r="D337" i="2"/>
  <c r="E337" i="2"/>
  <c r="A338" i="2"/>
  <c r="B338" i="2"/>
  <c r="C338" i="2"/>
  <c r="D338" i="2"/>
  <c r="E338" i="2"/>
  <c r="A339" i="2"/>
  <c r="B339" i="2"/>
  <c r="C339" i="2"/>
  <c r="D339" i="2"/>
  <c r="E339" i="2"/>
  <c r="A340" i="2"/>
  <c r="B340" i="2"/>
  <c r="C340" i="2"/>
  <c r="D340" i="2"/>
  <c r="E340" i="2"/>
  <c r="A341" i="2"/>
  <c r="B341" i="2"/>
  <c r="C341" i="2"/>
  <c r="D341" i="2"/>
  <c r="E341" i="2"/>
  <c r="B284" i="2"/>
  <c r="C284" i="2"/>
  <c r="D284" i="2"/>
  <c r="E284" i="2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356" i="7"/>
  <c r="B302" i="20"/>
  <c r="C302" i="20"/>
  <c r="D302" i="20"/>
  <c r="E302" i="20"/>
  <c r="F302" i="20"/>
  <c r="G302" i="20"/>
  <c r="H302" i="20"/>
  <c r="I302" i="20"/>
  <c r="J302" i="20"/>
  <c r="K302" i="20"/>
  <c r="L302" i="20"/>
  <c r="M302" i="20"/>
  <c r="N302" i="20"/>
  <c r="O302" i="20"/>
  <c r="P302" i="20"/>
  <c r="Q302" i="20"/>
  <c r="B303" i="20"/>
  <c r="C303" i="20"/>
  <c r="D303" i="20"/>
  <c r="E303" i="20"/>
  <c r="F303" i="20"/>
  <c r="G303" i="20"/>
  <c r="H303" i="20"/>
  <c r="I303" i="20"/>
  <c r="J303" i="20"/>
  <c r="K303" i="20"/>
  <c r="L303" i="20"/>
  <c r="M303" i="20"/>
  <c r="N303" i="20"/>
  <c r="O303" i="20"/>
  <c r="P303" i="20"/>
  <c r="Q303" i="20"/>
  <c r="B304" i="20"/>
  <c r="C304" i="20"/>
  <c r="D304" i="20"/>
  <c r="E304" i="20"/>
  <c r="F304" i="20"/>
  <c r="G304" i="20"/>
  <c r="H304" i="20"/>
  <c r="I304" i="20"/>
  <c r="J304" i="20"/>
  <c r="K304" i="20"/>
  <c r="L304" i="20"/>
  <c r="M304" i="20"/>
  <c r="N304" i="20"/>
  <c r="O304" i="20"/>
  <c r="P304" i="20"/>
  <c r="Q304" i="20"/>
  <c r="B305" i="20"/>
  <c r="C305" i="20"/>
  <c r="D305" i="20"/>
  <c r="E305" i="20"/>
  <c r="F305" i="20"/>
  <c r="G305" i="20"/>
  <c r="H305" i="20"/>
  <c r="I305" i="20"/>
  <c r="J305" i="20"/>
  <c r="K305" i="20"/>
  <c r="L305" i="20"/>
  <c r="M305" i="20"/>
  <c r="N305" i="20"/>
  <c r="O305" i="20"/>
  <c r="P305" i="20"/>
  <c r="Q305" i="20"/>
  <c r="B306" i="20"/>
  <c r="C306" i="20"/>
  <c r="D306" i="20"/>
  <c r="E306" i="20"/>
  <c r="F306" i="20"/>
  <c r="G306" i="20"/>
  <c r="H306" i="20"/>
  <c r="I306" i="20"/>
  <c r="J306" i="20"/>
  <c r="K306" i="20"/>
  <c r="L306" i="20"/>
  <c r="M306" i="20"/>
  <c r="N306" i="20"/>
  <c r="O306" i="20"/>
  <c r="P306" i="20"/>
  <c r="Q306" i="20"/>
  <c r="B307" i="20"/>
  <c r="C307" i="20"/>
  <c r="D307" i="20"/>
  <c r="E307" i="20"/>
  <c r="F307" i="20"/>
  <c r="G307" i="20"/>
  <c r="H307" i="20"/>
  <c r="I307" i="20"/>
  <c r="J307" i="20"/>
  <c r="K307" i="20"/>
  <c r="L307" i="20"/>
  <c r="M307" i="20"/>
  <c r="N307" i="20"/>
  <c r="O307" i="20"/>
  <c r="P307" i="20"/>
  <c r="Q307" i="20"/>
  <c r="B308" i="20"/>
  <c r="C308" i="20"/>
  <c r="D308" i="20"/>
  <c r="E308" i="20"/>
  <c r="F308" i="20"/>
  <c r="G308" i="20"/>
  <c r="H308" i="20"/>
  <c r="I308" i="20"/>
  <c r="J308" i="20"/>
  <c r="K308" i="20"/>
  <c r="L308" i="20"/>
  <c r="M308" i="20"/>
  <c r="N308" i="20"/>
  <c r="O308" i="20"/>
  <c r="P308" i="20"/>
  <c r="Q308" i="20"/>
  <c r="B309" i="20"/>
  <c r="C309" i="20"/>
  <c r="D309" i="20"/>
  <c r="E309" i="20"/>
  <c r="F309" i="20"/>
  <c r="G309" i="20"/>
  <c r="H309" i="20"/>
  <c r="I309" i="20"/>
  <c r="J309" i="20"/>
  <c r="K309" i="20"/>
  <c r="L309" i="20"/>
  <c r="M309" i="20"/>
  <c r="N309" i="20"/>
  <c r="O309" i="20"/>
  <c r="P309" i="20"/>
  <c r="Q309" i="20"/>
  <c r="B310" i="20"/>
  <c r="C310" i="20"/>
  <c r="D310" i="20"/>
  <c r="E310" i="20"/>
  <c r="F310" i="20"/>
  <c r="G310" i="20"/>
  <c r="H310" i="20"/>
  <c r="I310" i="20"/>
  <c r="J310" i="20"/>
  <c r="K310" i="20"/>
  <c r="L310" i="20"/>
  <c r="M310" i="20"/>
  <c r="N310" i="20"/>
  <c r="O310" i="20"/>
  <c r="P310" i="20"/>
  <c r="Q310" i="20"/>
  <c r="B311" i="20"/>
  <c r="C311" i="20"/>
  <c r="D311" i="20"/>
  <c r="E311" i="20"/>
  <c r="F311" i="20"/>
  <c r="G311" i="20"/>
  <c r="H311" i="20"/>
  <c r="I311" i="20"/>
  <c r="J311" i="20"/>
  <c r="K311" i="20"/>
  <c r="L311" i="20"/>
  <c r="M311" i="20"/>
  <c r="N311" i="20"/>
  <c r="O311" i="20"/>
  <c r="P311" i="20"/>
  <c r="Q311" i="20"/>
  <c r="B312" i="20"/>
  <c r="C312" i="20"/>
  <c r="D312" i="20"/>
  <c r="E312" i="20"/>
  <c r="F312" i="20"/>
  <c r="G312" i="20"/>
  <c r="H312" i="20"/>
  <c r="I312" i="20"/>
  <c r="J312" i="20"/>
  <c r="K312" i="20"/>
  <c r="L312" i="20"/>
  <c r="M312" i="20"/>
  <c r="N312" i="20"/>
  <c r="O312" i="20"/>
  <c r="P312" i="20"/>
  <c r="Q312" i="20"/>
  <c r="B313" i="20"/>
  <c r="C313" i="20"/>
  <c r="D313" i="20"/>
  <c r="E313" i="20"/>
  <c r="F313" i="20"/>
  <c r="G313" i="20"/>
  <c r="H313" i="20"/>
  <c r="I313" i="20"/>
  <c r="J313" i="20"/>
  <c r="K313" i="20"/>
  <c r="L313" i="20"/>
  <c r="M313" i="20"/>
  <c r="N313" i="20"/>
  <c r="O313" i="20"/>
  <c r="P313" i="20"/>
  <c r="Q313" i="20"/>
  <c r="B314" i="20"/>
  <c r="C314" i="20"/>
  <c r="D314" i="20"/>
  <c r="E314" i="20"/>
  <c r="F314" i="20"/>
  <c r="G314" i="20"/>
  <c r="H314" i="20"/>
  <c r="I314" i="20"/>
  <c r="J314" i="20"/>
  <c r="K314" i="20"/>
  <c r="L314" i="20"/>
  <c r="M314" i="20"/>
  <c r="N314" i="20"/>
  <c r="O314" i="20"/>
  <c r="P314" i="20"/>
  <c r="Q314" i="20"/>
  <c r="B315" i="20"/>
  <c r="C315" i="20"/>
  <c r="D315" i="20"/>
  <c r="E315" i="20"/>
  <c r="F315" i="20"/>
  <c r="G315" i="20"/>
  <c r="H315" i="20"/>
  <c r="I315" i="20"/>
  <c r="J315" i="20"/>
  <c r="K315" i="20"/>
  <c r="L315" i="20"/>
  <c r="M315" i="20"/>
  <c r="N315" i="20"/>
  <c r="O315" i="20"/>
  <c r="P315" i="20"/>
  <c r="Q315" i="20"/>
  <c r="B316" i="20"/>
  <c r="C316" i="20"/>
  <c r="D316" i="20"/>
  <c r="E316" i="20"/>
  <c r="F316" i="20"/>
  <c r="G316" i="20"/>
  <c r="H316" i="20"/>
  <c r="I316" i="20"/>
  <c r="J316" i="20"/>
  <c r="K316" i="20"/>
  <c r="L316" i="20"/>
  <c r="M316" i="20"/>
  <c r="N316" i="20"/>
  <c r="O316" i="20"/>
  <c r="P316" i="20"/>
  <c r="Q316" i="20"/>
  <c r="B317" i="20"/>
  <c r="C317" i="20"/>
  <c r="D317" i="20"/>
  <c r="E317" i="20"/>
  <c r="F317" i="20"/>
  <c r="G317" i="20"/>
  <c r="H317" i="20"/>
  <c r="I317" i="20"/>
  <c r="J317" i="20"/>
  <c r="K317" i="20"/>
  <c r="L317" i="20"/>
  <c r="M317" i="20"/>
  <c r="N317" i="20"/>
  <c r="O317" i="20"/>
  <c r="P317" i="20"/>
  <c r="Q317" i="20"/>
  <c r="B318" i="20"/>
  <c r="C318" i="20"/>
  <c r="D318" i="20"/>
  <c r="E318" i="20"/>
  <c r="F318" i="20"/>
  <c r="G318" i="20"/>
  <c r="H318" i="20"/>
  <c r="I318" i="20"/>
  <c r="J318" i="20"/>
  <c r="K318" i="20"/>
  <c r="L318" i="20"/>
  <c r="M318" i="20"/>
  <c r="N318" i="20"/>
  <c r="O318" i="20"/>
  <c r="P318" i="20"/>
  <c r="Q318" i="20"/>
  <c r="B319" i="20"/>
  <c r="C319" i="20"/>
  <c r="D319" i="20"/>
  <c r="E319" i="20"/>
  <c r="F319" i="20"/>
  <c r="G319" i="20"/>
  <c r="H319" i="20"/>
  <c r="I319" i="20"/>
  <c r="J319" i="20"/>
  <c r="K319" i="20"/>
  <c r="L319" i="20"/>
  <c r="M319" i="20"/>
  <c r="N319" i="20"/>
  <c r="O319" i="20"/>
  <c r="P319" i="20"/>
  <c r="Q319" i="20"/>
  <c r="B320" i="20"/>
  <c r="C320" i="20"/>
  <c r="D320" i="20"/>
  <c r="E320" i="20"/>
  <c r="F320" i="20"/>
  <c r="G320" i="20"/>
  <c r="H320" i="20"/>
  <c r="I320" i="20"/>
  <c r="J320" i="20"/>
  <c r="K320" i="20"/>
  <c r="L320" i="20"/>
  <c r="M320" i="20"/>
  <c r="N320" i="20"/>
  <c r="O320" i="20"/>
  <c r="P320" i="20"/>
  <c r="Q320" i="20"/>
  <c r="B321" i="20"/>
  <c r="C321" i="20"/>
  <c r="D321" i="20"/>
  <c r="E321" i="20"/>
  <c r="F321" i="20"/>
  <c r="G321" i="20"/>
  <c r="H321" i="20"/>
  <c r="I321" i="20"/>
  <c r="J321" i="20"/>
  <c r="K321" i="20"/>
  <c r="L321" i="20"/>
  <c r="M321" i="20"/>
  <c r="N321" i="20"/>
  <c r="O321" i="20"/>
  <c r="P321" i="20"/>
  <c r="Q321" i="20"/>
  <c r="B322" i="20"/>
  <c r="C322" i="20"/>
  <c r="D322" i="20"/>
  <c r="E322" i="20"/>
  <c r="F322" i="20"/>
  <c r="G322" i="20"/>
  <c r="H322" i="20"/>
  <c r="I322" i="20"/>
  <c r="J322" i="20"/>
  <c r="K322" i="20"/>
  <c r="L322" i="20"/>
  <c r="M322" i="20"/>
  <c r="N322" i="20"/>
  <c r="O322" i="20"/>
  <c r="P322" i="20"/>
  <c r="Q322" i="20"/>
  <c r="B323" i="20"/>
  <c r="C323" i="20"/>
  <c r="D323" i="20"/>
  <c r="E323" i="20"/>
  <c r="F323" i="20"/>
  <c r="G323" i="20"/>
  <c r="H323" i="20"/>
  <c r="I323" i="20"/>
  <c r="J323" i="20"/>
  <c r="K323" i="20"/>
  <c r="L323" i="20"/>
  <c r="M323" i="20"/>
  <c r="N323" i="20"/>
  <c r="O323" i="20"/>
  <c r="P323" i="20"/>
  <c r="Q323" i="20"/>
  <c r="A303" i="20"/>
  <c r="A304" i="20"/>
  <c r="A305" i="20"/>
  <c r="A306" i="20"/>
  <c r="A307" i="20"/>
  <c r="A308" i="20"/>
  <c r="A309" i="20"/>
  <c r="A310" i="20"/>
  <c r="A311" i="20"/>
  <c r="A312" i="20"/>
  <c r="A313" i="20"/>
  <c r="A314" i="20"/>
  <c r="A315" i="20"/>
  <c r="A316" i="20"/>
  <c r="A317" i="20"/>
  <c r="A318" i="20"/>
  <c r="A319" i="20"/>
  <c r="A320" i="20"/>
  <c r="A321" i="20"/>
  <c r="A322" i="20"/>
  <c r="A323" i="20"/>
  <c r="B243" i="20"/>
  <c r="C243" i="20"/>
  <c r="D243" i="20"/>
  <c r="E243" i="20"/>
  <c r="F243" i="20"/>
  <c r="G243" i="20"/>
  <c r="H243" i="20"/>
  <c r="I243" i="20"/>
  <c r="J243" i="20"/>
  <c r="K243" i="20"/>
  <c r="L243" i="20"/>
  <c r="M243" i="20"/>
  <c r="N243" i="20"/>
  <c r="O243" i="20"/>
  <c r="P243" i="20"/>
  <c r="Q243" i="20"/>
  <c r="B244" i="20"/>
  <c r="C244" i="20"/>
  <c r="D244" i="20"/>
  <c r="E244" i="20"/>
  <c r="F244" i="20"/>
  <c r="G244" i="20"/>
  <c r="H244" i="20"/>
  <c r="I244" i="20"/>
  <c r="J244" i="20"/>
  <c r="K244" i="20"/>
  <c r="L244" i="20"/>
  <c r="M244" i="20"/>
  <c r="N244" i="20"/>
  <c r="O244" i="20"/>
  <c r="P244" i="20"/>
  <c r="Q244" i="20"/>
  <c r="B245" i="20"/>
  <c r="C245" i="20"/>
  <c r="D245" i="20"/>
  <c r="E245" i="20"/>
  <c r="F245" i="20"/>
  <c r="G245" i="20"/>
  <c r="H245" i="20"/>
  <c r="I245" i="20"/>
  <c r="J245" i="20"/>
  <c r="K245" i="20"/>
  <c r="L245" i="20"/>
  <c r="M245" i="20"/>
  <c r="N245" i="20"/>
  <c r="O245" i="20"/>
  <c r="P245" i="20"/>
  <c r="Q245" i="20"/>
  <c r="B246" i="20"/>
  <c r="C246" i="20"/>
  <c r="D246" i="20"/>
  <c r="E246" i="20"/>
  <c r="F246" i="20"/>
  <c r="G246" i="20"/>
  <c r="H246" i="20"/>
  <c r="I246" i="20"/>
  <c r="J246" i="20"/>
  <c r="K246" i="20"/>
  <c r="L246" i="20"/>
  <c r="M246" i="20"/>
  <c r="N246" i="20"/>
  <c r="O246" i="20"/>
  <c r="P246" i="20"/>
  <c r="Q246" i="20"/>
  <c r="B247" i="20"/>
  <c r="C247" i="20"/>
  <c r="D247" i="20"/>
  <c r="E247" i="20"/>
  <c r="F247" i="20"/>
  <c r="G247" i="20"/>
  <c r="H247" i="20"/>
  <c r="I247" i="20"/>
  <c r="J247" i="20"/>
  <c r="K247" i="20"/>
  <c r="L247" i="20"/>
  <c r="M247" i="20"/>
  <c r="N247" i="20"/>
  <c r="O247" i="20"/>
  <c r="P247" i="20"/>
  <c r="Q247" i="20"/>
  <c r="B248" i="20"/>
  <c r="C248" i="20"/>
  <c r="D248" i="20"/>
  <c r="E248" i="20"/>
  <c r="F248" i="20"/>
  <c r="G248" i="20"/>
  <c r="H248" i="20"/>
  <c r="I248" i="20"/>
  <c r="J248" i="20"/>
  <c r="K248" i="20"/>
  <c r="L248" i="20"/>
  <c r="M248" i="20"/>
  <c r="N248" i="20"/>
  <c r="O248" i="20"/>
  <c r="P248" i="20"/>
  <c r="Q248" i="20"/>
  <c r="B249" i="20"/>
  <c r="C249" i="20"/>
  <c r="D249" i="20"/>
  <c r="E249" i="20"/>
  <c r="F249" i="20"/>
  <c r="G249" i="20"/>
  <c r="H249" i="20"/>
  <c r="I249" i="20"/>
  <c r="J249" i="20"/>
  <c r="K249" i="20"/>
  <c r="L249" i="20"/>
  <c r="M249" i="20"/>
  <c r="N249" i="20"/>
  <c r="O249" i="20"/>
  <c r="P249" i="20"/>
  <c r="Q249" i="20"/>
  <c r="B250" i="20"/>
  <c r="C250" i="20"/>
  <c r="D250" i="20"/>
  <c r="E250" i="20"/>
  <c r="F250" i="20"/>
  <c r="G250" i="20"/>
  <c r="H250" i="20"/>
  <c r="I250" i="20"/>
  <c r="J250" i="20"/>
  <c r="K250" i="20"/>
  <c r="L250" i="20"/>
  <c r="M250" i="20"/>
  <c r="N250" i="20"/>
  <c r="O250" i="20"/>
  <c r="P250" i="20"/>
  <c r="Q250" i="20"/>
  <c r="B251" i="20"/>
  <c r="C251" i="20"/>
  <c r="D251" i="20"/>
  <c r="E251" i="20"/>
  <c r="F251" i="20"/>
  <c r="G251" i="20"/>
  <c r="H251" i="20"/>
  <c r="I251" i="20"/>
  <c r="J251" i="20"/>
  <c r="K251" i="20"/>
  <c r="L251" i="20"/>
  <c r="M251" i="20"/>
  <c r="N251" i="20"/>
  <c r="O251" i="20"/>
  <c r="P251" i="20"/>
  <c r="Q251" i="20"/>
  <c r="B252" i="20"/>
  <c r="C252" i="20"/>
  <c r="D252" i="20"/>
  <c r="E252" i="20"/>
  <c r="F252" i="20"/>
  <c r="G252" i="20"/>
  <c r="H252" i="20"/>
  <c r="I252" i="20"/>
  <c r="J252" i="20"/>
  <c r="K252" i="20"/>
  <c r="L252" i="20"/>
  <c r="M252" i="20"/>
  <c r="N252" i="20"/>
  <c r="O252" i="20"/>
  <c r="P252" i="20"/>
  <c r="Q252" i="20"/>
  <c r="B253" i="20"/>
  <c r="C253" i="20"/>
  <c r="D253" i="20"/>
  <c r="E253" i="20"/>
  <c r="F253" i="20"/>
  <c r="G253" i="20"/>
  <c r="H253" i="20"/>
  <c r="I253" i="20"/>
  <c r="J253" i="20"/>
  <c r="K253" i="20"/>
  <c r="L253" i="20"/>
  <c r="M253" i="20"/>
  <c r="N253" i="20"/>
  <c r="O253" i="20"/>
  <c r="P253" i="20"/>
  <c r="Q253" i="20"/>
  <c r="B254" i="20"/>
  <c r="C254" i="20"/>
  <c r="D254" i="20"/>
  <c r="E254" i="20"/>
  <c r="F254" i="20"/>
  <c r="G254" i="20"/>
  <c r="H254" i="20"/>
  <c r="I254" i="20"/>
  <c r="J254" i="20"/>
  <c r="K254" i="20"/>
  <c r="L254" i="20"/>
  <c r="M254" i="20"/>
  <c r="N254" i="20"/>
  <c r="O254" i="20"/>
  <c r="P254" i="20"/>
  <c r="Q254" i="20"/>
  <c r="A244" i="20"/>
  <c r="A245" i="20"/>
  <c r="A246" i="20"/>
  <c r="A247" i="20"/>
  <c r="A248" i="20"/>
  <c r="A249" i="20"/>
  <c r="A250" i="20"/>
  <c r="A251" i="20"/>
  <c r="A252" i="20"/>
  <c r="A253" i="20"/>
  <c r="A254" i="20"/>
  <c r="B182" i="20"/>
  <c r="C182" i="20"/>
  <c r="D182" i="20"/>
  <c r="E182" i="20"/>
  <c r="F182" i="20"/>
  <c r="G182" i="20"/>
  <c r="H182" i="20"/>
  <c r="I182" i="20"/>
  <c r="J182" i="20"/>
  <c r="K182" i="20"/>
  <c r="L182" i="20"/>
  <c r="M182" i="20"/>
  <c r="N182" i="20"/>
  <c r="O182" i="20"/>
  <c r="P182" i="20"/>
  <c r="Q182" i="20"/>
  <c r="B183" i="20"/>
  <c r="C183" i="20"/>
  <c r="D183" i="20"/>
  <c r="E183" i="20"/>
  <c r="F183" i="20"/>
  <c r="G183" i="20"/>
  <c r="H183" i="20"/>
  <c r="I183" i="20"/>
  <c r="J183" i="20"/>
  <c r="K183" i="20"/>
  <c r="L183" i="20"/>
  <c r="M183" i="20"/>
  <c r="N183" i="20"/>
  <c r="O183" i="20"/>
  <c r="P183" i="20"/>
  <c r="Q183" i="20"/>
  <c r="B184" i="20"/>
  <c r="C184" i="20"/>
  <c r="D184" i="20"/>
  <c r="E184" i="20"/>
  <c r="F184" i="20"/>
  <c r="G184" i="20"/>
  <c r="H184" i="20"/>
  <c r="I184" i="20"/>
  <c r="J184" i="20"/>
  <c r="K184" i="20"/>
  <c r="L184" i="20"/>
  <c r="M184" i="20"/>
  <c r="N184" i="20"/>
  <c r="O184" i="20"/>
  <c r="P184" i="20"/>
  <c r="Q184" i="20"/>
  <c r="B185" i="20"/>
  <c r="C185" i="20"/>
  <c r="D185" i="20"/>
  <c r="E185" i="20"/>
  <c r="F185" i="20"/>
  <c r="G185" i="20"/>
  <c r="H185" i="20"/>
  <c r="I185" i="20"/>
  <c r="J185" i="20"/>
  <c r="K185" i="20"/>
  <c r="L185" i="20"/>
  <c r="M185" i="20"/>
  <c r="N185" i="20"/>
  <c r="O185" i="20"/>
  <c r="P185" i="20"/>
  <c r="Q185" i="20"/>
  <c r="B186" i="20"/>
  <c r="C186" i="20"/>
  <c r="D186" i="20"/>
  <c r="E186" i="20"/>
  <c r="F186" i="20"/>
  <c r="G186" i="20"/>
  <c r="H186" i="20"/>
  <c r="I186" i="20"/>
  <c r="J186" i="20"/>
  <c r="K186" i="20"/>
  <c r="L186" i="20"/>
  <c r="M186" i="20"/>
  <c r="N186" i="20"/>
  <c r="O186" i="20"/>
  <c r="P186" i="20"/>
  <c r="Q186" i="20"/>
  <c r="B187" i="20"/>
  <c r="C187" i="20"/>
  <c r="D187" i="20"/>
  <c r="E187" i="20"/>
  <c r="F187" i="20"/>
  <c r="G187" i="20"/>
  <c r="H187" i="20"/>
  <c r="I187" i="20"/>
  <c r="J187" i="20"/>
  <c r="K187" i="20"/>
  <c r="L187" i="20"/>
  <c r="M187" i="20"/>
  <c r="N187" i="20"/>
  <c r="O187" i="20"/>
  <c r="P187" i="20"/>
  <c r="Q187" i="20"/>
  <c r="B188" i="20"/>
  <c r="C188" i="20"/>
  <c r="D188" i="20"/>
  <c r="E188" i="20"/>
  <c r="F188" i="20"/>
  <c r="G188" i="20"/>
  <c r="H188" i="20"/>
  <c r="I188" i="20"/>
  <c r="J188" i="20"/>
  <c r="K188" i="20"/>
  <c r="L188" i="20"/>
  <c r="M188" i="20"/>
  <c r="N188" i="20"/>
  <c r="O188" i="20"/>
  <c r="P188" i="20"/>
  <c r="Q188" i="20"/>
  <c r="B189" i="20"/>
  <c r="C189" i="20"/>
  <c r="D189" i="20"/>
  <c r="E189" i="20"/>
  <c r="F189" i="20"/>
  <c r="G189" i="20"/>
  <c r="H189" i="20"/>
  <c r="I189" i="20"/>
  <c r="J189" i="20"/>
  <c r="K189" i="20"/>
  <c r="L189" i="20"/>
  <c r="M189" i="20"/>
  <c r="N189" i="20"/>
  <c r="O189" i="20"/>
  <c r="P189" i="20"/>
  <c r="Q189" i="20"/>
  <c r="B190" i="20"/>
  <c r="C190" i="20"/>
  <c r="D190" i="20"/>
  <c r="E190" i="20"/>
  <c r="F190" i="20"/>
  <c r="G190" i="20"/>
  <c r="H190" i="20"/>
  <c r="I190" i="20"/>
  <c r="J190" i="20"/>
  <c r="K190" i="20"/>
  <c r="L190" i="20"/>
  <c r="M190" i="20"/>
  <c r="N190" i="20"/>
  <c r="O190" i="20"/>
  <c r="P190" i="20"/>
  <c r="Q190" i="20"/>
  <c r="B191" i="20"/>
  <c r="C191" i="20"/>
  <c r="D191" i="20"/>
  <c r="E191" i="20"/>
  <c r="F191" i="20"/>
  <c r="G191" i="20"/>
  <c r="H191" i="20"/>
  <c r="I191" i="20"/>
  <c r="J191" i="20"/>
  <c r="K191" i="20"/>
  <c r="L191" i="20"/>
  <c r="M191" i="20"/>
  <c r="N191" i="20"/>
  <c r="O191" i="20"/>
  <c r="P191" i="20"/>
  <c r="Q191" i="20"/>
  <c r="B192" i="20"/>
  <c r="C192" i="20"/>
  <c r="D192" i="20"/>
  <c r="E192" i="20"/>
  <c r="F192" i="20"/>
  <c r="G192" i="20"/>
  <c r="H192" i="20"/>
  <c r="I192" i="20"/>
  <c r="J192" i="20"/>
  <c r="K192" i="20"/>
  <c r="L192" i="20"/>
  <c r="M192" i="20"/>
  <c r="N192" i="20"/>
  <c r="O192" i="20"/>
  <c r="P192" i="20"/>
  <c r="Q192" i="20"/>
  <c r="B193" i="20"/>
  <c r="C193" i="20"/>
  <c r="D193" i="20"/>
  <c r="E193" i="20"/>
  <c r="F193" i="20"/>
  <c r="G193" i="20"/>
  <c r="H193" i="20"/>
  <c r="I193" i="20"/>
  <c r="J193" i="20"/>
  <c r="K193" i="20"/>
  <c r="L193" i="20"/>
  <c r="M193" i="20"/>
  <c r="N193" i="20"/>
  <c r="O193" i="20"/>
  <c r="P193" i="20"/>
  <c r="Q193" i="20"/>
  <c r="B194" i="20"/>
  <c r="C194" i="20"/>
  <c r="D194" i="20"/>
  <c r="E194" i="20"/>
  <c r="F194" i="20"/>
  <c r="G194" i="20"/>
  <c r="H194" i="20"/>
  <c r="I194" i="20"/>
  <c r="J194" i="20"/>
  <c r="K194" i="20"/>
  <c r="L194" i="20"/>
  <c r="M194" i="20"/>
  <c r="N194" i="20"/>
  <c r="O194" i="20"/>
  <c r="P194" i="20"/>
  <c r="Q194" i="20"/>
  <c r="B195" i="20"/>
  <c r="C195" i="20"/>
  <c r="D195" i="20"/>
  <c r="E195" i="20"/>
  <c r="F195" i="20"/>
  <c r="G195" i="20"/>
  <c r="H195" i="20"/>
  <c r="I195" i="20"/>
  <c r="J195" i="20"/>
  <c r="K195" i="20"/>
  <c r="L195" i="20"/>
  <c r="M195" i="20"/>
  <c r="N195" i="20"/>
  <c r="O195" i="20"/>
  <c r="P195" i="20"/>
  <c r="Q195" i="20"/>
  <c r="B196" i="20"/>
  <c r="C196" i="20"/>
  <c r="D196" i="20"/>
  <c r="E196" i="20"/>
  <c r="F196" i="20"/>
  <c r="G196" i="20"/>
  <c r="H196" i="20"/>
  <c r="I196" i="20"/>
  <c r="J196" i="20"/>
  <c r="K196" i="20"/>
  <c r="L196" i="20"/>
  <c r="M196" i="20"/>
  <c r="N196" i="20"/>
  <c r="O196" i="20"/>
  <c r="P196" i="20"/>
  <c r="Q196" i="20"/>
  <c r="B197" i="20"/>
  <c r="C197" i="20"/>
  <c r="D197" i="20"/>
  <c r="E197" i="20"/>
  <c r="F197" i="20"/>
  <c r="G197" i="20"/>
  <c r="H197" i="20"/>
  <c r="I197" i="20"/>
  <c r="J197" i="20"/>
  <c r="K197" i="20"/>
  <c r="L197" i="20"/>
  <c r="M197" i="20"/>
  <c r="N197" i="20"/>
  <c r="O197" i="20"/>
  <c r="P197" i="20"/>
  <c r="Q197" i="20"/>
  <c r="B198" i="20"/>
  <c r="C198" i="20"/>
  <c r="D198" i="20"/>
  <c r="E198" i="20"/>
  <c r="F198" i="20"/>
  <c r="G198" i="20"/>
  <c r="H198" i="20"/>
  <c r="I198" i="20"/>
  <c r="J198" i="20"/>
  <c r="K198" i="20"/>
  <c r="L198" i="20"/>
  <c r="M198" i="20"/>
  <c r="N198" i="20"/>
  <c r="O198" i="20"/>
  <c r="P198" i="20"/>
  <c r="Q198" i="20"/>
  <c r="B199" i="20"/>
  <c r="C199" i="20"/>
  <c r="D199" i="20"/>
  <c r="E199" i="20"/>
  <c r="F199" i="20"/>
  <c r="G199" i="20"/>
  <c r="H199" i="20"/>
  <c r="I199" i="20"/>
  <c r="J199" i="20"/>
  <c r="K199" i="20"/>
  <c r="L199" i="20"/>
  <c r="M199" i="20"/>
  <c r="N199" i="20"/>
  <c r="O199" i="20"/>
  <c r="P199" i="20"/>
  <c r="Q199" i="20"/>
  <c r="B200" i="20"/>
  <c r="C200" i="20"/>
  <c r="D200" i="20"/>
  <c r="E200" i="20"/>
  <c r="F200" i="20"/>
  <c r="G200" i="20"/>
  <c r="H200" i="20"/>
  <c r="I200" i="20"/>
  <c r="J200" i="20"/>
  <c r="K200" i="20"/>
  <c r="L200" i="20"/>
  <c r="M200" i="20"/>
  <c r="N200" i="20"/>
  <c r="O200" i="20"/>
  <c r="P200" i="20"/>
  <c r="Q200" i="20"/>
  <c r="B201" i="20"/>
  <c r="C201" i="20"/>
  <c r="D201" i="20"/>
  <c r="E201" i="20"/>
  <c r="F201" i="20"/>
  <c r="G201" i="20"/>
  <c r="H201" i="20"/>
  <c r="I201" i="20"/>
  <c r="J201" i="20"/>
  <c r="K201" i="20"/>
  <c r="L201" i="20"/>
  <c r="M201" i="20"/>
  <c r="N201" i="20"/>
  <c r="O201" i="20"/>
  <c r="P201" i="20"/>
  <c r="Q201" i="20"/>
  <c r="B202" i="20"/>
  <c r="C202" i="20"/>
  <c r="D202" i="20"/>
  <c r="E202" i="20"/>
  <c r="F202" i="20"/>
  <c r="G202" i="20"/>
  <c r="H202" i="20"/>
  <c r="I202" i="20"/>
  <c r="J202" i="20"/>
  <c r="K202" i="20"/>
  <c r="L202" i="20"/>
  <c r="M202" i="20"/>
  <c r="N202" i="20"/>
  <c r="O202" i="20"/>
  <c r="P202" i="20"/>
  <c r="Q202" i="20"/>
  <c r="B203" i="20"/>
  <c r="C203" i="20"/>
  <c r="D203" i="20"/>
  <c r="E203" i="20"/>
  <c r="F203" i="20"/>
  <c r="G203" i="20"/>
  <c r="H203" i="20"/>
  <c r="I203" i="20"/>
  <c r="J203" i="20"/>
  <c r="K203" i="20"/>
  <c r="L203" i="20"/>
  <c r="M203" i="20"/>
  <c r="N203" i="20"/>
  <c r="O203" i="20"/>
  <c r="P203" i="20"/>
  <c r="Q203" i="20"/>
  <c r="B204" i="20"/>
  <c r="C204" i="20"/>
  <c r="D204" i="20"/>
  <c r="E204" i="20"/>
  <c r="F204" i="20"/>
  <c r="G204" i="20"/>
  <c r="H204" i="20"/>
  <c r="I204" i="20"/>
  <c r="J204" i="20"/>
  <c r="K204" i="20"/>
  <c r="L204" i="20"/>
  <c r="M204" i="20"/>
  <c r="N204" i="20"/>
  <c r="O204" i="20"/>
  <c r="P204" i="20"/>
  <c r="Q204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B121" i="20"/>
  <c r="C121" i="20"/>
  <c r="D121" i="20"/>
  <c r="E121" i="20"/>
  <c r="F121" i="20"/>
  <c r="G121" i="20"/>
  <c r="H121" i="20"/>
  <c r="I121" i="20"/>
  <c r="J121" i="20"/>
  <c r="K121" i="20"/>
  <c r="L121" i="20"/>
  <c r="M121" i="20"/>
  <c r="N121" i="20"/>
  <c r="O121" i="20"/>
  <c r="P121" i="20"/>
  <c r="Q121" i="20"/>
  <c r="B122" i="20"/>
  <c r="C122" i="20"/>
  <c r="D122" i="20"/>
  <c r="E122" i="20"/>
  <c r="F122" i="20"/>
  <c r="G122" i="20"/>
  <c r="H122" i="20"/>
  <c r="I122" i="20"/>
  <c r="J122" i="20"/>
  <c r="K122" i="20"/>
  <c r="L122" i="20"/>
  <c r="M122" i="20"/>
  <c r="N122" i="20"/>
  <c r="O122" i="20"/>
  <c r="P122" i="20"/>
  <c r="Q122" i="20"/>
  <c r="B123" i="20"/>
  <c r="C123" i="20"/>
  <c r="D123" i="20"/>
  <c r="E123" i="20"/>
  <c r="F123" i="20"/>
  <c r="G123" i="20"/>
  <c r="H123" i="20"/>
  <c r="I123" i="20"/>
  <c r="J123" i="20"/>
  <c r="K123" i="20"/>
  <c r="L123" i="20"/>
  <c r="M123" i="20"/>
  <c r="N123" i="20"/>
  <c r="O123" i="20"/>
  <c r="P123" i="20"/>
  <c r="Q123" i="20"/>
  <c r="B124" i="20"/>
  <c r="C124" i="20"/>
  <c r="D124" i="20"/>
  <c r="E124" i="20"/>
  <c r="F124" i="20"/>
  <c r="G124" i="20"/>
  <c r="H124" i="20"/>
  <c r="I124" i="20"/>
  <c r="J124" i="20"/>
  <c r="K124" i="20"/>
  <c r="L124" i="20"/>
  <c r="M124" i="20"/>
  <c r="N124" i="20"/>
  <c r="O124" i="20"/>
  <c r="P124" i="20"/>
  <c r="Q124" i="20"/>
  <c r="B125" i="20"/>
  <c r="C125" i="20"/>
  <c r="D125" i="20"/>
  <c r="E125" i="20"/>
  <c r="F125" i="20"/>
  <c r="G125" i="20"/>
  <c r="H125" i="20"/>
  <c r="I125" i="20"/>
  <c r="J125" i="20"/>
  <c r="K125" i="20"/>
  <c r="L125" i="20"/>
  <c r="M125" i="20"/>
  <c r="N125" i="20"/>
  <c r="O125" i="20"/>
  <c r="P125" i="20"/>
  <c r="Q125" i="20"/>
  <c r="B126" i="20"/>
  <c r="C126" i="20"/>
  <c r="D126" i="20"/>
  <c r="E126" i="20"/>
  <c r="F126" i="20"/>
  <c r="G126" i="20"/>
  <c r="H126" i="20"/>
  <c r="I126" i="20"/>
  <c r="J126" i="20"/>
  <c r="K126" i="20"/>
  <c r="L126" i="20"/>
  <c r="M126" i="20"/>
  <c r="N126" i="20"/>
  <c r="O126" i="20"/>
  <c r="P126" i="20"/>
  <c r="Q126" i="20"/>
  <c r="B127" i="20"/>
  <c r="C127" i="20"/>
  <c r="D127" i="20"/>
  <c r="E127" i="20"/>
  <c r="F127" i="20"/>
  <c r="G127" i="20"/>
  <c r="H127" i="20"/>
  <c r="I127" i="20"/>
  <c r="J127" i="20"/>
  <c r="K127" i="20"/>
  <c r="L127" i="20"/>
  <c r="M127" i="20"/>
  <c r="N127" i="20"/>
  <c r="O127" i="20"/>
  <c r="P127" i="20"/>
  <c r="Q127" i="20"/>
  <c r="B128" i="20"/>
  <c r="C128" i="20"/>
  <c r="D128" i="20"/>
  <c r="E128" i="20"/>
  <c r="F128" i="20"/>
  <c r="G128" i="20"/>
  <c r="H128" i="20"/>
  <c r="I128" i="20"/>
  <c r="J128" i="20"/>
  <c r="K128" i="20"/>
  <c r="L128" i="20"/>
  <c r="M128" i="20"/>
  <c r="N128" i="20"/>
  <c r="O128" i="20"/>
  <c r="P128" i="20"/>
  <c r="Q128" i="20"/>
  <c r="B129" i="20"/>
  <c r="C129" i="20"/>
  <c r="D129" i="20"/>
  <c r="E129" i="20"/>
  <c r="F129" i="20"/>
  <c r="G129" i="20"/>
  <c r="H129" i="20"/>
  <c r="I129" i="20"/>
  <c r="J129" i="20"/>
  <c r="K129" i="20"/>
  <c r="L129" i="20"/>
  <c r="M129" i="20"/>
  <c r="N129" i="20"/>
  <c r="O129" i="20"/>
  <c r="P129" i="20"/>
  <c r="Q129" i="20"/>
  <c r="B130" i="20"/>
  <c r="C130" i="20"/>
  <c r="D130" i="20"/>
  <c r="E130" i="20"/>
  <c r="F130" i="20"/>
  <c r="G130" i="20"/>
  <c r="H130" i="20"/>
  <c r="I130" i="20"/>
  <c r="J130" i="20"/>
  <c r="K130" i="20"/>
  <c r="L130" i="20"/>
  <c r="M130" i="20"/>
  <c r="N130" i="20"/>
  <c r="O130" i="20"/>
  <c r="P130" i="20"/>
  <c r="Q130" i="20"/>
  <c r="B131" i="20"/>
  <c r="C131" i="20"/>
  <c r="D131" i="20"/>
  <c r="E131" i="20"/>
  <c r="F131" i="20"/>
  <c r="G131" i="20"/>
  <c r="H131" i="20"/>
  <c r="I131" i="20"/>
  <c r="J131" i="20"/>
  <c r="K131" i="20"/>
  <c r="L131" i="20"/>
  <c r="M131" i="20"/>
  <c r="N131" i="20"/>
  <c r="O131" i="20"/>
  <c r="P131" i="20"/>
  <c r="Q131" i="20"/>
  <c r="B132" i="20"/>
  <c r="C132" i="20"/>
  <c r="D132" i="20"/>
  <c r="E132" i="20"/>
  <c r="F132" i="20"/>
  <c r="G132" i="20"/>
  <c r="H132" i="20"/>
  <c r="I132" i="20"/>
  <c r="J132" i="20"/>
  <c r="K132" i="20"/>
  <c r="L132" i="20"/>
  <c r="M132" i="20"/>
  <c r="N132" i="20"/>
  <c r="O132" i="20"/>
  <c r="P132" i="20"/>
  <c r="Q132" i="20"/>
  <c r="B133" i="20"/>
  <c r="C133" i="20"/>
  <c r="D133" i="20"/>
  <c r="E133" i="20"/>
  <c r="F133" i="20"/>
  <c r="G133" i="20"/>
  <c r="H133" i="20"/>
  <c r="I133" i="20"/>
  <c r="J133" i="20"/>
  <c r="K133" i="20"/>
  <c r="L133" i="20"/>
  <c r="M133" i="20"/>
  <c r="N133" i="20"/>
  <c r="O133" i="20"/>
  <c r="P133" i="20"/>
  <c r="Q133" i="20"/>
  <c r="B134" i="20"/>
  <c r="C134" i="20"/>
  <c r="D134" i="20"/>
  <c r="E134" i="20"/>
  <c r="F134" i="20"/>
  <c r="G134" i="20"/>
  <c r="H134" i="20"/>
  <c r="I134" i="20"/>
  <c r="J134" i="20"/>
  <c r="K134" i="20"/>
  <c r="L134" i="20"/>
  <c r="M134" i="20"/>
  <c r="N134" i="20"/>
  <c r="O134" i="20"/>
  <c r="P134" i="20"/>
  <c r="Q134" i="20"/>
  <c r="B135" i="20"/>
  <c r="C135" i="20"/>
  <c r="D135" i="20"/>
  <c r="E135" i="20"/>
  <c r="F135" i="20"/>
  <c r="G135" i="20"/>
  <c r="H135" i="20"/>
  <c r="I135" i="20"/>
  <c r="J135" i="20"/>
  <c r="K135" i="20"/>
  <c r="L135" i="20"/>
  <c r="M135" i="20"/>
  <c r="N135" i="20"/>
  <c r="O135" i="20"/>
  <c r="P135" i="20"/>
  <c r="Q135" i="20"/>
  <c r="B136" i="20"/>
  <c r="C136" i="20"/>
  <c r="D136" i="20"/>
  <c r="E136" i="20"/>
  <c r="F136" i="20"/>
  <c r="G136" i="20"/>
  <c r="H136" i="20"/>
  <c r="I136" i="20"/>
  <c r="J136" i="20"/>
  <c r="K136" i="20"/>
  <c r="L136" i="20"/>
  <c r="M136" i="20"/>
  <c r="N136" i="20"/>
  <c r="O136" i="20"/>
  <c r="P136" i="20"/>
  <c r="Q136" i="20"/>
  <c r="B137" i="20"/>
  <c r="C137" i="20"/>
  <c r="D137" i="20"/>
  <c r="E137" i="20"/>
  <c r="F137" i="20"/>
  <c r="G137" i="20"/>
  <c r="H137" i="20"/>
  <c r="I137" i="20"/>
  <c r="J137" i="20"/>
  <c r="K137" i="20"/>
  <c r="L137" i="20"/>
  <c r="M137" i="20"/>
  <c r="N137" i="20"/>
  <c r="O137" i="20"/>
  <c r="P137" i="20"/>
  <c r="Q137" i="20"/>
  <c r="B138" i="20"/>
  <c r="C138" i="20"/>
  <c r="D138" i="20"/>
  <c r="E138" i="20"/>
  <c r="F138" i="20"/>
  <c r="G138" i="20"/>
  <c r="H138" i="20"/>
  <c r="I138" i="20"/>
  <c r="J138" i="20"/>
  <c r="K138" i="20"/>
  <c r="L138" i="20"/>
  <c r="M138" i="20"/>
  <c r="N138" i="20"/>
  <c r="O138" i="20"/>
  <c r="P138" i="20"/>
  <c r="Q138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B68" i="20"/>
  <c r="C68" i="20"/>
  <c r="D68" i="20"/>
  <c r="E68" i="20"/>
  <c r="F68" i="20"/>
  <c r="G68" i="20"/>
  <c r="H68" i="20"/>
  <c r="I68" i="20"/>
  <c r="J68" i="20"/>
  <c r="K68" i="20"/>
  <c r="L68" i="20"/>
  <c r="M68" i="20"/>
  <c r="N68" i="20"/>
  <c r="O68" i="20"/>
  <c r="P68" i="20"/>
  <c r="Q68" i="20"/>
  <c r="B69" i="20"/>
  <c r="C69" i="20"/>
  <c r="D69" i="20"/>
  <c r="E69" i="20"/>
  <c r="F69" i="20"/>
  <c r="G69" i="20"/>
  <c r="H69" i="20"/>
  <c r="I69" i="20"/>
  <c r="J69" i="20"/>
  <c r="K69" i="20"/>
  <c r="L69" i="20"/>
  <c r="M69" i="20"/>
  <c r="N69" i="20"/>
  <c r="O69" i="20"/>
  <c r="P69" i="20"/>
  <c r="Q69" i="20"/>
  <c r="B70" i="20"/>
  <c r="C70" i="20"/>
  <c r="D70" i="20"/>
  <c r="E70" i="20"/>
  <c r="F70" i="20"/>
  <c r="G70" i="20"/>
  <c r="H70" i="20"/>
  <c r="I70" i="20"/>
  <c r="J70" i="20"/>
  <c r="K70" i="20"/>
  <c r="L70" i="20"/>
  <c r="M70" i="20"/>
  <c r="N70" i="20"/>
  <c r="O70" i="20"/>
  <c r="P70" i="20"/>
  <c r="Q70" i="20"/>
  <c r="B71" i="20"/>
  <c r="C71" i="20"/>
  <c r="D71" i="20"/>
  <c r="E71" i="20"/>
  <c r="F71" i="20"/>
  <c r="G71" i="20"/>
  <c r="H71" i="20"/>
  <c r="I71" i="20"/>
  <c r="J71" i="20"/>
  <c r="K71" i="20"/>
  <c r="L71" i="20"/>
  <c r="M71" i="20"/>
  <c r="N71" i="20"/>
  <c r="O71" i="20"/>
  <c r="P71" i="20"/>
  <c r="Q71" i="20"/>
  <c r="B72" i="20"/>
  <c r="C72" i="20"/>
  <c r="D72" i="20"/>
  <c r="E72" i="20"/>
  <c r="F72" i="20"/>
  <c r="G72" i="20"/>
  <c r="H72" i="20"/>
  <c r="I72" i="20"/>
  <c r="J72" i="20"/>
  <c r="K72" i="20"/>
  <c r="L72" i="20"/>
  <c r="M72" i="20"/>
  <c r="N72" i="20"/>
  <c r="O72" i="20"/>
  <c r="P72" i="20"/>
  <c r="Q72" i="20"/>
  <c r="B73" i="20"/>
  <c r="C73" i="20"/>
  <c r="D73" i="20"/>
  <c r="E73" i="20"/>
  <c r="F73" i="20"/>
  <c r="G73" i="20"/>
  <c r="H73" i="20"/>
  <c r="I73" i="20"/>
  <c r="J73" i="20"/>
  <c r="K73" i="20"/>
  <c r="L73" i="20"/>
  <c r="M73" i="20"/>
  <c r="N73" i="20"/>
  <c r="O73" i="20"/>
  <c r="P73" i="20"/>
  <c r="Q73" i="20"/>
  <c r="B74" i="20"/>
  <c r="C74" i="20"/>
  <c r="D74" i="20"/>
  <c r="E74" i="20"/>
  <c r="F74" i="20"/>
  <c r="G74" i="20"/>
  <c r="H74" i="20"/>
  <c r="I74" i="20"/>
  <c r="J74" i="20"/>
  <c r="K74" i="20"/>
  <c r="L74" i="20"/>
  <c r="M74" i="20"/>
  <c r="N74" i="20"/>
  <c r="O74" i="20"/>
  <c r="P74" i="20"/>
  <c r="Q74" i="20"/>
  <c r="B75" i="20"/>
  <c r="C75" i="20"/>
  <c r="D75" i="20"/>
  <c r="E75" i="20"/>
  <c r="F75" i="20"/>
  <c r="G75" i="20"/>
  <c r="H75" i="20"/>
  <c r="I75" i="20"/>
  <c r="J75" i="20"/>
  <c r="K75" i="20"/>
  <c r="L75" i="20"/>
  <c r="M75" i="20"/>
  <c r="N75" i="20"/>
  <c r="O75" i="20"/>
  <c r="P75" i="20"/>
  <c r="Q75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B2" i="20"/>
  <c r="C2" i="20"/>
  <c r="D2" i="20"/>
  <c r="E2" i="20"/>
  <c r="F2" i="20"/>
  <c r="G2" i="20"/>
  <c r="H2" i="20"/>
  <c r="I2" i="20"/>
  <c r="J2" i="20"/>
  <c r="K2" i="20"/>
  <c r="L2" i="20"/>
  <c r="M2" i="20"/>
  <c r="N2" i="20"/>
  <c r="O2" i="20"/>
  <c r="P2" i="20"/>
  <c r="Q2" i="20"/>
  <c r="B3" i="20"/>
  <c r="C3" i="20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B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B5" i="20"/>
  <c r="C5" i="20"/>
  <c r="D5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B6" i="20"/>
  <c r="C6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B8" i="20"/>
  <c r="C8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B9" i="20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B10" i="20"/>
  <c r="C10" i="20"/>
  <c r="D10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B11" i="20"/>
  <c r="C11" i="20"/>
  <c r="D11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B12" i="20"/>
  <c r="C12" i="20"/>
  <c r="D12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B13" i="20"/>
  <c r="C13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B14" i="20"/>
  <c r="C14" i="20"/>
  <c r="D14" i="20"/>
  <c r="E14" i="20"/>
  <c r="F14" i="20"/>
  <c r="G14" i="20"/>
  <c r="H14" i="20"/>
  <c r="I14" i="20"/>
  <c r="J14" i="20"/>
  <c r="K14" i="20"/>
  <c r="L14" i="20"/>
  <c r="M14" i="20"/>
  <c r="N14" i="20"/>
  <c r="O14" i="20"/>
  <c r="P14" i="20"/>
  <c r="Q14" i="20"/>
  <c r="B15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B16" i="20"/>
  <c r="C16" i="20"/>
  <c r="D16" i="20"/>
  <c r="E16" i="20"/>
  <c r="F16" i="20"/>
  <c r="G16" i="20"/>
  <c r="H16" i="20"/>
  <c r="I16" i="20"/>
  <c r="J16" i="20"/>
  <c r="K16" i="20"/>
  <c r="L16" i="20"/>
  <c r="M16" i="20"/>
  <c r="N16" i="20"/>
  <c r="O16" i="20"/>
  <c r="P16" i="20"/>
  <c r="Q16" i="20"/>
  <c r="B17" i="20"/>
  <c r="C17" i="20"/>
  <c r="D17" i="20"/>
  <c r="E17" i="20"/>
  <c r="F17" i="20"/>
  <c r="G17" i="20"/>
  <c r="H17" i="20"/>
  <c r="I17" i="20"/>
  <c r="J17" i="20"/>
  <c r="K17" i="20"/>
  <c r="L17" i="20"/>
  <c r="M17" i="20"/>
  <c r="N17" i="20"/>
  <c r="O17" i="20"/>
  <c r="P17" i="20"/>
  <c r="Q17" i="20"/>
  <c r="B18" i="20"/>
  <c r="C18" i="20"/>
  <c r="D18" i="20"/>
  <c r="E18" i="20"/>
  <c r="F18" i="20"/>
  <c r="G18" i="20"/>
  <c r="H18" i="20"/>
  <c r="I18" i="20"/>
  <c r="J18" i="20"/>
  <c r="K18" i="20"/>
  <c r="L18" i="20"/>
  <c r="M18" i="20"/>
  <c r="N18" i="20"/>
  <c r="O18" i="20"/>
  <c r="P18" i="20"/>
  <c r="Q18" i="20"/>
  <c r="B19" i="20"/>
  <c r="C19" i="20"/>
  <c r="D19" i="20"/>
  <c r="E19" i="20"/>
  <c r="F19" i="20"/>
  <c r="G19" i="20"/>
  <c r="H19" i="20"/>
  <c r="I19" i="20"/>
  <c r="J19" i="20"/>
  <c r="K19" i="20"/>
  <c r="L19" i="20"/>
  <c r="M19" i="20"/>
  <c r="N19" i="20"/>
  <c r="O19" i="20"/>
  <c r="P19" i="20"/>
  <c r="Q19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Y332" i="1" l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G7" i="6"/>
  <c r="H7" i="6"/>
  <c r="I7" i="6"/>
  <c r="J7" i="6"/>
  <c r="K7" i="6"/>
  <c r="L7" i="6"/>
  <c r="M7" i="6"/>
  <c r="N7" i="6"/>
  <c r="O7" i="6"/>
  <c r="P7" i="6"/>
  <c r="Q7" i="6"/>
  <c r="G8" i="6"/>
  <c r="H8" i="6"/>
  <c r="I8" i="6"/>
  <c r="J8" i="6"/>
  <c r="K8" i="6"/>
  <c r="L8" i="6"/>
  <c r="M8" i="6"/>
  <c r="N8" i="6"/>
  <c r="O8" i="6"/>
  <c r="P8" i="6"/>
  <c r="Q8" i="6"/>
  <c r="G9" i="6"/>
  <c r="H9" i="6"/>
  <c r="I9" i="6"/>
  <c r="J9" i="6"/>
  <c r="K9" i="6"/>
  <c r="L9" i="6"/>
  <c r="M9" i="6"/>
  <c r="N9" i="6"/>
  <c r="O9" i="6"/>
  <c r="P9" i="6"/>
  <c r="Q9" i="6"/>
  <c r="G10" i="6"/>
  <c r="H10" i="6"/>
  <c r="I10" i="6"/>
  <c r="J10" i="6"/>
  <c r="K10" i="6"/>
  <c r="L10" i="6"/>
  <c r="M10" i="6"/>
  <c r="N10" i="6"/>
  <c r="O10" i="6"/>
  <c r="P10" i="6"/>
  <c r="Q10" i="6"/>
  <c r="G11" i="6"/>
  <c r="H11" i="6"/>
  <c r="I11" i="6"/>
  <c r="J11" i="6"/>
  <c r="K11" i="6"/>
  <c r="L11" i="6"/>
  <c r="M11" i="6"/>
  <c r="N11" i="6"/>
  <c r="O11" i="6"/>
  <c r="P11" i="6"/>
  <c r="Q11" i="6"/>
  <c r="G12" i="6"/>
  <c r="H12" i="6"/>
  <c r="I12" i="6"/>
  <c r="J12" i="6"/>
  <c r="K12" i="6"/>
  <c r="L12" i="6"/>
  <c r="M12" i="6"/>
  <c r="N12" i="6"/>
  <c r="O12" i="6"/>
  <c r="P12" i="6"/>
  <c r="Q12" i="6"/>
  <c r="G13" i="6"/>
  <c r="H13" i="6"/>
  <c r="I13" i="6"/>
  <c r="J13" i="6"/>
  <c r="K13" i="6"/>
  <c r="L13" i="6"/>
  <c r="M13" i="6"/>
  <c r="N13" i="6"/>
  <c r="O13" i="6"/>
  <c r="P13" i="6"/>
  <c r="Q13" i="6"/>
  <c r="G14" i="6"/>
  <c r="H14" i="6"/>
  <c r="I14" i="6"/>
  <c r="J14" i="6"/>
  <c r="K14" i="6"/>
  <c r="L14" i="6"/>
  <c r="M14" i="6"/>
  <c r="N14" i="6"/>
  <c r="O14" i="6"/>
  <c r="P14" i="6"/>
  <c r="Q14" i="6"/>
  <c r="F8" i="6"/>
  <c r="F271" i="1" s="1"/>
  <c r="F9" i="6"/>
  <c r="F272" i="1" s="1"/>
  <c r="F10" i="6"/>
  <c r="F275" i="1" s="1"/>
  <c r="F11" i="6"/>
  <c r="F276" i="1" s="1"/>
  <c r="F12" i="6"/>
  <c r="F277" i="1" s="1"/>
  <c r="F13" i="6"/>
  <c r="F278" i="1" s="1"/>
  <c r="F14" i="6"/>
  <c r="F279" i="1" s="1"/>
  <c r="R54" i="1"/>
  <c r="R51" i="1"/>
  <c r="R53" i="1"/>
  <c r="A6" i="12"/>
  <c r="A170" i="2" s="1"/>
  <c r="B6" i="12"/>
  <c r="B170" i="2" s="1"/>
  <c r="C6" i="12"/>
  <c r="C170" i="2" s="1"/>
  <c r="D6" i="12"/>
  <c r="D170" i="2" s="1"/>
  <c r="E6" i="12"/>
  <c r="E170" i="2" s="1"/>
  <c r="F6" i="12"/>
  <c r="G6" i="12"/>
  <c r="H6" i="12"/>
  <c r="I6" i="12"/>
  <c r="J6" i="12"/>
  <c r="K6" i="12"/>
  <c r="L6" i="12"/>
  <c r="M6" i="12"/>
  <c r="N6" i="12"/>
  <c r="O6" i="12"/>
  <c r="P6" i="12"/>
  <c r="Q6" i="12"/>
  <c r="A7" i="12"/>
  <c r="A171" i="2" s="1"/>
  <c r="B7" i="12"/>
  <c r="B171" i="2" s="1"/>
  <c r="C7" i="12"/>
  <c r="C171" i="2" s="1"/>
  <c r="D7" i="12"/>
  <c r="D171" i="2" s="1"/>
  <c r="E7" i="12"/>
  <c r="E171" i="2" s="1"/>
  <c r="F7" i="12"/>
  <c r="G7" i="12"/>
  <c r="H7" i="12"/>
  <c r="I7" i="12"/>
  <c r="J7" i="12"/>
  <c r="K7" i="12"/>
  <c r="L7" i="12"/>
  <c r="M7" i="12"/>
  <c r="N7" i="12"/>
  <c r="O7" i="12"/>
  <c r="P7" i="12"/>
  <c r="Q7" i="12"/>
  <c r="A8" i="12"/>
  <c r="A172" i="2" s="1"/>
  <c r="B8" i="12"/>
  <c r="B172" i="2" s="1"/>
  <c r="C8" i="12"/>
  <c r="C172" i="2" s="1"/>
  <c r="D8" i="12"/>
  <c r="D172" i="2" s="1"/>
  <c r="E8" i="12"/>
  <c r="E172" i="2" s="1"/>
  <c r="F8" i="12"/>
  <c r="G8" i="12"/>
  <c r="H8" i="12"/>
  <c r="I8" i="12"/>
  <c r="J8" i="12"/>
  <c r="K8" i="12"/>
  <c r="L8" i="12"/>
  <c r="M8" i="12"/>
  <c r="N8" i="12"/>
  <c r="O8" i="12"/>
  <c r="P8" i="12"/>
  <c r="Q8" i="12"/>
  <c r="A9" i="12"/>
  <c r="A173" i="2" s="1"/>
  <c r="B9" i="12"/>
  <c r="B173" i="2" s="1"/>
  <c r="C9" i="12"/>
  <c r="C173" i="2" s="1"/>
  <c r="D9" i="12"/>
  <c r="D173" i="2" s="1"/>
  <c r="E9" i="12"/>
  <c r="E173" i="2" s="1"/>
  <c r="F9" i="12"/>
  <c r="G9" i="12"/>
  <c r="H9" i="12"/>
  <c r="I9" i="12"/>
  <c r="J9" i="12"/>
  <c r="K9" i="12"/>
  <c r="L9" i="12"/>
  <c r="M9" i="12"/>
  <c r="N9" i="12"/>
  <c r="O9" i="12"/>
  <c r="P9" i="12"/>
  <c r="Q9" i="12"/>
  <c r="A10" i="12"/>
  <c r="A174" i="2" s="1"/>
  <c r="B10" i="12"/>
  <c r="B174" i="2" s="1"/>
  <c r="C10" i="12"/>
  <c r="C174" i="2" s="1"/>
  <c r="D10" i="12"/>
  <c r="D174" i="2" s="1"/>
  <c r="E10" i="12"/>
  <c r="E174" i="2" s="1"/>
  <c r="F10" i="12"/>
  <c r="G10" i="12"/>
  <c r="H10" i="12"/>
  <c r="I10" i="12"/>
  <c r="J10" i="12"/>
  <c r="K10" i="12"/>
  <c r="L10" i="12"/>
  <c r="M10" i="12"/>
  <c r="N10" i="12"/>
  <c r="O10" i="12"/>
  <c r="P10" i="12"/>
  <c r="Q10" i="12"/>
  <c r="A11" i="12"/>
  <c r="A175" i="2" s="1"/>
  <c r="B11" i="12"/>
  <c r="B175" i="2" s="1"/>
  <c r="C11" i="12"/>
  <c r="C175" i="2" s="1"/>
  <c r="D11" i="12"/>
  <c r="D175" i="2" s="1"/>
  <c r="E11" i="12"/>
  <c r="E175" i="2" s="1"/>
  <c r="F11" i="12"/>
  <c r="G11" i="12"/>
  <c r="H11" i="12"/>
  <c r="I11" i="12"/>
  <c r="J11" i="12"/>
  <c r="K11" i="12"/>
  <c r="L11" i="12"/>
  <c r="M11" i="12"/>
  <c r="N11" i="12"/>
  <c r="O11" i="12"/>
  <c r="P11" i="12"/>
  <c r="Q11" i="12"/>
  <c r="A12" i="12"/>
  <c r="A176" i="2" s="1"/>
  <c r="B12" i="12"/>
  <c r="B176" i="2" s="1"/>
  <c r="C12" i="12"/>
  <c r="C176" i="2" s="1"/>
  <c r="D12" i="12"/>
  <c r="D176" i="2" s="1"/>
  <c r="E12" i="12"/>
  <c r="E176" i="2" s="1"/>
  <c r="F12" i="12"/>
  <c r="G12" i="12"/>
  <c r="H12" i="12"/>
  <c r="I12" i="12"/>
  <c r="J12" i="12"/>
  <c r="K12" i="12"/>
  <c r="L12" i="12"/>
  <c r="M12" i="12"/>
  <c r="N12" i="12"/>
  <c r="O12" i="12"/>
  <c r="P12" i="12"/>
  <c r="Q12" i="12"/>
  <c r="A13" i="12"/>
  <c r="A177" i="2" s="1"/>
  <c r="B13" i="12"/>
  <c r="B177" i="2" s="1"/>
  <c r="C13" i="12"/>
  <c r="C177" i="2" s="1"/>
  <c r="D13" i="12"/>
  <c r="D177" i="2" s="1"/>
  <c r="E13" i="12"/>
  <c r="E177" i="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A14" i="12"/>
  <c r="A178" i="2" s="1"/>
  <c r="B14" i="12"/>
  <c r="B178" i="2" s="1"/>
  <c r="C14" i="12"/>
  <c r="C178" i="2" s="1"/>
  <c r="D14" i="12"/>
  <c r="D178" i="2" s="1"/>
  <c r="E14" i="12"/>
  <c r="E178" i="2" s="1"/>
  <c r="F14" i="12"/>
  <c r="G14" i="12"/>
  <c r="H14" i="12"/>
  <c r="I14" i="12"/>
  <c r="J14" i="12"/>
  <c r="K14" i="12"/>
  <c r="L14" i="12"/>
  <c r="M14" i="12"/>
  <c r="N14" i="12"/>
  <c r="O14" i="12"/>
  <c r="P14" i="12"/>
  <c r="Q14" i="12"/>
  <c r="A15" i="12"/>
  <c r="A179" i="2" s="1"/>
  <c r="B15" i="12"/>
  <c r="B179" i="2" s="1"/>
  <c r="C15" i="12"/>
  <c r="C179" i="2" s="1"/>
  <c r="D15" i="12"/>
  <c r="D179" i="2" s="1"/>
  <c r="E15" i="12"/>
  <c r="E179" i="2" s="1"/>
  <c r="F15" i="12"/>
  <c r="G15" i="12"/>
  <c r="H15" i="12"/>
  <c r="I15" i="12"/>
  <c r="J15" i="12"/>
  <c r="K15" i="12"/>
  <c r="L15" i="12"/>
  <c r="M15" i="12"/>
  <c r="N15" i="12"/>
  <c r="O15" i="12"/>
  <c r="P15" i="12"/>
  <c r="Q15" i="12"/>
  <c r="A16" i="12"/>
  <c r="A180" i="2" s="1"/>
  <c r="B16" i="12"/>
  <c r="B180" i="2" s="1"/>
  <c r="C16" i="12"/>
  <c r="C180" i="2" s="1"/>
  <c r="D16" i="12"/>
  <c r="D180" i="2" s="1"/>
  <c r="E16" i="12"/>
  <c r="E180" i="2" s="1"/>
  <c r="F16" i="12"/>
  <c r="G16" i="12"/>
  <c r="H16" i="12"/>
  <c r="I16" i="12"/>
  <c r="J16" i="12"/>
  <c r="K16" i="12"/>
  <c r="L16" i="12"/>
  <c r="M16" i="12"/>
  <c r="N16" i="12"/>
  <c r="O16" i="12"/>
  <c r="P16" i="12"/>
  <c r="Q16" i="12"/>
  <c r="A17" i="12"/>
  <c r="A181" i="2" s="1"/>
  <c r="B17" i="12"/>
  <c r="B181" i="2" s="1"/>
  <c r="C17" i="12"/>
  <c r="C181" i="2" s="1"/>
  <c r="D17" i="12"/>
  <c r="D181" i="2" s="1"/>
  <c r="E17" i="12"/>
  <c r="E181" i="2" s="1"/>
  <c r="F17" i="12"/>
  <c r="G17" i="12"/>
  <c r="H17" i="12"/>
  <c r="I17" i="12"/>
  <c r="J17" i="12"/>
  <c r="K17" i="12"/>
  <c r="L17" i="12"/>
  <c r="M17" i="12"/>
  <c r="N17" i="12"/>
  <c r="O17" i="12"/>
  <c r="P17" i="12"/>
  <c r="Q17" i="12"/>
  <c r="A18" i="12"/>
  <c r="A182" i="2" s="1"/>
  <c r="B18" i="12"/>
  <c r="B182" i="2" s="1"/>
  <c r="C18" i="12"/>
  <c r="C182" i="2" s="1"/>
  <c r="D18" i="12"/>
  <c r="D182" i="2" s="1"/>
  <c r="E18" i="12"/>
  <c r="E182" i="2" s="1"/>
  <c r="F18" i="12"/>
  <c r="G18" i="12"/>
  <c r="H18" i="12"/>
  <c r="I18" i="12"/>
  <c r="J18" i="12"/>
  <c r="K18" i="12"/>
  <c r="L18" i="12"/>
  <c r="M18" i="12"/>
  <c r="N18" i="12"/>
  <c r="O18" i="12"/>
  <c r="P18" i="12"/>
  <c r="Q18" i="12"/>
  <c r="A19" i="12"/>
  <c r="A183" i="2" s="1"/>
  <c r="B19" i="12"/>
  <c r="B183" i="2" s="1"/>
  <c r="C19" i="12"/>
  <c r="C183" i="2" s="1"/>
  <c r="D19" i="12"/>
  <c r="D183" i="2" s="1"/>
  <c r="E19" i="12"/>
  <c r="E183" i="2" s="1"/>
  <c r="F19" i="12"/>
  <c r="G19" i="12"/>
  <c r="H19" i="12"/>
  <c r="I19" i="12"/>
  <c r="J19" i="12"/>
  <c r="K19" i="12"/>
  <c r="L19" i="12"/>
  <c r="M19" i="12"/>
  <c r="N19" i="12"/>
  <c r="O19" i="12"/>
  <c r="P19" i="12"/>
  <c r="Q19" i="12"/>
  <c r="A20" i="12"/>
  <c r="A184" i="2" s="1"/>
  <c r="B20" i="12"/>
  <c r="B184" i="2" s="1"/>
  <c r="C20" i="12"/>
  <c r="C184" i="2" s="1"/>
  <c r="D20" i="12"/>
  <c r="D184" i="2" s="1"/>
  <c r="E20" i="12"/>
  <c r="E184" i="2" s="1"/>
  <c r="F20" i="12"/>
  <c r="G20" i="12"/>
  <c r="H20" i="12"/>
  <c r="I20" i="12"/>
  <c r="J20" i="12"/>
  <c r="K20" i="12"/>
  <c r="L20" i="12"/>
  <c r="M20" i="12"/>
  <c r="N20" i="12"/>
  <c r="O20" i="12"/>
  <c r="P20" i="12"/>
  <c r="Q20" i="12"/>
  <c r="A21" i="12"/>
  <c r="A185" i="2" s="1"/>
  <c r="B21" i="12"/>
  <c r="B185" i="2" s="1"/>
  <c r="C21" i="12"/>
  <c r="C185" i="2" s="1"/>
  <c r="D21" i="12"/>
  <c r="D185" i="2" s="1"/>
  <c r="E21" i="12"/>
  <c r="E185" i="2" s="1"/>
  <c r="F21" i="12"/>
  <c r="G21" i="12"/>
  <c r="H21" i="12"/>
  <c r="I21" i="12"/>
  <c r="J21" i="12"/>
  <c r="K21" i="12"/>
  <c r="L21" i="12"/>
  <c r="M21" i="12"/>
  <c r="N21" i="12"/>
  <c r="O21" i="12"/>
  <c r="P21" i="12"/>
  <c r="Q21" i="12"/>
  <c r="A22" i="12"/>
  <c r="A186" i="2" s="1"/>
  <c r="B22" i="12"/>
  <c r="B186" i="2" s="1"/>
  <c r="C22" i="12"/>
  <c r="C186" i="2" s="1"/>
  <c r="D22" i="12"/>
  <c r="D186" i="2" s="1"/>
  <c r="E22" i="12"/>
  <c r="E186" i="2" s="1"/>
  <c r="F22" i="12"/>
  <c r="G22" i="12"/>
  <c r="H22" i="12"/>
  <c r="I22" i="12"/>
  <c r="J22" i="12"/>
  <c r="K22" i="12"/>
  <c r="L22" i="12"/>
  <c r="M22" i="12"/>
  <c r="N22" i="12"/>
  <c r="O22" i="12"/>
  <c r="P22" i="12"/>
  <c r="Q22" i="12"/>
  <c r="A23" i="12"/>
  <c r="A187" i="2" s="1"/>
  <c r="B23" i="12"/>
  <c r="B187" i="2" s="1"/>
  <c r="C23" i="12"/>
  <c r="C187" i="2" s="1"/>
  <c r="D23" i="12"/>
  <c r="D187" i="2" s="1"/>
  <c r="E23" i="12"/>
  <c r="E187" i="2" s="1"/>
  <c r="F23" i="12"/>
  <c r="G23" i="12"/>
  <c r="H23" i="12"/>
  <c r="I23" i="12"/>
  <c r="J23" i="12"/>
  <c r="K23" i="12"/>
  <c r="L23" i="12"/>
  <c r="M23" i="12"/>
  <c r="N23" i="12"/>
  <c r="O23" i="12"/>
  <c r="P23" i="12"/>
  <c r="Q23" i="12"/>
  <c r="A24" i="12"/>
  <c r="A188" i="2" s="1"/>
  <c r="B24" i="12"/>
  <c r="B188" i="2" s="1"/>
  <c r="C24" i="12"/>
  <c r="C188" i="2" s="1"/>
  <c r="D24" i="12"/>
  <c r="D188" i="2" s="1"/>
  <c r="E24" i="12"/>
  <c r="E188" i="2" s="1"/>
  <c r="F24" i="12"/>
  <c r="G24" i="12"/>
  <c r="H24" i="12"/>
  <c r="I24" i="12"/>
  <c r="J24" i="12"/>
  <c r="K24" i="12"/>
  <c r="L24" i="12"/>
  <c r="M24" i="12"/>
  <c r="N24" i="12"/>
  <c r="O24" i="12"/>
  <c r="P24" i="12"/>
  <c r="Q24" i="12"/>
  <c r="A25" i="12"/>
  <c r="A189" i="2" s="1"/>
  <c r="B25" i="12"/>
  <c r="B189" i="2" s="1"/>
  <c r="C25" i="12"/>
  <c r="C189" i="2" s="1"/>
  <c r="D25" i="12"/>
  <c r="D189" i="2" s="1"/>
  <c r="E25" i="12"/>
  <c r="E189" i="2" s="1"/>
  <c r="F25" i="12"/>
  <c r="G25" i="12"/>
  <c r="H25" i="12"/>
  <c r="I25" i="12"/>
  <c r="J25" i="12"/>
  <c r="K25" i="12"/>
  <c r="L25" i="12"/>
  <c r="M25" i="12"/>
  <c r="N25" i="12"/>
  <c r="O25" i="12"/>
  <c r="P25" i="12"/>
  <c r="Q25" i="12"/>
  <c r="E44" i="6"/>
  <c r="E266" i="2" s="1"/>
  <c r="D44" i="6"/>
  <c r="D266" i="2" s="1"/>
  <c r="C44" i="6"/>
  <c r="C266" i="2" s="1"/>
  <c r="B44" i="6"/>
  <c r="B266" i="2" s="1"/>
  <c r="A44" i="6"/>
  <c r="A266" i="2" s="1"/>
  <c r="E43" i="6"/>
  <c r="E265" i="2" s="1"/>
  <c r="D43" i="6"/>
  <c r="D265" i="2" s="1"/>
  <c r="C43" i="6"/>
  <c r="C265" i="2" s="1"/>
  <c r="B43" i="6"/>
  <c r="B265" i="2" s="1"/>
  <c r="A43" i="6"/>
  <c r="A265" i="2" s="1"/>
  <c r="E42" i="6"/>
  <c r="E264" i="2" s="1"/>
  <c r="D42" i="6"/>
  <c r="D264" i="2" s="1"/>
  <c r="C42" i="6"/>
  <c r="C264" i="2" s="1"/>
  <c r="B42" i="6"/>
  <c r="B264" i="2" s="1"/>
  <c r="A42" i="6"/>
  <c r="A264" i="2" s="1"/>
  <c r="E41" i="6"/>
  <c r="E263" i="2" s="1"/>
  <c r="D41" i="6"/>
  <c r="D263" i="2" s="1"/>
  <c r="C41" i="6"/>
  <c r="C263" i="2" s="1"/>
  <c r="B41" i="6"/>
  <c r="B263" i="2" s="1"/>
  <c r="A41" i="6"/>
  <c r="A263" i="2" s="1"/>
  <c r="E40" i="6"/>
  <c r="E262" i="2" s="1"/>
  <c r="D40" i="6"/>
  <c r="D262" i="2" s="1"/>
  <c r="C40" i="6"/>
  <c r="C262" i="2" s="1"/>
  <c r="B40" i="6"/>
  <c r="B262" i="2" s="1"/>
  <c r="A40" i="6"/>
  <c r="A262" i="2" s="1"/>
  <c r="E39" i="6"/>
  <c r="E261" i="2" s="1"/>
  <c r="D39" i="6"/>
  <c r="D261" i="2" s="1"/>
  <c r="C39" i="6"/>
  <c r="C261" i="2" s="1"/>
  <c r="B39" i="6"/>
  <c r="B261" i="2" s="1"/>
  <c r="A39" i="6"/>
  <c r="A261" i="2" s="1"/>
  <c r="E38" i="6"/>
  <c r="E260" i="2" s="1"/>
  <c r="D38" i="6"/>
  <c r="D260" i="2" s="1"/>
  <c r="C38" i="6"/>
  <c r="C260" i="2" s="1"/>
  <c r="B38" i="6"/>
  <c r="B260" i="2" s="1"/>
  <c r="A38" i="6"/>
  <c r="A260" i="2" s="1"/>
  <c r="E37" i="6"/>
  <c r="E259" i="2" s="1"/>
  <c r="D37" i="6"/>
  <c r="D259" i="2" s="1"/>
  <c r="C37" i="6"/>
  <c r="C259" i="2" s="1"/>
  <c r="B37" i="6"/>
  <c r="B259" i="2" s="1"/>
  <c r="A37" i="6"/>
  <c r="A259" i="2" s="1"/>
  <c r="E36" i="6"/>
  <c r="E258" i="2" s="1"/>
  <c r="D36" i="6"/>
  <c r="D258" i="2" s="1"/>
  <c r="C36" i="6"/>
  <c r="C258" i="2" s="1"/>
  <c r="B36" i="6"/>
  <c r="B258" i="2" s="1"/>
  <c r="A36" i="6"/>
  <c r="A258" i="2" s="1"/>
  <c r="E35" i="6"/>
  <c r="E257" i="2" s="1"/>
  <c r="D35" i="6"/>
  <c r="D257" i="2" s="1"/>
  <c r="C35" i="6"/>
  <c r="C257" i="2" s="1"/>
  <c r="B35" i="6"/>
  <c r="B257" i="2" s="1"/>
  <c r="A35" i="6"/>
  <c r="A257" i="2" s="1"/>
  <c r="E34" i="6"/>
  <c r="E256" i="2" s="1"/>
  <c r="D34" i="6"/>
  <c r="D256" i="2" s="1"/>
  <c r="C34" i="6"/>
  <c r="C256" i="2" s="1"/>
  <c r="B34" i="6"/>
  <c r="B256" i="2" s="1"/>
  <c r="A34" i="6"/>
  <c r="A256" i="2" s="1"/>
  <c r="E33" i="6"/>
  <c r="E255" i="2" s="1"/>
  <c r="D33" i="6"/>
  <c r="D255" i="2" s="1"/>
  <c r="C33" i="6"/>
  <c r="C255" i="2" s="1"/>
  <c r="B33" i="6"/>
  <c r="B255" i="2" s="1"/>
  <c r="A33" i="6"/>
  <c r="A255" i="2" s="1"/>
  <c r="E32" i="6"/>
  <c r="E254" i="2" s="1"/>
  <c r="D32" i="6"/>
  <c r="D254" i="2" s="1"/>
  <c r="C32" i="6"/>
  <c r="C254" i="2" s="1"/>
  <c r="B32" i="6"/>
  <c r="B254" i="2" s="1"/>
  <c r="A32" i="6"/>
  <c r="A254" i="2" s="1"/>
  <c r="E31" i="6"/>
  <c r="E253" i="2" s="1"/>
  <c r="D31" i="6"/>
  <c r="D253" i="2" s="1"/>
  <c r="C31" i="6"/>
  <c r="C253" i="2" s="1"/>
  <c r="B31" i="6"/>
  <c r="B253" i="2" s="1"/>
  <c r="A31" i="6"/>
  <c r="A253" i="2" s="1"/>
  <c r="E30" i="6"/>
  <c r="E252" i="2" s="1"/>
  <c r="D30" i="6"/>
  <c r="D252" i="2" s="1"/>
  <c r="C30" i="6"/>
  <c r="C252" i="2" s="1"/>
  <c r="B30" i="6"/>
  <c r="B252" i="2" s="1"/>
  <c r="A30" i="6"/>
  <c r="A252" i="2" s="1"/>
  <c r="E29" i="6"/>
  <c r="E251" i="2" s="1"/>
  <c r="D29" i="6"/>
  <c r="D251" i="2" s="1"/>
  <c r="C29" i="6"/>
  <c r="C251" i="2" s="1"/>
  <c r="B29" i="6"/>
  <c r="B251" i="2" s="1"/>
  <c r="A29" i="6"/>
  <c r="A251" i="2" s="1"/>
  <c r="E28" i="6"/>
  <c r="E250" i="2" s="1"/>
  <c r="D28" i="6"/>
  <c r="D250" i="2" s="1"/>
  <c r="C28" i="6"/>
  <c r="C250" i="2" s="1"/>
  <c r="B28" i="6"/>
  <c r="B250" i="2" s="1"/>
  <c r="A28" i="6"/>
  <c r="A250" i="2" s="1"/>
  <c r="E27" i="6"/>
  <c r="E249" i="2" s="1"/>
  <c r="D27" i="6"/>
  <c r="D249" i="2" s="1"/>
  <c r="C27" i="6"/>
  <c r="C249" i="2" s="1"/>
  <c r="B27" i="6"/>
  <c r="B249" i="2" s="1"/>
  <c r="A27" i="6"/>
  <c r="A249" i="2" s="1"/>
  <c r="E26" i="6"/>
  <c r="E248" i="2" s="1"/>
  <c r="D26" i="6"/>
  <c r="D248" i="2" s="1"/>
  <c r="C26" i="6"/>
  <c r="C248" i="2" s="1"/>
  <c r="B26" i="6"/>
  <c r="B248" i="2" s="1"/>
  <c r="A26" i="6"/>
  <c r="A248" i="2" s="1"/>
  <c r="E25" i="6"/>
  <c r="E247" i="2" s="1"/>
  <c r="D25" i="6"/>
  <c r="D247" i="2" s="1"/>
  <c r="C25" i="6"/>
  <c r="C247" i="2" s="1"/>
  <c r="B25" i="6"/>
  <c r="B247" i="2" s="1"/>
  <c r="A25" i="6"/>
  <c r="A247" i="2" s="1"/>
  <c r="E24" i="6"/>
  <c r="E246" i="2" s="1"/>
  <c r="D24" i="6"/>
  <c r="D246" i="2" s="1"/>
  <c r="C24" i="6"/>
  <c r="C246" i="2" s="1"/>
  <c r="B24" i="6"/>
  <c r="B246" i="2" s="1"/>
  <c r="A24" i="6"/>
  <c r="A246" i="2" s="1"/>
  <c r="E23" i="6"/>
  <c r="E245" i="2" s="1"/>
  <c r="D23" i="6"/>
  <c r="D245" i="2" s="1"/>
  <c r="C23" i="6"/>
  <c r="C245" i="2" s="1"/>
  <c r="B23" i="6"/>
  <c r="B245" i="2" s="1"/>
  <c r="A23" i="6"/>
  <c r="A245" i="2" s="1"/>
  <c r="E22" i="6"/>
  <c r="E244" i="2" s="1"/>
  <c r="D22" i="6"/>
  <c r="D244" i="2" s="1"/>
  <c r="C22" i="6"/>
  <c r="C244" i="2" s="1"/>
  <c r="B22" i="6"/>
  <c r="B244" i="2" s="1"/>
  <c r="A22" i="6"/>
  <c r="A244" i="2" s="1"/>
  <c r="E21" i="6"/>
  <c r="E243" i="2" s="1"/>
  <c r="D21" i="6"/>
  <c r="D243" i="2" s="1"/>
  <c r="C21" i="6"/>
  <c r="C243" i="2" s="1"/>
  <c r="B21" i="6"/>
  <c r="B243" i="2" s="1"/>
  <c r="A21" i="6"/>
  <c r="A243" i="2" s="1"/>
  <c r="E20" i="6"/>
  <c r="E242" i="2" s="1"/>
  <c r="D20" i="6"/>
  <c r="D242" i="2" s="1"/>
  <c r="C20" i="6"/>
  <c r="C242" i="2" s="1"/>
  <c r="B20" i="6"/>
  <c r="B242" i="2" s="1"/>
  <c r="A20" i="6"/>
  <c r="A242" i="2" s="1"/>
  <c r="E19" i="6"/>
  <c r="E241" i="2" s="1"/>
  <c r="D19" i="6"/>
  <c r="D241" i="2" s="1"/>
  <c r="C19" i="6"/>
  <c r="C241" i="2" s="1"/>
  <c r="B19" i="6"/>
  <c r="B241" i="2" s="1"/>
  <c r="A19" i="6"/>
  <c r="A241" i="2" s="1"/>
  <c r="E18" i="6"/>
  <c r="D18" i="6"/>
  <c r="C18" i="6"/>
  <c r="B18" i="6"/>
  <c r="A18" i="6"/>
  <c r="E17" i="6"/>
  <c r="E280" i="1" s="1"/>
  <c r="D17" i="6"/>
  <c r="D280" i="1" s="1"/>
  <c r="C17" i="6"/>
  <c r="C280" i="1" s="1"/>
  <c r="B17" i="6"/>
  <c r="B280" i="1" s="1"/>
  <c r="A17" i="6"/>
  <c r="A280" i="1" s="1"/>
  <c r="AJ327" i="1"/>
  <c r="AI386" i="1"/>
  <c r="AJ386" i="1"/>
  <c r="AI387" i="1"/>
  <c r="AJ387" i="1"/>
  <c r="AJ388" i="1"/>
  <c r="AJ235" i="1"/>
  <c r="AJ234" i="1"/>
  <c r="AJ233" i="1"/>
  <c r="AJ232" i="1"/>
  <c r="AJ168" i="1"/>
  <c r="AJ167" i="1"/>
  <c r="AJ166" i="1"/>
  <c r="AJ165" i="1"/>
  <c r="AJ164" i="1"/>
  <c r="AJ163" i="1"/>
  <c r="AJ162" i="1"/>
  <c r="AJ161" i="1"/>
  <c r="AJ160" i="1"/>
  <c r="AJ159" i="1"/>
  <c r="AJ157" i="1"/>
  <c r="C240" i="2" l="1"/>
  <c r="C281" i="1"/>
  <c r="A240" i="2"/>
  <c r="A281" i="1"/>
  <c r="E240" i="2"/>
  <c r="E281" i="1"/>
  <c r="B240" i="2"/>
  <c r="B281" i="1"/>
  <c r="D240" i="2"/>
  <c r="D281" i="1"/>
  <c r="AY272" i="1"/>
  <c r="AY271" i="1"/>
  <c r="AY277" i="1"/>
  <c r="AY270" i="1"/>
  <c r="AY273" i="1"/>
  <c r="AY276" i="1"/>
  <c r="AY269" i="1"/>
  <c r="AY275" i="1"/>
  <c r="AY274" i="1"/>
  <c r="F274" i="1"/>
  <c r="E231" i="2"/>
  <c r="D234" i="2"/>
  <c r="C237" i="2"/>
  <c r="A232" i="2"/>
  <c r="A239" i="7"/>
  <c r="E234" i="2"/>
  <c r="D237" i="2"/>
  <c r="B232" i="2"/>
  <c r="A235" i="2"/>
  <c r="A242" i="7"/>
  <c r="E237" i="2"/>
  <c r="C232" i="2"/>
  <c r="B235" i="2"/>
  <c r="A245" i="7"/>
  <c r="A238" i="2"/>
  <c r="D232" i="2"/>
  <c r="C235" i="2"/>
  <c r="B238" i="2"/>
  <c r="A230" i="2"/>
  <c r="A237" i="7"/>
  <c r="E232" i="2"/>
  <c r="D235" i="2"/>
  <c r="C238" i="2"/>
  <c r="B230" i="2"/>
  <c r="A233" i="2"/>
  <c r="A240" i="7"/>
  <c r="E235" i="2"/>
  <c r="D238" i="2"/>
  <c r="C230" i="2"/>
  <c r="B233" i="2"/>
  <c r="A236" i="2"/>
  <c r="A243" i="7"/>
  <c r="E238" i="2"/>
  <c r="D230" i="2"/>
  <c r="C233" i="2"/>
  <c r="B236" i="2"/>
  <c r="A239" i="2"/>
  <c r="A246" i="7"/>
  <c r="D233" i="2"/>
  <c r="C236" i="2"/>
  <c r="B239" i="2"/>
  <c r="A231" i="2"/>
  <c r="A238" i="7"/>
  <c r="E233" i="2"/>
  <c r="D236" i="2"/>
  <c r="C239" i="2"/>
  <c r="B231" i="2"/>
  <c r="A234" i="2"/>
  <c r="A241" i="7"/>
  <c r="E236" i="2"/>
  <c r="D239" i="2"/>
  <c r="C231" i="2"/>
  <c r="B234" i="2"/>
  <c r="A237" i="2"/>
  <c r="A244" i="7"/>
  <c r="E239" i="2"/>
  <c r="D231" i="2"/>
  <c r="C234" i="2"/>
  <c r="B237" i="2"/>
  <c r="E230" i="2"/>
  <c r="F273" i="1"/>
  <c r="A5" i="3" l="1"/>
  <c r="A284" i="2" s="1"/>
  <c r="F5" i="3"/>
  <c r="G5" i="3"/>
  <c r="H5" i="3"/>
  <c r="I5" i="3"/>
  <c r="J5" i="3"/>
  <c r="K5" i="3"/>
  <c r="L5" i="3"/>
  <c r="M5" i="3"/>
  <c r="N5" i="3"/>
  <c r="O5" i="3"/>
  <c r="P5" i="3"/>
  <c r="Q5" i="3"/>
  <c r="CD6" i="14"/>
  <c r="CD7" i="14"/>
  <c r="CD8" i="14"/>
  <c r="CD9" i="14"/>
  <c r="CD10" i="14"/>
  <c r="CD11" i="14"/>
  <c r="CD12" i="14"/>
  <c r="CD13" i="14"/>
  <c r="CD14" i="14"/>
  <c r="CD15" i="14"/>
  <c r="CD17" i="14"/>
  <c r="CD18" i="14"/>
  <c r="CD19" i="14"/>
  <c r="CD20" i="14"/>
  <c r="CD21" i="14"/>
  <c r="CD22" i="14"/>
  <c r="CD23" i="14"/>
  <c r="CD24" i="14"/>
  <c r="CD25" i="14"/>
  <c r="CD26" i="14"/>
  <c r="CD27" i="14"/>
  <c r="CD28" i="14"/>
  <c r="CD29" i="14"/>
  <c r="CD30" i="14"/>
  <c r="CD31" i="14"/>
  <c r="CD32" i="14"/>
  <c r="CD33" i="14"/>
  <c r="CD34" i="14"/>
  <c r="CD35" i="14"/>
  <c r="CD36" i="14"/>
  <c r="CD37" i="14"/>
  <c r="CD38" i="14"/>
  <c r="CD39" i="14"/>
  <c r="CD40" i="14"/>
  <c r="CD41" i="14"/>
  <c r="CD42" i="14"/>
  <c r="CD43" i="14"/>
  <c r="CD44" i="14"/>
  <c r="CD45" i="14"/>
  <c r="CD46" i="14"/>
  <c r="CD47" i="14"/>
  <c r="CD48" i="14"/>
  <c r="CD49" i="14"/>
  <c r="CD50" i="14"/>
  <c r="CD51" i="14"/>
  <c r="CD52" i="14"/>
  <c r="CD53" i="14"/>
  <c r="CD54" i="14"/>
  <c r="CD55" i="14"/>
  <c r="CD56" i="14"/>
  <c r="CD57" i="14"/>
  <c r="CD58" i="14"/>
  <c r="CD59" i="14"/>
  <c r="CD60" i="14"/>
  <c r="CD61" i="14"/>
  <c r="CD62" i="14"/>
  <c r="CD63" i="14"/>
  <c r="CD5" i="14"/>
  <c r="CD5" i="12"/>
  <c r="CD6" i="12"/>
  <c r="CD7" i="12"/>
  <c r="CD8" i="12"/>
  <c r="CD9" i="12"/>
  <c r="CD10" i="12"/>
  <c r="CD11" i="12"/>
  <c r="CD12" i="12"/>
  <c r="CD13" i="12"/>
  <c r="CD14" i="12"/>
  <c r="CD15" i="12"/>
  <c r="CD16" i="12"/>
  <c r="CD17" i="12"/>
  <c r="CD18" i="12"/>
  <c r="CD19" i="12"/>
  <c r="CD20" i="12"/>
  <c r="CD21" i="12"/>
  <c r="CD22" i="12"/>
  <c r="CD23" i="12"/>
  <c r="CD24" i="12"/>
  <c r="CD25" i="12"/>
  <c r="CD26" i="12"/>
  <c r="CD27" i="12"/>
  <c r="CD28" i="12"/>
  <c r="CD29" i="12"/>
  <c r="CD30" i="12"/>
  <c r="CD31" i="12"/>
  <c r="CD32" i="12"/>
  <c r="CD33" i="12"/>
  <c r="CD34" i="12"/>
  <c r="CD35" i="12"/>
  <c r="CD36" i="12"/>
  <c r="CD37" i="12"/>
  <c r="CD38" i="12"/>
  <c r="CD39" i="12"/>
  <c r="CD40" i="12"/>
  <c r="CD41" i="12"/>
  <c r="CD42" i="12"/>
  <c r="CD43" i="12"/>
  <c r="CD44" i="12"/>
  <c r="CD45" i="12"/>
  <c r="CD46" i="12"/>
  <c r="CD47" i="12"/>
  <c r="CD48" i="12"/>
  <c r="CD49" i="12"/>
  <c r="CD50" i="12"/>
  <c r="CD51" i="12"/>
  <c r="CD52" i="12"/>
  <c r="CD53" i="12"/>
  <c r="CD54" i="12"/>
  <c r="CD55" i="12"/>
  <c r="CD56" i="12"/>
  <c r="CD57" i="12"/>
  <c r="CD58" i="12"/>
  <c r="CD59" i="12"/>
  <c r="CD60" i="12"/>
  <c r="CD61" i="12"/>
  <c r="CD62" i="12"/>
  <c r="CD6" i="11"/>
  <c r="CD7" i="11"/>
  <c r="CD8" i="11"/>
  <c r="CD9" i="11"/>
  <c r="CD10" i="11"/>
  <c r="CD11" i="11"/>
  <c r="CD12" i="11"/>
  <c r="CD13" i="11"/>
  <c r="CD14" i="11"/>
  <c r="CD15" i="11"/>
  <c r="CD16" i="11"/>
  <c r="CD17" i="11"/>
  <c r="CD18" i="11"/>
  <c r="CD19" i="11"/>
  <c r="CD20" i="11"/>
  <c r="CD21" i="11"/>
  <c r="CD22" i="11"/>
  <c r="CD23" i="11"/>
  <c r="CD24" i="11"/>
  <c r="CD25" i="11"/>
  <c r="CD26" i="11"/>
  <c r="CD27" i="11"/>
  <c r="CD28" i="11"/>
  <c r="CD29" i="11"/>
  <c r="CD30" i="11"/>
  <c r="CD31" i="11"/>
  <c r="CD32" i="11"/>
  <c r="CD33" i="11"/>
  <c r="CD34" i="11"/>
  <c r="CD35" i="11"/>
  <c r="CD36" i="11"/>
  <c r="CD37" i="11"/>
  <c r="CD38" i="11"/>
  <c r="CD39" i="11"/>
  <c r="CD40" i="11"/>
  <c r="CD41" i="11"/>
  <c r="CD42" i="11"/>
  <c r="CD43" i="11"/>
  <c r="CD44" i="11"/>
  <c r="CD45" i="11"/>
  <c r="CD46" i="11"/>
  <c r="CD47" i="11"/>
  <c r="CD48" i="11"/>
  <c r="CD49" i="11"/>
  <c r="CD50" i="11"/>
  <c r="CD51" i="11"/>
  <c r="CD52" i="11"/>
  <c r="CD53" i="11"/>
  <c r="CD54" i="11"/>
  <c r="CD55" i="11"/>
  <c r="CD56" i="11"/>
  <c r="CD57" i="11"/>
  <c r="CD58" i="11"/>
  <c r="CD59" i="11"/>
  <c r="CD5" i="11"/>
  <c r="CA20" i="11"/>
  <c r="CB20" i="11"/>
  <c r="CC20" i="11"/>
  <c r="CA21" i="11"/>
  <c r="CB21" i="11"/>
  <c r="CC21" i="11"/>
  <c r="CA22" i="11"/>
  <c r="CB22" i="11"/>
  <c r="CC22" i="11"/>
  <c r="CA23" i="11"/>
  <c r="CB23" i="11"/>
  <c r="CC23" i="11"/>
  <c r="CA24" i="11"/>
  <c r="CB24" i="11"/>
  <c r="CC24" i="11"/>
  <c r="CA25" i="11"/>
  <c r="CB25" i="11"/>
  <c r="CC25" i="11"/>
  <c r="CA26" i="11"/>
  <c r="CB26" i="11"/>
  <c r="CC26" i="11"/>
  <c r="CA27" i="11"/>
  <c r="CB27" i="11"/>
  <c r="CC27" i="11"/>
  <c r="CA28" i="11"/>
  <c r="CB28" i="11"/>
  <c r="CC28" i="11"/>
  <c r="CA29" i="11"/>
  <c r="CB29" i="11"/>
  <c r="CC29" i="11"/>
  <c r="CA30" i="11"/>
  <c r="CB30" i="11"/>
  <c r="CC30" i="11"/>
  <c r="CA31" i="11"/>
  <c r="CB31" i="11"/>
  <c r="CC31" i="11"/>
  <c r="CA32" i="11"/>
  <c r="CB32" i="11"/>
  <c r="CC32" i="11"/>
  <c r="CA33" i="11"/>
  <c r="CB33" i="11"/>
  <c r="CC33" i="11"/>
  <c r="CA34" i="11"/>
  <c r="CB34" i="11"/>
  <c r="CC34" i="11"/>
  <c r="CA35" i="11"/>
  <c r="CB35" i="11"/>
  <c r="CC35" i="11"/>
  <c r="CA36" i="11"/>
  <c r="CB36" i="11"/>
  <c r="CC36" i="11"/>
  <c r="CA37" i="11"/>
  <c r="CB37" i="11"/>
  <c r="CC37" i="11"/>
  <c r="CA38" i="11"/>
  <c r="CB38" i="11"/>
  <c r="CC38" i="11"/>
  <c r="CA39" i="11"/>
  <c r="CB39" i="11"/>
  <c r="CC39" i="11"/>
  <c r="CA40" i="11"/>
  <c r="CB40" i="11"/>
  <c r="CC40" i="11"/>
  <c r="CA41" i="11"/>
  <c r="CB41" i="11"/>
  <c r="CC41" i="11"/>
  <c r="CA42" i="11"/>
  <c r="CB42" i="11"/>
  <c r="CC42" i="11"/>
  <c r="CA43" i="11"/>
  <c r="CB43" i="11"/>
  <c r="CC43" i="11"/>
  <c r="CA44" i="11"/>
  <c r="CB44" i="11"/>
  <c r="CC44" i="11"/>
  <c r="CA45" i="11"/>
  <c r="CB45" i="11"/>
  <c r="CC45" i="11"/>
  <c r="CA46" i="11"/>
  <c r="CB46" i="11"/>
  <c r="CC46" i="11"/>
  <c r="CA47" i="11"/>
  <c r="CB47" i="11"/>
  <c r="CC47" i="11"/>
  <c r="CA48" i="11"/>
  <c r="CB48" i="11"/>
  <c r="CC48" i="11"/>
  <c r="CA49" i="11"/>
  <c r="CB49" i="11"/>
  <c r="CC49" i="11"/>
  <c r="CA50" i="11"/>
  <c r="CB50" i="11"/>
  <c r="CC50" i="11"/>
  <c r="CA51" i="11"/>
  <c r="CB51" i="11"/>
  <c r="CC51" i="11"/>
  <c r="CA52" i="11"/>
  <c r="CB52" i="11"/>
  <c r="CC52" i="11"/>
  <c r="CA53" i="11"/>
  <c r="CB53" i="11"/>
  <c r="CC53" i="11"/>
  <c r="CA54" i="11"/>
  <c r="CB54" i="11"/>
  <c r="CC54" i="11"/>
  <c r="CA55" i="11"/>
  <c r="CB55" i="11"/>
  <c r="CC55" i="11"/>
  <c r="CA56" i="11"/>
  <c r="CB56" i="11"/>
  <c r="CC56" i="11"/>
  <c r="CA57" i="11"/>
  <c r="CB57" i="11"/>
  <c r="CC57" i="11"/>
  <c r="CA58" i="11"/>
  <c r="CB58" i="11"/>
  <c r="CC58" i="11"/>
  <c r="CA59" i="11"/>
  <c r="CB59" i="11"/>
  <c r="CC59" i="11"/>
  <c r="CD5" i="10"/>
  <c r="CD6" i="10"/>
  <c r="CD7" i="10"/>
  <c r="CD8" i="10"/>
  <c r="CD9" i="10"/>
  <c r="CD10" i="10"/>
  <c r="CD11" i="10"/>
  <c r="CD12" i="10"/>
  <c r="CD13" i="10"/>
  <c r="CD14" i="10"/>
  <c r="CD15" i="10"/>
  <c r="CD16" i="10"/>
  <c r="CD17" i="10"/>
  <c r="CD18" i="10"/>
  <c r="CD19" i="10"/>
  <c r="CD20" i="10"/>
  <c r="CD21" i="10"/>
  <c r="CD22" i="10"/>
  <c r="CD23" i="10"/>
  <c r="CD24" i="10"/>
  <c r="CD25" i="10"/>
  <c r="CD26" i="10"/>
  <c r="CD27" i="10"/>
  <c r="CD28" i="10"/>
  <c r="CD29" i="10"/>
  <c r="CD30" i="10"/>
  <c r="CD31" i="10"/>
  <c r="CD32" i="10"/>
  <c r="CD33" i="10"/>
  <c r="CD34" i="10"/>
  <c r="CD35" i="10"/>
  <c r="CD36" i="10"/>
  <c r="CD37" i="10"/>
  <c r="CD38" i="10"/>
  <c r="CD39" i="10"/>
  <c r="CD40" i="10"/>
  <c r="CD41" i="10"/>
  <c r="CD42" i="10"/>
  <c r="CD43" i="10"/>
  <c r="CD44" i="10"/>
  <c r="CD45" i="10"/>
  <c r="CD46" i="10"/>
  <c r="CD47" i="10"/>
  <c r="CD48" i="10"/>
  <c r="CD49" i="10"/>
  <c r="CD50" i="10"/>
  <c r="CD51" i="10"/>
  <c r="CD52" i="10"/>
  <c r="CD53" i="10"/>
  <c r="CD54" i="10"/>
  <c r="CD55" i="10"/>
  <c r="CD56" i="10"/>
  <c r="CD57" i="10"/>
  <c r="CD58" i="10"/>
  <c r="CD59" i="10"/>
  <c r="CD60" i="10"/>
  <c r="CD61" i="10"/>
  <c r="CD4" i="10"/>
  <c r="CD6" i="6"/>
  <c r="CD7" i="6"/>
  <c r="CD8" i="6"/>
  <c r="CD9" i="6"/>
  <c r="CD10" i="6"/>
  <c r="CD11" i="6"/>
  <c r="CD12" i="6"/>
  <c r="CD13" i="6"/>
  <c r="CD14" i="6"/>
  <c r="CD15" i="6"/>
  <c r="CD16" i="6"/>
  <c r="CD17" i="6"/>
  <c r="CD18" i="6"/>
  <c r="CD19" i="6"/>
  <c r="CD20" i="6"/>
  <c r="CD21" i="6"/>
  <c r="CD22" i="6"/>
  <c r="CD23" i="6"/>
  <c r="CD24" i="6"/>
  <c r="CD25" i="6"/>
  <c r="CD26" i="6"/>
  <c r="CD27" i="6"/>
  <c r="CD28" i="6"/>
  <c r="CD29" i="6"/>
  <c r="CD30" i="6"/>
  <c r="CD31" i="6"/>
  <c r="CD32" i="6"/>
  <c r="CD33" i="6"/>
  <c r="CD34" i="6"/>
  <c r="CD35" i="6"/>
  <c r="CD36" i="6"/>
  <c r="CD37" i="6"/>
  <c r="CD38" i="6"/>
  <c r="CD39" i="6"/>
  <c r="CD40" i="6"/>
  <c r="CD41" i="6"/>
  <c r="CD42" i="6"/>
  <c r="CD43" i="6"/>
  <c r="CD44" i="6"/>
  <c r="CD45" i="6"/>
  <c r="CD46" i="6"/>
  <c r="CD47" i="6"/>
  <c r="CD48" i="6"/>
  <c r="CD49" i="6"/>
  <c r="CD50" i="6"/>
  <c r="CD51" i="6"/>
  <c r="CD52" i="6"/>
  <c r="CD53" i="6"/>
  <c r="CD54" i="6"/>
  <c r="CD55" i="6"/>
  <c r="CD56" i="6"/>
  <c r="CD57" i="6"/>
  <c r="CD58" i="6"/>
  <c r="CD59" i="6"/>
  <c r="CD60" i="6"/>
  <c r="CD61" i="6"/>
  <c r="CD5" i="6"/>
  <c r="CC15" i="14"/>
  <c r="CB15" i="14"/>
  <c r="CA15" i="14"/>
  <c r="CC14" i="14"/>
  <c r="CB14" i="14"/>
  <c r="CA14" i="14"/>
  <c r="CC13" i="14"/>
  <c r="CB13" i="14"/>
  <c r="CA13" i="14"/>
  <c r="CC12" i="14"/>
  <c r="CB12" i="14"/>
  <c r="CA12" i="14"/>
  <c r="CC11" i="14"/>
  <c r="CB11" i="14"/>
  <c r="CA11" i="14"/>
  <c r="CC10" i="14"/>
  <c r="CB10" i="14"/>
  <c r="CA10" i="14"/>
  <c r="CC9" i="14"/>
  <c r="CB9" i="14"/>
  <c r="CA9" i="14"/>
  <c r="CC8" i="14"/>
  <c r="CB8" i="14"/>
  <c r="CA8" i="14"/>
  <c r="CC7" i="14"/>
  <c r="CB7" i="14"/>
  <c r="CA7" i="14"/>
  <c r="CC6" i="14"/>
  <c r="CB6" i="14"/>
  <c r="CA6" i="14"/>
  <c r="CC5" i="14"/>
  <c r="CB5" i="14"/>
  <c r="CA5" i="14"/>
  <c r="BV15" i="14" l="1"/>
  <c r="BV7" i="14"/>
  <c r="BV14" i="14"/>
  <c r="BV12" i="14"/>
  <c r="BV13" i="14"/>
  <c r="BV5" i="14"/>
  <c r="AW5" i="14" s="1"/>
  <c r="BV10" i="14"/>
  <c r="AW10" i="14" s="1"/>
  <c r="BV6" i="14"/>
  <c r="BV9" i="14"/>
  <c r="AW9" i="14" s="1"/>
  <c r="BV11" i="14"/>
  <c r="BV8" i="14"/>
  <c r="CA20" i="6"/>
  <c r="CB20" i="6"/>
  <c r="CC20" i="6"/>
  <c r="CA21" i="6"/>
  <c r="CB21" i="6"/>
  <c r="CC21" i="6"/>
  <c r="CA22" i="6"/>
  <c r="CB22" i="6"/>
  <c r="CC22" i="6"/>
  <c r="CA23" i="6"/>
  <c r="CB23" i="6"/>
  <c r="CC23" i="6"/>
  <c r="CA24" i="6"/>
  <c r="CB24" i="6"/>
  <c r="CC24" i="6"/>
  <c r="CA25" i="6"/>
  <c r="CB25" i="6"/>
  <c r="CC25" i="6"/>
  <c r="CA26" i="6"/>
  <c r="CB26" i="6"/>
  <c r="CC26" i="6"/>
  <c r="CA27" i="6"/>
  <c r="CB27" i="6"/>
  <c r="CC27" i="6"/>
  <c r="CA28" i="6"/>
  <c r="CB28" i="6"/>
  <c r="CC28" i="6"/>
  <c r="CA29" i="6"/>
  <c r="CB29" i="6"/>
  <c r="CC29" i="6"/>
  <c r="CA30" i="6"/>
  <c r="CB30" i="6"/>
  <c r="CC30" i="6"/>
  <c r="CA31" i="6"/>
  <c r="CB31" i="6"/>
  <c r="CC31" i="6"/>
  <c r="CA32" i="6"/>
  <c r="CB32" i="6"/>
  <c r="CC32" i="6"/>
  <c r="CA33" i="6"/>
  <c r="CB33" i="6"/>
  <c r="CC33" i="6"/>
  <c r="CA34" i="6"/>
  <c r="CB34" i="6"/>
  <c r="CC34" i="6"/>
  <c r="CA35" i="6"/>
  <c r="CB35" i="6"/>
  <c r="CC35" i="6"/>
  <c r="CA36" i="6"/>
  <c r="CB36" i="6"/>
  <c r="CC36" i="6"/>
  <c r="CA37" i="6"/>
  <c r="CB37" i="6"/>
  <c r="CC37" i="6"/>
  <c r="CA38" i="6"/>
  <c r="CB38" i="6"/>
  <c r="CC38" i="6"/>
  <c r="CA39" i="6"/>
  <c r="CB39" i="6"/>
  <c r="CC39" i="6"/>
  <c r="CA40" i="6"/>
  <c r="CB40" i="6"/>
  <c r="CC40" i="6"/>
  <c r="CA41" i="6"/>
  <c r="CB41" i="6"/>
  <c r="CC41" i="6"/>
  <c r="CA42" i="6"/>
  <c r="CB42" i="6"/>
  <c r="CC42" i="6"/>
  <c r="CA43" i="6"/>
  <c r="CB43" i="6"/>
  <c r="CC43" i="6"/>
  <c r="CA44" i="6"/>
  <c r="CB44" i="6"/>
  <c r="CC44" i="6"/>
  <c r="CA45" i="6"/>
  <c r="CB45" i="6"/>
  <c r="CC45" i="6"/>
  <c r="CA46" i="6"/>
  <c r="CB46" i="6"/>
  <c r="CC46" i="6"/>
  <c r="CA47" i="6"/>
  <c r="CB47" i="6"/>
  <c r="CC47" i="6"/>
  <c r="CA48" i="6"/>
  <c r="CB48" i="6"/>
  <c r="CC48" i="6"/>
  <c r="CA49" i="6"/>
  <c r="CB49" i="6"/>
  <c r="CC49" i="6"/>
  <c r="CA50" i="6"/>
  <c r="CB50" i="6"/>
  <c r="CC50" i="6"/>
  <c r="CA51" i="6"/>
  <c r="CB51" i="6"/>
  <c r="CC51" i="6"/>
  <c r="CA52" i="6"/>
  <c r="CB52" i="6"/>
  <c r="CC52" i="6"/>
  <c r="CA53" i="6"/>
  <c r="CB53" i="6"/>
  <c r="CC53" i="6"/>
  <c r="CA54" i="6"/>
  <c r="CB54" i="6"/>
  <c r="CC54" i="6"/>
  <c r="CA55" i="6"/>
  <c r="CB55" i="6"/>
  <c r="CC55" i="6"/>
  <c r="CA56" i="6"/>
  <c r="CB56" i="6"/>
  <c r="CC56" i="6"/>
  <c r="CA57" i="6"/>
  <c r="CB57" i="6"/>
  <c r="CC57" i="6"/>
  <c r="CA58" i="6"/>
  <c r="CB58" i="6"/>
  <c r="CC58" i="6"/>
  <c r="CA59" i="6"/>
  <c r="CB59" i="6"/>
  <c r="CC59" i="6"/>
  <c r="CA60" i="6"/>
  <c r="CB60" i="6"/>
  <c r="CC60" i="6"/>
  <c r="CA61" i="6"/>
  <c r="CB61" i="6"/>
  <c r="CC61" i="6"/>
  <c r="CA6" i="6"/>
  <c r="CB6" i="6"/>
  <c r="CC6" i="6"/>
  <c r="CA7" i="6"/>
  <c r="CB7" i="6"/>
  <c r="CC7" i="6"/>
  <c r="CA8" i="6"/>
  <c r="CB8" i="6"/>
  <c r="CC8" i="6"/>
  <c r="CA9" i="6"/>
  <c r="CB9" i="6"/>
  <c r="CC9" i="6"/>
  <c r="CA10" i="6"/>
  <c r="CB10" i="6"/>
  <c r="CC10" i="6"/>
  <c r="CA11" i="6"/>
  <c r="CB11" i="6"/>
  <c r="CC11" i="6"/>
  <c r="CA12" i="6"/>
  <c r="CB12" i="6"/>
  <c r="CC12" i="6"/>
  <c r="CA13" i="6"/>
  <c r="CB13" i="6"/>
  <c r="CC13" i="6"/>
  <c r="CA14" i="6"/>
  <c r="CB14" i="6"/>
  <c r="CC14" i="6"/>
  <c r="CA15" i="6"/>
  <c r="CB15" i="6"/>
  <c r="CC15" i="6"/>
  <c r="CA16" i="6"/>
  <c r="CB16" i="6"/>
  <c r="CC16" i="6"/>
  <c r="CA17" i="6"/>
  <c r="CB17" i="6"/>
  <c r="CC17" i="6"/>
  <c r="CA18" i="6"/>
  <c r="CB18" i="6"/>
  <c r="CC18" i="6"/>
  <c r="CA19" i="6"/>
  <c r="CB19" i="6"/>
  <c r="CC19" i="6"/>
  <c r="CC5" i="6"/>
  <c r="CB5" i="6"/>
  <c r="CA5" i="6"/>
  <c r="CA17" i="3"/>
  <c r="CB17" i="3"/>
  <c r="CC17" i="3"/>
  <c r="CA18" i="3"/>
  <c r="CB18" i="3"/>
  <c r="CC18" i="3"/>
  <c r="CA19" i="3"/>
  <c r="CB19" i="3"/>
  <c r="CC19" i="3"/>
  <c r="CA20" i="3"/>
  <c r="CB20" i="3"/>
  <c r="CC20" i="3"/>
  <c r="CA21" i="3"/>
  <c r="CB21" i="3"/>
  <c r="CC21" i="3"/>
  <c r="CA22" i="3"/>
  <c r="CB22" i="3"/>
  <c r="CC22" i="3"/>
  <c r="CA23" i="3"/>
  <c r="CB23" i="3"/>
  <c r="CC23" i="3"/>
  <c r="CA24" i="3"/>
  <c r="CB24" i="3"/>
  <c r="CC24" i="3"/>
  <c r="CA25" i="3"/>
  <c r="CB25" i="3"/>
  <c r="CC25" i="3"/>
  <c r="CA26" i="3"/>
  <c r="CB26" i="3"/>
  <c r="CC26" i="3"/>
  <c r="CA27" i="3"/>
  <c r="CB27" i="3"/>
  <c r="CC27" i="3"/>
  <c r="CA28" i="3"/>
  <c r="CB28" i="3"/>
  <c r="CC28" i="3"/>
  <c r="CA29" i="3"/>
  <c r="CB29" i="3"/>
  <c r="CC29" i="3"/>
  <c r="CA30" i="3"/>
  <c r="CB30" i="3"/>
  <c r="CC30" i="3"/>
  <c r="CA31" i="3"/>
  <c r="CB31" i="3"/>
  <c r="CC31" i="3"/>
  <c r="CA32" i="3"/>
  <c r="CB32" i="3"/>
  <c r="CC32" i="3"/>
  <c r="CA33" i="3"/>
  <c r="CB33" i="3"/>
  <c r="CC33" i="3"/>
  <c r="CA34" i="3"/>
  <c r="CB34" i="3"/>
  <c r="CC34" i="3"/>
  <c r="CA35" i="3"/>
  <c r="CB35" i="3"/>
  <c r="CC35" i="3"/>
  <c r="CA36" i="3"/>
  <c r="CB36" i="3"/>
  <c r="CC36" i="3"/>
  <c r="CA37" i="3"/>
  <c r="CB37" i="3"/>
  <c r="CC37" i="3"/>
  <c r="CA38" i="3"/>
  <c r="CB38" i="3"/>
  <c r="CC38" i="3"/>
  <c r="CA39" i="3"/>
  <c r="CB39" i="3"/>
  <c r="CC39" i="3"/>
  <c r="CA40" i="3"/>
  <c r="CB40" i="3"/>
  <c r="CC40" i="3"/>
  <c r="CA41" i="3"/>
  <c r="CB41" i="3"/>
  <c r="CC41" i="3"/>
  <c r="CA42" i="3"/>
  <c r="CB42" i="3"/>
  <c r="CC42" i="3"/>
  <c r="CA43" i="3"/>
  <c r="CB43" i="3"/>
  <c r="CC43" i="3"/>
  <c r="CA44" i="3"/>
  <c r="CB44" i="3"/>
  <c r="CC44" i="3"/>
  <c r="CA45" i="3"/>
  <c r="CB45" i="3"/>
  <c r="CC45" i="3"/>
  <c r="CA46" i="3"/>
  <c r="CB46" i="3"/>
  <c r="CC46" i="3"/>
  <c r="CA47" i="3"/>
  <c r="CB47" i="3"/>
  <c r="CC47" i="3"/>
  <c r="CA48" i="3"/>
  <c r="CB48" i="3"/>
  <c r="CC48" i="3"/>
  <c r="CA49" i="3"/>
  <c r="CB49" i="3"/>
  <c r="CC49" i="3"/>
  <c r="CA50" i="3"/>
  <c r="CB50" i="3"/>
  <c r="CC50" i="3"/>
  <c r="CA51" i="3"/>
  <c r="CB51" i="3"/>
  <c r="CC51" i="3"/>
  <c r="CA52" i="3"/>
  <c r="CB52" i="3"/>
  <c r="CC52" i="3"/>
  <c r="CA53" i="3"/>
  <c r="CB53" i="3"/>
  <c r="CC53" i="3"/>
  <c r="CA54" i="3"/>
  <c r="CB54" i="3"/>
  <c r="CC54" i="3"/>
  <c r="CA55" i="3"/>
  <c r="CB55" i="3"/>
  <c r="CC55" i="3"/>
  <c r="CA56" i="3"/>
  <c r="CB56" i="3"/>
  <c r="CC56" i="3"/>
  <c r="CA57" i="3"/>
  <c r="CB57" i="3"/>
  <c r="CC57" i="3"/>
  <c r="CA58" i="3"/>
  <c r="CB58" i="3"/>
  <c r="CC58" i="3"/>
  <c r="CA59" i="3"/>
  <c r="CB59" i="3"/>
  <c r="CC59" i="3"/>
  <c r="CA60" i="3"/>
  <c r="CB60" i="3"/>
  <c r="CC60" i="3"/>
  <c r="CA61" i="3"/>
  <c r="CB61" i="3"/>
  <c r="CC61" i="3"/>
  <c r="CA62" i="3"/>
  <c r="CB62" i="3"/>
  <c r="CC62" i="3"/>
  <c r="CA63" i="3"/>
  <c r="CB63" i="3"/>
  <c r="CC63" i="3"/>
  <c r="CC16" i="3"/>
  <c r="CB16" i="3"/>
  <c r="CA16" i="3"/>
  <c r="CC15" i="3"/>
  <c r="CB15" i="3"/>
  <c r="CA15" i="3"/>
  <c r="CC14" i="3"/>
  <c r="CB14" i="3"/>
  <c r="CA14" i="3"/>
  <c r="CC13" i="3"/>
  <c r="CB13" i="3"/>
  <c r="CA13" i="3"/>
  <c r="CC12" i="3"/>
  <c r="CB12" i="3"/>
  <c r="CA12" i="3"/>
  <c r="CC11" i="3"/>
  <c r="CB11" i="3"/>
  <c r="CA11" i="3"/>
  <c r="CC10" i="3"/>
  <c r="CB10" i="3"/>
  <c r="CA10" i="3"/>
  <c r="CC9" i="3"/>
  <c r="CB9" i="3"/>
  <c r="CA9" i="3"/>
  <c r="CC8" i="3"/>
  <c r="CB8" i="3"/>
  <c r="CA8" i="3"/>
  <c r="CC7" i="3"/>
  <c r="CB7" i="3"/>
  <c r="CA7" i="3"/>
  <c r="CC6" i="3"/>
  <c r="CB6" i="3"/>
  <c r="CA6" i="3"/>
  <c r="CC5" i="3"/>
  <c r="CB5" i="3"/>
  <c r="CA5" i="3"/>
  <c r="CC4" i="3"/>
  <c r="CB4" i="3"/>
  <c r="CA4" i="3"/>
  <c r="CA5" i="10"/>
  <c r="CB5" i="10"/>
  <c r="CC5" i="10"/>
  <c r="CA6" i="10"/>
  <c r="CB6" i="10"/>
  <c r="CC6" i="10"/>
  <c r="CA7" i="10"/>
  <c r="CB7" i="10"/>
  <c r="CC7" i="10"/>
  <c r="CA8" i="10"/>
  <c r="CB8" i="10"/>
  <c r="CC8" i="10"/>
  <c r="CA9" i="10"/>
  <c r="CB9" i="10"/>
  <c r="CC9" i="10"/>
  <c r="CA10" i="10"/>
  <c r="CB10" i="10"/>
  <c r="CC10" i="10"/>
  <c r="CA11" i="10"/>
  <c r="CB11" i="10"/>
  <c r="CC11" i="10"/>
  <c r="CA12" i="10"/>
  <c r="CB12" i="10"/>
  <c r="CC12" i="10"/>
  <c r="CA13" i="10"/>
  <c r="CB13" i="10"/>
  <c r="CC13" i="10"/>
  <c r="CA14" i="10"/>
  <c r="CB14" i="10"/>
  <c r="CC14" i="10"/>
  <c r="CB4" i="10"/>
  <c r="CC4" i="10"/>
  <c r="CA4" i="10"/>
  <c r="CA20" i="12"/>
  <c r="CB20" i="12"/>
  <c r="CC20" i="12"/>
  <c r="CA21" i="12"/>
  <c r="CB21" i="12"/>
  <c r="CC21" i="12"/>
  <c r="CA22" i="12"/>
  <c r="CB22" i="12"/>
  <c r="CC22" i="12"/>
  <c r="CA23" i="12"/>
  <c r="CB23" i="12"/>
  <c r="CC23" i="12"/>
  <c r="CA24" i="12"/>
  <c r="CB24" i="12"/>
  <c r="CC24" i="12"/>
  <c r="CA25" i="12"/>
  <c r="CB25" i="12"/>
  <c r="CC25" i="12"/>
  <c r="CA26" i="12"/>
  <c r="CB26" i="12"/>
  <c r="CC26" i="12"/>
  <c r="CA27" i="12"/>
  <c r="CB27" i="12"/>
  <c r="CC27" i="12"/>
  <c r="CA28" i="12"/>
  <c r="CB28" i="12"/>
  <c r="CC28" i="12"/>
  <c r="CA29" i="12"/>
  <c r="CB29" i="12"/>
  <c r="CC29" i="12"/>
  <c r="CA30" i="12"/>
  <c r="CB30" i="12"/>
  <c r="CC30" i="12"/>
  <c r="CA31" i="12"/>
  <c r="CB31" i="12"/>
  <c r="CC31" i="12"/>
  <c r="CA32" i="12"/>
  <c r="CB32" i="12"/>
  <c r="CC32" i="12"/>
  <c r="CA33" i="12"/>
  <c r="CB33" i="12"/>
  <c r="CC33" i="12"/>
  <c r="CA34" i="12"/>
  <c r="CB34" i="12"/>
  <c r="CC34" i="12"/>
  <c r="CA35" i="12"/>
  <c r="CB35" i="12"/>
  <c r="CC35" i="12"/>
  <c r="CA36" i="12"/>
  <c r="CB36" i="12"/>
  <c r="CC36" i="12"/>
  <c r="CA37" i="12"/>
  <c r="CB37" i="12"/>
  <c r="CC37" i="12"/>
  <c r="CA38" i="12"/>
  <c r="CB38" i="12"/>
  <c r="CC38" i="12"/>
  <c r="CA39" i="12"/>
  <c r="CB39" i="12"/>
  <c r="CC39" i="12"/>
  <c r="CA40" i="12"/>
  <c r="CB40" i="12"/>
  <c r="CC40" i="12"/>
  <c r="CA41" i="12"/>
  <c r="CB41" i="12"/>
  <c r="CC41" i="12"/>
  <c r="CA42" i="12"/>
  <c r="CB42" i="12"/>
  <c r="CC42" i="12"/>
  <c r="CA43" i="12"/>
  <c r="CB43" i="12"/>
  <c r="CC43" i="12"/>
  <c r="CA44" i="12"/>
  <c r="CB44" i="12"/>
  <c r="CC44" i="12"/>
  <c r="CA45" i="12"/>
  <c r="CB45" i="12"/>
  <c r="CC45" i="12"/>
  <c r="CA46" i="12"/>
  <c r="CB46" i="12"/>
  <c r="CC46" i="12"/>
  <c r="CA47" i="12"/>
  <c r="CB47" i="12"/>
  <c r="CC47" i="12"/>
  <c r="CA48" i="12"/>
  <c r="CB48" i="12"/>
  <c r="CC48" i="12"/>
  <c r="CA49" i="12"/>
  <c r="CB49" i="12"/>
  <c r="CC49" i="12"/>
  <c r="CA50" i="12"/>
  <c r="CB50" i="12"/>
  <c r="CC50" i="12"/>
  <c r="CA51" i="12"/>
  <c r="CB51" i="12"/>
  <c r="CC51" i="12"/>
  <c r="CA52" i="12"/>
  <c r="CB52" i="12"/>
  <c r="CC52" i="12"/>
  <c r="CA53" i="12"/>
  <c r="CB53" i="12"/>
  <c r="CC53" i="12"/>
  <c r="CA54" i="12"/>
  <c r="CB54" i="12"/>
  <c r="CC54" i="12"/>
  <c r="CA55" i="12"/>
  <c r="CB55" i="12"/>
  <c r="CC55" i="12"/>
  <c r="CA56" i="12"/>
  <c r="CB56" i="12"/>
  <c r="CC56" i="12"/>
  <c r="CA57" i="12"/>
  <c r="CB57" i="12"/>
  <c r="CC57" i="12"/>
  <c r="CA58" i="12"/>
  <c r="CB58" i="12"/>
  <c r="CC58" i="12"/>
  <c r="CA59" i="12"/>
  <c r="CB59" i="12"/>
  <c r="CC59" i="12"/>
  <c r="CA60" i="12"/>
  <c r="CB60" i="12"/>
  <c r="CC60" i="12"/>
  <c r="CA61" i="12"/>
  <c r="CB61" i="12"/>
  <c r="CC61" i="12"/>
  <c r="CA62" i="12"/>
  <c r="CB62" i="12"/>
  <c r="CC62" i="12"/>
  <c r="CC19" i="12"/>
  <c r="CB19" i="12"/>
  <c r="CA19" i="12"/>
  <c r="CC18" i="12"/>
  <c r="CB18" i="12"/>
  <c r="CA18" i="12"/>
  <c r="CC17" i="12"/>
  <c r="CB17" i="12"/>
  <c r="CA17" i="12"/>
  <c r="CC16" i="12"/>
  <c r="CB16" i="12"/>
  <c r="CA16" i="12"/>
  <c r="CC15" i="12"/>
  <c r="CB15" i="12"/>
  <c r="CA15" i="12"/>
  <c r="CC14" i="12"/>
  <c r="CB14" i="12"/>
  <c r="CA14" i="12"/>
  <c r="CC13" i="12"/>
  <c r="CB13" i="12"/>
  <c r="CA13" i="12"/>
  <c r="CC12" i="12"/>
  <c r="CB12" i="12"/>
  <c r="CA12" i="12"/>
  <c r="CC11" i="12"/>
  <c r="CB11" i="12"/>
  <c r="CA11" i="12"/>
  <c r="CC10" i="12"/>
  <c r="CB10" i="12"/>
  <c r="CA10" i="12"/>
  <c r="CC9" i="12"/>
  <c r="CB9" i="12"/>
  <c r="CA9" i="12"/>
  <c r="CC8" i="12"/>
  <c r="CB8" i="12"/>
  <c r="CA8" i="12"/>
  <c r="CC7" i="12"/>
  <c r="CB7" i="12"/>
  <c r="CA7" i="12"/>
  <c r="CC6" i="12"/>
  <c r="CB6" i="12"/>
  <c r="CA6" i="12"/>
  <c r="CC5" i="12"/>
  <c r="CB5" i="12"/>
  <c r="CA5" i="12"/>
  <c r="CA6" i="11"/>
  <c r="CB6" i="11"/>
  <c r="CC6" i="11"/>
  <c r="CA7" i="11"/>
  <c r="CB7" i="11"/>
  <c r="CC7" i="11"/>
  <c r="CA8" i="11"/>
  <c r="CB8" i="11"/>
  <c r="CC8" i="11"/>
  <c r="CA9" i="11"/>
  <c r="CB9" i="11"/>
  <c r="CC9" i="11"/>
  <c r="CA10" i="11"/>
  <c r="CB10" i="11"/>
  <c r="CC10" i="11"/>
  <c r="CA11" i="11"/>
  <c r="CB11" i="11"/>
  <c r="CC11" i="11"/>
  <c r="CA12" i="11"/>
  <c r="CB12" i="11"/>
  <c r="CC12" i="11"/>
  <c r="CA13" i="11"/>
  <c r="CB13" i="11"/>
  <c r="CC13" i="11"/>
  <c r="CA14" i="11"/>
  <c r="CB14" i="11"/>
  <c r="CC14" i="11"/>
  <c r="CA15" i="11"/>
  <c r="CB15" i="11"/>
  <c r="CC15" i="11"/>
  <c r="CA16" i="11"/>
  <c r="CB16" i="11"/>
  <c r="CC16" i="11"/>
  <c r="CA17" i="11"/>
  <c r="CB17" i="11"/>
  <c r="CC17" i="11"/>
  <c r="CA18" i="11"/>
  <c r="CB18" i="11"/>
  <c r="CC18" i="11"/>
  <c r="CA19" i="11"/>
  <c r="CB19" i="11"/>
  <c r="CC19" i="11"/>
  <c r="CA5" i="11"/>
  <c r="CB5" i="11"/>
  <c r="CC5" i="11"/>
  <c r="BV10" i="12" l="1"/>
  <c r="AW10" i="12" s="1"/>
  <c r="BV14" i="12"/>
  <c r="AW14" i="12" s="1"/>
  <c r="BV10" i="11"/>
  <c r="AW10" i="11" s="1"/>
  <c r="BV13" i="3"/>
  <c r="AW13" i="3" s="1"/>
  <c r="BV8" i="3"/>
  <c r="AW8" i="3" s="1"/>
  <c r="BV11" i="3"/>
  <c r="AW11" i="3" s="1"/>
  <c r="BV11" i="12"/>
  <c r="AW11" i="12" s="1"/>
  <c r="BV16" i="12"/>
  <c r="AW16" i="12" s="1"/>
  <c r="BV8" i="12"/>
  <c r="AW8" i="12" s="1"/>
  <c r="BV22" i="3"/>
  <c r="AW22" i="3" s="1"/>
  <c r="BV5" i="6"/>
  <c r="BV15" i="3"/>
  <c r="AW15" i="3" s="1"/>
  <c r="BV19" i="3"/>
  <c r="AW19" i="3" s="1"/>
  <c r="BV9" i="6"/>
  <c r="AW9" i="6" s="1"/>
  <c r="BV11" i="11"/>
  <c r="AW11" i="11" s="1"/>
  <c r="BV6" i="11"/>
  <c r="AW6" i="11" s="1"/>
  <c r="BV17" i="3"/>
  <c r="AW17" i="3" s="1"/>
  <c r="BV7" i="6"/>
  <c r="AW7" i="6" s="1"/>
  <c r="BV6" i="12"/>
  <c r="AW6" i="12" s="1"/>
  <c r="BV15" i="12"/>
  <c r="AW15" i="12" s="1"/>
  <c r="BV12" i="6"/>
  <c r="AW12" i="6" s="1"/>
  <c r="BV9" i="3"/>
  <c r="AW9" i="3" s="1"/>
  <c r="BV14" i="3"/>
  <c r="AW14" i="3" s="1"/>
  <c r="BV18" i="11"/>
  <c r="AW18" i="11" s="1"/>
  <c r="BV20" i="3"/>
  <c r="AW20" i="3" s="1"/>
  <c r="BV10" i="6"/>
  <c r="AW10" i="6" s="1"/>
  <c r="BV13" i="11"/>
  <c r="AW13" i="11" s="1"/>
  <c r="BV7" i="12"/>
  <c r="AW7" i="12" s="1"/>
  <c r="BV21" i="3"/>
  <c r="AW21" i="3" s="1"/>
  <c r="BV10" i="3"/>
  <c r="AW10" i="3" s="1"/>
  <c r="BV14" i="6"/>
  <c r="AW14" i="6" s="1"/>
  <c r="BV19" i="11"/>
  <c r="AW19" i="11" s="1"/>
  <c r="BV11" i="6"/>
  <c r="AW11" i="6" s="1"/>
  <c r="BV17" i="11"/>
  <c r="AW17" i="11" s="1"/>
  <c r="BV6" i="3"/>
  <c r="AW6" i="3" s="1"/>
  <c r="BV23" i="3"/>
  <c r="BV13" i="6"/>
  <c r="AW13" i="6" s="1"/>
  <c r="BV14" i="11"/>
  <c r="AW14" i="11" s="1"/>
  <c r="BV6" i="6"/>
  <c r="AW6" i="6" s="1"/>
  <c r="BV9" i="11"/>
  <c r="AW9" i="11" s="1"/>
  <c r="BV8" i="11"/>
  <c r="AW8" i="11" s="1"/>
  <c r="BV12" i="11"/>
  <c r="AW12" i="11" s="1"/>
  <c r="BV7" i="11"/>
  <c r="AW7" i="11" s="1"/>
  <c r="BV12" i="12"/>
  <c r="AW12" i="12" s="1"/>
  <c r="BV16" i="11"/>
  <c r="AW16" i="11" s="1"/>
  <c r="BV17" i="12"/>
  <c r="AW17" i="12" s="1"/>
  <c r="BV16" i="3"/>
  <c r="AW16" i="3" s="1"/>
  <c r="BV18" i="3"/>
  <c r="AW18" i="3" s="1"/>
  <c r="BV8" i="6"/>
  <c r="AW8" i="6" s="1"/>
  <c r="BV9" i="12"/>
  <c r="AW9" i="12" s="1"/>
  <c r="BV7" i="3"/>
  <c r="AW7" i="3" s="1"/>
  <c r="BV13" i="12"/>
  <c r="AW13" i="12" s="1"/>
  <c r="BV12" i="3"/>
  <c r="AW12" i="3" s="1"/>
  <c r="BV15" i="11"/>
  <c r="AW15" i="11" s="1"/>
  <c r="BV18" i="12"/>
  <c r="AW18" i="12" s="1"/>
  <c r="BV19" i="12"/>
  <c r="BV4" i="10"/>
  <c r="BV12" i="10"/>
  <c r="BV24" i="3"/>
  <c r="BV7" i="10"/>
  <c r="BV23" i="12"/>
  <c r="BV21" i="12"/>
  <c r="BV20" i="12"/>
  <c r="BV5" i="12"/>
  <c r="BV22" i="12"/>
  <c r="BV24" i="12"/>
  <c r="BV5" i="11"/>
  <c r="BV14" i="10"/>
  <c r="BV13" i="10"/>
  <c r="BV6" i="10"/>
  <c r="BV9" i="10"/>
  <c r="BV5" i="10"/>
  <c r="BV8" i="10"/>
  <c r="BV10" i="10"/>
  <c r="BV11" i="10"/>
  <c r="BV5" i="3"/>
  <c r="AU53" i="1"/>
  <c r="AV53" i="1"/>
  <c r="AW53" i="1"/>
  <c r="AX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B16" i="11"/>
  <c r="B14" i="2" s="1"/>
  <c r="C16" i="11"/>
  <c r="C14" i="2" s="1"/>
  <c r="D16" i="11"/>
  <c r="D14" i="2" s="1"/>
  <c r="E16" i="11"/>
  <c r="E14" i="2" s="1"/>
  <c r="F16" i="11"/>
  <c r="G16" i="11"/>
  <c r="H16" i="11"/>
  <c r="I16" i="11"/>
  <c r="J16" i="11"/>
  <c r="K16" i="11"/>
  <c r="L16" i="11"/>
  <c r="M16" i="11"/>
  <c r="N16" i="11"/>
  <c r="O16" i="11"/>
  <c r="P16" i="11"/>
  <c r="Q16" i="11"/>
  <c r="AY53" i="1" l="1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R5" i="3"/>
  <c r="BS5" i="3"/>
  <c r="BT5" i="3"/>
  <c r="BU5" i="3"/>
  <c r="BX5" i="3"/>
  <c r="BY5" i="3"/>
  <c r="BZ5" i="3"/>
  <c r="AB199" i="4"/>
  <c r="AB200" i="4"/>
  <c r="AB201" i="4"/>
  <c r="AB202" i="4"/>
  <c r="AB203" i="4"/>
  <c r="AB204" i="4"/>
  <c r="AW5" i="3" l="1"/>
  <c r="AA43" i="1"/>
  <c r="AB43" i="1"/>
  <c r="AE43" i="1"/>
  <c r="AF43" i="1"/>
  <c r="AG43" i="1"/>
  <c r="AH43" i="1"/>
  <c r="AI43" i="1"/>
  <c r="AJ43" i="1"/>
  <c r="AK43" i="1"/>
  <c r="AL43" i="1"/>
  <c r="AM43" i="1"/>
  <c r="AN43" i="1"/>
  <c r="AO43" i="1"/>
  <c r="AT43" i="1"/>
  <c r="AU43" i="1"/>
  <c r="AV43" i="1"/>
  <c r="AW43" i="1"/>
  <c r="AX43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V44" i="1"/>
  <c r="AW44" i="1"/>
  <c r="AX44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AJ158" i="1"/>
  <c r="U43" i="1"/>
  <c r="T43" i="1"/>
  <c r="AY48" i="1" l="1"/>
  <c r="AY47" i="1"/>
  <c r="AY46" i="1"/>
  <c r="AY44" i="1"/>
  <c r="AY57" i="1"/>
  <c r="AY56" i="1"/>
  <c r="AY55" i="1"/>
  <c r="AY54" i="1"/>
  <c r="AY45" i="1"/>
  <c r="AY52" i="1"/>
  <c r="AY43" i="1"/>
  <c r="AY51" i="1"/>
  <c r="AY50" i="1"/>
  <c r="AY49" i="1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M238" i="4" l="1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L238" i="4"/>
  <c r="L239" i="4"/>
  <c r="L240" i="4"/>
  <c r="R269" i="1"/>
  <c r="R270" i="1"/>
  <c r="R271" i="1"/>
  <c r="R272" i="1"/>
  <c r="R273" i="1"/>
  <c r="R268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AD237" i="4" l="1"/>
  <c r="P237" i="4"/>
  <c r="AC237" i="4"/>
  <c r="O237" i="4"/>
  <c r="AP237" i="4"/>
  <c r="AB237" i="4"/>
  <c r="N237" i="4"/>
  <c r="AO237" i="4"/>
  <c r="AA237" i="4"/>
  <c r="M237" i="4"/>
  <c r="AN237" i="4"/>
  <c r="Z237" i="4"/>
  <c r="AM237" i="4"/>
  <c r="Y237" i="4"/>
  <c r="AL237" i="4"/>
  <c r="X237" i="4"/>
  <c r="AK237" i="4"/>
  <c r="W237" i="4"/>
  <c r="AJ237" i="4"/>
  <c r="V237" i="4"/>
  <c r="AI237" i="4"/>
  <c r="U237" i="4"/>
  <c r="AH237" i="4"/>
  <c r="T237" i="4"/>
  <c r="AG237" i="4"/>
  <c r="S237" i="4"/>
  <c r="AF237" i="4"/>
  <c r="R237" i="4"/>
  <c r="AE237" i="4"/>
  <c r="Q237" i="4"/>
  <c r="U1" i="1"/>
  <c r="V1" i="1" s="1"/>
  <c r="V2" i="1" s="1"/>
  <c r="V3" i="1" s="1"/>
  <c r="P4" i="17" s="1"/>
  <c r="A363" i="20" a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T387" i="1"/>
  <c r="T388" i="1"/>
  <c r="T386" i="1"/>
  <c r="A5" i="15"/>
  <c r="A342" i="2" s="1"/>
  <c r="A6" i="15"/>
  <c r="A343" i="2" s="1"/>
  <c r="B6" i="15"/>
  <c r="B343" i="2" s="1"/>
  <c r="C6" i="15"/>
  <c r="C343" i="2" s="1"/>
  <c r="D6" i="15"/>
  <c r="D343" i="2" s="1"/>
  <c r="E6" i="15"/>
  <c r="E343" i="2" s="1"/>
  <c r="F6" i="15"/>
  <c r="G6" i="15"/>
  <c r="H6" i="15"/>
  <c r="I6" i="15"/>
  <c r="J6" i="15"/>
  <c r="K6" i="15"/>
  <c r="L6" i="15"/>
  <c r="M6" i="15"/>
  <c r="N6" i="15"/>
  <c r="O6" i="15"/>
  <c r="P6" i="15"/>
  <c r="Q6" i="15"/>
  <c r="A7" i="15"/>
  <c r="A344" i="2" s="1"/>
  <c r="B7" i="15"/>
  <c r="B344" i="2" s="1"/>
  <c r="C7" i="15"/>
  <c r="C344" i="2" s="1"/>
  <c r="D7" i="15"/>
  <c r="D344" i="2" s="1"/>
  <c r="E7" i="15"/>
  <c r="E344" i="2" s="1"/>
  <c r="F7" i="15"/>
  <c r="G7" i="15"/>
  <c r="H7" i="15"/>
  <c r="I7" i="15"/>
  <c r="J7" i="15"/>
  <c r="K7" i="15"/>
  <c r="L7" i="15"/>
  <c r="M7" i="15"/>
  <c r="N7" i="15"/>
  <c r="O7" i="15"/>
  <c r="P7" i="15"/>
  <c r="Q7" i="15"/>
  <c r="A8" i="15"/>
  <c r="A345" i="2" s="1"/>
  <c r="B8" i="15"/>
  <c r="B345" i="2" s="1"/>
  <c r="C8" i="15"/>
  <c r="C345" i="2" s="1"/>
  <c r="D8" i="15"/>
  <c r="D345" i="2" s="1"/>
  <c r="E8" i="15"/>
  <c r="E345" i="2" s="1"/>
  <c r="F8" i="15"/>
  <c r="G8" i="15"/>
  <c r="H8" i="15"/>
  <c r="I8" i="15"/>
  <c r="J8" i="15"/>
  <c r="K8" i="15"/>
  <c r="L8" i="15"/>
  <c r="M8" i="15"/>
  <c r="N8" i="15"/>
  <c r="O8" i="15"/>
  <c r="P8" i="15"/>
  <c r="Q8" i="15"/>
  <c r="A9" i="15"/>
  <c r="A346" i="2" s="1"/>
  <c r="B9" i="15"/>
  <c r="B346" i="2" s="1"/>
  <c r="C9" i="15"/>
  <c r="C346" i="2" s="1"/>
  <c r="D9" i="15"/>
  <c r="D346" i="2" s="1"/>
  <c r="E9" i="15"/>
  <c r="E346" i="2" s="1"/>
  <c r="F9" i="15"/>
  <c r="G9" i="15"/>
  <c r="H9" i="15"/>
  <c r="I9" i="15"/>
  <c r="J9" i="15"/>
  <c r="K9" i="15"/>
  <c r="L9" i="15"/>
  <c r="M9" i="15"/>
  <c r="N9" i="15"/>
  <c r="O9" i="15"/>
  <c r="P9" i="15"/>
  <c r="Q9" i="15"/>
  <c r="A10" i="15"/>
  <c r="A347" i="2" s="1"/>
  <c r="B10" i="15"/>
  <c r="B347" i="2" s="1"/>
  <c r="C10" i="15"/>
  <c r="C347" i="2" s="1"/>
  <c r="D10" i="15"/>
  <c r="D347" i="2" s="1"/>
  <c r="E10" i="15"/>
  <c r="E347" i="2" s="1"/>
  <c r="F10" i="15"/>
  <c r="G10" i="15"/>
  <c r="H10" i="15"/>
  <c r="I10" i="15"/>
  <c r="J10" i="15"/>
  <c r="K10" i="15"/>
  <c r="L10" i="15"/>
  <c r="M10" i="15"/>
  <c r="N10" i="15"/>
  <c r="O10" i="15"/>
  <c r="P10" i="15"/>
  <c r="Q10" i="15"/>
  <c r="A11" i="15"/>
  <c r="A348" i="2" s="1"/>
  <c r="B11" i="15"/>
  <c r="B348" i="2" s="1"/>
  <c r="C11" i="15"/>
  <c r="C348" i="2" s="1"/>
  <c r="D11" i="15"/>
  <c r="D348" i="2" s="1"/>
  <c r="E11" i="15"/>
  <c r="E348" i="2" s="1"/>
  <c r="F11" i="15"/>
  <c r="G11" i="15"/>
  <c r="H11" i="15"/>
  <c r="I11" i="15"/>
  <c r="J11" i="15"/>
  <c r="K11" i="15"/>
  <c r="L11" i="15"/>
  <c r="M11" i="15"/>
  <c r="N11" i="15"/>
  <c r="O11" i="15"/>
  <c r="P11" i="15"/>
  <c r="Q11" i="15"/>
  <c r="A12" i="15"/>
  <c r="A349" i="2" s="1"/>
  <c r="B12" i="15"/>
  <c r="B349" i="2" s="1"/>
  <c r="C12" i="15"/>
  <c r="C349" i="2" s="1"/>
  <c r="D12" i="15"/>
  <c r="D349" i="2" s="1"/>
  <c r="E12" i="15"/>
  <c r="E349" i="2" s="1"/>
  <c r="F12" i="15"/>
  <c r="G12" i="15"/>
  <c r="H12" i="15"/>
  <c r="I12" i="15"/>
  <c r="J12" i="15"/>
  <c r="K12" i="15"/>
  <c r="L12" i="15"/>
  <c r="M12" i="15"/>
  <c r="N12" i="15"/>
  <c r="O12" i="15"/>
  <c r="P12" i="15"/>
  <c r="Q12" i="15"/>
  <c r="A13" i="15"/>
  <c r="A350" i="2" s="1"/>
  <c r="B13" i="15"/>
  <c r="B350" i="2" s="1"/>
  <c r="C13" i="15"/>
  <c r="C350" i="2" s="1"/>
  <c r="D13" i="15"/>
  <c r="D350" i="2" s="1"/>
  <c r="E13" i="15"/>
  <c r="E350" i="2" s="1"/>
  <c r="F13" i="15"/>
  <c r="G13" i="15"/>
  <c r="H13" i="15"/>
  <c r="I13" i="15"/>
  <c r="J13" i="15"/>
  <c r="K13" i="15"/>
  <c r="L13" i="15"/>
  <c r="M13" i="15"/>
  <c r="N13" i="15"/>
  <c r="O13" i="15"/>
  <c r="P13" i="15"/>
  <c r="Q13" i="15"/>
  <c r="A14" i="15"/>
  <c r="A351" i="2" s="1"/>
  <c r="B14" i="15"/>
  <c r="B351" i="2" s="1"/>
  <c r="C14" i="15"/>
  <c r="C351" i="2" s="1"/>
  <c r="D14" i="15"/>
  <c r="D351" i="2" s="1"/>
  <c r="E14" i="15"/>
  <c r="E351" i="2" s="1"/>
  <c r="F14" i="15"/>
  <c r="G14" i="15"/>
  <c r="H14" i="15"/>
  <c r="I14" i="15"/>
  <c r="J14" i="15"/>
  <c r="K14" i="15"/>
  <c r="L14" i="15"/>
  <c r="M14" i="15"/>
  <c r="N14" i="15"/>
  <c r="O14" i="15"/>
  <c r="P14" i="15"/>
  <c r="Q14" i="15"/>
  <c r="A15" i="15"/>
  <c r="A352" i="2" s="1"/>
  <c r="B15" i="15"/>
  <c r="B352" i="2" s="1"/>
  <c r="C15" i="15"/>
  <c r="C352" i="2" s="1"/>
  <c r="D15" i="15"/>
  <c r="D352" i="2" s="1"/>
  <c r="E15" i="15"/>
  <c r="E352" i="2" s="1"/>
  <c r="F15" i="15"/>
  <c r="G15" i="15"/>
  <c r="H15" i="15"/>
  <c r="I15" i="15"/>
  <c r="J15" i="15"/>
  <c r="K15" i="15"/>
  <c r="L15" i="15"/>
  <c r="M15" i="15"/>
  <c r="N15" i="15"/>
  <c r="O15" i="15"/>
  <c r="P15" i="15"/>
  <c r="Q15" i="15"/>
  <c r="A16" i="15"/>
  <c r="A353" i="2" s="1"/>
  <c r="B16" i="15"/>
  <c r="B353" i="2" s="1"/>
  <c r="C16" i="15"/>
  <c r="C353" i="2" s="1"/>
  <c r="D16" i="15"/>
  <c r="D353" i="2" s="1"/>
  <c r="E16" i="15"/>
  <c r="E353" i="2" s="1"/>
  <c r="F16" i="15"/>
  <c r="G16" i="15"/>
  <c r="H16" i="15"/>
  <c r="I16" i="15"/>
  <c r="J16" i="15"/>
  <c r="K16" i="15"/>
  <c r="L16" i="15"/>
  <c r="M16" i="15"/>
  <c r="N16" i="15"/>
  <c r="O16" i="15"/>
  <c r="P16" i="15"/>
  <c r="Q16" i="15"/>
  <c r="A17" i="15"/>
  <c r="A354" i="2" s="1"/>
  <c r="B17" i="15"/>
  <c r="B354" i="2" s="1"/>
  <c r="C17" i="15"/>
  <c r="C354" i="2" s="1"/>
  <c r="D17" i="15"/>
  <c r="D354" i="2" s="1"/>
  <c r="E17" i="15"/>
  <c r="E354" i="2" s="1"/>
  <c r="F17" i="15"/>
  <c r="G17" i="15"/>
  <c r="H17" i="15"/>
  <c r="I17" i="15"/>
  <c r="J17" i="15"/>
  <c r="K17" i="15"/>
  <c r="L17" i="15"/>
  <c r="M17" i="15"/>
  <c r="N17" i="15"/>
  <c r="O17" i="15"/>
  <c r="P17" i="15"/>
  <c r="Q17" i="15"/>
  <c r="A18" i="15"/>
  <c r="A355" i="2" s="1"/>
  <c r="B18" i="15"/>
  <c r="B355" i="2" s="1"/>
  <c r="C18" i="15"/>
  <c r="C355" i="2" s="1"/>
  <c r="D18" i="15"/>
  <c r="D355" i="2" s="1"/>
  <c r="E18" i="15"/>
  <c r="E355" i="2" s="1"/>
  <c r="F18" i="15"/>
  <c r="G18" i="15"/>
  <c r="H18" i="15"/>
  <c r="I18" i="15"/>
  <c r="J18" i="15"/>
  <c r="K18" i="15"/>
  <c r="L18" i="15"/>
  <c r="M18" i="15"/>
  <c r="N18" i="15"/>
  <c r="O18" i="15"/>
  <c r="P18" i="15"/>
  <c r="Q18" i="15"/>
  <c r="A19" i="15"/>
  <c r="A356" i="2" s="1"/>
  <c r="B19" i="15"/>
  <c r="B356" i="2" s="1"/>
  <c r="C19" i="15"/>
  <c r="C356" i="2" s="1"/>
  <c r="D19" i="15"/>
  <c r="D356" i="2" s="1"/>
  <c r="E19" i="15"/>
  <c r="E356" i="2" s="1"/>
  <c r="F19" i="15"/>
  <c r="G19" i="15"/>
  <c r="H19" i="15"/>
  <c r="I19" i="15"/>
  <c r="J19" i="15"/>
  <c r="K19" i="15"/>
  <c r="L19" i="15"/>
  <c r="M19" i="15"/>
  <c r="N19" i="15"/>
  <c r="O19" i="15"/>
  <c r="P19" i="15"/>
  <c r="Q19" i="15"/>
  <c r="A20" i="15"/>
  <c r="A357" i="2" s="1"/>
  <c r="B20" i="15"/>
  <c r="B357" i="2" s="1"/>
  <c r="C20" i="15"/>
  <c r="C357" i="2" s="1"/>
  <c r="D20" i="15"/>
  <c r="D357" i="2" s="1"/>
  <c r="E20" i="15"/>
  <c r="E357" i="2" s="1"/>
  <c r="F20" i="15"/>
  <c r="G20" i="15"/>
  <c r="H20" i="15"/>
  <c r="I20" i="15"/>
  <c r="J20" i="15"/>
  <c r="K20" i="15"/>
  <c r="L20" i="15"/>
  <c r="M20" i="15"/>
  <c r="N20" i="15"/>
  <c r="O20" i="15"/>
  <c r="P20" i="15"/>
  <c r="Q20" i="15"/>
  <c r="A21" i="15"/>
  <c r="A358" i="2" s="1"/>
  <c r="B21" i="15"/>
  <c r="B358" i="2" s="1"/>
  <c r="C21" i="15"/>
  <c r="C358" i="2" s="1"/>
  <c r="D21" i="15"/>
  <c r="D358" i="2" s="1"/>
  <c r="E21" i="15"/>
  <c r="E358" i="2" s="1"/>
  <c r="F21" i="15"/>
  <c r="G21" i="15"/>
  <c r="H21" i="15"/>
  <c r="I21" i="15"/>
  <c r="J21" i="15"/>
  <c r="K21" i="15"/>
  <c r="L21" i="15"/>
  <c r="M21" i="15"/>
  <c r="N21" i="15"/>
  <c r="O21" i="15"/>
  <c r="P21" i="15"/>
  <c r="Q21" i="15"/>
  <c r="A22" i="15"/>
  <c r="A359" i="2" s="1"/>
  <c r="B22" i="15"/>
  <c r="B359" i="2" s="1"/>
  <c r="C22" i="15"/>
  <c r="C359" i="2" s="1"/>
  <c r="D22" i="15"/>
  <c r="D359" i="2" s="1"/>
  <c r="E22" i="15"/>
  <c r="E359" i="2" s="1"/>
  <c r="F22" i="15"/>
  <c r="G22" i="15"/>
  <c r="H22" i="15"/>
  <c r="I22" i="15"/>
  <c r="J22" i="15"/>
  <c r="K22" i="15"/>
  <c r="L22" i="15"/>
  <c r="M22" i="15"/>
  <c r="N22" i="15"/>
  <c r="O22" i="15"/>
  <c r="P22" i="15"/>
  <c r="Q22" i="15"/>
  <c r="A23" i="15"/>
  <c r="A360" i="2" s="1"/>
  <c r="B23" i="15"/>
  <c r="B360" i="2" s="1"/>
  <c r="C23" i="15"/>
  <c r="C360" i="2" s="1"/>
  <c r="D23" i="15"/>
  <c r="D360" i="2" s="1"/>
  <c r="E23" i="15"/>
  <c r="E360" i="2" s="1"/>
  <c r="F23" i="15"/>
  <c r="G23" i="15"/>
  <c r="H23" i="15"/>
  <c r="I23" i="15"/>
  <c r="J23" i="15"/>
  <c r="K23" i="15"/>
  <c r="L23" i="15"/>
  <c r="M23" i="15"/>
  <c r="N23" i="15"/>
  <c r="O23" i="15"/>
  <c r="P23" i="15"/>
  <c r="Q23" i="15"/>
  <c r="A24" i="15"/>
  <c r="A361" i="2" s="1"/>
  <c r="B24" i="15"/>
  <c r="B361" i="2" s="1"/>
  <c r="C24" i="15"/>
  <c r="C361" i="2" s="1"/>
  <c r="D24" i="15"/>
  <c r="D361" i="2" s="1"/>
  <c r="E24" i="15"/>
  <c r="E361" i="2" s="1"/>
  <c r="F24" i="15"/>
  <c r="G24" i="15"/>
  <c r="H24" i="15"/>
  <c r="I24" i="15"/>
  <c r="J24" i="15"/>
  <c r="K24" i="15"/>
  <c r="L24" i="15"/>
  <c r="M24" i="15"/>
  <c r="N24" i="15"/>
  <c r="O24" i="15"/>
  <c r="P24" i="15"/>
  <c r="Q24" i="15"/>
  <c r="A25" i="15"/>
  <c r="A362" i="2" s="1"/>
  <c r="B25" i="15"/>
  <c r="B362" i="2" s="1"/>
  <c r="C25" i="15"/>
  <c r="C362" i="2" s="1"/>
  <c r="D25" i="15"/>
  <c r="D362" i="2" s="1"/>
  <c r="E25" i="15"/>
  <c r="E362" i="2" s="1"/>
  <c r="F25" i="15"/>
  <c r="G25" i="15"/>
  <c r="H25" i="15"/>
  <c r="I25" i="15"/>
  <c r="J25" i="15"/>
  <c r="K25" i="15"/>
  <c r="L25" i="15"/>
  <c r="M25" i="15"/>
  <c r="N25" i="15"/>
  <c r="O25" i="15"/>
  <c r="P25" i="15"/>
  <c r="Q25" i="15"/>
  <c r="A26" i="15"/>
  <c r="A363" i="2" s="1"/>
  <c r="B26" i="15"/>
  <c r="B363" i="2" s="1"/>
  <c r="C26" i="15"/>
  <c r="C363" i="2" s="1"/>
  <c r="D26" i="15"/>
  <c r="D363" i="2" s="1"/>
  <c r="E26" i="15"/>
  <c r="E363" i="2" s="1"/>
  <c r="F26" i="15"/>
  <c r="G26" i="15"/>
  <c r="H26" i="15"/>
  <c r="I26" i="15"/>
  <c r="J26" i="15"/>
  <c r="K26" i="15"/>
  <c r="L26" i="15"/>
  <c r="M26" i="15"/>
  <c r="N26" i="15"/>
  <c r="O26" i="15"/>
  <c r="P26" i="15"/>
  <c r="Q26" i="15"/>
  <c r="A27" i="15"/>
  <c r="A364" i="2" s="1"/>
  <c r="B27" i="15"/>
  <c r="B364" i="2" s="1"/>
  <c r="C27" i="15"/>
  <c r="C364" i="2" s="1"/>
  <c r="D27" i="15"/>
  <c r="D364" i="2" s="1"/>
  <c r="E27" i="15"/>
  <c r="E364" i="2" s="1"/>
  <c r="F27" i="15"/>
  <c r="G27" i="15"/>
  <c r="H27" i="15"/>
  <c r="I27" i="15"/>
  <c r="J27" i="15"/>
  <c r="K27" i="15"/>
  <c r="L27" i="15"/>
  <c r="M27" i="15"/>
  <c r="N27" i="15"/>
  <c r="O27" i="15"/>
  <c r="P27" i="15"/>
  <c r="Q27" i="15"/>
  <c r="A28" i="15"/>
  <c r="A365" i="2" s="1"/>
  <c r="B28" i="15"/>
  <c r="B365" i="2" s="1"/>
  <c r="C28" i="15"/>
  <c r="C365" i="2" s="1"/>
  <c r="D28" i="15"/>
  <c r="D365" i="2" s="1"/>
  <c r="E28" i="15"/>
  <c r="E365" i="2" s="1"/>
  <c r="F28" i="15"/>
  <c r="G28" i="15"/>
  <c r="H28" i="15"/>
  <c r="I28" i="15"/>
  <c r="J28" i="15"/>
  <c r="K28" i="15"/>
  <c r="L28" i="15"/>
  <c r="M28" i="15"/>
  <c r="N28" i="15"/>
  <c r="O28" i="15"/>
  <c r="P28" i="15"/>
  <c r="Q28" i="15"/>
  <c r="A29" i="15"/>
  <c r="A366" i="2" s="1"/>
  <c r="B29" i="15"/>
  <c r="B366" i="2" s="1"/>
  <c r="C29" i="15"/>
  <c r="C366" i="2" s="1"/>
  <c r="D29" i="15"/>
  <c r="D366" i="2" s="1"/>
  <c r="E29" i="15"/>
  <c r="E366" i="2" s="1"/>
  <c r="F29" i="15"/>
  <c r="G29" i="15"/>
  <c r="H29" i="15"/>
  <c r="I29" i="15"/>
  <c r="J29" i="15"/>
  <c r="K29" i="15"/>
  <c r="L29" i="15"/>
  <c r="M29" i="15"/>
  <c r="N29" i="15"/>
  <c r="O29" i="15"/>
  <c r="P29" i="15"/>
  <c r="Q29" i="15"/>
  <c r="A30" i="15"/>
  <c r="A367" i="2" s="1"/>
  <c r="B30" i="15"/>
  <c r="B367" i="2" s="1"/>
  <c r="C30" i="15"/>
  <c r="C367" i="2" s="1"/>
  <c r="D30" i="15"/>
  <c r="D367" i="2" s="1"/>
  <c r="E30" i="15"/>
  <c r="E367" i="2" s="1"/>
  <c r="F30" i="15"/>
  <c r="G30" i="15"/>
  <c r="H30" i="15"/>
  <c r="I30" i="15"/>
  <c r="J30" i="15"/>
  <c r="K30" i="15"/>
  <c r="L30" i="15"/>
  <c r="M30" i="15"/>
  <c r="N30" i="15"/>
  <c r="O30" i="15"/>
  <c r="P30" i="15"/>
  <c r="Q30" i="15"/>
  <c r="A31" i="15"/>
  <c r="A368" i="2" s="1"/>
  <c r="B31" i="15"/>
  <c r="B368" i="2" s="1"/>
  <c r="C31" i="15"/>
  <c r="C368" i="2" s="1"/>
  <c r="D31" i="15"/>
  <c r="D368" i="2" s="1"/>
  <c r="E31" i="15"/>
  <c r="E368" i="2" s="1"/>
  <c r="F31" i="15"/>
  <c r="G31" i="15"/>
  <c r="H31" i="15"/>
  <c r="I31" i="15"/>
  <c r="J31" i="15"/>
  <c r="K31" i="15"/>
  <c r="L31" i="15"/>
  <c r="M31" i="15"/>
  <c r="N31" i="15"/>
  <c r="O31" i="15"/>
  <c r="P31" i="15"/>
  <c r="Q31" i="15"/>
  <c r="A32" i="15"/>
  <c r="A369" i="2" s="1"/>
  <c r="B32" i="15"/>
  <c r="B369" i="2" s="1"/>
  <c r="C32" i="15"/>
  <c r="C369" i="2" s="1"/>
  <c r="D32" i="15"/>
  <c r="D369" i="2" s="1"/>
  <c r="E32" i="15"/>
  <c r="E369" i="2" s="1"/>
  <c r="F32" i="15"/>
  <c r="G32" i="15"/>
  <c r="H32" i="15"/>
  <c r="I32" i="15"/>
  <c r="J32" i="15"/>
  <c r="K32" i="15"/>
  <c r="L32" i="15"/>
  <c r="M32" i="15"/>
  <c r="N32" i="15"/>
  <c r="O32" i="15"/>
  <c r="P32" i="15"/>
  <c r="Q32" i="15"/>
  <c r="A33" i="15"/>
  <c r="A370" i="2" s="1"/>
  <c r="B33" i="15"/>
  <c r="B370" i="2" s="1"/>
  <c r="C33" i="15"/>
  <c r="C370" i="2" s="1"/>
  <c r="D33" i="15"/>
  <c r="D370" i="2" s="1"/>
  <c r="E33" i="15"/>
  <c r="E370" i="2" s="1"/>
  <c r="F33" i="15"/>
  <c r="G33" i="15"/>
  <c r="H33" i="15"/>
  <c r="I33" i="15"/>
  <c r="J33" i="15"/>
  <c r="K33" i="15"/>
  <c r="L33" i="15"/>
  <c r="M33" i="15"/>
  <c r="N33" i="15"/>
  <c r="O33" i="15"/>
  <c r="P33" i="15"/>
  <c r="Q33" i="15"/>
  <c r="A34" i="15"/>
  <c r="A371" i="2" s="1"/>
  <c r="B34" i="15"/>
  <c r="B371" i="2" s="1"/>
  <c r="C34" i="15"/>
  <c r="C371" i="2" s="1"/>
  <c r="D34" i="15"/>
  <c r="D371" i="2" s="1"/>
  <c r="E34" i="15"/>
  <c r="E371" i="2" s="1"/>
  <c r="F34" i="15"/>
  <c r="G34" i="15"/>
  <c r="H34" i="15"/>
  <c r="I34" i="15"/>
  <c r="J34" i="15"/>
  <c r="K34" i="15"/>
  <c r="L34" i="15"/>
  <c r="M34" i="15"/>
  <c r="N34" i="15"/>
  <c r="O34" i="15"/>
  <c r="P34" i="15"/>
  <c r="Q34" i="15"/>
  <c r="A35" i="15"/>
  <c r="A372" i="2" s="1"/>
  <c r="B35" i="15"/>
  <c r="B372" i="2" s="1"/>
  <c r="C35" i="15"/>
  <c r="C372" i="2" s="1"/>
  <c r="D35" i="15"/>
  <c r="D372" i="2" s="1"/>
  <c r="E35" i="15"/>
  <c r="E372" i="2" s="1"/>
  <c r="F35" i="15"/>
  <c r="G35" i="15"/>
  <c r="H35" i="15"/>
  <c r="I35" i="15"/>
  <c r="J35" i="15"/>
  <c r="K35" i="15"/>
  <c r="L35" i="15"/>
  <c r="M35" i="15"/>
  <c r="N35" i="15"/>
  <c r="O35" i="15"/>
  <c r="P35" i="15"/>
  <c r="Q35" i="15"/>
  <c r="A36" i="15"/>
  <c r="A373" i="2" s="1"/>
  <c r="B36" i="15"/>
  <c r="B373" i="2" s="1"/>
  <c r="C36" i="15"/>
  <c r="C373" i="2" s="1"/>
  <c r="D36" i="15"/>
  <c r="D373" i="2" s="1"/>
  <c r="E36" i="15"/>
  <c r="E373" i="2" s="1"/>
  <c r="F36" i="15"/>
  <c r="G36" i="15"/>
  <c r="H36" i="15"/>
  <c r="I36" i="15"/>
  <c r="J36" i="15"/>
  <c r="K36" i="15"/>
  <c r="L36" i="15"/>
  <c r="M36" i="15"/>
  <c r="N36" i="15"/>
  <c r="O36" i="15"/>
  <c r="P36" i="15"/>
  <c r="Q36" i="15"/>
  <c r="A37" i="15"/>
  <c r="A374" i="2" s="1"/>
  <c r="B37" i="15"/>
  <c r="B374" i="2" s="1"/>
  <c r="C37" i="15"/>
  <c r="C374" i="2" s="1"/>
  <c r="D37" i="15"/>
  <c r="D374" i="2" s="1"/>
  <c r="E37" i="15"/>
  <c r="E374" i="2" s="1"/>
  <c r="F37" i="15"/>
  <c r="G37" i="15"/>
  <c r="H37" i="15"/>
  <c r="I37" i="15"/>
  <c r="J37" i="15"/>
  <c r="K37" i="15"/>
  <c r="L37" i="15"/>
  <c r="M37" i="15"/>
  <c r="N37" i="15"/>
  <c r="O37" i="15"/>
  <c r="P37" i="15"/>
  <c r="Q37" i="15"/>
  <c r="A38" i="15"/>
  <c r="A375" i="2" s="1"/>
  <c r="B38" i="15"/>
  <c r="B375" i="2" s="1"/>
  <c r="C38" i="15"/>
  <c r="C375" i="2" s="1"/>
  <c r="D38" i="15"/>
  <c r="D375" i="2" s="1"/>
  <c r="E38" i="15"/>
  <c r="E375" i="2" s="1"/>
  <c r="F38" i="15"/>
  <c r="G38" i="15"/>
  <c r="H38" i="15"/>
  <c r="I38" i="15"/>
  <c r="J38" i="15"/>
  <c r="K38" i="15"/>
  <c r="L38" i="15"/>
  <c r="M38" i="15"/>
  <c r="N38" i="15"/>
  <c r="O38" i="15"/>
  <c r="P38" i="15"/>
  <c r="Q38" i="15"/>
  <c r="A39" i="15"/>
  <c r="A376" i="2" s="1"/>
  <c r="B39" i="15"/>
  <c r="B376" i="2" s="1"/>
  <c r="C39" i="15"/>
  <c r="C376" i="2" s="1"/>
  <c r="D39" i="15"/>
  <c r="D376" i="2" s="1"/>
  <c r="E39" i="15"/>
  <c r="E376" i="2" s="1"/>
  <c r="F39" i="15"/>
  <c r="G39" i="15"/>
  <c r="H39" i="15"/>
  <c r="I39" i="15"/>
  <c r="J39" i="15"/>
  <c r="K39" i="15"/>
  <c r="L39" i="15"/>
  <c r="M39" i="15"/>
  <c r="N39" i="15"/>
  <c r="O39" i="15"/>
  <c r="P39" i="15"/>
  <c r="Q39" i="15"/>
  <c r="A40" i="15"/>
  <c r="A377" i="2" s="1"/>
  <c r="B40" i="15"/>
  <c r="B377" i="2" s="1"/>
  <c r="C40" i="15"/>
  <c r="C377" i="2" s="1"/>
  <c r="D40" i="15"/>
  <c r="D377" i="2" s="1"/>
  <c r="E40" i="15"/>
  <c r="E377" i="2" s="1"/>
  <c r="F40" i="15"/>
  <c r="G40" i="15"/>
  <c r="H40" i="15"/>
  <c r="I40" i="15"/>
  <c r="J40" i="15"/>
  <c r="K40" i="15"/>
  <c r="L40" i="15"/>
  <c r="M40" i="15"/>
  <c r="N40" i="15"/>
  <c r="O40" i="15"/>
  <c r="P40" i="15"/>
  <c r="Q40" i="15"/>
  <c r="A41" i="15"/>
  <c r="A378" i="2" s="1"/>
  <c r="B41" i="15"/>
  <c r="B378" i="2" s="1"/>
  <c r="C41" i="15"/>
  <c r="C378" i="2" s="1"/>
  <c r="D41" i="15"/>
  <c r="D378" i="2" s="1"/>
  <c r="E41" i="15"/>
  <c r="E378" i="2" s="1"/>
  <c r="F41" i="15"/>
  <c r="G41" i="15"/>
  <c r="H41" i="15"/>
  <c r="I41" i="15"/>
  <c r="J41" i="15"/>
  <c r="K41" i="15"/>
  <c r="L41" i="15"/>
  <c r="M41" i="15"/>
  <c r="N41" i="15"/>
  <c r="O41" i="15"/>
  <c r="P41" i="15"/>
  <c r="Q41" i="15"/>
  <c r="A42" i="15"/>
  <c r="A379" i="2" s="1"/>
  <c r="B42" i="15"/>
  <c r="B379" i="2" s="1"/>
  <c r="C42" i="15"/>
  <c r="C379" i="2" s="1"/>
  <c r="D42" i="15"/>
  <c r="D379" i="2" s="1"/>
  <c r="E42" i="15"/>
  <c r="E379" i="2" s="1"/>
  <c r="F42" i="15"/>
  <c r="G42" i="15"/>
  <c r="H42" i="15"/>
  <c r="I42" i="15"/>
  <c r="J42" i="15"/>
  <c r="K42" i="15"/>
  <c r="L42" i="15"/>
  <c r="M42" i="15"/>
  <c r="N42" i="15"/>
  <c r="O42" i="15"/>
  <c r="P42" i="15"/>
  <c r="Q42" i="15"/>
  <c r="A43" i="15"/>
  <c r="A380" i="2" s="1"/>
  <c r="B43" i="15"/>
  <c r="B380" i="2" s="1"/>
  <c r="C43" i="15"/>
  <c r="C380" i="2" s="1"/>
  <c r="D43" i="15"/>
  <c r="D380" i="2" s="1"/>
  <c r="E43" i="15"/>
  <c r="E380" i="2" s="1"/>
  <c r="F43" i="15"/>
  <c r="G43" i="15"/>
  <c r="H43" i="15"/>
  <c r="I43" i="15"/>
  <c r="J43" i="15"/>
  <c r="K43" i="15"/>
  <c r="L43" i="15"/>
  <c r="M43" i="15"/>
  <c r="N43" i="15"/>
  <c r="O43" i="15"/>
  <c r="P43" i="15"/>
  <c r="Q43" i="15"/>
  <c r="A44" i="15"/>
  <c r="A381" i="2" s="1"/>
  <c r="B44" i="15"/>
  <c r="B381" i="2" s="1"/>
  <c r="C44" i="15"/>
  <c r="C381" i="2" s="1"/>
  <c r="D44" i="15"/>
  <c r="D381" i="2" s="1"/>
  <c r="E44" i="15"/>
  <c r="E381" i="2" s="1"/>
  <c r="F44" i="15"/>
  <c r="G44" i="15"/>
  <c r="H44" i="15"/>
  <c r="I44" i="15"/>
  <c r="J44" i="15"/>
  <c r="K44" i="15"/>
  <c r="L44" i="15"/>
  <c r="M44" i="15"/>
  <c r="N44" i="15"/>
  <c r="O44" i="15"/>
  <c r="P44" i="15"/>
  <c r="Q44" i="15"/>
  <c r="A45" i="15"/>
  <c r="A382" i="2" s="1"/>
  <c r="B45" i="15"/>
  <c r="B382" i="2" s="1"/>
  <c r="C45" i="15"/>
  <c r="C382" i="2" s="1"/>
  <c r="D45" i="15"/>
  <c r="D382" i="2" s="1"/>
  <c r="E45" i="15"/>
  <c r="E382" i="2" s="1"/>
  <c r="F45" i="15"/>
  <c r="G45" i="15"/>
  <c r="H45" i="15"/>
  <c r="I45" i="15"/>
  <c r="J45" i="15"/>
  <c r="K45" i="15"/>
  <c r="L45" i="15"/>
  <c r="M45" i="15"/>
  <c r="N45" i="15"/>
  <c r="O45" i="15"/>
  <c r="P45" i="15"/>
  <c r="Q45" i="15"/>
  <c r="A46" i="15"/>
  <c r="A383" i="2" s="1"/>
  <c r="B46" i="15"/>
  <c r="B383" i="2" s="1"/>
  <c r="C46" i="15"/>
  <c r="C383" i="2" s="1"/>
  <c r="D46" i="15"/>
  <c r="D383" i="2" s="1"/>
  <c r="E46" i="15"/>
  <c r="E383" i="2" s="1"/>
  <c r="F46" i="15"/>
  <c r="G46" i="15"/>
  <c r="H46" i="15"/>
  <c r="I46" i="15"/>
  <c r="J46" i="15"/>
  <c r="K46" i="15"/>
  <c r="L46" i="15"/>
  <c r="M46" i="15"/>
  <c r="N46" i="15"/>
  <c r="O46" i="15"/>
  <c r="P46" i="15"/>
  <c r="Q46" i="15"/>
  <c r="A47" i="15"/>
  <c r="A384" i="2" s="1"/>
  <c r="B47" i="15"/>
  <c r="B384" i="2" s="1"/>
  <c r="C47" i="15"/>
  <c r="C384" i="2" s="1"/>
  <c r="D47" i="15"/>
  <c r="D384" i="2" s="1"/>
  <c r="E47" i="15"/>
  <c r="E384" i="2" s="1"/>
  <c r="F47" i="15"/>
  <c r="G47" i="15"/>
  <c r="H47" i="15"/>
  <c r="I47" i="15"/>
  <c r="J47" i="15"/>
  <c r="K47" i="15"/>
  <c r="L47" i="15"/>
  <c r="M47" i="15"/>
  <c r="N47" i="15"/>
  <c r="O47" i="15"/>
  <c r="P47" i="15"/>
  <c r="Q47" i="15"/>
  <c r="A48" i="15"/>
  <c r="A385" i="2" s="1"/>
  <c r="B48" i="15"/>
  <c r="B385" i="2" s="1"/>
  <c r="C48" i="15"/>
  <c r="C385" i="2" s="1"/>
  <c r="D48" i="15"/>
  <c r="D385" i="2" s="1"/>
  <c r="E48" i="15"/>
  <c r="E385" i="2" s="1"/>
  <c r="F48" i="15"/>
  <c r="G48" i="15"/>
  <c r="H48" i="15"/>
  <c r="I48" i="15"/>
  <c r="J48" i="15"/>
  <c r="K48" i="15"/>
  <c r="L48" i="15"/>
  <c r="M48" i="15"/>
  <c r="N48" i="15"/>
  <c r="O48" i="15"/>
  <c r="P48" i="15"/>
  <c r="Q48" i="15"/>
  <c r="A49" i="15"/>
  <c r="A386" i="2" s="1"/>
  <c r="B49" i="15"/>
  <c r="B386" i="2" s="1"/>
  <c r="C49" i="15"/>
  <c r="C386" i="2" s="1"/>
  <c r="D49" i="15"/>
  <c r="D386" i="2" s="1"/>
  <c r="E49" i="15"/>
  <c r="E386" i="2" s="1"/>
  <c r="F49" i="15"/>
  <c r="G49" i="15"/>
  <c r="H49" i="15"/>
  <c r="I49" i="15"/>
  <c r="J49" i="15"/>
  <c r="K49" i="15"/>
  <c r="L49" i="15"/>
  <c r="M49" i="15"/>
  <c r="N49" i="15"/>
  <c r="O49" i="15"/>
  <c r="P49" i="15"/>
  <c r="Q49" i="15"/>
  <c r="A50" i="15"/>
  <c r="A387" i="2" s="1"/>
  <c r="B50" i="15"/>
  <c r="B387" i="2" s="1"/>
  <c r="C50" i="15"/>
  <c r="C387" i="2" s="1"/>
  <c r="D50" i="15"/>
  <c r="D387" i="2" s="1"/>
  <c r="E50" i="15"/>
  <c r="E387" i="2" s="1"/>
  <c r="F50" i="15"/>
  <c r="G50" i="15"/>
  <c r="H50" i="15"/>
  <c r="I50" i="15"/>
  <c r="J50" i="15"/>
  <c r="K50" i="15"/>
  <c r="L50" i="15"/>
  <c r="M50" i="15"/>
  <c r="N50" i="15"/>
  <c r="O50" i="15"/>
  <c r="P50" i="15"/>
  <c r="Q50" i="15"/>
  <c r="A51" i="15"/>
  <c r="A388" i="2" s="1"/>
  <c r="B51" i="15"/>
  <c r="B388" i="2" s="1"/>
  <c r="C51" i="15"/>
  <c r="C388" i="2" s="1"/>
  <c r="D51" i="15"/>
  <c r="D388" i="2" s="1"/>
  <c r="E51" i="15"/>
  <c r="E388" i="2" s="1"/>
  <c r="F51" i="15"/>
  <c r="G51" i="15"/>
  <c r="H51" i="15"/>
  <c r="I51" i="15"/>
  <c r="J51" i="15"/>
  <c r="K51" i="15"/>
  <c r="L51" i="15"/>
  <c r="M51" i="15"/>
  <c r="N51" i="15"/>
  <c r="O51" i="15"/>
  <c r="P51" i="15"/>
  <c r="Q51" i="15"/>
  <c r="A52" i="15"/>
  <c r="A389" i="2" s="1"/>
  <c r="B52" i="15"/>
  <c r="B389" i="2" s="1"/>
  <c r="C52" i="15"/>
  <c r="C389" i="2" s="1"/>
  <c r="D52" i="15"/>
  <c r="D389" i="2" s="1"/>
  <c r="E52" i="15"/>
  <c r="E389" i="2" s="1"/>
  <c r="F52" i="15"/>
  <c r="G52" i="15"/>
  <c r="H52" i="15"/>
  <c r="I52" i="15"/>
  <c r="J52" i="15"/>
  <c r="K52" i="15"/>
  <c r="L52" i="15"/>
  <c r="M52" i="15"/>
  <c r="N52" i="15"/>
  <c r="O52" i="15"/>
  <c r="P52" i="15"/>
  <c r="Q52" i="15"/>
  <c r="A53" i="15"/>
  <c r="A390" i="2" s="1"/>
  <c r="B53" i="15"/>
  <c r="B390" i="2" s="1"/>
  <c r="C53" i="15"/>
  <c r="C390" i="2" s="1"/>
  <c r="D53" i="15"/>
  <c r="D390" i="2" s="1"/>
  <c r="E53" i="15"/>
  <c r="E390" i="2" s="1"/>
  <c r="F53" i="15"/>
  <c r="G53" i="15"/>
  <c r="H53" i="15"/>
  <c r="I53" i="15"/>
  <c r="J53" i="15"/>
  <c r="K53" i="15"/>
  <c r="L53" i="15"/>
  <c r="M53" i="15"/>
  <c r="N53" i="15"/>
  <c r="O53" i="15"/>
  <c r="P53" i="15"/>
  <c r="Q53" i="15"/>
  <c r="A54" i="15"/>
  <c r="A391" i="2" s="1"/>
  <c r="B54" i="15"/>
  <c r="B391" i="2" s="1"/>
  <c r="C54" i="15"/>
  <c r="C391" i="2" s="1"/>
  <c r="D54" i="15"/>
  <c r="D391" i="2" s="1"/>
  <c r="E54" i="15"/>
  <c r="E391" i="2" s="1"/>
  <c r="F54" i="15"/>
  <c r="G54" i="15"/>
  <c r="H54" i="15"/>
  <c r="I54" i="15"/>
  <c r="J54" i="15"/>
  <c r="K54" i="15"/>
  <c r="L54" i="15"/>
  <c r="M54" i="15"/>
  <c r="N54" i="15"/>
  <c r="O54" i="15"/>
  <c r="P54" i="15"/>
  <c r="Q54" i="15"/>
  <c r="A55" i="15"/>
  <c r="A392" i="2" s="1"/>
  <c r="B55" i="15"/>
  <c r="B392" i="2" s="1"/>
  <c r="C55" i="15"/>
  <c r="C392" i="2" s="1"/>
  <c r="D55" i="15"/>
  <c r="D392" i="2" s="1"/>
  <c r="E55" i="15"/>
  <c r="E392" i="2" s="1"/>
  <c r="F55" i="15"/>
  <c r="G55" i="15"/>
  <c r="H55" i="15"/>
  <c r="I55" i="15"/>
  <c r="J55" i="15"/>
  <c r="K55" i="15"/>
  <c r="L55" i="15"/>
  <c r="M55" i="15"/>
  <c r="N55" i="15"/>
  <c r="O55" i="15"/>
  <c r="P55" i="15"/>
  <c r="Q55" i="15"/>
  <c r="A56" i="15"/>
  <c r="A393" i="2" s="1"/>
  <c r="B56" i="15"/>
  <c r="B393" i="2" s="1"/>
  <c r="C56" i="15"/>
  <c r="C393" i="2" s="1"/>
  <c r="D56" i="15"/>
  <c r="D393" i="2" s="1"/>
  <c r="E56" i="15"/>
  <c r="E393" i="2" s="1"/>
  <c r="F56" i="15"/>
  <c r="G56" i="15"/>
  <c r="H56" i="15"/>
  <c r="I56" i="15"/>
  <c r="J56" i="15"/>
  <c r="K56" i="15"/>
  <c r="L56" i="15"/>
  <c r="M56" i="15"/>
  <c r="N56" i="15"/>
  <c r="O56" i="15"/>
  <c r="P56" i="15"/>
  <c r="Q56" i="15"/>
  <c r="A57" i="15"/>
  <c r="A394" i="2" s="1"/>
  <c r="B57" i="15"/>
  <c r="B394" i="2" s="1"/>
  <c r="C57" i="15"/>
  <c r="C394" i="2" s="1"/>
  <c r="D57" i="15"/>
  <c r="D394" i="2" s="1"/>
  <c r="E57" i="15"/>
  <c r="E394" i="2" s="1"/>
  <c r="F57" i="15"/>
  <c r="G57" i="15"/>
  <c r="H57" i="15"/>
  <c r="I57" i="15"/>
  <c r="J57" i="15"/>
  <c r="K57" i="15"/>
  <c r="L57" i="15"/>
  <c r="M57" i="15"/>
  <c r="N57" i="15"/>
  <c r="O57" i="15"/>
  <c r="P57" i="15"/>
  <c r="Q57" i="15"/>
  <c r="A58" i="15"/>
  <c r="A395" i="2" s="1"/>
  <c r="B58" i="15"/>
  <c r="B395" i="2" s="1"/>
  <c r="C58" i="15"/>
  <c r="C395" i="2" s="1"/>
  <c r="D58" i="15"/>
  <c r="D395" i="2" s="1"/>
  <c r="E58" i="15"/>
  <c r="E395" i="2" s="1"/>
  <c r="F58" i="15"/>
  <c r="G58" i="15"/>
  <c r="H58" i="15"/>
  <c r="I58" i="15"/>
  <c r="J58" i="15"/>
  <c r="K58" i="15"/>
  <c r="L58" i="15"/>
  <c r="M58" i="15"/>
  <c r="N58" i="15"/>
  <c r="O58" i="15"/>
  <c r="P58" i="15"/>
  <c r="Q58" i="15"/>
  <c r="A59" i="15"/>
  <c r="A396" i="2" s="1"/>
  <c r="B59" i="15"/>
  <c r="B396" i="2" s="1"/>
  <c r="C59" i="15"/>
  <c r="C396" i="2" s="1"/>
  <c r="D59" i="15"/>
  <c r="D396" i="2" s="1"/>
  <c r="E59" i="15"/>
  <c r="E396" i="2" s="1"/>
  <c r="F59" i="15"/>
  <c r="G59" i="15"/>
  <c r="H59" i="15"/>
  <c r="I59" i="15"/>
  <c r="J59" i="15"/>
  <c r="K59" i="15"/>
  <c r="L59" i="15"/>
  <c r="M59" i="15"/>
  <c r="N59" i="15"/>
  <c r="O59" i="15"/>
  <c r="P59" i="15"/>
  <c r="Q59" i="15"/>
  <c r="A60" i="15"/>
  <c r="A397" i="2" s="1"/>
  <c r="B60" i="15"/>
  <c r="B397" i="2" s="1"/>
  <c r="C60" i="15"/>
  <c r="C397" i="2" s="1"/>
  <c r="D60" i="15"/>
  <c r="D397" i="2" s="1"/>
  <c r="E60" i="15"/>
  <c r="E397" i="2" s="1"/>
  <c r="F60" i="15"/>
  <c r="G60" i="15"/>
  <c r="H60" i="15"/>
  <c r="I60" i="15"/>
  <c r="J60" i="15"/>
  <c r="K60" i="15"/>
  <c r="L60" i="15"/>
  <c r="M60" i="15"/>
  <c r="N60" i="15"/>
  <c r="O60" i="15"/>
  <c r="P60" i="15"/>
  <c r="Q60" i="15"/>
  <c r="A61" i="15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A62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A63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A64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B5" i="15"/>
  <c r="B342" i="2" s="1"/>
  <c r="C5" i="15"/>
  <c r="C342" i="2" s="1"/>
  <c r="D5" i="15"/>
  <c r="D342" i="2" s="1"/>
  <c r="E5" i="15"/>
  <c r="E342" i="2" s="1"/>
  <c r="F5" i="15"/>
  <c r="G5" i="15"/>
  <c r="H5" i="15"/>
  <c r="I5" i="15"/>
  <c r="J5" i="15"/>
  <c r="K5" i="15"/>
  <c r="L5" i="15"/>
  <c r="M5" i="15"/>
  <c r="N5" i="15"/>
  <c r="O5" i="15"/>
  <c r="P5" i="15"/>
  <c r="Q5" i="15"/>
  <c r="BZ64" i="15"/>
  <c r="BY64" i="15"/>
  <c r="BX64" i="15"/>
  <c r="BV64" i="15"/>
  <c r="BU64" i="15"/>
  <c r="BT64" i="15"/>
  <c r="BS64" i="15"/>
  <c r="BR64" i="15"/>
  <c r="BQ64" i="15"/>
  <c r="BP64" i="15"/>
  <c r="BN64" i="15"/>
  <c r="BM64" i="15"/>
  <c r="BL64" i="15"/>
  <c r="BK64" i="15"/>
  <c r="BJ64" i="15"/>
  <c r="BI64" i="15"/>
  <c r="BH64" i="15"/>
  <c r="BG64" i="15"/>
  <c r="BF64" i="15"/>
  <c r="BE64" i="15"/>
  <c r="BD64" i="15"/>
  <c r="BC64" i="15"/>
  <c r="BB64" i="15"/>
  <c r="BA64" i="15"/>
  <c r="AZ64" i="15"/>
  <c r="AY64" i="15"/>
  <c r="AX64" i="15"/>
  <c r="BZ63" i="15"/>
  <c r="BY63" i="15"/>
  <c r="BX63" i="15"/>
  <c r="BV63" i="15"/>
  <c r="BU63" i="15"/>
  <c r="BT63" i="15"/>
  <c r="BS63" i="15"/>
  <c r="BR63" i="15"/>
  <c r="BQ63" i="15"/>
  <c r="BP63" i="15"/>
  <c r="BN63" i="15"/>
  <c r="BM63" i="15"/>
  <c r="BL63" i="15"/>
  <c r="BK63" i="15"/>
  <c r="BJ63" i="15"/>
  <c r="BI63" i="15"/>
  <c r="BH63" i="15"/>
  <c r="BG63" i="15"/>
  <c r="BF63" i="15"/>
  <c r="BE63" i="15"/>
  <c r="BD63" i="15"/>
  <c r="BC63" i="15"/>
  <c r="BB63" i="15"/>
  <c r="BA63" i="15"/>
  <c r="AZ63" i="15"/>
  <c r="AY63" i="15"/>
  <c r="AX63" i="15"/>
  <c r="BZ62" i="15"/>
  <c r="BY62" i="15"/>
  <c r="BX62" i="15"/>
  <c r="BV62" i="15"/>
  <c r="BU62" i="15"/>
  <c r="BT62" i="15"/>
  <c r="BS62" i="15"/>
  <c r="BR62" i="15"/>
  <c r="BQ62" i="15"/>
  <c r="BP62" i="15"/>
  <c r="BN62" i="15"/>
  <c r="BM62" i="15"/>
  <c r="BL62" i="15"/>
  <c r="BK62" i="15"/>
  <c r="BJ62" i="15"/>
  <c r="BI62" i="15"/>
  <c r="BH62" i="15"/>
  <c r="BG62" i="15"/>
  <c r="BF62" i="15"/>
  <c r="BE62" i="15"/>
  <c r="BD62" i="15"/>
  <c r="BC62" i="15"/>
  <c r="BB62" i="15"/>
  <c r="BA62" i="15"/>
  <c r="AZ62" i="15"/>
  <c r="AY62" i="15"/>
  <c r="AX62" i="15"/>
  <c r="BZ61" i="15"/>
  <c r="BY61" i="15"/>
  <c r="BX61" i="15"/>
  <c r="BV61" i="15"/>
  <c r="BU61" i="15"/>
  <c r="BT61" i="15"/>
  <c r="BS61" i="15"/>
  <c r="BR61" i="15"/>
  <c r="BQ61" i="15"/>
  <c r="BP61" i="15"/>
  <c r="BN61" i="15"/>
  <c r="BM61" i="15"/>
  <c r="BL61" i="15"/>
  <c r="BK61" i="15"/>
  <c r="BJ61" i="15"/>
  <c r="BI61" i="15"/>
  <c r="BH61" i="15"/>
  <c r="BG61" i="15"/>
  <c r="BF61" i="15"/>
  <c r="BE61" i="15"/>
  <c r="BD61" i="15"/>
  <c r="BC61" i="15"/>
  <c r="BB61" i="15"/>
  <c r="BA61" i="15"/>
  <c r="AZ61" i="15"/>
  <c r="AY61" i="15"/>
  <c r="AX61" i="15"/>
  <c r="BZ60" i="15"/>
  <c r="BY60" i="15"/>
  <c r="BX60" i="15"/>
  <c r="BV60" i="15"/>
  <c r="BU60" i="15"/>
  <c r="BT60" i="15"/>
  <c r="BS60" i="15"/>
  <c r="BR60" i="15"/>
  <c r="BQ60" i="15"/>
  <c r="BP60" i="15"/>
  <c r="BN60" i="15"/>
  <c r="BM60" i="15"/>
  <c r="BL60" i="15"/>
  <c r="BK60" i="15"/>
  <c r="BJ60" i="15"/>
  <c r="BI60" i="15"/>
  <c r="BH60" i="15"/>
  <c r="BG60" i="15"/>
  <c r="BF60" i="15"/>
  <c r="BE60" i="15"/>
  <c r="BD60" i="15"/>
  <c r="BC60" i="15"/>
  <c r="BB60" i="15"/>
  <c r="BA60" i="15"/>
  <c r="AZ60" i="15"/>
  <c r="AY60" i="15"/>
  <c r="AX60" i="15"/>
  <c r="BZ59" i="15"/>
  <c r="BY59" i="15"/>
  <c r="BX59" i="15"/>
  <c r="BV59" i="15"/>
  <c r="BU59" i="15"/>
  <c r="BT59" i="15"/>
  <c r="BS59" i="15"/>
  <c r="BR59" i="15"/>
  <c r="BQ59" i="15"/>
  <c r="BP59" i="15"/>
  <c r="BN59" i="15"/>
  <c r="BM59" i="15"/>
  <c r="BL59" i="15"/>
  <c r="BK59" i="15"/>
  <c r="BJ59" i="15"/>
  <c r="BI59" i="15"/>
  <c r="BH59" i="15"/>
  <c r="BG59" i="15"/>
  <c r="BF59" i="15"/>
  <c r="BE59" i="15"/>
  <c r="BD59" i="15"/>
  <c r="BC59" i="15"/>
  <c r="BB59" i="15"/>
  <c r="BA59" i="15"/>
  <c r="AZ59" i="15"/>
  <c r="AY59" i="15"/>
  <c r="AX59" i="15"/>
  <c r="BZ58" i="15"/>
  <c r="BY58" i="15"/>
  <c r="BX58" i="15"/>
  <c r="BV58" i="15"/>
  <c r="BU58" i="15"/>
  <c r="BT58" i="15"/>
  <c r="BS58" i="15"/>
  <c r="BR58" i="15"/>
  <c r="BQ58" i="15"/>
  <c r="BP58" i="15"/>
  <c r="BN58" i="15"/>
  <c r="BM58" i="15"/>
  <c r="BL58" i="15"/>
  <c r="BK58" i="15"/>
  <c r="BJ58" i="15"/>
  <c r="BI58" i="15"/>
  <c r="BH58" i="15"/>
  <c r="BG58" i="15"/>
  <c r="BF58" i="15"/>
  <c r="BE58" i="15"/>
  <c r="BD58" i="15"/>
  <c r="BC58" i="15"/>
  <c r="BB58" i="15"/>
  <c r="BA58" i="15"/>
  <c r="AZ58" i="15"/>
  <c r="AY58" i="15"/>
  <c r="AX58" i="15"/>
  <c r="BZ57" i="15"/>
  <c r="BY57" i="15"/>
  <c r="BX57" i="15"/>
  <c r="BV57" i="15"/>
  <c r="BU57" i="15"/>
  <c r="BT57" i="15"/>
  <c r="BS57" i="15"/>
  <c r="BR57" i="15"/>
  <c r="BQ57" i="15"/>
  <c r="BP57" i="15"/>
  <c r="BN57" i="15"/>
  <c r="BM57" i="15"/>
  <c r="BL57" i="15"/>
  <c r="BK57" i="15"/>
  <c r="BJ57" i="15"/>
  <c r="BI57" i="15"/>
  <c r="BH57" i="15"/>
  <c r="BG57" i="15"/>
  <c r="BF57" i="15"/>
  <c r="BE57" i="15"/>
  <c r="BD57" i="15"/>
  <c r="BC57" i="15"/>
  <c r="BB57" i="15"/>
  <c r="BA57" i="15"/>
  <c r="AZ57" i="15"/>
  <c r="AY57" i="15"/>
  <c r="AX57" i="15"/>
  <c r="BZ56" i="15"/>
  <c r="BY56" i="15"/>
  <c r="BX56" i="15"/>
  <c r="BV56" i="15"/>
  <c r="BU56" i="15"/>
  <c r="BT56" i="15"/>
  <c r="BS56" i="15"/>
  <c r="BR56" i="15"/>
  <c r="BQ56" i="15"/>
  <c r="BP56" i="15"/>
  <c r="BN56" i="15"/>
  <c r="BM56" i="15"/>
  <c r="BL56" i="15"/>
  <c r="BK56" i="15"/>
  <c r="BJ56" i="15"/>
  <c r="BI56" i="15"/>
  <c r="BH56" i="15"/>
  <c r="BG56" i="15"/>
  <c r="BF56" i="15"/>
  <c r="BE56" i="15"/>
  <c r="BD56" i="15"/>
  <c r="BC56" i="15"/>
  <c r="BB56" i="15"/>
  <c r="BA56" i="15"/>
  <c r="AZ56" i="15"/>
  <c r="AY56" i="15"/>
  <c r="AX56" i="15"/>
  <c r="BZ55" i="15"/>
  <c r="BY55" i="15"/>
  <c r="BX55" i="15"/>
  <c r="BV55" i="15"/>
  <c r="BU55" i="15"/>
  <c r="BT55" i="15"/>
  <c r="BS55" i="15"/>
  <c r="BR55" i="15"/>
  <c r="BQ55" i="15"/>
  <c r="BP55" i="15"/>
  <c r="BN55" i="15"/>
  <c r="BM55" i="15"/>
  <c r="BL55" i="15"/>
  <c r="BK55" i="15"/>
  <c r="BJ55" i="15"/>
  <c r="BI55" i="15"/>
  <c r="BH55" i="15"/>
  <c r="BG55" i="15"/>
  <c r="BF55" i="15"/>
  <c r="BE55" i="15"/>
  <c r="BD55" i="15"/>
  <c r="BC55" i="15"/>
  <c r="BB55" i="15"/>
  <c r="BA55" i="15"/>
  <c r="AZ55" i="15"/>
  <c r="AY55" i="15"/>
  <c r="AX55" i="15"/>
  <c r="BZ54" i="15"/>
  <c r="BY54" i="15"/>
  <c r="BX54" i="15"/>
  <c r="BV54" i="15"/>
  <c r="BU54" i="15"/>
  <c r="BT54" i="15"/>
  <c r="BS54" i="15"/>
  <c r="BR54" i="15"/>
  <c r="BQ54" i="15"/>
  <c r="BP54" i="15"/>
  <c r="BN54" i="15"/>
  <c r="BM54" i="15"/>
  <c r="BL54" i="15"/>
  <c r="BK54" i="15"/>
  <c r="BJ54" i="15"/>
  <c r="BI54" i="15"/>
  <c r="BH54" i="15"/>
  <c r="BG54" i="15"/>
  <c r="BF54" i="15"/>
  <c r="BE54" i="15"/>
  <c r="BD54" i="15"/>
  <c r="BC54" i="15"/>
  <c r="BB54" i="15"/>
  <c r="BA54" i="15"/>
  <c r="AZ54" i="15"/>
  <c r="AY54" i="15"/>
  <c r="AX54" i="15"/>
  <c r="BZ53" i="15"/>
  <c r="BY53" i="15"/>
  <c r="BX53" i="15"/>
  <c r="BV53" i="15"/>
  <c r="BU53" i="15"/>
  <c r="BT53" i="15"/>
  <c r="BS53" i="15"/>
  <c r="BR53" i="15"/>
  <c r="BQ53" i="15"/>
  <c r="BP53" i="15"/>
  <c r="BN53" i="15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BZ52" i="15"/>
  <c r="BY52" i="15"/>
  <c r="BX52" i="15"/>
  <c r="BV52" i="15"/>
  <c r="BU52" i="15"/>
  <c r="BT52" i="15"/>
  <c r="BS52" i="15"/>
  <c r="BR52" i="15"/>
  <c r="BQ52" i="15"/>
  <c r="BP52" i="15"/>
  <c r="BN52" i="15"/>
  <c r="BM52" i="15"/>
  <c r="BL52" i="15"/>
  <c r="BK52" i="15"/>
  <c r="BJ52" i="15"/>
  <c r="BI52" i="15"/>
  <c r="BH52" i="15"/>
  <c r="BG52" i="15"/>
  <c r="BF52" i="15"/>
  <c r="BE52" i="15"/>
  <c r="BD52" i="15"/>
  <c r="BC52" i="15"/>
  <c r="BB52" i="15"/>
  <c r="BA52" i="15"/>
  <c r="AZ52" i="15"/>
  <c r="AY52" i="15"/>
  <c r="AX52" i="15"/>
  <c r="BZ51" i="15"/>
  <c r="BY51" i="15"/>
  <c r="BX51" i="15"/>
  <c r="BV51" i="15"/>
  <c r="BU51" i="15"/>
  <c r="BT51" i="15"/>
  <c r="BS51" i="15"/>
  <c r="BR51" i="15"/>
  <c r="BQ51" i="15"/>
  <c r="BP51" i="15"/>
  <c r="BN51" i="15"/>
  <c r="BM51" i="15"/>
  <c r="BL51" i="15"/>
  <c r="BK51" i="15"/>
  <c r="BJ51" i="15"/>
  <c r="BI51" i="15"/>
  <c r="BH51" i="15"/>
  <c r="BG51" i="15"/>
  <c r="BF51" i="15"/>
  <c r="BE51" i="15"/>
  <c r="BD51" i="15"/>
  <c r="BC51" i="15"/>
  <c r="BB51" i="15"/>
  <c r="BA51" i="15"/>
  <c r="AZ51" i="15"/>
  <c r="AY51" i="15"/>
  <c r="AX51" i="15"/>
  <c r="BZ50" i="15"/>
  <c r="BY50" i="15"/>
  <c r="BX50" i="15"/>
  <c r="BV50" i="15"/>
  <c r="BU50" i="15"/>
  <c r="BT50" i="15"/>
  <c r="BS50" i="15"/>
  <c r="BR50" i="15"/>
  <c r="BQ50" i="15"/>
  <c r="BP50" i="15"/>
  <c r="BN50" i="15"/>
  <c r="BM50" i="15"/>
  <c r="BL50" i="15"/>
  <c r="BK50" i="15"/>
  <c r="BJ50" i="15"/>
  <c r="BI50" i="15"/>
  <c r="BH50" i="15"/>
  <c r="BG50" i="15"/>
  <c r="BF50" i="15"/>
  <c r="BE50" i="15"/>
  <c r="BD50" i="15"/>
  <c r="BC50" i="15"/>
  <c r="BB50" i="15"/>
  <c r="BA50" i="15"/>
  <c r="AZ50" i="15"/>
  <c r="AY50" i="15"/>
  <c r="AX50" i="15"/>
  <c r="BZ49" i="15"/>
  <c r="BY49" i="15"/>
  <c r="BX49" i="15"/>
  <c r="BV49" i="15"/>
  <c r="BU49" i="15"/>
  <c r="BT49" i="15"/>
  <c r="BS49" i="15"/>
  <c r="BR49" i="15"/>
  <c r="BQ49" i="15"/>
  <c r="BP49" i="15"/>
  <c r="BN49" i="15"/>
  <c r="BM49" i="15"/>
  <c r="BL49" i="15"/>
  <c r="BK49" i="15"/>
  <c r="BJ49" i="15"/>
  <c r="BI49" i="15"/>
  <c r="BH49" i="15"/>
  <c r="BG49" i="15"/>
  <c r="BF49" i="15"/>
  <c r="BE49" i="15"/>
  <c r="BD49" i="15"/>
  <c r="BC49" i="15"/>
  <c r="BB49" i="15"/>
  <c r="BA49" i="15"/>
  <c r="AZ49" i="15"/>
  <c r="AY49" i="15"/>
  <c r="AX49" i="15"/>
  <c r="BZ48" i="15"/>
  <c r="BY48" i="15"/>
  <c r="BX48" i="15"/>
  <c r="BV48" i="15"/>
  <c r="BU48" i="15"/>
  <c r="BT48" i="15"/>
  <c r="BS48" i="15"/>
  <c r="BR48" i="15"/>
  <c r="BQ48" i="15"/>
  <c r="BP48" i="15"/>
  <c r="BN48" i="15"/>
  <c r="BM48" i="15"/>
  <c r="BL48" i="15"/>
  <c r="BK48" i="15"/>
  <c r="BJ48" i="15"/>
  <c r="BI48" i="15"/>
  <c r="BH48" i="15"/>
  <c r="BG48" i="15"/>
  <c r="BF48" i="15"/>
  <c r="BE48" i="15"/>
  <c r="BD48" i="15"/>
  <c r="BC48" i="15"/>
  <c r="BB48" i="15"/>
  <c r="BA48" i="15"/>
  <c r="AZ48" i="15"/>
  <c r="AY48" i="15"/>
  <c r="AX48" i="15"/>
  <c r="BZ47" i="15"/>
  <c r="BY47" i="15"/>
  <c r="BX47" i="15"/>
  <c r="BV47" i="15"/>
  <c r="BU47" i="15"/>
  <c r="BT47" i="15"/>
  <c r="BS47" i="15"/>
  <c r="BR47" i="15"/>
  <c r="BQ47" i="15"/>
  <c r="BP47" i="15"/>
  <c r="BN47" i="15"/>
  <c r="BM47" i="15"/>
  <c r="BL47" i="15"/>
  <c r="BK47" i="15"/>
  <c r="BJ47" i="15"/>
  <c r="BI47" i="15"/>
  <c r="BH47" i="15"/>
  <c r="BG47" i="15"/>
  <c r="BF47" i="15"/>
  <c r="BE47" i="15"/>
  <c r="BD47" i="15"/>
  <c r="BC47" i="15"/>
  <c r="BB47" i="15"/>
  <c r="BA47" i="15"/>
  <c r="AZ47" i="15"/>
  <c r="AY47" i="15"/>
  <c r="AX47" i="15"/>
  <c r="BZ46" i="15"/>
  <c r="BY46" i="15"/>
  <c r="BX46" i="15"/>
  <c r="BV46" i="15"/>
  <c r="BU46" i="15"/>
  <c r="BT46" i="15"/>
  <c r="BS46" i="15"/>
  <c r="BR46" i="15"/>
  <c r="BQ46" i="15"/>
  <c r="BP46" i="15"/>
  <c r="BN46" i="15"/>
  <c r="BM46" i="15"/>
  <c r="BL46" i="15"/>
  <c r="BK46" i="15"/>
  <c r="BJ46" i="15"/>
  <c r="BI46" i="15"/>
  <c r="BH46" i="15"/>
  <c r="BG46" i="15"/>
  <c r="BF46" i="15"/>
  <c r="BE46" i="15"/>
  <c r="BD46" i="15"/>
  <c r="BC46" i="15"/>
  <c r="BB46" i="15"/>
  <c r="BA46" i="15"/>
  <c r="AZ46" i="15"/>
  <c r="AY46" i="15"/>
  <c r="AX46" i="15"/>
  <c r="BZ45" i="15"/>
  <c r="BY45" i="15"/>
  <c r="BX45" i="15"/>
  <c r="BV45" i="15"/>
  <c r="BU45" i="15"/>
  <c r="BT45" i="15"/>
  <c r="BS45" i="15"/>
  <c r="BR45" i="15"/>
  <c r="BQ45" i="15"/>
  <c r="BP45" i="15"/>
  <c r="BN45" i="15"/>
  <c r="BM45" i="15"/>
  <c r="BL45" i="15"/>
  <c r="BK45" i="15"/>
  <c r="BJ45" i="15"/>
  <c r="BI45" i="15"/>
  <c r="BH45" i="15"/>
  <c r="BG45" i="15"/>
  <c r="BF45" i="15"/>
  <c r="BE45" i="15"/>
  <c r="BD45" i="15"/>
  <c r="BC45" i="15"/>
  <c r="BB45" i="15"/>
  <c r="BA45" i="15"/>
  <c r="AZ45" i="15"/>
  <c r="AY45" i="15"/>
  <c r="AX45" i="15"/>
  <c r="BZ44" i="15"/>
  <c r="BY44" i="15"/>
  <c r="BX44" i="15"/>
  <c r="BV44" i="15"/>
  <c r="BU44" i="15"/>
  <c r="BT44" i="15"/>
  <c r="BS44" i="15"/>
  <c r="BR44" i="15"/>
  <c r="BQ44" i="15"/>
  <c r="BP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BZ43" i="15"/>
  <c r="BY43" i="15"/>
  <c r="BX43" i="15"/>
  <c r="BV43" i="15"/>
  <c r="BU43" i="15"/>
  <c r="BT43" i="15"/>
  <c r="BS43" i="15"/>
  <c r="BR43" i="15"/>
  <c r="BQ43" i="15"/>
  <c r="BP43" i="15"/>
  <c r="BN43" i="15"/>
  <c r="BM43" i="15"/>
  <c r="BL43" i="15"/>
  <c r="BK43" i="15"/>
  <c r="BJ43" i="15"/>
  <c r="BI43" i="15"/>
  <c r="BH43" i="15"/>
  <c r="BG43" i="15"/>
  <c r="BF43" i="15"/>
  <c r="BE43" i="15"/>
  <c r="BD43" i="15"/>
  <c r="BC43" i="15"/>
  <c r="BB43" i="15"/>
  <c r="BA43" i="15"/>
  <c r="AZ43" i="15"/>
  <c r="AY43" i="15"/>
  <c r="AX43" i="15"/>
  <c r="BZ42" i="15"/>
  <c r="BY42" i="15"/>
  <c r="BX42" i="15"/>
  <c r="BV42" i="15"/>
  <c r="BU42" i="15"/>
  <c r="BT42" i="15"/>
  <c r="BS42" i="15"/>
  <c r="BR42" i="15"/>
  <c r="BQ42" i="15"/>
  <c r="BP42" i="15"/>
  <c r="BN42" i="15"/>
  <c r="BM42" i="15"/>
  <c r="BL42" i="15"/>
  <c r="BK42" i="15"/>
  <c r="BJ42" i="15"/>
  <c r="BI42" i="15"/>
  <c r="BH42" i="15"/>
  <c r="BG42" i="15"/>
  <c r="BF42" i="15"/>
  <c r="BE42" i="15"/>
  <c r="BD42" i="15"/>
  <c r="BC42" i="15"/>
  <c r="BB42" i="15"/>
  <c r="BA42" i="15"/>
  <c r="AZ42" i="15"/>
  <c r="AY42" i="15"/>
  <c r="AX42" i="15"/>
  <c r="BZ41" i="15"/>
  <c r="BY41" i="15"/>
  <c r="BX41" i="15"/>
  <c r="BV41" i="15"/>
  <c r="BU41" i="15"/>
  <c r="BT41" i="15"/>
  <c r="BS41" i="15"/>
  <c r="BR41" i="15"/>
  <c r="BQ41" i="15"/>
  <c r="BP41" i="15"/>
  <c r="BN41" i="15"/>
  <c r="BM41" i="15"/>
  <c r="BL41" i="15"/>
  <c r="BK41" i="15"/>
  <c r="BJ41" i="15"/>
  <c r="BI41" i="15"/>
  <c r="BH41" i="15"/>
  <c r="BG41" i="15"/>
  <c r="BF41" i="15"/>
  <c r="BE41" i="15"/>
  <c r="BD41" i="15"/>
  <c r="BC41" i="15"/>
  <c r="BB41" i="15"/>
  <c r="BA41" i="15"/>
  <c r="AZ41" i="15"/>
  <c r="AY41" i="15"/>
  <c r="AX41" i="15"/>
  <c r="BZ40" i="15"/>
  <c r="BY40" i="15"/>
  <c r="BX40" i="15"/>
  <c r="BV40" i="15"/>
  <c r="BU40" i="15"/>
  <c r="BT40" i="15"/>
  <c r="BS40" i="15"/>
  <c r="BR40" i="15"/>
  <c r="BQ40" i="15"/>
  <c r="BP40" i="15"/>
  <c r="BN40" i="15"/>
  <c r="BM40" i="15"/>
  <c r="BL40" i="15"/>
  <c r="BK40" i="15"/>
  <c r="BJ40" i="15"/>
  <c r="BI40" i="15"/>
  <c r="BH40" i="15"/>
  <c r="BG40" i="15"/>
  <c r="BF40" i="15"/>
  <c r="BE40" i="15"/>
  <c r="BD40" i="15"/>
  <c r="BC40" i="15"/>
  <c r="BB40" i="15"/>
  <c r="BA40" i="15"/>
  <c r="AZ40" i="15"/>
  <c r="AY40" i="15"/>
  <c r="AX40" i="15"/>
  <c r="BZ39" i="15"/>
  <c r="BY39" i="15"/>
  <c r="BX39" i="15"/>
  <c r="BV39" i="15"/>
  <c r="BU39" i="15"/>
  <c r="BT39" i="15"/>
  <c r="BS39" i="15"/>
  <c r="BR39" i="15"/>
  <c r="BQ39" i="15"/>
  <c r="BP39" i="15"/>
  <c r="BN39" i="15"/>
  <c r="BM39" i="15"/>
  <c r="BL39" i="15"/>
  <c r="BK39" i="15"/>
  <c r="BJ39" i="15"/>
  <c r="BI39" i="15"/>
  <c r="BH39" i="15"/>
  <c r="BG39" i="15"/>
  <c r="BF39" i="15"/>
  <c r="BE39" i="15"/>
  <c r="BD39" i="15"/>
  <c r="BC39" i="15"/>
  <c r="BB39" i="15"/>
  <c r="BA39" i="15"/>
  <c r="AZ39" i="15"/>
  <c r="AY39" i="15"/>
  <c r="AX39" i="15"/>
  <c r="BZ38" i="15"/>
  <c r="BY38" i="15"/>
  <c r="BX38" i="15"/>
  <c r="BV38" i="15"/>
  <c r="BU38" i="15"/>
  <c r="BT38" i="15"/>
  <c r="BS38" i="15"/>
  <c r="BR38" i="15"/>
  <c r="BQ38" i="15"/>
  <c r="BP38" i="15"/>
  <c r="BN38" i="15"/>
  <c r="BM38" i="15"/>
  <c r="BL38" i="15"/>
  <c r="BK38" i="15"/>
  <c r="BJ38" i="15"/>
  <c r="BI38" i="15"/>
  <c r="BH38" i="15"/>
  <c r="BG38" i="15"/>
  <c r="BF38" i="15"/>
  <c r="BE38" i="15"/>
  <c r="BD38" i="15"/>
  <c r="BC38" i="15"/>
  <c r="BB38" i="15"/>
  <c r="BA38" i="15"/>
  <c r="AZ38" i="15"/>
  <c r="AY38" i="15"/>
  <c r="AX38" i="15"/>
  <c r="BZ37" i="15"/>
  <c r="BY37" i="15"/>
  <c r="BX37" i="15"/>
  <c r="BV37" i="15"/>
  <c r="BU37" i="15"/>
  <c r="BT37" i="15"/>
  <c r="BS37" i="15"/>
  <c r="BR37" i="15"/>
  <c r="BQ37" i="15"/>
  <c r="BP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BZ36" i="15"/>
  <c r="BY36" i="15"/>
  <c r="BX36" i="15"/>
  <c r="BV36" i="15"/>
  <c r="BU36" i="15"/>
  <c r="BT36" i="15"/>
  <c r="BS36" i="15"/>
  <c r="BR36" i="15"/>
  <c r="BQ36" i="15"/>
  <c r="BP36" i="15"/>
  <c r="BN36" i="15"/>
  <c r="BM36" i="15"/>
  <c r="BL36" i="15"/>
  <c r="BK36" i="15"/>
  <c r="BJ36" i="15"/>
  <c r="BI36" i="15"/>
  <c r="BH36" i="15"/>
  <c r="BG36" i="15"/>
  <c r="BF36" i="15"/>
  <c r="BE36" i="15"/>
  <c r="BD36" i="15"/>
  <c r="BC36" i="15"/>
  <c r="BB36" i="15"/>
  <c r="BA36" i="15"/>
  <c r="AZ36" i="15"/>
  <c r="AY36" i="15"/>
  <c r="AX36" i="15"/>
  <c r="BZ35" i="15"/>
  <c r="BY35" i="15"/>
  <c r="BX35" i="15"/>
  <c r="BV35" i="15"/>
  <c r="BU35" i="15"/>
  <c r="BT35" i="15"/>
  <c r="BS35" i="15"/>
  <c r="BR35" i="15"/>
  <c r="BQ35" i="15"/>
  <c r="BP35" i="15"/>
  <c r="BN35" i="15"/>
  <c r="BM35" i="15"/>
  <c r="BL35" i="15"/>
  <c r="BK35" i="15"/>
  <c r="BJ35" i="15"/>
  <c r="BI35" i="15"/>
  <c r="BH35" i="15"/>
  <c r="BG35" i="15"/>
  <c r="BF35" i="15"/>
  <c r="BE35" i="15"/>
  <c r="BD35" i="15"/>
  <c r="BC35" i="15"/>
  <c r="BB35" i="15"/>
  <c r="BA35" i="15"/>
  <c r="AZ35" i="15"/>
  <c r="AY35" i="15"/>
  <c r="AX35" i="15"/>
  <c r="BZ34" i="15"/>
  <c r="BY34" i="15"/>
  <c r="BX34" i="15"/>
  <c r="BV34" i="15"/>
  <c r="BU34" i="15"/>
  <c r="BT34" i="15"/>
  <c r="BS34" i="15"/>
  <c r="BR34" i="15"/>
  <c r="BQ34" i="15"/>
  <c r="BP34" i="15"/>
  <c r="BN34" i="15"/>
  <c r="BM34" i="15"/>
  <c r="BL34" i="15"/>
  <c r="BK34" i="15"/>
  <c r="BJ34" i="15"/>
  <c r="BI34" i="15"/>
  <c r="BH34" i="15"/>
  <c r="BG34" i="15"/>
  <c r="BF34" i="15"/>
  <c r="BE34" i="15"/>
  <c r="BD34" i="15"/>
  <c r="BC34" i="15"/>
  <c r="BB34" i="15"/>
  <c r="BA34" i="15"/>
  <c r="AZ34" i="15"/>
  <c r="AY34" i="15"/>
  <c r="AX34" i="15"/>
  <c r="BZ33" i="15"/>
  <c r="BY33" i="15"/>
  <c r="BX33" i="15"/>
  <c r="BV33" i="15"/>
  <c r="BU33" i="15"/>
  <c r="BT33" i="15"/>
  <c r="BS33" i="15"/>
  <c r="BR33" i="15"/>
  <c r="BQ33" i="15"/>
  <c r="BP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BA33" i="15"/>
  <c r="AZ33" i="15"/>
  <c r="AY33" i="15"/>
  <c r="AX33" i="15"/>
  <c r="BZ32" i="15"/>
  <c r="BY32" i="15"/>
  <c r="BX32" i="15"/>
  <c r="BV32" i="15"/>
  <c r="BU32" i="15"/>
  <c r="BT32" i="15"/>
  <c r="BS32" i="15"/>
  <c r="BR32" i="15"/>
  <c r="BQ32" i="15"/>
  <c r="BP32" i="15"/>
  <c r="BN32" i="15"/>
  <c r="BM32" i="15"/>
  <c r="BL32" i="15"/>
  <c r="BK32" i="15"/>
  <c r="BJ32" i="15"/>
  <c r="BI32" i="15"/>
  <c r="BH32" i="15"/>
  <c r="BG32" i="15"/>
  <c r="BF32" i="15"/>
  <c r="BE32" i="15"/>
  <c r="BD32" i="15"/>
  <c r="BC32" i="15"/>
  <c r="BB32" i="15"/>
  <c r="BA32" i="15"/>
  <c r="AZ32" i="15"/>
  <c r="AY32" i="15"/>
  <c r="AX32" i="15"/>
  <c r="BZ31" i="15"/>
  <c r="BY31" i="15"/>
  <c r="BX31" i="15"/>
  <c r="BV31" i="15"/>
  <c r="BU31" i="15"/>
  <c r="BT31" i="15"/>
  <c r="BS31" i="15"/>
  <c r="BR31" i="15"/>
  <c r="BQ31" i="15"/>
  <c r="BP31" i="15"/>
  <c r="BN31" i="15"/>
  <c r="BM31" i="15"/>
  <c r="BL31" i="15"/>
  <c r="BK31" i="15"/>
  <c r="BJ31" i="15"/>
  <c r="BI31" i="15"/>
  <c r="BH31" i="15"/>
  <c r="BG31" i="15"/>
  <c r="BF31" i="15"/>
  <c r="BE31" i="15"/>
  <c r="BD31" i="15"/>
  <c r="BC31" i="15"/>
  <c r="BB31" i="15"/>
  <c r="BA31" i="15"/>
  <c r="AZ31" i="15"/>
  <c r="AY31" i="15"/>
  <c r="AX31" i="15"/>
  <c r="BZ30" i="15"/>
  <c r="BY30" i="15"/>
  <c r="BX30" i="15"/>
  <c r="BV30" i="15"/>
  <c r="BU30" i="15"/>
  <c r="BT30" i="15"/>
  <c r="BS30" i="15"/>
  <c r="BR30" i="15"/>
  <c r="BQ30" i="15"/>
  <c r="BP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BZ29" i="15"/>
  <c r="BY29" i="15"/>
  <c r="BX29" i="15"/>
  <c r="BV29" i="15"/>
  <c r="BU29" i="15"/>
  <c r="BT29" i="15"/>
  <c r="BS29" i="15"/>
  <c r="BR29" i="15"/>
  <c r="BQ29" i="15"/>
  <c r="BP29" i="15"/>
  <c r="BN29" i="15"/>
  <c r="BM29" i="15"/>
  <c r="BL29" i="15"/>
  <c r="BK29" i="15"/>
  <c r="BJ29" i="15"/>
  <c r="BI29" i="15"/>
  <c r="BH29" i="15"/>
  <c r="BG29" i="15"/>
  <c r="BF29" i="15"/>
  <c r="BE29" i="15"/>
  <c r="BD29" i="15"/>
  <c r="BC29" i="15"/>
  <c r="BB29" i="15"/>
  <c r="BA29" i="15"/>
  <c r="AZ29" i="15"/>
  <c r="AY29" i="15"/>
  <c r="AX29" i="15"/>
  <c r="BZ28" i="15"/>
  <c r="BY28" i="15"/>
  <c r="BX28" i="15"/>
  <c r="BV28" i="15"/>
  <c r="BU28" i="15"/>
  <c r="BT28" i="15"/>
  <c r="BS28" i="15"/>
  <c r="BR28" i="15"/>
  <c r="BQ28" i="15"/>
  <c r="BP28" i="15"/>
  <c r="BN28" i="15"/>
  <c r="BM28" i="15"/>
  <c r="BL28" i="15"/>
  <c r="BK28" i="15"/>
  <c r="BJ28" i="15"/>
  <c r="BI28" i="15"/>
  <c r="BH28" i="15"/>
  <c r="BG28" i="15"/>
  <c r="BF28" i="15"/>
  <c r="BE28" i="15"/>
  <c r="BD28" i="15"/>
  <c r="BC28" i="15"/>
  <c r="BB28" i="15"/>
  <c r="BA28" i="15"/>
  <c r="AZ28" i="15"/>
  <c r="AY28" i="15"/>
  <c r="AX28" i="15"/>
  <c r="BZ27" i="15"/>
  <c r="BY27" i="15"/>
  <c r="BX27" i="15"/>
  <c r="BV27" i="15"/>
  <c r="BU27" i="15"/>
  <c r="BT27" i="15"/>
  <c r="BS27" i="15"/>
  <c r="BR27" i="15"/>
  <c r="BQ27" i="15"/>
  <c r="BP27" i="15"/>
  <c r="BN27" i="15"/>
  <c r="BM27" i="15"/>
  <c r="BL27" i="15"/>
  <c r="BK27" i="15"/>
  <c r="BJ27" i="15"/>
  <c r="BI27" i="15"/>
  <c r="BH27" i="15"/>
  <c r="BG27" i="15"/>
  <c r="BF27" i="15"/>
  <c r="BE27" i="15"/>
  <c r="BD27" i="15"/>
  <c r="BC27" i="15"/>
  <c r="BB27" i="15"/>
  <c r="BA27" i="15"/>
  <c r="AZ27" i="15"/>
  <c r="AY27" i="15"/>
  <c r="AX27" i="15"/>
  <c r="BZ26" i="15"/>
  <c r="BY26" i="15"/>
  <c r="BX26" i="15"/>
  <c r="BV26" i="15"/>
  <c r="BU26" i="15"/>
  <c r="BT26" i="15"/>
  <c r="BS26" i="15"/>
  <c r="BR26" i="15"/>
  <c r="BQ26" i="15"/>
  <c r="BP26" i="15"/>
  <c r="BN26" i="15"/>
  <c r="BM26" i="15"/>
  <c r="BL26" i="15"/>
  <c r="BK26" i="15"/>
  <c r="BJ26" i="15"/>
  <c r="BI26" i="15"/>
  <c r="BH26" i="15"/>
  <c r="BG26" i="15"/>
  <c r="BF26" i="15"/>
  <c r="BE26" i="15"/>
  <c r="BD26" i="15"/>
  <c r="BC26" i="15"/>
  <c r="BB26" i="15"/>
  <c r="BA26" i="15"/>
  <c r="AZ26" i="15"/>
  <c r="AY26" i="15"/>
  <c r="AX26" i="15"/>
  <c r="BZ25" i="15"/>
  <c r="BY25" i="15"/>
  <c r="BX25" i="15"/>
  <c r="BV25" i="15"/>
  <c r="BU25" i="15"/>
  <c r="BT25" i="15"/>
  <c r="BS25" i="15"/>
  <c r="BR25" i="15"/>
  <c r="BQ25" i="15"/>
  <c r="BP25" i="15"/>
  <c r="BN25" i="15"/>
  <c r="BM25" i="15"/>
  <c r="BL25" i="15"/>
  <c r="BK25" i="15"/>
  <c r="BJ25" i="15"/>
  <c r="BI25" i="15"/>
  <c r="BH25" i="15"/>
  <c r="BG25" i="15"/>
  <c r="BF25" i="15"/>
  <c r="BE25" i="15"/>
  <c r="BD25" i="15"/>
  <c r="BC25" i="15"/>
  <c r="BB25" i="15"/>
  <c r="BA25" i="15"/>
  <c r="AZ25" i="15"/>
  <c r="AY25" i="15"/>
  <c r="AX25" i="15"/>
  <c r="BZ24" i="15"/>
  <c r="BY24" i="15"/>
  <c r="BX24" i="15"/>
  <c r="BV24" i="15"/>
  <c r="BU24" i="15"/>
  <c r="BT24" i="15"/>
  <c r="BS24" i="15"/>
  <c r="BR24" i="15"/>
  <c r="BQ24" i="15"/>
  <c r="BP24" i="15"/>
  <c r="BN24" i="15"/>
  <c r="BM24" i="15"/>
  <c r="BL24" i="15"/>
  <c r="BK24" i="15"/>
  <c r="BJ24" i="15"/>
  <c r="BI24" i="15"/>
  <c r="BH24" i="15"/>
  <c r="BG24" i="15"/>
  <c r="BF24" i="15"/>
  <c r="BE24" i="15"/>
  <c r="BD24" i="15"/>
  <c r="BC24" i="15"/>
  <c r="BB24" i="15"/>
  <c r="BA24" i="15"/>
  <c r="AZ24" i="15"/>
  <c r="AY24" i="15"/>
  <c r="AX24" i="15"/>
  <c r="BZ23" i="15"/>
  <c r="BY23" i="15"/>
  <c r="BX23" i="15"/>
  <c r="BV23" i="15"/>
  <c r="BU23" i="15"/>
  <c r="BT23" i="15"/>
  <c r="BS23" i="15"/>
  <c r="BR23" i="15"/>
  <c r="BQ23" i="15"/>
  <c r="BP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BZ22" i="15"/>
  <c r="BY22" i="15"/>
  <c r="BX22" i="15"/>
  <c r="BV22" i="15"/>
  <c r="BU22" i="15"/>
  <c r="BT22" i="15"/>
  <c r="BS22" i="15"/>
  <c r="BR22" i="15"/>
  <c r="BQ22" i="15"/>
  <c r="BP22" i="15"/>
  <c r="BN22" i="15"/>
  <c r="BM22" i="15"/>
  <c r="BL22" i="15"/>
  <c r="BK22" i="15"/>
  <c r="BJ22" i="15"/>
  <c r="BI22" i="15"/>
  <c r="BH22" i="15"/>
  <c r="BG22" i="15"/>
  <c r="BF22" i="15"/>
  <c r="BE22" i="15"/>
  <c r="BD22" i="15"/>
  <c r="BC22" i="15"/>
  <c r="BB22" i="15"/>
  <c r="BA22" i="15"/>
  <c r="AZ22" i="15"/>
  <c r="AY22" i="15"/>
  <c r="AX22" i="15"/>
  <c r="BZ21" i="15"/>
  <c r="BY21" i="15"/>
  <c r="BX21" i="15"/>
  <c r="BV21" i="15"/>
  <c r="BU21" i="15"/>
  <c r="BT21" i="15"/>
  <c r="BS21" i="15"/>
  <c r="BR21" i="15"/>
  <c r="BQ21" i="15"/>
  <c r="BP21" i="15"/>
  <c r="BN21" i="15"/>
  <c r="BM21" i="15"/>
  <c r="BL21" i="15"/>
  <c r="BK21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BZ20" i="15"/>
  <c r="BY20" i="15"/>
  <c r="BX20" i="15"/>
  <c r="BV20" i="15"/>
  <c r="BU20" i="15"/>
  <c r="BT20" i="15"/>
  <c r="BS20" i="15"/>
  <c r="BR20" i="15"/>
  <c r="BQ20" i="15"/>
  <c r="BP20" i="15"/>
  <c r="BN20" i="15"/>
  <c r="BM20" i="15"/>
  <c r="BL20" i="15"/>
  <c r="BK20" i="15"/>
  <c r="BJ20" i="15"/>
  <c r="BI20" i="15"/>
  <c r="BH20" i="15"/>
  <c r="BG20" i="15"/>
  <c r="BF20" i="15"/>
  <c r="BE20" i="15"/>
  <c r="BD20" i="15"/>
  <c r="BC20" i="15"/>
  <c r="BB20" i="15"/>
  <c r="BA20" i="15"/>
  <c r="AZ20" i="15"/>
  <c r="AY20" i="15"/>
  <c r="AX20" i="15"/>
  <c r="BZ19" i="15"/>
  <c r="BY19" i="15"/>
  <c r="BX19" i="15"/>
  <c r="BV19" i="15"/>
  <c r="BU19" i="15"/>
  <c r="BT19" i="15"/>
  <c r="BS19" i="15"/>
  <c r="BR19" i="15"/>
  <c r="BQ19" i="15"/>
  <c r="BP19" i="15"/>
  <c r="BN19" i="15"/>
  <c r="BM19" i="15"/>
  <c r="BL19" i="15"/>
  <c r="BK19" i="15"/>
  <c r="BJ19" i="15"/>
  <c r="BI19" i="15"/>
  <c r="BH19" i="15"/>
  <c r="BG19" i="15"/>
  <c r="BF19" i="15"/>
  <c r="BE19" i="15"/>
  <c r="BD19" i="15"/>
  <c r="BC19" i="15"/>
  <c r="BB19" i="15"/>
  <c r="BA19" i="15"/>
  <c r="AZ19" i="15"/>
  <c r="AY19" i="15"/>
  <c r="AX19" i="15"/>
  <c r="BZ18" i="15"/>
  <c r="BY18" i="15"/>
  <c r="BX18" i="15"/>
  <c r="BV18" i="15"/>
  <c r="BU18" i="15"/>
  <c r="BT18" i="15"/>
  <c r="BS18" i="15"/>
  <c r="BR18" i="15"/>
  <c r="BQ18" i="15"/>
  <c r="BP18" i="15"/>
  <c r="BN18" i="15"/>
  <c r="BM18" i="15"/>
  <c r="BL18" i="15"/>
  <c r="BK18" i="15"/>
  <c r="BJ18" i="15"/>
  <c r="BI18" i="15"/>
  <c r="BH18" i="15"/>
  <c r="BG18" i="15"/>
  <c r="BF18" i="15"/>
  <c r="BE18" i="15"/>
  <c r="BD18" i="15"/>
  <c r="BC18" i="15"/>
  <c r="BB18" i="15"/>
  <c r="BA18" i="15"/>
  <c r="AZ18" i="15"/>
  <c r="AY18" i="15"/>
  <c r="AX18" i="15"/>
  <c r="BZ17" i="15"/>
  <c r="BY17" i="15"/>
  <c r="BX17" i="15"/>
  <c r="BV17" i="15"/>
  <c r="BU17" i="15"/>
  <c r="BT17" i="15"/>
  <c r="BS17" i="15"/>
  <c r="BR17" i="15"/>
  <c r="BQ17" i="15"/>
  <c r="BP17" i="15"/>
  <c r="BN17" i="15"/>
  <c r="BM17" i="15"/>
  <c r="BL17" i="15"/>
  <c r="BK17" i="15"/>
  <c r="BJ17" i="15"/>
  <c r="BI17" i="15"/>
  <c r="BH17" i="15"/>
  <c r="BG17" i="15"/>
  <c r="BF17" i="15"/>
  <c r="BE17" i="15"/>
  <c r="BD17" i="15"/>
  <c r="BC17" i="15"/>
  <c r="BB17" i="15"/>
  <c r="BA17" i="15"/>
  <c r="AZ17" i="15"/>
  <c r="AY17" i="15"/>
  <c r="AX17" i="15"/>
  <c r="BZ16" i="15"/>
  <c r="BY16" i="15"/>
  <c r="BX16" i="15"/>
  <c r="BV16" i="15"/>
  <c r="BU16" i="15"/>
  <c r="BT16" i="15"/>
  <c r="BS16" i="15"/>
  <c r="BR16" i="15"/>
  <c r="BQ16" i="15"/>
  <c r="BP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BZ15" i="15"/>
  <c r="BY15" i="15"/>
  <c r="BX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BJ15" i="15"/>
  <c r="BI15" i="15"/>
  <c r="BH15" i="15"/>
  <c r="BG15" i="15"/>
  <c r="BF15" i="15"/>
  <c r="BE15" i="15"/>
  <c r="BD15" i="15"/>
  <c r="BC15" i="15"/>
  <c r="BB15" i="15"/>
  <c r="BA15" i="15"/>
  <c r="AZ15" i="15"/>
  <c r="AY15" i="15"/>
  <c r="AX15" i="15"/>
  <c r="BZ14" i="15"/>
  <c r="BY14" i="15"/>
  <c r="BX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BJ14" i="15"/>
  <c r="BI14" i="15"/>
  <c r="BH14" i="15"/>
  <c r="BG14" i="15"/>
  <c r="BF14" i="15"/>
  <c r="BE14" i="15"/>
  <c r="BD14" i="15"/>
  <c r="BC14" i="15"/>
  <c r="BB14" i="15"/>
  <c r="BA14" i="15"/>
  <c r="AZ14" i="15"/>
  <c r="AY14" i="15"/>
  <c r="AX14" i="15"/>
  <c r="BZ13" i="15"/>
  <c r="BY13" i="15"/>
  <c r="BX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BJ13" i="15"/>
  <c r="BI13" i="15"/>
  <c r="BH13" i="15"/>
  <c r="BG13" i="15"/>
  <c r="BF13" i="15"/>
  <c r="BE13" i="15"/>
  <c r="BD13" i="15"/>
  <c r="BC13" i="15"/>
  <c r="BB13" i="15"/>
  <c r="BA13" i="15"/>
  <c r="AZ13" i="15"/>
  <c r="AY13" i="15"/>
  <c r="AX13" i="15"/>
  <c r="BZ12" i="15"/>
  <c r="BY12" i="15"/>
  <c r="BX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BZ11" i="15"/>
  <c r="BY11" i="15"/>
  <c r="BX11" i="15"/>
  <c r="BV11" i="15"/>
  <c r="BU11" i="15"/>
  <c r="BT11" i="15"/>
  <c r="BS11" i="15"/>
  <c r="BR11" i="15"/>
  <c r="BQ11" i="15"/>
  <c r="BP11" i="15"/>
  <c r="BO11" i="15"/>
  <c r="BN11" i="15"/>
  <c r="BM11" i="15"/>
  <c r="BL11" i="15"/>
  <c r="BK11" i="15"/>
  <c r="BJ11" i="15"/>
  <c r="BI11" i="15"/>
  <c r="BH11" i="15"/>
  <c r="BG11" i="15"/>
  <c r="BF11" i="15"/>
  <c r="BE11" i="15"/>
  <c r="BD11" i="15"/>
  <c r="BC11" i="15"/>
  <c r="BB11" i="15"/>
  <c r="BA11" i="15"/>
  <c r="AZ11" i="15"/>
  <c r="AY11" i="15"/>
  <c r="AX11" i="15"/>
  <c r="BZ10" i="15"/>
  <c r="BY10" i="15"/>
  <c r="BX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BJ10" i="15"/>
  <c r="BI10" i="15"/>
  <c r="BH10" i="15"/>
  <c r="BG10" i="15"/>
  <c r="BF10" i="15"/>
  <c r="BE10" i="15"/>
  <c r="BD10" i="15"/>
  <c r="BC10" i="15"/>
  <c r="BB10" i="15"/>
  <c r="BA10" i="15"/>
  <c r="AZ10" i="15"/>
  <c r="AY10" i="15"/>
  <c r="AX10" i="15"/>
  <c r="BZ9" i="15"/>
  <c r="BY9" i="15"/>
  <c r="BX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BZ8" i="15"/>
  <c r="BY8" i="15"/>
  <c r="BX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BJ8" i="15"/>
  <c r="BI8" i="15"/>
  <c r="BH8" i="15"/>
  <c r="BG8" i="15"/>
  <c r="BF8" i="15"/>
  <c r="BE8" i="15"/>
  <c r="BD8" i="15"/>
  <c r="BC8" i="15"/>
  <c r="BB8" i="15"/>
  <c r="BA8" i="15"/>
  <c r="AZ8" i="15"/>
  <c r="AY8" i="15"/>
  <c r="AX8" i="15"/>
  <c r="BZ7" i="15"/>
  <c r="BY7" i="15"/>
  <c r="BX7" i="15"/>
  <c r="BV7" i="15"/>
  <c r="BU7" i="15"/>
  <c r="BT7" i="15"/>
  <c r="BS7" i="15"/>
  <c r="BR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D7" i="15"/>
  <c r="BC7" i="15"/>
  <c r="BB7" i="15"/>
  <c r="BA7" i="15"/>
  <c r="AZ7" i="15"/>
  <c r="AY7" i="15"/>
  <c r="AX7" i="15"/>
  <c r="BZ6" i="15"/>
  <c r="BY6" i="15"/>
  <c r="BX6" i="15"/>
  <c r="BV6" i="15"/>
  <c r="BU6" i="15"/>
  <c r="BT6" i="15"/>
  <c r="BS6" i="15"/>
  <c r="BR6" i="15"/>
  <c r="BP6" i="15"/>
  <c r="BO6" i="15"/>
  <c r="BN6" i="15"/>
  <c r="BM6" i="15"/>
  <c r="BL6" i="15"/>
  <c r="BK6" i="15"/>
  <c r="BJ6" i="15"/>
  <c r="BI6" i="15"/>
  <c r="BH6" i="15"/>
  <c r="BG6" i="15"/>
  <c r="BF6" i="15"/>
  <c r="BE6" i="15"/>
  <c r="BD6" i="15"/>
  <c r="BC6" i="15"/>
  <c r="BB6" i="15"/>
  <c r="BA6" i="15"/>
  <c r="AZ6" i="15"/>
  <c r="AY6" i="15"/>
  <c r="AX6" i="15"/>
  <c r="BZ5" i="15"/>
  <c r="BY5" i="15"/>
  <c r="BX5" i="15"/>
  <c r="BV5" i="15"/>
  <c r="BU5" i="15"/>
  <c r="BT5" i="15"/>
  <c r="BS5" i="15"/>
  <c r="BR5" i="15"/>
  <c r="BP5" i="15"/>
  <c r="BO5" i="15"/>
  <c r="BN5" i="15"/>
  <c r="BM5" i="15"/>
  <c r="BL5" i="15"/>
  <c r="BK5" i="15"/>
  <c r="BJ5" i="15"/>
  <c r="BI5" i="15"/>
  <c r="BH5" i="15"/>
  <c r="BG5" i="15"/>
  <c r="BF5" i="15"/>
  <c r="BE5" i="15"/>
  <c r="BD5" i="15"/>
  <c r="BC5" i="15"/>
  <c r="BB5" i="15"/>
  <c r="BA5" i="15"/>
  <c r="AZ5" i="15"/>
  <c r="AY5" i="15"/>
  <c r="AX5" i="15"/>
  <c r="F6" i="14"/>
  <c r="F99" i="1" s="1"/>
  <c r="G6" i="14"/>
  <c r="G99" i="1" s="1"/>
  <c r="H6" i="14"/>
  <c r="H99" i="1" s="1"/>
  <c r="I6" i="14"/>
  <c r="I99" i="1" s="1"/>
  <c r="J6" i="14"/>
  <c r="J99" i="1" s="1"/>
  <c r="K6" i="14"/>
  <c r="K99" i="1" s="1"/>
  <c r="L6" i="14"/>
  <c r="L99" i="1" s="1"/>
  <c r="M6" i="14"/>
  <c r="M99" i="1" s="1"/>
  <c r="N6" i="14"/>
  <c r="N99" i="1" s="1"/>
  <c r="O6" i="14"/>
  <c r="O99" i="1" s="1"/>
  <c r="P6" i="14"/>
  <c r="P99" i="1" s="1"/>
  <c r="Q6" i="14"/>
  <c r="Q99" i="1" s="1"/>
  <c r="F7" i="14"/>
  <c r="F100" i="1" s="1"/>
  <c r="G7" i="14"/>
  <c r="G100" i="1" s="1"/>
  <c r="H7" i="14"/>
  <c r="H100" i="1" s="1"/>
  <c r="I7" i="14"/>
  <c r="I100" i="1" s="1"/>
  <c r="J7" i="14"/>
  <c r="J100" i="1" s="1"/>
  <c r="K7" i="14"/>
  <c r="K100" i="1" s="1"/>
  <c r="L7" i="14"/>
  <c r="L100" i="1" s="1"/>
  <c r="M7" i="14"/>
  <c r="M100" i="1" s="1"/>
  <c r="N7" i="14"/>
  <c r="N100" i="1" s="1"/>
  <c r="O7" i="14"/>
  <c r="O100" i="1" s="1"/>
  <c r="P7" i="14"/>
  <c r="P100" i="1" s="1"/>
  <c r="Q7" i="14"/>
  <c r="Q100" i="1" s="1"/>
  <c r="F8" i="14"/>
  <c r="F101" i="1" s="1"/>
  <c r="G8" i="14"/>
  <c r="G101" i="1" s="1"/>
  <c r="H8" i="14"/>
  <c r="H101" i="1" s="1"/>
  <c r="I8" i="14"/>
  <c r="I101" i="1" s="1"/>
  <c r="J8" i="14"/>
  <c r="J101" i="1" s="1"/>
  <c r="K8" i="14"/>
  <c r="K101" i="1" s="1"/>
  <c r="L8" i="14"/>
  <c r="L101" i="1" s="1"/>
  <c r="M8" i="14"/>
  <c r="M101" i="1" s="1"/>
  <c r="N8" i="14"/>
  <c r="N101" i="1" s="1"/>
  <c r="O8" i="14"/>
  <c r="O101" i="1" s="1"/>
  <c r="P8" i="14"/>
  <c r="P101" i="1" s="1"/>
  <c r="Q8" i="14"/>
  <c r="Q101" i="1" s="1"/>
  <c r="F9" i="14"/>
  <c r="F102" i="1" s="1"/>
  <c r="G9" i="14"/>
  <c r="G102" i="1" s="1"/>
  <c r="H9" i="14"/>
  <c r="H102" i="1" s="1"/>
  <c r="I9" i="14"/>
  <c r="I102" i="1" s="1"/>
  <c r="J9" i="14"/>
  <c r="J102" i="1" s="1"/>
  <c r="K9" i="14"/>
  <c r="K102" i="1" s="1"/>
  <c r="L9" i="14"/>
  <c r="L102" i="1" s="1"/>
  <c r="M9" i="14"/>
  <c r="M102" i="1" s="1"/>
  <c r="N9" i="14"/>
  <c r="N102" i="1" s="1"/>
  <c r="O9" i="14"/>
  <c r="O102" i="1" s="1"/>
  <c r="P9" i="14"/>
  <c r="P102" i="1" s="1"/>
  <c r="Q9" i="14"/>
  <c r="Q102" i="1" s="1"/>
  <c r="F10" i="14"/>
  <c r="F103" i="1" s="1"/>
  <c r="G10" i="14"/>
  <c r="G103" i="1" s="1"/>
  <c r="H10" i="14"/>
  <c r="H103" i="1" s="1"/>
  <c r="I10" i="14"/>
  <c r="I103" i="1" s="1"/>
  <c r="J10" i="14"/>
  <c r="J103" i="1" s="1"/>
  <c r="K10" i="14"/>
  <c r="K103" i="1" s="1"/>
  <c r="L10" i="14"/>
  <c r="L103" i="1" s="1"/>
  <c r="M10" i="14"/>
  <c r="M103" i="1" s="1"/>
  <c r="N10" i="14"/>
  <c r="N103" i="1" s="1"/>
  <c r="O10" i="14"/>
  <c r="O103" i="1" s="1"/>
  <c r="P10" i="14"/>
  <c r="P103" i="1" s="1"/>
  <c r="Q10" i="14"/>
  <c r="Q103" i="1" s="1"/>
  <c r="F11" i="14"/>
  <c r="F104" i="1" s="1"/>
  <c r="G11" i="14"/>
  <c r="G104" i="1" s="1"/>
  <c r="H11" i="14"/>
  <c r="H104" i="1" s="1"/>
  <c r="I11" i="14"/>
  <c r="I104" i="1" s="1"/>
  <c r="J11" i="14"/>
  <c r="J104" i="1" s="1"/>
  <c r="K11" i="14"/>
  <c r="K104" i="1" s="1"/>
  <c r="L11" i="14"/>
  <c r="L104" i="1" s="1"/>
  <c r="M11" i="14"/>
  <c r="M104" i="1" s="1"/>
  <c r="N11" i="14"/>
  <c r="N104" i="1" s="1"/>
  <c r="O11" i="14"/>
  <c r="O104" i="1" s="1"/>
  <c r="P11" i="14"/>
  <c r="P104" i="1" s="1"/>
  <c r="Q11" i="14"/>
  <c r="Q104" i="1" s="1"/>
  <c r="F12" i="14"/>
  <c r="F105" i="1" s="1"/>
  <c r="G12" i="14"/>
  <c r="G105" i="1" s="1"/>
  <c r="H12" i="14"/>
  <c r="H105" i="1" s="1"/>
  <c r="I12" i="14"/>
  <c r="I105" i="1" s="1"/>
  <c r="J12" i="14"/>
  <c r="J105" i="1" s="1"/>
  <c r="K12" i="14"/>
  <c r="K105" i="1" s="1"/>
  <c r="L12" i="14"/>
  <c r="L105" i="1" s="1"/>
  <c r="M12" i="14"/>
  <c r="M105" i="1" s="1"/>
  <c r="N12" i="14"/>
  <c r="N105" i="1" s="1"/>
  <c r="O12" i="14"/>
  <c r="O105" i="1" s="1"/>
  <c r="P12" i="14"/>
  <c r="P105" i="1" s="1"/>
  <c r="Q12" i="14"/>
  <c r="Q105" i="1" s="1"/>
  <c r="F13" i="14"/>
  <c r="F106" i="1" s="1"/>
  <c r="G13" i="14"/>
  <c r="G106" i="1" s="1"/>
  <c r="H13" i="14"/>
  <c r="H106" i="1" s="1"/>
  <c r="I13" i="14"/>
  <c r="I106" i="1" s="1"/>
  <c r="J13" i="14"/>
  <c r="J106" i="1" s="1"/>
  <c r="K13" i="14"/>
  <c r="K106" i="1" s="1"/>
  <c r="L13" i="14"/>
  <c r="L106" i="1" s="1"/>
  <c r="M13" i="14"/>
  <c r="M106" i="1" s="1"/>
  <c r="N13" i="14"/>
  <c r="N106" i="1" s="1"/>
  <c r="O13" i="14"/>
  <c r="O106" i="1" s="1"/>
  <c r="P13" i="14"/>
  <c r="P106" i="1" s="1"/>
  <c r="Q13" i="14"/>
  <c r="Q106" i="1" s="1"/>
  <c r="F14" i="14"/>
  <c r="F107" i="1" s="1"/>
  <c r="G14" i="14"/>
  <c r="G107" i="1" s="1"/>
  <c r="H14" i="14"/>
  <c r="H107" i="1" s="1"/>
  <c r="I14" i="14"/>
  <c r="I107" i="1" s="1"/>
  <c r="J14" i="14"/>
  <c r="J107" i="1" s="1"/>
  <c r="K14" i="14"/>
  <c r="K107" i="1" s="1"/>
  <c r="L14" i="14"/>
  <c r="L107" i="1" s="1"/>
  <c r="M14" i="14"/>
  <c r="M107" i="1" s="1"/>
  <c r="N14" i="14"/>
  <c r="N107" i="1" s="1"/>
  <c r="O14" i="14"/>
  <c r="O107" i="1" s="1"/>
  <c r="P14" i="14"/>
  <c r="P107" i="1" s="1"/>
  <c r="Q14" i="14"/>
  <c r="Q107" i="1" s="1"/>
  <c r="F15" i="14"/>
  <c r="F108" i="1" s="1"/>
  <c r="G15" i="14"/>
  <c r="G108" i="1" s="1"/>
  <c r="H15" i="14"/>
  <c r="H108" i="1" s="1"/>
  <c r="I15" i="14"/>
  <c r="I108" i="1" s="1"/>
  <c r="J15" i="14"/>
  <c r="J108" i="1" s="1"/>
  <c r="K15" i="14"/>
  <c r="K108" i="1" s="1"/>
  <c r="L15" i="14"/>
  <c r="L108" i="1" s="1"/>
  <c r="M15" i="14"/>
  <c r="M108" i="1" s="1"/>
  <c r="N15" i="14"/>
  <c r="N108" i="1" s="1"/>
  <c r="O15" i="14"/>
  <c r="O108" i="1" s="1"/>
  <c r="P15" i="14"/>
  <c r="P108" i="1" s="1"/>
  <c r="Q15" i="14"/>
  <c r="Q108" i="1" s="1"/>
  <c r="A72" i="2"/>
  <c r="B72" i="2"/>
  <c r="C72" i="2"/>
  <c r="D72" i="2"/>
  <c r="E72" i="2"/>
  <c r="F16" i="14"/>
  <c r="F109" i="1" s="1"/>
  <c r="G16" i="14"/>
  <c r="G109" i="1" s="1"/>
  <c r="H16" i="14"/>
  <c r="H109" i="1" s="1"/>
  <c r="I16" i="14"/>
  <c r="I109" i="1" s="1"/>
  <c r="J16" i="14"/>
  <c r="J109" i="1" s="1"/>
  <c r="K16" i="14"/>
  <c r="K109" i="1" s="1"/>
  <c r="L16" i="14"/>
  <c r="L109" i="1" s="1"/>
  <c r="M16" i="14"/>
  <c r="M109" i="1" s="1"/>
  <c r="N16" i="14"/>
  <c r="N109" i="1" s="1"/>
  <c r="O16" i="14"/>
  <c r="O109" i="1" s="1"/>
  <c r="P16" i="14"/>
  <c r="P109" i="1" s="1"/>
  <c r="Q16" i="14"/>
  <c r="Q109" i="1" s="1"/>
  <c r="A110" i="1"/>
  <c r="B110" i="1"/>
  <c r="C110" i="1"/>
  <c r="D110" i="1"/>
  <c r="E110" i="1"/>
  <c r="F17" i="14"/>
  <c r="F110" i="1" s="1"/>
  <c r="G17" i="14"/>
  <c r="G110" i="1" s="1"/>
  <c r="H17" i="14"/>
  <c r="H110" i="1" s="1"/>
  <c r="I17" i="14"/>
  <c r="I110" i="1" s="1"/>
  <c r="J17" i="14"/>
  <c r="J110" i="1" s="1"/>
  <c r="K17" i="14"/>
  <c r="K110" i="1" s="1"/>
  <c r="L17" i="14"/>
  <c r="L110" i="1" s="1"/>
  <c r="M17" i="14"/>
  <c r="M110" i="1" s="1"/>
  <c r="N17" i="14"/>
  <c r="N110" i="1" s="1"/>
  <c r="O17" i="14"/>
  <c r="O110" i="1" s="1"/>
  <c r="P17" i="14"/>
  <c r="P110" i="1" s="1"/>
  <c r="Q17" i="14"/>
  <c r="Q110" i="1" s="1"/>
  <c r="A18" i="14"/>
  <c r="B18" i="14"/>
  <c r="C18" i="14"/>
  <c r="D18" i="14"/>
  <c r="E18" i="14"/>
  <c r="F18" i="14"/>
  <c r="F111" i="1" s="1"/>
  <c r="G18" i="14"/>
  <c r="G111" i="1" s="1"/>
  <c r="H18" i="14"/>
  <c r="H111" i="1" s="1"/>
  <c r="I18" i="14"/>
  <c r="I111" i="1" s="1"/>
  <c r="J18" i="14"/>
  <c r="J111" i="1" s="1"/>
  <c r="K18" i="14"/>
  <c r="K111" i="1" s="1"/>
  <c r="L18" i="14"/>
  <c r="L111" i="1" s="1"/>
  <c r="M18" i="14"/>
  <c r="M111" i="1" s="1"/>
  <c r="N18" i="14"/>
  <c r="N111" i="1" s="1"/>
  <c r="O18" i="14"/>
  <c r="O111" i="1" s="1"/>
  <c r="P18" i="14"/>
  <c r="P111" i="1" s="1"/>
  <c r="Q18" i="14"/>
  <c r="Q111" i="1" s="1"/>
  <c r="A19" i="14"/>
  <c r="B19" i="14"/>
  <c r="C19" i="14"/>
  <c r="D19" i="14"/>
  <c r="E19" i="14"/>
  <c r="F19" i="14"/>
  <c r="F112" i="1" s="1"/>
  <c r="G19" i="14"/>
  <c r="G112" i="1" s="1"/>
  <c r="H19" i="14"/>
  <c r="H112" i="1" s="1"/>
  <c r="I19" i="14"/>
  <c r="I112" i="1" s="1"/>
  <c r="J19" i="14"/>
  <c r="J112" i="1" s="1"/>
  <c r="K19" i="14"/>
  <c r="K112" i="1" s="1"/>
  <c r="L19" i="14"/>
  <c r="L112" i="1" s="1"/>
  <c r="M19" i="14"/>
  <c r="M112" i="1" s="1"/>
  <c r="N19" i="14"/>
  <c r="N112" i="1" s="1"/>
  <c r="O19" i="14"/>
  <c r="O112" i="1" s="1"/>
  <c r="P19" i="14"/>
  <c r="P112" i="1" s="1"/>
  <c r="Q19" i="14"/>
  <c r="Q112" i="1" s="1"/>
  <c r="A20" i="14"/>
  <c r="B20" i="14"/>
  <c r="C20" i="14"/>
  <c r="D20" i="14"/>
  <c r="E20" i="14"/>
  <c r="F20" i="14"/>
  <c r="F113" i="1" s="1"/>
  <c r="G20" i="14"/>
  <c r="G113" i="1" s="1"/>
  <c r="H20" i="14"/>
  <c r="H113" i="1" s="1"/>
  <c r="I20" i="14"/>
  <c r="I113" i="1" s="1"/>
  <c r="J20" i="14"/>
  <c r="J113" i="1" s="1"/>
  <c r="K20" i="14"/>
  <c r="K113" i="1" s="1"/>
  <c r="L20" i="14"/>
  <c r="L113" i="1" s="1"/>
  <c r="M20" i="14"/>
  <c r="M113" i="1" s="1"/>
  <c r="N20" i="14"/>
  <c r="N113" i="1" s="1"/>
  <c r="O20" i="14"/>
  <c r="O113" i="1" s="1"/>
  <c r="P20" i="14"/>
  <c r="P113" i="1" s="1"/>
  <c r="Q20" i="14"/>
  <c r="Q113" i="1" s="1"/>
  <c r="A21" i="14"/>
  <c r="B21" i="14"/>
  <c r="C21" i="14"/>
  <c r="D21" i="14"/>
  <c r="E21" i="14"/>
  <c r="F21" i="14"/>
  <c r="F114" i="1" s="1"/>
  <c r="G21" i="14"/>
  <c r="G114" i="1" s="1"/>
  <c r="H21" i="14"/>
  <c r="H114" i="1" s="1"/>
  <c r="I21" i="14"/>
  <c r="I114" i="1" s="1"/>
  <c r="J21" i="14"/>
  <c r="J114" i="1" s="1"/>
  <c r="K21" i="14"/>
  <c r="K114" i="1" s="1"/>
  <c r="L21" i="14"/>
  <c r="L114" i="1" s="1"/>
  <c r="M21" i="14"/>
  <c r="M114" i="1" s="1"/>
  <c r="N21" i="14"/>
  <c r="N114" i="1" s="1"/>
  <c r="O21" i="14"/>
  <c r="O114" i="1" s="1"/>
  <c r="P21" i="14"/>
  <c r="P114" i="1" s="1"/>
  <c r="Q21" i="14"/>
  <c r="Q114" i="1" s="1"/>
  <c r="A22" i="14"/>
  <c r="B22" i="14"/>
  <c r="C22" i="14"/>
  <c r="D22" i="14"/>
  <c r="E22" i="14"/>
  <c r="F22" i="14"/>
  <c r="F115" i="1" s="1"/>
  <c r="G22" i="14"/>
  <c r="G115" i="1" s="1"/>
  <c r="H22" i="14"/>
  <c r="H115" i="1" s="1"/>
  <c r="I22" i="14"/>
  <c r="I115" i="1" s="1"/>
  <c r="J22" i="14"/>
  <c r="J115" i="1" s="1"/>
  <c r="K22" i="14"/>
  <c r="K115" i="1" s="1"/>
  <c r="L22" i="14"/>
  <c r="L115" i="1" s="1"/>
  <c r="M22" i="14"/>
  <c r="M115" i="1" s="1"/>
  <c r="N22" i="14"/>
  <c r="N115" i="1" s="1"/>
  <c r="O22" i="14"/>
  <c r="O115" i="1" s="1"/>
  <c r="P22" i="14"/>
  <c r="P115" i="1" s="1"/>
  <c r="Q22" i="14"/>
  <c r="Q115" i="1" s="1"/>
  <c r="A23" i="14"/>
  <c r="B23" i="14"/>
  <c r="C23" i="14"/>
  <c r="D23" i="14"/>
  <c r="E23" i="14"/>
  <c r="F23" i="14"/>
  <c r="F116" i="1" s="1"/>
  <c r="G23" i="14"/>
  <c r="G116" i="1" s="1"/>
  <c r="H23" i="14"/>
  <c r="H116" i="1" s="1"/>
  <c r="I23" i="14"/>
  <c r="I116" i="1" s="1"/>
  <c r="J23" i="14"/>
  <c r="J116" i="1" s="1"/>
  <c r="K23" i="14"/>
  <c r="K116" i="1" s="1"/>
  <c r="L23" i="14"/>
  <c r="L116" i="1" s="1"/>
  <c r="M23" i="14"/>
  <c r="M116" i="1" s="1"/>
  <c r="N23" i="14"/>
  <c r="N116" i="1" s="1"/>
  <c r="O23" i="14"/>
  <c r="O116" i="1" s="1"/>
  <c r="P23" i="14"/>
  <c r="P116" i="1" s="1"/>
  <c r="Q23" i="14"/>
  <c r="Q116" i="1" s="1"/>
  <c r="A24" i="14"/>
  <c r="B24" i="14"/>
  <c r="C24" i="14"/>
  <c r="D24" i="14"/>
  <c r="E24" i="14"/>
  <c r="F24" i="14"/>
  <c r="F117" i="1" s="1"/>
  <c r="G24" i="14"/>
  <c r="G117" i="1" s="1"/>
  <c r="H24" i="14"/>
  <c r="H117" i="1" s="1"/>
  <c r="I24" i="14"/>
  <c r="I117" i="1" s="1"/>
  <c r="J24" i="14"/>
  <c r="J117" i="1" s="1"/>
  <c r="K24" i="14"/>
  <c r="K117" i="1" s="1"/>
  <c r="L24" i="14"/>
  <c r="L117" i="1" s="1"/>
  <c r="M24" i="14"/>
  <c r="M117" i="1" s="1"/>
  <c r="N24" i="14"/>
  <c r="N117" i="1" s="1"/>
  <c r="O24" i="14"/>
  <c r="O117" i="1" s="1"/>
  <c r="P24" i="14"/>
  <c r="P117" i="1" s="1"/>
  <c r="Q24" i="14"/>
  <c r="Q117" i="1" s="1"/>
  <c r="A25" i="14"/>
  <c r="B25" i="14"/>
  <c r="C25" i="14"/>
  <c r="D25" i="14"/>
  <c r="E25" i="14"/>
  <c r="F25" i="14"/>
  <c r="F118" i="1" s="1"/>
  <c r="G25" i="14"/>
  <c r="G118" i="1" s="1"/>
  <c r="H25" i="14"/>
  <c r="H118" i="1" s="1"/>
  <c r="I25" i="14"/>
  <c r="I118" i="1" s="1"/>
  <c r="J25" i="14"/>
  <c r="J118" i="1" s="1"/>
  <c r="K25" i="14"/>
  <c r="K118" i="1" s="1"/>
  <c r="L25" i="14"/>
  <c r="L118" i="1" s="1"/>
  <c r="M25" i="14"/>
  <c r="M118" i="1" s="1"/>
  <c r="N25" i="14"/>
  <c r="N118" i="1" s="1"/>
  <c r="O25" i="14"/>
  <c r="O118" i="1" s="1"/>
  <c r="P25" i="14"/>
  <c r="P118" i="1" s="1"/>
  <c r="Q25" i="14"/>
  <c r="Q118" i="1" s="1"/>
  <c r="A26" i="14"/>
  <c r="B26" i="14"/>
  <c r="C26" i="14"/>
  <c r="D26" i="14"/>
  <c r="E26" i="14"/>
  <c r="F26" i="14"/>
  <c r="F119" i="1" s="1"/>
  <c r="G26" i="14"/>
  <c r="G119" i="1" s="1"/>
  <c r="H26" i="14"/>
  <c r="H119" i="1" s="1"/>
  <c r="I26" i="14"/>
  <c r="I119" i="1" s="1"/>
  <c r="J26" i="14"/>
  <c r="J119" i="1" s="1"/>
  <c r="K26" i="14"/>
  <c r="K119" i="1" s="1"/>
  <c r="L26" i="14"/>
  <c r="L119" i="1" s="1"/>
  <c r="M26" i="14"/>
  <c r="M119" i="1" s="1"/>
  <c r="N26" i="14"/>
  <c r="N119" i="1" s="1"/>
  <c r="O26" i="14"/>
  <c r="O119" i="1" s="1"/>
  <c r="P26" i="14"/>
  <c r="P119" i="1" s="1"/>
  <c r="Q26" i="14"/>
  <c r="Q119" i="1" s="1"/>
  <c r="A27" i="14"/>
  <c r="B27" i="14"/>
  <c r="C27" i="14"/>
  <c r="D27" i="14"/>
  <c r="E27" i="14"/>
  <c r="F27" i="14"/>
  <c r="F120" i="1" s="1"/>
  <c r="G27" i="14"/>
  <c r="G120" i="1" s="1"/>
  <c r="H27" i="14"/>
  <c r="H120" i="1" s="1"/>
  <c r="I27" i="14"/>
  <c r="I120" i="1" s="1"/>
  <c r="J27" i="14"/>
  <c r="J120" i="1" s="1"/>
  <c r="K27" i="14"/>
  <c r="K120" i="1" s="1"/>
  <c r="L27" i="14"/>
  <c r="L120" i="1" s="1"/>
  <c r="M27" i="14"/>
  <c r="M120" i="1" s="1"/>
  <c r="N27" i="14"/>
  <c r="N120" i="1" s="1"/>
  <c r="O27" i="14"/>
  <c r="O120" i="1" s="1"/>
  <c r="P27" i="14"/>
  <c r="P120" i="1" s="1"/>
  <c r="Q27" i="14"/>
  <c r="Q120" i="1" s="1"/>
  <c r="A28" i="14"/>
  <c r="B28" i="14"/>
  <c r="C28" i="14"/>
  <c r="D28" i="14"/>
  <c r="E28" i="14"/>
  <c r="F28" i="14"/>
  <c r="F121" i="1" s="1"/>
  <c r="G28" i="14"/>
  <c r="G121" i="1" s="1"/>
  <c r="H28" i="14"/>
  <c r="H121" i="1" s="1"/>
  <c r="I28" i="14"/>
  <c r="I121" i="1" s="1"/>
  <c r="J28" i="14"/>
  <c r="J121" i="1" s="1"/>
  <c r="K28" i="14"/>
  <c r="K121" i="1" s="1"/>
  <c r="L28" i="14"/>
  <c r="L121" i="1" s="1"/>
  <c r="M28" i="14"/>
  <c r="M121" i="1" s="1"/>
  <c r="N28" i="14"/>
  <c r="N121" i="1" s="1"/>
  <c r="O28" i="14"/>
  <c r="O121" i="1" s="1"/>
  <c r="P28" i="14"/>
  <c r="P121" i="1" s="1"/>
  <c r="Q28" i="14"/>
  <c r="Q121" i="1" s="1"/>
  <c r="A29" i="14"/>
  <c r="B29" i="14"/>
  <c r="C29" i="14"/>
  <c r="D29" i="14"/>
  <c r="E29" i="14"/>
  <c r="F29" i="14"/>
  <c r="F122" i="1" s="1"/>
  <c r="G29" i="14"/>
  <c r="G122" i="1" s="1"/>
  <c r="H29" i="14"/>
  <c r="H122" i="1" s="1"/>
  <c r="I29" i="14"/>
  <c r="I122" i="1" s="1"/>
  <c r="J29" i="14"/>
  <c r="J122" i="1" s="1"/>
  <c r="K29" i="14"/>
  <c r="K122" i="1" s="1"/>
  <c r="L29" i="14"/>
  <c r="L122" i="1" s="1"/>
  <c r="M29" i="14"/>
  <c r="M122" i="1" s="1"/>
  <c r="N29" i="14"/>
  <c r="N122" i="1" s="1"/>
  <c r="O29" i="14"/>
  <c r="O122" i="1" s="1"/>
  <c r="P29" i="14"/>
  <c r="P122" i="1" s="1"/>
  <c r="Q29" i="14"/>
  <c r="Q122" i="1" s="1"/>
  <c r="A30" i="14"/>
  <c r="B30" i="14"/>
  <c r="C30" i="14"/>
  <c r="D30" i="14"/>
  <c r="E30" i="14"/>
  <c r="F30" i="14"/>
  <c r="F123" i="1" s="1"/>
  <c r="G30" i="14"/>
  <c r="G123" i="1" s="1"/>
  <c r="H30" i="14"/>
  <c r="H123" i="1" s="1"/>
  <c r="I30" i="14"/>
  <c r="I123" i="1" s="1"/>
  <c r="J30" i="14"/>
  <c r="J123" i="1" s="1"/>
  <c r="K30" i="14"/>
  <c r="K123" i="1" s="1"/>
  <c r="L30" i="14"/>
  <c r="L123" i="1" s="1"/>
  <c r="M30" i="14"/>
  <c r="M123" i="1" s="1"/>
  <c r="N30" i="14"/>
  <c r="N123" i="1" s="1"/>
  <c r="O30" i="14"/>
  <c r="O123" i="1" s="1"/>
  <c r="P30" i="14"/>
  <c r="P123" i="1" s="1"/>
  <c r="Q30" i="14"/>
  <c r="Q123" i="1" s="1"/>
  <c r="A31" i="14"/>
  <c r="B31" i="14"/>
  <c r="C31" i="14"/>
  <c r="D31" i="14"/>
  <c r="E31" i="14"/>
  <c r="F31" i="14"/>
  <c r="F124" i="1" s="1"/>
  <c r="G31" i="14"/>
  <c r="G124" i="1" s="1"/>
  <c r="H31" i="14"/>
  <c r="H124" i="1" s="1"/>
  <c r="I31" i="14"/>
  <c r="I124" i="1" s="1"/>
  <c r="J31" i="14"/>
  <c r="J124" i="1" s="1"/>
  <c r="K31" i="14"/>
  <c r="K124" i="1" s="1"/>
  <c r="L31" i="14"/>
  <c r="L124" i="1" s="1"/>
  <c r="M31" i="14"/>
  <c r="M124" i="1" s="1"/>
  <c r="N31" i="14"/>
  <c r="N124" i="1" s="1"/>
  <c r="O31" i="14"/>
  <c r="O124" i="1" s="1"/>
  <c r="P31" i="14"/>
  <c r="P124" i="1" s="1"/>
  <c r="Q31" i="14"/>
  <c r="Q124" i="1" s="1"/>
  <c r="A32" i="14"/>
  <c r="B32" i="14"/>
  <c r="C32" i="14"/>
  <c r="D32" i="14"/>
  <c r="E32" i="14"/>
  <c r="F32" i="14"/>
  <c r="F125" i="1" s="1"/>
  <c r="G32" i="14"/>
  <c r="G125" i="1" s="1"/>
  <c r="H32" i="14"/>
  <c r="H125" i="1" s="1"/>
  <c r="I32" i="14"/>
  <c r="I125" i="1" s="1"/>
  <c r="J32" i="14"/>
  <c r="J125" i="1" s="1"/>
  <c r="K32" i="14"/>
  <c r="K125" i="1" s="1"/>
  <c r="L32" i="14"/>
  <c r="L125" i="1" s="1"/>
  <c r="M32" i="14"/>
  <c r="M125" i="1" s="1"/>
  <c r="N32" i="14"/>
  <c r="N125" i="1" s="1"/>
  <c r="O32" i="14"/>
  <c r="O125" i="1" s="1"/>
  <c r="P32" i="14"/>
  <c r="P125" i="1" s="1"/>
  <c r="Q32" i="14"/>
  <c r="Q125" i="1" s="1"/>
  <c r="A33" i="14"/>
  <c r="B33" i="14"/>
  <c r="C33" i="14"/>
  <c r="D33" i="14"/>
  <c r="E33" i="14"/>
  <c r="F33" i="14"/>
  <c r="F126" i="1" s="1"/>
  <c r="G33" i="14"/>
  <c r="G126" i="1" s="1"/>
  <c r="H33" i="14"/>
  <c r="H126" i="1" s="1"/>
  <c r="I33" i="14"/>
  <c r="I126" i="1" s="1"/>
  <c r="J33" i="14"/>
  <c r="J126" i="1" s="1"/>
  <c r="K33" i="14"/>
  <c r="K126" i="1" s="1"/>
  <c r="L33" i="14"/>
  <c r="L126" i="1" s="1"/>
  <c r="M33" i="14"/>
  <c r="M126" i="1" s="1"/>
  <c r="N33" i="14"/>
  <c r="N126" i="1" s="1"/>
  <c r="O33" i="14"/>
  <c r="O126" i="1" s="1"/>
  <c r="P33" i="14"/>
  <c r="P126" i="1" s="1"/>
  <c r="Q33" i="14"/>
  <c r="Q126" i="1" s="1"/>
  <c r="A34" i="14"/>
  <c r="B34" i="14"/>
  <c r="C34" i="14"/>
  <c r="D34" i="14"/>
  <c r="E34" i="14"/>
  <c r="F34" i="14"/>
  <c r="F127" i="1" s="1"/>
  <c r="G34" i="14"/>
  <c r="G127" i="1" s="1"/>
  <c r="H34" i="14"/>
  <c r="H127" i="1" s="1"/>
  <c r="I34" i="14"/>
  <c r="I127" i="1" s="1"/>
  <c r="J34" i="14"/>
  <c r="J127" i="1" s="1"/>
  <c r="K34" i="14"/>
  <c r="K127" i="1" s="1"/>
  <c r="L34" i="14"/>
  <c r="L127" i="1" s="1"/>
  <c r="M34" i="14"/>
  <c r="M127" i="1" s="1"/>
  <c r="N34" i="14"/>
  <c r="N127" i="1" s="1"/>
  <c r="O34" i="14"/>
  <c r="O127" i="1" s="1"/>
  <c r="P34" i="14"/>
  <c r="P127" i="1" s="1"/>
  <c r="Q34" i="14"/>
  <c r="Q127" i="1" s="1"/>
  <c r="A35" i="14"/>
  <c r="B35" i="14"/>
  <c r="C35" i="14"/>
  <c r="D35" i="14"/>
  <c r="E35" i="14"/>
  <c r="F35" i="14"/>
  <c r="F128" i="1" s="1"/>
  <c r="G35" i="14"/>
  <c r="G128" i="1" s="1"/>
  <c r="H35" i="14"/>
  <c r="H128" i="1" s="1"/>
  <c r="I35" i="14"/>
  <c r="I128" i="1" s="1"/>
  <c r="J35" i="14"/>
  <c r="J128" i="1" s="1"/>
  <c r="K35" i="14"/>
  <c r="K128" i="1" s="1"/>
  <c r="L35" i="14"/>
  <c r="L128" i="1" s="1"/>
  <c r="M35" i="14"/>
  <c r="M128" i="1" s="1"/>
  <c r="N35" i="14"/>
  <c r="N128" i="1" s="1"/>
  <c r="O35" i="14"/>
  <c r="O128" i="1" s="1"/>
  <c r="P35" i="14"/>
  <c r="P128" i="1" s="1"/>
  <c r="Q35" i="14"/>
  <c r="Q128" i="1" s="1"/>
  <c r="A36" i="14"/>
  <c r="B36" i="14"/>
  <c r="C36" i="14"/>
  <c r="D36" i="14"/>
  <c r="E36" i="14"/>
  <c r="F36" i="14"/>
  <c r="F129" i="1" s="1"/>
  <c r="G36" i="14"/>
  <c r="G129" i="1" s="1"/>
  <c r="H36" i="14"/>
  <c r="H129" i="1" s="1"/>
  <c r="I36" i="14"/>
  <c r="I129" i="1" s="1"/>
  <c r="J36" i="14"/>
  <c r="J129" i="1" s="1"/>
  <c r="K36" i="14"/>
  <c r="K129" i="1" s="1"/>
  <c r="L36" i="14"/>
  <c r="L129" i="1" s="1"/>
  <c r="M36" i="14"/>
  <c r="M129" i="1" s="1"/>
  <c r="N36" i="14"/>
  <c r="N129" i="1" s="1"/>
  <c r="O36" i="14"/>
  <c r="O129" i="1" s="1"/>
  <c r="P36" i="14"/>
  <c r="P129" i="1" s="1"/>
  <c r="Q36" i="14"/>
  <c r="Q129" i="1" s="1"/>
  <c r="A37" i="14"/>
  <c r="B37" i="14"/>
  <c r="C37" i="14"/>
  <c r="D37" i="14"/>
  <c r="E37" i="14"/>
  <c r="F37" i="14"/>
  <c r="F130" i="1" s="1"/>
  <c r="G37" i="14"/>
  <c r="G130" i="1" s="1"/>
  <c r="H37" i="14"/>
  <c r="H130" i="1" s="1"/>
  <c r="I37" i="14"/>
  <c r="I130" i="1" s="1"/>
  <c r="J37" i="14"/>
  <c r="J130" i="1" s="1"/>
  <c r="K37" i="14"/>
  <c r="K130" i="1" s="1"/>
  <c r="L37" i="14"/>
  <c r="L130" i="1" s="1"/>
  <c r="M37" i="14"/>
  <c r="M130" i="1" s="1"/>
  <c r="N37" i="14"/>
  <c r="N130" i="1" s="1"/>
  <c r="O37" i="14"/>
  <c r="O130" i="1" s="1"/>
  <c r="P37" i="14"/>
  <c r="P130" i="1" s="1"/>
  <c r="Q37" i="14"/>
  <c r="Q130" i="1" s="1"/>
  <c r="A38" i="14"/>
  <c r="B38" i="14"/>
  <c r="C38" i="14"/>
  <c r="D38" i="14"/>
  <c r="E38" i="14"/>
  <c r="F38" i="14"/>
  <c r="F131" i="1" s="1"/>
  <c r="G38" i="14"/>
  <c r="G131" i="1" s="1"/>
  <c r="H38" i="14"/>
  <c r="H131" i="1" s="1"/>
  <c r="I38" i="14"/>
  <c r="I131" i="1" s="1"/>
  <c r="J38" i="14"/>
  <c r="J131" i="1" s="1"/>
  <c r="K38" i="14"/>
  <c r="K131" i="1" s="1"/>
  <c r="L38" i="14"/>
  <c r="L131" i="1" s="1"/>
  <c r="M38" i="14"/>
  <c r="M131" i="1" s="1"/>
  <c r="N38" i="14"/>
  <c r="N131" i="1" s="1"/>
  <c r="O38" i="14"/>
  <c r="O131" i="1" s="1"/>
  <c r="P38" i="14"/>
  <c r="P131" i="1" s="1"/>
  <c r="Q38" i="14"/>
  <c r="Q131" i="1" s="1"/>
  <c r="A39" i="14"/>
  <c r="B39" i="14"/>
  <c r="C39" i="14"/>
  <c r="D39" i="14"/>
  <c r="E39" i="14"/>
  <c r="F39" i="14"/>
  <c r="F132" i="1" s="1"/>
  <c r="G39" i="14"/>
  <c r="G132" i="1" s="1"/>
  <c r="H39" i="14"/>
  <c r="H132" i="1" s="1"/>
  <c r="I39" i="14"/>
  <c r="I132" i="1" s="1"/>
  <c r="J39" i="14"/>
  <c r="J132" i="1" s="1"/>
  <c r="K39" i="14"/>
  <c r="K132" i="1" s="1"/>
  <c r="L39" i="14"/>
  <c r="L132" i="1" s="1"/>
  <c r="M39" i="14"/>
  <c r="M132" i="1" s="1"/>
  <c r="N39" i="14"/>
  <c r="N132" i="1" s="1"/>
  <c r="O39" i="14"/>
  <c r="O132" i="1" s="1"/>
  <c r="P39" i="14"/>
  <c r="P132" i="1" s="1"/>
  <c r="Q39" i="14"/>
  <c r="Q132" i="1" s="1"/>
  <c r="A40" i="14"/>
  <c r="B40" i="14"/>
  <c r="C40" i="14"/>
  <c r="D40" i="14"/>
  <c r="E40" i="14"/>
  <c r="F40" i="14"/>
  <c r="F133" i="1" s="1"/>
  <c r="G40" i="14"/>
  <c r="G133" i="1" s="1"/>
  <c r="H40" i="14"/>
  <c r="H133" i="1" s="1"/>
  <c r="I40" i="14"/>
  <c r="I133" i="1" s="1"/>
  <c r="J40" i="14"/>
  <c r="J133" i="1" s="1"/>
  <c r="K40" i="14"/>
  <c r="K133" i="1" s="1"/>
  <c r="L40" i="14"/>
  <c r="L133" i="1" s="1"/>
  <c r="M40" i="14"/>
  <c r="M133" i="1" s="1"/>
  <c r="N40" i="14"/>
  <c r="N133" i="1" s="1"/>
  <c r="O40" i="14"/>
  <c r="O133" i="1" s="1"/>
  <c r="P40" i="14"/>
  <c r="P133" i="1" s="1"/>
  <c r="Q40" i="14"/>
  <c r="Q133" i="1" s="1"/>
  <c r="A41" i="14"/>
  <c r="B41" i="14"/>
  <c r="C41" i="14"/>
  <c r="D41" i="14"/>
  <c r="E41" i="14"/>
  <c r="F41" i="14"/>
  <c r="F134" i="1" s="1"/>
  <c r="G41" i="14"/>
  <c r="G134" i="1" s="1"/>
  <c r="H41" i="14"/>
  <c r="H134" i="1" s="1"/>
  <c r="I41" i="14"/>
  <c r="I134" i="1" s="1"/>
  <c r="J41" i="14"/>
  <c r="J134" i="1" s="1"/>
  <c r="K41" i="14"/>
  <c r="K134" i="1" s="1"/>
  <c r="L41" i="14"/>
  <c r="L134" i="1" s="1"/>
  <c r="M41" i="14"/>
  <c r="M134" i="1" s="1"/>
  <c r="N41" i="14"/>
  <c r="N134" i="1" s="1"/>
  <c r="O41" i="14"/>
  <c r="O134" i="1" s="1"/>
  <c r="P41" i="14"/>
  <c r="P134" i="1" s="1"/>
  <c r="Q41" i="14"/>
  <c r="Q134" i="1" s="1"/>
  <c r="A42" i="14"/>
  <c r="B42" i="14"/>
  <c r="C42" i="14"/>
  <c r="D42" i="14"/>
  <c r="E42" i="14"/>
  <c r="F42" i="14"/>
  <c r="F135" i="1" s="1"/>
  <c r="G42" i="14"/>
  <c r="G135" i="1" s="1"/>
  <c r="H42" i="14"/>
  <c r="H135" i="1" s="1"/>
  <c r="I42" i="14"/>
  <c r="I135" i="1" s="1"/>
  <c r="J42" i="14"/>
  <c r="J135" i="1" s="1"/>
  <c r="K42" i="14"/>
  <c r="K135" i="1" s="1"/>
  <c r="L42" i="14"/>
  <c r="L135" i="1" s="1"/>
  <c r="M42" i="14"/>
  <c r="M135" i="1" s="1"/>
  <c r="N42" i="14"/>
  <c r="N135" i="1" s="1"/>
  <c r="O42" i="14"/>
  <c r="O135" i="1" s="1"/>
  <c r="P42" i="14"/>
  <c r="P135" i="1" s="1"/>
  <c r="Q42" i="14"/>
  <c r="Q135" i="1" s="1"/>
  <c r="A43" i="14"/>
  <c r="B43" i="14"/>
  <c r="C43" i="14"/>
  <c r="D43" i="14"/>
  <c r="E43" i="14"/>
  <c r="F43" i="14"/>
  <c r="F136" i="1" s="1"/>
  <c r="G43" i="14"/>
  <c r="G136" i="1" s="1"/>
  <c r="H43" i="14"/>
  <c r="H136" i="1" s="1"/>
  <c r="I43" i="14"/>
  <c r="I136" i="1" s="1"/>
  <c r="J43" i="14"/>
  <c r="J136" i="1" s="1"/>
  <c r="K43" i="14"/>
  <c r="K136" i="1" s="1"/>
  <c r="L43" i="14"/>
  <c r="L136" i="1" s="1"/>
  <c r="M43" i="14"/>
  <c r="M136" i="1" s="1"/>
  <c r="N43" i="14"/>
  <c r="N136" i="1" s="1"/>
  <c r="O43" i="14"/>
  <c r="O136" i="1" s="1"/>
  <c r="P43" i="14"/>
  <c r="P136" i="1" s="1"/>
  <c r="Q43" i="14"/>
  <c r="Q136" i="1" s="1"/>
  <c r="A44" i="14"/>
  <c r="B44" i="14"/>
  <c r="C44" i="14"/>
  <c r="D44" i="14"/>
  <c r="E44" i="14"/>
  <c r="F44" i="14"/>
  <c r="F137" i="1" s="1"/>
  <c r="G44" i="14"/>
  <c r="G137" i="1" s="1"/>
  <c r="H44" i="14"/>
  <c r="H137" i="1" s="1"/>
  <c r="I44" i="14"/>
  <c r="I137" i="1" s="1"/>
  <c r="J44" i="14"/>
  <c r="J137" i="1" s="1"/>
  <c r="K44" i="14"/>
  <c r="K137" i="1" s="1"/>
  <c r="L44" i="14"/>
  <c r="L137" i="1" s="1"/>
  <c r="M44" i="14"/>
  <c r="M137" i="1" s="1"/>
  <c r="N44" i="14"/>
  <c r="N137" i="1" s="1"/>
  <c r="O44" i="14"/>
  <c r="O137" i="1" s="1"/>
  <c r="P44" i="14"/>
  <c r="P137" i="1" s="1"/>
  <c r="Q44" i="14"/>
  <c r="Q137" i="1" s="1"/>
  <c r="A45" i="14"/>
  <c r="B45" i="14"/>
  <c r="C45" i="14"/>
  <c r="D45" i="14"/>
  <c r="E45" i="14"/>
  <c r="F45" i="14"/>
  <c r="F138" i="1" s="1"/>
  <c r="G45" i="14"/>
  <c r="G138" i="1" s="1"/>
  <c r="H45" i="14"/>
  <c r="H138" i="1" s="1"/>
  <c r="I45" i="14"/>
  <c r="I138" i="1" s="1"/>
  <c r="J45" i="14"/>
  <c r="J138" i="1" s="1"/>
  <c r="K45" i="14"/>
  <c r="K138" i="1" s="1"/>
  <c r="L45" i="14"/>
  <c r="L138" i="1" s="1"/>
  <c r="M45" i="14"/>
  <c r="M138" i="1" s="1"/>
  <c r="N45" i="14"/>
  <c r="N138" i="1" s="1"/>
  <c r="O45" i="14"/>
  <c r="O138" i="1" s="1"/>
  <c r="P45" i="14"/>
  <c r="P138" i="1" s="1"/>
  <c r="Q45" i="14"/>
  <c r="Q138" i="1" s="1"/>
  <c r="A46" i="14"/>
  <c r="B46" i="14"/>
  <c r="C46" i="14"/>
  <c r="D46" i="14"/>
  <c r="E46" i="14"/>
  <c r="F46" i="14"/>
  <c r="F139" i="1" s="1"/>
  <c r="G46" i="14"/>
  <c r="G139" i="1" s="1"/>
  <c r="H46" i="14"/>
  <c r="H139" i="1" s="1"/>
  <c r="I46" i="14"/>
  <c r="I139" i="1" s="1"/>
  <c r="J46" i="14"/>
  <c r="J139" i="1" s="1"/>
  <c r="K46" i="14"/>
  <c r="K139" i="1" s="1"/>
  <c r="L46" i="14"/>
  <c r="L139" i="1" s="1"/>
  <c r="M46" i="14"/>
  <c r="M139" i="1" s="1"/>
  <c r="N46" i="14"/>
  <c r="N139" i="1" s="1"/>
  <c r="O46" i="14"/>
  <c r="O139" i="1" s="1"/>
  <c r="P46" i="14"/>
  <c r="P139" i="1" s="1"/>
  <c r="Q46" i="14"/>
  <c r="Q139" i="1" s="1"/>
  <c r="A47" i="14"/>
  <c r="B47" i="14"/>
  <c r="C47" i="14"/>
  <c r="D47" i="14"/>
  <c r="E47" i="14"/>
  <c r="F47" i="14"/>
  <c r="F140" i="1" s="1"/>
  <c r="G47" i="14"/>
  <c r="G140" i="1" s="1"/>
  <c r="H47" i="14"/>
  <c r="H140" i="1" s="1"/>
  <c r="I47" i="14"/>
  <c r="I140" i="1" s="1"/>
  <c r="J47" i="14"/>
  <c r="J140" i="1" s="1"/>
  <c r="K47" i="14"/>
  <c r="K140" i="1" s="1"/>
  <c r="L47" i="14"/>
  <c r="L140" i="1" s="1"/>
  <c r="M47" i="14"/>
  <c r="M140" i="1" s="1"/>
  <c r="N47" i="14"/>
  <c r="N140" i="1" s="1"/>
  <c r="O47" i="14"/>
  <c r="O140" i="1" s="1"/>
  <c r="P47" i="14"/>
  <c r="P140" i="1" s="1"/>
  <c r="Q47" i="14"/>
  <c r="Q140" i="1" s="1"/>
  <c r="A48" i="14"/>
  <c r="B48" i="14"/>
  <c r="C48" i="14"/>
  <c r="D48" i="14"/>
  <c r="E48" i="14"/>
  <c r="F48" i="14"/>
  <c r="F141" i="1" s="1"/>
  <c r="G48" i="14"/>
  <c r="G141" i="1" s="1"/>
  <c r="H48" i="14"/>
  <c r="H141" i="1" s="1"/>
  <c r="I48" i="14"/>
  <c r="I141" i="1" s="1"/>
  <c r="J48" i="14"/>
  <c r="J141" i="1" s="1"/>
  <c r="K48" i="14"/>
  <c r="K141" i="1" s="1"/>
  <c r="L48" i="14"/>
  <c r="L141" i="1" s="1"/>
  <c r="M48" i="14"/>
  <c r="M141" i="1" s="1"/>
  <c r="N48" i="14"/>
  <c r="N141" i="1" s="1"/>
  <c r="O48" i="14"/>
  <c r="O141" i="1" s="1"/>
  <c r="P48" i="14"/>
  <c r="P141" i="1" s="1"/>
  <c r="Q48" i="14"/>
  <c r="Q141" i="1" s="1"/>
  <c r="A49" i="14"/>
  <c r="B49" i="14"/>
  <c r="C49" i="14"/>
  <c r="D49" i="14"/>
  <c r="E49" i="14"/>
  <c r="F49" i="14"/>
  <c r="F142" i="1" s="1"/>
  <c r="G49" i="14"/>
  <c r="G142" i="1" s="1"/>
  <c r="H49" i="14"/>
  <c r="H142" i="1" s="1"/>
  <c r="I49" i="14"/>
  <c r="I142" i="1" s="1"/>
  <c r="J49" i="14"/>
  <c r="J142" i="1" s="1"/>
  <c r="K49" i="14"/>
  <c r="K142" i="1" s="1"/>
  <c r="L49" i="14"/>
  <c r="L142" i="1" s="1"/>
  <c r="M49" i="14"/>
  <c r="M142" i="1" s="1"/>
  <c r="N49" i="14"/>
  <c r="N142" i="1" s="1"/>
  <c r="O49" i="14"/>
  <c r="O142" i="1" s="1"/>
  <c r="P49" i="14"/>
  <c r="P142" i="1" s="1"/>
  <c r="Q49" i="14"/>
  <c r="Q142" i="1" s="1"/>
  <c r="A50" i="14"/>
  <c r="B50" i="14"/>
  <c r="C50" i="14"/>
  <c r="D50" i="14"/>
  <c r="E50" i="14"/>
  <c r="F50" i="14"/>
  <c r="F143" i="1" s="1"/>
  <c r="G50" i="14"/>
  <c r="G143" i="1" s="1"/>
  <c r="H50" i="14"/>
  <c r="H143" i="1" s="1"/>
  <c r="I50" i="14"/>
  <c r="I143" i="1" s="1"/>
  <c r="J50" i="14"/>
  <c r="J143" i="1" s="1"/>
  <c r="K50" i="14"/>
  <c r="K143" i="1" s="1"/>
  <c r="L50" i="14"/>
  <c r="L143" i="1" s="1"/>
  <c r="M50" i="14"/>
  <c r="M143" i="1" s="1"/>
  <c r="N50" i="14"/>
  <c r="N143" i="1" s="1"/>
  <c r="O50" i="14"/>
  <c r="O143" i="1" s="1"/>
  <c r="P50" i="14"/>
  <c r="P143" i="1" s="1"/>
  <c r="Q50" i="14"/>
  <c r="Q143" i="1" s="1"/>
  <c r="A51" i="14"/>
  <c r="B51" i="14"/>
  <c r="C51" i="14"/>
  <c r="D51" i="14"/>
  <c r="E51" i="14"/>
  <c r="F51" i="14"/>
  <c r="F144" i="1" s="1"/>
  <c r="G51" i="14"/>
  <c r="G144" i="1" s="1"/>
  <c r="H51" i="14"/>
  <c r="H144" i="1" s="1"/>
  <c r="I51" i="14"/>
  <c r="I144" i="1" s="1"/>
  <c r="J51" i="14"/>
  <c r="J144" i="1" s="1"/>
  <c r="K51" i="14"/>
  <c r="K144" i="1" s="1"/>
  <c r="L51" i="14"/>
  <c r="L144" i="1" s="1"/>
  <c r="M51" i="14"/>
  <c r="M144" i="1" s="1"/>
  <c r="N51" i="14"/>
  <c r="N144" i="1" s="1"/>
  <c r="O51" i="14"/>
  <c r="O144" i="1" s="1"/>
  <c r="P51" i="14"/>
  <c r="P144" i="1" s="1"/>
  <c r="Q51" i="14"/>
  <c r="Q144" i="1" s="1"/>
  <c r="A52" i="14"/>
  <c r="B52" i="14"/>
  <c r="C52" i="14"/>
  <c r="D52" i="14"/>
  <c r="E52" i="14"/>
  <c r="F52" i="14"/>
  <c r="F145" i="1" s="1"/>
  <c r="G52" i="14"/>
  <c r="G145" i="1" s="1"/>
  <c r="H52" i="14"/>
  <c r="H145" i="1" s="1"/>
  <c r="I52" i="14"/>
  <c r="I145" i="1" s="1"/>
  <c r="J52" i="14"/>
  <c r="J145" i="1" s="1"/>
  <c r="K52" i="14"/>
  <c r="K145" i="1" s="1"/>
  <c r="L52" i="14"/>
  <c r="L145" i="1" s="1"/>
  <c r="M52" i="14"/>
  <c r="M145" i="1" s="1"/>
  <c r="N52" i="14"/>
  <c r="N145" i="1" s="1"/>
  <c r="O52" i="14"/>
  <c r="O145" i="1" s="1"/>
  <c r="P52" i="14"/>
  <c r="P145" i="1" s="1"/>
  <c r="Q52" i="14"/>
  <c r="Q145" i="1" s="1"/>
  <c r="A53" i="14"/>
  <c r="B53" i="14"/>
  <c r="C53" i="14"/>
  <c r="D53" i="14"/>
  <c r="E53" i="14"/>
  <c r="F53" i="14"/>
  <c r="F146" i="1" s="1"/>
  <c r="G53" i="14"/>
  <c r="G146" i="1" s="1"/>
  <c r="H53" i="14"/>
  <c r="H146" i="1" s="1"/>
  <c r="I53" i="14"/>
  <c r="I146" i="1" s="1"/>
  <c r="J53" i="14"/>
  <c r="J146" i="1" s="1"/>
  <c r="K53" i="14"/>
  <c r="K146" i="1" s="1"/>
  <c r="L53" i="14"/>
  <c r="L146" i="1" s="1"/>
  <c r="M53" i="14"/>
  <c r="M146" i="1" s="1"/>
  <c r="N53" i="14"/>
  <c r="N146" i="1" s="1"/>
  <c r="O53" i="14"/>
  <c r="O146" i="1" s="1"/>
  <c r="P53" i="14"/>
  <c r="P146" i="1" s="1"/>
  <c r="Q53" i="14"/>
  <c r="Q146" i="1" s="1"/>
  <c r="A54" i="14"/>
  <c r="B54" i="14"/>
  <c r="C54" i="14"/>
  <c r="D54" i="14"/>
  <c r="E54" i="14"/>
  <c r="F54" i="14"/>
  <c r="F147" i="1" s="1"/>
  <c r="G54" i="14"/>
  <c r="G147" i="1" s="1"/>
  <c r="H54" i="14"/>
  <c r="H147" i="1" s="1"/>
  <c r="I54" i="14"/>
  <c r="I147" i="1" s="1"/>
  <c r="J54" i="14"/>
  <c r="J147" i="1" s="1"/>
  <c r="K54" i="14"/>
  <c r="K147" i="1" s="1"/>
  <c r="L54" i="14"/>
  <c r="L147" i="1" s="1"/>
  <c r="M54" i="14"/>
  <c r="M147" i="1" s="1"/>
  <c r="N54" i="14"/>
  <c r="N147" i="1" s="1"/>
  <c r="O54" i="14"/>
  <c r="O147" i="1" s="1"/>
  <c r="P54" i="14"/>
  <c r="P147" i="1" s="1"/>
  <c r="Q54" i="14"/>
  <c r="Q147" i="1" s="1"/>
  <c r="A55" i="14"/>
  <c r="B55" i="14"/>
  <c r="C55" i="14"/>
  <c r="D55" i="14"/>
  <c r="E55" i="14"/>
  <c r="F55" i="14"/>
  <c r="F148" i="1" s="1"/>
  <c r="G55" i="14"/>
  <c r="G148" i="1" s="1"/>
  <c r="H55" i="14"/>
  <c r="H148" i="1" s="1"/>
  <c r="I55" i="14"/>
  <c r="I148" i="1" s="1"/>
  <c r="J55" i="14"/>
  <c r="J148" i="1" s="1"/>
  <c r="K55" i="14"/>
  <c r="K148" i="1" s="1"/>
  <c r="L55" i="14"/>
  <c r="L148" i="1" s="1"/>
  <c r="M55" i="14"/>
  <c r="M148" i="1" s="1"/>
  <c r="N55" i="14"/>
  <c r="N148" i="1" s="1"/>
  <c r="O55" i="14"/>
  <c r="O148" i="1" s="1"/>
  <c r="P55" i="14"/>
  <c r="P148" i="1" s="1"/>
  <c r="Q55" i="14"/>
  <c r="Q148" i="1" s="1"/>
  <c r="A56" i="14"/>
  <c r="B56" i="14"/>
  <c r="C56" i="14"/>
  <c r="D56" i="14"/>
  <c r="E56" i="14"/>
  <c r="F56" i="14"/>
  <c r="F149" i="1" s="1"/>
  <c r="G56" i="14"/>
  <c r="G149" i="1" s="1"/>
  <c r="H56" i="14"/>
  <c r="H149" i="1" s="1"/>
  <c r="I56" i="14"/>
  <c r="I149" i="1" s="1"/>
  <c r="J56" i="14"/>
  <c r="J149" i="1" s="1"/>
  <c r="K56" i="14"/>
  <c r="K149" i="1" s="1"/>
  <c r="L56" i="14"/>
  <c r="L149" i="1" s="1"/>
  <c r="M56" i="14"/>
  <c r="M149" i="1" s="1"/>
  <c r="N56" i="14"/>
  <c r="N149" i="1" s="1"/>
  <c r="O56" i="14"/>
  <c r="O149" i="1" s="1"/>
  <c r="P56" i="14"/>
  <c r="P149" i="1" s="1"/>
  <c r="Q56" i="14"/>
  <c r="Q149" i="1" s="1"/>
  <c r="A57" i="14"/>
  <c r="B57" i="14"/>
  <c r="C57" i="14"/>
  <c r="D57" i="14"/>
  <c r="E57" i="14"/>
  <c r="F57" i="14"/>
  <c r="F150" i="1" s="1"/>
  <c r="G57" i="14"/>
  <c r="G150" i="1" s="1"/>
  <c r="H57" i="14"/>
  <c r="H150" i="1" s="1"/>
  <c r="I57" i="14"/>
  <c r="I150" i="1" s="1"/>
  <c r="J57" i="14"/>
  <c r="J150" i="1" s="1"/>
  <c r="K57" i="14"/>
  <c r="K150" i="1" s="1"/>
  <c r="L57" i="14"/>
  <c r="L150" i="1" s="1"/>
  <c r="M57" i="14"/>
  <c r="M150" i="1" s="1"/>
  <c r="N57" i="14"/>
  <c r="N150" i="1" s="1"/>
  <c r="O57" i="14"/>
  <c r="O150" i="1" s="1"/>
  <c r="P57" i="14"/>
  <c r="P150" i="1" s="1"/>
  <c r="Q57" i="14"/>
  <c r="Q150" i="1" s="1"/>
  <c r="A58" i="14"/>
  <c r="B58" i="14"/>
  <c r="C58" i="14"/>
  <c r="D58" i="14"/>
  <c r="E58" i="14"/>
  <c r="F58" i="14"/>
  <c r="F151" i="1" s="1"/>
  <c r="G58" i="14"/>
  <c r="G151" i="1" s="1"/>
  <c r="H58" i="14"/>
  <c r="H151" i="1" s="1"/>
  <c r="I58" i="14"/>
  <c r="I151" i="1" s="1"/>
  <c r="J58" i="14"/>
  <c r="J151" i="1" s="1"/>
  <c r="K58" i="14"/>
  <c r="K151" i="1" s="1"/>
  <c r="L58" i="14"/>
  <c r="L151" i="1" s="1"/>
  <c r="M58" i="14"/>
  <c r="M151" i="1" s="1"/>
  <c r="N58" i="14"/>
  <c r="N151" i="1" s="1"/>
  <c r="O58" i="14"/>
  <c r="O151" i="1" s="1"/>
  <c r="P58" i="14"/>
  <c r="P151" i="1" s="1"/>
  <c r="Q58" i="14"/>
  <c r="Q151" i="1" s="1"/>
  <c r="A59" i="14"/>
  <c r="B59" i="14"/>
  <c r="C59" i="14"/>
  <c r="D59" i="14"/>
  <c r="E59" i="14"/>
  <c r="F59" i="14"/>
  <c r="F152" i="1" s="1"/>
  <c r="G59" i="14"/>
  <c r="G152" i="1" s="1"/>
  <c r="H59" i="14"/>
  <c r="H152" i="1" s="1"/>
  <c r="I59" i="14"/>
  <c r="I152" i="1" s="1"/>
  <c r="J59" i="14"/>
  <c r="J152" i="1" s="1"/>
  <c r="K59" i="14"/>
  <c r="K152" i="1" s="1"/>
  <c r="L59" i="14"/>
  <c r="L152" i="1" s="1"/>
  <c r="M59" i="14"/>
  <c r="M152" i="1" s="1"/>
  <c r="N59" i="14"/>
  <c r="N152" i="1" s="1"/>
  <c r="O59" i="14"/>
  <c r="O152" i="1" s="1"/>
  <c r="P59" i="14"/>
  <c r="P152" i="1" s="1"/>
  <c r="Q59" i="14"/>
  <c r="Q152" i="1" s="1"/>
  <c r="A60" i="14"/>
  <c r="B60" i="14"/>
  <c r="C60" i="14"/>
  <c r="D60" i="14"/>
  <c r="E60" i="14"/>
  <c r="F60" i="14"/>
  <c r="F153" i="1" s="1"/>
  <c r="G60" i="14"/>
  <c r="G153" i="1" s="1"/>
  <c r="H60" i="14"/>
  <c r="H153" i="1" s="1"/>
  <c r="I60" i="14"/>
  <c r="I153" i="1" s="1"/>
  <c r="J60" i="14"/>
  <c r="J153" i="1" s="1"/>
  <c r="K60" i="14"/>
  <c r="K153" i="1" s="1"/>
  <c r="L60" i="14"/>
  <c r="L153" i="1" s="1"/>
  <c r="M60" i="14"/>
  <c r="M153" i="1" s="1"/>
  <c r="N60" i="14"/>
  <c r="N153" i="1" s="1"/>
  <c r="O60" i="14"/>
  <c r="O153" i="1" s="1"/>
  <c r="P60" i="14"/>
  <c r="P153" i="1" s="1"/>
  <c r="Q60" i="14"/>
  <c r="Q153" i="1" s="1"/>
  <c r="A61" i="14"/>
  <c r="B61" i="14"/>
  <c r="C61" i="14"/>
  <c r="D61" i="14"/>
  <c r="E61" i="14"/>
  <c r="F61" i="14"/>
  <c r="F154" i="1" s="1"/>
  <c r="G61" i="14"/>
  <c r="G154" i="1" s="1"/>
  <c r="H61" i="14"/>
  <c r="H154" i="1" s="1"/>
  <c r="I61" i="14"/>
  <c r="I154" i="1" s="1"/>
  <c r="J61" i="14"/>
  <c r="J154" i="1" s="1"/>
  <c r="K61" i="14"/>
  <c r="K154" i="1" s="1"/>
  <c r="L61" i="14"/>
  <c r="L154" i="1" s="1"/>
  <c r="M61" i="14"/>
  <c r="M154" i="1" s="1"/>
  <c r="N61" i="14"/>
  <c r="N154" i="1" s="1"/>
  <c r="O61" i="14"/>
  <c r="O154" i="1" s="1"/>
  <c r="P61" i="14"/>
  <c r="P154" i="1" s="1"/>
  <c r="Q61" i="14"/>
  <c r="Q154" i="1" s="1"/>
  <c r="A62" i="14"/>
  <c r="B62" i="14"/>
  <c r="C62" i="14"/>
  <c r="D62" i="14"/>
  <c r="E62" i="14"/>
  <c r="F62" i="14"/>
  <c r="F155" i="1" s="1"/>
  <c r="G62" i="14"/>
  <c r="G155" i="1" s="1"/>
  <c r="H62" i="14"/>
  <c r="H155" i="1" s="1"/>
  <c r="I62" i="14"/>
  <c r="I155" i="1" s="1"/>
  <c r="J62" i="14"/>
  <c r="J155" i="1" s="1"/>
  <c r="K62" i="14"/>
  <c r="K155" i="1" s="1"/>
  <c r="L62" i="14"/>
  <c r="L155" i="1" s="1"/>
  <c r="M62" i="14"/>
  <c r="M155" i="1" s="1"/>
  <c r="N62" i="14"/>
  <c r="N155" i="1" s="1"/>
  <c r="O62" i="14"/>
  <c r="O155" i="1" s="1"/>
  <c r="P62" i="14"/>
  <c r="P155" i="1" s="1"/>
  <c r="Q62" i="14"/>
  <c r="Q155" i="1" s="1"/>
  <c r="A63" i="14"/>
  <c r="B63" i="14"/>
  <c r="C63" i="14"/>
  <c r="D63" i="14"/>
  <c r="E63" i="14"/>
  <c r="F63" i="14"/>
  <c r="F156" i="1" s="1"/>
  <c r="G63" i="14"/>
  <c r="G156" i="1" s="1"/>
  <c r="H63" i="14"/>
  <c r="H156" i="1" s="1"/>
  <c r="I63" i="14"/>
  <c r="I156" i="1" s="1"/>
  <c r="J63" i="14"/>
  <c r="J156" i="1" s="1"/>
  <c r="K63" i="14"/>
  <c r="K156" i="1" s="1"/>
  <c r="L63" i="14"/>
  <c r="L156" i="1" s="1"/>
  <c r="M63" i="14"/>
  <c r="M156" i="1" s="1"/>
  <c r="N63" i="14"/>
  <c r="N156" i="1" s="1"/>
  <c r="O63" i="14"/>
  <c r="O156" i="1" s="1"/>
  <c r="P63" i="14"/>
  <c r="P156" i="1" s="1"/>
  <c r="Q63" i="14"/>
  <c r="Q156" i="1" s="1"/>
  <c r="F5" i="14"/>
  <c r="F98" i="1" s="1"/>
  <c r="G5" i="14"/>
  <c r="G98" i="1" s="1"/>
  <c r="H5" i="14"/>
  <c r="H98" i="1" s="1"/>
  <c r="I5" i="14"/>
  <c r="I98" i="1" s="1"/>
  <c r="J5" i="14"/>
  <c r="J98" i="1" s="1"/>
  <c r="K5" i="14"/>
  <c r="K98" i="1" s="1"/>
  <c r="L5" i="14"/>
  <c r="L98" i="1" s="1"/>
  <c r="M5" i="14"/>
  <c r="M98" i="1" s="1"/>
  <c r="N5" i="14"/>
  <c r="N98" i="1" s="1"/>
  <c r="O5" i="14"/>
  <c r="O98" i="1" s="1"/>
  <c r="P5" i="14"/>
  <c r="P98" i="1" s="1"/>
  <c r="Q5" i="14"/>
  <c r="Q98" i="1" s="1"/>
  <c r="A217" i="1"/>
  <c r="B217" i="1"/>
  <c r="B180" i="17" s="1"/>
  <c r="C217" i="1"/>
  <c r="C180" i="17" s="1"/>
  <c r="D217" i="1"/>
  <c r="D180" i="17" s="1"/>
  <c r="E217" i="1"/>
  <c r="E180" i="17" s="1"/>
  <c r="F217" i="1"/>
  <c r="G217" i="1"/>
  <c r="H217" i="1"/>
  <c r="I217" i="1"/>
  <c r="J217" i="1"/>
  <c r="K217" i="1"/>
  <c r="L217" i="1"/>
  <c r="M217" i="1"/>
  <c r="N217" i="1"/>
  <c r="O217" i="1"/>
  <c r="P217" i="1"/>
  <c r="Q217" i="1"/>
  <c r="A218" i="1"/>
  <c r="B218" i="1"/>
  <c r="B181" i="17" s="1"/>
  <c r="C218" i="1"/>
  <c r="C181" i="17" s="1"/>
  <c r="D218" i="1"/>
  <c r="D181" i="17" s="1"/>
  <c r="E218" i="1"/>
  <c r="E181" i="17" s="1"/>
  <c r="F218" i="1"/>
  <c r="G218" i="1"/>
  <c r="H218" i="1"/>
  <c r="I218" i="1"/>
  <c r="J218" i="1"/>
  <c r="K218" i="1"/>
  <c r="L218" i="1"/>
  <c r="M218" i="1"/>
  <c r="N218" i="1"/>
  <c r="O218" i="1"/>
  <c r="P218" i="1"/>
  <c r="Q218" i="1"/>
  <c r="A219" i="1"/>
  <c r="B219" i="1"/>
  <c r="B182" i="17" s="1"/>
  <c r="C219" i="1"/>
  <c r="C182" i="17" s="1"/>
  <c r="D219" i="1"/>
  <c r="D182" i="17" s="1"/>
  <c r="E219" i="1"/>
  <c r="E182" i="17" s="1"/>
  <c r="F219" i="1"/>
  <c r="G219" i="1"/>
  <c r="H219" i="1"/>
  <c r="I219" i="1"/>
  <c r="J219" i="1"/>
  <c r="K219" i="1"/>
  <c r="L219" i="1"/>
  <c r="M219" i="1"/>
  <c r="N219" i="1"/>
  <c r="O219" i="1"/>
  <c r="P219" i="1"/>
  <c r="Q219" i="1"/>
  <c r="A220" i="1"/>
  <c r="B220" i="1"/>
  <c r="B183" i="17" s="1"/>
  <c r="C220" i="1"/>
  <c r="C183" i="17" s="1"/>
  <c r="D220" i="1"/>
  <c r="D183" i="17" s="1"/>
  <c r="E220" i="1"/>
  <c r="E183" i="17" s="1"/>
  <c r="F220" i="1"/>
  <c r="G220" i="1"/>
  <c r="H220" i="1"/>
  <c r="I220" i="1"/>
  <c r="J220" i="1"/>
  <c r="K220" i="1"/>
  <c r="L220" i="1"/>
  <c r="M220" i="1"/>
  <c r="N220" i="1"/>
  <c r="O220" i="1"/>
  <c r="P220" i="1"/>
  <c r="Q220" i="1"/>
  <c r="A221" i="1"/>
  <c r="A186" i="7" s="1"/>
  <c r="B221" i="1"/>
  <c r="B184" i="17" s="1"/>
  <c r="C221" i="1"/>
  <c r="C184" i="17" s="1"/>
  <c r="D221" i="1"/>
  <c r="D184" i="17" s="1"/>
  <c r="E221" i="1"/>
  <c r="E184" i="17" s="1"/>
  <c r="F221" i="1"/>
  <c r="G221" i="1"/>
  <c r="H221" i="1"/>
  <c r="I221" i="1"/>
  <c r="J221" i="1"/>
  <c r="K221" i="1"/>
  <c r="L221" i="1"/>
  <c r="M221" i="1"/>
  <c r="N221" i="1"/>
  <c r="O221" i="1"/>
  <c r="P221" i="1"/>
  <c r="Q221" i="1"/>
  <c r="B185" i="17"/>
  <c r="C185" i="17"/>
  <c r="D185" i="17"/>
  <c r="E185" i="17"/>
  <c r="A222" i="1"/>
  <c r="A188" i="7" s="1"/>
  <c r="B222" i="1"/>
  <c r="B186" i="17" s="1"/>
  <c r="C222" i="1"/>
  <c r="C186" i="17" s="1"/>
  <c r="D222" i="1"/>
  <c r="D186" i="17" s="1"/>
  <c r="E222" i="1"/>
  <c r="E186" i="17" s="1"/>
  <c r="F222" i="1"/>
  <c r="G222" i="1"/>
  <c r="H222" i="1"/>
  <c r="I222" i="1"/>
  <c r="J222" i="1"/>
  <c r="K222" i="1"/>
  <c r="L222" i="1"/>
  <c r="M222" i="1"/>
  <c r="N222" i="1"/>
  <c r="O222" i="1"/>
  <c r="P222" i="1"/>
  <c r="Q222" i="1"/>
  <c r="A223" i="1"/>
  <c r="A189" i="7" s="1"/>
  <c r="B223" i="1"/>
  <c r="B187" i="17" s="1"/>
  <c r="C223" i="1"/>
  <c r="C187" i="17" s="1"/>
  <c r="D223" i="1"/>
  <c r="D187" i="17" s="1"/>
  <c r="E223" i="1"/>
  <c r="E187" i="17" s="1"/>
  <c r="F223" i="1"/>
  <c r="G223" i="1"/>
  <c r="H223" i="1"/>
  <c r="I223" i="1"/>
  <c r="J223" i="1"/>
  <c r="K223" i="1"/>
  <c r="L223" i="1"/>
  <c r="M223" i="1"/>
  <c r="N223" i="1"/>
  <c r="O223" i="1"/>
  <c r="P223" i="1"/>
  <c r="Q223" i="1"/>
  <c r="A224" i="1"/>
  <c r="B224" i="1"/>
  <c r="B188" i="17" s="1"/>
  <c r="C224" i="1"/>
  <c r="C188" i="17" s="1"/>
  <c r="D224" i="1"/>
  <c r="D188" i="17" s="1"/>
  <c r="E224" i="1"/>
  <c r="E188" i="17" s="1"/>
  <c r="F224" i="1"/>
  <c r="G224" i="1"/>
  <c r="H224" i="1"/>
  <c r="I224" i="1"/>
  <c r="J224" i="1"/>
  <c r="K224" i="1"/>
  <c r="L224" i="1"/>
  <c r="M224" i="1"/>
  <c r="N224" i="1"/>
  <c r="O224" i="1"/>
  <c r="P224" i="1"/>
  <c r="Q224" i="1"/>
  <c r="A225" i="1"/>
  <c r="B225" i="1"/>
  <c r="B189" i="17" s="1"/>
  <c r="C225" i="1"/>
  <c r="C189" i="17" s="1"/>
  <c r="D225" i="1"/>
  <c r="D189" i="17" s="1"/>
  <c r="E225" i="1"/>
  <c r="E189" i="17" s="1"/>
  <c r="F225" i="1"/>
  <c r="G225" i="1"/>
  <c r="H225" i="1"/>
  <c r="I225" i="1"/>
  <c r="J225" i="1"/>
  <c r="K225" i="1"/>
  <c r="L225" i="1"/>
  <c r="M225" i="1"/>
  <c r="N225" i="1"/>
  <c r="O225" i="1"/>
  <c r="P225" i="1"/>
  <c r="Q225" i="1"/>
  <c r="A226" i="1"/>
  <c r="A192" i="7" s="1"/>
  <c r="B226" i="1"/>
  <c r="B190" i="17" s="1"/>
  <c r="C226" i="1"/>
  <c r="C190" i="17" s="1"/>
  <c r="D226" i="1"/>
  <c r="D190" i="17" s="1"/>
  <c r="E226" i="1"/>
  <c r="E190" i="17" s="1"/>
  <c r="F226" i="1"/>
  <c r="G226" i="1"/>
  <c r="H226" i="1"/>
  <c r="I226" i="1"/>
  <c r="J226" i="1"/>
  <c r="K226" i="1"/>
  <c r="L226" i="1"/>
  <c r="M226" i="1"/>
  <c r="N226" i="1"/>
  <c r="O226" i="1"/>
  <c r="P226" i="1"/>
  <c r="Q226" i="1"/>
  <c r="A227" i="1"/>
  <c r="B227" i="1"/>
  <c r="B191" i="17" s="1"/>
  <c r="C227" i="1"/>
  <c r="C191" i="17" s="1"/>
  <c r="D227" i="1"/>
  <c r="D191" i="17" s="1"/>
  <c r="E227" i="1"/>
  <c r="E191" i="17" s="1"/>
  <c r="F227" i="1"/>
  <c r="G227" i="1"/>
  <c r="H227" i="1"/>
  <c r="I227" i="1"/>
  <c r="J227" i="1"/>
  <c r="K227" i="1"/>
  <c r="L227" i="1"/>
  <c r="M227" i="1"/>
  <c r="N227" i="1"/>
  <c r="O227" i="1"/>
  <c r="P227" i="1"/>
  <c r="Q227" i="1"/>
  <c r="A228" i="1"/>
  <c r="A194" i="7" s="1"/>
  <c r="B228" i="1"/>
  <c r="B192" i="17" s="1"/>
  <c r="C228" i="1"/>
  <c r="C192" i="17" s="1"/>
  <c r="D228" i="1"/>
  <c r="D192" i="17" s="1"/>
  <c r="E228" i="1"/>
  <c r="E192" i="17" s="1"/>
  <c r="F228" i="1"/>
  <c r="G228" i="1"/>
  <c r="H228" i="1"/>
  <c r="I228" i="1"/>
  <c r="J228" i="1"/>
  <c r="K228" i="1"/>
  <c r="L228" i="1"/>
  <c r="M228" i="1"/>
  <c r="N228" i="1"/>
  <c r="O228" i="1"/>
  <c r="P228" i="1"/>
  <c r="Q228" i="1"/>
  <c r="A229" i="1"/>
  <c r="B229" i="1"/>
  <c r="B193" i="17" s="1"/>
  <c r="C229" i="1"/>
  <c r="C193" i="17" s="1"/>
  <c r="D229" i="1"/>
  <c r="D193" i="17" s="1"/>
  <c r="E229" i="1"/>
  <c r="E193" i="17" s="1"/>
  <c r="F229" i="1"/>
  <c r="G229" i="1"/>
  <c r="H229" i="1"/>
  <c r="I229" i="1"/>
  <c r="J229" i="1"/>
  <c r="K229" i="1"/>
  <c r="L229" i="1"/>
  <c r="M229" i="1"/>
  <c r="N229" i="1"/>
  <c r="O229" i="1"/>
  <c r="P229" i="1"/>
  <c r="Q229" i="1"/>
  <c r="A230" i="1"/>
  <c r="A196" i="7" s="1"/>
  <c r="B230" i="1"/>
  <c r="B194" i="17" s="1"/>
  <c r="C230" i="1"/>
  <c r="C194" i="17" s="1"/>
  <c r="D230" i="1"/>
  <c r="D194" i="17" s="1"/>
  <c r="E230" i="1"/>
  <c r="E194" i="17" s="1"/>
  <c r="F230" i="1"/>
  <c r="G230" i="1"/>
  <c r="H230" i="1"/>
  <c r="I230" i="1"/>
  <c r="J230" i="1"/>
  <c r="K230" i="1"/>
  <c r="L230" i="1"/>
  <c r="M230" i="1"/>
  <c r="N230" i="1"/>
  <c r="O230" i="1"/>
  <c r="P230" i="1"/>
  <c r="Q230" i="1"/>
  <c r="A231" i="1"/>
  <c r="A197" i="7" s="1"/>
  <c r="B231" i="1"/>
  <c r="B195" i="17" s="1"/>
  <c r="C231" i="1"/>
  <c r="C195" i="17" s="1"/>
  <c r="D231" i="1"/>
  <c r="D195" i="17" s="1"/>
  <c r="E231" i="1"/>
  <c r="E195" i="17" s="1"/>
  <c r="F231" i="1"/>
  <c r="G231" i="1"/>
  <c r="H231" i="1"/>
  <c r="I231" i="1"/>
  <c r="J231" i="1"/>
  <c r="K231" i="1"/>
  <c r="L231" i="1"/>
  <c r="M231" i="1"/>
  <c r="N231" i="1"/>
  <c r="O231" i="1"/>
  <c r="P231" i="1"/>
  <c r="Q231" i="1"/>
  <c r="A232" i="1"/>
  <c r="A198" i="7" s="1"/>
  <c r="B232" i="1"/>
  <c r="B196" i="17" s="1"/>
  <c r="C232" i="1"/>
  <c r="C196" i="17" s="1"/>
  <c r="D232" i="1"/>
  <c r="D196" i="17" s="1"/>
  <c r="E232" i="1"/>
  <c r="E196" i="17" s="1"/>
  <c r="F232" i="1"/>
  <c r="G232" i="1"/>
  <c r="H232" i="1"/>
  <c r="I232" i="1"/>
  <c r="J232" i="1"/>
  <c r="K232" i="1"/>
  <c r="L232" i="1"/>
  <c r="M232" i="1"/>
  <c r="N232" i="1"/>
  <c r="O232" i="1"/>
  <c r="P232" i="1"/>
  <c r="Q232" i="1"/>
  <c r="A233" i="1"/>
  <c r="A199" i="7" s="1"/>
  <c r="B233" i="1"/>
  <c r="B197" i="17" s="1"/>
  <c r="C233" i="1"/>
  <c r="C197" i="17" s="1"/>
  <c r="D233" i="1"/>
  <c r="D197" i="17" s="1"/>
  <c r="E233" i="1"/>
  <c r="E197" i="17" s="1"/>
  <c r="F233" i="1"/>
  <c r="G233" i="1"/>
  <c r="H233" i="1"/>
  <c r="I233" i="1"/>
  <c r="J233" i="1"/>
  <c r="K233" i="1"/>
  <c r="L233" i="1"/>
  <c r="M233" i="1"/>
  <c r="N233" i="1"/>
  <c r="O233" i="1"/>
  <c r="P233" i="1"/>
  <c r="Q233" i="1"/>
  <c r="A234" i="1"/>
  <c r="B234" i="1"/>
  <c r="B198" i="17" s="1"/>
  <c r="C234" i="1"/>
  <c r="C198" i="17" s="1"/>
  <c r="D234" i="1"/>
  <c r="D198" i="17" s="1"/>
  <c r="E234" i="1"/>
  <c r="E198" i="17" s="1"/>
  <c r="F234" i="1"/>
  <c r="G234" i="1"/>
  <c r="H234" i="1"/>
  <c r="I234" i="1"/>
  <c r="J234" i="1"/>
  <c r="K234" i="1"/>
  <c r="L234" i="1"/>
  <c r="M234" i="1"/>
  <c r="N234" i="1"/>
  <c r="O234" i="1"/>
  <c r="P234" i="1"/>
  <c r="Q234" i="1"/>
  <c r="A235" i="1"/>
  <c r="B235" i="1"/>
  <c r="B199" i="17" s="1"/>
  <c r="C235" i="1"/>
  <c r="C199" i="17" s="1"/>
  <c r="D235" i="1"/>
  <c r="D199" i="17" s="1"/>
  <c r="E235" i="1"/>
  <c r="E199" i="17" s="1"/>
  <c r="F235" i="1"/>
  <c r="G235" i="1"/>
  <c r="H235" i="1"/>
  <c r="I235" i="1"/>
  <c r="J235" i="1"/>
  <c r="K235" i="1"/>
  <c r="L235" i="1"/>
  <c r="M235" i="1"/>
  <c r="N235" i="1"/>
  <c r="O235" i="1"/>
  <c r="P235" i="1"/>
  <c r="Q235" i="1"/>
  <c r="A236" i="1"/>
  <c r="A202" i="7" s="1"/>
  <c r="B236" i="1"/>
  <c r="B200" i="17" s="1"/>
  <c r="C236" i="1"/>
  <c r="C200" i="17" s="1"/>
  <c r="D236" i="1"/>
  <c r="D200" i="17" s="1"/>
  <c r="E236" i="1"/>
  <c r="E200" i="17" s="1"/>
  <c r="F236" i="1"/>
  <c r="G236" i="1"/>
  <c r="H236" i="1"/>
  <c r="I236" i="1"/>
  <c r="J236" i="1"/>
  <c r="K236" i="1"/>
  <c r="L236" i="1"/>
  <c r="M236" i="1"/>
  <c r="N236" i="1"/>
  <c r="O236" i="1"/>
  <c r="P236" i="1"/>
  <c r="Q236" i="1"/>
  <c r="A26" i="12"/>
  <c r="B26" i="12"/>
  <c r="C26" i="12"/>
  <c r="D26" i="12"/>
  <c r="E26" i="12"/>
  <c r="F26" i="12"/>
  <c r="F237" i="1" s="1"/>
  <c r="G26" i="12"/>
  <c r="G237" i="1" s="1"/>
  <c r="H26" i="12"/>
  <c r="H237" i="1" s="1"/>
  <c r="I26" i="12"/>
  <c r="I237" i="1" s="1"/>
  <c r="J26" i="12"/>
  <c r="J237" i="1" s="1"/>
  <c r="K26" i="12"/>
  <c r="K237" i="1" s="1"/>
  <c r="L26" i="12"/>
  <c r="L237" i="1" s="1"/>
  <c r="M26" i="12"/>
  <c r="M237" i="1" s="1"/>
  <c r="N26" i="12"/>
  <c r="N237" i="1" s="1"/>
  <c r="O26" i="12"/>
  <c r="O237" i="1" s="1"/>
  <c r="P26" i="12"/>
  <c r="P237" i="1" s="1"/>
  <c r="Q26" i="12"/>
  <c r="Q237" i="1" s="1"/>
  <c r="A27" i="12"/>
  <c r="B27" i="12"/>
  <c r="C27" i="12"/>
  <c r="D27" i="12"/>
  <c r="E27" i="12"/>
  <c r="F27" i="12"/>
  <c r="F238" i="1" s="1"/>
  <c r="G27" i="12"/>
  <c r="G238" i="1" s="1"/>
  <c r="H27" i="12"/>
  <c r="H238" i="1" s="1"/>
  <c r="I27" i="12"/>
  <c r="I238" i="1" s="1"/>
  <c r="J27" i="12"/>
  <c r="J238" i="1" s="1"/>
  <c r="K27" i="12"/>
  <c r="K238" i="1" s="1"/>
  <c r="L27" i="12"/>
  <c r="L238" i="1" s="1"/>
  <c r="M27" i="12"/>
  <c r="M238" i="1" s="1"/>
  <c r="N27" i="12"/>
  <c r="N238" i="1" s="1"/>
  <c r="O27" i="12"/>
  <c r="O238" i="1" s="1"/>
  <c r="P27" i="12"/>
  <c r="P238" i="1" s="1"/>
  <c r="Q27" i="12"/>
  <c r="Q238" i="1" s="1"/>
  <c r="A28" i="12"/>
  <c r="B28" i="12"/>
  <c r="C28" i="12"/>
  <c r="D28" i="12"/>
  <c r="E28" i="12"/>
  <c r="F28" i="12"/>
  <c r="F239" i="1" s="1"/>
  <c r="G28" i="12"/>
  <c r="G239" i="1" s="1"/>
  <c r="H28" i="12"/>
  <c r="H239" i="1" s="1"/>
  <c r="I28" i="12"/>
  <c r="I239" i="1" s="1"/>
  <c r="J28" i="12"/>
  <c r="J239" i="1" s="1"/>
  <c r="K28" i="12"/>
  <c r="K239" i="1" s="1"/>
  <c r="L28" i="12"/>
  <c r="L239" i="1" s="1"/>
  <c r="M28" i="12"/>
  <c r="M239" i="1" s="1"/>
  <c r="N28" i="12"/>
  <c r="N239" i="1" s="1"/>
  <c r="O28" i="12"/>
  <c r="O239" i="1" s="1"/>
  <c r="P28" i="12"/>
  <c r="P239" i="1" s="1"/>
  <c r="Q28" i="12"/>
  <c r="Q239" i="1" s="1"/>
  <c r="A29" i="12"/>
  <c r="B29" i="12"/>
  <c r="C29" i="12"/>
  <c r="D29" i="12"/>
  <c r="E29" i="12"/>
  <c r="F29" i="12"/>
  <c r="F240" i="1" s="1"/>
  <c r="G29" i="12"/>
  <c r="G240" i="1" s="1"/>
  <c r="H29" i="12"/>
  <c r="H240" i="1" s="1"/>
  <c r="I29" i="12"/>
  <c r="I240" i="1" s="1"/>
  <c r="J29" i="12"/>
  <c r="J240" i="1" s="1"/>
  <c r="K29" i="12"/>
  <c r="K240" i="1" s="1"/>
  <c r="L29" i="12"/>
  <c r="L240" i="1" s="1"/>
  <c r="M29" i="12"/>
  <c r="M240" i="1" s="1"/>
  <c r="N29" i="12"/>
  <c r="N240" i="1" s="1"/>
  <c r="O29" i="12"/>
  <c r="O240" i="1" s="1"/>
  <c r="P29" i="12"/>
  <c r="P240" i="1" s="1"/>
  <c r="Q29" i="12"/>
  <c r="Q240" i="1" s="1"/>
  <c r="A30" i="12"/>
  <c r="B30" i="12"/>
  <c r="C30" i="12"/>
  <c r="D30" i="12"/>
  <c r="E30" i="12"/>
  <c r="F30" i="12"/>
  <c r="F241" i="1" s="1"/>
  <c r="G30" i="12"/>
  <c r="G241" i="1" s="1"/>
  <c r="H30" i="12"/>
  <c r="H241" i="1" s="1"/>
  <c r="I30" i="12"/>
  <c r="I241" i="1" s="1"/>
  <c r="J30" i="12"/>
  <c r="J241" i="1" s="1"/>
  <c r="K30" i="12"/>
  <c r="K241" i="1" s="1"/>
  <c r="L30" i="12"/>
  <c r="L241" i="1" s="1"/>
  <c r="M30" i="12"/>
  <c r="M241" i="1" s="1"/>
  <c r="N30" i="12"/>
  <c r="N241" i="1" s="1"/>
  <c r="O30" i="12"/>
  <c r="O241" i="1" s="1"/>
  <c r="P30" i="12"/>
  <c r="P241" i="1" s="1"/>
  <c r="Q30" i="12"/>
  <c r="Q241" i="1" s="1"/>
  <c r="A31" i="12"/>
  <c r="B31" i="12"/>
  <c r="C31" i="12"/>
  <c r="D31" i="12"/>
  <c r="E31" i="12"/>
  <c r="F31" i="12"/>
  <c r="F242" i="1" s="1"/>
  <c r="G31" i="12"/>
  <c r="G242" i="1" s="1"/>
  <c r="H31" i="12"/>
  <c r="H242" i="1" s="1"/>
  <c r="I31" i="12"/>
  <c r="I242" i="1" s="1"/>
  <c r="J31" i="12"/>
  <c r="J242" i="1" s="1"/>
  <c r="K31" i="12"/>
  <c r="K242" i="1" s="1"/>
  <c r="L31" i="12"/>
  <c r="L242" i="1" s="1"/>
  <c r="M31" i="12"/>
  <c r="M242" i="1" s="1"/>
  <c r="N31" i="12"/>
  <c r="N242" i="1" s="1"/>
  <c r="O31" i="12"/>
  <c r="O242" i="1" s="1"/>
  <c r="P31" i="12"/>
  <c r="P242" i="1" s="1"/>
  <c r="Q31" i="12"/>
  <c r="Q242" i="1" s="1"/>
  <c r="A32" i="12"/>
  <c r="B32" i="12"/>
  <c r="C32" i="12"/>
  <c r="D32" i="12"/>
  <c r="E32" i="12"/>
  <c r="F32" i="12"/>
  <c r="F243" i="1" s="1"/>
  <c r="G32" i="12"/>
  <c r="G243" i="1" s="1"/>
  <c r="H32" i="12"/>
  <c r="H243" i="1" s="1"/>
  <c r="I32" i="12"/>
  <c r="I243" i="1" s="1"/>
  <c r="J32" i="12"/>
  <c r="J243" i="1" s="1"/>
  <c r="K32" i="12"/>
  <c r="K243" i="1" s="1"/>
  <c r="L32" i="12"/>
  <c r="L243" i="1" s="1"/>
  <c r="M32" i="12"/>
  <c r="M243" i="1" s="1"/>
  <c r="N32" i="12"/>
  <c r="N243" i="1" s="1"/>
  <c r="O32" i="12"/>
  <c r="O243" i="1" s="1"/>
  <c r="P32" i="12"/>
  <c r="P243" i="1" s="1"/>
  <c r="Q32" i="12"/>
  <c r="Q243" i="1" s="1"/>
  <c r="A33" i="12"/>
  <c r="B33" i="12"/>
  <c r="C33" i="12"/>
  <c r="D33" i="12"/>
  <c r="E33" i="12"/>
  <c r="F33" i="12"/>
  <c r="F244" i="1" s="1"/>
  <c r="G33" i="12"/>
  <c r="G244" i="1" s="1"/>
  <c r="H33" i="12"/>
  <c r="H244" i="1" s="1"/>
  <c r="I33" i="12"/>
  <c r="I244" i="1" s="1"/>
  <c r="J33" i="12"/>
  <c r="J244" i="1" s="1"/>
  <c r="K33" i="12"/>
  <c r="K244" i="1" s="1"/>
  <c r="L33" i="12"/>
  <c r="L244" i="1" s="1"/>
  <c r="M33" i="12"/>
  <c r="M244" i="1" s="1"/>
  <c r="N33" i="12"/>
  <c r="N244" i="1" s="1"/>
  <c r="O33" i="12"/>
  <c r="O244" i="1" s="1"/>
  <c r="P33" i="12"/>
  <c r="P244" i="1" s="1"/>
  <c r="Q33" i="12"/>
  <c r="Q244" i="1" s="1"/>
  <c r="A34" i="12"/>
  <c r="B34" i="12"/>
  <c r="C34" i="12"/>
  <c r="D34" i="12"/>
  <c r="E34" i="12"/>
  <c r="F34" i="12"/>
  <c r="F245" i="1" s="1"/>
  <c r="G34" i="12"/>
  <c r="G245" i="1" s="1"/>
  <c r="H34" i="12"/>
  <c r="H245" i="1" s="1"/>
  <c r="I34" i="12"/>
  <c r="I245" i="1" s="1"/>
  <c r="J34" i="12"/>
  <c r="J245" i="1" s="1"/>
  <c r="K34" i="12"/>
  <c r="K245" i="1" s="1"/>
  <c r="L34" i="12"/>
  <c r="L245" i="1" s="1"/>
  <c r="M34" i="12"/>
  <c r="M245" i="1" s="1"/>
  <c r="N34" i="12"/>
  <c r="N245" i="1" s="1"/>
  <c r="O34" i="12"/>
  <c r="O245" i="1" s="1"/>
  <c r="P34" i="12"/>
  <c r="P245" i="1" s="1"/>
  <c r="Q34" i="12"/>
  <c r="Q245" i="1" s="1"/>
  <c r="A35" i="12"/>
  <c r="B35" i="12"/>
  <c r="C35" i="12"/>
  <c r="D35" i="12"/>
  <c r="E35" i="12"/>
  <c r="F35" i="12"/>
  <c r="F246" i="1" s="1"/>
  <c r="G35" i="12"/>
  <c r="G246" i="1" s="1"/>
  <c r="H35" i="12"/>
  <c r="H246" i="1" s="1"/>
  <c r="I35" i="12"/>
  <c r="I246" i="1" s="1"/>
  <c r="J35" i="12"/>
  <c r="J246" i="1" s="1"/>
  <c r="K35" i="12"/>
  <c r="K246" i="1" s="1"/>
  <c r="L35" i="12"/>
  <c r="L246" i="1" s="1"/>
  <c r="M35" i="12"/>
  <c r="M246" i="1" s="1"/>
  <c r="N35" i="12"/>
  <c r="N246" i="1" s="1"/>
  <c r="O35" i="12"/>
  <c r="O246" i="1" s="1"/>
  <c r="P35" i="12"/>
  <c r="P246" i="1" s="1"/>
  <c r="Q35" i="12"/>
  <c r="Q246" i="1" s="1"/>
  <c r="A36" i="12"/>
  <c r="B36" i="12"/>
  <c r="C36" i="12"/>
  <c r="D36" i="12"/>
  <c r="E36" i="12"/>
  <c r="F36" i="12"/>
  <c r="F247" i="1" s="1"/>
  <c r="G36" i="12"/>
  <c r="G247" i="1" s="1"/>
  <c r="H36" i="12"/>
  <c r="H247" i="1" s="1"/>
  <c r="I36" i="12"/>
  <c r="I247" i="1" s="1"/>
  <c r="J36" i="12"/>
  <c r="J247" i="1" s="1"/>
  <c r="K36" i="12"/>
  <c r="K247" i="1" s="1"/>
  <c r="L36" i="12"/>
  <c r="L247" i="1" s="1"/>
  <c r="M36" i="12"/>
  <c r="M247" i="1" s="1"/>
  <c r="N36" i="12"/>
  <c r="N247" i="1" s="1"/>
  <c r="O36" i="12"/>
  <c r="O247" i="1" s="1"/>
  <c r="P36" i="12"/>
  <c r="P247" i="1" s="1"/>
  <c r="Q36" i="12"/>
  <c r="Q247" i="1" s="1"/>
  <c r="A37" i="12"/>
  <c r="B37" i="12"/>
  <c r="C37" i="12"/>
  <c r="D37" i="12"/>
  <c r="E37" i="12"/>
  <c r="F37" i="12"/>
  <c r="F248" i="1" s="1"/>
  <c r="G37" i="12"/>
  <c r="G248" i="1" s="1"/>
  <c r="H37" i="12"/>
  <c r="H248" i="1" s="1"/>
  <c r="I37" i="12"/>
  <c r="I248" i="1" s="1"/>
  <c r="J37" i="12"/>
  <c r="J248" i="1" s="1"/>
  <c r="K37" i="12"/>
  <c r="K248" i="1" s="1"/>
  <c r="L37" i="12"/>
  <c r="L248" i="1" s="1"/>
  <c r="M37" i="12"/>
  <c r="M248" i="1" s="1"/>
  <c r="N37" i="12"/>
  <c r="N248" i="1" s="1"/>
  <c r="O37" i="12"/>
  <c r="O248" i="1" s="1"/>
  <c r="P37" i="12"/>
  <c r="P248" i="1" s="1"/>
  <c r="Q37" i="12"/>
  <c r="Q248" i="1" s="1"/>
  <c r="A38" i="12"/>
  <c r="B38" i="12"/>
  <c r="C38" i="12"/>
  <c r="D38" i="12"/>
  <c r="E38" i="12"/>
  <c r="F38" i="12"/>
  <c r="F249" i="1" s="1"/>
  <c r="G38" i="12"/>
  <c r="G249" i="1" s="1"/>
  <c r="H38" i="12"/>
  <c r="H249" i="1" s="1"/>
  <c r="I38" i="12"/>
  <c r="I249" i="1" s="1"/>
  <c r="J38" i="12"/>
  <c r="J249" i="1" s="1"/>
  <c r="K38" i="12"/>
  <c r="K249" i="1" s="1"/>
  <c r="L38" i="12"/>
  <c r="L249" i="1" s="1"/>
  <c r="M38" i="12"/>
  <c r="M249" i="1" s="1"/>
  <c r="N38" i="12"/>
  <c r="N249" i="1" s="1"/>
  <c r="O38" i="12"/>
  <c r="O249" i="1" s="1"/>
  <c r="P38" i="12"/>
  <c r="P249" i="1" s="1"/>
  <c r="Q38" i="12"/>
  <c r="Q249" i="1" s="1"/>
  <c r="A39" i="12"/>
  <c r="B39" i="12"/>
  <c r="C39" i="12"/>
  <c r="D39" i="12"/>
  <c r="E39" i="12"/>
  <c r="F39" i="12"/>
  <c r="F250" i="1" s="1"/>
  <c r="G39" i="12"/>
  <c r="G250" i="1" s="1"/>
  <c r="H39" i="12"/>
  <c r="H250" i="1" s="1"/>
  <c r="I39" i="12"/>
  <c r="I250" i="1" s="1"/>
  <c r="J39" i="12"/>
  <c r="J250" i="1" s="1"/>
  <c r="K39" i="12"/>
  <c r="K250" i="1" s="1"/>
  <c r="L39" i="12"/>
  <c r="L250" i="1" s="1"/>
  <c r="M39" i="12"/>
  <c r="M250" i="1" s="1"/>
  <c r="N39" i="12"/>
  <c r="N250" i="1" s="1"/>
  <c r="O39" i="12"/>
  <c r="O250" i="1" s="1"/>
  <c r="P39" i="12"/>
  <c r="P250" i="1" s="1"/>
  <c r="Q39" i="12"/>
  <c r="Q250" i="1" s="1"/>
  <c r="A40" i="12"/>
  <c r="B40" i="12"/>
  <c r="C40" i="12"/>
  <c r="D40" i="12"/>
  <c r="E40" i="12"/>
  <c r="F40" i="12"/>
  <c r="F251" i="1" s="1"/>
  <c r="G40" i="12"/>
  <c r="G251" i="1" s="1"/>
  <c r="H40" i="12"/>
  <c r="H251" i="1" s="1"/>
  <c r="I40" i="12"/>
  <c r="I251" i="1" s="1"/>
  <c r="J40" i="12"/>
  <c r="J251" i="1" s="1"/>
  <c r="K40" i="12"/>
  <c r="K251" i="1" s="1"/>
  <c r="L40" i="12"/>
  <c r="L251" i="1" s="1"/>
  <c r="M40" i="12"/>
  <c r="M251" i="1" s="1"/>
  <c r="N40" i="12"/>
  <c r="N251" i="1" s="1"/>
  <c r="O40" i="12"/>
  <c r="O251" i="1" s="1"/>
  <c r="P40" i="12"/>
  <c r="P251" i="1" s="1"/>
  <c r="Q40" i="12"/>
  <c r="Q251" i="1" s="1"/>
  <c r="A41" i="12"/>
  <c r="B41" i="12"/>
  <c r="C41" i="12"/>
  <c r="D41" i="12"/>
  <c r="E41" i="12"/>
  <c r="F41" i="12"/>
  <c r="F252" i="1" s="1"/>
  <c r="G41" i="12"/>
  <c r="G252" i="1" s="1"/>
  <c r="H41" i="12"/>
  <c r="H252" i="1" s="1"/>
  <c r="I41" i="12"/>
  <c r="I252" i="1" s="1"/>
  <c r="J41" i="12"/>
  <c r="J252" i="1" s="1"/>
  <c r="K41" i="12"/>
  <c r="K252" i="1" s="1"/>
  <c r="L41" i="12"/>
  <c r="L252" i="1" s="1"/>
  <c r="M41" i="12"/>
  <c r="M252" i="1" s="1"/>
  <c r="N41" i="12"/>
  <c r="N252" i="1" s="1"/>
  <c r="O41" i="12"/>
  <c r="O252" i="1" s="1"/>
  <c r="P41" i="12"/>
  <c r="P252" i="1" s="1"/>
  <c r="Q41" i="12"/>
  <c r="Q252" i="1" s="1"/>
  <c r="A42" i="12"/>
  <c r="B42" i="12"/>
  <c r="C42" i="12"/>
  <c r="D42" i="12"/>
  <c r="E42" i="12"/>
  <c r="F42" i="12"/>
  <c r="F253" i="1" s="1"/>
  <c r="G42" i="12"/>
  <c r="G253" i="1" s="1"/>
  <c r="H42" i="12"/>
  <c r="H253" i="1" s="1"/>
  <c r="I42" i="12"/>
  <c r="I253" i="1" s="1"/>
  <c r="J42" i="12"/>
  <c r="J253" i="1" s="1"/>
  <c r="K42" i="12"/>
  <c r="K253" i="1" s="1"/>
  <c r="L42" i="12"/>
  <c r="L253" i="1" s="1"/>
  <c r="M42" i="12"/>
  <c r="M253" i="1" s="1"/>
  <c r="N42" i="12"/>
  <c r="N253" i="1" s="1"/>
  <c r="O42" i="12"/>
  <c r="O253" i="1" s="1"/>
  <c r="P42" i="12"/>
  <c r="P253" i="1" s="1"/>
  <c r="Q42" i="12"/>
  <c r="Q253" i="1" s="1"/>
  <c r="A43" i="12"/>
  <c r="B43" i="12"/>
  <c r="C43" i="12"/>
  <c r="D43" i="12"/>
  <c r="E43" i="12"/>
  <c r="F43" i="12"/>
  <c r="F254" i="1" s="1"/>
  <c r="G43" i="12"/>
  <c r="G254" i="1" s="1"/>
  <c r="H43" i="12"/>
  <c r="H254" i="1" s="1"/>
  <c r="I43" i="12"/>
  <c r="I254" i="1" s="1"/>
  <c r="J43" i="12"/>
  <c r="J254" i="1" s="1"/>
  <c r="K43" i="12"/>
  <c r="K254" i="1" s="1"/>
  <c r="L43" i="12"/>
  <c r="L254" i="1" s="1"/>
  <c r="M43" i="12"/>
  <c r="M254" i="1" s="1"/>
  <c r="N43" i="12"/>
  <c r="N254" i="1" s="1"/>
  <c r="O43" i="12"/>
  <c r="O254" i="1" s="1"/>
  <c r="P43" i="12"/>
  <c r="P254" i="1" s="1"/>
  <c r="Q43" i="12"/>
  <c r="Q254" i="1" s="1"/>
  <c r="A44" i="12"/>
  <c r="B44" i="12"/>
  <c r="C44" i="12"/>
  <c r="D44" i="12"/>
  <c r="E44" i="12"/>
  <c r="F44" i="12"/>
  <c r="F255" i="1" s="1"/>
  <c r="G44" i="12"/>
  <c r="G255" i="1" s="1"/>
  <c r="H44" i="12"/>
  <c r="H255" i="1" s="1"/>
  <c r="I44" i="12"/>
  <c r="I255" i="1" s="1"/>
  <c r="J44" i="12"/>
  <c r="J255" i="1" s="1"/>
  <c r="K44" i="12"/>
  <c r="K255" i="1" s="1"/>
  <c r="L44" i="12"/>
  <c r="L255" i="1" s="1"/>
  <c r="M44" i="12"/>
  <c r="M255" i="1" s="1"/>
  <c r="N44" i="12"/>
  <c r="N255" i="1" s="1"/>
  <c r="O44" i="12"/>
  <c r="O255" i="1" s="1"/>
  <c r="P44" i="12"/>
  <c r="P255" i="1" s="1"/>
  <c r="Q44" i="12"/>
  <c r="Q255" i="1" s="1"/>
  <c r="A45" i="12"/>
  <c r="B45" i="12"/>
  <c r="C45" i="12"/>
  <c r="D45" i="12"/>
  <c r="E45" i="12"/>
  <c r="F45" i="12"/>
  <c r="F256" i="1" s="1"/>
  <c r="G45" i="12"/>
  <c r="G256" i="1" s="1"/>
  <c r="H45" i="12"/>
  <c r="H256" i="1" s="1"/>
  <c r="I45" i="12"/>
  <c r="I256" i="1" s="1"/>
  <c r="J45" i="12"/>
  <c r="J256" i="1" s="1"/>
  <c r="K45" i="12"/>
  <c r="K256" i="1" s="1"/>
  <c r="L45" i="12"/>
  <c r="L256" i="1" s="1"/>
  <c r="M45" i="12"/>
  <c r="M256" i="1" s="1"/>
  <c r="N45" i="12"/>
  <c r="N256" i="1" s="1"/>
  <c r="O45" i="12"/>
  <c r="O256" i="1" s="1"/>
  <c r="P45" i="12"/>
  <c r="P256" i="1" s="1"/>
  <c r="Q45" i="12"/>
  <c r="Q256" i="1" s="1"/>
  <c r="A46" i="12"/>
  <c r="B46" i="12"/>
  <c r="C46" i="12"/>
  <c r="D46" i="12"/>
  <c r="E46" i="12"/>
  <c r="F46" i="12"/>
  <c r="F257" i="1" s="1"/>
  <c r="G46" i="12"/>
  <c r="G257" i="1" s="1"/>
  <c r="H46" i="12"/>
  <c r="H257" i="1" s="1"/>
  <c r="I46" i="12"/>
  <c r="I257" i="1" s="1"/>
  <c r="J46" i="12"/>
  <c r="J257" i="1" s="1"/>
  <c r="K46" i="12"/>
  <c r="K257" i="1" s="1"/>
  <c r="L46" i="12"/>
  <c r="L257" i="1" s="1"/>
  <c r="M46" i="12"/>
  <c r="M257" i="1" s="1"/>
  <c r="N46" i="12"/>
  <c r="N257" i="1" s="1"/>
  <c r="O46" i="12"/>
  <c r="O257" i="1" s="1"/>
  <c r="P46" i="12"/>
  <c r="P257" i="1" s="1"/>
  <c r="Q46" i="12"/>
  <c r="Q257" i="1" s="1"/>
  <c r="A47" i="12"/>
  <c r="B47" i="12"/>
  <c r="C47" i="12"/>
  <c r="D47" i="12"/>
  <c r="E47" i="12"/>
  <c r="F47" i="12"/>
  <c r="F258" i="1" s="1"/>
  <c r="G47" i="12"/>
  <c r="G258" i="1" s="1"/>
  <c r="H47" i="12"/>
  <c r="H258" i="1" s="1"/>
  <c r="I47" i="12"/>
  <c r="I258" i="1" s="1"/>
  <c r="J47" i="12"/>
  <c r="J258" i="1" s="1"/>
  <c r="K47" i="12"/>
  <c r="K258" i="1" s="1"/>
  <c r="L47" i="12"/>
  <c r="L258" i="1" s="1"/>
  <c r="M47" i="12"/>
  <c r="M258" i="1" s="1"/>
  <c r="N47" i="12"/>
  <c r="N258" i="1" s="1"/>
  <c r="O47" i="12"/>
  <c r="O258" i="1" s="1"/>
  <c r="P47" i="12"/>
  <c r="P258" i="1" s="1"/>
  <c r="Q47" i="12"/>
  <c r="Q258" i="1" s="1"/>
  <c r="A48" i="12"/>
  <c r="B48" i="12"/>
  <c r="C48" i="12"/>
  <c r="D48" i="12"/>
  <c r="E48" i="12"/>
  <c r="F48" i="12"/>
  <c r="F259" i="1" s="1"/>
  <c r="G48" i="12"/>
  <c r="G259" i="1" s="1"/>
  <c r="H48" i="12"/>
  <c r="H259" i="1" s="1"/>
  <c r="I48" i="12"/>
  <c r="I259" i="1" s="1"/>
  <c r="J48" i="12"/>
  <c r="J259" i="1" s="1"/>
  <c r="K48" i="12"/>
  <c r="K259" i="1" s="1"/>
  <c r="L48" i="12"/>
  <c r="L259" i="1" s="1"/>
  <c r="M48" i="12"/>
  <c r="M259" i="1" s="1"/>
  <c r="N48" i="12"/>
  <c r="N259" i="1" s="1"/>
  <c r="O48" i="12"/>
  <c r="O259" i="1" s="1"/>
  <c r="P48" i="12"/>
  <c r="P259" i="1" s="1"/>
  <c r="Q48" i="12"/>
  <c r="Q259" i="1" s="1"/>
  <c r="A49" i="12"/>
  <c r="B49" i="12"/>
  <c r="C49" i="12"/>
  <c r="D49" i="12"/>
  <c r="E49" i="12"/>
  <c r="F49" i="12"/>
  <c r="F260" i="1" s="1"/>
  <c r="G49" i="12"/>
  <c r="G260" i="1" s="1"/>
  <c r="H49" i="12"/>
  <c r="H260" i="1" s="1"/>
  <c r="I49" i="12"/>
  <c r="I260" i="1" s="1"/>
  <c r="J49" i="12"/>
  <c r="J260" i="1" s="1"/>
  <c r="K49" i="12"/>
  <c r="K260" i="1" s="1"/>
  <c r="L49" i="12"/>
  <c r="L260" i="1" s="1"/>
  <c r="M49" i="12"/>
  <c r="M260" i="1" s="1"/>
  <c r="N49" i="12"/>
  <c r="N260" i="1" s="1"/>
  <c r="O49" i="12"/>
  <c r="O260" i="1" s="1"/>
  <c r="P49" i="12"/>
  <c r="P260" i="1" s="1"/>
  <c r="Q49" i="12"/>
  <c r="Q260" i="1" s="1"/>
  <c r="A50" i="12"/>
  <c r="B50" i="12"/>
  <c r="C50" i="12"/>
  <c r="D50" i="12"/>
  <c r="E50" i="12"/>
  <c r="F50" i="12"/>
  <c r="F261" i="1" s="1"/>
  <c r="G50" i="12"/>
  <c r="G261" i="1" s="1"/>
  <c r="H50" i="12"/>
  <c r="H261" i="1" s="1"/>
  <c r="I50" i="12"/>
  <c r="I261" i="1" s="1"/>
  <c r="J50" i="12"/>
  <c r="J261" i="1" s="1"/>
  <c r="K50" i="12"/>
  <c r="K261" i="1" s="1"/>
  <c r="L50" i="12"/>
  <c r="L261" i="1" s="1"/>
  <c r="M50" i="12"/>
  <c r="M261" i="1" s="1"/>
  <c r="N50" i="12"/>
  <c r="N261" i="1" s="1"/>
  <c r="O50" i="12"/>
  <c r="O261" i="1" s="1"/>
  <c r="P50" i="12"/>
  <c r="P261" i="1" s="1"/>
  <c r="Q50" i="12"/>
  <c r="Q261" i="1" s="1"/>
  <c r="A51" i="12"/>
  <c r="B51" i="12"/>
  <c r="C51" i="12"/>
  <c r="D51" i="12"/>
  <c r="E51" i="12"/>
  <c r="F51" i="12"/>
  <c r="F262" i="1" s="1"/>
  <c r="G51" i="12"/>
  <c r="G262" i="1" s="1"/>
  <c r="H51" i="12"/>
  <c r="H262" i="1" s="1"/>
  <c r="I51" i="12"/>
  <c r="I262" i="1" s="1"/>
  <c r="J51" i="12"/>
  <c r="J262" i="1" s="1"/>
  <c r="K51" i="12"/>
  <c r="K262" i="1" s="1"/>
  <c r="L51" i="12"/>
  <c r="L262" i="1" s="1"/>
  <c r="M51" i="12"/>
  <c r="M262" i="1" s="1"/>
  <c r="N51" i="12"/>
  <c r="N262" i="1" s="1"/>
  <c r="O51" i="12"/>
  <c r="O262" i="1" s="1"/>
  <c r="P51" i="12"/>
  <c r="P262" i="1" s="1"/>
  <c r="Q51" i="12"/>
  <c r="Q262" i="1" s="1"/>
  <c r="A52" i="12"/>
  <c r="B52" i="12"/>
  <c r="C52" i="12"/>
  <c r="D52" i="12"/>
  <c r="E52" i="12"/>
  <c r="F52" i="12"/>
  <c r="F263" i="1" s="1"/>
  <c r="G52" i="12"/>
  <c r="G263" i="1" s="1"/>
  <c r="H52" i="12"/>
  <c r="H263" i="1" s="1"/>
  <c r="I52" i="12"/>
  <c r="I263" i="1" s="1"/>
  <c r="J52" i="12"/>
  <c r="J263" i="1" s="1"/>
  <c r="K52" i="12"/>
  <c r="K263" i="1" s="1"/>
  <c r="L52" i="12"/>
  <c r="L263" i="1" s="1"/>
  <c r="M52" i="12"/>
  <c r="M263" i="1" s="1"/>
  <c r="N52" i="12"/>
  <c r="N263" i="1" s="1"/>
  <c r="O52" i="12"/>
  <c r="O263" i="1" s="1"/>
  <c r="P52" i="12"/>
  <c r="P263" i="1" s="1"/>
  <c r="Q52" i="12"/>
  <c r="Q263" i="1" s="1"/>
  <c r="A53" i="12"/>
  <c r="B53" i="12"/>
  <c r="C53" i="12"/>
  <c r="D53" i="12"/>
  <c r="E53" i="12"/>
  <c r="F53" i="12"/>
  <c r="F264" i="1" s="1"/>
  <c r="G53" i="12"/>
  <c r="G264" i="1" s="1"/>
  <c r="H53" i="12"/>
  <c r="H264" i="1" s="1"/>
  <c r="I53" i="12"/>
  <c r="I264" i="1" s="1"/>
  <c r="J53" i="12"/>
  <c r="J264" i="1" s="1"/>
  <c r="K53" i="12"/>
  <c r="K264" i="1" s="1"/>
  <c r="L53" i="12"/>
  <c r="L264" i="1" s="1"/>
  <c r="M53" i="12"/>
  <c r="M264" i="1" s="1"/>
  <c r="N53" i="12"/>
  <c r="N264" i="1" s="1"/>
  <c r="O53" i="12"/>
  <c r="O264" i="1" s="1"/>
  <c r="P53" i="12"/>
  <c r="P264" i="1" s="1"/>
  <c r="Q53" i="12"/>
  <c r="Q264" i="1" s="1"/>
  <c r="A54" i="12"/>
  <c r="B54" i="12"/>
  <c r="C54" i="12"/>
  <c r="D54" i="12"/>
  <c r="E54" i="12"/>
  <c r="F54" i="12"/>
  <c r="F265" i="1" s="1"/>
  <c r="G54" i="12"/>
  <c r="G265" i="1" s="1"/>
  <c r="H54" i="12"/>
  <c r="H265" i="1" s="1"/>
  <c r="I54" i="12"/>
  <c r="I265" i="1" s="1"/>
  <c r="J54" i="12"/>
  <c r="J265" i="1" s="1"/>
  <c r="K54" i="12"/>
  <c r="K265" i="1" s="1"/>
  <c r="L54" i="12"/>
  <c r="L265" i="1" s="1"/>
  <c r="M54" i="12"/>
  <c r="M265" i="1" s="1"/>
  <c r="N54" i="12"/>
  <c r="N265" i="1" s="1"/>
  <c r="O54" i="12"/>
  <c r="O265" i="1" s="1"/>
  <c r="P54" i="12"/>
  <c r="P265" i="1" s="1"/>
  <c r="Q54" i="12"/>
  <c r="Q265" i="1" s="1"/>
  <c r="A55" i="12"/>
  <c r="B55" i="12"/>
  <c r="C55" i="12"/>
  <c r="D55" i="12"/>
  <c r="E55" i="12"/>
  <c r="F55" i="12"/>
  <c r="F266" i="1" s="1"/>
  <c r="G55" i="12"/>
  <c r="G266" i="1" s="1"/>
  <c r="H55" i="12"/>
  <c r="H266" i="1" s="1"/>
  <c r="I55" i="12"/>
  <c r="I266" i="1" s="1"/>
  <c r="J55" i="12"/>
  <c r="J266" i="1" s="1"/>
  <c r="K55" i="12"/>
  <c r="K266" i="1" s="1"/>
  <c r="L55" i="12"/>
  <c r="L266" i="1" s="1"/>
  <c r="M55" i="12"/>
  <c r="M266" i="1" s="1"/>
  <c r="N55" i="12"/>
  <c r="N266" i="1" s="1"/>
  <c r="O55" i="12"/>
  <c r="O266" i="1" s="1"/>
  <c r="P55" i="12"/>
  <c r="P266" i="1" s="1"/>
  <c r="Q55" i="12"/>
  <c r="Q266" i="1" s="1"/>
  <c r="A56" i="12"/>
  <c r="B56" i="12"/>
  <c r="C56" i="12"/>
  <c r="D56" i="12"/>
  <c r="E56" i="12"/>
  <c r="F56" i="12"/>
  <c r="F267" i="1" s="1"/>
  <c r="G56" i="12"/>
  <c r="G267" i="1" s="1"/>
  <c r="H56" i="12"/>
  <c r="H267" i="1" s="1"/>
  <c r="I56" i="12"/>
  <c r="I267" i="1" s="1"/>
  <c r="J56" i="12"/>
  <c r="J267" i="1" s="1"/>
  <c r="K56" i="12"/>
  <c r="K267" i="1" s="1"/>
  <c r="L56" i="12"/>
  <c r="L267" i="1" s="1"/>
  <c r="M56" i="12"/>
  <c r="M267" i="1" s="1"/>
  <c r="N56" i="12"/>
  <c r="N267" i="1" s="1"/>
  <c r="O56" i="12"/>
  <c r="O267" i="1" s="1"/>
  <c r="P56" i="12"/>
  <c r="P267" i="1" s="1"/>
  <c r="Q56" i="12"/>
  <c r="Q267" i="1" s="1"/>
  <c r="A57" i="12"/>
  <c r="A221" i="2" s="1"/>
  <c r="B57" i="12"/>
  <c r="B221" i="2" s="1"/>
  <c r="C57" i="12"/>
  <c r="C221" i="2" s="1"/>
  <c r="D57" i="12"/>
  <c r="D221" i="2" s="1"/>
  <c r="E57" i="12"/>
  <c r="E221" i="2" s="1"/>
  <c r="F57" i="12"/>
  <c r="G57" i="12"/>
  <c r="H57" i="12"/>
  <c r="I57" i="12"/>
  <c r="J57" i="12"/>
  <c r="K57" i="12"/>
  <c r="L57" i="12"/>
  <c r="M57" i="12"/>
  <c r="N57" i="12"/>
  <c r="O57" i="12"/>
  <c r="P57" i="12"/>
  <c r="Q57" i="12"/>
  <c r="A58" i="12"/>
  <c r="A222" i="2" s="1"/>
  <c r="B58" i="12"/>
  <c r="B222" i="2" s="1"/>
  <c r="C58" i="12"/>
  <c r="C222" i="2" s="1"/>
  <c r="D58" i="12"/>
  <c r="D222" i="2" s="1"/>
  <c r="E58" i="12"/>
  <c r="E222" i="2" s="1"/>
  <c r="F58" i="12"/>
  <c r="G58" i="12"/>
  <c r="H58" i="12"/>
  <c r="I58" i="12"/>
  <c r="J58" i="12"/>
  <c r="K58" i="12"/>
  <c r="L58" i="12"/>
  <c r="M58" i="12"/>
  <c r="N58" i="12"/>
  <c r="O58" i="12"/>
  <c r="P58" i="12"/>
  <c r="Q58" i="12"/>
  <c r="A59" i="12"/>
  <c r="A223" i="2" s="1"/>
  <c r="B59" i="12"/>
  <c r="B223" i="2" s="1"/>
  <c r="C59" i="12"/>
  <c r="C223" i="2" s="1"/>
  <c r="D59" i="12"/>
  <c r="D223" i="2" s="1"/>
  <c r="E59" i="12"/>
  <c r="E223" i="2" s="1"/>
  <c r="F59" i="12"/>
  <c r="G59" i="12"/>
  <c r="H59" i="12"/>
  <c r="I59" i="12"/>
  <c r="J59" i="12"/>
  <c r="K59" i="12"/>
  <c r="L59" i="12"/>
  <c r="M59" i="12"/>
  <c r="N59" i="12"/>
  <c r="O59" i="12"/>
  <c r="P59" i="12"/>
  <c r="Q59" i="12"/>
  <c r="A60" i="12"/>
  <c r="A224" i="2" s="1"/>
  <c r="B60" i="12"/>
  <c r="B224" i="2" s="1"/>
  <c r="C60" i="12"/>
  <c r="C224" i="2" s="1"/>
  <c r="D60" i="12"/>
  <c r="D224" i="2" s="1"/>
  <c r="E60" i="12"/>
  <c r="E224" i="2" s="1"/>
  <c r="F60" i="12"/>
  <c r="G60" i="12"/>
  <c r="H60" i="12"/>
  <c r="I60" i="12"/>
  <c r="J60" i="12"/>
  <c r="K60" i="12"/>
  <c r="L60" i="12"/>
  <c r="M60" i="12"/>
  <c r="N60" i="12"/>
  <c r="O60" i="12"/>
  <c r="P60" i="12"/>
  <c r="Q60" i="12"/>
  <c r="A61" i="12"/>
  <c r="A225" i="2" s="1"/>
  <c r="B61" i="12"/>
  <c r="B225" i="2" s="1"/>
  <c r="C61" i="12"/>
  <c r="C225" i="2" s="1"/>
  <c r="D61" i="12"/>
  <c r="D225" i="2" s="1"/>
  <c r="E61" i="12"/>
  <c r="E225" i="2" s="1"/>
  <c r="F61" i="12"/>
  <c r="G61" i="12"/>
  <c r="H61" i="12"/>
  <c r="I61" i="12"/>
  <c r="J61" i="12"/>
  <c r="K61" i="12"/>
  <c r="L61" i="12"/>
  <c r="M61" i="12"/>
  <c r="N61" i="12"/>
  <c r="O61" i="12"/>
  <c r="P61" i="12"/>
  <c r="Q61" i="12"/>
  <c r="A62" i="12"/>
  <c r="A226" i="2" s="1"/>
  <c r="B62" i="12"/>
  <c r="B226" i="2" s="1"/>
  <c r="C62" i="12"/>
  <c r="C226" i="2" s="1"/>
  <c r="D62" i="12"/>
  <c r="D226" i="2" s="1"/>
  <c r="E62" i="12"/>
  <c r="E226" i="2" s="1"/>
  <c r="F62" i="12"/>
  <c r="G62" i="12"/>
  <c r="H62" i="12"/>
  <c r="I62" i="12"/>
  <c r="J62" i="12"/>
  <c r="K62" i="12"/>
  <c r="L62" i="12"/>
  <c r="M62" i="12"/>
  <c r="N62" i="12"/>
  <c r="O62" i="12"/>
  <c r="P62" i="12"/>
  <c r="Q62" i="12"/>
  <c r="B5" i="12"/>
  <c r="C5" i="12"/>
  <c r="D5" i="12"/>
  <c r="E5" i="12"/>
  <c r="F5" i="12"/>
  <c r="F216" i="1" s="1"/>
  <c r="G5" i="12"/>
  <c r="G216" i="1" s="1"/>
  <c r="H5" i="12"/>
  <c r="H216" i="1" s="1"/>
  <c r="I5" i="12"/>
  <c r="I216" i="1" s="1"/>
  <c r="J5" i="12"/>
  <c r="J216" i="1" s="1"/>
  <c r="K5" i="12"/>
  <c r="K216" i="1" s="1"/>
  <c r="L5" i="12"/>
  <c r="L216" i="1" s="1"/>
  <c r="M5" i="12"/>
  <c r="M216" i="1" s="1"/>
  <c r="N5" i="12"/>
  <c r="N216" i="1" s="1"/>
  <c r="O5" i="12"/>
  <c r="O216" i="1" s="1"/>
  <c r="P5" i="12"/>
  <c r="P216" i="1" s="1"/>
  <c r="Q5" i="12"/>
  <c r="Q216" i="1" s="1"/>
  <c r="A6" i="11"/>
  <c r="B6" i="11"/>
  <c r="C6" i="11"/>
  <c r="D6" i="11"/>
  <c r="E6" i="11"/>
  <c r="F6" i="11"/>
  <c r="F44" i="1" s="1"/>
  <c r="G6" i="11"/>
  <c r="G44" i="1" s="1"/>
  <c r="H6" i="11"/>
  <c r="H44" i="1" s="1"/>
  <c r="I6" i="11"/>
  <c r="I44" i="1" s="1"/>
  <c r="J6" i="11"/>
  <c r="J44" i="1" s="1"/>
  <c r="K6" i="11"/>
  <c r="K44" i="1" s="1"/>
  <c r="L6" i="11"/>
  <c r="L44" i="1" s="1"/>
  <c r="M6" i="11"/>
  <c r="M44" i="1" s="1"/>
  <c r="N6" i="11"/>
  <c r="N44" i="1" s="1"/>
  <c r="O6" i="11"/>
  <c r="O44" i="1" s="1"/>
  <c r="P6" i="11"/>
  <c r="P44" i="1" s="1"/>
  <c r="Q6" i="11"/>
  <c r="Q44" i="1" s="1"/>
  <c r="A7" i="11"/>
  <c r="B7" i="11"/>
  <c r="C7" i="11"/>
  <c r="D7" i="11"/>
  <c r="E7" i="11"/>
  <c r="F7" i="11"/>
  <c r="F45" i="1" s="1"/>
  <c r="G7" i="11"/>
  <c r="G45" i="1" s="1"/>
  <c r="H7" i="11"/>
  <c r="H45" i="1" s="1"/>
  <c r="I7" i="11"/>
  <c r="I45" i="1" s="1"/>
  <c r="J7" i="11"/>
  <c r="J45" i="1" s="1"/>
  <c r="K7" i="11"/>
  <c r="K45" i="1" s="1"/>
  <c r="L7" i="11"/>
  <c r="L45" i="1" s="1"/>
  <c r="M7" i="11"/>
  <c r="M45" i="1" s="1"/>
  <c r="N7" i="11"/>
  <c r="N45" i="1" s="1"/>
  <c r="O7" i="11"/>
  <c r="O45" i="1" s="1"/>
  <c r="P7" i="11"/>
  <c r="P45" i="1" s="1"/>
  <c r="Q7" i="11"/>
  <c r="Q45" i="1" s="1"/>
  <c r="A8" i="11"/>
  <c r="B8" i="11"/>
  <c r="C8" i="11"/>
  <c r="D8" i="11"/>
  <c r="E8" i="11"/>
  <c r="F8" i="11"/>
  <c r="F46" i="1" s="1"/>
  <c r="G8" i="11"/>
  <c r="G46" i="1" s="1"/>
  <c r="H8" i="11"/>
  <c r="H46" i="1" s="1"/>
  <c r="I8" i="11"/>
  <c r="I46" i="1" s="1"/>
  <c r="J8" i="11"/>
  <c r="J46" i="1" s="1"/>
  <c r="K8" i="11"/>
  <c r="K46" i="1" s="1"/>
  <c r="L8" i="11"/>
  <c r="L46" i="1" s="1"/>
  <c r="M8" i="11"/>
  <c r="M46" i="1" s="1"/>
  <c r="N8" i="11"/>
  <c r="N46" i="1" s="1"/>
  <c r="O8" i="11"/>
  <c r="O46" i="1" s="1"/>
  <c r="P8" i="11"/>
  <c r="P46" i="1" s="1"/>
  <c r="Q8" i="11"/>
  <c r="Q46" i="1" s="1"/>
  <c r="A9" i="11"/>
  <c r="B9" i="11"/>
  <c r="C9" i="11"/>
  <c r="D9" i="11"/>
  <c r="E9" i="11"/>
  <c r="F9" i="11"/>
  <c r="F47" i="1" s="1"/>
  <c r="G9" i="11"/>
  <c r="G47" i="1" s="1"/>
  <c r="H9" i="11"/>
  <c r="H47" i="1" s="1"/>
  <c r="I9" i="11"/>
  <c r="I47" i="1" s="1"/>
  <c r="J9" i="11"/>
  <c r="J47" i="1" s="1"/>
  <c r="K9" i="11"/>
  <c r="K47" i="1" s="1"/>
  <c r="L9" i="11"/>
  <c r="L47" i="1" s="1"/>
  <c r="M9" i="11"/>
  <c r="M47" i="1" s="1"/>
  <c r="N9" i="11"/>
  <c r="N47" i="1" s="1"/>
  <c r="O9" i="11"/>
  <c r="O47" i="1" s="1"/>
  <c r="P9" i="11"/>
  <c r="P47" i="1" s="1"/>
  <c r="Q9" i="11"/>
  <c r="Q47" i="1" s="1"/>
  <c r="A10" i="11"/>
  <c r="B10" i="11"/>
  <c r="C10" i="11"/>
  <c r="D10" i="11"/>
  <c r="E10" i="11"/>
  <c r="F10" i="11"/>
  <c r="F48" i="1" s="1"/>
  <c r="G10" i="11"/>
  <c r="G48" i="1" s="1"/>
  <c r="H10" i="11"/>
  <c r="H48" i="1" s="1"/>
  <c r="I10" i="11"/>
  <c r="I48" i="1" s="1"/>
  <c r="J10" i="11"/>
  <c r="J48" i="1" s="1"/>
  <c r="K10" i="11"/>
  <c r="K48" i="1" s="1"/>
  <c r="L10" i="11"/>
  <c r="L48" i="1" s="1"/>
  <c r="M10" i="11"/>
  <c r="M48" i="1" s="1"/>
  <c r="N10" i="11"/>
  <c r="N48" i="1" s="1"/>
  <c r="O10" i="11"/>
  <c r="O48" i="1" s="1"/>
  <c r="P10" i="11"/>
  <c r="P48" i="1" s="1"/>
  <c r="Q10" i="11"/>
  <c r="Q48" i="1" s="1"/>
  <c r="A11" i="11"/>
  <c r="B11" i="11"/>
  <c r="C11" i="11"/>
  <c r="D11" i="11"/>
  <c r="E11" i="11"/>
  <c r="F11" i="11"/>
  <c r="F49" i="1" s="1"/>
  <c r="G11" i="11"/>
  <c r="G49" i="1" s="1"/>
  <c r="H11" i="11"/>
  <c r="H49" i="1" s="1"/>
  <c r="I11" i="11"/>
  <c r="I49" i="1" s="1"/>
  <c r="J11" i="11"/>
  <c r="J49" i="1" s="1"/>
  <c r="K11" i="11"/>
  <c r="K49" i="1" s="1"/>
  <c r="L11" i="11"/>
  <c r="L49" i="1" s="1"/>
  <c r="M11" i="11"/>
  <c r="M49" i="1" s="1"/>
  <c r="N11" i="11"/>
  <c r="N49" i="1" s="1"/>
  <c r="O11" i="11"/>
  <c r="O49" i="1" s="1"/>
  <c r="P11" i="11"/>
  <c r="P49" i="1" s="1"/>
  <c r="Q11" i="11"/>
  <c r="Q49" i="1" s="1"/>
  <c r="A12" i="11"/>
  <c r="B12" i="11"/>
  <c r="C12" i="11"/>
  <c r="D12" i="11"/>
  <c r="E12" i="11"/>
  <c r="F12" i="11"/>
  <c r="F50" i="1" s="1"/>
  <c r="G12" i="11"/>
  <c r="G50" i="1" s="1"/>
  <c r="H12" i="11"/>
  <c r="H50" i="1" s="1"/>
  <c r="I12" i="11"/>
  <c r="I50" i="1" s="1"/>
  <c r="J12" i="11"/>
  <c r="J50" i="1" s="1"/>
  <c r="K12" i="11"/>
  <c r="K50" i="1" s="1"/>
  <c r="L12" i="11"/>
  <c r="L50" i="1" s="1"/>
  <c r="M12" i="11"/>
  <c r="M50" i="1" s="1"/>
  <c r="N12" i="11"/>
  <c r="N50" i="1" s="1"/>
  <c r="O12" i="11"/>
  <c r="O50" i="1" s="1"/>
  <c r="P12" i="11"/>
  <c r="P50" i="1" s="1"/>
  <c r="Q12" i="11"/>
  <c r="Q50" i="1" s="1"/>
  <c r="A13" i="11"/>
  <c r="B13" i="11"/>
  <c r="C13" i="11"/>
  <c r="D13" i="11"/>
  <c r="E13" i="11"/>
  <c r="F13" i="11"/>
  <c r="F51" i="1" s="1"/>
  <c r="G13" i="11"/>
  <c r="G51" i="1" s="1"/>
  <c r="H13" i="11"/>
  <c r="H51" i="1" s="1"/>
  <c r="I13" i="11"/>
  <c r="I51" i="1" s="1"/>
  <c r="J13" i="11"/>
  <c r="J51" i="1" s="1"/>
  <c r="K13" i="11"/>
  <c r="K51" i="1" s="1"/>
  <c r="L13" i="11"/>
  <c r="L51" i="1" s="1"/>
  <c r="M13" i="11"/>
  <c r="M51" i="1" s="1"/>
  <c r="N13" i="11"/>
  <c r="N51" i="1" s="1"/>
  <c r="O13" i="11"/>
  <c r="O51" i="1" s="1"/>
  <c r="P13" i="11"/>
  <c r="P51" i="1" s="1"/>
  <c r="Q13" i="11"/>
  <c r="Q51" i="1" s="1"/>
  <c r="A14" i="11"/>
  <c r="B14" i="11"/>
  <c r="C14" i="11"/>
  <c r="D14" i="11"/>
  <c r="E14" i="11"/>
  <c r="F14" i="11"/>
  <c r="F52" i="1" s="1"/>
  <c r="G14" i="11"/>
  <c r="G52" i="1" s="1"/>
  <c r="H14" i="11"/>
  <c r="H52" i="1" s="1"/>
  <c r="I14" i="11"/>
  <c r="I52" i="1" s="1"/>
  <c r="J14" i="11"/>
  <c r="J52" i="1" s="1"/>
  <c r="K14" i="11"/>
  <c r="K52" i="1" s="1"/>
  <c r="L14" i="11"/>
  <c r="L52" i="1" s="1"/>
  <c r="M14" i="11"/>
  <c r="M52" i="1" s="1"/>
  <c r="N14" i="11"/>
  <c r="N52" i="1" s="1"/>
  <c r="O14" i="11"/>
  <c r="O52" i="1" s="1"/>
  <c r="P14" i="11"/>
  <c r="P52" i="1" s="1"/>
  <c r="Q14" i="11"/>
  <c r="Q52" i="1" s="1"/>
  <c r="A17" i="11"/>
  <c r="B17" i="11"/>
  <c r="C17" i="11"/>
  <c r="D17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F55" i="1"/>
  <c r="G55" i="1"/>
  <c r="H55" i="1"/>
  <c r="I55" i="1"/>
  <c r="J55" i="1"/>
  <c r="K55" i="1"/>
  <c r="L55" i="1"/>
  <c r="M55" i="1"/>
  <c r="N55" i="1"/>
  <c r="O55" i="1"/>
  <c r="P55" i="1"/>
  <c r="Q55" i="1"/>
  <c r="A16" i="11"/>
  <c r="B55" i="1"/>
  <c r="B18" i="17" s="1"/>
  <c r="C55" i="1"/>
  <c r="C18" i="17" s="1"/>
  <c r="D55" i="1"/>
  <c r="D18" i="17" s="1"/>
  <c r="E17" i="11"/>
  <c r="E15" i="2" s="1"/>
  <c r="F17" i="11"/>
  <c r="G17" i="11"/>
  <c r="H17" i="11"/>
  <c r="I17" i="11"/>
  <c r="J17" i="11"/>
  <c r="K17" i="11"/>
  <c r="L17" i="11"/>
  <c r="M17" i="11"/>
  <c r="N17" i="11"/>
  <c r="O17" i="11"/>
  <c r="P17" i="11"/>
  <c r="Q17" i="11"/>
  <c r="A18" i="11"/>
  <c r="B18" i="11"/>
  <c r="C18" i="11"/>
  <c r="D18" i="11"/>
  <c r="E18" i="11"/>
  <c r="F18" i="11"/>
  <c r="F56" i="1" s="1"/>
  <c r="G18" i="11"/>
  <c r="G56" i="1" s="1"/>
  <c r="H18" i="11"/>
  <c r="H56" i="1" s="1"/>
  <c r="I18" i="11"/>
  <c r="I56" i="1" s="1"/>
  <c r="J18" i="11"/>
  <c r="J56" i="1" s="1"/>
  <c r="K18" i="11"/>
  <c r="K56" i="1" s="1"/>
  <c r="L18" i="11"/>
  <c r="L56" i="1" s="1"/>
  <c r="M18" i="11"/>
  <c r="M56" i="1" s="1"/>
  <c r="N18" i="11"/>
  <c r="N56" i="1" s="1"/>
  <c r="O18" i="11"/>
  <c r="O56" i="1" s="1"/>
  <c r="P18" i="11"/>
  <c r="P56" i="1" s="1"/>
  <c r="Q18" i="11"/>
  <c r="Q56" i="1" s="1"/>
  <c r="A19" i="11"/>
  <c r="B19" i="11"/>
  <c r="C19" i="11"/>
  <c r="D19" i="11"/>
  <c r="E19" i="11"/>
  <c r="F19" i="11"/>
  <c r="F57" i="1" s="1"/>
  <c r="G19" i="11"/>
  <c r="G57" i="1" s="1"/>
  <c r="H19" i="11"/>
  <c r="H57" i="1" s="1"/>
  <c r="I19" i="11"/>
  <c r="I57" i="1" s="1"/>
  <c r="J19" i="11"/>
  <c r="J57" i="1" s="1"/>
  <c r="K19" i="11"/>
  <c r="K57" i="1" s="1"/>
  <c r="L19" i="11"/>
  <c r="L57" i="1" s="1"/>
  <c r="M19" i="11"/>
  <c r="M57" i="1" s="1"/>
  <c r="N19" i="11"/>
  <c r="N57" i="1" s="1"/>
  <c r="O19" i="11"/>
  <c r="O57" i="1" s="1"/>
  <c r="P19" i="11"/>
  <c r="P57" i="1" s="1"/>
  <c r="Q19" i="11"/>
  <c r="Q57" i="1" s="1"/>
  <c r="A20" i="11"/>
  <c r="B20" i="11"/>
  <c r="C20" i="11"/>
  <c r="D20" i="11"/>
  <c r="E20" i="11"/>
  <c r="F20" i="11"/>
  <c r="F58" i="1" s="1"/>
  <c r="G20" i="11"/>
  <c r="G58" i="1" s="1"/>
  <c r="H20" i="11"/>
  <c r="H58" i="1" s="1"/>
  <c r="I20" i="11"/>
  <c r="I58" i="1" s="1"/>
  <c r="J20" i="11"/>
  <c r="J58" i="1" s="1"/>
  <c r="K20" i="11"/>
  <c r="K58" i="1" s="1"/>
  <c r="L20" i="11"/>
  <c r="L58" i="1" s="1"/>
  <c r="M20" i="11"/>
  <c r="M58" i="1" s="1"/>
  <c r="N20" i="11"/>
  <c r="N58" i="1" s="1"/>
  <c r="O20" i="11"/>
  <c r="O58" i="1" s="1"/>
  <c r="P20" i="11"/>
  <c r="P58" i="1" s="1"/>
  <c r="Q20" i="11"/>
  <c r="Q58" i="1" s="1"/>
  <c r="A21" i="11"/>
  <c r="B21" i="11"/>
  <c r="C21" i="11"/>
  <c r="D21" i="11"/>
  <c r="E21" i="11"/>
  <c r="F21" i="11"/>
  <c r="F59" i="1" s="1"/>
  <c r="G21" i="11"/>
  <c r="G59" i="1" s="1"/>
  <c r="H21" i="11"/>
  <c r="H59" i="1" s="1"/>
  <c r="I21" i="11"/>
  <c r="I59" i="1" s="1"/>
  <c r="J21" i="11"/>
  <c r="J59" i="1" s="1"/>
  <c r="K21" i="11"/>
  <c r="K59" i="1" s="1"/>
  <c r="L21" i="11"/>
  <c r="L59" i="1" s="1"/>
  <c r="M21" i="11"/>
  <c r="M59" i="1" s="1"/>
  <c r="N21" i="11"/>
  <c r="N59" i="1" s="1"/>
  <c r="O21" i="11"/>
  <c r="O59" i="1" s="1"/>
  <c r="P21" i="11"/>
  <c r="P59" i="1" s="1"/>
  <c r="Q21" i="11"/>
  <c r="Q59" i="1" s="1"/>
  <c r="A22" i="11"/>
  <c r="B22" i="11"/>
  <c r="C22" i="11"/>
  <c r="D22" i="11"/>
  <c r="E22" i="11"/>
  <c r="F22" i="11"/>
  <c r="F60" i="1" s="1"/>
  <c r="G22" i="11"/>
  <c r="G60" i="1" s="1"/>
  <c r="H22" i="11"/>
  <c r="H60" i="1" s="1"/>
  <c r="I22" i="11"/>
  <c r="I60" i="1" s="1"/>
  <c r="J22" i="11"/>
  <c r="J60" i="1" s="1"/>
  <c r="K22" i="11"/>
  <c r="K60" i="1" s="1"/>
  <c r="L22" i="11"/>
  <c r="L60" i="1" s="1"/>
  <c r="M22" i="11"/>
  <c r="M60" i="1" s="1"/>
  <c r="N22" i="11"/>
  <c r="N60" i="1" s="1"/>
  <c r="O22" i="11"/>
  <c r="O60" i="1" s="1"/>
  <c r="P22" i="11"/>
  <c r="P60" i="1" s="1"/>
  <c r="Q22" i="11"/>
  <c r="Q60" i="1" s="1"/>
  <c r="A23" i="11"/>
  <c r="B23" i="11"/>
  <c r="C23" i="11"/>
  <c r="D23" i="11"/>
  <c r="E23" i="11"/>
  <c r="F23" i="11"/>
  <c r="F61" i="1" s="1"/>
  <c r="G23" i="11"/>
  <c r="G61" i="1" s="1"/>
  <c r="H23" i="11"/>
  <c r="H61" i="1" s="1"/>
  <c r="I23" i="11"/>
  <c r="I61" i="1" s="1"/>
  <c r="J23" i="11"/>
  <c r="J61" i="1" s="1"/>
  <c r="K23" i="11"/>
  <c r="K61" i="1" s="1"/>
  <c r="L23" i="11"/>
  <c r="L61" i="1" s="1"/>
  <c r="M23" i="11"/>
  <c r="M61" i="1" s="1"/>
  <c r="N23" i="11"/>
  <c r="N61" i="1" s="1"/>
  <c r="O23" i="11"/>
  <c r="O61" i="1" s="1"/>
  <c r="P23" i="11"/>
  <c r="P61" i="1" s="1"/>
  <c r="Q23" i="11"/>
  <c r="Q61" i="1" s="1"/>
  <c r="A24" i="11"/>
  <c r="B24" i="11"/>
  <c r="C24" i="11"/>
  <c r="D24" i="11"/>
  <c r="E24" i="11"/>
  <c r="F24" i="11"/>
  <c r="F62" i="1" s="1"/>
  <c r="G24" i="11"/>
  <c r="G62" i="1" s="1"/>
  <c r="H24" i="11"/>
  <c r="H62" i="1" s="1"/>
  <c r="I24" i="11"/>
  <c r="I62" i="1" s="1"/>
  <c r="J24" i="11"/>
  <c r="J62" i="1" s="1"/>
  <c r="K24" i="11"/>
  <c r="K62" i="1" s="1"/>
  <c r="L24" i="11"/>
  <c r="L62" i="1" s="1"/>
  <c r="M24" i="11"/>
  <c r="M62" i="1" s="1"/>
  <c r="N24" i="11"/>
  <c r="N62" i="1" s="1"/>
  <c r="O24" i="11"/>
  <c r="O62" i="1" s="1"/>
  <c r="P24" i="11"/>
  <c r="P62" i="1" s="1"/>
  <c r="Q24" i="11"/>
  <c r="Q62" i="1" s="1"/>
  <c r="A25" i="11"/>
  <c r="B25" i="11"/>
  <c r="C25" i="11"/>
  <c r="D25" i="11"/>
  <c r="E25" i="11"/>
  <c r="F25" i="11"/>
  <c r="F63" i="1" s="1"/>
  <c r="G25" i="11"/>
  <c r="G63" i="1" s="1"/>
  <c r="H25" i="11"/>
  <c r="H63" i="1" s="1"/>
  <c r="I25" i="11"/>
  <c r="I63" i="1" s="1"/>
  <c r="J25" i="11"/>
  <c r="J63" i="1" s="1"/>
  <c r="K25" i="11"/>
  <c r="K63" i="1" s="1"/>
  <c r="L25" i="11"/>
  <c r="L63" i="1" s="1"/>
  <c r="M25" i="11"/>
  <c r="M63" i="1" s="1"/>
  <c r="N25" i="11"/>
  <c r="N63" i="1" s="1"/>
  <c r="O25" i="11"/>
  <c r="O63" i="1" s="1"/>
  <c r="P25" i="11"/>
  <c r="P63" i="1" s="1"/>
  <c r="Q25" i="11"/>
  <c r="Q63" i="1" s="1"/>
  <c r="A26" i="11"/>
  <c r="B26" i="11"/>
  <c r="C26" i="11"/>
  <c r="D26" i="11"/>
  <c r="E26" i="11"/>
  <c r="F26" i="11"/>
  <c r="F64" i="1" s="1"/>
  <c r="G26" i="11"/>
  <c r="G64" i="1" s="1"/>
  <c r="H26" i="11"/>
  <c r="H64" i="1" s="1"/>
  <c r="I26" i="11"/>
  <c r="I64" i="1" s="1"/>
  <c r="J26" i="11"/>
  <c r="J64" i="1" s="1"/>
  <c r="K26" i="11"/>
  <c r="K64" i="1" s="1"/>
  <c r="L26" i="11"/>
  <c r="L64" i="1" s="1"/>
  <c r="M26" i="11"/>
  <c r="M64" i="1" s="1"/>
  <c r="N26" i="11"/>
  <c r="N64" i="1" s="1"/>
  <c r="O26" i="11"/>
  <c r="O64" i="1" s="1"/>
  <c r="P26" i="11"/>
  <c r="P64" i="1" s="1"/>
  <c r="Q26" i="11"/>
  <c r="Q64" i="1" s="1"/>
  <c r="A27" i="11"/>
  <c r="B27" i="11"/>
  <c r="C27" i="11"/>
  <c r="D27" i="11"/>
  <c r="E27" i="11"/>
  <c r="F27" i="11"/>
  <c r="F65" i="1" s="1"/>
  <c r="G27" i="11"/>
  <c r="G65" i="1" s="1"/>
  <c r="H27" i="11"/>
  <c r="H65" i="1" s="1"/>
  <c r="I27" i="11"/>
  <c r="I65" i="1" s="1"/>
  <c r="J27" i="11"/>
  <c r="J65" i="1" s="1"/>
  <c r="K27" i="11"/>
  <c r="K65" i="1" s="1"/>
  <c r="L27" i="11"/>
  <c r="L65" i="1" s="1"/>
  <c r="M27" i="11"/>
  <c r="M65" i="1" s="1"/>
  <c r="N27" i="11"/>
  <c r="N65" i="1" s="1"/>
  <c r="O27" i="11"/>
  <c r="O65" i="1" s="1"/>
  <c r="P27" i="11"/>
  <c r="P65" i="1" s="1"/>
  <c r="Q27" i="11"/>
  <c r="Q65" i="1" s="1"/>
  <c r="A28" i="11"/>
  <c r="B28" i="11"/>
  <c r="C28" i="11"/>
  <c r="D28" i="11"/>
  <c r="E28" i="11"/>
  <c r="F28" i="11"/>
  <c r="F66" i="1" s="1"/>
  <c r="G28" i="11"/>
  <c r="G66" i="1" s="1"/>
  <c r="H28" i="11"/>
  <c r="H66" i="1" s="1"/>
  <c r="I28" i="11"/>
  <c r="I66" i="1" s="1"/>
  <c r="J28" i="11"/>
  <c r="J66" i="1" s="1"/>
  <c r="K28" i="11"/>
  <c r="K66" i="1" s="1"/>
  <c r="L28" i="11"/>
  <c r="L66" i="1" s="1"/>
  <c r="M28" i="11"/>
  <c r="M66" i="1" s="1"/>
  <c r="N28" i="11"/>
  <c r="N66" i="1" s="1"/>
  <c r="O28" i="11"/>
  <c r="O66" i="1" s="1"/>
  <c r="P28" i="11"/>
  <c r="P66" i="1" s="1"/>
  <c r="Q28" i="11"/>
  <c r="Q66" i="1" s="1"/>
  <c r="A29" i="11"/>
  <c r="B29" i="11"/>
  <c r="C29" i="11"/>
  <c r="D29" i="11"/>
  <c r="E29" i="11"/>
  <c r="F29" i="11"/>
  <c r="F67" i="1" s="1"/>
  <c r="G29" i="11"/>
  <c r="G67" i="1" s="1"/>
  <c r="H29" i="11"/>
  <c r="H67" i="1" s="1"/>
  <c r="I29" i="11"/>
  <c r="I67" i="1" s="1"/>
  <c r="J29" i="11"/>
  <c r="J67" i="1" s="1"/>
  <c r="K29" i="11"/>
  <c r="K67" i="1" s="1"/>
  <c r="L29" i="11"/>
  <c r="L67" i="1" s="1"/>
  <c r="M29" i="11"/>
  <c r="M67" i="1" s="1"/>
  <c r="N29" i="11"/>
  <c r="N67" i="1" s="1"/>
  <c r="O29" i="11"/>
  <c r="O67" i="1" s="1"/>
  <c r="P29" i="11"/>
  <c r="P67" i="1" s="1"/>
  <c r="Q29" i="11"/>
  <c r="Q67" i="1" s="1"/>
  <c r="A30" i="11"/>
  <c r="B30" i="11"/>
  <c r="C30" i="11"/>
  <c r="D30" i="11"/>
  <c r="E30" i="11"/>
  <c r="F30" i="11"/>
  <c r="F68" i="1" s="1"/>
  <c r="G30" i="11"/>
  <c r="G68" i="1" s="1"/>
  <c r="H30" i="11"/>
  <c r="H68" i="1" s="1"/>
  <c r="I30" i="11"/>
  <c r="I68" i="1" s="1"/>
  <c r="J30" i="11"/>
  <c r="J68" i="1" s="1"/>
  <c r="K30" i="11"/>
  <c r="K68" i="1" s="1"/>
  <c r="L30" i="11"/>
  <c r="L68" i="1" s="1"/>
  <c r="M30" i="11"/>
  <c r="M68" i="1" s="1"/>
  <c r="N30" i="11"/>
  <c r="N68" i="1" s="1"/>
  <c r="O30" i="11"/>
  <c r="O68" i="1" s="1"/>
  <c r="P30" i="11"/>
  <c r="P68" i="1" s="1"/>
  <c r="Q30" i="11"/>
  <c r="Q68" i="1" s="1"/>
  <c r="A31" i="11"/>
  <c r="B31" i="11"/>
  <c r="C31" i="11"/>
  <c r="D31" i="11"/>
  <c r="E31" i="11"/>
  <c r="F31" i="11"/>
  <c r="F69" i="1" s="1"/>
  <c r="G31" i="11"/>
  <c r="G69" i="1" s="1"/>
  <c r="H31" i="11"/>
  <c r="H69" i="1" s="1"/>
  <c r="I31" i="11"/>
  <c r="I69" i="1" s="1"/>
  <c r="J31" i="11"/>
  <c r="J69" i="1" s="1"/>
  <c r="K31" i="11"/>
  <c r="K69" i="1" s="1"/>
  <c r="L31" i="11"/>
  <c r="L69" i="1" s="1"/>
  <c r="M31" i="11"/>
  <c r="M69" i="1" s="1"/>
  <c r="N31" i="11"/>
  <c r="N69" i="1" s="1"/>
  <c r="O31" i="11"/>
  <c r="O69" i="1" s="1"/>
  <c r="P31" i="11"/>
  <c r="P69" i="1" s="1"/>
  <c r="Q31" i="11"/>
  <c r="Q69" i="1" s="1"/>
  <c r="A32" i="11"/>
  <c r="B32" i="11"/>
  <c r="C32" i="11"/>
  <c r="D32" i="11"/>
  <c r="E32" i="11"/>
  <c r="F32" i="11"/>
  <c r="F70" i="1" s="1"/>
  <c r="G32" i="11"/>
  <c r="G70" i="1" s="1"/>
  <c r="H32" i="11"/>
  <c r="H70" i="1" s="1"/>
  <c r="I32" i="11"/>
  <c r="I70" i="1" s="1"/>
  <c r="J32" i="11"/>
  <c r="J70" i="1" s="1"/>
  <c r="K32" i="11"/>
  <c r="K70" i="1" s="1"/>
  <c r="L32" i="11"/>
  <c r="L70" i="1" s="1"/>
  <c r="M32" i="11"/>
  <c r="M70" i="1" s="1"/>
  <c r="N32" i="11"/>
  <c r="N70" i="1" s="1"/>
  <c r="O32" i="11"/>
  <c r="O70" i="1" s="1"/>
  <c r="P32" i="11"/>
  <c r="P70" i="1" s="1"/>
  <c r="Q32" i="11"/>
  <c r="Q70" i="1" s="1"/>
  <c r="A33" i="11"/>
  <c r="B33" i="11"/>
  <c r="C33" i="11"/>
  <c r="D33" i="11"/>
  <c r="E33" i="11"/>
  <c r="F33" i="11"/>
  <c r="F71" i="1" s="1"/>
  <c r="G33" i="11"/>
  <c r="G71" i="1" s="1"/>
  <c r="H33" i="11"/>
  <c r="H71" i="1" s="1"/>
  <c r="I33" i="11"/>
  <c r="I71" i="1" s="1"/>
  <c r="J33" i="11"/>
  <c r="J71" i="1" s="1"/>
  <c r="K33" i="11"/>
  <c r="K71" i="1" s="1"/>
  <c r="L33" i="11"/>
  <c r="L71" i="1" s="1"/>
  <c r="M33" i="11"/>
  <c r="M71" i="1" s="1"/>
  <c r="N33" i="11"/>
  <c r="N71" i="1" s="1"/>
  <c r="O33" i="11"/>
  <c r="O71" i="1" s="1"/>
  <c r="P33" i="11"/>
  <c r="P71" i="1" s="1"/>
  <c r="Q33" i="11"/>
  <c r="Q71" i="1" s="1"/>
  <c r="A34" i="11"/>
  <c r="B34" i="11"/>
  <c r="C34" i="11"/>
  <c r="D34" i="11"/>
  <c r="E34" i="11"/>
  <c r="F34" i="11"/>
  <c r="F72" i="1" s="1"/>
  <c r="G34" i="11"/>
  <c r="G72" i="1" s="1"/>
  <c r="H34" i="11"/>
  <c r="H72" i="1" s="1"/>
  <c r="I34" i="11"/>
  <c r="I72" i="1" s="1"/>
  <c r="J34" i="11"/>
  <c r="J72" i="1" s="1"/>
  <c r="K34" i="11"/>
  <c r="K72" i="1" s="1"/>
  <c r="L34" i="11"/>
  <c r="L72" i="1" s="1"/>
  <c r="M34" i="11"/>
  <c r="M72" i="1" s="1"/>
  <c r="N34" i="11"/>
  <c r="N72" i="1" s="1"/>
  <c r="O34" i="11"/>
  <c r="O72" i="1" s="1"/>
  <c r="P34" i="11"/>
  <c r="P72" i="1" s="1"/>
  <c r="Q34" i="11"/>
  <c r="Q72" i="1" s="1"/>
  <c r="A35" i="11"/>
  <c r="B35" i="11"/>
  <c r="C35" i="11"/>
  <c r="D35" i="11"/>
  <c r="E35" i="11"/>
  <c r="F35" i="11"/>
  <c r="F73" i="1" s="1"/>
  <c r="G35" i="11"/>
  <c r="G73" i="1" s="1"/>
  <c r="H35" i="11"/>
  <c r="H73" i="1" s="1"/>
  <c r="I35" i="11"/>
  <c r="I73" i="1" s="1"/>
  <c r="J35" i="11"/>
  <c r="J73" i="1" s="1"/>
  <c r="K35" i="11"/>
  <c r="K73" i="1" s="1"/>
  <c r="L35" i="11"/>
  <c r="L73" i="1" s="1"/>
  <c r="M35" i="11"/>
  <c r="M73" i="1" s="1"/>
  <c r="N35" i="11"/>
  <c r="N73" i="1" s="1"/>
  <c r="O35" i="11"/>
  <c r="O73" i="1" s="1"/>
  <c r="P35" i="11"/>
  <c r="P73" i="1" s="1"/>
  <c r="Q35" i="11"/>
  <c r="Q73" i="1" s="1"/>
  <c r="A36" i="11"/>
  <c r="B36" i="11"/>
  <c r="C36" i="11"/>
  <c r="D36" i="11"/>
  <c r="E36" i="11"/>
  <c r="F36" i="11"/>
  <c r="F74" i="1" s="1"/>
  <c r="G36" i="11"/>
  <c r="G74" i="1" s="1"/>
  <c r="H36" i="11"/>
  <c r="H74" i="1" s="1"/>
  <c r="I36" i="11"/>
  <c r="I74" i="1" s="1"/>
  <c r="J36" i="11"/>
  <c r="J74" i="1" s="1"/>
  <c r="K36" i="11"/>
  <c r="K74" i="1" s="1"/>
  <c r="L36" i="11"/>
  <c r="L74" i="1" s="1"/>
  <c r="M36" i="11"/>
  <c r="M74" i="1" s="1"/>
  <c r="N36" i="11"/>
  <c r="N74" i="1" s="1"/>
  <c r="O36" i="11"/>
  <c r="O74" i="1" s="1"/>
  <c r="P36" i="11"/>
  <c r="P74" i="1" s="1"/>
  <c r="Q36" i="11"/>
  <c r="Q74" i="1" s="1"/>
  <c r="A37" i="11"/>
  <c r="B37" i="11"/>
  <c r="C37" i="11"/>
  <c r="D37" i="11"/>
  <c r="E37" i="11"/>
  <c r="F37" i="11"/>
  <c r="F75" i="1" s="1"/>
  <c r="G37" i="11"/>
  <c r="G75" i="1" s="1"/>
  <c r="H37" i="11"/>
  <c r="H75" i="1" s="1"/>
  <c r="I37" i="11"/>
  <c r="I75" i="1" s="1"/>
  <c r="J37" i="11"/>
  <c r="J75" i="1" s="1"/>
  <c r="K37" i="11"/>
  <c r="K75" i="1" s="1"/>
  <c r="L37" i="11"/>
  <c r="L75" i="1" s="1"/>
  <c r="M37" i="11"/>
  <c r="M75" i="1" s="1"/>
  <c r="N37" i="11"/>
  <c r="N75" i="1" s="1"/>
  <c r="O37" i="11"/>
  <c r="O75" i="1" s="1"/>
  <c r="P37" i="11"/>
  <c r="P75" i="1" s="1"/>
  <c r="Q37" i="11"/>
  <c r="Q75" i="1" s="1"/>
  <c r="A38" i="11"/>
  <c r="B38" i="11"/>
  <c r="C38" i="11"/>
  <c r="D38" i="11"/>
  <c r="E38" i="11"/>
  <c r="F38" i="11"/>
  <c r="F76" i="1" s="1"/>
  <c r="G38" i="11"/>
  <c r="G76" i="1" s="1"/>
  <c r="H38" i="11"/>
  <c r="H76" i="1" s="1"/>
  <c r="I38" i="11"/>
  <c r="I76" i="1" s="1"/>
  <c r="J38" i="11"/>
  <c r="J76" i="1" s="1"/>
  <c r="K38" i="11"/>
  <c r="K76" i="1" s="1"/>
  <c r="L38" i="11"/>
  <c r="L76" i="1" s="1"/>
  <c r="M38" i="11"/>
  <c r="M76" i="1" s="1"/>
  <c r="N38" i="11"/>
  <c r="N76" i="1" s="1"/>
  <c r="O38" i="11"/>
  <c r="O76" i="1" s="1"/>
  <c r="P38" i="11"/>
  <c r="P76" i="1" s="1"/>
  <c r="Q38" i="11"/>
  <c r="Q76" i="1" s="1"/>
  <c r="A39" i="11"/>
  <c r="B39" i="11"/>
  <c r="C39" i="11"/>
  <c r="D39" i="11"/>
  <c r="E39" i="11"/>
  <c r="F39" i="11"/>
  <c r="F77" i="1" s="1"/>
  <c r="G39" i="11"/>
  <c r="G77" i="1" s="1"/>
  <c r="H39" i="11"/>
  <c r="H77" i="1" s="1"/>
  <c r="I39" i="11"/>
  <c r="I77" i="1" s="1"/>
  <c r="J39" i="11"/>
  <c r="J77" i="1" s="1"/>
  <c r="K39" i="11"/>
  <c r="K77" i="1" s="1"/>
  <c r="L39" i="11"/>
  <c r="L77" i="1" s="1"/>
  <c r="M39" i="11"/>
  <c r="M77" i="1" s="1"/>
  <c r="N39" i="11"/>
  <c r="N77" i="1" s="1"/>
  <c r="O39" i="11"/>
  <c r="O77" i="1" s="1"/>
  <c r="P39" i="11"/>
  <c r="P77" i="1" s="1"/>
  <c r="Q39" i="11"/>
  <c r="Q77" i="1" s="1"/>
  <c r="A40" i="11"/>
  <c r="B40" i="11"/>
  <c r="C40" i="11"/>
  <c r="D40" i="11"/>
  <c r="E40" i="11"/>
  <c r="F40" i="11"/>
  <c r="F78" i="1" s="1"/>
  <c r="G40" i="11"/>
  <c r="G78" i="1" s="1"/>
  <c r="H40" i="11"/>
  <c r="H78" i="1" s="1"/>
  <c r="I40" i="11"/>
  <c r="I78" i="1" s="1"/>
  <c r="J40" i="11"/>
  <c r="J78" i="1" s="1"/>
  <c r="K40" i="11"/>
  <c r="K78" i="1" s="1"/>
  <c r="L40" i="11"/>
  <c r="L78" i="1" s="1"/>
  <c r="M40" i="11"/>
  <c r="M78" i="1" s="1"/>
  <c r="N40" i="11"/>
  <c r="N78" i="1" s="1"/>
  <c r="O40" i="11"/>
  <c r="O78" i="1" s="1"/>
  <c r="P40" i="11"/>
  <c r="P78" i="1" s="1"/>
  <c r="Q40" i="11"/>
  <c r="Q78" i="1" s="1"/>
  <c r="A41" i="11"/>
  <c r="B41" i="11"/>
  <c r="C41" i="11"/>
  <c r="D41" i="11"/>
  <c r="E41" i="11"/>
  <c r="F41" i="11"/>
  <c r="F79" i="1" s="1"/>
  <c r="G41" i="11"/>
  <c r="G79" i="1" s="1"/>
  <c r="H41" i="11"/>
  <c r="H79" i="1" s="1"/>
  <c r="I41" i="11"/>
  <c r="I79" i="1" s="1"/>
  <c r="J41" i="11"/>
  <c r="J79" i="1" s="1"/>
  <c r="K41" i="11"/>
  <c r="K79" i="1" s="1"/>
  <c r="L41" i="11"/>
  <c r="L79" i="1" s="1"/>
  <c r="M41" i="11"/>
  <c r="M79" i="1" s="1"/>
  <c r="N41" i="11"/>
  <c r="N79" i="1" s="1"/>
  <c r="O41" i="11"/>
  <c r="O79" i="1" s="1"/>
  <c r="P41" i="11"/>
  <c r="P79" i="1" s="1"/>
  <c r="Q41" i="11"/>
  <c r="Q79" i="1" s="1"/>
  <c r="A42" i="11"/>
  <c r="B42" i="11"/>
  <c r="C42" i="11"/>
  <c r="D42" i="11"/>
  <c r="E42" i="11"/>
  <c r="F42" i="11"/>
  <c r="F80" i="1" s="1"/>
  <c r="G42" i="11"/>
  <c r="G80" i="1" s="1"/>
  <c r="H42" i="11"/>
  <c r="H80" i="1" s="1"/>
  <c r="I42" i="11"/>
  <c r="I80" i="1" s="1"/>
  <c r="J42" i="11"/>
  <c r="J80" i="1" s="1"/>
  <c r="K42" i="11"/>
  <c r="K80" i="1" s="1"/>
  <c r="L42" i="11"/>
  <c r="L80" i="1" s="1"/>
  <c r="M42" i="11"/>
  <c r="M80" i="1" s="1"/>
  <c r="N42" i="11"/>
  <c r="N80" i="1" s="1"/>
  <c r="O42" i="11"/>
  <c r="O80" i="1" s="1"/>
  <c r="P42" i="11"/>
  <c r="P80" i="1" s="1"/>
  <c r="Q42" i="11"/>
  <c r="Q80" i="1" s="1"/>
  <c r="A43" i="11"/>
  <c r="B43" i="11"/>
  <c r="C43" i="11"/>
  <c r="D43" i="11"/>
  <c r="E43" i="11"/>
  <c r="F43" i="11"/>
  <c r="F81" i="1" s="1"/>
  <c r="G43" i="11"/>
  <c r="G81" i="1" s="1"/>
  <c r="H43" i="11"/>
  <c r="H81" i="1" s="1"/>
  <c r="I43" i="11"/>
  <c r="I81" i="1" s="1"/>
  <c r="J43" i="11"/>
  <c r="J81" i="1" s="1"/>
  <c r="K43" i="11"/>
  <c r="K81" i="1" s="1"/>
  <c r="L43" i="11"/>
  <c r="L81" i="1" s="1"/>
  <c r="M43" i="11"/>
  <c r="M81" i="1" s="1"/>
  <c r="N43" i="11"/>
  <c r="N81" i="1" s="1"/>
  <c r="O43" i="11"/>
  <c r="O81" i="1" s="1"/>
  <c r="P43" i="11"/>
  <c r="P81" i="1" s="1"/>
  <c r="Q43" i="11"/>
  <c r="Q81" i="1" s="1"/>
  <c r="A44" i="11"/>
  <c r="B44" i="11"/>
  <c r="C44" i="11"/>
  <c r="D44" i="11"/>
  <c r="E44" i="11"/>
  <c r="F44" i="11"/>
  <c r="F82" i="1" s="1"/>
  <c r="G44" i="11"/>
  <c r="G82" i="1" s="1"/>
  <c r="H44" i="11"/>
  <c r="H82" i="1" s="1"/>
  <c r="I44" i="11"/>
  <c r="I82" i="1" s="1"/>
  <c r="J44" i="11"/>
  <c r="J82" i="1" s="1"/>
  <c r="K44" i="11"/>
  <c r="K82" i="1" s="1"/>
  <c r="L44" i="11"/>
  <c r="L82" i="1" s="1"/>
  <c r="M44" i="11"/>
  <c r="M82" i="1" s="1"/>
  <c r="N44" i="11"/>
  <c r="N82" i="1" s="1"/>
  <c r="O44" i="11"/>
  <c r="O82" i="1" s="1"/>
  <c r="P44" i="11"/>
  <c r="P82" i="1" s="1"/>
  <c r="Q44" i="11"/>
  <c r="Q82" i="1" s="1"/>
  <c r="A45" i="11"/>
  <c r="B45" i="11"/>
  <c r="C45" i="11"/>
  <c r="D45" i="11"/>
  <c r="E45" i="11"/>
  <c r="F45" i="11"/>
  <c r="F83" i="1" s="1"/>
  <c r="G45" i="11"/>
  <c r="G83" i="1" s="1"/>
  <c r="H45" i="11"/>
  <c r="H83" i="1" s="1"/>
  <c r="I45" i="11"/>
  <c r="I83" i="1" s="1"/>
  <c r="J45" i="11"/>
  <c r="J83" i="1" s="1"/>
  <c r="K45" i="11"/>
  <c r="K83" i="1" s="1"/>
  <c r="L45" i="11"/>
  <c r="L83" i="1" s="1"/>
  <c r="M45" i="11"/>
  <c r="M83" i="1" s="1"/>
  <c r="N45" i="11"/>
  <c r="N83" i="1" s="1"/>
  <c r="O45" i="11"/>
  <c r="O83" i="1" s="1"/>
  <c r="P45" i="11"/>
  <c r="P83" i="1" s="1"/>
  <c r="Q45" i="11"/>
  <c r="Q83" i="1" s="1"/>
  <c r="A46" i="11"/>
  <c r="B46" i="11"/>
  <c r="C46" i="11"/>
  <c r="D46" i="11"/>
  <c r="E46" i="11"/>
  <c r="F46" i="11"/>
  <c r="F84" i="1" s="1"/>
  <c r="G46" i="11"/>
  <c r="G84" i="1" s="1"/>
  <c r="H46" i="11"/>
  <c r="H84" i="1" s="1"/>
  <c r="I46" i="11"/>
  <c r="I84" i="1" s="1"/>
  <c r="J46" i="11"/>
  <c r="J84" i="1" s="1"/>
  <c r="K46" i="11"/>
  <c r="K84" i="1" s="1"/>
  <c r="L46" i="11"/>
  <c r="L84" i="1" s="1"/>
  <c r="M46" i="11"/>
  <c r="M84" i="1" s="1"/>
  <c r="N46" i="11"/>
  <c r="N84" i="1" s="1"/>
  <c r="O46" i="11"/>
  <c r="O84" i="1" s="1"/>
  <c r="P46" i="11"/>
  <c r="P84" i="1" s="1"/>
  <c r="Q46" i="11"/>
  <c r="Q84" i="1" s="1"/>
  <c r="A47" i="11"/>
  <c r="B47" i="11"/>
  <c r="C47" i="11"/>
  <c r="D47" i="11"/>
  <c r="E47" i="11"/>
  <c r="F47" i="11"/>
  <c r="F85" i="1" s="1"/>
  <c r="G47" i="11"/>
  <c r="G85" i="1" s="1"/>
  <c r="H47" i="11"/>
  <c r="H85" i="1" s="1"/>
  <c r="I47" i="11"/>
  <c r="I85" i="1" s="1"/>
  <c r="J47" i="11"/>
  <c r="J85" i="1" s="1"/>
  <c r="K47" i="11"/>
  <c r="K85" i="1" s="1"/>
  <c r="L47" i="11"/>
  <c r="L85" i="1" s="1"/>
  <c r="M47" i="11"/>
  <c r="M85" i="1" s="1"/>
  <c r="N47" i="11"/>
  <c r="N85" i="1" s="1"/>
  <c r="O47" i="11"/>
  <c r="O85" i="1" s="1"/>
  <c r="P47" i="11"/>
  <c r="P85" i="1" s="1"/>
  <c r="Q47" i="11"/>
  <c r="Q85" i="1" s="1"/>
  <c r="A48" i="11"/>
  <c r="B48" i="11"/>
  <c r="C48" i="11"/>
  <c r="D48" i="11"/>
  <c r="E48" i="11"/>
  <c r="F48" i="11"/>
  <c r="F86" i="1" s="1"/>
  <c r="G48" i="11"/>
  <c r="G86" i="1" s="1"/>
  <c r="H48" i="11"/>
  <c r="H86" i="1" s="1"/>
  <c r="I48" i="11"/>
  <c r="I86" i="1" s="1"/>
  <c r="J48" i="11"/>
  <c r="J86" i="1" s="1"/>
  <c r="K48" i="11"/>
  <c r="K86" i="1" s="1"/>
  <c r="L48" i="11"/>
  <c r="L86" i="1" s="1"/>
  <c r="M48" i="11"/>
  <c r="M86" i="1" s="1"/>
  <c r="N48" i="11"/>
  <c r="N86" i="1" s="1"/>
  <c r="O48" i="11"/>
  <c r="O86" i="1" s="1"/>
  <c r="P48" i="11"/>
  <c r="P86" i="1" s="1"/>
  <c r="Q48" i="11"/>
  <c r="Q86" i="1" s="1"/>
  <c r="A49" i="11"/>
  <c r="B49" i="11"/>
  <c r="C49" i="11"/>
  <c r="D49" i="11"/>
  <c r="E49" i="11"/>
  <c r="F49" i="11"/>
  <c r="F87" i="1" s="1"/>
  <c r="G49" i="11"/>
  <c r="G87" i="1" s="1"/>
  <c r="H49" i="11"/>
  <c r="H87" i="1" s="1"/>
  <c r="I49" i="11"/>
  <c r="I87" i="1" s="1"/>
  <c r="J49" i="11"/>
  <c r="J87" i="1" s="1"/>
  <c r="K49" i="11"/>
  <c r="K87" i="1" s="1"/>
  <c r="L49" i="11"/>
  <c r="L87" i="1" s="1"/>
  <c r="M49" i="11"/>
  <c r="M87" i="1" s="1"/>
  <c r="N49" i="11"/>
  <c r="N87" i="1" s="1"/>
  <c r="O49" i="11"/>
  <c r="O87" i="1" s="1"/>
  <c r="P49" i="11"/>
  <c r="P87" i="1" s="1"/>
  <c r="Q49" i="11"/>
  <c r="Q87" i="1" s="1"/>
  <c r="A50" i="11"/>
  <c r="B50" i="11"/>
  <c r="C50" i="11"/>
  <c r="D50" i="11"/>
  <c r="E50" i="11"/>
  <c r="F50" i="11"/>
  <c r="F88" i="1" s="1"/>
  <c r="G50" i="11"/>
  <c r="G88" i="1" s="1"/>
  <c r="H50" i="11"/>
  <c r="H88" i="1" s="1"/>
  <c r="I50" i="11"/>
  <c r="I88" i="1" s="1"/>
  <c r="J50" i="11"/>
  <c r="J88" i="1" s="1"/>
  <c r="K50" i="11"/>
  <c r="K88" i="1" s="1"/>
  <c r="L50" i="11"/>
  <c r="L88" i="1" s="1"/>
  <c r="M50" i="11"/>
  <c r="M88" i="1" s="1"/>
  <c r="N50" i="11"/>
  <c r="N88" i="1" s="1"/>
  <c r="O50" i="11"/>
  <c r="O88" i="1" s="1"/>
  <c r="P50" i="11"/>
  <c r="P88" i="1" s="1"/>
  <c r="Q50" i="11"/>
  <c r="Q88" i="1" s="1"/>
  <c r="A51" i="11"/>
  <c r="B51" i="11"/>
  <c r="C51" i="11"/>
  <c r="D51" i="11"/>
  <c r="E51" i="11"/>
  <c r="F51" i="11"/>
  <c r="F89" i="1" s="1"/>
  <c r="G51" i="11"/>
  <c r="G89" i="1" s="1"/>
  <c r="H51" i="11"/>
  <c r="H89" i="1" s="1"/>
  <c r="I51" i="11"/>
  <c r="I89" i="1" s="1"/>
  <c r="J51" i="11"/>
  <c r="J89" i="1" s="1"/>
  <c r="K51" i="11"/>
  <c r="K89" i="1" s="1"/>
  <c r="L51" i="11"/>
  <c r="L89" i="1" s="1"/>
  <c r="M51" i="11"/>
  <c r="M89" i="1" s="1"/>
  <c r="N51" i="11"/>
  <c r="N89" i="1" s="1"/>
  <c r="O51" i="11"/>
  <c r="O89" i="1" s="1"/>
  <c r="P51" i="11"/>
  <c r="P89" i="1" s="1"/>
  <c r="Q51" i="11"/>
  <c r="Q89" i="1" s="1"/>
  <c r="A52" i="11"/>
  <c r="B52" i="11"/>
  <c r="C52" i="11"/>
  <c r="D52" i="11"/>
  <c r="E52" i="11"/>
  <c r="F52" i="11"/>
  <c r="F90" i="1" s="1"/>
  <c r="G52" i="11"/>
  <c r="G90" i="1" s="1"/>
  <c r="H52" i="11"/>
  <c r="H90" i="1" s="1"/>
  <c r="I52" i="11"/>
  <c r="I90" i="1" s="1"/>
  <c r="J52" i="11"/>
  <c r="J90" i="1" s="1"/>
  <c r="K52" i="11"/>
  <c r="K90" i="1" s="1"/>
  <c r="L52" i="11"/>
  <c r="L90" i="1" s="1"/>
  <c r="M52" i="11"/>
  <c r="M90" i="1" s="1"/>
  <c r="N52" i="11"/>
  <c r="N90" i="1" s="1"/>
  <c r="O52" i="11"/>
  <c r="O90" i="1" s="1"/>
  <c r="P52" i="11"/>
  <c r="P90" i="1" s="1"/>
  <c r="Q52" i="11"/>
  <c r="Q90" i="1" s="1"/>
  <c r="A53" i="11"/>
  <c r="B53" i="11"/>
  <c r="C53" i="11"/>
  <c r="D53" i="11"/>
  <c r="E53" i="11"/>
  <c r="F53" i="11"/>
  <c r="F91" i="1" s="1"/>
  <c r="G53" i="11"/>
  <c r="G91" i="1" s="1"/>
  <c r="H53" i="11"/>
  <c r="H91" i="1" s="1"/>
  <c r="I53" i="11"/>
  <c r="I91" i="1" s="1"/>
  <c r="J53" i="11"/>
  <c r="J91" i="1" s="1"/>
  <c r="K53" i="11"/>
  <c r="K91" i="1" s="1"/>
  <c r="L53" i="11"/>
  <c r="L91" i="1" s="1"/>
  <c r="M53" i="11"/>
  <c r="M91" i="1" s="1"/>
  <c r="N53" i="11"/>
  <c r="N91" i="1" s="1"/>
  <c r="O53" i="11"/>
  <c r="O91" i="1" s="1"/>
  <c r="P53" i="11"/>
  <c r="P91" i="1" s="1"/>
  <c r="Q53" i="11"/>
  <c r="Q91" i="1" s="1"/>
  <c r="A54" i="11"/>
  <c r="B54" i="11"/>
  <c r="C54" i="11"/>
  <c r="D54" i="11"/>
  <c r="E54" i="11"/>
  <c r="F54" i="11"/>
  <c r="F92" i="1" s="1"/>
  <c r="G54" i="11"/>
  <c r="G92" i="1" s="1"/>
  <c r="H54" i="11"/>
  <c r="H92" i="1" s="1"/>
  <c r="I54" i="11"/>
  <c r="I92" i="1" s="1"/>
  <c r="J54" i="11"/>
  <c r="J92" i="1" s="1"/>
  <c r="K54" i="11"/>
  <c r="K92" i="1" s="1"/>
  <c r="L54" i="11"/>
  <c r="L92" i="1" s="1"/>
  <c r="M54" i="11"/>
  <c r="M92" i="1" s="1"/>
  <c r="N54" i="11"/>
  <c r="N92" i="1" s="1"/>
  <c r="O54" i="11"/>
  <c r="O92" i="1" s="1"/>
  <c r="P54" i="11"/>
  <c r="P92" i="1" s="1"/>
  <c r="Q54" i="11"/>
  <c r="Q92" i="1" s="1"/>
  <c r="A55" i="11"/>
  <c r="B55" i="11"/>
  <c r="C55" i="11"/>
  <c r="D55" i="11"/>
  <c r="E55" i="11"/>
  <c r="F55" i="11"/>
  <c r="F93" i="1" s="1"/>
  <c r="G55" i="11"/>
  <c r="G93" i="1" s="1"/>
  <c r="H55" i="11"/>
  <c r="H93" i="1" s="1"/>
  <c r="I55" i="11"/>
  <c r="I93" i="1" s="1"/>
  <c r="J55" i="11"/>
  <c r="J93" i="1" s="1"/>
  <c r="K55" i="11"/>
  <c r="K93" i="1" s="1"/>
  <c r="L55" i="11"/>
  <c r="L93" i="1" s="1"/>
  <c r="M55" i="11"/>
  <c r="M93" i="1" s="1"/>
  <c r="N55" i="11"/>
  <c r="N93" i="1" s="1"/>
  <c r="O55" i="11"/>
  <c r="O93" i="1" s="1"/>
  <c r="P55" i="11"/>
  <c r="P93" i="1" s="1"/>
  <c r="Q55" i="11"/>
  <c r="Q93" i="1" s="1"/>
  <c r="A56" i="11"/>
  <c r="B56" i="11"/>
  <c r="C56" i="11"/>
  <c r="D56" i="11"/>
  <c r="E56" i="11"/>
  <c r="F56" i="11"/>
  <c r="F94" i="1" s="1"/>
  <c r="G56" i="11"/>
  <c r="G94" i="1" s="1"/>
  <c r="H56" i="11"/>
  <c r="H94" i="1" s="1"/>
  <c r="I56" i="11"/>
  <c r="I94" i="1" s="1"/>
  <c r="J56" i="11"/>
  <c r="J94" i="1" s="1"/>
  <c r="K56" i="11"/>
  <c r="K94" i="1" s="1"/>
  <c r="L56" i="11"/>
  <c r="L94" i="1" s="1"/>
  <c r="M56" i="11"/>
  <c r="M94" i="1" s="1"/>
  <c r="N56" i="11"/>
  <c r="N94" i="1" s="1"/>
  <c r="O56" i="11"/>
  <c r="O94" i="1" s="1"/>
  <c r="P56" i="11"/>
  <c r="P94" i="1" s="1"/>
  <c r="Q56" i="11"/>
  <c r="Q94" i="1" s="1"/>
  <c r="A57" i="11"/>
  <c r="B57" i="11"/>
  <c r="C57" i="11"/>
  <c r="D57" i="11"/>
  <c r="E57" i="11"/>
  <c r="F57" i="11"/>
  <c r="F95" i="1" s="1"/>
  <c r="G57" i="11"/>
  <c r="G95" i="1" s="1"/>
  <c r="H57" i="11"/>
  <c r="H95" i="1" s="1"/>
  <c r="I57" i="11"/>
  <c r="I95" i="1" s="1"/>
  <c r="J57" i="11"/>
  <c r="J95" i="1" s="1"/>
  <c r="K57" i="11"/>
  <c r="K95" i="1" s="1"/>
  <c r="L57" i="11"/>
  <c r="L95" i="1" s="1"/>
  <c r="M57" i="11"/>
  <c r="M95" i="1" s="1"/>
  <c r="N57" i="11"/>
  <c r="N95" i="1" s="1"/>
  <c r="O57" i="11"/>
  <c r="O95" i="1" s="1"/>
  <c r="P57" i="11"/>
  <c r="P95" i="1" s="1"/>
  <c r="Q57" i="11"/>
  <c r="Q95" i="1" s="1"/>
  <c r="A58" i="11"/>
  <c r="B58" i="11"/>
  <c r="C58" i="11"/>
  <c r="D58" i="11"/>
  <c r="E58" i="11"/>
  <c r="F58" i="11"/>
  <c r="F96" i="1" s="1"/>
  <c r="G58" i="11"/>
  <c r="G96" i="1" s="1"/>
  <c r="H58" i="11"/>
  <c r="H96" i="1" s="1"/>
  <c r="I58" i="11"/>
  <c r="I96" i="1" s="1"/>
  <c r="J58" i="11"/>
  <c r="J96" i="1" s="1"/>
  <c r="K58" i="11"/>
  <c r="K96" i="1" s="1"/>
  <c r="L58" i="11"/>
  <c r="L96" i="1" s="1"/>
  <c r="M58" i="11"/>
  <c r="M96" i="1" s="1"/>
  <c r="N58" i="11"/>
  <c r="N96" i="1" s="1"/>
  <c r="O58" i="11"/>
  <c r="O96" i="1" s="1"/>
  <c r="P58" i="11"/>
  <c r="P96" i="1" s="1"/>
  <c r="Q58" i="11"/>
  <c r="Q96" i="1" s="1"/>
  <c r="A59" i="11"/>
  <c r="B59" i="11"/>
  <c r="C59" i="11"/>
  <c r="D59" i="11"/>
  <c r="E59" i="11"/>
  <c r="F59" i="11"/>
  <c r="F97" i="1" s="1"/>
  <c r="G59" i="11"/>
  <c r="G97" i="1" s="1"/>
  <c r="H59" i="11"/>
  <c r="H97" i="1" s="1"/>
  <c r="I59" i="11"/>
  <c r="I97" i="1" s="1"/>
  <c r="J59" i="11"/>
  <c r="J97" i="1" s="1"/>
  <c r="K59" i="11"/>
  <c r="K97" i="1" s="1"/>
  <c r="L59" i="11"/>
  <c r="L97" i="1" s="1"/>
  <c r="M59" i="11"/>
  <c r="M97" i="1" s="1"/>
  <c r="N59" i="11"/>
  <c r="N97" i="1" s="1"/>
  <c r="O59" i="11"/>
  <c r="O97" i="1" s="1"/>
  <c r="P59" i="11"/>
  <c r="P97" i="1" s="1"/>
  <c r="Q59" i="11"/>
  <c r="Q97" i="1" s="1"/>
  <c r="B5" i="11"/>
  <c r="C5" i="11"/>
  <c r="D5" i="11"/>
  <c r="E5" i="11"/>
  <c r="F5" i="11"/>
  <c r="F43" i="1" s="1"/>
  <c r="G5" i="11"/>
  <c r="G43" i="1" s="1"/>
  <c r="H5" i="11"/>
  <c r="H43" i="1" s="1"/>
  <c r="I5" i="11"/>
  <c r="I43" i="1" s="1"/>
  <c r="J5" i="11"/>
  <c r="J43" i="1" s="1"/>
  <c r="K5" i="11"/>
  <c r="K43" i="1" s="1"/>
  <c r="L5" i="11"/>
  <c r="L43" i="1" s="1"/>
  <c r="M5" i="11"/>
  <c r="M43" i="1" s="1"/>
  <c r="N5" i="11"/>
  <c r="N43" i="1" s="1"/>
  <c r="O5" i="11"/>
  <c r="O43" i="1" s="1"/>
  <c r="P5" i="11"/>
  <c r="P43" i="1" s="1"/>
  <c r="Q5" i="11"/>
  <c r="Q43" i="1" s="1"/>
  <c r="A5" i="11"/>
  <c r="A5" i="12"/>
  <c r="F158" i="1"/>
  <c r="G158" i="1"/>
  <c r="H158" i="1"/>
  <c r="I158" i="1"/>
  <c r="J158" i="1"/>
  <c r="K158" i="1"/>
  <c r="L158" i="1"/>
  <c r="M158" i="1"/>
  <c r="N158" i="1"/>
  <c r="O158" i="1"/>
  <c r="P158" i="1"/>
  <c r="Q5" i="10"/>
  <c r="Q158" i="1" s="1"/>
  <c r="F159" i="1"/>
  <c r="G159" i="1"/>
  <c r="H159" i="1"/>
  <c r="I159" i="1"/>
  <c r="J159" i="1"/>
  <c r="K159" i="1"/>
  <c r="L159" i="1"/>
  <c r="M159" i="1"/>
  <c r="N159" i="1"/>
  <c r="O159" i="1"/>
  <c r="P159" i="1"/>
  <c r="Q6" i="10"/>
  <c r="Q159" i="1" s="1"/>
  <c r="F160" i="1"/>
  <c r="G160" i="1"/>
  <c r="H160" i="1"/>
  <c r="I160" i="1"/>
  <c r="J160" i="1"/>
  <c r="K160" i="1"/>
  <c r="L160" i="1"/>
  <c r="M160" i="1"/>
  <c r="N160" i="1"/>
  <c r="O160" i="1"/>
  <c r="P160" i="1"/>
  <c r="Q7" i="10"/>
  <c r="Q160" i="1" s="1"/>
  <c r="F161" i="1"/>
  <c r="G161" i="1"/>
  <c r="H161" i="1"/>
  <c r="I161" i="1"/>
  <c r="J161" i="1"/>
  <c r="K161" i="1"/>
  <c r="L161" i="1"/>
  <c r="M161" i="1"/>
  <c r="N161" i="1"/>
  <c r="O161" i="1"/>
  <c r="P161" i="1"/>
  <c r="Q8" i="10"/>
  <c r="Q161" i="1" s="1"/>
  <c r="F162" i="1"/>
  <c r="G162" i="1"/>
  <c r="H162" i="1"/>
  <c r="I162" i="1"/>
  <c r="J162" i="1"/>
  <c r="K162" i="1"/>
  <c r="L162" i="1"/>
  <c r="M162" i="1"/>
  <c r="N162" i="1"/>
  <c r="O162" i="1"/>
  <c r="P162" i="1"/>
  <c r="Q9" i="10"/>
  <c r="Q162" i="1" s="1"/>
  <c r="F163" i="1"/>
  <c r="G163" i="1"/>
  <c r="H163" i="1"/>
  <c r="I163" i="1"/>
  <c r="J163" i="1"/>
  <c r="K163" i="1"/>
  <c r="L163" i="1"/>
  <c r="M163" i="1"/>
  <c r="N163" i="1"/>
  <c r="O163" i="1"/>
  <c r="P163" i="1"/>
  <c r="Q10" i="10"/>
  <c r="Q163" i="1" s="1"/>
  <c r="F164" i="1"/>
  <c r="G164" i="1"/>
  <c r="H164" i="1"/>
  <c r="I164" i="1"/>
  <c r="J164" i="1"/>
  <c r="K164" i="1"/>
  <c r="L164" i="1"/>
  <c r="M164" i="1"/>
  <c r="N164" i="1"/>
  <c r="O164" i="1"/>
  <c r="P164" i="1"/>
  <c r="Q11" i="10"/>
  <c r="Q164" i="1" s="1"/>
  <c r="F165" i="1"/>
  <c r="G165" i="1"/>
  <c r="H165" i="1"/>
  <c r="I165" i="1"/>
  <c r="J165" i="1"/>
  <c r="K165" i="1"/>
  <c r="L165" i="1"/>
  <c r="M165" i="1"/>
  <c r="N165" i="1"/>
  <c r="O165" i="1"/>
  <c r="P165" i="1"/>
  <c r="Q12" i="10"/>
  <c r="Q165" i="1" s="1"/>
  <c r="F166" i="1"/>
  <c r="G166" i="1"/>
  <c r="H166" i="1"/>
  <c r="I166" i="1"/>
  <c r="J166" i="1"/>
  <c r="K166" i="1"/>
  <c r="L166" i="1"/>
  <c r="M166" i="1"/>
  <c r="N166" i="1"/>
  <c r="O166" i="1"/>
  <c r="P166" i="1"/>
  <c r="Q166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F15" i="10"/>
  <c r="F169" i="1" s="1"/>
  <c r="G15" i="10"/>
  <c r="G169" i="1" s="1"/>
  <c r="H15" i="10"/>
  <c r="H169" i="1" s="1"/>
  <c r="I15" i="10"/>
  <c r="I169" i="1" s="1"/>
  <c r="J15" i="10"/>
  <c r="J169" i="1" s="1"/>
  <c r="K15" i="10"/>
  <c r="K169" i="1" s="1"/>
  <c r="L15" i="10"/>
  <c r="L169" i="1" s="1"/>
  <c r="M15" i="10"/>
  <c r="M169" i="1" s="1"/>
  <c r="N15" i="10"/>
  <c r="N169" i="1" s="1"/>
  <c r="O15" i="10"/>
  <c r="O169" i="1" s="1"/>
  <c r="P15" i="10"/>
  <c r="P169" i="1" s="1"/>
  <c r="Q15" i="10"/>
  <c r="Q169" i="1" s="1"/>
  <c r="A16" i="10"/>
  <c r="A170" i="1" s="1"/>
  <c r="B16" i="10"/>
  <c r="B170" i="1" s="1"/>
  <c r="C16" i="10"/>
  <c r="C170" i="1" s="1"/>
  <c r="D16" i="10"/>
  <c r="D170" i="1" s="1"/>
  <c r="E16" i="10"/>
  <c r="E170" i="1" s="1"/>
  <c r="F16" i="10"/>
  <c r="F170" i="1" s="1"/>
  <c r="G16" i="10"/>
  <c r="G170" i="1" s="1"/>
  <c r="H16" i="10"/>
  <c r="H170" i="1" s="1"/>
  <c r="I16" i="10"/>
  <c r="I170" i="1" s="1"/>
  <c r="J16" i="10"/>
  <c r="J170" i="1" s="1"/>
  <c r="K16" i="10"/>
  <c r="K170" i="1" s="1"/>
  <c r="L16" i="10"/>
  <c r="L170" i="1" s="1"/>
  <c r="M16" i="10"/>
  <c r="M170" i="1" s="1"/>
  <c r="N16" i="10"/>
  <c r="N170" i="1" s="1"/>
  <c r="O16" i="10"/>
  <c r="O170" i="1" s="1"/>
  <c r="P16" i="10"/>
  <c r="P170" i="1" s="1"/>
  <c r="Q16" i="10"/>
  <c r="Q170" i="1" s="1"/>
  <c r="A17" i="10"/>
  <c r="B17" i="10"/>
  <c r="C17" i="10"/>
  <c r="D17" i="10"/>
  <c r="E17" i="10"/>
  <c r="F17" i="10"/>
  <c r="F171" i="1" s="1"/>
  <c r="G17" i="10"/>
  <c r="G171" i="1" s="1"/>
  <c r="H17" i="10"/>
  <c r="H171" i="1" s="1"/>
  <c r="I17" i="10"/>
  <c r="I171" i="1" s="1"/>
  <c r="J17" i="10"/>
  <c r="J171" i="1" s="1"/>
  <c r="K17" i="10"/>
  <c r="K171" i="1" s="1"/>
  <c r="L17" i="10"/>
  <c r="L171" i="1" s="1"/>
  <c r="M17" i="10"/>
  <c r="M171" i="1" s="1"/>
  <c r="N17" i="10"/>
  <c r="N171" i="1" s="1"/>
  <c r="O17" i="10"/>
  <c r="O171" i="1" s="1"/>
  <c r="P17" i="10"/>
  <c r="P171" i="1" s="1"/>
  <c r="Q17" i="10"/>
  <c r="Q171" i="1" s="1"/>
  <c r="A18" i="10"/>
  <c r="B18" i="10"/>
  <c r="C18" i="10"/>
  <c r="D18" i="10"/>
  <c r="E18" i="10"/>
  <c r="F18" i="10"/>
  <c r="F172" i="1" s="1"/>
  <c r="G18" i="10"/>
  <c r="G172" i="1" s="1"/>
  <c r="H18" i="10"/>
  <c r="H172" i="1" s="1"/>
  <c r="I18" i="10"/>
  <c r="I172" i="1" s="1"/>
  <c r="J18" i="10"/>
  <c r="J172" i="1" s="1"/>
  <c r="K18" i="10"/>
  <c r="K172" i="1" s="1"/>
  <c r="L18" i="10"/>
  <c r="L172" i="1" s="1"/>
  <c r="M18" i="10"/>
  <c r="M172" i="1" s="1"/>
  <c r="N18" i="10"/>
  <c r="N172" i="1" s="1"/>
  <c r="O18" i="10"/>
  <c r="O172" i="1" s="1"/>
  <c r="P18" i="10"/>
  <c r="P172" i="1" s="1"/>
  <c r="Q18" i="10"/>
  <c r="Q172" i="1" s="1"/>
  <c r="A19" i="10"/>
  <c r="B19" i="10"/>
  <c r="C19" i="10"/>
  <c r="D19" i="10"/>
  <c r="E19" i="10"/>
  <c r="F19" i="10"/>
  <c r="F173" i="1" s="1"/>
  <c r="G19" i="10"/>
  <c r="G173" i="1" s="1"/>
  <c r="H19" i="10"/>
  <c r="H173" i="1" s="1"/>
  <c r="I19" i="10"/>
  <c r="I173" i="1" s="1"/>
  <c r="J19" i="10"/>
  <c r="J173" i="1" s="1"/>
  <c r="K19" i="10"/>
  <c r="K173" i="1" s="1"/>
  <c r="L19" i="10"/>
  <c r="L173" i="1" s="1"/>
  <c r="M19" i="10"/>
  <c r="M173" i="1" s="1"/>
  <c r="N19" i="10"/>
  <c r="N173" i="1" s="1"/>
  <c r="O19" i="10"/>
  <c r="O173" i="1" s="1"/>
  <c r="P19" i="10"/>
  <c r="P173" i="1" s="1"/>
  <c r="Q19" i="10"/>
  <c r="Q173" i="1" s="1"/>
  <c r="A20" i="10"/>
  <c r="B20" i="10"/>
  <c r="C20" i="10"/>
  <c r="D20" i="10"/>
  <c r="E20" i="10"/>
  <c r="F20" i="10"/>
  <c r="F174" i="1" s="1"/>
  <c r="G20" i="10"/>
  <c r="G174" i="1" s="1"/>
  <c r="H20" i="10"/>
  <c r="H174" i="1" s="1"/>
  <c r="I20" i="10"/>
  <c r="I174" i="1" s="1"/>
  <c r="J20" i="10"/>
  <c r="J174" i="1" s="1"/>
  <c r="K20" i="10"/>
  <c r="K174" i="1" s="1"/>
  <c r="L20" i="10"/>
  <c r="L174" i="1" s="1"/>
  <c r="M20" i="10"/>
  <c r="M174" i="1" s="1"/>
  <c r="N20" i="10"/>
  <c r="N174" i="1" s="1"/>
  <c r="O20" i="10"/>
  <c r="O174" i="1" s="1"/>
  <c r="P20" i="10"/>
  <c r="P174" i="1" s="1"/>
  <c r="Q20" i="10"/>
  <c r="Q174" i="1" s="1"/>
  <c r="A21" i="10"/>
  <c r="B21" i="10"/>
  <c r="C21" i="10"/>
  <c r="D21" i="10"/>
  <c r="E21" i="10"/>
  <c r="F21" i="10"/>
  <c r="F175" i="1" s="1"/>
  <c r="G21" i="10"/>
  <c r="G175" i="1" s="1"/>
  <c r="H21" i="10"/>
  <c r="H175" i="1" s="1"/>
  <c r="I21" i="10"/>
  <c r="I175" i="1" s="1"/>
  <c r="J21" i="10"/>
  <c r="J175" i="1" s="1"/>
  <c r="K21" i="10"/>
  <c r="K175" i="1" s="1"/>
  <c r="L21" i="10"/>
  <c r="L175" i="1" s="1"/>
  <c r="M21" i="10"/>
  <c r="M175" i="1" s="1"/>
  <c r="N21" i="10"/>
  <c r="N175" i="1" s="1"/>
  <c r="O21" i="10"/>
  <c r="O175" i="1" s="1"/>
  <c r="P21" i="10"/>
  <c r="P175" i="1" s="1"/>
  <c r="Q21" i="10"/>
  <c r="Q175" i="1" s="1"/>
  <c r="A22" i="10"/>
  <c r="B22" i="10"/>
  <c r="C22" i="10"/>
  <c r="D22" i="10"/>
  <c r="E22" i="10"/>
  <c r="F22" i="10"/>
  <c r="F176" i="1" s="1"/>
  <c r="G22" i="10"/>
  <c r="G176" i="1" s="1"/>
  <c r="H22" i="10"/>
  <c r="H176" i="1" s="1"/>
  <c r="I22" i="10"/>
  <c r="I176" i="1" s="1"/>
  <c r="J22" i="10"/>
  <c r="J176" i="1" s="1"/>
  <c r="K22" i="10"/>
  <c r="K176" i="1" s="1"/>
  <c r="L22" i="10"/>
  <c r="L176" i="1" s="1"/>
  <c r="M22" i="10"/>
  <c r="M176" i="1" s="1"/>
  <c r="N22" i="10"/>
  <c r="N176" i="1" s="1"/>
  <c r="O22" i="10"/>
  <c r="O176" i="1" s="1"/>
  <c r="P22" i="10"/>
  <c r="P176" i="1" s="1"/>
  <c r="Q22" i="10"/>
  <c r="Q176" i="1" s="1"/>
  <c r="A23" i="10"/>
  <c r="B23" i="10"/>
  <c r="C23" i="10"/>
  <c r="D23" i="10"/>
  <c r="E23" i="10"/>
  <c r="F23" i="10"/>
  <c r="F177" i="1" s="1"/>
  <c r="G23" i="10"/>
  <c r="G177" i="1" s="1"/>
  <c r="H23" i="10"/>
  <c r="H177" i="1" s="1"/>
  <c r="I23" i="10"/>
  <c r="I177" i="1" s="1"/>
  <c r="J23" i="10"/>
  <c r="J177" i="1" s="1"/>
  <c r="K23" i="10"/>
  <c r="K177" i="1" s="1"/>
  <c r="L23" i="10"/>
  <c r="L177" i="1" s="1"/>
  <c r="M23" i="10"/>
  <c r="M177" i="1" s="1"/>
  <c r="N23" i="10"/>
  <c r="N177" i="1" s="1"/>
  <c r="O23" i="10"/>
  <c r="O177" i="1" s="1"/>
  <c r="P23" i="10"/>
  <c r="P177" i="1" s="1"/>
  <c r="Q23" i="10"/>
  <c r="Q177" i="1" s="1"/>
  <c r="A24" i="10"/>
  <c r="B24" i="10"/>
  <c r="C24" i="10"/>
  <c r="D24" i="10"/>
  <c r="E24" i="10"/>
  <c r="F24" i="10"/>
  <c r="F178" i="1" s="1"/>
  <c r="G24" i="10"/>
  <c r="G178" i="1" s="1"/>
  <c r="H24" i="10"/>
  <c r="H178" i="1" s="1"/>
  <c r="I24" i="10"/>
  <c r="I178" i="1" s="1"/>
  <c r="J24" i="10"/>
  <c r="J178" i="1" s="1"/>
  <c r="K24" i="10"/>
  <c r="K178" i="1" s="1"/>
  <c r="L24" i="10"/>
  <c r="L178" i="1" s="1"/>
  <c r="M24" i="10"/>
  <c r="M178" i="1" s="1"/>
  <c r="N24" i="10"/>
  <c r="N178" i="1" s="1"/>
  <c r="O24" i="10"/>
  <c r="O178" i="1" s="1"/>
  <c r="P24" i="10"/>
  <c r="P178" i="1" s="1"/>
  <c r="Q24" i="10"/>
  <c r="Q178" i="1" s="1"/>
  <c r="A25" i="10"/>
  <c r="B25" i="10"/>
  <c r="C25" i="10"/>
  <c r="D25" i="10"/>
  <c r="E25" i="10"/>
  <c r="F25" i="10"/>
  <c r="F179" i="1" s="1"/>
  <c r="G25" i="10"/>
  <c r="G179" i="1" s="1"/>
  <c r="H25" i="10"/>
  <c r="H179" i="1" s="1"/>
  <c r="I25" i="10"/>
  <c r="I179" i="1" s="1"/>
  <c r="J25" i="10"/>
  <c r="J179" i="1" s="1"/>
  <c r="K25" i="10"/>
  <c r="K179" i="1" s="1"/>
  <c r="L25" i="10"/>
  <c r="L179" i="1" s="1"/>
  <c r="M25" i="10"/>
  <c r="M179" i="1" s="1"/>
  <c r="N25" i="10"/>
  <c r="N179" i="1" s="1"/>
  <c r="O25" i="10"/>
  <c r="O179" i="1" s="1"/>
  <c r="P25" i="10"/>
  <c r="P179" i="1" s="1"/>
  <c r="Q25" i="10"/>
  <c r="Q179" i="1" s="1"/>
  <c r="A26" i="10"/>
  <c r="B26" i="10"/>
  <c r="C26" i="10"/>
  <c r="D26" i="10"/>
  <c r="E26" i="10"/>
  <c r="F26" i="10"/>
  <c r="F180" i="1" s="1"/>
  <c r="G26" i="10"/>
  <c r="G180" i="1" s="1"/>
  <c r="H26" i="10"/>
  <c r="H180" i="1" s="1"/>
  <c r="I26" i="10"/>
  <c r="I180" i="1" s="1"/>
  <c r="J26" i="10"/>
  <c r="J180" i="1" s="1"/>
  <c r="K26" i="10"/>
  <c r="K180" i="1" s="1"/>
  <c r="L26" i="10"/>
  <c r="L180" i="1" s="1"/>
  <c r="M26" i="10"/>
  <c r="M180" i="1" s="1"/>
  <c r="N26" i="10"/>
  <c r="N180" i="1" s="1"/>
  <c r="O26" i="10"/>
  <c r="O180" i="1" s="1"/>
  <c r="P26" i="10"/>
  <c r="P180" i="1" s="1"/>
  <c r="Q26" i="10"/>
  <c r="Q180" i="1" s="1"/>
  <c r="A27" i="10"/>
  <c r="B27" i="10"/>
  <c r="C27" i="10"/>
  <c r="D27" i="10"/>
  <c r="E27" i="10"/>
  <c r="F27" i="10"/>
  <c r="F181" i="1" s="1"/>
  <c r="G27" i="10"/>
  <c r="G181" i="1" s="1"/>
  <c r="H27" i="10"/>
  <c r="H181" i="1" s="1"/>
  <c r="I27" i="10"/>
  <c r="I181" i="1" s="1"/>
  <c r="J27" i="10"/>
  <c r="J181" i="1" s="1"/>
  <c r="K27" i="10"/>
  <c r="K181" i="1" s="1"/>
  <c r="L27" i="10"/>
  <c r="L181" i="1" s="1"/>
  <c r="M27" i="10"/>
  <c r="M181" i="1" s="1"/>
  <c r="N27" i="10"/>
  <c r="N181" i="1" s="1"/>
  <c r="O27" i="10"/>
  <c r="O181" i="1" s="1"/>
  <c r="P27" i="10"/>
  <c r="P181" i="1" s="1"/>
  <c r="Q27" i="10"/>
  <c r="Q181" i="1" s="1"/>
  <c r="A28" i="10"/>
  <c r="B28" i="10"/>
  <c r="C28" i="10"/>
  <c r="D28" i="10"/>
  <c r="E28" i="10"/>
  <c r="F28" i="10"/>
  <c r="F182" i="1" s="1"/>
  <c r="G28" i="10"/>
  <c r="G182" i="1" s="1"/>
  <c r="H28" i="10"/>
  <c r="H182" i="1" s="1"/>
  <c r="I28" i="10"/>
  <c r="I182" i="1" s="1"/>
  <c r="J28" i="10"/>
  <c r="J182" i="1" s="1"/>
  <c r="K28" i="10"/>
  <c r="K182" i="1" s="1"/>
  <c r="L28" i="10"/>
  <c r="L182" i="1" s="1"/>
  <c r="M28" i="10"/>
  <c r="M182" i="1" s="1"/>
  <c r="N28" i="10"/>
  <c r="N182" i="1" s="1"/>
  <c r="O28" i="10"/>
  <c r="O182" i="1" s="1"/>
  <c r="P28" i="10"/>
  <c r="P182" i="1" s="1"/>
  <c r="Q28" i="10"/>
  <c r="Q182" i="1" s="1"/>
  <c r="A29" i="10"/>
  <c r="B29" i="10"/>
  <c r="C29" i="10"/>
  <c r="D29" i="10"/>
  <c r="E29" i="10"/>
  <c r="F29" i="10"/>
  <c r="F183" i="1" s="1"/>
  <c r="G29" i="10"/>
  <c r="G183" i="1" s="1"/>
  <c r="H29" i="10"/>
  <c r="H183" i="1" s="1"/>
  <c r="I29" i="10"/>
  <c r="I183" i="1" s="1"/>
  <c r="J29" i="10"/>
  <c r="J183" i="1" s="1"/>
  <c r="K29" i="10"/>
  <c r="K183" i="1" s="1"/>
  <c r="L29" i="10"/>
  <c r="L183" i="1" s="1"/>
  <c r="M29" i="10"/>
  <c r="M183" i="1" s="1"/>
  <c r="N29" i="10"/>
  <c r="N183" i="1" s="1"/>
  <c r="O29" i="10"/>
  <c r="O183" i="1" s="1"/>
  <c r="P29" i="10"/>
  <c r="P183" i="1" s="1"/>
  <c r="Q29" i="10"/>
  <c r="Q183" i="1" s="1"/>
  <c r="A30" i="10"/>
  <c r="B30" i="10"/>
  <c r="C30" i="10"/>
  <c r="D30" i="10"/>
  <c r="E30" i="10"/>
  <c r="F30" i="10"/>
  <c r="F184" i="1" s="1"/>
  <c r="G30" i="10"/>
  <c r="G184" i="1" s="1"/>
  <c r="H30" i="10"/>
  <c r="H184" i="1" s="1"/>
  <c r="I30" i="10"/>
  <c r="I184" i="1" s="1"/>
  <c r="J30" i="10"/>
  <c r="J184" i="1" s="1"/>
  <c r="K30" i="10"/>
  <c r="K184" i="1" s="1"/>
  <c r="L30" i="10"/>
  <c r="L184" i="1" s="1"/>
  <c r="M30" i="10"/>
  <c r="M184" i="1" s="1"/>
  <c r="N30" i="10"/>
  <c r="N184" i="1" s="1"/>
  <c r="O30" i="10"/>
  <c r="O184" i="1" s="1"/>
  <c r="P30" i="10"/>
  <c r="P184" i="1" s="1"/>
  <c r="Q30" i="10"/>
  <c r="Q184" i="1" s="1"/>
  <c r="A31" i="10"/>
  <c r="B31" i="10"/>
  <c r="C31" i="10"/>
  <c r="D31" i="10"/>
  <c r="E31" i="10"/>
  <c r="F31" i="10"/>
  <c r="F185" i="1" s="1"/>
  <c r="G31" i="10"/>
  <c r="G185" i="1" s="1"/>
  <c r="H31" i="10"/>
  <c r="H185" i="1" s="1"/>
  <c r="I31" i="10"/>
  <c r="I185" i="1" s="1"/>
  <c r="J31" i="10"/>
  <c r="J185" i="1" s="1"/>
  <c r="K31" i="10"/>
  <c r="K185" i="1" s="1"/>
  <c r="L31" i="10"/>
  <c r="L185" i="1" s="1"/>
  <c r="M31" i="10"/>
  <c r="M185" i="1" s="1"/>
  <c r="N31" i="10"/>
  <c r="N185" i="1" s="1"/>
  <c r="O31" i="10"/>
  <c r="O185" i="1" s="1"/>
  <c r="P31" i="10"/>
  <c r="P185" i="1" s="1"/>
  <c r="Q31" i="10"/>
  <c r="Q185" i="1" s="1"/>
  <c r="A32" i="10"/>
  <c r="B32" i="10"/>
  <c r="C32" i="10"/>
  <c r="D32" i="10"/>
  <c r="E32" i="10"/>
  <c r="F32" i="10"/>
  <c r="F186" i="1" s="1"/>
  <c r="G32" i="10"/>
  <c r="G186" i="1" s="1"/>
  <c r="H32" i="10"/>
  <c r="H186" i="1" s="1"/>
  <c r="I32" i="10"/>
  <c r="I186" i="1" s="1"/>
  <c r="J32" i="10"/>
  <c r="J186" i="1" s="1"/>
  <c r="K32" i="10"/>
  <c r="K186" i="1" s="1"/>
  <c r="L32" i="10"/>
  <c r="L186" i="1" s="1"/>
  <c r="M32" i="10"/>
  <c r="M186" i="1" s="1"/>
  <c r="N32" i="10"/>
  <c r="N186" i="1" s="1"/>
  <c r="O32" i="10"/>
  <c r="O186" i="1" s="1"/>
  <c r="P32" i="10"/>
  <c r="P186" i="1" s="1"/>
  <c r="Q32" i="10"/>
  <c r="Q186" i="1" s="1"/>
  <c r="A33" i="10"/>
  <c r="B33" i="10"/>
  <c r="C33" i="10"/>
  <c r="D33" i="10"/>
  <c r="E33" i="10"/>
  <c r="F33" i="10"/>
  <c r="F187" i="1" s="1"/>
  <c r="G33" i="10"/>
  <c r="G187" i="1" s="1"/>
  <c r="H33" i="10"/>
  <c r="H187" i="1" s="1"/>
  <c r="I33" i="10"/>
  <c r="I187" i="1" s="1"/>
  <c r="J33" i="10"/>
  <c r="J187" i="1" s="1"/>
  <c r="K33" i="10"/>
  <c r="K187" i="1" s="1"/>
  <c r="L33" i="10"/>
  <c r="L187" i="1" s="1"/>
  <c r="M33" i="10"/>
  <c r="M187" i="1" s="1"/>
  <c r="N33" i="10"/>
  <c r="N187" i="1" s="1"/>
  <c r="O33" i="10"/>
  <c r="O187" i="1" s="1"/>
  <c r="P33" i="10"/>
  <c r="P187" i="1" s="1"/>
  <c r="Q33" i="10"/>
  <c r="Q187" i="1" s="1"/>
  <c r="A34" i="10"/>
  <c r="B34" i="10"/>
  <c r="C34" i="10"/>
  <c r="D34" i="10"/>
  <c r="E34" i="10"/>
  <c r="F34" i="10"/>
  <c r="F188" i="1" s="1"/>
  <c r="G34" i="10"/>
  <c r="G188" i="1" s="1"/>
  <c r="H34" i="10"/>
  <c r="H188" i="1" s="1"/>
  <c r="I34" i="10"/>
  <c r="I188" i="1" s="1"/>
  <c r="J34" i="10"/>
  <c r="J188" i="1" s="1"/>
  <c r="K34" i="10"/>
  <c r="K188" i="1" s="1"/>
  <c r="L34" i="10"/>
  <c r="L188" i="1" s="1"/>
  <c r="M34" i="10"/>
  <c r="M188" i="1" s="1"/>
  <c r="N34" i="10"/>
  <c r="N188" i="1" s="1"/>
  <c r="O34" i="10"/>
  <c r="O188" i="1" s="1"/>
  <c r="P34" i="10"/>
  <c r="P188" i="1" s="1"/>
  <c r="Q34" i="10"/>
  <c r="Q188" i="1" s="1"/>
  <c r="A35" i="10"/>
  <c r="B35" i="10"/>
  <c r="C35" i="10"/>
  <c r="D35" i="10"/>
  <c r="E35" i="10"/>
  <c r="F35" i="10"/>
  <c r="F189" i="1" s="1"/>
  <c r="G35" i="10"/>
  <c r="G189" i="1" s="1"/>
  <c r="H35" i="10"/>
  <c r="H189" i="1" s="1"/>
  <c r="I35" i="10"/>
  <c r="I189" i="1" s="1"/>
  <c r="J35" i="10"/>
  <c r="J189" i="1" s="1"/>
  <c r="K35" i="10"/>
  <c r="K189" i="1" s="1"/>
  <c r="L35" i="10"/>
  <c r="L189" i="1" s="1"/>
  <c r="M35" i="10"/>
  <c r="M189" i="1" s="1"/>
  <c r="N35" i="10"/>
  <c r="N189" i="1" s="1"/>
  <c r="O35" i="10"/>
  <c r="O189" i="1" s="1"/>
  <c r="P35" i="10"/>
  <c r="P189" i="1" s="1"/>
  <c r="Q35" i="10"/>
  <c r="Q189" i="1" s="1"/>
  <c r="A36" i="10"/>
  <c r="B36" i="10"/>
  <c r="C36" i="10"/>
  <c r="D36" i="10"/>
  <c r="E36" i="10"/>
  <c r="F36" i="10"/>
  <c r="F190" i="1" s="1"/>
  <c r="G36" i="10"/>
  <c r="G190" i="1" s="1"/>
  <c r="H36" i="10"/>
  <c r="H190" i="1" s="1"/>
  <c r="I36" i="10"/>
  <c r="I190" i="1" s="1"/>
  <c r="J36" i="10"/>
  <c r="J190" i="1" s="1"/>
  <c r="K36" i="10"/>
  <c r="K190" i="1" s="1"/>
  <c r="L36" i="10"/>
  <c r="L190" i="1" s="1"/>
  <c r="M36" i="10"/>
  <c r="M190" i="1" s="1"/>
  <c r="N36" i="10"/>
  <c r="N190" i="1" s="1"/>
  <c r="O36" i="10"/>
  <c r="O190" i="1" s="1"/>
  <c r="P36" i="10"/>
  <c r="P190" i="1" s="1"/>
  <c r="Q36" i="10"/>
  <c r="Q190" i="1" s="1"/>
  <c r="A37" i="10"/>
  <c r="B37" i="10"/>
  <c r="C37" i="10"/>
  <c r="D37" i="10"/>
  <c r="E37" i="10"/>
  <c r="F37" i="10"/>
  <c r="F191" i="1" s="1"/>
  <c r="G37" i="10"/>
  <c r="G191" i="1" s="1"/>
  <c r="H37" i="10"/>
  <c r="H191" i="1" s="1"/>
  <c r="I37" i="10"/>
  <c r="I191" i="1" s="1"/>
  <c r="J37" i="10"/>
  <c r="J191" i="1" s="1"/>
  <c r="K37" i="10"/>
  <c r="K191" i="1" s="1"/>
  <c r="L37" i="10"/>
  <c r="L191" i="1" s="1"/>
  <c r="M37" i="10"/>
  <c r="M191" i="1" s="1"/>
  <c r="N37" i="10"/>
  <c r="N191" i="1" s="1"/>
  <c r="O37" i="10"/>
  <c r="O191" i="1" s="1"/>
  <c r="P37" i="10"/>
  <c r="P191" i="1" s="1"/>
  <c r="Q37" i="10"/>
  <c r="Q191" i="1" s="1"/>
  <c r="A38" i="10"/>
  <c r="B38" i="10"/>
  <c r="C38" i="10"/>
  <c r="D38" i="10"/>
  <c r="E38" i="10"/>
  <c r="F38" i="10"/>
  <c r="F192" i="1" s="1"/>
  <c r="G38" i="10"/>
  <c r="G192" i="1" s="1"/>
  <c r="H38" i="10"/>
  <c r="H192" i="1" s="1"/>
  <c r="I38" i="10"/>
  <c r="I192" i="1" s="1"/>
  <c r="J38" i="10"/>
  <c r="J192" i="1" s="1"/>
  <c r="K38" i="10"/>
  <c r="K192" i="1" s="1"/>
  <c r="L38" i="10"/>
  <c r="L192" i="1" s="1"/>
  <c r="M38" i="10"/>
  <c r="M192" i="1" s="1"/>
  <c r="N38" i="10"/>
  <c r="N192" i="1" s="1"/>
  <c r="O38" i="10"/>
  <c r="O192" i="1" s="1"/>
  <c r="P38" i="10"/>
  <c r="P192" i="1" s="1"/>
  <c r="Q38" i="10"/>
  <c r="Q192" i="1" s="1"/>
  <c r="A39" i="10"/>
  <c r="B39" i="10"/>
  <c r="C39" i="10"/>
  <c r="D39" i="10"/>
  <c r="E39" i="10"/>
  <c r="F39" i="10"/>
  <c r="F193" i="1" s="1"/>
  <c r="G39" i="10"/>
  <c r="G193" i="1" s="1"/>
  <c r="H39" i="10"/>
  <c r="H193" i="1" s="1"/>
  <c r="I39" i="10"/>
  <c r="I193" i="1" s="1"/>
  <c r="J39" i="10"/>
  <c r="J193" i="1" s="1"/>
  <c r="K39" i="10"/>
  <c r="K193" i="1" s="1"/>
  <c r="L39" i="10"/>
  <c r="L193" i="1" s="1"/>
  <c r="M39" i="10"/>
  <c r="M193" i="1" s="1"/>
  <c r="N39" i="10"/>
  <c r="N193" i="1" s="1"/>
  <c r="O39" i="10"/>
  <c r="O193" i="1" s="1"/>
  <c r="P39" i="10"/>
  <c r="P193" i="1" s="1"/>
  <c r="Q39" i="10"/>
  <c r="Q193" i="1" s="1"/>
  <c r="A40" i="10"/>
  <c r="B40" i="10"/>
  <c r="C40" i="10"/>
  <c r="D40" i="10"/>
  <c r="E40" i="10"/>
  <c r="F40" i="10"/>
  <c r="F194" i="1" s="1"/>
  <c r="G40" i="10"/>
  <c r="G194" i="1" s="1"/>
  <c r="H40" i="10"/>
  <c r="H194" i="1" s="1"/>
  <c r="I40" i="10"/>
  <c r="I194" i="1" s="1"/>
  <c r="J40" i="10"/>
  <c r="J194" i="1" s="1"/>
  <c r="K40" i="10"/>
  <c r="K194" i="1" s="1"/>
  <c r="L40" i="10"/>
  <c r="L194" i="1" s="1"/>
  <c r="M40" i="10"/>
  <c r="M194" i="1" s="1"/>
  <c r="N40" i="10"/>
  <c r="N194" i="1" s="1"/>
  <c r="O40" i="10"/>
  <c r="O194" i="1" s="1"/>
  <c r="P40" i="10"/>
  <c r="P194" i="1" s="1"/>
  <c r="Q40" i="10"/>
  <c r="Q194" i="1" s="1"/>
  <c r="A41" i="10"/>
  <c r="B41" i="10"/>
  <c r="C41" i="10"/>
  <c r="D41" i="10"/>
  <c r="E41" i="10"/>
  <c r="F41" i="10"/>
  <c r="F195" i="1" s="1"/>
  <c r="G41" i="10"/>
  <c r="G195" i="1" s="1"/>
  <c r="H41" i="10"/>
  <c r="H195" i="1" s="1"/>
  <c r="I41" i="10"/>
  <c r="I195" i="1" s="1"/>
  <c r="J41" i="10"/>
  <c r="J195" i="1" s="1"/>
  <c r="K41" i="10"/>
  <c r="K195" i="1" s="1"/>
  <c r="L41" i="10"/>
  <c r="L195" i="1" s="1"/>
  <c r="M41" i="10"/>
  <c r="M195" i="1" s="1"/>
  <c r="N41" i="10"/>
  <c r="N195" i="1" s="1"/>
  <c r="O41" i="10"/>
  <c r="O195" i="1" s="1"/>
  <c r="P41" i="10"/>
  <c r="P195" i="1" s="1"/>
  <c r="Q41" i="10"/>
  <c r="Q195" i="1" s="1"/>
  <c r="A42" i="10"/>
  <c r="B42" i="10"/>
  <c r="C42" i="10"/>
  <c r="D42" i="10"/>
  <c r="E42" i="10"/>
  <c r="F42" i="10"/>
  <c r="F196" i="1" s="1"/>
  <c r="G42" i="10"/>
  <c r="G196" i="1" s="1"/>
  <c r="H42" i="10"/>
  <c r="H196" i="1" s="1"/>
  <c r="I42" i="10"/>
  <c r="I196" i="1" s="1"/>
  <c r="J42" i="10"/>
  <c r="J196" i="1" s="1"/>
  <c r="K42" i="10"/>
  <c r="K196" i="1" s="1"/>
  <c r="L42" i="10"/>
  <c r="L196" i="1" s="1"/>
  <c r="M42" i="10"/>
  <c r="M196" i="1" s="1"/>
  <c r="N42" i="10"/>
  <c r="N196" i="1" s="1"/>
  <c r="O42" i="10"/>
  <c r="O196" i="1" s="1"/>
  <c r="P42" i="10"/>
  <c r="P196" i="1" s="1"/>
  <c r="Q42" i="10"/>
  <c r="Q196" i="1" s="1"/>
  <c r="A43" i="10"/>
  <c r="B43" i="10"/>
  <c r="C43" i="10"/>
  <c r="D43" i="10"/>
  <c r="E43" i="10"/>
  <c r="F43" i="10"/>
  <c r="F197" i="1" s="1"/>
  <c r="G43" i="10"/>
  <c r="G197" i="1" s="1"/>
  <c r="H43" i="10"/>
  <c r="H197" i="1" s="1"/>
  <c r="I43" i="10"/>
  <c r="I197" i="1" s="1"/>
  <c r="J43" i="10"/>
  <c r="J197" i="1" s="1"/>
  <c r="K43" i="10"/>
  <c r="K197" i="1" s="1"/>
  <c r="L43" i="10"/>
  <c r="L197" i="1" s="1"/>
  <c r="M43" i="10"/>
  <c r="M197" i="1" s="1"/>
  <c r="N43" i="10"/>
  <c r="N197" i="1" s="1"/>
  <c r="O43" i="10"/>
  <c r="O197" i="1" s="1"/>
  <c r="P43" i="10"/>
  <c r="P197" i="1" s="1"/>
  <c r="Q43" i="10"/>
  <c r="Q197" i="1" s="1"/>
  <c r="A44" i="10"/>
  <c r="B44" i="10"/>
  <c r="C44" i="10"/>
  <c r="D44" i="10"/>
  <c r="E44" i="10"/>
  <c r="F44" i="10"/>
  <c r="F198" i="1" s="1"/>
  <c r="G44" i="10"/>
  <c r="G198" i="1" s="1"/>
  <c r="H44" i="10"/>
  <c r="H198" i="1" s="1"/>
  <c r="I44" i="10"/>
  <c r="I198" i="1" s="1"/>
  <c r="J44" i="10"/>
  <c r="J198" i="1" s="1"/>
  <c r="K44" i="10"/>
  <c r="K198" i="1" s="1"/>
  <c r="L44" i="10"/>
  <c r="L198" i="1" s="1"/>
  <c r="M44" i="10"/>
  <c r="M198" i="1" s="1"/>
  <c r="N44" i="10"/>
  <c r="N198" i="1" s="1"/>
  <c r="O44" i="10"/>
  <c r="O198" i="1" s="1"/>
  <c r="P44" i="10"/>
  <c r="P198" i="1" s="1"/>
  <c r="Q44" i="10"/>
  <c r="Q198" i="1" s="1"/>
  <c r="A45" i="10"/>
  <c r="B45" i="10"/>
  <c r="C45" i="10"/>
  <c r="D45" i="10"/>
  <c r="E45" i="10"/>
  <c r="F45" i="10"/>
  <c r="F199" i="1" s="1"/>
  <c r="G45" i="10"/>
  <c r="G199" i="1" s="1"/>
  <c r="H45" i="10"/>
  <c r="H199" i="1" s="1"/>
  <c r="I45" i="10"/>
  <c r="I199" i="1" s="1"/>
  <c r="J45" i="10"/>
  <c r="J199" i="1" s="1"/>
  <c r="K45" i="10"/>
  <c r="K199" i="1" s="1"/>
  <c r="L45" i="10"/>
  <c r="L199" i="1" s="1"/>
  <c r="M45" i="10"/>
  <c r="M199" i="1" s="1"/>
  <c r="N45" i="10"/>
  <c r="N199" i="1" s="1"/>
  <c r="O45" i="10"/>
  <c r="O199" i="1" s="1"/>
  <c r="P45" i="10"/>
  <c r="P199" i="1" s="1"/>
  <c r="Q45" i="10"/>
  <c r="Q199" i="1" s="1"/>
  <c r="A46" i="10"/>
  <c r="B46" i="10"/>
  <c r="C46" i="10"/>
  <c r="D46" i="10"/>
  <c r="E46" i="10"/>
  <c r="F46" i="10"/>
  <c r="F200" i="1" s="1"/>
  <c r="G46" i="10"/>
  <c r="G200" i="1" s="1"/>
  <c r="H46" i="10"/>
  <c r="H200" i="1" s="1"/>
  <c r="I46" i="10"/>
  <c r="I200" i="1" s="1"/>
  <c r="J46" i="10"/>
  <c r="J200" i="1" s="1"/>
  <c r="K46" i="10"/>
  <c r="K200" i="1" s="1"/>
  <c r="L46" i="10"/>
  <c r="L200" i="1" s="1"/>
  <c r="M46" i="10"/>
  <c r="M200" i="1" s="1"/>
  <c r="N46" i="10"/>
  <c r="N200" i="1" s="1"/>
  <c r="O46" i="10"/>
  <c r="O200" i="1" s="1"/>
  <c r="P46" i="10"/>
  <c r="P200" i="1" s="1"/>
  <c r="Q46" i="10"/>
  <c r="Q200" i="1" s="1"/>
  <c r="A47" i="10"/>
  <c r="B47" i="10"/>
  <c r="C47" i="10"/>
  <c r="D47" i="10"/>
  <c r="E47" i="10"/>
  <c r="F47" i="10"/>
  <c r="F201" i="1" s="1"/>
  <c r="G47" i="10"/>
  <c r="G201" i="1" s="1"/>
  <c r="H47" i="10"/>
  <c r="H201" i="1" s="1"/>
  <c r="I47" i="10"/>
  <c r="I201" i="1" s="1"/>
  <c r="J47" i="10"/>
  <c r="J201" i="1" s="1"/>
  <c r="K47" i="10"/>
  <c r="K201" i="1" s="1"/>
  <c r="L47" i="10"/>
  <c r="L201" i="1" s="1"/>
  <c r="M47" i="10"/>
  <c r="M201" i="1" s="1"/>
  <c r="N47" i="10"/>
  <c r="N201" i="1" s="1"/>
  <c r="O47" i="10"/>
  <c r="O201" i="1" s="1"/>
  <c r="P47" i="10"/>
  <c r="P201" i="1" s="1"/>
  <c r="Q47" i="10"/>
  <c r="Q201" i="1" s="1"/>
  <c r="A48" i="10"/>
  <c r="B48" i="10"/>
  <c r="C48" i="10"/>
  <c r="D48" i="10"/>
  <c r="E48" i="10"/>
  <c r="F48" i="10"/>
  <c r="F202" i="1" s="1"/>
  <c r="G48" i="10"/>
  <c r="G202" i="1" s="1"/>
  <c r="H48" i="10"/>
  <c r="H202" i="1" s="1"/>
  <c r="I48" i="10"/>
  <c r="I202" i="1" s="1"/>
  <c r="J48" i="10"/>
  <c r="J202" i="1" s="1"/>
  <c r="K48" i="10"/>
  <c r="K202" i="1" s="1"/>
  <c r="L48" i="10"/>
  <c r="L202" i="1" s="1"/>
  <c r="M48" i="10"/>
  <c r="M202" i="1" s="1"/>
  <c r="N48" i="10"/>
  <c r="N202" i="1" s="1"/>
  <c r="O48" i="10"/>
  <c r="O202" i="1" s="1"/>
  <c r="P48" i="10"/>
  <c r="P202" i="1" s="1"/>
  <c r="Q48" i="10"/>
  <c r="Q202" i="1" s="1"/>
  <c r="A49" i="10"/>
  <c r="B49" i="10"/>
  <c r="C49" i="10"/>
  <c r="D49" i="10"/>
  <c r="E49" i="10"/>
  <c r="F49" i="10"/>
  <c r="F203" i="1" s="1"/>
  <c r="G49" i="10"/>
  <c r="G203" i="1" s="1"/>
  <c r="H49" i="10"/>
  <c r="H203" i="1" s="1"/>
  <c r="I49" i="10"/>
  <c r="I203" i="1" s="1"/>
  <c r="J49" i="10"/>
  <c r="J203" i="1" s="1"/>
  <c r="K49" i="10"/>
  <c r="K203" i="1" s="1"/>
  <c r="L49" i="10"/>
  <c r="L203" i="1" s="1"/>
  <c r="M49" i="10"/>
  <c r="M203" i="1" s="1"/>
  <c r="N49" i="10"/>
  <c r="N203" i="1" s="1"/>
  <c r="O49" i="10"/>
  <c r="O203" i="1" s="1"/>
  <c r="P49" i="10"/>
  <c r="P203" i="1" s="1"/>
  <c r="Q49" i="10"/>
  <c r="Q203" i="1" s="1"/>
  <c r="A50" i="10"/>
  <c r="B50" i="10"/>
  <c r="C50" i="10"/>
  <c r="D50" i="10"/>
  <c r="E50" i="10"/>
  <c r="F50" i="10"/>
  <c r="F204" i="1" s="1"/>
  <c r="G50" i="10"/>
  <c r="G204" i="1" s="1"/>
  <c r="H50" i="10"/>
  <c r="H204" i="1" s="1"/>
  <c r="I50" i="10"/>
  <c r="I204" i="1" s="1"/>
  <c r="J50" i="10"/>
  <c r="J204" i="1" s="1"/>
  <c r="K50" i="10"/>
  <c r="K204" i="1" s="1"/>
  <c r="L50" i="10"/>
  <c r="L204" i="1" s="1"/>
  <c r="M50" i="10"/>
  <c r="M204" i="1" s="1"/>
  <c r="N50" i="10"/>
  <c r="N204" i="1" s="1"/>
  <c r="O50" i="10"/>
  <c r="O204" i="1" s="1"/>
  <c r="P50" i="10"/>
  <c r="P204" i="1" s="1"/>
  <c r="Q50" i="10"/>
  <c r="Q204" i="1" s="1"/>
  <c r="A51" i="10"/>
  <c r="B51" i="10"/>
  <c r="C51" i="10"/>
  <c r="D51" i="10"/>
  <c r="E51" i="10"/>
  <c r="F51" i="10"/>
  <c r="F205" i="1" s="1"/>
  <c r="G51" i="10"/>
  <c r="G205" i="1" s="1"/>
  <c r="H51" i="10"/>
  <c r="H205" i="1" s="1"/>
  <c r="I51" i="10"/>
  <c r="I205" i="1" s="1"/>
  <c r="J51" i="10"/>
  <c r="J205" i="1" s="1"/>
  <c r="K51" i="10"/>
  <c r="K205" i="1" s="1"/>
  <c r="L51" i="10"/>
  <c r="L205" i="1" s="1"/>
  <c r="M51" i="10"/>
  <c r="M205" i="1" s="1"/>
  <c r="N51" i="10"/>
  <c r="N205" i="1" s="1"/>
  <c r="O51" i="10"/>
  <c r="O205" i="1" s="1"/>
  <c r="P51" i="10"/>
  <c r="P205" i="1" s="1"/>
  <c r="Q51" i="10"/>
  <c r="Q205" i="1" s="1"/>
  <c r="A52" i="10"/>
  <c r="B52" i="10"/>
  <c r="C52" i="10"/>
  <c r="D52" i="10"/>
  <c r="E52" i="10"/>
  <c r="F52" i="10"/>
  <c r="F206" i="1" s="1"/>
  <c r="G52" i="10"/>
  <c r="G206" i="1" s="1"/>
  <c r="H52" i="10"/>
  <c r="H206" i="1" s="1"/>
  <c r="I52" i="10"/>
  <c r="I206" i="1" s="1"/>
  <c r="J52" i="10"/>
  <c r="J206" i="1" s="1"/>
  <c r="K52" i="10"/>
  <c r="K206" i="1" s="1"/>
  <c r="L52" i="10"/>
  <c r="L206" i="1" s="1"/>
  <c r="M52" i="10"/>
  <c r="M206" i="1" s="1"/>
  <c r="N52" i="10"/>
  <c r="N206" i="1" s="1"/>
  <c r="O52" i="10"/>
  <c r="O206" i="1" s="1"/>
  <c r="P52" i="10"/>
  <c r="P206" i="1" s="1"/>
  <c r="Q52" i="10"/>
  <c r="Q206" i="1" s="1"/>
  <c r="A53" i="10"/>
  <c r="A207" i="1" s="1"/>
  <c r="B53" i="10"/>
  <c r="B207" i="1" s="1"/>
  <c r="B170" i="17" s="1"/>
  <c r="C53" i="10"/>
  <c r="C207" i="1" s="1"/>
  <c r="C170" i="17" s="1"/>
  <c r="D53" i="10"/>
  <c r="D207" i="1" s="1"/>
  <c r="D170" i="17" s="1"/>
  <c r="E53" i="10"/>
  <c r="E207" i="1" s="1"/>
  <c r="E170" i="17" s="1"/>
  <c r="F53" i="10"/>
  <c r="F207" i="1" s="1"/>
  <c r="G53" i="10"/>
  <c r="G207" i="1" s="1"/>
  <c r="H53" i="10"/>
  <c r="H207" i="1" s="1"/>
  <c r="I53" i="10"/>
  <c r="I207" i="1" s="1"/>
  <c r="J53" i="10"/>
  <c r="J207" i="1" s="1"/>
  <c r="K53" i="10"/>
  <c r="K207" i="1" s="1"/>
  <c r="L53" i="10"/>
  <c r="L207" i="1" s="1"/>
  <c r="M53" i="10"/>
  <c r="M207" i="1" s="1"/>
  <c r="N53" i="10"/>
  <c r="N207" i="1" s="1"/>
  <c r="O53" i="10"/>
  <c r="O207" i="1" s="1"/>
  <c r="P53" i="10"/>
  <c r="P207" i="1" s="1"/>
  <c r="Q53" i="10"/>
  <c r="Q207" i="1" s="1"/>
  <c r="A54" i="10"/>
  <c r="A208" i="1" s="1"/>
  <c r="A173" i="7" s="1"/>
  <c r="B54" i="10"/>
  <c r="B208" i="1" s="1"/>
  <c r="B171" i="17" s="1"/>
  <c r="C54" i="10"/>
  <c r="C208" i="1" s="1"/>
  <c r="C171" i="17" s="1"/>
  <c r="D54" i="10"/>
  <c r="D208" i="1" s="1"/>
  <c r="D171" i="17" s="1"/>
  <c r="E54" i="10"/>
  <c r="E208" i="1" s="1"/>
  <c r="E171" i="17" s="1"/>
  <c r="F54" i="10"/>
  <c r="F208" i="1" s="1"/>
  <c r="G54" i="10"/>
  <c r="G208" i="1" s="1"/>
  <c r="H54" i="10"/>
  <c r="H208" i="1" s="1"/>
  <c r="I54" i="10"/>
  <c r="I208" i="1" s="1"/>
  <c r="J54" i="10"/>
  <c r="J208" i="1" s="1"/>
  <c r="K54" i="10"/>
  <c r="K208" i="1" s="1"/>
  <c r="L54" i="10"/>
  <c r="L208" i="1" s="1"/>
  <c r="M54" i="10"/>
  <c r="M208" i="1" s="1"/>
  <c r="N54" i="10"/>
  <c r="N208" i="1" s="1"/>
  <c r="O54" i="10"/>
  <c r="O208" i="1" s="1"/>
  <c r="P54" i="10"/>
  <c r="P208" i="1" s="1"/>
  <c r="Q54" i="10"/>
  <c r="Q208" i="1" s="1"/>
  <c r="A55" i="10"/>
  <c r="A209" i="1" s="1"/>
  <c r="A174" i="7" s="1"/>
  <c r="B55" i="10"/>
  <c r="B209" i="1" s="1"/>
  <c r="B172" i="17" s="1"/>
  <c r="C55" i="10"/>
  <c r="C209" i="1" s="1"/>
  <c r="C172" i="17" s="1"/>
  <c r="D55" i="10"/>
  <c r="D209" i="1" s="1"/>
  <c r="D172" i="17" s="1"/>
  <c r="E55" i="10"/>
  <c r="E209" i="1" s="1"/>
  <c r="E172" i="17" s="1"/>
  <c r="F55" i="10"/>
  <c r="F209" i="1" s="1"/>
  <c r="G55" i="10"/>
  <c r="G209" i="1" s="1"/>
  <c r="H55" i="10"/>
  <c r="H209" i="1" s="1"/>
  <c r="I55" i="10"/>
  <c r="I209" i="1" s="1"/>
  <c r="J55" i="10"/>
  <c r="J209" i="1" s="1"/>
  <c r="K55" i="10"/>
  <c r="K209" i="1" s="1"/>
  <c r="L55" i="10"/>
  <c r="L209" i="1" s="1"/>
  <c r="M55" i="10"/>
  <c r="M209" i="1" s="1"/>
  <c r="N55" i="10"/>
  <c r="N209" i="1" s="1"/>
  <c r="O55" i="10"/>
  <c r="O209" i="1" s="1"/>
  <c r="P55" i="10"/>
  <c r="P209" i="1" s="1"/>
  <c r="Q55" i="10"/>
  <c r="Q209" i="1" s="1"/>
  <c r="A56" i="10"/>
  <c r="A210" i="1" s="1"/>
  <c r="B56" i="10"/>
  <c r="B210" i="1" s="1"/>
  <c r="B173" i="17" s="1"/>
  <c r="C56" i="10"/>
  <c r="C210" i="1" s="1"/>
  <c r="C173" i="17" s="1"/>
  <c r="D56" i="10"/>
  <c r="D210" i="1" s="1"/>
  <c r="D173" i="17" s="1"/>
  <c r="E56" i="10"/>
  <c r="E210" i="1" s="1"/>
  <c r="E173" i="17" s="1"/>
  <c r="F56" i="10"/>
  <c r="F210" i="1" s="1"/>
  <c r="G56" i="10"/>
  <c r="G210" i="1" s="1"/>
  <c r="H56" i="10"/>
  <c r="H210" i="1" s="1"/>
  <c r="I56" i="10"/>
  <c r="I210" i="1" s="1"/>
  <c r="J56" i="10"/>
  <c r="J210" i="1" s="1"/>
  <c r="K56" i="10"/>
  <c r="K210" i="1" s="1"/>
  <c r="L56" i="10"/>
  <c r="L210" i="1" s="1"/>
  <c r="M56" i="10"/>
  <c r="M210" i="1" s="1"/>
  <c r="N56" i="10"/>
  <c r="N210" i="1" s="1"/>
  <c r="O56" i="10"/>
  <c r="O210" i="1" s="1"/>
  <c r="P56" i="10"/>
  <c r="P210" i="1" s="1"/>
  <c r="Q56" i="10"/>
  <c r="Q210" i="1" s="1"/>
  <c r="A57" i="10"/>
  <c r="A211" i="1" s="1"/>
  <c r="A176" i="7" s="1"/>
  <c r="B57" i="10"/>
  <c r="B211" i="1" s="1"/>
  <c r="B174" i="17" s="1"/>
  <c r="C57" i="10"/>
  <c r="C211" i="1" s="1"/>
  <c r="C174" i="17" s="1"/>
  <c r="D57" i="10"/>
  <c r="D211" i="1" s="1"/>
  <c r="D174" i="17" s="1"/>
  <c r="E57" i="10"/>
  <c r="E211" i="1" s="1"/>
  <c r="E174" i="17" s="1"/>
  <c r="F57" i="10"/>
  <c r="F211" i="1" s="1"/>
  <c r="G57" i="10"/>
  <c r="G211" i="1" s="1"/>
  <c r="H57" i="10"/>
  <c r="H211" i="1" s="1"/>
  <c r="I57" i="10"/>
  <c r="I211" i="1" s="1"/>
  <c r="J57" i="10"/>
  <c r="J211" i="1" s="1"/>
  <c r="K57" i="10"/>
  <c r="K211" i="1" s="1"/>
  <c r="L57" i="10"/>
  <c r="L211" i="1" s="1"/>
  <c r="M57" i="10"/>
  <c r="M211" i="1" s="1"/>
  <c r="N57" i="10"/>
  <c r="N211" i="1" s="1"/>
  <c r="O57" i="10"/>
  <c r="O211" i="1" s="1"/>
  <c r="P57" i="10"/>
  <c r="P211" i="1" s="1"/>
  <c r="Q57" i="10"/>
  <c r="Q211" i="1" s="1"/>
  <c r="A58" i="10"/>
  <c r="A212" i="1" s="1"/>
  <c r="B58" i="10"/>
  <c r="B212" i="1" s="1"/>
  <c r="B175" i="17" s="1"/>
  <c r="C58" i="10"/>
  <c r="C212" i="1" s="1"/>
  <c r="C175" i="17" s="1"/>
  <c r="D58" i="10"/>
  <c r="D212" i="1" s="1"/>
  <c r="D175" i="17" s="1"/>
  <c r="E58" i="10"/>
  <c r="E212" i="1" s="1"/>
  <c r="E175" i="17" s="1"/>
  <c r="F58" i="10"/>
  <c r="F212" i="1" s="1"/>
  <c r="G58" i="10"/>
  <c r="G212" i="1" s="1"/>
  <c r="H58" i="10"/>
  <c r="H212" i="1" s="1"/>
  <c r="I58" i="10"/>
  <c r="I212" i="1" s="1"/>
  <c r="J58" i="10"/>
  <c r="J212" i="1" s="1"/>
  <c r="K58" i="10"/>
  <c r="K212" i="1" s="1"/>
  <c r="L58" i="10"/>
  <c r="L212" i="1" s="1"/>
  <c r="M58" i="10"/>
  <c r="M212" i="1" s="1"/>
  <c r="N58" i="10"/>
  <c r="N212" i="1" s="1"/>
  <c r="O58" i="10"/>
  <c r="O212" i="1" s="1"/>
  <c r="P58" i="10"/>
  <c r="P212" i="1" s="1"/>
  <c r="Q58" i="10"/>
  <c r="Q212" i="1" s="1"/>
  <c r="A59" i="10"/>
  <c r="A213" i="1" s="1"/>
  <c r="B59" i="10"/>
  <c r="B213" i="1" s="1"/>
  <c r="B176" i="17" s="1"/>
  <c r="C59" i="10"/>
  <c r="C213" i="1" s="1"/>
  <c r="C176" i="17" s="1"/>
  <c r="D59" i="10"/>
  <c r="D213" i="1" s="1"/>
  <c r="D176" i="17" s="1"/>
  <c r="E59" i="10"/>
  <c r="E213" i="1" s="1"/>
  <c r="E176" i="17" s="1"/>
  <c r="F59" i="10"/>
  <c r="F213" i="1" s="1"/>
  <c r="G59" i="10"/>
  <c r="G213" i="1" s="1"/>
  <c r="H59" i="10"/>
  <c r="H213" i="1" s="1"/>
  <c r="I59" i="10"/>
  <c r="I213" i="1" s="1"/>
  <c r="J59" i="10"/>
  <c r="J213" i="1" s="1"/>
  <c r="K59" i="10"/>
  <c r="K213" i="1" s="1"/>
  <c r="L59" i="10"/>
  <c r="L213" i="1" s="1"/>
  <c r="M59" i="10"/>
  <c r="M213" i="1" s="1"/>
  <c r="N59" i="10"/>
  <c r="N213" i="1" s="1"/>
  <c r="O59" i="10"/>
  <c r="O213" i="1" s="1"/>
  <c r="P59" i="10"/>
  <c r="P213" i="1" s="1"/>
  <c r="Q59" i="10"/>
  <c r="Q213" i="1" s="1"/>
  <c r="A60" i="10"/>
  <c r="A214" i="1" s="1"/>
  <c r="A179" i="7" s="1"/>
  <c r="B60" i="10"/>
  <c r="B214" i="1" s="1"/>
  <c r="B177" i="17" s="1"/>
  <c r="C60" i="10"/>
  <c r="C214" i="1" s="1"/>
  <c r="C177" i="17" s="1"/>
  <c r="D60" i="10"/>
  <c r="D214" i="1" s="1"/>
  <c r="D177" i="17" s="1"/>
  <c r="E60" i="10"/>
  <c r="E214" i="1" s="1"/>
  <c r="E177" i="17" s="1"/>
  <c r="F60" i="10"/>
  <c r="F214" i="1" s="1"/>
  <c r="G60" i="10"/>
  <c r="G214" i="1" s="1"/>
  <c r="H60" i="10"/>
  <c r="H214" i="1" s="1"/>
  <c r="I60" i="10"/>
  <c r="I214" i="1" s="1"/>
  <c r="J60" i="10"/>
  <c r="J214" i="1" s="1"/>
  <c r="K60" i="10"/>
  <c r="K214" i="1" s="1"/>
  <c r="L60" i="10"/>
  <c r="L214" i="1" s="1"/>
  <c r="M60" i="10"/>
  <c r="M214" i="1" s="1"/>
  <c r="N60" i="10"/>
  <c r="N214" i="1" s="1"/>
  <c r="O60" i="10"/>
  <c r="O214" i="1" s="1"/>
  <c r="P60" i="10"/>
  <c r="P214" i="1" s="1"/>
  <c r="Q60" i="10"/>
  <c r="Q214" i="1" s="1"/>
  <c r="A61" i="10"/>
  <c r="A215" i="1" s="1"/>
  <c r="A180" i="7" s="1"/>
  <c r="B61" i="10"/>
  <c r="B215" i="1" s="1"/>
  <c r="B178" i="17" s="1"/>
  <c r="C61" i="10"/>
  <c r="C215" i="1" s="1"/>
  <c r="C178" i="17" s="1"/>
  <c r="D61" i="10"/>
  <c r="D215" i="1" s="1"/>
  <c r="D178" i="17" s="1"/>
  <c r="E61" i="10"/>
  <c r="E215" i="1" s="1"/>
  <c r="E178" i="17" s="1"/>
  <c r="F61" i="10"/>
  <c r="F215" i="1" s="1"/>
  <c r="G61" i="10"/>
  <c r="G215" i="1" s="1"/>
  <c r="H61" i="10"/>
  <c r="H215" i="1" s="1"/>
  <c r="I61" i="10"/>
  <c r="I215" i="1" s="1"/>
  <c r="J61" i="10"/>
  <c r="J215" i="1" s="1"/>
  <c r="K61" i="10"/>
  <c r="K215" i="1" s="1"/>
  <c r="L61" i="10"/>
  <c r="L215" i="1" s="1"/>
  <c r="M61" i="10"/>
  <c r="M215" i="1" s="1"/>
  <c r="N61" i="10"/>
  <c r="N215" i="1" s="1"/>
  <c r="O61" i="10"/>
  <c r="O215" i="1" s="1"/>
  <c r="P61" i="10"/>
  <c r="P215" i="1" s="1"/>
  <c r="Q61" i="10"/>
  <c r="Q215" i="1" s="1"/>
  <c r="B4" i="10"/>
  <c r="C4" i="10"/>
  <c r="D4" i="10"/>
  <c r="E4" i="10"/>
  <c r="F157" i="1"/>
  <c r="G157" i="1"/>
  <c r="H157" i="1"/>
  <c r="I157" i="1"/>
  <c r="J157" i="1"/>
  <c r="K157" i="1"/>
  <c r="L157" i="1"/>
  <c r="M157" i="1"/>
  <c r="N157" i="1"/>
  <c r="O157" i="1"/>
  <c r="P157" i="1"/>
  <c r="Q4" i="10"/>
  <c r="Q157" i="1" s="1"/>
  <c r="A4" i="10"/>
  <c r="F6" i="6"/>
  <c r="F269" i="1" s="1"/>
  <c r="G6" i="6"/>
  <c r="G269" i="1" s="1"/>
  <c r="H6" i="6"/>
  <c r="H269" i="1" s="1"/>
  <c r="I6" i="6"/>
  <c r="I269" i="1" s="1"/>
  <c r="J6" i="6"/>
  <c r="J269" i="1" s="1"/>
  <c r="K6" i="6"/>
  <c r="K269" i="1" s="1"/>
  <c r="L6" i="6"/>
  <c r="L269" i="1" s="1"/>
  <c r="M6" i="6"/>
  <c r="M269" i="1" s="1"/>
  <c r="N6" i="6"/>
  <c r="N269" i="1" s="1"/>
  <c r="O6" i="6"/>
  <c r="O269" i="1" s="1"/>
  <c r="P6" i="6"/>
  <c r="P269" i="1" s="1"/>
  <c r="Q6" i="6"/>
  <c r="Q269" i="1" s="1"/>
  <c r="F7" i="6"/>
  <c r="F270" i="1" s="1"/>
  <c r="G270" i="1"/>
  <c r="H270" i="1"/>
  <c r="I270" i="1"/>
  <c r="J270" i="1"/>
  <c r="K270" i="1"/>
  <c r="L270" i="1"/>
  <c r="M270" i="1"/>
  <c r="N270" i="1"/>
  <c r="O270" i="1"/>
  <c r="P270" i="1"/>
  <c r="Q270" i="1"/>
  <c r="A235" i="17"/>
  <c r="G271" i="1"/>
  <c r="H271" i="1"/>
  <c r="I271" i="1"/>
  <c r="J271" i="1"/>
  <c r="K271" i="1"/>
  <c r="L271" i="1"/>
  <c r="M271" i="1"/>
  <c r="N271" i="1"/>
  <c r="O271" i="1"/>
  <c r="P271" i="1"/>
  <c r="Q271" i="1"/>
  <c r="E236" i="17"/>
  <c r="H272" i="1"/>
  <c r="B240" i="17"/>
  <c r="C240" i="17"/>
  <c r="D240" i="17"/>
  <c r="E240" i="17"/>
  <c r="G276" i="1"/>
  <c r="H276" i="1"/>
  <c r="I276" i="1"/>
  <c r="J276" i="1"/>
  <c r="K276" i="1"/>
  <c r="L276" i="1"/>
  <c r="M276" i="1"/>
  <c r="N276" i="1"/>
  <c r="O276" i="1"/>
  <c r="P276" i="1"/>
  <c r="Q276" i="1"/>
  <c r="A244" i="5"/>
  <c r="B241" i="17"/>
  <c r="C241" i="17"/>
  <c r="D241" i="17"/>
  <c r="E241" i="17"/>
  <c r="G277" i="1"/>
  <c r="H277" i="1"/>
  <c r="I277" i="1"/>
  <c r="J277" i="1"/>
  <c r="K277" i="1"/>
  <c r="L277" i="1"/>
  <c r="M277" i="1"/>
  <c r="N277" i="1"/>
  <c r="O277" i="1"/>
  <c r="P277" i="1"/>
  <c r="Q277" i="1"/>
  <c r="B242" i="17"/>
  <c r="C242" i="17"/>
  <c r="D242" i="17"/>
  <c r="E242" i="17"/>
  <c r="G278" i="1"/>
  <c r="H278" i="1"/>
  <c r="I278" i="1"/>
  <c r="J278" i="1"/>
  <c r="K278" i="1"/>
  <c r="L278" i="1"/>
  <c r="M278" i="1"/>
  <c r="N278" i="1"/>
  <c r="O278" i="1"/>
  <c r="P278" i="1"/>
  <c r="Q278" i="1"/>
  <c r="A243" i="17"/>
  <c r="B243" i="17"/>
  <c r="C243" i="17"/>
  <c r="D243" i="17"/>
  <c r="E243" i="17"/>
  <c r="G279" i="1"/>
  <c r="H279" i="1"/>
  <c r="I279" i="1"/>
  <c r="J279" i="1"/>
  <c r="K279" i="1"/>
  <c r="L279" i="1"/>
  <c r="M279" i="1"/>
  <c r="N279" i="1"/>
  <c r="O279" i="1"/>
  <c r="P279" i="1"/>
  <c r="Q279" i="1"/>
  <c r="B244" i="17"/>
  <c r="C244" i="17"/>
  <c r="D244" i="17"/>
  <c r="E244" i="17"/>
  <c r="F15" i="6"/>
  <c r="F280" i="1" s="1"/>
  <c r="G15" i="6"/>
  <c r="G280" i="1" s="1"/>
  <c r="H15" i="6"/>
  <c r="H280" i="1" s="1"/>
  <c r="I15" i="6"/>
  <c r="I280" i="1" s="1"/>
  <c r="J15" i="6"/>
  <c r="J280" i="1" s="1"/>
  <c r="K15" i="6"/>
  <c r="K280" i="1" s="1"/>
  <c r="L15" i="6"/>
  <c r="L280" i="1" s="1"/>
  <c r="M15" i="6"/>
  <c r="M280" i="1" s="1"/>
  <c r="N15" i="6"/>
  <c r="N280" i="1" s="1"/>
  <c r="O15" i="6"/>
  <c r="O280" i="1" s="1"/>
  <c r="P15" i="6"/>
  <c r="P280" i="1" s="1"/>
  <c r="Q15" i="6"/>
  <c r="Q280" i="1" s="1"/>
  <c r="B245" i="17"/>
  <c r="C245" i="17"/>
  <c r="D245" i="17"/>
  <c r="E245" i="17"/>
  <c r="F16" i="6"/>
  <c r="F281" i="1" s="1"/>
  <c r="G16" i="6"/>
  <c r="G281" i="1" s="1"/>
  <c r="H16" i="6"/>
  <c r="H281" i="1" s="1"/>
  <c r="I16" i="6"/>
  <c r="I281" i="1" s="1"/>
  <c r="J16" i="6"/>
  <c r="J281" i="1" s="1"/>
  <c r="K16" i="6"/>
  <c r="K281" i="1" s="1"/>
  <c r="L16" i="6"/>
  <c r="L281" i="1" s="1"/>
  <c r="M16" i="6"/>
  <c r="M281" i="1" s="1"/>
  <c r="N16" i="6"/>
  <c r="N281" i="1" s="1"/>
  <c r="O16" i="6"/>
  <c r="O281" i="1" s="1"/>
  <c r="P16" i="6"/>
  <c r="P281" i="1" s="1"/>
  <c r="Q16" i="6"/>
  <c r="Q281" i="1" s="1"/>
  <c r="A282" i="1"/>
  <c r="A248" i="7" s="1"/>
  <c r="B282" i="1"/>
  <c r="B246" i="17" s="1"/>
  <c r="C282" i="1"/>
  <c r="C246" i="17" s="1"/>
  <c r="D282" i="1"/>
  <c r="D246" i="17" s="1"/>
  <c r="E282" i="1"/>
  <c r="E246" i="17" s="1"/>
  <c r="F17" i="6"/>
  <c r="F282" i="1" s="1"/>
  <c r="G17" i="6"/>
  <c r="G282" i="1" s="1"/>
  <c r="H17" i="6"/>
  <c r="H282" i="1" s="1"/>
  <c r="I17" i="6"/>
  <c r="I282" i="1" s="1"/>
  <c r="J17" i="6"/>
  <c r="J282" i="1" s="1"/>
  <c r="K17" i="6"/>
  <c r="K282" i="1" s="1"/>
  <c r="L17" i="6"/>
  <c r="L282" i="1" s="1"/>
  <c r="M17" i="6"/>
  <c r="M282" i="1" s="1"/>
  <c r="N17" i="6"/>
  <c r="N282" i="1" s="1"/>
  <c r="O17" i="6"/>
  <c r="O282" i="1" s="1"/>
  <c r="P17" i="6"/>
  <c r="P282" i="1" s="1"/>
  <c r="Q17" i="6"/>
  <c r="Q282" i="1" s="1"/>
  <c r="A283" i="1"/>
  <c r="B283" i="1"/>
  <c r="B247" i="17" s="1"/>
  <c r="C283" i="1"/>
  <c r="C247" i="17" s="1"/>
  <c r="D283" i="1"/>
  <c r="D247" i="17" s="1"/>
  <c r="E283" i="1"/>
  <c r="E247" i="17" s="1"/>
  <c r="F18" i="6"/>
  <c r="F283" i="1" s="1"/>
  <c r="G18" i="6"/>
  <c r="G283" i="1" s="1"/>
  <c r="H18" i="6"/>
  <c r="H283" i="1" s="1"/>
  <c r="I18" i="6"/>
  <c r="I283" i="1" s="1"/>
  <c r="J18" i="6"/>
  <c r="J283" i="1" s="1"/>
  <c r="K18" i="6"/>
  <c r="K283" i="1" s="1"/>
  <c r="L18" i="6"/>
  <c r="L283" i="1" s="1"/>
  <c r="M18" i="6"/>
  <c r="M283" i="1" s="1"/>
  <c r="N18" i="6"/>
  <c r="N283" i="1" s="1"/>
  <c r="O18" i="6"/>
  <c r="O283" i="1" s="1"/>
  <c r="P18" i="6"/>
  <c r="P283" i="1" s="1"/>
  <c r="Q18" i="6"/>
  <c r="Q283" i="1" s="1"/>
  <c r="A284" i="1"/>
  <c r="B284" i="1"/>
  <c r="B248" i="17" s="1"/>
  <c r="C284" i="1"/>
  <c r="C248" i="17" s="1"/>
  <c r="D284" i="1"/>
  <c r="D248" i="17" s="1"/>
  <c r="E284" i="1"/>
  <c r="E248" i="17" s="1"/>
  <c r="F19" i="6"/>
  <c r="F284" i="1" s="1"/>
  <c r="G19" i="6"/>
  <c r="G284" i="1" s="1"/>
  <c r="H19" i="6"/>
  <c r="H284" i="1" s="1"/>
  <c r="I19" i="6"/>
  <c r="I284" i="1" s="1"/>
  <c r="J19" i="6"/>
  <c r="J284" i="1" s="1"/>
  <c r="K19" i="6"/>
  <c r="K284" i="1" s="1"/>
  <c r="L19" i="6"/>
  <c r="L284" i="1" s="1"/>
  <c r="M19" i="6"/>
  <c r="M284" i="1" s="1"/>
  <c r="N19" i="6"/>
  <c r="N284" i="1" s="1"/>
  <c r="O19" i="6"/>
  <c r="O284" i="1" s="1"/>
  <c r="P19" i="6"/>
  <c r="P284" i="1" s="1"/>
  <c r="Q19" i="6"/>
  <c r="Q284" i="1" s="1"/>
  <c r="A285" i="1"/>
  <c r="A251" i="7" s="1"/>
  <c r="B285" i="1"/>
  <c r="B249" i="17" s="1"/>
  <c r="C285" i="1"/>
  <c r="C249" i="17" s="1"/>
  <c r="D285" i="1"/>
  <c r="D249" i="17" s="1"/>
  <c r="E285" i="1"/>
  <c r="E249" i="17" s="1"/>
  <c r="F20" i="6"/>
  <c r="F285" i="1" s="1"/>
  <c r="G20" i="6"/>
  <c r="G285" i="1" s="1"/>
  <c r="H20" i="6"/>
  <c r="H285" i="1" s="1"/>
  <c r="I20" i="6"/>
  <c r="I285" i="1" s="1"/>
  <c r="J20" i="6"/>
  <c r="J285" i="1" s="1"/>
  <c r="K20" i="6"/>
  <c r="K285" i="1" s="1"/>
  <c r="L20" i="6"/>
  <c r="L285" i="1" s="1"/>
  <c r="M20" i="6"/>
  <c r="M285" i="1" s="1"/>
  <c r="N20" i="6"/>
  <c r="N285" i="1" s="1"/>
  <c r="O20" i="6"/>
  <c r="O285" i="1" s="1"/>
  <c r="P20" i="6"/>
  <c r="P285" i="1" s="1"/>
  <c r="Q20" i="6"/>
  <c r="Q285" i="1" s="1"/>
  <c r="A286" i="1"/>
  <c r="A252" i="7" s="1"/>
  <c r="B286" i="1"/>
  <c r="B250" i="17" s="1"/>
  <c r="C286" i="1"/>
  <c r="C250" i="17" s="1"/>
  <c r="D286" i="1"/>
  <c r="D250" i="17" s="1"/>
  <c r="E286" i="1"/>
  <c r="E250" i="17" s="1"/>
  <c r="F21" i="6"/>
  <c r="F286" i="1" s="1"/>
  <c r="G21" i="6"/>
  <c r="G286" i="1" s="1"/>
  <c r="H21" i="6"/>
  <c r="H286" i="1" s="1"/>
  <c r="I21" i="6"/>
  <c r="I286" i="1" s="1"/>
  <c r="J21" i="6"/>
  <c r="J286" i="1" s="1"/>
  <c r="K21" i="6"/>
  <c r="K286" i="1" s="1"/>
  <c r="L21" i="6"/>
  <c r="L286" i="1" s="1"/>
  <c r="M21" i="6"/>
  <c r="M286" i="1" s="1"/>
  <c r="N21" i="6"/>
  <c r="N286" i="1" s="1"/>
  <c r="O21" i="6"/>
  <c r="O286" i="1" s="1"/>
  <c r="P21" i="6"/>
  <c r="P286" i="1" s="1"/>
  <c r="Q21" i="6"/>
  <c r="Q286" i="1" s="1"/>
  <c r="A287" i="1"/>
  <c r="A253" i="7" s="1"/>
  <c r="B287" i="1"/>
  <c r="B251" i="17" s="1"/>
  <c r="C287" i="1"/>
  <c r="C251" i="17" s="1"/>
  <c r="D287" i="1"/>
  <c r="D251" i="17" s="1"/>
  <c r="E287" i="1"/>
  <c r="E251" i="17" s="1"/>
  <c r="F22" i="6"/>
  <c r="F287" i="1" s="1"/>
  <c r="G22" i="6"/>
  <c r="G287" i="1" s="1"/>
  <c r="H22" i="6"/>
  <c r="H287" i="1" s="1"/>
  <c r="I22" i="6"/>
  <c r="I287" i="1" s="1"/>
  <c r="J22" i="6"/>
  <c r="J287" i="1" s="1"/>
  <c r="K22" i="6"/>
  <c r="K287" i="1" s="1"/>
  <c r="L22" i="6"/>
  <c r="L287" i="1" s="1"/>
  <c r="M22" i="6"/>
  <c r="M287" i="1" s="1"/>
  <c r="N22" i="6"/>
  <c r="N287" i="1" s="1"/>
  <c r="O22" i="6"/>
  <c r="O287" i="1" s="1"/>
  <c r="P22" i="6"/>
  <c r="P287" i="1" s="1"/>
  <c r="Q22" i="6"/>
  <c r="Q287" i="1" s="1"/>
  <c r="A288" i="1"/>
  <c r="A254" i="7" s="1"/>
  <c r="B288" i="1"/>
  <c r="B252" i="17" s="1"/>
  <c r="C288" i="1"/>
  <c r="C252" i="17" s="1"/>
  <c r="D288" i="1"/>
  <c r="D252" i="17" s="1"/>
  <c r="E288" i="1"/>
  <c r="E252" i="17" s="1"/>
  <c r="F23" i="6"/>
  <c r="F288" i="1" s="1"/>
  <c r="G23" i="6"/>
  <c r="G288" i="1" s="1"/>
  <c r="H23" i="6"/>
  <c r="H288" i="1" s="1"/>
  <c r="I23" i="6"/>
  <c r="I288" i="1" s="1"/>
  <c r="J23" i="6"/>
  <c r="J288" i="1" s="1"/>
  <c r="K23" i="6"/>
  <c r="K288" i="1" s="1"/>
  <c r="L23" i="6"/>
  <c r="L288" i="1" s="1"/>
  <c r="M23" i="6"/>
  <c r="M288" i="1" s="1"/>
  <c r="N23" i="6"/>
  <c r="N288" i="1" s="1"/>
  <c r="O23" i="6"/>
  <c r="O288" i="1" s="1"/>
  <c r="P23" i="6"/>
  <c r="P288" i="1" s="1"/>
  <c r="Q23" i="6"/>
  <c r="Q288" i="1" s="1"/>
  <c r="A289" i="1"/>
  <c r="B289" i="1"/>
  <c r="B253" i="17" s="1"/>
  <c r="C289" i="1"/>
  <c r="C253" i="17" s="1"/>
  <c r="D289" i="1"/>
  <c r="D253" i="17" s="1"/>
  <c r="E289" i="1"/>
  <c r="E253" i="17" s="1"/>
  <c r="F24" i="6"/>
  <c r="F289" i="1" s="1"/>
  <c r="G24" i="6"/>
  <c r="G289" i="1" s="1"/>
  <c r="H24" i="6"/>
  <c r="H289" i="1" s="1"/>
  <c r="I24" i="6"/>
  <c r="I289" i="1" s="1"/>
  <c r="J24" i="6"/>
  <c r="J289" i="1" s="1"/>
  <c r="K24" i="6"/>
  <c r="K289" i="1" s="1"/>
  <c r="L24" i="6"/>
  <c r="L289" i="1" s="1"/>
  <c r="M24" i="6"/>
  <c r="M289" i="1" s="1"/>
  <c r="N24" i="6"/>
  <c r="N289" i="1" s="1"/>
  <c r="O24" i="6"/>
  <c r="O289" i="1" s="1"/>
  <c r="P24" i="6"/>
  <c r="P289" i="1" s="1"/>
  <c r="Q24" i="6"/>
  <c r="Q289" i="1" s="1"/>
  <c r="A290" i="1"/>
  <c r="B290" i="1"/>
  <c r="B254" i="17" s="1"/>
  <c r="C290" i="1"/>
  <c r="C254" i="17" s="1"/>
  <c r="D290" i="1"/>
  <c r="D254" i="17" s="1"/>
  <c r="E290" i="1"/>
  <c r="E254" i="17" s="1"/>
  <c r="F25" i="6"/>
  <c r="F290" i="1" s="1"/>
  <c r="G25" i="6"/>
  <c r="G290" i="1" s="1"/>
  <c r="H25" i="6"/>
  <c r="H290" i="1" s="1"/>
  <c r="I25" i="6"/>
  <c r="I290" i="1" s="1"/>
  <c r="J25" i="6"/>
  <c r="J290" i="1" s="1"/>
  <c r="K25" i="6"/>
  <c r="K290" i="1" s="1"/>
  <c r="L25" i="6"/>
  <c r="L290" i="1" s="1"/>
  <c r="M25" i="6"/>
  <c r="M290" i="1" s="1"/>
  <c r="N25" i="6"/>
  <c r="N290" i="1" s="1"/>
  <c r="O25" i="6"/>
  <c r="O290" i="1" s="1"/>
  <c r="P25" i="6"/>
  <c r="P290" i="1" s="1"/>
  <c r="Q25" i="6"/>
  <c r="Q290" i="1" s="1"/>
  <c r="A291" i="1"/>
  <c r="B291" i="1"/>
  <c r="B255" i="17" s="1"/>
  <c r="C291" i="1"/>
  <c r="C255" i="17" s="1"/>
  <c r="D291" i="1"/>
  <c r="D255" i="17" s="1"/>
  <c r="E291" i="1"/>
  <c r="E255" i="17" s="1"/>
  <c r="F26" i="6"/>
  <c r="F291" i="1" s="1"/>
  <c r="G26" i="6"/>
  <c r="G291" i="1" s="1"/>
  <c r="H26" i="6"/>
  <c r="H291" i="1" s="1"/>
  <c r="I26" i="6"/>
  <c r="I291" i="1" s="1"/>
  <c r="J26" i="6"/>
  <c r="J291" i="1" s="1"/>
  <c r="K26" i="6"/>
  <c r="K291" i="1" s="1"/>
  <c r="L26" i="6"/>
  <c r="L291" i="1" s="1"/>
  <c r="M26" i="6"/>
  <c r="M291" i="1" s="1"/>
  <c r="N26" i="6"/>
  <c r="N291" i="1" s="1"/>
  <c r="O26" i="6"/>
  <c r="O291" i="1" s="1"/>
  <c r="P26" i="6"/>
  <c r="P291" i="1" s="1"/>
  <c r="Q26" i="6"/>
  <c r="Q291" i="1" s="1"/>
  <c r="A292" i="1"/>
  <c r="A258" i="7" s="1"/>
  <c r="B292" i="1"/>
  <c r="B256" i="17" s="1"/>
  <c r="C292" i="1"/>
  <c r="C256" i="17" s="1"/>
  <c r="D292" i="1"/>
  <c r="D256" i="17" s="1"/>
  <c r="E292" i="1"/>
  <c r="E256" i="17" s="1"/>
  <c r="F27" i="6"/>
  <c r="F292" i="1" s="1"/>
  <c r="G27" i="6"/>
  <c r="G292" i="1" s="1"/>
  <c r="H27" i="6"/>
  <c r="H292" i="1" s="1"/>
  <c r="I27" i="6"/>
  <c r="I292" i="1" s="1"/>
  <c r="J27" i="6"/>
  <c r="J292" i="1" s="1"/>
  <c r="K27" i="6"/>
  <c r="K292" i="1" s="1"/>
  <c r="L27" i="6"/>
  <c r="L292" i="1" s="1"/>
  <c r="M27" i="6"/>
  <c r="M292" i="1" s="1"/>
  <c r="N27" i="6"/>
  <c r="N292" i="1" s="1"/>
  <c r="O27" i="6"/>
  <c r="O292" i="1" s="1"/>
  <c r="P27" i="6"/>
  <c r="P292" i="1" s="1"/>
  <c r="Q27" i="6"/>
  <c r="Q292" i="1" s="1"/>
  <c r="A293" i="1"/>
  <c r="A259" i="7" s="1"/>
  <c r="B293" i="1"/>
  <c r="B257" i="17" s="1"/>
  <c r="C293" i="1"/>
  <c r="C257" i="17" s="1"/>
  <c r="D293" i="1"/>
  <c r="D257" i="17" s="1"/>
  <c r="E293" i="1"/>
  <c r="E257" i="17" s="1"/>
  <c r="F28" i="6"/>
  <c r="F293" i="1" s="1"/>
  <c r="G28" i="6"/>
  <c r="G293" i="1" s="1"/>
  <c r="H28" i="6"/>
  <c r="H293" i="1" s="1"/>
  <c r="I28" i="6"/>
  <c r="I293" i="1" s="1"/>
  <c r="J28" i="6"/>
  <c r="J293" i="1" s="1"/>
  <c r="K28" i="6"/>
  <c r="K293" i="1" s="1"/>
  <c r="L28" i="6"/>
  <c r="L293" i="1" s="1"/>
  <c r="M28" i="6"/>
  <c r="M293" i="1" s="1"/>
  <c r="N28" i="6"/>
  <c r="N293" i="1" s="1"/>
  <c r="O28" i="6"/>
  <c r="O293" i="1" s="1"/>
  <c r="P28" i="6"/>
  <c r="P293" i="1" s="1"/>
  <c r="Q28" i="6"/>
  <c r="Q293" i="1" s="1"/>
  <c r="A294" i="1"/>
  <c r="A260" i="7" s="1"/>
  <c r="B294" i="1"/>
  <c r="B258" i="17" s="1"/>
  <c r="C294" i="1"/>
  <c r="C258" i="17" s="1"/>
  <c r="D294" i="1"/>
  <c r="D258" i="17" s="1"/>
  <c r="E294" i="1"/>
  <c r="E258" i="17" s="1"/>
  <c r="F29" i="6"/>
  <c r="F294" i="1" s="1"/>
  <c r="G29" i="6"/>
  <c r="G294" i="1" s="1"/>
  <c r="H29" i="6"/>
  <c r="H294" i="1" s="1"/>
  <c r="I29" i="6"/>
  <c r="I294" i="1" s="1"/>
  <c r="J29" i="6"/>
  <c r="J294" i="1" s="1"/>
  <c r="K29" i="6"/>
  <c r="K294" i="1" s="1"/>
  <c r="L29" i="6"/>
  <c r="L294" i="1" s="1"/>
  <c r="M29" i="6"/>
  <c r="M294" i="1" s="1"/>
  <c r="N29" i="6"/>
  <c r="N294" i="1" s="1"/>
  <c r="O29" i="6"/>
  <c r="O294" i="1" s="1"/>
  <c r="P29" i="6"/>
  <c r="P294" i="1" s="1"/>
  <c r="Q29" i="6"/>
  <c r="Q294" i="1" s="1"/>
  <c r="A295" i="1"/>
  <c r="B295" i="1"/>
  <c r="B259" i="17" s="1"/>
  <c r="C295" i="1"/>
  <c r="C259" i="17" s="1"/>
  <c r="D295" i="1"/>
  <c r="D259" i="17" s="1"/>
  <c r="E295" i="1"/>
  <c r="E259" i="17" s="1"/>
  <c r="F30" i="6"/>
  <c r="F295" i="1" s="1"/>
  <c r="G30" i="6"/>
  <c r="G295" i="1" s="1"/>
  <c r="H30" i="6"/>
  <c r="H295" i="1" s="1"/>
  <c r="I30" i="6"/>
  <c r="I295" i="1" s="1"/>
  <c r="J30" i="6"/>
  <c r="J295" i="1" s="1"/>
  <c r="K30" i="6"/>
  <c r="K295" i="1" s="1"/>
  <c r="L30" i="6"/>
  <c r="L295" i="1" s="1"/>
  <c r="M30" i="6"/>
  <c r="M295" i="1" s="1"/>
  <c r="N30" i="6"/>
  <c r="N295" i="1" s="1"/>
  <c r="O30" i="6"/>
  <c r="O295" i="1" s="1"/>
  <c r="P30" i="6"/>
  <c r="P295" i="1" s="1"/>
  <c r="Q30" i="6"/>
  <c r="Q295" i="1" s="1"/>
  <c r="A296" i="1"/>
  <c r="A262" i="7" s="1"/>
  <c r="B296" i="1"/>
  <c r="B260" i="17" s="1"/>
  <c r="C296" i="1"/>
  <c r="C260" i="17" s="1"/>
  <c r="D296" i="1"/>
  <c r="D260" i="17" s="1"/>
  <c r="E296" i="1"/>
  <c r="E260" i="17" s="1"/>
  <c r="F31" i="6"/>
  <c r="F296" i="1" s="1"/>
  <c r="G31" i="6"/>
  <c r="G296" i="1" s="1"/>
  <c r="H31" i="6"/>
  <c r="H296" i="1" s="1"/>
  <c r="I31" i="6"/>
  <c r="I296" i="1" s="1"/>
  <c r="J31" i="6"/>
  <c r="J296" i="1" s="1"/>
  <c r="K31" i="6"/>
  <c r="K296" i="1" s="1"/>
  <c r="L31" i="6"/>
  <c r="L296" i="1" s="1"/>
  <c r="M31" i="6"/>
  <c r="M296" i="1" s="1"/>
  <c r="N31" i="6"/>
  <c r="N296" i="1" s="1"/>
  <c r="O31" i="6"/>
  <c r="O296" i="1" s="1"/>
  <c r="P31" i="6"/>
  <c r="P296" i="1" s="1"/>
  <c r="Q31" i="6"/>
  <c r="Q296" i="1" s="1"/>
  <c r="A297" i="1"/>
  <c r="B297" i="1"/>
  <c r="B261" i="17" s="1"/>
  <c r="C297" i="1"/>
  <c r="C261" i="17" s="1"/>
  <c r="D297" i="1"/>
  <c r="D261" i="17" s="1"/>
  <c r="E297" i="1"/>
  <c r="E261" i="17" s="1"/>
  <c r="F32" i="6"/>
  <c r="F297" i="1" s="1"/>
  <c r="G32" i="6"/>
  <c r="G297" i="1" s="1"/>
  <c r="H32" i="6"/>
  <c r="H297" i="1" s="1"/>
  <c r="I32" i="6"/>
  <c r="I297" i="1" s="1"/>
  <c r="J32" i="6"/>
  <c r="J297" i="1" s="1"/>
  <c r="K32" i="6"/>
  <c r="K297" i="1" s="1"/>
  <c r="L32" i="6"/>
  <c r="L297" i="1" s="1"/>
  <c r="M32" i="6"/>
  <c r="M297" i="1" s="1"/>
  <c r="N32" i="6"/>
  <c r="N297" i="1" s="1"/>
  <c r="O32" i="6"/>
  <c r="O297" i="1" s="1"/>
  <c r="P32" i="6"/>
  <c r="P297" i="1" s="1"/>
  <c r="Q32" i="6"/>
  <c r="Q297" i="1" s="1"/>
  <c r="A298" i="1"/>
  <c r="B298" i="1"/>
  <c r="B262" i="17" s="1"/>
  <c r="C298" i="1"/>
  <c r="C262" i="17" s="1"/>
  <c r="D298" i="1"/>
  <c r="D262" i="17" s="1"/>
  <c r="E298" i="1"/>
  <c r="E262" i="17" s="1"/>
  <c r="F33" i="6"/>
  <c r="F298" i="1" s="1"/>
  <c r="G33" i="6"/>
  <c r="G298" i="1" s="1"/>
  <c r="H33" i="6"/>
  <c r="H298" i="1" s="1"/>
  <c r="I33" i="6"/>
  <c r="I298" i="1" s="1"/>
  <c r="J33" i="6"/>
  <c r="J298" i="1" s="1"/>
  <c r="K33" i="6"/>
  <c r="K298" i="1" s="1"/>
  <c r="L33" i="6"/>
  <c r="L298" i="1" s="1"/>
  <c r="M33" i="6"/>
  <c r="M298" i="1" s="1"/>
  <c r="N33" i="6"/>
  <c r="N298" i="1" s="1"/>
  <c r="O33" i="6"/>
  <c r="O298" i="1" s="1"/>
  <c r="P33" i="6"/>
  <c r="P298" i="1" s="1"/>
  <c r="Q33" i="6"/>
  <c r="Q298" i="1" s="1"/>
  <c r="A299" i="1"/>
  <c r="B299" i="1"/>
  <c r="B263" i="17" s="1"/>
  <c r="C299" i="1"/>
  <c r="C263" i="17" s="1"/>
  <c r="D299" i="1"/>
  <c r="D263" i="17" s="1"/>
  <c r="E299" i="1"/>
  <c r="E263" i="17" s="1"/>
  <c r="F34" i="6"/>
  <c r="F299" i="1" s="1"/>
  <c r="G34" i="6"/>
  <c r="G299" i="1" s="1"/>
  <c r="H34" i="6"/>
  <c r="H299" i="1" s="1"/>
  <c r="I34" i="6"/>
  <c r="I299" i="1" s="1"/>
  <c r="J34" i="6"/>
  <c r="J299" i="1" s="1"/>
  <c r="K34" i="6"/>
  <c r="K299" i="1" s="1"/>
  <c r="L34" i="6"/>
  <c r="L299" i="1" s="1"/>
  <c r="M34" i="6"/>
  <c r="M299" i="1" s="1"/>
  <c r="N34" i="6"/>
  <c r="N299" i="1" s="1"/>
  <c r="O34" i="6"/>
  <c r="O299" i="1" s="1"/>
  <c r="P34" i="6"/>
  <c r="P299" i="1" s="1"/>
  <c r="Q34" i="6"/>
  <c r="Q299" i="1" s="1"/>
  <c r="A300" i="1"/>
  <c r="A266" i="7" s="1"/>
  <c r="B300" i="1"/>
  <c r="B264" i="17" s="1"/>
  <c r="C300" i="1"/>
  <c r="C264" i="17" s="1"/>
  <c r="D300" i="1"/>
  <c r="D264" i="17" s="1"/>
  <c r="E300" i="1"/>
  <c r="E264" i="17" s="1"/>
  <c r="F35" i="6"/>
  <c r="F300" i="1" s="1"/>
  <c r="G35" i="6"/>
  <c r="G300" i="1" s="1"/>
  <c r="H35" i="6"/>
  <c r="H300" i="1" s="1"/>
  <c r="I35" i="6"/>
  <c r="I300" i="1" s="1"/>
  <c r="J35" i="6"/>
  <c r="J300" i="1" s="1"/>
  <c r="K35" i="6"/>
  <c r="K300" i="1" s="1"/>
  <c r="L35" i="6"/>
  <c r="L300" i="1" s="1"/>
  <c r="M35" i="6"/>
  <c r="M300" i="1" s="1"/>
  <c r="N35" i="6"/>
  <c r="N300" i="1" s="1"/>
  <c r="O35" i="6"/>
  <c r="O300" i="1" s="1"/>
  <c r="P35" i="6"/>
  <c r="P300" i="1" s="1"/>
  <c r="Q35" i="6"/>
  <c r="Q300" i="1" s="1"/>
  <c r="A301" i="1"/>
  <c r="A267" i="7" s="1"/>
  <c r="B301" i="1"/>
  <c r="B265" i="17" s="1"/>
  <c r="C301" i="1"/>
  <c r="C265" i="17" s="1"/>
  <c r="D301" i="1"/>
  <c r="D265" i="17" s="1"/>
  <c r="E301" i="1"/>
  <c r="E265" i="17" s="1"/>
  <c r="F36" i="6"/>
  <c r="F301" i="1" s="1"/>
  <c r="G36" i="6"/>
  <c r="G301" i="1" s="1"/>
  <c r="H36" i="6"/>
  <c r="H301" i="1" s="1"/>
  <c r="I36" i="6"/>
  <c r="I301" i="1" s="1"/>
  <c r="J36" i="6"/>
  <c r="J301" i="1" s="1"/>
  <c r="K36" i="6"/>
  <c r="K301" i="1" s="1"/>
  <c r="L36" i="6"/>
  <c r="L301" i="1" s="1"/>
  <c r="M36" i="6"/>
  <c r="M301" i="1" s="1"/>
  <c r="N36" i="6"/>
  <c r="N301" i="1" s="1"/>
  <c r="O36" i="6"/>
  <c r="O301" i="1" s="1"/>
  <c r="P36" i="6"/>
  <c r="P301" i="1" s="1"/>
  <c r="Q36" i="6"/>
  <c r="Q301" i="1" s="1"/>
  <c r="A302" i="1"/>
  <c r="A268" i="7" s="1"/>
  <c r="B302" i="1"/>
  <c r="B266" i="17" s="1"/>
  <c r="C302" i="1"/>
  <c r="C266" i="17" s="1"/>
  <c r="D302" i="1"/>
  <c r="D266" i="17" s="1"/>
  <c r="E302" i="1"/>
  <c r="E266" i="17" s="1"/>
  <c r="F37" i="6"/>
  <c r="F302" i="1" s="1"/>
  <c r="G37" i="6"/>
  <c r="G302" i="1" s="1"/>
  <c r="H37" i="6"/>
  <c r="H302" i="1" s="1"/>
  <c r="I37" i="6"/>
  <c r="I302" i="1" s="1"/>
  <c r="J37" i="6"/>
  <c r="J302" i="1" s="1"/>
  <c r="K37" i="6"/>
  <c r="K302" i="1" s="1"/>
  <c r="L37" i="6"/>
  <c r="L302" i="1" s="1"/>
  <c r="M37" i="6"/>
  <c r="M302" i="1" s="1"/>
  <c r="N37" i="6"/>
  <c r="N302" i="1" s="1"/>
  <c r="O37" i="6"/>
  <c r="O302" i="1" s="1"/>
  <c r="P37" i="6"/>
  <c r="P302" i="1" s="1"/>
  <c r="Q37" i="6"/>
  <c r="Q302" i="1" s="1"/>
  <c r="A303" i="1"/>
  <c r="A269" i="7" s="1"/>
  <c r="B303" i="1"/>
  <c r="B267" i="17" s="1"/>
  <c r="C303" i="1"/>
  <c r="C267" i="17" s="1"/>
  <c r="D303" i="1"/>
  <c r="D267" i="17" s="1"/>
  <c r="E303" i="1"/>
  <c r="E267" i="17" s="1"/>
  <c r="F38" i="6"/>
  <c r="F303" i="1" s="1"/>
  <c r="G38" i="6"/>
  <c r="G303" i="1" s="1"/>
  <c r="H38" i="6"/>
  <c r="H303" i="1" s="1"/>
  <c r="I38" i="6"/>
  <c r="I303" i="1" s="1"/>
  <c r="J38" i="6"/>
  <c r="J303" i="1" s="1"/>
  <c r="K38" i="6"/>
  <c r="K303" i="1" s="1"/>
  <c r="L38" i="6"/>
  <c r="L303" i="1" s="1"/>
  <c r="M38" i="6"/>
  <c r="M303" i="1" s="1"/>
  <c r="N38" i="6"/>
  <c r="N303" i="1" s="1"/>
  <c r="O38" i="6"/>
  <c r="O303" i="1" s="1"/>
  <c r="P38" i="6"/>
  <c r="P303" i="1" s="1"/>
  <c r="Q38" i="6"/>
  <c r="Q303" i="1" s="1"/>
  <c r="A304" i="1"/>
  <c r="B304" i="1"/>
  <c r="B268" i="17" s="1"/>
  <c r="C304" i="1"/>
  <c r="C268" i="17" s="1"/>
  <c r="D304" i="1"/>
  <c r="D268" i="17" s="1"/>
  <c r="E304" i="1"/>
  <c r="E268" i="17" s="1"/>
  <c r="F39" i="6"/>
  <c r="F304" i="1" s="1"/>
  <c r="G39" i="6"/>
  <c r="G304" i="1" s="1"/>
  <c r="H39" i="6"/>
  <c r="H304" i="1" s="1"/>
  <c r="I39" i="6"/>
  <c r="I304" i="1" s="1"/>
  <c r="J39" i="6"/>
  <c r="J304" i="1" s="1"/>
  <c r="K39" i="6"/>
  <c r="K304" i="1" s="1"/>
  <c r="L39" i="6"/>
  <c r="L304" i="1" s="1"/>
  <c r="M39" i="6"/>
  <c r="M304" i="1" s="1"/>
  <c r="N39" i="6"/>
  <c r="N304" i="1" s="1"/>
  <c r="O39" i="6"/>
  <c r="O304" i="1" s="1"/>
  <c r="P39" i="6"/>
  <c r="P304" i="1" s="1"/>
  <c r="Q39" i="6"/>
  <c r="Q304" i="1" s="1"/>
  <c r="A305" i="1"/>
  <c r="A271" i="7" s="1"/>
  <c r="B305" i="1"/>
  <c r="B269" i="17" s="1"/>
  <c r="C305" i="1"/>
  <c r="C269" i="17" s="1"/>
  <c r="D305" i="1"/>
  <c r="D269" i="17" s="1"/>
  <c r="E305" i="1"/>
  <c r="E269" i="17" s="1"/>
  <c r="F40" i="6"/>
  <c r="F305" i="1" s="1"/>
  <c r="G40" i="6"/>
  <c r="G305" i="1" s="1"/>
  <c r="H40" i="6"/>
  <c r="H305" i="1" s="1"/>
  <c r="I40" i="6"/>
  <c r="I305" i="1" s="1"/>
  <c r="J40" i="6"/>
  <c r="J305" i="1" s="1"/>
  <c r="K40" i="6"/>
  <c r="K305" i="1" s="1"/>
  <c r="L40" i="6"/>
  <c r="L305" i="1" s="1"/>
  <c r="M40" i="6"/>
  <c r="M305" i="1" s="1"/>
  <c r="N40" i="6"/>
  <c r="N305" i="1" s="1"/>
  <c r="O40" i="6"/>
  <c r="O305" i="1" s="1"/>
  <c r="P40" i="6"/>
  <c r="P305" i="1" s="1"/>
  <c r="Q40" i="6"/>
  <c r="Q305" i="1" s="1"/>
  <c r="A306" i="1"/>
  <c r="A272" i="7" s="1"/>
  <c r="B306" i="1"/>
  <c r="B270" i="17" s="1"/>
  <c r="C306" i="1"/>
  <c r="C270" i="17" s="1"/>
  <c r="D306" i="1"/>
  <c r="D270" i="17" s="1"/>
  <c r="E306" i="1"/>
  <c r="E270" i="17" s="1"/>
  <c r="F41" i="6"/>
  <c r="F306" i="1" s="1"/>
  <c r="G41" i="6"/>
  <c r="G306" i="1" s="1"/>
  <c r="H41" i="6"/>
  <c r="H306" i="1" s="1"/>
  <c r="I41" i="6"/>
  <c r="I306" i="1" s="1"/>
  <c r="J41" i="6"/>
  <c r="J306" i="1" s="1"/>
  <c r="K41" i="6"/>
  <c r="K306" i="1" s="1"/>
  <c r="L41" i="6"/>
  <c r="L306" i="1" s="1"/>
  <c r="M41" i="6"/>
  <c r="M306" i="1" s="1"/>
  <c r="N41" i="6"/>
  <c r="N306" i="1" s="1"/>
  <c r="O41" i="6"/>
  <c r="O306" i="1" s="1"/>
  <c r="P41" i="6"/>
  <c r="P306" i="1" s="1"/>
  <c r="Q41" i="6"/>
  <c r="Q306" i="1" s="1"/>
  <c r="A307" i="1"/>
  <c r="A273" i="7" s="1"/>
  <c r="B307" i="1"/>
  <c r="B271" i="17" s="1"/>
  <c r="C307" i="1"/>
  <c r="C271" i="17" s="1"/>
  <c r="D307" i="1"/>
  <c r="D271" i="17" s="1"/>
  <c r="E307" i="1"/>
  <c r="E271" i="17" s="1"/>
  <c r="F42" i="6"/>
  <c r="F307" i="1" s="1"/>
  <c r="G42" i="6"/>
  <c r="G307" i="1" s="1"/>
  <c r="H42" i="6"/>
  <c r="H307" i="1" s="1"/>
  <c r="I42" i="6"/>
  <c r="I307" i="1" s="1"/>
  <c r="J42" i="6"/>
  <c r="J307" i="1" s="1"/>
  <c r="K42" i="6"/>
  <c r="K307" i="1" s="1"/>
  <c r="L42" i="6"/>
  <c r="L307" i="1" s="1"/>
  <c r="M42" i="6"/>
  <c r="M307" i="1" s="1"/>
  <c r="N42" i="6"/>
  <c r="N307" i="1" s="1"/>
  <c r="O42" i="6"/>
  <c r="O307" i="1" s="1"/>
  <c r="P42" i="6"/>
  <c r="P307" i="1" s="1"/>
  <c r="Q42" i="6"/>
  <c r="Q307" i="1" s="1"/>
  <c r="A308" i="1"/>
  <c r="A274" i="7" s="1"/>
  <c r="B308" i="1"/>
  <c r="B272" i="17" s="1"/>
  <c r="C308" i="1"/>
  <c r="C272" i="17" s="1"/>
  <c r="D308" i="1"/>
  <c r="D272" i="17" s="1"/>
  <c r="E308" i="1"/>
  <c r="E272" i="17" s="1"/>
  <c r="F43" i="6"/>
  <c r="F308" i="1" s="1"/>
  <c r="G43" i="6"/>
  <c r="G308" i="1" s="1"/>
  <c r="H43" i="6"/>
  <c r="H308" i="1" s="1"/>
  <c r="I43" i="6"/>
  <c r="I308" i="1" s="1"/>
  <c r="J43" i="6"/>
  <c r="J308" i="1" s="1"/>
  <c r="K43" i="6"/>
  <c r="K308" i="1" s="1"/>
  <c r="L43" i="6"/>
  <c r="L308" i="1" s="1"/>
  <c r="M43" i="6"/>
  <c r="M308" i="1" s="1"/>
  <c r="N43" i="6"/>
  <c r="N308" i="1" s="1"/>
  <c r="O43" i="6"/>
  <c r="O308" i="1" s="1"/>
  <c r="P43" i="6"/>
  <c r="P308" i="1" s="1"/>
  <c r="Q43" i="6"/>
  <c r="Q308" i="1" s="1"/>
  <c r="A309" i="1"/>
  <c r="A275" i="7" s="1"/>
  <c r="B309" i="1"/>
  <c r="B273" i="17" s="1"/>
  <c r="C309" i="1"/>
  <c r="C273" i="17" s="1"/>
  <c r="D309" i="1"/>
  <c r="D273" i="17" s="1"/>
  <c r="E309" i="1"/>
  <c r="E273" i="17" s="1"/>
  <c r="F44" i="6"/>
  <c r="F309" i="1" s="1"/>
  <c r="G44" i="6"/>
  <c r="G309" i="1" s="1"/>
  <c r="H44" i="6"/>
  <c r="H309" i="1" s="1"/>
  <c r="I44" i="6"/>
  <c r="I309" i="1" s="1"/>
  <c r="J44" i="6"/>
  <c r="J309" i="1" s="1"/>
  <c r="K44" i="6"/>
  <c r="K309" i="1" s="1"/>
  <c r="L44" i="6"/>
  <c r="L309" i="1" s="1"/>
  <c r="M44" i="6"/>
  <c r="M309" i="1" s="1"/>
  <c r="N44" i="6"/>
  <c r="N309" i="1" s="1"/>
  <c r="O44" i="6"/>
  <c r="O309" i="1" s="1"/>
  <c r="P44" i="6"/>
  <c r="P309" i="1" s="1"/>
  <c r="Q44" i="6"/>
  <c r="Q309" i="1" s="1"/>
  <c r="A45" i="6"/>
  <c r="B45" i="6"/>
  <c r="C45" i="6"/>
  <c r="D45" i="6"/>
  <c r="E45" i="6"/>
  <c r="F45" i="6"/>
  <c r="F310" i="1" s="1"/>
  <c r="G45" i="6"/>
  <c r="G310" i="1" s="1"/>
  <c r="H45" i="6"/>
  <c r="H310" i="1" s="1"/>
  <c r="I45" i="6"/>
  <c r="I310" i="1" s="1"/>
  <c r="J45" i="6"/>
  <c r="J310" i="1" s="1"/>
  <c r="K45" i="6"/>
  <c r="K310" i="1" s="1"/>
  <c r="L45" i="6"/>
  <c r="L310" i="1" s="1"/>
  <c r="M45" i="6"/>
  <c r="M310" i="1" s="1"/>
  <c r="N45" i="6"/>
  <c r="N310" i="1" s="1"/>
  <c r="O45" i="6"/>
  <c r="O310" i="1" s="1"/>
  <c r="P45" i="6"/>
  <c r="P310" i="1" s="1"/>
  <c r="Q45" i="6"/>
  <c r="Q310" i="1" s="1"/>
  <c r="A46" i="6"/>
  <c r="B46" i="6"/>
  <c r="C46" i="6"/>
  <c r="D46" i="6"/>
  <c r="E46" i="6"/>
  <c r="F46" i="6"/>
  <c r="F311" i="1" s="1"/>
  <c r="G46" i="6"/>
  <c r="G311" i="1" s="1"/>
  <c r="H46" i="6"/>
  <c r="H311" i="1" s="1"/>
  <c r="I46" i="6"/>
  <c r="I311" i="1" s="1"/>
  <c r="J46" i="6"/>
  <c r="J311" i="1" s="1"/>
  <c r="K46" i="6"/>
  <c r="K311" i="1" s="1"/>
  <c r="L46" i="6"/>
  <c r="L311" i="1" s="1"/>
  <c r="M46" i="6"/>
  <c r="M311" i="1" s="1"/>
  <c r="N46" i="6"/>
  <c r="N311" i="1" s="1"/>
  <c r="O46" i="6"/>
  <c r="O311" i="1" s="1"/>
  <c r="P46" i="6"/>
  <c r="P311" i="1" s="1"/>
  <c r="Q46" i="6"/>
  <c r="Q311" i="1" s="1"/>
  <c r="A47" i="6"/>
  <c r="B47" i="6"/>
  <c r="C47" i="6"/>
  <c r="D47" i="6"/>
  <c r="E47" i="6"/>
  <c r="F47" i="6"/>
  <c r="F312" i="1" s="1"/>
  <c r="G47" i="6"/>
  <c r="G312" i="1" s="1"/>
  <c r="H47" i="6"/>
  <c r="H312" i="1" s="1"/>
  <c r="I47" i="6"/>
  <c r="I312" i="1" s="1"/>
  <c r="J47" i="6"/>
  <c r="J312" i="1" s="1"/>
  <c r="K47" i="6"/>
  <c r="K312" i="1" s="1"/>
  <c r="L47" i="6"/>
  <c r="L312" i="1" s="1"/>
  <c r="M47" i="6"/>
  <c r="M312" i="1" s="1"/>
  <c r="N47" i="6"/>
  <c r="N312" i="1" s="1"/>
  <c r="O47" i="6"/>
  <c r="O312" i="1" s="1"/>
  <c r="P47" i="6"/>
  <c r="P312" i="1" s="1"/>
  <c r="Q47" i="6"/>
  <c r="Q312" i="1" s="1"/>
  <c r="A48" i="6"/>
  <c r="B48" i="6"/>
  <c r="C48" i="6"/>
  <c r="D48" i="6"/>
  <c r="E48" i="6"/>
  <c r="F48" i="6"/>
  <c r="F313" i="1" s="1"/>
  <c r="G48" i="6"/>
  <c r="G313" i="1" s="1"/>
  <c r="H48" i="6"/>
  <c r="H313" i="1" s="1"/>
  <c r="I48" i="6"/>
  <c r="I313" i="1" s="1"/>
  <c r="J48" i="6"/>
  <c r="J313" i="1" s="1"/>
  <c r="K48" i="6"/>
  <c r="K313" i="1" s="1"/>
  <c r="L48" i="6"/>
  <c r="L313" i="1" s="1"/>
  <c r="M48" i="6"/>
  <c r="M313" i="1" s="1"/>
  <c r="N48" i="6"/>
  <c r="N313" i="1" s="1"/>
  <c r="O48" i="6"/>
  <c r="O313" i="1" s="1"/>
  <c r="P48" i="6"/>
  <c r="P313" i="1" s="1"/>
  <c r="Q48" i="6"/>
  <c r="Q313" i="1" s="1"/>
  <c r="A49" i="6"/>
  <c r="B49" i="6"/>
  <c r="C49" i="6"/>
  <c r="D49" i="6"/>
  <c r="E49" i="6"/>
  <c r="F49" i="6"/>
  <c r="F314" i="1" s="1"/>
  <c r="G49" i="6"/>
  <c r="G314" i="1" s="1"/>
  <c r="H49" i="6"/>
  <c r="H314" i="1" s="1"/>
  <c r="I49" i="6"/>
  <c r="I314" i="1" s="1"/>
  <c r="J49" i="6"/>
  <c r="J314" i="1" s="1"/>
  <c r="K49" i="6"/>
  <c r="K314" i="1" s="1"/>
  <c r="L49" i="6"/>
  <c r="L314" i="1" s="1"/>
  <c r="M49" i="6"/>
  <c r="M314" i="1" s="1"/>
  <c r="N49" i="6"/>
  <c r="N314" i="1" s="1"/>
  <c r="O49" i="6"/>
  <c r="O314" i="1" s="1"/>
  <c r="P49" i="6"/>
  <c r="P314" i="1" s="1"/>
  <c r="Q49" i="6"/>
  <c r="Q314" i="1" s="1"/>
  <c r="A50" i="6"/>
  <c r="B50" i="6"/>
  <c r="C50" i="6"/>
  <c r="D50" i="6"/>
  <c r="E50" i="6"/>
  <c r="F50" i="6"/>
  <c r="F315" i="1" s="1"/>
  <c r="G50" i="6"/>
  <c r="G315" i="1" s="1"/>
  <c r="H50" i="6"/>
  <c r="H315" i="1" s="1"/>
  <c r="I50" i="6"/>
  <c r="I315" i="1" s="1"/>
  <c r="J50" i="6"/>
  <c r="J315" i="1" s="1"/>
  <c r="K50" i="6"/>
  <c r="K315" i="1" s="1"/>
  <c r="L50" i="6"/>
  <c r="L315" i="1" s="1"/>
  <c r="M50" i="6"/>
  <c r="M315" i="1" s="1"/>
  <c r="N50" i="6"/>
  <c r="N315" i="1" s="1"/>
  <c r="O50" i="6"/>
  <c r="O315" i="1" s="1"/>
  <c r="P50" i="6"/>
  <c r="P315" i="1" s="1"/>
  <c r="Q50" i="6"/>
  <c r="Q315" i="1" s="1"/>
  <c r="A51" i="6"/>
  <c r="B51" i="6"/>
  <c r="C51" i="6"/>
  <c r="D51" i="6"/>
  <c r="E51" i="6"/>
  <c r="F51" i="6"/>
  <c r="F316" i="1" s="1"/>
  <c r="G51" i="6"/>
  <c r="G316" i="1" s="1"/>
  <c r="H51" i="6"/>
  <c r="H316" i="1" s="1"/>
  <c r="I51" i="6"/>
  <c r="I316" i="1" s="1"/>
  <c r="J51" i="6"/>
  <c r="J316" i="1" s="1"/>
  <c r="K51" i="6"/>
  <c r="K316" i="1" s="1"/>
  <c r="L51" i="6"/>
  <c r="L316" i="1" s="1"/>
  <c r="M51" i="6"/>
  <c r="M316" i="1" s="1"/>
  <c r="N51" i="6"/>
  <c r="N316" i="1" s="1"/>
  <c r="O51" i="6"/>
  <c r="O316" i="1" s="1"/>
  <c r="P51" i="6"/>
  <c r="P316" i="1" s="1"/>
  <c r="Q51" i="6"/>
  <c r="Q316" i="1" s="1"/>
  <c r="A52" i="6"/>
  <c r="B52" i="6"/>
  <c r="C52" i="6"/>
  <c r="D52" i="6"/>
  <c r="E52" i="6"/>
  <c r="F52" i="6"/>
  <c r="F317" i="1" s="1"/>
  <c r="G52" i="6"/>
  <c r="G317" i="1" s="1"/>
  <c r="H52" i="6"/>
  <c r="H317" i="1" s="1"/>
  <c r="I52" i="6"/>
  <c r="I317" i="1" s="1"/>
  <c r="J52" i="6"/>
  <c r="J317" i="1" s="1"/>
  <c r="K52" i="6"/>
  <c r="K317" i="1" s="1"/>
  <c r="L52" i="6"/>
  <c r="L317" i="1" s="1"/>
  <c r="M52" i="6"/>
  <c r="M317" i="1" s="1"/>
  <c r="N52" i="6"/>
  <c r="N317" i="1" s="1"/>
  <c r="O52" i="6"/>
  <c r="O317" i="1" s="1"/>
  <c r="P52" i="6"/>
  <c r="P317" i="1" s="1"/>
  <c r="Q52" i="6"/>
  <c r="Q317" i="1" s="1"/>
  <c r="A53" i="6"/>
  <c r="B53" i="6"/>
  <c r="C53" i="6"/>
  <c r="D53" i="6"/>
  <c r="E53" i="6"/>
  <c r="F53" i="6"/>
  <c r="F318" i="1" s="1"/>
  <c r="G53" i="6"/>
  <c r="G318" i="1" s="1"/>
  <c r="H53" i="6"/>
  <c r="H318" i="1" s="1"/>
  <c r="I53" i="6"/>
  <c r="I318" i="1" s="1"/>
  <c r="J53" i="6"/>
  <c r="J318" i="1" s="1"/>
  <c r="K53" i="6"/>
  <c r="K318" i="1" s="1"/>
  <c r="L53" i="6"/>
  <c r="L318" i="1" s="1"/>
  <c r="M53" i="6"/>
  <c r="M318" i="1" s="1"/>
  <c r="N53" i="6"/>
  <c r="N318" i="1" s="1"/>
  <c r="O53" i="6"/>
  <c r="O318" i="1" s="1"/>
  <c r="P53" i="6"/>
  <c r="P318" i="1" s="1"/>
  <c r="Q53" i="6"/>
  <c r="Q318" i="1" s="1"/>
  <c r="A54" i="6"/>
  <c r="B54" i="6"/>
  <c r="C54" i="6"/>
  <c r="D54" i="6"/>
  <c r="E54" i="6"/>
  <c r="F54" i="6"/>
  <c r="F319" i="1" s="1"/>
  <c r="G54" i="6"/>
  <c r="G319" i="1" s="1"/>
  <c r="H54" i="6"/>
  <c r="H319" i="1" s="1"/>
  <c r="I54" i="6"/>
  <c r="I319" i="1" s="1"/>
  <c r="J54" i="6"/>
  <c r="J319" i="1" s="1"/>
  <c r="K54" i="6"/>
  <c r="K319" i="1" s="1"/>
  <c r="L54" i="6"/>
  <c r="L319" i="1" s="1"/>
  <c r="M54" i="6"/>
  <c r="M319" i="1" s="1"/>
  <c r="N54" i="6"/>
  <c r="N319" i="1" s="1"/>
  <c r="O54" i="6"/>
  <c r="O319" i="1" s="1"/>
  <c r="P54" i="6"/>
  <c r="P319" i="1" s="1"/>
  <c r="Q54" i="6"/>
  <c r="Q319" i="1" s="1"/>
  <c r="A55" i="6"/>
  <c r="B55" i="6"/>
  <c r="C55" i="6"/>
  <c r="D55" i="6"/>
  <c r="E55" i="6"/>
  <c r="F55" i="6"/>
  <c r="F320" i="1" s="1"/>
  <c r="G55" i="6"/>
  <c r="G320" i="1" s="1"/>
  <c r="H55" i="6"/>
  <c r="H320" i="1" s="1"/>
  <c r="I55" i="6"/>
  <c r="I320" i="1" s="1"/>
  <c r="J55" i="6"/>
  <c r="J320" i="1" s="1"/>
  <c r="K55" i="6"/>
  <c r="K320" i="1" s="1"/>
  <c r="L55" i="6"/>
  <c r="L320" i="1" s="1"/>
  <c r="M55" i="6"/>
  <c r="M320" i="1" s="1"/>
  <c r="N55" i="6"/>
  <c r="N320" i="1" s="1"/>
  <c r="O55" i="6"/>
  <c r="O320" i="1" s="1"/>
  <c r="P55" i="6"/>
  <c r="P320" i="1" s="1"/>
  <c r="Q55" i="6"/>
  <c r="Q320" i="1" s="1"/>
  <c r="A56" i="6"/>
  <c r="B56" i="6"/>
  <c r="C56" i="6"/>
  <c r="D56" i="6"/>
  <c r="E56" i="6"/>
  <c r="F56" i="6"/>
  <c r="F321" i="1" s="1"/>
  <c r="G56" i="6"/>
  <c r="G321" i="1" s="1"/>
  <c r="H56" i="6"/>
  <c r="H321" i="1" s="1"/>
  <c r="I56" i="6"/>
  <c r="I321" i="1" s="1"/>
  <c r="J56" i="6"/>
  <c r="J321" i="1" s="1"/>
  <c r="K56" i="6"/>
  <c r="K321" i="1" s="1"/>
  <c r="L56" i="6"/>
  <c r="L321" i="1" s="1"/>
  <c r="M56" i="6"/>
  <c r="M321" i="1" s="1"/>
  <c r="N56" i="6"/>
  <c r="N321" i="1" s="1"/>
  <c r="O56" i="6"/>
  <c r="O321" i="1" s="1"/>
  <c r="P56" i="6"/>
  <c r="P321" i="1" s="1"/>
  <c r="Q56" i="6"/>
  <c r="Q321" i="1" s="1"/>
  <c r="A57" i="6"/>
  <c r="B57" i="6"/>
  <c r="C57" i="6"/>
  <c r="D57" i="6"/>
  <c r="E57" i="6"/>
  <c r="F57" i="6"/>
  <c r="F322" i="1" s="1"/>
  <c r="G57" i="6"/>
  <c r="G322" i="1" s="1"/>
  <c r="H57" i="6"/>
  <c r="H322" i="1" s="1"/>
  <c r="I57" i="6"/>
  <c r="I322" i="1" s="1"/>
  <c r="J57" i="6"/>
  <c r="J322" i="1" s="1"/>
  <c r="K57" i="6"/>
  <c r="K322" i="1" s="1"/>
  <c r="L57" i="6"/>
  <c r="L322" i="1" s="1"/>
  <c r="M57" i="6"/>
  <c r="M322" i="1" s="1"/>
  <c r="N57" i="6"/>
  <c r="N322" i="1" s="1"/>
  <c r="O57" i="6"/>
  <c r="O322" i="1" s="1"/>
  <c r="P57" i="6"/>
  <c r="P322" i="1" s="1"/>
  <c r="Q57" i="6"/>
  <c r="Q322" i="1" s="1"/>
  <c r="A58" i="6"/>
  <c r="B58" i="6"/>
  <c r="C58" i="6"/>
  <c r="D58" i="6"/>
  <c r="E58" i="6"/>
  <c r="F58" i="6"/>
  <c r="F323" i="1" s="1"/>
  <c r="G58" i="6"/>
  <c r="G323" i="1" s="1"/>
  <c r="H58" i="6"/>
  <c r="H323" i="1" s="1"/>
  <c r="I58" i="6"/>
  <c r="I323" i="1" s="1"/>
  <c r="J58" i="6"/>
  <c r="J323" i="1" s="1"/>
  <c r="K58" i="6"/>
  <c r="K323" i="1" s="1"/>
  <c r="L58" i="6"/>
  <c r="L323" i="1" s="1"/>
  <c r="M58" i="6"/>
  <c r="M323" i="1" s="1"/>
  <c r="N58" i="6"/>
  <c r="N323" i="1" s="1"/>
  <c r="O58" i="6"/>
  <c r="O323" i="1" s="1"/>
  <c r="P58" i="6"/>
  <c r="P323" i="1" s="1"/>
  <c r="Q58" i="6"/>
  <c r="Q323" i="1" s="1"/>
  <c r="A59" i="6"/>
  <c r="B59" i="6"/>
  <c r="C59" i="6"/>
  <c r="D59" i="6"/>
  <c r="E59" i="6"/>
  <c r="F59" i="6"/>
  <c r="F324" i="1" s="1"/>
  <c r="G59" i="6"/>
  <c r="G324" i="1" s="1"/>
  <c r="H59" i="6"/>
  <c r="H324" i="1" s="1"/>
  <c r="I59" i="6"/>
  <c r="I324" i="1" s="1"/>
  <c r="J59" i="6"/>
  <c r="J324" i="1" s="1"/>
  <c r="K59" i="6"/>
  <c r="K324" i="1" s="1"/>
  <c r="L59" i="6"/>
  <c r="L324" i="1" s="1"/>
  <c r="M59" i="6"/>
  <c r="M324" i="1" s="1"/>
  <c r="N59" i="6"/>
  <c r="N324" i="1" s="1"/>
  <c r="O59" i="6"/>
  <c r="O324" i="1" s="1"/>
  <c r="P59" i="6"/>
  <c r="P324" i="1" s="1"/>
  <c r="Q59" i="6"/>
  <c r="Q324" i="1" s="1"/>
  <c r="A60" i="6"/>
  <c r="B60" i="6"/>
  <c r="C60" i="6"/>
  <c r="D60" i="6"/>
  <c r="E60" i="6"/>
  <c r="F60" i="6"/>
  <c r="F325" i="1" s="1"/>
  <c r="G60" i="6"/>
  <c r="G325" i="1" s="1"/>
  <c r="H60" i="6"/>
  <c r="H325" i="1" s="1"/>
  <c r="I60" i="6"/>
  <c r="I325" i="1" s="1"/>
  <c r="J60" i="6"/>
  <c r="J325" i="1" s="1"/>
  <c r="K60" i="6"/>
  <c r="K325" i="1" s="1"/>
  <c r="L60" i="6"/>
  <c r="L325" i="1" s="1"/>
  <c r="M60" i="6"/>
  <c r="M325" i="1" s="1"/>
  <c r="N60" i="6"/>
  <c r="N325" i="1" s="1"/>
  <c r="O60" i="6"/>
  <c r="O325" i="1" s="1"/>
  <c r="P60" i="6"/>
  <c r="P325" i="1" s="1"/>
  <c r="Q60" i="6"/>
  <c r="Q325" i="1" s="1"/>
  <c r="A61" i="6"/>
  <c r="B61" i="6"/>
  <c r="C61" i="6"/>
  <c r="D61" i="6"/>
  <c r="E61" i="6"/>
  <c r="F61" i="6"/>
  <c r="F326" i="1" s="1"/>
  <c r="G61" i="6"/>
  <c r="G326" i="1" s="1"/>
  <c r="H61" i="6"/>
  <c r="H326" i="1" s="1"/>
  <c r="I61" i="6"/>
  <c r="I326" i="1" s="1"/>
  <c r="J61" i="6"/>
  <c r="J326" i="1" s="1"/>
  <c r="K61" i="6"/>
  <c r="K326" i="1" s="1"/>
  <c r="L61" i="6"/>
  <c r="L326" i="1" s="1"/>
  <c r="M61" i="6"/>
  <c r="M326" i="1" s="1"/>
  <c r="N61" i="6"/>
  <c r="N326" i="1" s="1"/>
  <c r="O61" i="6"/>
  <c r="O326" i="1" s="1"/>
  <c r="P61" i="6"/>
  <c r="P326" i="1" s="1"/>
  <c r="Q61" i="6"/>
  <c r="Q326" i="1" s="1"/>
  <c r="B5" i="6"/>
  <c r="B268" i="1" s="1"/>
  <c r="C5" i="6"/>
  <c r="C268" i="1" s="1"/>
  <c r="D5" i="6"/>
  <c r="D268" i="1" s="1"/>
  <c r="E5" i="6"/>
  <c r="E268" i="1" s="1"/>
  <c r="F5" i="6"/>
  <c r="F268" i="1" s="1"/>
  <c r="G5" i="6"/>
  <c r="G268" i="1" s="1"/>
  <c r="H5" i="6"/>
  <c r="H268" i="1" s="1"/>
  <c r="I5" i="6"/>
  <c r="I268" i="1" s="1"/>
  <c r="J5" i="6"/>
  <c r="J268" i="1" s="1"/>
  <c r="K5" i="6"/>
  <c r="K268" i="1" s="1"/>
  <c r="L5" i="6"/>
  <c r="L268" i="1" s="1"/>
  <c r="M5" i="6"/>
  <c r="M268" i="1" s="1"/>
  <c r="N5" i="6"/>
  <c r="N268" i="1" s="1"/>
  <c r="O5" i="6"/>
  <c r="O268" i="1" s="1"/>
  <c r="P5" i="6"/>
  <c r="P268" i="1" s="1"/>
  <c r="Q5" i="6"/>
  <c r="Q268" i="1" s="1"/>
  <c r="A5" i="6"/>
  <c r="A294" i="7"/>
  <c r="B292" i="17"/>
  <c r="C292" i="17"/>
  <c r="D292" i="17"/>
  <c r="E292" i="17"/>
  <c r="A295" i="7"/>
  <c r="B293" i="17"/>
  <c r="C293" i="17"/>
  <c r="D293" i="17"/>
  <c r="E293" i="17"/>
  <c r="B294" i="17"/>
  <c r="C294" i="17"/>
  <c r="D294" i="17"/>
  <c r="E294" i="17"/>
  <c r="B295" i="17"/>
  <c r="C295" i="17"/>
  <c r="D295" i="17"/>
  <c r="E295" i="17"/>
  <c r="B296" i="17"/>
  <c r="C296" i="17"/>
  <c r="D296" i="17"/>
  <c r="E296" i="17"/>
  <c r="B297" i="17"/>
  <c r="C297" i="17"/>
  <c r="D297" i="17"/>
  <c r="E297" i="17"/>
  <c r="B298" i="17"/>
  <c r="C298" i="17"/>
  <c r="D298" i="17"/>
  <c r="E298" i="17"/>
  <c r="A301" i="7"/>
  <c r="B299" i="17"/>
  <c r="C299" i="17"/>
  <c r="D299" i="17"/>
  <c r="E299" i="17"/>
  <c r="B300" i="17"/>
  <c r="C300" i="17"/>
  <c r="D300" i="17"/>
  <c r="E300" i="17"/>
  <c r="A303" i="7"/>
  <c r="B301" i="17"/>
  <c r="C301" i="17"/>
  <c r="D301" i="17"/>
  <c r="E301" i="17"/>
  <c r="B302" i="17"/>
  <c r="C302" i="17"/>
  <c r="D302" i="17"/>
  <c r="E302" i="17"/>
  <c r="A305" i="7"/>
  <c r="B303" i="17"/>
  <c r="C303" i="17"/>
  <c r="D303" i="17"/>
  <c r="E303" i="17"/>
  <c r="A306" i="7"/>
  <c r="B304" i="17"/>
  <c r="C304" i="17"/>
  <c r="D304" i="17"/>
  <c r="E304" i="17"/>
  <c r="B305" i="17"/>
  <c r="C305" i="17"/>
  <c r="D305" i="17"/>
  <c r="E305" i="17"/>
  <c r="A308" i="7"/>
  <c r="B306" i="17"/>
  <c r="C306" i="17"/>
  <c r="D306" i="17"/>
  <c r="E306" i="17"/>
  <c r="A309" i="7"/>
  <c r="A310" i="7"/>
  <c r="B307" i="17"/>
  <c r="C307" i="17"/>
  <c r="D307" i="17"/>
  <c r="E307" i="17"/>
  <c r="B308" i="17"/>
  <c r="C308" i="17"/>
  <c r="D308" i="17"/>
  <c r="E308" i="17"/>
  <c r="A312" i="7"/>
  <c r="B309" i="17"/>
  <c r="C309" i="17"/>
  <c r="D309" i="17"/>
  <c r="E309" i="17"/>
  <c r="B310" i="17"/>
  <c r="C310" i="17"/>
  <c r="D310" i="17"/>
  <c r="E310" i="17"/>
  <c r="A314" i="7"/>
  <c r="B311" i="17"/>
  <c r="C311" i="17"/>
  <c r="D311" i="17"/>
  <c r="E311" i="17"/>
  <c r="A315" i="7"/>
  <c r="B312" i="17"/>
  <c r="C312" i="17"/>
  <c r="D312" i="17"/>
  <c r="E312" i="17"/>
  <c r="A349" i="1"/>
  <c r="A316" i="7" s="1"/>
  <c r="B349" i="1"/>
  <c r="B313" i="17" s="1"/>
  <c r="C349" i="1"/>
  <c r="C313" i="17" s="1"/>
  <c r="D349" i="1"/>
  <c r="D313" i="17" s="1"/>
  <c r="E349" i="1"/>
  <c r="E313" i="17" s="1"/>
  <c r="A350" i="1"/>
  <c r="B350" i="1"/>
  <c r="B314" i="17" s="1"/>
  <c r="C350" i="1"/>
  <c r="C314" i="17" s="1"/>
  <c r="D350" i="1"/>
  <c r="D314" i="17" s="1"/>
  <c r="E350" i="1"/>
  <c r="E314" i="17" s="1"/>
  <c r="A351" i="1"/>
  <c r="B351" i="1"/>
  <c r="B315" i="17" s="1"/>
  <c r="C351" i="1"/>
  <c r="C315" i="17" s="1"/>
  <c r="D351" i="1"/>
  <c r="D315" i="17" s="1"/>
  <c r="E351" i="1"/>
  <c r="E315" i="17" s="1"/>
  <c r="A352" i="1"/>
  <c r="B352" i="1"/>
  <c r="B316" i="17" s="1"/>
  <c r="C352" i="1"/>
  <c r="C316" i="17" s="1"/>
  <c r="D352" i="1"/>
  <c r="D316" i="17" s="1"/>
  <c r="E352" i="1"/>
  <c r="E316" i="17" s="1"/>
  <c r="A353" i="1"/>
  <c r="A320" i="7" s="1"/>
  <c r="B353" i="1"/>
  <c r="B317" i="17" s="1"/>
  <c r="C353" i="1"/>
  <c r="C317" i="17" s="1"/>
  <c r="D353" i="1"/>
  <c r="D317" i="17" s="1"/>
  <c r="E353" i="1"/>
  <c r="E317" i="17" s="1"/>
  <c r="A354" i="1"/>
  <c r="A321" i="7" s="1"/>
  <c r="B354" i="1"/>
  <c r="B318" i="17" s="1"/>
  <c r="C354" i="1"/>
  <c r="C318" i="17" s="1"/>
  <c r="D354" i="1"/>
  <c r="D318" i="17" s="1"/>
  <c r="E354" i="1"/>
  <c r="E318" i="17" s="1"/>
  <c r="A355" i="1"/>
  <c r="A322" i="7" s="1"/>
  <c r="B355" i="1"/>
  <c r="B319" i="17" s="1"/>
  <c r="C355" i="1"/>
  <c r="C319" i="17" s="1"/>
  <c r="D355" i="1"/>
  <c r="D319" i="17" s="1"/>
  <c r="E355" i="1"/>
  <c r="E319" i="17" s="1"/>
  <c r="A356" i="1"/>
  <c r="A323" i="7" s="1"/>
  <c r="B356" i="1"/>
  <c r="B320" i="17" s="1"/>
  <c r="C356" i="1"/>
  <c r="C320" i="17" s="1"/>
  <c r="D356" i="1"/>
  <c r="D320" i="17" s="1"/>
  <c r="E356" i="1"/>
  <c r="E320" i="17" s="1"/>
  <c r="A357" i="1"/>
  <c r="B357" i="1"/>
  <c r="B321" i="17" s="1"/>
  <c r="C357" i="1"/>
  <c r="C321" i="17" s="1"/>
  <c r="D357" i="1"/>
  <c r="D321" i="17" s="1"/>
  <c r="E357" i="1"/>
  <c r="E321" i="17" s="1"/>
  <c r="A358" i="1"/>
  <c r="B358" i="1"/>
  <c r="B322" i="17" s="1"/>
  <c r="C358" i="1"/>
  <c r="C322" i="17" s="1"/>
  <c r="D358" i="1"/>
  <c r="D322" i="17" s="1"/>
  <c r="E358" i="1"/>
  <c r="E322" i="17" s="1"/>
  <c r="A359" i="1"/>
  <c r="B359" i="1"/>
  <c r="B323" i="17" s="1"/>
  <c r="C359" i="1"/>
  <c r="C323" i="17" s="1"/>
  <c r="D359" i="1"/>
  <c r="D323" i="17" s="1"/>
  <c r="E359" i="1"/>
  <c r="E323" i="17" s="1"/>
  <c r="A360" i="1"/>
  <c r="A327" i="7" s="1"/>
  <c r="B360" i="1"/>
  <c r="B324" i="17" s="1"/>
  <c r="C360" i="1"/>
  <c r="C324" i="17" s="1"/>
  <c r="D360" i="1"/>
  <c r="D324" i="17" s="1"/>
  <c r="E360" i="1"/>
  <c r="E324" i="17" s="1"/>
  <c r="A361" i="1"/>
  <c r="A328" i="7" s="1"/>
  <c r="B361" i="1"/>
  <c r="B325" i="17" s="1"/>
  <c r="C361" i="1"/>
  <c r="C325" i="17" s="1"/>
  <c r="D361" i="1"/>
  <c r="D325" i="17" s="1"/>
  <c r="E361" i="1"/>
  <c r="E325" i="17" s="1"/>
  <c r="A362" i="1"/>
  <c r="B362" i="1"/>
  <c r="B326" i="17" s="1"/>
  <c r="C362" i="1"/>
  <c r="C326" i="17" s="1"/>
  <c r="D362" i="1"/>
  <c r="D326" i="17" s="1"/>
  <c r="E362" i="1"/>
  <c r="E326" i="17" s="1"/>
  <c r="A363" i="1"/>
  <c r="B363" i="1"/>
  <c r="B327" i="17" s="1"/>
  <c r="C363" i="1"/>
  <c r="C327" i="17" s="1"/>
  <c r="D363" i="1"/>
  <c r="D327" i="17" s="1"/>
  <c r="E363" i="1"/>
  <c r="E327" i="17" s="1"/>
  <c r="A364" i="1"/>
  <c r="B364" i="1"/>
  <c r="B328" i="17" s="1"/>
  <c r="C364" i="1"/>
  <c r="C328" i="17" s="1"/>
  <c r="D364" i="1"/>
  <c r="D328" i="17" s="1"/>
  <c r="E364" i="1"/>
  <c r="E328" i="17" s="1"/>
  <c r="A365" i="1"/>
  <c r="B365" i="1"/>
  <c r="B329" i="17" s="1"/>
  <c r="C365" i="1"/>
  <c r="C329" i="17" s="1"/>
  <c r="D365" i="1"/>
  <c r="D329" i="17" s="1"/>
  <c r="E365" i="1"/>
  <c r="E329" i="17" s="1"/>
  <c r="A366" i="1"/>
  <c r="B366" i="1"/>
  <c r="B330" i="17" s="1"/>
  <c r="C366" i="1"/>
  <c r="C330" i="17" s="1"/>
  <c r="D366" i="1"/>
  <c r="D330" i="17" s="1"/>
  <c r="E366" i="1"/>
  <c r="E330" i="17" s="1"/>
  <c r="A367" i="1"/>
  <c r="B367" i="1"/>
  <c r="B331" i="17" s="1"/>
  <c r="C367" i="1"/>
  <c r="C331" i="17" s="1"/>
  <c r="D367" i="1"/>
  <c r="D331" i="17" s="1"/>
  <c r="E367" i="1"/>
  <c r="E331" i="17" s="1"/>
  <c r="A368" i="1"/>
  <c r="B368" i="1"/>
  <c r="B332" i="17" s="1"/>
  <c r="C368" i="1"/>
  <c r="C332" i="17" s="1"/>
  <c r="D368" i="1"/>
  <c r="D332" i="17" s="1"/>
  <c r="E368" i="1"/>
  <c r="E332" i="17" s="1"/>
  <c r="A369" i="1"/>
  <c r="A336" i="7" s="1"/>
  <c r="B369" i="1"/>
  <c r="B333" i="17" s="1"/>
  <c r="C369" i="1"/>
  <c r="C333" i="17" s="1"/>
  <c r="D369" i="1"/>
  <c r="D333" i="17" s="1"/>
  <c r="E369" i="1"/>
  <c r="E333" i="17" s="1"/>
  <c r="A370" i="1"/>
  <c r="B370" i="1"/>
  <c r="B334" i="17" s="1"/>
  <c r="C370" i="1"/>
  <c r="C334" i="17" s="1"/>
  <c r="D370" i="1"/>
  <c r="D334" i="17" s="1"/>
  <c r="E370" i="1"/>
  <c r="E334" i="17" s="1"/>
  <c r="A371" i="1"/>
  <c r="B371" i="1"/>
  <c r="B335" i="17" s="1"/>
  <c r="C371" i="1"/>
  <c r="C335" i="17" s="1"/>
  <c r="D371" i="1"/>
  <c r="D335" i="17" s="1"/>
  <c r="E371" i="1"/>
  <c r="E335" i="17" s="1"/>
  <c r="A372" i="1"/>
  <c r="B372" i="1"/>
  <c r="B336" i="17" s="1"/>
  <c r="C372" i="1"/>
  <c r="C336" i="17" s="1"/>
  <c r="D372" i="1"/>
  <c r="D336" i="17" s="1"/>
  <c r="E372" i="1"/>
  <c r="E336" i="17" s="1"/>
  <c r="A373" i="1"/>
  <c r="B373" i="1"/>
  <c r="B337" i="17" s="1"/>
  <c r="C373" i="1"/>
  <c r="C337" i="17" s="1"/>
  <c r="D373" i="1"/>
  <c r="D337" i="17" s="1"/>
  <c r="E373" i="1"/>
  <c r="E337" i="17" s="1"/>
  <c r="A374" i="1"/>
  <c r="B374" i="1"/>
  <c r="B338" i="17" s="1"/>
  <c r="C374" i="1"/>
  <c r="C338" i="17" s="1"/>
  <c r="D374" i="1"/>
  <c r="D338" i="17" s="1"/>
  <c r="E374" i="1"/>
  <c r="E338" i="17" s="1"/>
  <c r="A375" i="1"/>
  <c r="A342" i="7" s="1"/>
  <c r="B375" i="1"/>
  <c r="B339" i="17" s="1"/>
  <c r="C375" i="1"/>
  <c r="C339" i="17" s="1"/>
  <c r="D375" i="1"/>
  <c r="D339" i="17" s="1"/>
  <c r="E375" i="1"/>
  <c r="E339" i="17" s="1"/>
  <c r="A376" i="1"/>
  <c r="A343" i="7" s="1"/>
  <c r="B376" i="1"/>
  <c r="B340" i="17" s="1"/>
  <c r="C376" i="1"/>
  <c r="C340" i="17" s="1"/>
  <c r="D376" i="1"/>
  <c r="D340" i="17" s="1"/>
  <c r="E376" i="1"/>
  <c r="E340" i="17" s="1"/>
  <c r="A377" i="1"/>
  <c r="A344" i="7" s="1"/>
  <c r="B377" i="1"/>
  <c r="B341" i="17" s="1"/>
  <c r="C377" i="1"/>
  <c r="C341" i="17" s="1"/>
  <c r="D377" i="1"/>
  <c r="D341" i="17" s="1"/>
  <c r="E377" i="1"/>
  <c r="E341" i="17" s="1"/>
  <c r="A378" i="1"/>
  <c r="A345" i="7" s="1"/>
  <c r="B378" i="1"/>
  <c r="B342" i="17" s="1"/>
  <c r="C378" i="1"/>
  <c r="C342" i="17" s="1"/>
  <c r="D378" i="1"/>
  <c r="D342" i="17" s="1"/>
  <c r="E378" i="1"/>
  <c r="E342" i="17" s="1"/>
  <c r="A379" i="1"/>
  <c r="A346" i="7" s="1"/>
  <c r="B379" i="1"/>
  <c r="B343" i="17" s="1"/>
  <c r="C379" i="1"/>
  <c r="C343" i="17" s="1"/>
  <c r="D379" i="1"/>
  <c r="D343" i="17" s="1"/>
  <c r="E379" i="1"/>
  <c r="E343" i="17" s="1"/>
  <c r="A380" i="1"/>
  <c r="B380" i="1"/>
  <c r="B344" i="17" s="1"/>
  <c r="C380" i="1"/>
  <c r="C344" i="17" s="1"/>
  <c r="D380" i="1"/>
  <c r="D344" i="17" s="1"/>
  <c r="E380" i="1"/>
  <c r="E344" i="17" s="1"/>
  <c r="A381" i="1"/>
  <c r="A348" i="7" s="1"/>
  <c r="B381" i="1"/>
  <c r="B345" i="17" s="1"/>
  <c r="C381" i="1"/>
  <c r="C345" i="17" s="1"/>
  <c r="D381" i="1"/>
  <c r="D345" i="17" s="1"/>
  <c r="E381" i="1"/>
  <c r="E345" i="17" s="1"/>
  <c r="A382" i="1"/>
  <c r="A349" i="7" s="1"/>
  <c r="B382" i="1"/>
  <c r="B346" i="17" s="1"/>
  <c r="C382" i="1"/>
  <c r="C346" i="17" s="1"/>
  <c r="D382" i="1"/>
  <c r="D346" i="17" s="1"/>
  <c r="E382" i="1"/>
  <c r="E346" i="17" s="1"/>
  <c r="A383" i="1"/>
  <c r="B383" i="1"/>
  <c r="B347" i="17" s="1"/>
  <c r="C383" i="1"/>
  <c r="C347" i="17" s="1"/>
  <c r="D383" i="1"/>
  <c r="D347" i="17" s="1"/>
  <c r="E383" i="1"/>
  <c r="E347" i="17" s="1"/>
  <c r="A384" i="1"/>
  <c r="A351" i="7" s="1"/>
  <c r="B384" i="1"/>
  <c r="B348" i="17" s="1"/>
  <c r="C384" i="1"/>
  <c r="C348" i="17" s="1"/>
  <c r="D384" i="1"/>
  <c r="D348" i="17" s="1"/>
  <c r="E384" i="1"/>
  <c r="E348" i="17" s="1"/>
  <c r="A385" i="1"/>
  <c r="A352" i="7" s="1"/>
  <c r="B385" i="1"/>
  <c r="B349" i="17" s="1"/>
  <c r="C385" i="1"/>
  <c r="C349" i="17" s="1"/>
  <c r="D385" i="1"/>
  <c r="D349" i="17" s="1"/>
  <c r="E385" i="1"/>
  <c r="E349" i="17" s="1"/>
  <c r="B291" i="17"/>
  <c r="C291" i="17"/>
  <c r="D291" i="17"/>
  <c r="E291" i="17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X24" i="3"/>
  <c r="BY24" i="3"/>
  <c r="BZ24" i="3"/>
  <c r="F327" i="1"/>
  <c r="G327" i="1"/>
  <c r="H327" i="1"/>
  <c r="I327" i="1"/>
  <c r="J327" i="1"/>
  <c r="K327" i="1"/>
  <c r="L327" i="1"/>
  <c r="M327" i="1"/>
  <c r="N327" i="1"/>
  <c r="O327" i="1"/>
  <c r="P327" i="1"/>
  <c r="Q327" i="1"/>
  <c r="A327" i="1"/>
  <c r="Q362" i="20"/>
  <c r="P362" i="20"/>
  <c r="O362" i="20"/>
  <c r="N362" i="20"/>
  <c r="M362" i="20"/>
  <c r="L362" i="20"/>
  <c r="K362" i="20"/>
  <c r="J362" i="20"/>
  <c r="I362" i="20"/>
  <c r="H362" i="20"/>
  <c r="G362" i="20"/>
  <c r="F362" i="20"/>
  <c r="E362" i="20"/>
  <c r="D362" i="20"/>
  <c r="C362" i="20"/>
  <c r="B362" i="20"/>
  <c r="A362" i="20"/>
  <c r="Q361" i="20"/>
  <c r="P361" i="20"/>
  <c r="O361" i="20"/>
  <c r="N361" i="20"/>
  <c r="M361" i="20"/>
  <c r="L361" i="20"/>
  <c r="K361" i="20"/>
  <c r="J361" i="20"/>
  <c r="I361" i="20"/>
  <c r="H361" i="20"/>
  <c r="G361" i="20"/>
  <c r="F361" i="20"/>
  <c r="E361" i="20"/>
  <c r="D361" i="20"/>
  <c r="C361" i="20"/>
  <c r="B361" i="20"/>
  <c r="A361" i="20"/>
  <c r="Q360" i="20"/>
  <c r="P360" i="20"/>
  <c r="O360" i="20"/>
  <c r="N360" i="20"/>
  <c r="M360" i="20"/>
  <c r="L360" i="20"/>
  <c r="K360" i="20"/>
  <c r="J360" i="20"/>
  <c r="I360" i="20"/>
  <c r="H360" i="20"/>
  <c r="G360" i="20"/>
  <c r="F360" i="20"/>
  <c r="E360" i="20"/>
  <c r="D360" i="20"/>
  <c r="C360" i="20"/>
  <c r="B360" i="20"/>
  <c r="A360" i="20"/>
  <c r="Q359" i="20"/>
  <c r="P359" i="20"/>
  <c r="O359" i="20"/>
  <c r="N359" i="20"/>
  <c r="M359" i="20"/>
  <c r="L359" i="20"/>
  <c r="K359" i="20"/>
  <c r="J359" i="20"/>
  <c r="I359" i="20"/>
  <c r="H359" i="20"/>
  <c r="G359" i="20"/>
  <c r="F359" i="20"/>
  <c r="E359" i="20"/>
  <c r="D359" i="20"/>
  <c r="C359" i="20"/>
  <c r="B359" i="20"/>
  <c r="A359" i="20"/>
  <c r="Q358" i="20"/>
  <c r="P358" i="20"/>
  <c r="O358" i="20"/>
  <c r="N358" i="20"/>
  <c r="M358" i="20"/>
  <c r="L358" i="20"/>
  <c r="K358" i="20"/>
  <c r="J358" i="20"/>
  <c r="I358" i="20"/>
  <c r="H358" i="20"/>
  <c r="G358" i="20"/>
  <c r="F358" i="20"/>
  <c r="E358" i="20"/>
  <c r="D358" i="20"/>
  <c r="C358" i="20"/>
  <c r="B358" i="20"/>
  <c r="A358" i="20"/>
  <c r="Q357" i="20"/>
  <c r="P357" i="20"/>
  <c r="O357" i="20"/>
  <c r="N357" i="20"/>
  <c r="M357" i="20"/>
  <c r="L357" i="20"/>
  <c r="K357" i="20"/>
  <c r="J357" i="20"/>
  <c r="I357" i="20"/>
  <c r="H357" i="20"/>
  <c r="G357" i="20"/>
  <c r="F357" i="20"/>
  <c r="E357" i="20"/>
  <c r="D357" i="20"/>
  <c r="C357" i="20"/>
  <c r="B357" i="20"/>
  <c r="A357" i="20"/>
  <c r="Q356" i="20"/>
  <c r="P356" i="20"/>
  <c r="O356" i="20"/>
  <c r="N356" i="20"/>
  <c r="M356" i="20"/>
  <c r="L356" i="20"/>
  <c r="K356" i="20"/>
  <c r="J356" i="20"/>
  <c r="I356" i="20"/>
  <c r="H356" i="20"/>
  <c r="G356" i="20"/>
  <c r="F356" i="20"/>
  <c r="E356" i="20"/>
  <c r="D356" i="20"/>
  <c r="C356" i="20"/>
  <c r="B356" i="20"/>
  <c r="A356" i="20"/>
  <c r="Q355" i="20"/>
  <c r="P355" i="20"/>
  <c r="O355" i="20"/>
  <c r="N355" i="20"/>
  <c r="M355" i="20"/>
  <c r="L355" i="20"/>
  <c r="K355" i="20"/>
  <c r="J355" i="20"/>
  <c r="I355" i="20"/>
  <c r="H355" i="20"/>
  <c r="G355" i="20"/>
  <c r="F355" i="20"/>
  <c r="E355" i="20"/>
  <c r="D355" i="20"/>
  <c r="C355" i="20"/>
  <c r="B355" i="20"/>
  <c r="A355" i="20"/>
  <c r="Q354" i="20"/>
  <c r="P354" i="20"/>
  <c r="O354" i="20"/>
  <c r="N354" i="20"/>
  <c r="M354" i="20"/>
  <c r="L354" i="20"/>
  <c r="K354" i="20"/>
  <c r="J354" i="20"/>
  <c r="I354" i="20"/>
  <c r="H354" i="20"/>
  <c r="G354" i="20"/>
  <c r="F354" i="20"/>
  <c r="E354" i="20"/>
  <c r="D354" i="20"/>
  <c r="C354" i="20"/>
  <c r="B354" i="20"/>
  <c r="A354" i="20"/>
  <c r="Q353" i="20"/>
  <c r="P353" i="20"/>
  <c r="O353" i="20"/>
  <c r="N353" i="20"/>
  <c r="M353" i="20"/>
  <c r="L353" i="20"/>
  <c r="K353" i="20"/>
  <c r="J353" i="20"/>
  <c r="I353" i="20"/>
  <c r="H353" i="20"/>
  <c r="G353" i="20"/>
  <c r="F353" i="20"/>
  <c r="E353" i="20"/>
  <c r="D353" i="20"/>
  <c r="C353" i="20"/>
  <c r="B353" i="20"/>
  <c r="A353" i="20"/>
  <c r="Q352" i="20"/>
  <c r="P352" i="20"/>
  <c r="O352" i="20"/>
  <c r="N352" i="20"/>
  <c r="M352" i="20"/>
  <c r="L352" i="20"/>
  <c r="K352" i="20"/>
  <c r="J352" i="20"/>
  <c r="I352" i="20"/>
  <c r="H352" i="20"/>
  <c r="G352" i="20"/>
  <c r="F352" i="20"/>
  <c r="E352" i="20"/>
  <c r="D352" i="20"/>
  <c r="C352" i="20"/>
  <c r="B352" i="20"/>
  <c r="A352" i="20"/>
  <c r="Q351" i="20"/>
  <c r="P351" i="20"/>
  <c r="O351" i="20"/>
  <c r="N351" i="20"/>
  <c r="M351" i="20"/>
  <c r="L351" i="20"/>
  <c r="K351" i="20"/>
  <c r="J351" i="20"/>
  <c r="I351" i="20"/>
  <c r="H351" i="20"/>
  <c r="G351" i="20"/>
  <c r="F351" i="20"/>
  <c r="E351" i="20"/>
  <c r="D351" i="20"/>
  <c r="C351" i="20"/>
  <c r="B351" i="20"/>
  <c r="A351" i="20"/>
  <c r="Q350" i="20"/>
  <c r="P350" i="20"/>
  <c r="O350" i="20"/>
  <c r="N350" i="20"/>
  <c r="M350" i="20"/>
  <c r="L350" i="20"/>
  <c r="K350" i="20"/>
  <c r="J350" i="20"/>
  <c r="I350" i="20"/>
  <c r="H350" i="20"/>
  <c r="G350" i="20"/>
  <c r="F350" i="20"/>
  <c r="E350" i="20"/>
  <c r="D350" i="20"/>
  <c r="C350" i="20"/>
  <c r="B350" i="20"/>
  <c r="A350" i="20"/>
  <c r="Q349" i="20"/>
  <c r="P349" i="20"/>
  <c r="O349" i="20"/>
  <c r="N349" i="20"/>
  <c r="M349" i="20"/>
  <c r="L349" i="20"/>
  <c r="K349" i="20"/>
  <c r="J349" i="20"/>
  <c r="I349" i="20"/>
  <c r="H349" i="20"/>
  <c r="G349" i="20"/>
  <c r="F349" i="20"/>
  <c r="E349" i="20"/>
  <c r="D349" i="20"/>
  <c r="C349" i="20"/>
  <c r="B349" i="20"/>
  <c r="A349" i="20"/>
  <c r="Q348" i="20"/>
  <c r="P348" i="20"/>
  <c r="O348" i="20"/>
  <c r="N348" i="20"/>
  <c r="M348" i="20"/>
  <c r="L348" i="20"/>
  <c r="K348" i="20"/>
  <c r="J348" i="20"/>
  <c r="I348" i="20"/>
  <c r="H348" i="20"/>
  <c r="G348" i="20"/>
  <c r="F348" i="20"/>
  <c r="E348" i="20"/>
  <c r="D348" i="20"/>
  <c r="C348" i="20"/>
  <c r="B348" i="20"/>
  <c r="A348" i="20"/>
  <c r="Q347" i="20"/>
  <c r="P347" i="20"/>
  <c r="O347" i="20"/>
  <c r="N347" i="20"/>
  <c r="M347" i="20"/>
  <c r="L347" i="20"/>
  <c r="K347" i="20"/>
  <c r="J347" i="20"/>
  <c r="I347" i="20"/>
  <c r="H347" i="20"/>
  <c r="G347" i="20"/>
  <c r="F347" i="20"/>
  <c r="E347" i="20"/>
  <c r="D347" i="20"/>
  <c r="C347" i="20"/>
  <c r="B347" i="20"/>
  <c r="A347" i="20"/>
  <c r="Q346" i="20"/>
  <c r="P346" i="20"/>
  <c r="O346" i="20"/>
  <c r="N346" i="20"/>
  <c r="M346" i="20"/>
  <c r="L346" i="20"/>
  <c r="K346" i="20"/>
  <c r="J346" i="20"/>
  <c r="I346" i="20"/>
  <c r="H346" i="20"/>
  <c r="G346" i="20"/>
  <c r="F346" i="20"/>
  <c r="E346" i="20"/>
  <c r="D346" i="20"/>
  <c r="C346" i="20"/>
  <c r="B346" i="20"/>
  <c r="A346" i="20"/>
  <c r="Q345" i="20"/>
  <c r="P345" i="20"/>
  <c r="O345" i="20"/>
  <c r="N345" i="20"/>
  <c r="M345" i="20"/>
  <c r="L345" i="20"/>
  <c r="K345" i="20"/>
  <c r="J345" i="20"/>
  <c r="I345" i="20"/>
  <c r="H345" i="20"/>
  <c r="G345" i="20"/>
  <c r="F345" i="20"/>
  <c r="E345" i="20"/>
  <c r="D345" i="20"/>
  <c r="C345" i="20"/>
  <c r="B345" i="20"/>
  <c r="A345" i="20"/>
  <c r="Q344" i="20"/>
  <c r="P344" i="20"/>
  <c r="O344" i="20"/>
  <c r="N344" i="20"/>
  <c r="M344" i="20"/>
  <c r="L344" i="20"/>
  <c r="K344" i="20"/>
  <c r="J344" i="20"/>
  <c r="I344" i="20"/>
  <c r="H344" i="20"/>
  <c r="G344" i="20"/>
  <c r="F344" i="20"/>
  <c r="E344" i="20"/>
  <c r="D344" i="20"/>
  <c r="C344" i="20"/>
  <c r="B344" i="20"/>
  <c r="A344" i="20"/>
  <c r="Q343" i="20"/>
  <c r="P343" i="20"/>
  <c r="O343" i="20"/>
  <c r="N343" i="20"/>
  <c r="M343" i="20"/>
  <c r="L343" i="20"/>
  <c r="K343" i="20"/>
  <c r="J343" i="20"/>
  <c r="I343" i="20"/>
  <c r="H343" i="20"/>
  <c r="G343" i="20"/>
  <c r="F343" i="20"/>
  <c r="E343" i="20"/>
  <c r="D343" i="20"/>
  <c r="C343" i="20"/>
  <c r="B343" i="20"/>
  <c r="A343" i="20"/>
  <c r="Q342" i="20"/>
  <c r="P342" i="20"/>
  <c r="O342" i="20"/>
  <c r="N342" i="20"/>
  <c r="M342" i="20"/>
  <c r="L342" i="20"/>
  <c r="K342" i="20"/>
  <c r="J342" i="20"/>
  <c r="I342" i="20"/>
  <c r="H342" i="20"/>
  <c r="G342" i="20"/>
  <c r="F342" i="20"/>
  <c r="E342" i="20"/>
  <c r="D342" i="20"/>
  <c r="C342" i="20"/>
  <c r="B342" i="20"/>
  <c r="A342" i="20"/>
  <c r="Q341" i="20"/>
  <c r="P341" i="20"/>
  <c r="O341" i="20"/>
  <c r="N341" i="20"/>
  <c r="M341" i="20"/>
  <c r="L341" i="20"/>
  <c r="K341" i="20"/>
  <c r="J341" i="20"/>
  <c r="I341" i="20"/>
  <c r="H341" i="20"/>
  <c r="G341" i="20"/>
  <c r="F341" i="20"/>
  <c r="E341" i="20"/>
  <c r="D341" i="20"/>
  <c r="C341" i="20"/>
  <c r="B341" i="20"/>
  <c r="A341" i="20"/>
  <c r="Q340" i="20"/>
  <c r="P340" i="20"/>
  <c r="O340" i="20"/>
  <c r="N340" i="20"/>
  <c r="M340" i="20"/>
  <c r="L340" i="20"/>
  <c r="K340" i="20"/>
  <c r="J340" i="20"/>
  <c r="I340" i="20"/>
  <c r="H340" i="20"/>
  <c r="G340" i="20"/>
  <c r="F340" i="20"/>
  <c r="E340" i="20"/>
  <c r="D340" i="20"/>
  <c r="C340" i="20"/>
  <c r="B340" i="20"/>
  <c r="A340" i="20"/>
  <c r="Q339" i="20"/>
  <c r="P339" i="20"/>
  <c r="O339" i="20"/>
  <c r="N339" i="20"/>
  <c r="M339" i="20"/>
  <c r="L339" i="20"/>
  <c r="K339" i="20"/>
  <c r="J339" i="20"/>
  <c r="I339" i="20"/>
  <c r="H339" i="20"/>
  <c r="G339" i="20"/>
  <c r="F339" i="20"/>
  <c r="E339" i="20"/>
  <c r="D339" i="20"/>
  <c r="C339" i="20"/>
  <c r="B339" i="20"/>
  <c r="A339" i="20"/>
  <c r="Q338" i="20"/>
  <c r="P338" i="20"/>
  <c r="O338" i="20"/>
  <c r="N338" i="20"/>
  <c r="M338" i="20"/>
  <c r="L338" i="20"/>
  <c r="K338" i="20"/>
  <c r="J338" i="20"/>
  <c r="I338" i="20"/>
  <c r="H338" i="20"/>
  <c r="G338" i="20"/>
  <c r="F338" i="20"/>
  <c r="E338" i="20"/>
  <c r="D338" i="20"/>
  <c r="C338" i="20"/>
  <c r="B338" i="20"/>
  <c r="A338" i="20"/>
  <c r="Q337" i="20"/>
  <c r="P337" i="20"/>
  <c r="O337" i="20"/>
  <c r="N337" i="20"/>
  <c r="M337" i="20"/>
  <c r="L337" i="20"/>
  <c r="K337" i="20"/>
  <c r="J337" i="20"/>
  <c r="I337" i="20"/>
  <c r="H337" i="20"/>
  <c r="G337" i="20"/>
  <c r="F337" i="20"/>
  <c r="E337" i="20"/>
  <c r="D337" i="20"/>
  <c r="C337" i="20"/>
  <c r="B337" i="20"/>
  <c r="A337" i="20"/>
  <c r="Q336" i="20"/>
  <c r="P336" i="20"/>
  <c r="O336" i="20"/>
  <c r="N336" i="20"/>
  <c r="M336" i="20"/>
  <c r="L336" i="20"/>
  <c r="K336" i="20"/>
  <c r="J336" i="20"/>
  <c r="I336" i="20"/>
  <c r="H336" i="20"/>
  <c r="G336" i="20"/>
  <c r="F336" i="20"/>
  <c r="E336" i="20"/>
  <c r="D336" i="20"/>
  <c r="C336" i="20"/>
  <c r="B336" i="20"/>
  <c r="A336" i="20"/>
  <c r="Q335" i="20"/>
  <c r="P335" i="20"/>
  <c r="O335" i="20"/>
  <c r="N335" i="20"/>
  <c r="M335" i="20"/>
  <c r="L335" i="20"/>
  <c r="K335" i="20"/>
  <c r="J335" i="20"/>
  <c r="I335" i="20"/>
  <c r="H335" i="20"/>
  <c r="G335" i="20"/>
  <c r="F335" i="20"/>
  <c r="E335" i="20"/>
  <c r="D335" i="20"/>
  <c r="C335" i="20"/>
  <c r="B335" i="20"/>
  <c r="A335" i="20"/>
  <c r="Q334" i="20"/>
  <c r="P334" i="20"/>
  <c r="O334" i="20"/>
  <c r="N334" i="20"/>
  <c r="M334" i="20"/>
  <c r="L334" i="20"/>
  <c r="K334" i="20"/>
  <c r="J334" i="20"/>
  <c r="I334" i="20"/>
  <c r="H334" i="20"/>
  <c r="G334" i="20"/>
  <c r="F334" i="20"/>
  <c r="E334" i="20"/>
  <c r="D334" i="20"/>
  <c r="C334" i="20"/>
  <c r="B334" i="20"/>
  <c r="A334" i="20"/>
  <c r="Q333" i="20"/>
  <c r="P333" i="20"/>
  <c r="O333" i="20"/>
  <c r="N333" i="20"/>
  <c r="M333" i="20"/>
  <c r="L333" i="20"/>
  <c r="K333" i="20"/>
  <c r="J333" i="20"/>
  <c r="I333" i="20"/>
  <c r="H333" i="20"/>
  <c r="G333" i="20"/>
  <c r="F333" i="20"/>
  <c r="E333" i="20"/>
  <c r="D333" i="20"/>
  <c r="C333" i="20"/>
  <c r="B333" i="20"/>
  <c r="A333" i="20"/>
  <c r="Q332" i="20"/>
  <c r="P332" i="20"/>
  <c r="O332" i="20"/>
  <c r="N332" i="20"/>
  <c r="M332" i="20"/>
  <c r="L332" i="20"/>
  <c r="K332" i="20"/>
  <c r="J332" i="20"/>
  <c r="I332" i="20"/>
  <c r="H332" i="20"/>
  <c r="G332" i="20"/>
  <c r="F332" i="20"/>
  <c r="E332" i="20"/>
  <c r="D332" i="20"/>
  <c r="C332" i="20"/>
  <c r="B332" i="20"/>
  <c r="A332" i="20"/>
  <c r="Q331" i="20"/>
  <c r="P331" i="20"/>
  <c r="O331" i="20"/>
  <c r="N331" i="20"/>
  <c r="M331" i="20"/>
  <c r="L331" i="20"/>
  <c r="K331" i="20"/>
  <c r="J331" i="20"/>
  <c r="I331" i="20"/>
  <c r="H331" i="20"/>
  <c r="G331" i="20"/>
  <c r="F331" i="20"/>
  <c r="E331" i="20"/>
  <c r="D331" i="20"/>
  <c r="C331" i="20"/>
  <c r="B331" i="20"/>
  <c r="A331" i="20"/>
  <c r="Q330" i="20"/>
  <c r="P330" i="20"/>
  <c r="O330" i="20"/>
  <c r="N330" i="20"/>
  <c r="M330" i="20"/>
  <c r="L330" i="20"/>
  <c r="K330" i="20"/>
  <c r="J330" i="20"/>
  <c r="I330" i="20"/>
  <c r="H330" i="20"/>
  <c r="G330" i="20"/>
  <c r="F330" i="20"/>
  <c r="E330" i="20"/>
  <c r="D330" i="20"/>
  <c r="C330" i="20"/>
  <c r="B330" i="20"/>
  <c r="A330" i="20"/>
  <c r="Q329" i="20"/>
  <c r="P329" i="20"/>
  <c r="O329" i="20"/>
  <c r="N329" i="20"/>
  <c r="M329" i="20"/>
  <c r="L329" i="20"/>
  <c r="K329" i="20"/>
  <c r="J329" i="20"/>
  <c r="I329" i="20"/>
  <c r="H329" i="20"/>
  <c r="G329" i="20"/>
  <c r="F329" i="20"/>
  <c r="E329" i="20"/>
  <c r="D329" i="20"/>
  <c r="C329" i="20"/>
  <c r="B329" i="20"/>
  <c r="A329" i="20"/>
  <c r="Q328" i="20"/>
  <c r="P328" i="20"/>
  <c r="O328" i="20"/>
  <c r="N328" i="20"/>
  <c r="M328" i="20"/>
  <c r="L328" i="20"/>
  <c r="K328" i="20"/>
  <c r="J328" i="20"/>
  <c r="I328" i="20"/>
  <c r="H328" i="20"/>
  <c r="G328" i="20"/>
  <c r="F328" i="20"/>
  <c r="E328" i="20"/>
  <c r="D328" i="20"/>
  <c r="C328" i="20"/>
  <c r="B328" i="20"/>
  <c r="A328" i="20"/>
  <c r="Q327" i="20"/>
  <c r="P327" i="20"/>
  <c r="O327" i="20"/>
  <c r="N327" i="20"/>
  <c r="M327" i="20"/>
  <c r="L327" i="20"/>
  <c r="K327" i="20"/>
  <c r="J327" i="20"/>
  <c r="I327" i="20"/>
  <c r="H327" i="20"/>
  <c r="G327" i="20"/>
  <c r="F327" i="20"/>
  <c r="E327" i="20"/>
  <c r="D327" i="20"/>
  <c r="C327" i="20"/>
  <c r="B327" i="20"/>
  <c r="A327" i="20"/>
  <c r="Q326" i="20"/>
  <c r="P326" i="20"/>
  <c r="O326" i="20"/>
  <c r="N326" i="20"/>
  <c r="M326" i="20"/>
  <c r="L326" i="20"/>
  <c r="K326" i="20"/>
  <c r="J326" i="20"/>
  <c r="I326" i="20"/>
  <c r="H326" i="20"/>
  <c r="G326" i="20"/>
  <c r="F326" i="20"/>
  <c r="E326" i="20"/>
  <c r="D326" i="20"/>
  <c r="C326" i="20"/>
  <c r="B326" i="20"/>
  <c r="A326" i="20"/>
  <c r="Q325" i="20"/>
  <c r="P325" i="20"/>
  <c r="O325" i="20"/>
  <c r="N325" i="20"/>
  <c r="M325" i="20"/>
  <c r="L325" i="20"/>
  <c r="K325" i="20"/>
  <c r="J325" i="20"/>
  <c r="I325" i="20"/>
  <c r="H325" i="20"/>
  <c r="G325" i="20"/>
  <c r="F325" i="20"/>
  <c r="E325" i="20"/>
  <c r="D325" i="20"/>
  <c r="C325" i="20"/>
  <c r="B325" i="20"/>
  <c r="A325" i="20"/>
  <c r="Q324" i="20"/>
  <c r="P324" i="20"/>
  <c r="O324" i="20"/>
  <c r="N324" i="20"/>
  <c r="M324" i="20"/>
  <c r="L324" i="20"/>
  <c r="K324" i="20"/>
  <c r="J324" i="20"/>
  <c r="I324" i="20"/>
  <c r="H324" i="20"/>
  <c r="G324" i="20"/>
  <c r="F324" i="20"/>
  <c r="E324" i="20"/>
  <c r="D324" i="20"/>
  <c r="C324" i="20"/>
  <c r="B324" i="20"/>
  <c r="A324" i="20"/>
  <c r="A302" i="20"/>
  <c r="Q301" i="20"/>
  <c r="P301" i="20"/>
  <c r="O301" i="20"/>
  <c r="N301" i="20"/>
  <c r="M301" i="20"/>
  <c r="L301" i="20"/>
  <c r="K301" i="20"/>
  <c r="J301" i="20"/>
  <c r="I301" i="20"/>
  <c r="H301" i="20"/>
  <c r="G301" i="20"/>
  <c r="F301" i="20"/>
  <c r="E301" i="20"/>
  <c r="D301" i="20"/>
  <c r="C301" i="20"/>
  <c r="B301" i="20"/>
  <c r="A301" i="20"/>
  <c r="Q300" i="20"/>
  <c r="P300" i="20"/>
  <c r="O300" i="20"/>
  <c r="N300" i="20"/>
  <c r="M300" i="20"/>
  <c r="L300" i="20"/>
  <c r="K300" i="20"/>
  <c r="J300" i="20"/>
  <c r="I300" i="20"/>
  <c r="H300" i="20"/>
  <c r="G300" i="20"/>
  <c r="F300" i="20"/>
  <c r="E300" i="20"/>
  <c r="D300" i="20"/>
  <c r="C300" i="20"/>
  <c r="B300" i="20"/>
  <c r="A300" i="20"/>
  <c r="Q299" i="20"/>
  <c r="P299" i="20"/>
  <c r="O299" i="20"/>
  <c r="N299" i="20"/>
  <c r="M299" i="20"/>
  <c r="L299" i="20"/>
  <c r="K299" i="20"/>
  <c r="J299" i="20"/>
  <c r="I299" i="20"/>
  <c r="H299" i="20"/>
  <c r="G299" i="20"/>
  <c r="F299" i="20"/>
  <c r="E299" i="20"/>
  <c r="D299" i="20"/>
  <c r="C299" i="20"/>
  <c r="B299" i="20"/>
  <c r="A299" i="20"/>
  <c r="Q298" i="20"/>
  <c r="P298" i="20"/>
  <c r="O298" i="20"/>
  <c r="N298" i="20"/>
  <c r="M298" i="20"/>
  <c r="L298" i="20"/>
  <c r="K298" i="20"/>
  <c r="J298" i="20"/>
  <c r="I298" i="20"/>
  <c r="H298" i="20"/>
  <c r="G298" i="20"/>
  <c r="F298" i="20"/>
  <c r="E298" i="20"/>
  <c r="D298" i="20"/>
  <c r="C298" i="20"/>
  <c r="B298" i="20"/>
  <c r="A298" i="20"/>
  <c r="Q297" i="20"/>
  <c r="P297" i="20"/>
  <c r="O297" i="20"/>
  <c r="N297" i="20"/>
  <c r="M297" i="20"/>
  <c r="L297" i="20"/>
  <c r="K297" i="20"/>
  <c r="J297" i="20"/>
  <c r="I297" i="20"/>
  <c r="H297" i="20"/>
  <c r="G297" i="20"/>
  <c r="F297" i="20"/>
  <c r="E297" i="20"/>
  <c r="D297" i="20"/>
  <c r="C297" i="20"/>
  <c r="B297" i="20"/>
  <c r="A297" i="20"/>
  <c r="Q296" i="20"/>
  <c r="P296" i="20"/>
  <c r="O296" i="20"/>
  <c r="N296" i="20"/>
  <c r="M296" i="20"/>
  <c r="L296" i="20"/>
  <c r="K296" i="20"/>
  <c r="J296" i="20"/>
  <c r="I296" i="20"/>
  <c r="H296" i="20"/>
  <c r="G296" i="20"/>
  <c r="F296" i="20"/>
  <c r="E296" i="20"/>
  <c r="D296" i="20"/>
  <c r="C296" i="20"/>
  <c r="B296" i="20"/>
  <c r="A296" i="20"/>
  <c r="Q295" i="20"/>
  <c r="P295" i="20"/>
  <c r="O295" i="20"/>
  <c r="N295" i="20"/>
  <c r="M295" i="20"/>
  <c r="L295" i="20"/>
  <c r="K295" i="20"/>
  <c r="J295" i="20"/>
  <c r="I295" i="20"/>
  <c r="H295" i="20"/>
  <c r="G295" i="20"/>
  <c r="F295" i="20"/>
  <c r="E295" i="20"/>
  <c r="D295" i="20"/>
  <c r="C295" i="20"/>
  <c r="B295" i="20"/>
  <c r="A295" i="20"/>
  <c r="Q294" i="20"/>
  <c r="P294" i="20"/>
  <c r="O294" i="20"/>
  <c r="N294" i="20"/>
  <c r="M294" i="20"/>
  <c r="L294" i="20"/>
  <c r="K294" i="20"/>
  <c r="J294" i="20"/>
  <c r="I294" i="20"/>
  <c r="H294" i="20"/>
  <c r="G294" i="20"/>
  <c r="F294" i="20"/>
  <c r="E294" i="20"/>
  <c r="D294" i="20"/>
  <c r="C294" i="20"/>
  <c r="B294" i="20"/>
  <c r="A294" i="20"/>
  <c r="Q293" i="20"/>
  <c r="P293" i="20"/>
  <c r="O293" i="20"/>
  <c r="N293" i="20"/>
  <c r="M293" i="20"/>
  <c r="L293" i="20"/>
  <c r="K293" i="20"/>
  <c r="J293" i="20"/>
  <c r="I293" i="20"/>
  <c r="H293" i="20"/>
  <c r="G293" i="20"/>
  <c r="F293" i="20"/>
  <c r="E293" i="20"/>
  <c r="D293" i="20"/>
  <c r="C293" i="20"/>
  <c r="B293" i="20"/>
  <c r="A293" i="20"/>
  <c r="Q292" i="20"/>
  <c r="P292" i="20"/>
  <c r="O292" i="20"/>
  <c r="N292" i="20"/>
  <c r="M292" i="20"/>
  <c r="L292" i="20"/>
  <c r="K292" i="20"/>
  <c r="J292" i="20"/>
  <c r="I292" i="20"/>
  <c r="H292" i="20"/>
  <c r="G292" i="20"/>
  <c r="F292" i="20"/>
  <c r="E292" i="20"/>
  <c r="D292" i="20"/>
  <c r="C292" i="20"/>
  <c r="B292" i="20"/>
  <c r="A292" i="20"/>
  <c r="Q291" i="20"/>
  <c r="P291" i="20"/>
  <c r="O291" i="20"/>
  <c r="N291" i="20"/>
  <c r="M291" i="20"/>
  <c r="L291" i="20"/>
  <c r="K291" i="20"/>
  <c r="J291" i="20"/>
  <c r="I291" i="20"/>
  <c r="H291" i="20"/>
  <c r="G291" i="20"/>
  <c r="F291" i="20"/>
  <c r="E291" i="20"/>
  <c r="D291" i="20"/>
  <c r="C291" i="20"/>
  <c r="B291" i="20"/>
  <c r="A291" i="20"/>
  <c r="Q290" i="20"/>
  <c r="P290" i="20"/>
  <c r="O290" i="20"/>
  <c r="N290" i="20"/>
  <c r="M290" i="20"/>
  <c r="L290" i="20"/>
  <c r="K290" i="20"/>
  <c r="J290" i="20"/>
  <c r="I290" i="20"/>
  <c r="H290" i="20"/>
  <c r="G290" i="20"/>
  <c r="F290" i="20"/>
  <c r="E290" i="20"/>
  <c r="D290" i="20"/>
  <c r="C290" i="20"/>
  <c r="B290" i="20"/>
  <c r="A290" i="20"/>
  <c r="Q289" i="20"/>
  <c r="P289" i="20"/>
  <c r="O289" i="20"/>
  <c r="N289" i="20"/>
  <c r="M289" i="20"/>
  <c r="L289" i="20"/>
  <c r="K289" i="20"/>
  <c r="J289" i="20"/>
  <c r="I289" i="20"/>
  <c r="H289" i="20"/>
  <c r="G289" i="20"/>
  <c r="F289" i="20"/>
  <c r="E289" i="20"/>
  <c r="D289" i="20"/>
  <c r="C289" i="20"/>
  <c r="B289" i="20"/>
  <c r="A289" i="20"/>
  <c r="Q288" i="20"/>
  <c r="P288" i="20"/>
  <c r="O288" i="20"/>
  <c r="N288" i="20"/>
  <c r="M288" i="20"/>
  <c r="L288" i="20"/>
  <c r="K288" i="20"/>
  <c r="J288" i="20"/>
  <c r="I288" i="20"/>
  <c r="H288" i="20"/>
  <c r="G288" i="20"/>
  <c r="F288" i="20"/>
  <c r="E288" i="20"/>
  <c r="D288" i="20"/>
  <c r="C288" i="20"/>
  <c r="B288" i="20"/>
  <c r="A288" i="20"/>
  <c r="Q287" i="20"/>
  <c r="P287" i="20"/>
  <c r="O287" i="20"/>
  <c r="N287" i="20"/>
  <c r="M287" i="20"/>
  <c r="L287" i="20"/>
  <c r="K287" i="20"/>
  <c r="J287" i="20"/>
  <c r="I287" i="20"/>
  <c r="H287" i="20"/>
  <c r="G287" i="20"/>
  <c r="F287" i="20"/>
  <c r="E287" i="20"/>
  <c r="D287" i="20"/>
  <c r="C287" i="20"/>
  <c r="B287" i="20"/>
  <c r="A287" i="20"/>
  <c r="Q286" i="20"/>
  <c r="P286" i="20"/>
  <c r="O286" i="20"/>
  <c r="N286" i="20"/>
  <c r="M286" i="20"/>
  <c r="L286" i="20"/>
  <c r="K286" i="20"/>
  <c r="J286" i="20"/>
  <c r="I286" i="20"/>
  <c r="H286" i="20"/>
  <c r="G286" i="20"/>
  <c r="F286" i="20"/>
  <c r="E286" i="20"/>
  <c r="D286" i="20"/>
  <c r="C286" i="20"/>
  <c r="B286" i="20"/>
  <c r="A286" i="20"/>
  <c r="Q285" i="20"/>
  <c r="P285" i="20"/>
  <c r="O285" i="20"/>
  <c r="N285" i="20"/>
  <c r="M285" i="20"/>
  <c r="L285" i="20"/>
  <c r="K285" i="20"/>
  <c r="J285" i="20"/>
  <c r="I285" i="20"/>
  <c r="H285" i="20"/>
  <c r="G285" i="20"/>
  <c r="F285" i="20"/>
  <c r="E285" i="20"/>
  <c r="D285" i="20"/>
  <c r="C285" i="20"/>
  <c r="B285" i="20"/>
  <c r="A285" i="20"/>
  <c r="Q284" i="20"/>
  <c r="P284" i="20"/>
  <c r="O284" i="20"/>
  <c r="N284" i="20"/>
  <c r="M284" i="20"/>
  <c r="L284" i="20"/>
  <c r="K284" i="20"/>
  <c r="J284" i="20"/>
  <c r="I284" i="20"/>
  <c r="H284" i="20"/>
  <c r="G284" i="20"/>
  <c r="F284" i="20"/>
  <c r="E284" i="20"/>
  <c r="D284" i="20"/>
  <c r="C284" i="20"/>
  <c r="B284" i="20"/>
  <c r="A284" i="20"/>
  <c r="Q283" i="20"/>
  <c r="P283" i="20"/>
  <c r="O283" i="20"/>
  <c r="N283" i="20"/>
  <c r="M283" i="20"/>
  <c r="L283" i="20"/>
  <c r="K283" i="20"/>
  <c r="J283" i="20"/>
  <c r="I283" i="20"/>
  <c r="H283" i="20"/>
  <c r="G283" i="20"/>
  <c r="F283" i="20"/>
  <c r="E283" i="20"/>
  <c r="D283" i="20"/>
  <c r="C283" i="20"/>
  <c r="B283" i="20"/>
  <c r="A283" i="20"/>
  <c r="Q282" i="20"/>
  <c r="P282" i="20"/>
  <c r="O282" i="20"/>
  <c r="N282" i="20"/>
  <c r="M282" i="20"/>
  <c r="L282" i="20"/>
  <c r="K282" i="20"/>
  <c r="J282" i="20"/>
  <c r="I282" i="20"/>
  <c r="H282" i="20"/>
  <c r="G282" i="20"/>
  <c r="F282" i="20"/>
  <c r="E282" i="20"/>
  <c r="D282" i="20"/>
  <c r="C282" i="20"/>
  <c r="B282" i="20"/>
  <c r="A282" i="20"/>
  <c r="Q281" i="20"/>
  <c r="P281" i="20"/>
  <c r="O281" i="20"/>
  <c r="N281" i="20"/>
  <c r="M281" i="20"/>
  <c r="L281" i="20"/>
  <c r="K281" i="20"/>
  <c r="J281" i="20"/>
  <c r="I281" i="20"/>
  <c r="H281" i="20"/>
  <c r="G281" i="20"/>
  <c r="F281" i="20"/>
  <c r="E281" i="20"/>
  <c r="D281" i="20"/>
  <c r="C281" i="20"/>
  <c r="B281" i="20"/>
  <c r="A281" i="20"/>
  <c r="Q280" i="20"/>
  <c r="P280" i="20"/>
  <c r="O280" i="20"/>
  <c r="N280" i="20"/>
  <c r="M280" i="20"/>
  <c r="L280" i="20"/>
  <c r="K280" i="20"/>
  <c r="J280" i="20"/>
  <c r="I280" i="20"/>
  <c r="H280" i="20"/>
  <c r="G280" i="20"/>
  <c r="F280" i="20"/>
  <c r="E280" i="20"/>
  <c r="D280" i="20"/>
  <c r="C280" i="20"/>
  <c r="B280" i="20"/>
  <c r="A280" i="20"/>
  <c r="Q279" i="20"/>
  <c r="P279" i="20"/>
  <c r="O279" i="20"/>
  <c r="N279" i="20"/>
  <c r="M279" i="20"/>
  <c r="L279" i="20"/>
  <c r="K279" i="20"/>
  <c r="J279" i="20"/>
  <c r="I279" i="20"/>
  <c r="H279" i="20"/>
  <c r="G279" i="20"/>
  <c r="F279" i="20"/>
  <c r="E279" i="20"/>
  <c r="D279" i="20"/>
  <c r="C279" i="20"/>
  <c r="B279" i="20"/>
  <c r="A279" i="20"/>
  <c r="Q278" i="20"/>
  <c r="P278" i="20"/>
  <c r="O278" i="20"/>
  <c r="N278" i="20"/>
  <c r="M278" i="20"/>
  <c r="L278" i="20"/>
  <c r="K278" i="20"/>
  <c r="J278" i="20"/>
  <c r="I278" i="20"/>
  <c r="H278" i="20"/>
  <c r="G278" i="20"/>
  <c r="F278" i="20"/>
  <c r="E278" i="20"/>
  <c r="D278" i="20"/>
  <c r="C278" i="20"/>
  <c r="B278" i="20"/>
  <c r="A278" i="20"/>
  <c r="Q277" i="20"/>
  <c r="P277" i="20"/>
  <c r="O277" i="20"/>
  <c r="N277" i="20"/>
  <c r="M277" i="20"/>
  <c r="L277" i="20"/>
  <c r="K277" i="20"/>
  <c r="J277" i="20"/>
  <c r="I277" i="20"/>
  <c r="H277" i="20"/>
  <c r="G277" i="20"/>
  <c r="F277" i="20"/>
  <c r="E277" i="20"/>
  <c r="D277" i="20"/>
  <c r="C277" i="20"/>
  <c r="B277" i="20"/>
  <c r="A277" i="20"/>
  <c r="Q276" i="20"/>
  <c r="P276" i="20"/>
  <c r="O276" i="20"/>
  <c r="N276" i="20"/>
  <c r="M276" i="20"/>
  <c r="L276" i="20"/>
  <c r="K276" i="20"/>
  <c r="J276" i="20"/>
  <c r="I276" i="20"/>
  <c r="H276" i="20"/>
  <c r="G276" i="20"/>
  <c r="F276" i="20"/>
  <c r="E276" i="20"/>
  <c r="D276" i="20"/>
  <c r="C276" i="20"/>
  <c r="B276" i="20"/>
  <c r="A276" i="20"/>
  <c r="Q275" i="20"/>
  <c r="P275" i="20"/>
  <c r="O275" i="20"/>
  <c r="N275" i="20"/>
  <c r="M275" i="20"/>
  <c r="L275" i="20"/>
  <c r="K275" i="20"/>
  <c r="J275" i="20"/>
  <c r="I275" i="20"/>
  <c r="H275" i="20"/>
  <c r="G275" i="20"/>
  <c r="F275" i="20"/>
  <c r="E275" i="20"/>
  <c r="D275" i="20"/>
  <c r="C275" i="20"/>
  <c r="B275" i="20"/>
  <c r="A275" i="20"/>
  <c r="Q274" i="20"/>
  <c r="P274" i="20"/>
  <c r="O274" i="20"/>
  <c r="N274" i="20"/>
  <c r="M274" i="20"/>
  <c r="L274" i="20"/>
  <c r="K274" i="20"/>
  <c r="J274" i="20"/>
  <c r="I274" i="20"/>
  <c r="H274" i="20"/>
  <c r="G274" i="20"/>
  <c r="F274" i="20"/>
  <c r="E274" i="20"/>
  <c r="D274" i="20"/>
  <c r="C274" i="20"/>
  <c r="B274" i="20"/>
  <c r="A274" i="20"/>
  <c r="Q273" i="20"/>
  <c r="P273" i="20"/>
  <c r="O273" i="20"/>
  <c r="N273" i="20"/>
  <c r="M273" i="20"/>
  <c r="L273" i="20"/>
  <c r="K273" i="20"/>
  <c r="J273" i="20"/>
  <c r="I273" i="20"/>
  <c r="H273" i="20"/>
  <c r="G273" i="20"/>
  <c r="F273" i="20"/>
  <c r="E273" i="20"/>
  <c r="D273" i="20"/>
  <c r="C273" i="20"/>
  <c r="B273" i="20"/>
  <c r="A273" i="20"/>
  <c r="Q272" i="20"/>
  <c r="P272" i="20"/>
  <c r="O272" i="20"/>
  <c r="N272" i="20"/>
  <c r="M272" i="20"/>
  <c r="L272" i="20"/>
  <c r="K272" i="20"/>
  <c r="J272" i="20"/>
  <c r="I272" i="20"/>
  <c r="H272" i="20"/>
  <c r="G272" i="20"/>
  <c r="F272" i="20"/>
  <c r="E272" i="20"/>
  <c r="D272" i="20"/>
  <c r="C272" i="20"/>
  <c r="B272" i="20"/>
  <c r="A272" i="20"/>
  <c r="Q271" i="20"/>
  <c r="P271" i="20"/>
  <c r="O271" i="20"/>
  <c r="N271" i="20"/>
  <c r="M271" i="20"/>
  <c r="L271" i="20"/>
  <c r="K271" i="20"/>
  <c r="J271" i="20"/>
  <c r="I271" i="20"/>
  <c r="H271" i="20"/>
  <c r="G271" i="20"/>
  <c r="F271" i="20"/>
  <c r="E271" i="20"/>
  <c r="D271" i="20"/>
  <c r="C271" i="20"/>
  <c r="B271" i="20"/>
  <c r="A271" i="20"/>
  <c r="Q270" i="20"/>
  <c r="P270" i="20"/>
  <c r="O270" i="20"/>
  <c r="N270" i="20"/>
  <c r="M270" i="20"/>
  <c r="L270" i="20"/>
  <c r="K270" i="20"/>
  <c r="J270" i="20"/>
  <c r="I270" i="20"/>
  <c r="H270" i="20"/>
  <c r="G270" i="20"/>
  <c r="F270" i="20"/>
  <c r="E270" i="20"/>
  <c r="D270" i="20"/>
  <c r="C270" i="20"/>
  <c r="B270" i="20"/>
  <c r="A270" i="20"/>
  <c r="Q269" i="20"/>
  <c r="P269" i="20"/>
  <c r="O269" i="20"/>
  <c r="N269" i="20"/>
  <c r="M269" i="20"/>
  <c r="L269" i="20"/>
  <c r="K269" i="20"/>
  <c r="J269" i="20"/>
  <c r="I269" i="20"/>
  <c r="H269" i="20"/>
  <c r="G269" i="20"/>
  <c r="F269" i="20"/>
  <c r="E269" i="20"/>
  <c r="D269" i="20"/>
  <c r="C269" i="20"/>
  <c r="B269" i="20"/>
  <c r="A269" i="20"/>
  <c r="Q268" i="20"/>
  <c r="P268" i="20"/>
  <c r="O268" i="20"/>
  <c r="N268" i="20"/>
  <c r="M268" i="20"/>
  <c r="L268" i="20"/>
  <c r="K268" i="20"/>
  <c r="J268" i="20"/>
  <c r="I268" i="20"/>
  <c r="H268" i="20"/>
  <c r="G268" i="20"/>
  <c r="F268" i="20"/>
  <c r="E268" i="20"/>
  <c r="D268" i="20"/>
  <c r="C268" i="20"/>
  <c r="B268" i="20"/>
  <c r="A268" i="20"/>
  <c r="Q267" i="20"/>
  <c r="P267" i="20"/>
  <c r="O267" i="20"/>
  <c r="N267" i="20"/>
  <c r="M267" i="20"/>
  <c r="L267" i="20"/>
  <c r="K267" i="20"/>
  <c r="J267" i="20"/>
  <c r="I267" i="20"/>
  <c r="H267" i="20"/>
  <c r="G267" i="20"/>
  <c r="F267" i="20"/>
  <c r="E267" i="20"/>
  <c r="D267" i="20"/>
  <c r="C267" i="20"/>
  <c r="B267" i="20"/>
  <c r="A267" i="20"/>
  <c r="Q266" i="20"/>
  <c r="P266" i="20"/>
  <c r="O266" i="20"/>
  <c r="N266" i="20"/>
  <c r="M266" i="20"/>
  <c r="L266" i="20"/>
  <c r="K266" i="20"/>
  <c r="J266" i="20"/>
  <c r="I266" i="20"/>
  <c r="H266" i="20"/>
  <c r="G266" i="20"/>
  <c r="F266" i="20"/>
  <c r="E266" i="20"/>
  <c r="D266" i="20"/>
  <c r="C266" i="20"/>
  <c r="B266" i="20"/>
  <c r="A266" i="20"/>
  <c r="Q265" i="20"/>
  <c r="P265" i="20"/>
  <c r="O265" i="20"/>
  <c r="N265" i="20"/>
  <c r="M265" i="20"/>
  <c r="L265" i="20"/>
  <c r="K265" i="20"/>
  <c r="J265" i="20"/>
  <c r="I265" i="20"/>
  <c r="H265" i="20"/>
  <c r="G265" i="20"/>
  <c r="F265" i="20"/>
  <c r="E265" i="20"/>
  <c r="D265" i="20"/>
  <c r="C265" i="20"/>
  <c r="B265" i="20"/>
  <c r="A265" i="20"/>
  <c r="Q264" i="20"/>
  <c r="P264" i="20"/>
  <c r="O264" i="20"/>
  <c r="N264" i="20"/>
  <c r="M264" i="20"/>
  <c r="L264" i="20"/>
  <c r="K264" i="20"/>
  <c r="J264" i="20"/>
  <c r="I264" i="20"/>
  <c r="H264" i="20"/>
  <c r="G264" i="20"/>
  <c r="F264" i="20"/>
  <c r="E264" i="20"/>
  <c r="D264" i="20"/>
  <c r="C264" i="20"/>
  <c r="B264" i="20"/>
  <c r="A264" i="20"/>
  <c r="Q263" i="20"/>
  <c r="P263" i="20"/>
  <c r="O263" i="20"/>
  <c r="N263" i="20"/>
  <c r="M263" i="20"/>
  <c r="L263" i="20"/>
  <c r="K263" i="20"/>
  <c r="J263" i="20"/>
  <c r="I263" i="20"/>
  <c r="H263" i="20"/>
  <c r="G263" i="20"/>
  <c r="F263" i="20"/>
  <c r="E263" i="20"/>
  <c r="D263" i="20"/>
  <c r="C263" i="20"/>
  <c r="B263" i="20"/>
  <c r="A263" i="20"/>
  <c r="Q262" i="20"/>
  <c r="P262" i="20"/>
  <c r="O262" i="20"/>
  <c r="N262" i="20"/>
  <c r="M262" i="20"/>
  <c r="L262" i="20"/>
  <c r="K262" i="20"/>
  <c r="J262" i="20"/>
  <c r="I262" i="20"/>
  <c r="H262" i="20"/>
  <c r="G262" i="20"/>
  <c r="F262" i="20"/>
  <c r="E262" i="20"/>
  <c r="D262" i="20"/>
  <c r="C262" i="20"/>
  <c r="B262" i="20"/>
  <c r="A262" i="20"/>
  <c r="Q261" i="20"/>
  <c r="P261" i="20"/>
  <c r="O261" i="20"/>
  <c r="N261" i="20"/>
  <c r="M261" i="20"/>
  <c r="L261" i="20"/>
  <c r="K261" i="20"/>
  <c r="J261" i="20"/>
  <c r="I261" i="20"/>
  <c r="H261" i="20"/>
  <c r="G261" i="20"/>
  <c r="F261" i="20"/>
  <c r="E261" i="20"/>
  <c r="D261" i="20"/>
  <c r="C261" i="20"/>
  <c r="B261" i="20"/>
  <c r="A261" i="20"/>
  <c r="Q260" i="20"/>
  <c r="P260" i="20"/>
  <c r="O260" i="20"/>
  <c r="N260" i="20"/>
  <c r="M260" i="20"/>
  <c r="L260" i="20"/>
  <c r="K260" i="20"/>
  <c r="J260" i="20"/>
  <c r="I260" i="20"/>
  <c r="H260" i="20"/>
  <c r="G260" i="20"/>
  <c r="F260" i="20"/>
  <c r="E260" i="20"/>
  <c r="D260" i="20"/>
  <c r="C260" i="20"/>
  <c r="B260" i="20"/>
  <c r="A260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D259" i="20"/>
  <c r="C259" i="20"/>
  <c r="B259" i="20"/>
  <c r="A259" i="20"/>
  <c r="Q258" i="20"/>
  <c r="P258" i="20"/>
  <c r="O258" i="20"/>
  <c r="N258" i="20"/>
  <c r="M258" i="20"/>
  <c r="L258" i="20"/>
  <c r="K258" i="20"/>
  <c r="J258" i="20"/>
  <c r="I258" i="20"/>
  <c r="H258" i="20"/>
  <c r="G258" i="20"/>
  <c r="F258" i="20"/>
  <c r="E258" i="20"/>
  <c r="D258" i="20"/>
  <c r="C258" i="20"/>
  <c r="B258" i="20"/>
  <c r="A258" i="20"/>
  <c r="Q257" i="20"/>
  <c r="P257" i="20"/>
  <c r="O257" i="20"/>
  <c r="N257" i="20"/>
  <c r="M257" i="20"/>
  <c r="L257" i="20"/>
  <c r="K257" i="20"/>
  <c r="J257" i="20"/>
  <c r="I257" i="20"/>
  <c r="H257" i="20"/>
  <c r="G257" i="20"/>
  <c r="F257" i="20"/>
  <c r="E257" i="20"/>
  <c r="D257" i="20"/>
  <c r="C257" i="20"/>
  <c r="B257" i="20"/>
  <c r="A257" i="20"/>
  <c r="Q256" i="20"/>
  <c r="P256" i="20"/>
  <c r="O256" i="20"/>
  <c r="N256" i="20"/>
  <c r="M256" i="20"/>
  <c r="L256" i="20"/>
  <c r="K256" i="20"/>
  <c r="J256" i="20"/>
  <c r="I256" i="20"/>
  <c r="H256" i="20"/>
  <c r="G256" i="20"/>
  <c r="F256" i="20"/>
  <c r="E256" i="20"/>
  <c r="D256" i="20"/>
  <c r="C256" i="20"/>
  <c r="B256" i="20"/>
  <c r="A256" i="20"/>
  <c r="Q255" i="20"/>
  <c r="P255" i="20"/>
  <c r="O255" i="20"/>
  <c r="N255" i="20"/>
  <c r="M255" i="20"/>
  <c r="L255" i="20"/>
  <c r="K255" i="20"/>
  <c r="J255" i="20"/>
  <c r="I255" i="20"/>
  <c r="H255" i="20"/>
  <c r="G255" i="20"/>
  <c r="F255" i="20"/>
  <c r="E255" i="20"/>
  <c r="D255" i="20"/>
  <c r="C255" i="20"/>
  <c r="B255" i="20"/>
  <c r="A255" i="20"/>
  <c r="A243" i="20"/>
  <c r="Q242" i="20"/>
  <c r="P242" i="20"/>
  <c r="O242" i="20"/>
  <c r="N242" i="20"/>
  <c r="M242" i="20"/>
  <c r="L242" i="20"/>
  <c r="K242" i="20"/>
  <c r="J242" i="20"/>
  <c r="I242" i="20"/>
  <c r="H242" i="20"/>
  <c r="G242" i="20"/>
  <c r="F242" i="20"/>
  <c r="E242" i="20"/>
  <c r="D242" i="20"/>
  <c r="C242" i="20"/>
  <c r="B242" i="20"/>
  <c r="A242" i="20"/>
  <c r="Q241" i="20"/>
  <c r="P241" i="20"/>
  <c r="O241" i="20"/>
  <c r="N241" i="20"/>
  <c r="M241" i="20"/>
  <c r="L241" i="20"/>
  <c r="K241" i="20"/>
  <c r="J241" i="20"/>
  <c r="I241" i="20"/>
  <c r="H241" i="20"/>
  <c r="G241" i="20"/>
  <c r="F241" i="20"/>
  <c r="E241" i="20"/>
  <c r="D241" i="20"/>
  <c r="C241" i="20"/>
  <c r="B241" i="20"/>
  <c r="A241" i="20"/>
  <c r="Q240" i="20"/>
  <c r="P240" i="20"/>
  <c r="O240" i="20"/>
  <c r="N240" i="20"/>
  <c r="M240" i="20"/>
  <c r="L240" i="20"/>
  <c r="K240" i="20"/>
  <c r="J240" i="20"/>
  <c r="I240" i="20"/>
  <c r="H240" i="20"/>
  <c r="G240" i="20"/>
  <c r="F240" i="20"/>
  <c r="E240" i="20"/>
  <c r="D240" i="20"/>
  <c r="C240" i="20"/>
  <c r="B240" i="20"/>
  <c r="A240" i="20"/>
  <c r="Q239" i="20"/>
  <c r="P239" i="20"/>
  <c r="O239" i="20"/>
  <c r="N239" i="20"/>
  <c r="M239" i="20"/>
  <c r="L239" i="20"/>
  <c r="K239" i="20"/>
  <c r="J239" i="20"/>
  <c r="I239" i="20"/>
  <c r="H239" i="20"/>
  <c r="G239" i="20"/>
  <c r="F239" i="20"/>
  <c r="E239" i="20"/>
  <c r="D239" i="20"/>
  <c r="C239" i="20"/>
  <c r="B239" i="20"/>
  <c r="A239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D235" i="20"/>
  <c r="C235" i="20"/>
  <c r="B235" i="20"/>
  <c r="A235" i="20"/>
  <c r="Q234" i="20"/>
  <c r="P234" i="20"/>
  <c r="O234" i="20"/>
  <c r="N234" i="20"/>
  <c r="M234" i="20"/>
  <c r="L234" i="20"/>
  <c r="K234" i="20"/>
  <c r="J234" i="20"/>
  <c r="I234" i="20"/>
  <c r="H234" i="20"/>
  <c r="G234" i="20"/>
  <c r="F234" i="20"/>
  <c r="E234" i="20"/>
  <c r="D234" i="20"/>
  <c r="C234" i="20"/>
  <c r="B234" i="20"/>
  <c r="A234" i="20"/>
  <c r="Q233" i="20"/>
  <c r="P233" i="20"/>
  <c r="O233" i="20"/>
  <c r="N233" i="20"/>
  <c r="M233" i="20"/>
  <c r="L233" i="20"/>
  <c r="K233" i="20"/>
  <c r="J233" i="20"/>
  <c r="I233" i="20"/>
  <c r="H233" i="20"/>
  <c r="G233" i="20"/>
  <c r="F233" i="20"/>
  <c r="E233" i="20"/>
  <c r="D233" i="20"/>
  <c r="C233" i="20"/>
  <c r="B233" i="20"/>
  <c r="A233" i="20"/>
  <c r="Q232" i="20"/>
  <c r="P232" i="20"/>
  <c r="O232" i="20"/>
  <c r="N232" i="20"/>
  <c r="M232" i="20"/>
  <c r="L232" i="20"/>
  <c r="K232" i="20"/>
  <c r="J232" i="20"/>
  <c r="I232" i="20"/>
  <c r="H232" i="20"/>
  <c r="G232" i="20"/>
  <c r="F232" i="20"/>
  <c r="E232" i="20"/>
  <c r="D232" i="20"/>
  <c r="C232" i="20"/>
  <c r="B232" i="20"/>
  <c r="A232" i="20"/>
  <c r="Q231" i="20"/>
  <c r="P231" i="20"/>
  <c r="O231" i="20"/>
  <c r="N231" i="20"/>
  <c r="M231" i="20"/>
  <c r="L231" i="20"/>
  <c r="K231" i="20"/>
  <c r="J231" i="20"/>
  <c r="I231" i="20"/>
  <c r="H231" i="20"/>
  <c r="G231" i="20"/>
  <c r="F231" i="20"/>
  <c r="E231" i="20"/>
  <c r="D231" i="20"/>
  <c r="C231" i="20"/>
  <c r="B231" i="20"/>
  <c r="A231" i="20"/>
  <c r="Q230" i="20"/>
  <c r="P230" i="20"/>
  <c r="O230" i="20"/>
  <c r="N230" i="20"/>
  <c r="M230" i="20"/>
  <c r="L230" i="20"/>
  <c r="K230" i="20"/>
  <c r="J230" i="20"/>
  <c r="I230" i="20"/>
  <c r="H230" i="20"/>
  <c r="G230" i="20"/>
  <c r="F230" i="20"/>
  <c r="E230" i="20"/>
  <c r="D230" i="20"/>
  <c r="C230" i="20"/>
  <c r="B230" i="20"/>
  <c r="A230" i="20"/>
  <c r="Q229" i="20"/>
  <c r="P229" i="20"/>
  <c r="O229" i="20"/>
  <c r="N229" i="20"/>
  <c r="M229" i="20"/>
  <c r="L229" i="20"/>
  <c r="K229" i="20"/>
  <c r="J229" i="20"/>
  <c r="I229" i="20"/>
  <c r="H229" i="20"/>
  <c r="G229" i="20"/>
  <c r="F229" i="20"/>
  <c r="E229" i="20"/>
  <c r="D229" i="20"/>
  <c r="C229" i="20"/>
  <c r="B229" i="20"/>
  <c r="A229" i="20"/>
  <c r="Q228" i="20"/>
  <c r="P228" i="20"/>
  <c r="O228" i="20"/>
  <c r="N228" i="20"/>
  <c r="M228" i="20"/>
  <c r="L228" i="20"/>
  <c r="K228" i="20"/>
  <c r="J228" i="20"/>
  <c r="I228" i="20"/>
  <c r="H228" i="20"/>
  <c r="G228" i="20"/>
  <c r="F228" i="20"/>
  <c r="E228" i="20"/>
  <c r="D228" i="20"/>
  <c r="C228" i="20"/>
  <c r="B228" i="20"/>
  <c r="A228" i="20"/>
  <c r="Q227" i="20"/>
  <c r="P227" i="20"/>
  <c r="O227" i="20"/>
  <c r="N227" i="20"/>
  <c r="M227" i="20"/>
  <c r="L227" i="20"/>
  <c r="K227" i="20"/>
  <c r="J227" i="20"/>
  <c r="I227" i="20"/>
  <c r="H227" i="20"/>
  <c r="G227" i="20"/>
  <c r="F227" i="20"/>
  <c r="E227" i="20"/>
  <c r="D227" i="20"/>
  <c r="C227" i="20"/>
  <c r="B227" i="20"/>
  <c r="A227" i="20"/>
  <c r="Q226" i="20"/>
  <c r="P226" i="20"/>
  <c r="O226" i="20"/>
  <c r="N226" i="20"/>
  <c r="M226" i="20"/>
  <c r="L226" i="20"/>
  <c r="K226" i="20"/>
  <c r="J226" i="20"/>
  <c r="I226" i="20"/>
  <c r="H226" i="20"/>
  <c r="G226" i="20"/>
  <c r="F226" i="20"/>
  <c r="E226" i="20"/>
  <c r="D226" i="20"/>
  <c r="C226" i="20"/>
  <c r="B226" i="20"/>
  <c r="A226" i="20"/>
  <c r="Q225" i="20"/>
  <c r="P225" i="20"/>
  <c r="O225" i="20"/>
  <c r="N225" i="20"/>
  <c r="M225" i="20"/>
  <c r="L225" i="20"/>
  <c r="K225" i="20"/>
  <c r="J225" i="20"/>
  <c r="I225" i="20"/>
  <c r="H225" i="20"/>
  <c r="G225" i="20"/>
  <c r="F225" i="20"/>
  <c r="E225" i="20"/>
  <c r="D225" i="20"/>
  <c r="C225" i="20"/>
  <c r="B225" i="20"/>
  <c r="A225" i="20"/>
  <c r="Q224" i="20"/>
  <c r="P224" i="20"/>
  <c r="O224" i="20"/>
  <c r="N224" i="20"/>
  <c r="M224" i="20"/>
  <c r="L224" i="20"/>
  <c r="K224" i="20"/>
  <c r="J224" i="20"/>
  <c r="I224" i="20"/>
  <c r="H224" i="20"/>
  <c r="G224" i="20"/>
  <c r="F224" i="20"/>
  <c r="E224" i="20"/>
  <c r="D224" i="20"/>
  <c r="C224" i="20"/>
  <c r="B224" i="20"/>
  <c r="A224" i="20"/>
  <c r="Q223" i="20"/>
  <c r="P223" i="20"/>
  <c r="O223" i="20"/>
  <c r="N223" i="20"/>
  <c r="M223" i="20"/>
  <c r="L223" i="20"/>
  <c r="K223" i="20"/>
  <c r="J223" i="20"/>
  <c r="I223" i="20"/>
  <c r="H223" i="20"/>
  <c r="G223" i="20"/>
  <c r="F223" i="20"/>
  <c r="E223" i="20"/>
  <c r="D223" i="20"/>
  <c r="C223" i="20"/>
  <c r="B223" i="20"/>
  <c r="A223" i="20"/>
  <c r="Q222" i="20"/>
  <c r="P222" i="20"/>
  <c r="O222" i="20"/>
  <c r="N222" i="20"/>
  <c r="M222" i="20"/>
  <c r="L222" i="20"/>
  <c r="K222" i="20"/>
  <c r="J222" i="20"/>
  <c r="I222" i="20"/>
  <c r="H222" i="20"/>
  <c r="G222" i="20"/>
  <c r="F222" i="20"/>
  <c r="E222" i="20"/>
  <c r="D222" i="20"/>
  <c r="C222" i="20"/>
  <c r="B222" i="20"/>
  <c r="A222" i="20"/>
  <c r="Q221" i="20"/>
  <c r="P221" i="20"/>
  <c r="O221" i="20"/>
  <c r="N221" i="20"/>
  <c r="M221" i="20"/>
  <c r="L221" i="20"/>
  <c r="K221" i="20"/>
  <c r="J221" i="20"/>
  <c r="I221" i="20"/>
  <c r="H221" i="20"/>
  <c r="G221" i="20"/>
  <c r="F221" i="20"/>
  <c r="E221" i="20"/>
  <c r="D221" i="20"/>
  <c r="C221" i="20"/>
  <c r="B221" i="20"/>
  <c r="A221" i="20"/>
  <c r="Q220" i="20"/>
  <c r="P220" i="20"/>
  <c r="O220" i="20"/>
  <c r="N220" i="20"/>
  <c r="M220" i="20"/>
  <c r="L220" i="20"/>
  <c r="K220" i="20"/>
  <c r="J220" i="20"/>
  <c r="I220" i="20"/>
  <c r="H220" i="20"/>
  <c r="G220" i="20"/>
  <c r="F220" i="20"/>
  <c r="E220" i="20"/>
  <c r="D220" i="20"/>
  <c r="C220" i="20"/>
  <c r="B220" i="20"/>
  <c r="A220" i="20"/>
  <c r="Q219" i="20"/>
  <c r="P219" i="20"/>
  <c r="O219" i="20"/>
  <c r="N219" i="20"/>
  <c r="M219" i="20"/>
  <c r="L219" i="20"/>
  <c r="K219" i="20"/>
  <c r="J219" i="20"/>
  <c r="I219" i="20"/>
  <c r="H219" i="20"/>
  <c r="G219" i="20"/>
  <c r="F219" i="20"/>
  <c r="E219" i="20"/>
  <c r="D219" i="20"/>
  <c r="C219" i="20"/>
  <c r="B219" i="20"/>
  <c r="A219" i="20"/>
  <c r="Q218" i="20"/>
  <c r="P218" i="20"/>
  <c r="O218" i="20"/>
  <c r="N218" i="20"/>
  <c r="M218" i="20"/>
  <c r="L218" i="20"/>
  <c r="K218" i="20"/>
  <c r="J218" i="20"/>
  <c r="I218" i="20"/>
  <c r="H218" i="20"/>
  <c r="G218" i="20"/>
  <c r="F218" i="20"/>
  <c r="E218" i="20"/>
  <c r="D218" i="20"/>
  <c r="C218" i="20"/>
  <c r="B218" i="20"/>
  <c r="A218" i="20"/>
  <c r="Q217" i="20"/>
  <c r="P217" i="20"/>
  <c r="O217" i="20"/>
  <c r="N217" i="20"/>
  <c r="M217" i="20"/>
  <c r="L217" i="20"/>
  <c r="K217" i="20"/>
  <c r="J217" i="20"/>
  <c r="I217" i="20"/>
  <c r="H217" i="20"/>
  <c r="G217" i="20"/>
  <c r="F217" i="20"/>
  <c r="E217" i="20"/>
  <c r="D217" i="20"/>
  <c r="C217" i="20"/>
  <c r="B217" i="20"/>
  <c r="A217" i="20"/>
  <c r="Q216" i="20"/>
  <c r="P216" i="20"/>
  <c r="O216" i="20"/>
  <c r="N216" i="20"/>
  <c r="M216" i="20"/>
  <c r="L216" i="20"/>
  <c r="K216" i="20"/>
  <c r="J216" i="20"/>
  <c r="I216" i="20"/>
  <c r="H216" i="20"/>
  <c r="G216" i="20"/>
  <c r="F216" i="20"/>
  <c r="E216" i="20"/>
  <c r="D216" i="20"/>
  <c r="C216" i="20"/>
  <c r="B216" i="20"/>
  <c r="A216" i="20"/>
  <c r="Q215" i="20"/>
  <c r="P215" i="20"/>
  <c r="O215" i="20"/>
  <c r="N215" i="20"/>
  <c r="M215" i="20"/>
  <c r="L215" i="20"/>
  <c r="K215" i="20"/>
  <c r="J215" i="20"/>
  <c r="I215" i="20"/>
  <c r="H215" i="20"/>
  <c r="G215" i="20"/>
  <c r="F215" i="20"/>
  <c r="E215" i="20"/>
  <c r="D215" i="20"/>
  <c r="C215" i="20"/>
  <c r="B215" i="20"/>
  <c r="A215" i="20"/>
  <c r="Q214" i="20"/>
  <c r="P214" i="20"/>
  <c r="O214" i="20"/>
  <c r="N214" i="20"/>
  <c r="M214" i="20"/>
  <c r="L214" i="20"/>
  <c r="K214" i="20"/>
  <c r="J214" i="20"/>
  <c r="I214" i="20"/>
  <c r="H214" i="20"/>
  <c r="G214" i="20"/>
  <c r="F214" i="20"/>
  <c r="E214" i="20"/>
  <c r="D214" i="20"/>
  <c r="C214" i="20"/>
  <c r="B214" i="20"/>
  <c r="A214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B213" i="20"/>
  <c r="A213" i="20"/>
  <c r="Q212" i="20"/>
  <c r="P212" i="20"/>
  <c r="O212" i="20"/>
  <c r="N212" i="20"/>
  <c r="M212" i="20"/>
  <c r="L212" i="20"/>
  <c r="K212" i="20"/>
  <c r="J212" i="20"/>
  <c r="I212" i="20"/>
  <c r="H212" i="20"/>
  <c r="G212" i="20"/>
  <c r="F212" i="20"/>
  <c r="E212" i="20"/>
  <c r="D212" i="20"/>
  <c r="C212" i="20"/>
  <c r="B212" i="20"/>
  <c r="A212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D211" i="20"/>
  <c r="C211" i="20"/>
  <c r="B211" i="20"/>
  <c r="A211" i="20"/>
  <c r="Q210" i="20"/>
  <c r="P210" i="20"/>
  <c r="O210" i="20"/>
  <c r="N210" i="20"/>
  <c r="M210" i="20"/>
  <c r="L210" i="20"/>
  <c r="K210" i="20"/>
  <c r="J210" i="20"/>
  <c r="I210" i="20"/>
  <c r="H210" i="20"/>
  <c r="G210" i="20"/>
  <c r="F210" i="20"/>
  <c r="E210" i="20"/>
  <c r="D210" i="20"/>
  <c r="C210" i="20"/>
  <c r="B210" i="20"/>
  <c r="A210" i="20"/>
  <c r="Q209" i="20"/>
  <c r="P209" i="20"/>
  <c r="O209" i="20"/>
  <c r="N209" i="20"/>
  <c r="M209" i="20"/>
  <c r="L209" i="20"/>
  <c r="K209" i="20"/>
  <c r="J209" i="20"/>
  <c r="I209" i="20"/>
  <c r="H209" i="20"/>
  <c r="G209" i="20"/>
  <c r="F209" i="20"/>
  <c r="E209" i="20"/>
  <c r="D209" i="20"/>
  <c r="C209" i="20"/>
  <c r="B209" i="20"/>
  <c r="A209" i="20"/>
  <c r="Q208" i="20"/>
  <c r="P208" i="20"/>
  <c r="O208" i="20"/>
  <c r="N208" i="20"/>
  <c r="M208" i="20"/>
  <c r="L208" i="20"/>
  <c r="K208" i="20"/>
  <c r="J208" i="20"/>
  <c r="I208" i="20"/>
  <c r="H208" i="20"/>
  <c r="G208" i="20"/>
  <c r="F208" i="20"/>
  <c r="E208" i="20"/>
  <c r="D208" i="20"/>
  <c r="C208" i="20"/>
  <c r="B208" i="20"/>
  <c r="A208" i="20"/>
  <c r="Q207" i="20"/>
  <c r="P207" i="20"/>
  <c r="O207" i="20"/>
  <c r="N207" i="20"/>
  <c r="M207" i="20"/>
  <c r="L207" i="20"/>
  <c r="K207" i="20"/>
  <c r="J207" i="20"/>
  <c r="I207" i="20"/>
  <c r="H207" i="20"/>
  <c r="G207" i="20"/>
  <c r="F207" i="20"/>
  <c r="E207" i="20"/>
  <c r="D207" i="20"/>
  <c r="C207" i="20"/>
  <c r="B207" i="20"/>
  <c r="A207" i="20"/>
  <c r="Q206" i="20"/>
  <c r="P206" i="20"/>
  <c r="O206" i="20"/>
  <c r="N206" i="20"/>
  <c r="M206" i="20"/>
  <c r="L206" i="20"/>
  <c r="K206" i="20"/>
  <c r="J206" i="20"/>
  <c r="I206" i="20"/>
  <c r="H206" i="20"/>
  <c r="G206" i="20"/>
  <c r="F206" i="20"/>
  <c r="E206" i="20"/>
  <c r="D206" i="20"/>
  <c r="C206" i="20"/>
  <c r="B206" i="20"/>
  <c r="A206" i="20"/>
  <c r="Q205" i="20"/>
  <c r="P205" i="20"/>
  <c r="O205" i="20"/>
  <c r="N205" i="20"/>
  <c r="M205" i="20"/>
  <c r="L205" i="20"/>
  <c r="K205" i="20"/>
  <c r="J205" i="20"/>
  <c r="I205" i="20"/>
  <c r="H205" i="20"/>
  <c r="G205" i="20"/>
  <c r="F205" i="20"/>
  <c r="E205" i="20"/>
  <c r="D205" i="20"/>
  <c r="C205" i="20"/>
  <c r="B205" i="20"/>
  <c r="A205" i="20"/>
  <c r="A182" i="20"/>
  <c r="Q181" i="20"/>
  <c r="P181" i="20"/>
  <c r="O181" i="20"/>
  <c r="N181" i="20"/>
  <c r="M181" i="20"/>
  <c r="L181" i="20"/>
  <c r="K181" i="20"/>
  <c r="J181" i="20"/>
  <c r="I181" i="20"/>
  <c r="H181" i="20"/>
  <c r="G181" i="20"/>
  <c r="F181" i="20"/>
  <c r="E181" i="20"/>
  <c r="D181" i="20"/>
  <c r="C181" i="20"/>
  <c r="B181" i="20"/>
  <c r="A181" i="20"/>
  <c r="Q180" i="20"/>
  <c r="P180" i="20"/>
  <c r="O180" i="20"/>
  <c r="N180" i="20"/>
  <c r="M180" i="20"/>
  <c r="L180" i="20"/>
  <c r="K180" i="20"/>
  <c r="J180" i="20"/>
  <c r="I180" i="20"/>
  <c r="H180" i="20"/>
  <c r="G180" i="20"/>
  <c r="F180" i="20"/>
  <c r="E180" i="20"/>
  <c r="D180" i="20"/>
  <c r="C180" i="20"/>
  <c r="B180" i="20"/>
  <c r="A180" i="20"/>
  <c r="Q179" i="20"/>
  <c r="P179" i="20"/>
  <c r="O179" i="20"/>
  <c r="N179" i="20"/>
  <c r="M179" i="20"/>
  <c r="L179" i="20"/>
  <c r="K179" i="20"/>
  <c r="J179" i="20"/>
  <c r="I179" i="20"/>
  <c r="H179" i="20"/>
  <c r="G179" i="20"/>
  <c r="F179" i="20"/>
  <c r="E179" i="20"/>
  <c r="D179" i="20"/>
  <c r="C179" i="20"/>
  <c r="B179" i="20"/>
  <c r="A179" i="20"/>
  <c r="Q178" i="20"/>
  <c r="P178" i="20"/>
  <c r="O178" i="20"/>
  <c r="N178" i="20"/>
  <c r="M178" i="20"/>
  <c r="L178" i="20"/>
  <c r="K178" i="20"/>
  <c r="J178" i="20"/>
  <c r="I178" i="20"/>
  <c r="H178" i="20"/>
  <c r="G178" i="20"/>
  <c r="F178" i="20"/>
  <c r="E178" i="20"/>
  <c r="D178" i="20"/>
  <c r="C178" i="20"/>
  <c r="B178" i="20"/>
  <c r="A178" i="20"/>
  <c r="Q177" i="20"/>
  <c r="P177" i="20"/>
  <c r="O177" i="20"/>
  <c r="N177" i="20"/>
  <c r="M177" i="20"/>
  <c r="L177" i="20"/>
  <c r="K177" i="20"/>
  <c r="J177" i="20"/>
  <c r="I177" i="20"/>
  <c r="H177" i="20"/>
  <c r="G177" i="20"/>
  <c r="F177" i="20"/>
  <c r="E177" i="20"/>
  <c r="D177" i="20"/>
  <c r="C177" i="20"/>
  <c r="B177" i="20"/>
  <c r="A177" i="20"/>
  <c r="Q176" i="20"/>
  <c r="P176" i="20"/>
  <c r="O176" i="20"/>
  <c r="N176" i="20"/>
  <c r="M176" i="20"/>
  <c r="L176" i="20"/>
  <c r="K176" i="20"/>
  <c r="J176" i="20"/>
  <c r="I176" i="20"/>
  <c r="H176" i="20"/>
  <c r="G176" i="20"/>
  <c r="F176" i="20"/>
  <c r="E176" i="20"/>
  <c r="D176" i="20"/>
  <c r="C176" i="20"/>
  <c r="B176" i="20"/>
  <c r="A176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D175" i="20"/>
  <c r="C175" i="20"/>
  <c r="B175" i="20"/>
  <c r="A175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B174" i="20"/>
  <c r="A174" i="20"/>
  <c r="Q173" i="20"/>
  <c r="P173" i="20"/>
  <c r="O173" i="20"/>
  <c r="N173" i="20"/>
  <c r="M173" i="20"/>
  <c r="L173" i="20"/>
  <c r="K173" i="20"/>
  <c r="J173" i="20"/>
  <c r="I173" i="20"/>
  <c r="H173" i="20"/>
  <c r="G173" i="20"/>
  <c r="F173" i="20"/>
  <c r="E173" i="20"/>
  <c r="D173" i="20"/>
  <c r="C173" i="20"/>
  <c r="B173" i="20"/>
  <c r="A173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D172" i="20"/>
  <c r="C172" i="20"/>
  <c r="B172" i="20"/>
  <c r="A172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B171" i="20"/>
  <c r="A171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D170" i="20"/>
  <c r="C170" i="20"/>
  <c r="B170" i="20"/>
  <c r="A170" i="20"/>
  <c r="Q169" i="20"/>
  <c r="P169" i="20"/>
  <c r="O169" i="20"/>
  <c r="N169" i="20"/>
  <c r="M169" i="20"/>
  <c r="L169" i="20"/>
  <c r="K169" i="20"/>
  <c r="J169" i="20"/>
  <c r="I169" i="20"/>
  <c r="H169" i="20"/>
  <c r="G169" i="20"/>
  <c r="F169" i="20"/>
  <c r="E169" i="20"/>
  <c r="D169" i="20"/>
  <c r="C169" i="20"/>
  <c r="B169" i="20"/>
  <c r="A169" i="20"/>
  <c r="Q168" i="20"/>
  <c r="P168" i="20"/>
  <c r="O168" i="20"/>
  <c r="N168" i="20"/>
  <c r="M168" i="20"/>
  <c r="L168" i="20"/>
  <c r="K168" i="20"/>
  <c r="J168" i="20"/>
  <c r="I168" i="20"/>
  <c r="H168" i="20"/>
  <c r="G168" i="20"/>
  <c r="F168" i="20"/>
  <c r="E168" i="20"/>
  <c r="D168" i="20"/>
  <c r="C168" i="20"/>
  <c r="B168" i="20"/>
  <c r="A168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C167" i="20"/>
  <c r="B167" i="20"/>
  <c r="A167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C166" i="20"/>
  <c r="B166" i="20"/>
  <c r="A166" i="20"/>
  <c r="Q165" i="20"/>
  <c r="P165" i="20"/>
  <c r="O165" i="20"/>
  <c r="N165" i="20"/>
  <c r="M165" i="20"/>
  <c r="L165" i="20"/>
  <c r="K165" i="20"/>
  <c r="J165" i="20"/>
  <c r="I165" i="20"/>
  <c r="H165" i="20"/>
  <c r="G165" i="20"/>
  <c r="F165" i="20"/>
  <c r="E165" i="20"/>
  <c r="D165" i="20"/>
  <c r="C165" i="20"/>
  <c r="B165" i="20"/>
  <c r="A165" i="20"/>
  <c r="Q164" i="20"/>
  <c r="P164" i="20"/>
  <c r="O164" i="20"/>
  <c r="N164" i="20"/>
  <c r="M164" i="20"/>
  <c r="L164" i="20"/>
  <c r="K164" i="20"/>
  <c r="J164" i="20"/>
  <c r="I164" i="20"/>
  <c r="H164" i="20"/>
  <c r="G164" i="20"/>
  <c r="F164" i="20"/>
  <c r="E164" i="20"/>
  <c r="D164" i="20"/>
  <c r="C164" i="20"/>
  <c r="B164" i="20"/>
  <c r="A164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D163" i="20"/>
  <c r="C163" i="20"/>
  <c r="B163" i="20"/>
  <c r="A163" i="20"/>
  <c r="Q162" i="20"/>
  <c r="P162" i="20"/>
  <c r="O162" i="20"/>
  <c r="N162" i="20"/>
  <c r="M162" i="20"/>
  <c r="L162" i="20"/>
  <c r="K162" i="20"/>
  <c r="J162" i="20"/>
  <c r="I162" i="20"/>
  <c r="H162" i="20"/>
  <c r="G162" i="20"/>
  <c r="F162" i="20"/>
  <c r="E162" i="20"/>
  <c r="D162" i="20"/>
  <c r="C162" i="20"/>
  <c r="B162" i="20"/>
  <c r="A162" i="20"/>
  <c r="Q161" i="20"/>
  <c r="P161" i="20"/>
  <c r="O161" i="20"/>
  <c r="N161" i="20"/>
  <c r="M161" i="20"/>
  <c r="L161" i="20"/>
  <c r="K161" i="20"/>
  <c r="J161" i="20"/>
  <c r="I161" i="20"/>
  <c r="H161" i="20"/>
  <c r="G161" i="20"/>
  <c r="F161" i="20"/>
  <c r="E161" i="20"/>
  <c r="D161" i="20"/>
  <c r="C161" i="20"/>
  <c r="B161" i="20"/>
  <c r="A161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B160" i="20"/>
  <c r="A160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D159" i="20"/>
  <c r="C159" i="20"/>
  <c r="B159" i="20"/>
  <c r="A159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B158" i="20"/>
  <c r="A158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B157" i="20"/>
  <c r="A157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B156" i="20"/>
  <c r="A156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A155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A154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A153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A152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A151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A150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A149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A148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B147" i="20"/>
  <c r="A147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B146" i="20"/>
  <c r="A146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B145" i="20"/>
  <c r="A145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A144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A143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A142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A141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A140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A139" i="20"/>
  <c r="A121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A120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A119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A118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A117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A116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A115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B114" i="20"/>
  <c r="A114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B113" i="20"/>
  <c r="A113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B112" i="20"/>
  <c r="A112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A111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A110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A109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A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A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A106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A105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A104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B103" i="20"/>
  <c r="A103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B102" i="20"/>
  <c r="A102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101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A100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A99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A98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A97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A96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A95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A94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A93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B92" i="20"/>
  <c r="A92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B91" i="20"/>
  <c r="A91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B90" i="20"/>
  <c r="A90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A89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A88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A87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A86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A85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A84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A83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A82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B81" i="20"/>
  <c r="A81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B80" i="20"/>
  <c r="A80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B79" i="20"/>
  <c r="A79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A78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A77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A76" i="20"/>
  <c r="A61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A60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A59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A58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A57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56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A55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A54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A53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52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A51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A50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A49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48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A47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A46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A45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A44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A43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A42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A41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A40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A39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38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A37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A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A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A34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A33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A32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A31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A30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A29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A28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27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26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A25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A24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23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A22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A21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A20" i="20"/>
  <c r="A2" i="20"/>
  <c r="N351" i="17"/>
  <c r="O351" i="17"/>
  <c r="P351" i="17"/>
  <c r="Q351" i="17"/>
  <c r="R351" i="17"/>
  <c r="S351" i="17"/>
  <c r="T351" i="17"/>
  <c r="U351" i="17"/>
  <c r="V351" i="17"/>
  <c r="W351" i="17"/>
  <c r="X351" i="17"/>
  <c r="Y351" i="17"/>
  <c r="Z351" i="17"/>
  <c r="AA351" i="17"/>
  <c r="AB351" i="17"/>
  <c r="AC351" i="17"/>
  <c r="AD351" i="17"/>
  <c r="AE351" i="17"/>
  <c r="AF351" i="17"/>
  <c r="AG351" i="17"/>
  <c r="AH351" i="17"/>
  <c r="AI351" i="17"/>
  <c r="AJ351" i="17"/>
  <c r="AK351" i="17"/>
  <c r="AL351" i="17"/>
  <c r="AM351" i="17"/>
  <c r="AN351" i="17"/>
  <c r="AO351" i="17"/>
  <c r="AP351" i="17"/>
  <c r="AQ351" i="17"/>
  <c r="AR351" i="17"/>
  <c r="AS351" i="17"/>
  <c r="AT351" i="17"/>
  <c r="AU351" i="17"/>
  <c r="AV351" i="17"/>
  <c r="AW351" i="17"/>
  <c r="AX351" i="17"/>
  <c r="AY351" i="17"/>
  <c r="AZ351" i="17"/>
  <c r="BA351" i="17"/>
  <c r="BB351" i="17"/>
  <c r="BD349" i="17"/>
  <c r="BD14" i="17"/>
  <c r="BD22" i="17"/>
  <c r="BD23" i="17"/>
  <c r="BD24" i="17"/>
  <c r="BD25" i="17"/>
  <c r="BD26" i="17"/>
  <c r="BD27" i="17"/>
  <c r="BD28" i="17"/>
  <c r="BD29" i="17"/>
  <c r="BD30" i="17"/>
  <c r="BD31" i="17"/>
  <c r="BD32" i="17"/>
  <c r="BD33" i="17"/>
  <c r="BD34" i="17"/>
  <c r="BD35" i="17"/>
  <c r="BD36" i="17"/>
  <c r="BD37" i="17"/>
  <c r="BD38" i="17"/>
  <c r="BD39" i="17"/>
  <c r="BD40" i="17"/>
  <c r="BD41" i="17"/>
  <c r="BD42" i="17"/>
  <c r="BD43" i="17"/>
  <c r="BD44" i="17"/>
  <c r="BD45" i="17"/>
  <c r="BD46" i="17"/>
  <c r="BD47" i="17"/>
  <c r="BD48" i="17"/>
  <c r="BD49" i="17"/>
  <c r="BD50" i="17"/>
  <c r="BD51" i="17"/>
  <c r="BD52" i="17"/>
  <c r="BD53" i="17"/>
  <c r="BD54" i="17"/>
  <c r="BD55" i="17"/>
  <c r="BD56" i="17"/>
  <c r="BD57" i="17"/>
  <c r="BD58" i="17"/>
  <c r="BD59" i="17"/>
  <c r="BD60" i="17"/>
  <c r="BD72" i="17"/>
  <c r="BD73" i="17"/>
  <c r="BD74" i="17"/>
  <c r="BD75" i="17"/>
  <c r="BD76" i="17"/>
  <c r="BD77" i="17"/>
  <c r="BD78" i="17"/>
  <c r="BD79" i="17"/>
  <c r="BD80" i="17"/>
  <c r="BD81" i="17"/>
  <c r="BD82" i="17"/>
  <c r="BD83" i="17"/>
  <c r="BD84" i="17"/>
  <c r="BD85" i="17"/>
  <c r="BD86" i="17"/>
  <c r="BD87" i="17"/>
  <c r="BD88" i="17"/>
  <c r="BD89" i="17"/>
  <c r="BD90" i="17"/>
  <c r="BD91" i="17"/>
  <c r="BD92" i="17"/>
  <c r="BD93" i="17"/>
  <c r="BD94" i="17"/>
  <c r="BD95" i="17"/>
  <c r="BD96" i="17"/>
  <c r="BD97" i="17"/>
  <c r="BD98" i="17"/>
  <c r="BD99" i="17"/>
  <c r="BD100" i="17"/>
  <c r="BD101" i="17"/>
  <c r="BD102" i="17"/>
  <c r="BD103" i="17"/>
  <c r="BD104" i="17"/>
  <c r="BD105" i="17"/>
  <c r="BD106" i="17"/>
  <c r="BD107" i="17"/>
  <c r="BD108" i="17"/>
  <c r="BD109" i="17"/>
  <c r="BD110" i="17"/>
  <c r="BD111" i="17"/>
  <c r="BD112" i="17"/>
  <c r="BD113" i="17"/>
  <c r="BD114" i="17"/>
  <c r="BD115" i="17"/>
  <c r="BD116" i="17"/>
  <c r="BD117" i="17"/>
  <c r="BD118" i="17"/>
  <c r="BD119" i="17"/>
  <c r="BD132" i="17"/>
  <c r="BD133" i="17"/>
  <c r="BD134" i="17"/>
  <c r="BD135" i="17"/>
  <c r="BD136" i="17"/>
  <c r="BD137" i="17"/>
  <c r="BD138" i="17"/>
  <c r="BD139" i="17"/>
  <c r="BD140" i="17"/>
  <c r="BD141" i="17"/>
  <c r="BD142" i="17"/>
  <c r="BD143" i="17"/>
  <c r="BD144" i="17"/>
  <c r="BD145" i="17"/>
  <c r="BD146" i="17"/>
  <c r="BD147" i="17"/>
  <c r="BD148" i="17"/>
  <c r="BD149" i="17"/>
  <c r="BD150" i="17"/>
  <c r="BD151" i="17"/>
  <c r="BD152" i="17"/>
  <c r="BD153" i="17"/>
  <c r="BD154" i="17"/>
  <c r="BD155" i="17"/>
  <c r="BD156" i="17"/>
  <c r="BD157" i="17"/>
  <c r="BD158" i="17"/>
  <c r="BD159" i="17"/>
  <c r="BD160" i="17"/>
  <c r="BD161" i="17"/>
  <c r="BD162" i="17"/>
  <c r="BD163" i="17"/>
  <c r="BD164" i="17"/>
  <c r="BD165" i="17"/>
  <c r="BD166" i="17"/>
  <c r="BD167" i="17"/>
  <c r="BD168" i="17"/>
  <c r="BD169" i="17"/>
  <c r="BD170" i="17"/>
  <c r="BD171" i="17"/>
  <c r="BD172" i="17"/>
  <c r="BD173" i="17"/>
  <c r="BD174" i="17"/>
  <c r="BD175" i="17"/>
  <c r="BD176" i="17"/>
  <c r="BD177" i="17"/>
  <c r="BD178" i="17"/>
  <c r="BD200" i="17"/>
  <c r="BD201" i="17"/>
  <c r="BD202" i="17"/>
  <c r="BD203" i="17"/>
  <c r="BD204" i="17"/>
  <c r="BD205" i="17"/>
  <c r="BD206" i="17"/>
  <c r="BD207" i="17"/>
  <c r="BD208" i="17"/>
  <c r="BD209" i="17"/>
  <c r="BD210" i="17"/>
  <c r="BD211" i="17"/>
  <c r="BD212" i="17"/>
  <c r="BD213" i="17"/>
  <c r="BD214" i="17"/>
  <c r="BD215" i="17"/>
  <c r="BD216" i="17"/>
  <c r="BD217" i="17"/>
  <c r="BD218" i="17"/>
  <c r="BD219" i="17"/>
  <c r="BD220" i="17"/>
  <c r="BD221" i="17"/>
  <c r="BD222" i="17"/>
  <c r="BD223" i="17"/>
  <c r="BD224" i="17"/>
  <c r="BD225" i="17"/>
  <c r="BD226" i="17"/>
  <c r="BD227" i="17"/>
  <c r="BD228" i="17"/>
  <c r="BD229" i="17"/>
  <c r="BD230" i="17"/>
  <c r="BD231" i="17"/>
  <c r="BD237" i="17"/>
  <c r="BD238" i="17"/>
  <c r="BD239" i="17"/>
  <c r="BD240" i="17"/>
  <c r="BD241" i="17"/>
  <c r="BD242" i="17"/>
  <c r="BD243" i="17"/>
  <c r="BD244" i="17"/>
  <c r="BD245" i="17"/>
  <c r="BD246" i="17"/>
  <c r="BD247" i="17"/>
  <c r="BD248" i="17"/>
  <c r="BD249" i="17"/>
  <c r="BD250" i="17"/>
  <c r="BD251" i="17"/>
  <c r="BD252" i="17"/>
  <c r="BD253" i="17"/>
  <c r="BD254" i="17"/>
  <c r="BD255" i="17"/>
  <c r="BD256" i="17"/>
  <c r="BD257" i="17"/>
  <c r="BD258" i="17"/>
  <c r="BD259" i="17"/>
  <c r="BD260" i="17"/>
  <c r="BD261" i="17"/>
  <c r="BD262" i="17"/>
  <c r="BD263" i="17"/>
  <c r="BD264" i="17"/>
  <c r="BD265" i="17"/>
  <c r="BD266" i="17"/>
  <c r="BD267" i="17"/>
  <c r="BD268" i="17"/>
  <c r="BD269" i="17"/>
  <c r="BD270" i="17"/>
  <c r="BD271" i="17"/>
  <c r="BD272" i="17"/>
  <c r="BD273" i="17"/>
  <c r="BD274" i="17"/>
  <c r="BD275" i="17"/>
  <c r="BD276" i="17"/>
  <c r="BD277" i="17"/>
  <c r="BD278" i="17"/>
  <c r="BD279" i="17"/>
  <c r="BD280" i="17"/>
  <c r="BD281" i="17"/>
  <c r="BD282" i="17"/>
  <c r="BD283" i="17"/>
  <c r="BD284" i="17"/>
  <c r="BD285" i="17"/>
  <c r="BD286" i="17"/>
  <c r="BD287" i="17"/>
  <c r="BD288" i="17"/>
  <c r="BD289" i="17"/>
  <c r="BD290" i="17"/>
  <c r="BD311" i="17"/>
  <c r="BD312" i="17"/>
  <c r="BD313" i="17"/>
  <c r="BD314" i="17"/>
  <c r="BD315" i="17"/>
  <c r="BD316" i="17"/>
  <c r="BD317" i="17"/>
  <c r="BD318" i="17"/>
  <c r="BD319" i="17"/>
  <c r="BD320" i="17"/>
  <c r="BD321" i="17"/>
  <c r="BD322" i="17"/>
  <c r="BD323" i="17"/>
  <c r="BD324" i="17"/>
  <c r="BD325" i="17"/>
  <c r="BD326" i="17"/>
  <c r="BD327" i="17"/>
  <c r="BD328" i="17"/>
  <c r="BD329" i="17"/>
  <c r="BD330" i="17"/>
  <c r="BD331" i="17"/>
  <c r="BD332" i="17"/>
  <c r="BD333" i="17"/>
  <c r="BD334" i="17"/>
  <c r="BD335" i="17"/>
  <c r="BD336" i="17"/>
  <c r="BD337" i="17"/>
  <c r="BD338" i="17"/>
  <c r="BD339" i="17"/>
  <c r="BD340" i="17"/>
  <c r="BD341" i="17"/>
  <c r="BD342" i="17"/>
  <c r="BD343" i="17"/>
  <c r="BD344" i="17"/>
  <c r="BD345" i="17"/>
  <c r="BD346" i="17"/>
  <c r="BD347" i="17"/>
  <c r="BD348" i="17"/>
  <c r="BI7" i="17"/>
  <c r="BI8" i="17"/>
  <c r="BI9" i="17"/>
  <c r="BI10" i="17"/>
  <c r="BI11" i="17"/>
  <c r="BI12" i="17"/>
  <c r="BI13" i="17"/>
  <c r="BI14" i="17"/>
  <c r="BI15" i="17"/>
  <c r="BI16" i="17"/>
  <c r="BI17" i="17"/>
  <c r="BI18" i="17"/>
  <c r="BI19" i="17"/>
  <c r="BI20" i="17"/>
  <c r="BI21" i="17"/>
  <c r="BI22" i="17"/>
  <c r="BI23" i="17"/>
  <c r="BI24" i="17"/>
  <c r="BI25" i="17"/>
  <c r="BI26" i="17"/>
  <c r="BI27" i="17"/>
  <c r="BI28" i="17"/>
  <c r="BI29" i="17"/>
  <c r="BI30" i="17"/>
  <c r="BI31" i="17"/>
  <c r="BI32" i="17"/>
  <c r="BI33" i="17"/>
  <c r="BI34" i="17"/>
  <c r="BI35" i="17"/>
  <c r="BI36" i="17"/>
  <c r="BI37" i="17"/>
  <c r="BI38" i="17"/>
  <c r="BI39" i="17"/>
  <c r="BI40" i="17"/>
  <c r="BI41" i="17"/>
  <c r="BI42" i="17"/>
  <c r="BI43" i="17"/>
  <c r="BI44" i="17"/>
  <c r="BI45" i="17"/>
  <c r="BI46" i="17"/>
  <c r="BI47" i="17"/>
  <c r="BI48" i="17"/>
  <c r="BI49" i="17"/>
  <c r="BI50" i="17"/>
  <c r="BI51" i="17"/>
  <c r="BI52" i="17"/>
  <c r="BI53" i="17"/>
  <c r="BI54" i="17"/>
  <c r="BI55" i="17"/>
  <c r="BI56" i="17"/>
  <c r="BI57" i="17"/>
  <c r="BI58" i="17"/>
  <c r="BI59" i="17"/>
  <c r="BI60" i="17"/>
  <c r="BI61" i="17"/>
  <c r="BI62" i="17"/>
  <c r="BI63" i="17"/>
  <c r="BI64" i="17"/>
  <c r="BI65" i="17"/>
  <c r="BI66" i="17"/>
  <c r="BI67" i="17"/>
  <c r="BI68" i="17"/>
  <c r="BI69" i="17"/>
  <c r="BI70" i="17"/>
  <c r="BI71" i="17"/>
  <c r="BI72" i="17"/>
  <c r="BI73" i="17"/>
  <c r="BI74" i="17"/>
  <c r="BI75" i="17"/>
  <c r="BI76" i="17"/>
  <c r="BI77" i="17"/>
  <c r="BI78" i="17"/>
  <c r="BI79" i="17"/>
  <c r="BI80" i="17"/>
  <c r="BI81" i="17"/>
  <c r="BI82" i="17"/>
  <c r="BI83" i="17"/>
  <c r="BI84" i="17"/>
  <c r="BI85" i="17"/>
  <c r="BI86" i="17"/>
  <c r="BI87" i="17"/>
  <c r="BI88" i="17"/>
  <c r="BI89" i="17"/>
  <c r="BI90" i="17"/>
  <c r="BI91" i="17"/>
  <c r="BI92" i="17"/>
  <c r="BI93" i="17"/>
  <c r="BI94" i="17"/>
  <c r="BI95" i="17"/>
  <c r="BI96" i="17"/>
  <c r="BI97" i="17"/>
  <c r="BI98" i="17"/>
  <c r="BI99" i="17"/>
  <c r="BI100" i="17"/>
  <c r="BI101" i="17"/>
  <c r="BI102" i="17"/>
  <c r="BI103" i="17"/>
  <c r="BI104" i="17"/>
  <c r="BI105" i="17"/>
  <c r="BI106" i="17"/>
  <c r="BI107" i="17"/>
  <c r="BI108" i="17"/>
  <c r="BI109" i="17"/>
  <c r="BI110" i="17"/>
  <c r="BI111" i="17"/>
  <c r="BI112" i="17"/>
  <c r="BI113" i="17"/>
  <c r="BI114" i="17"/>
  <c r="BI115" i="17"/>
  <c r="BI116" i="17"/>
  <c r="BI117" i="17"/>
  <c r="BI118" i="17"/>
  <c r="BI119" i="17"/>
  <c r="BI120" i="17"/>
  <c r="BI121" i="17"/>
  <c r="BI122" i="17"/>
  <c r="BI123" i="17"/>
  <c r="BI124" i="17"/>
  <c r="BI125" i="17"/>
  <c r="BI126" i="17"/>
  <c r="BI127" i="17"/>
  <c r="BI128" i="17"/>
  <c r="BI129" i="17"/>
  <c r="BI130" i="17"/>
  <c r="BI131" i="17"/>
  <c r="BI132" i="17"/>
  <c r="BI133" i="17"/>
  <c r="BI134" i="17"/>
  <c r="BI135" i="17"/>
  <c r="BI136" i="17"/>
  <c r="BI137" i="17"/>
  <c r="BI138" i="17"/>
  <c r="BI139" i="17"/>
  <c r="BI140" i="17"/>
  <c r="BI141" i="17"/>
  <c r="BI142" i="17"/>
  <c r="BI143" i="17"/>
  <c r="BI144" i="17"/>
  <c r="BI145" i="17"/>
  <c r="BI146" i="17"/>
  <c r="BI147" i="17"/>
  <c r="BI148" i="17"/>
  <c r="BI149" i="17"/>
  <c r="BI150" i="17"/>
  <c r="BI151" i="17"/>
  <c r="BI152" i="17"/>
  <c r="BI153" i="17"/>
  <c r="BI154" i="17"/>
  <c r="BI155" i="17"/>
  <c r="BI156" i="17"/>
  <c r="BI157" i="17"/>
  <c r="BI158" i="17"/>
  <c r="BI159" i="17"/>
  <c r="BI160" i="17"/>
  <c r="BI161" i="17"/>
  <c r="BI162" i="17"/>
  <c r="BI163" i="17"/>
  <c r="BI164" i="17"/>
  <c r="BI165" i="17"/>
  <c r="BI166" i="17"/>
  <c r="BI167" i="17"/>
  <c r="BI168" i="17"/>
  <c r="BI169" i="17"/>
  <c r="BI170" i="17"/>
  <c r="BI171" i="17"/>
  <c r="BI172" i="17"/>
  <c r="BI173" i="17"/>
  <c r="BI174" i="17"/>
  <c r="BI175" i="17"/>
  <c r="BI176" i="17"/>
  <c r="BI177" i="17"/>
  <c r="BI178" i="17"/>
  <c r="BI179" i="17"/>
  <c r="BI180" i="17"/>
  <c r="BI181" i="17"/>
  <c r="BI182" i="17"/>
  <c r="BI183" i="17"/>
  <c r="BI184" i="17"/>
  <c r="BI185" i="17"/>
  <c r="BI186" i="17"/>
  <c r="BI187" i="17"/>
  <c r="BI188" i="17"/>
  <c r="BI189" i="17"/>
  <c r="BI190" i="17"/>
  <c r="BI191" i="17"/>
  <c r="BI192" i="17"/>
  <c r="BI193" i="17"/>
  <c r="BI194" i="17"/>
  <c r="BI195" i="17"/>
  <c r="BI196" i="17"/>
  <c r="BI197" i="17"/>
  <c r="BI198" i="17"/>
  <c r="BI199" i="17"/>
  <c r="BI200" i="17"/>
  <c r="BI201" i="17"/>
  <c r="BI202" i="17"/>
  <c r="BI203" i="17"/>
  <c r="BI204" i="17"/>
  <c r="BI205" i="17"/>
  <c r="BI206" i="17"/>
  <c r="BI207" i="17"/>
  <c r="BI208" i="17"/>
  <c r="BI209" i="17"/>
  <c r="BI210" i="17"/>
  <c r="BI211" i="17"/>
  <c r="BI212" i="17"/>
  <c r="BI213" i="17"/>
  <c r="BI214" i="17"/>
  <c r="BI215" i="17"/>
  <c r="BI216" i="17"/>
  <c r="BI217" i="17"/>
  <c r="BI218" i="17"/>
  <c r="BI219" i="17"/>
  <c r="BI220" i="17"/>
  <c r="BI221" i="17"/>
  <c r="BI222" i="17"/>
  <c r="BI223" i="17"/>
  <c r="BI224" i="17"/>
  <c r="BI225" i="17"/>
  <c r="BI226" i="17"/>
  <c r="BI227" i="17"/>
  <c r="BI228" i="17"/>
  <c r="BI229" i="17"/>
  <c r="BI230" i="17"/>
  <c r="BI231" i="17"/>
  <c r="BI232" i="17"/>
  <c r="BI233" i="17"/>
  <c r="BI234" i="17"/>
  <c r="BI235" i="17"/>
  <c r="BI236" i="17"/>
  <c r="BI237" i="17"/>
  <c r="BI238" i="17"/>
  <c r="BI239" i="17"/>
  <c r="BI240" i="17"/>
  <c r="BI241" i="17"/>
  <c r="BI242" i="17"/>
  <c r="BI243" i="17"/>
  <c r="BI244" i="17"/>
  <c r="BI245" i="17"/>
  <c r="BI246" i="17"/>
  <c r="BI247" i="17"/>
  <c r="BI248" i="17"/>
  <c r="BI249" i="17"/>
  <c r="BI250" i="17"/>
  <c r="BI251" i="17"/>
  <c r="BI252" i="17"/>
  <c r="BI253" i="17"/>
  <c r="BI254" i="17"/>
  <c r="BI255" i="17"/>
  <c r="BI256" i="17"/>
  <c r="BI257" i="17"/>
  <c r="BI258" i="17"/>
  <c r="BI259" i="17"/>
  <c r="BI260" i="17"/>
  <c r="BI261" i="17"/>
  <c r="BI262" i="17"/>
  <c r="BI263" i="17"/>
  <c r="BI264" i="17"/>
  <c r="BI265" i="17"/>
  <c r="BI266" i="17"/>
  <c r="BI267" i="17"/>
  <c r="BI268" i="17"/>
  <c r="BI269" i="17"/>
  <c r="BI270" i="17"/>
  <c r="BI271" i="17"/>
  <c r="BI272" i="17"/>
  <c r="BI273" i="17"/>
  <c r="BI274" i="17"/>
  <c r="BI275" i="17"/>
  <c r="BI276" i="17"/>
  <c r="BI277" i="17"/>
  <c r="BI278" i="17"/>
  <c r="BI279" i="17"/>
  <c r="BI280" i="17"/>
  <c r="BI281" i="17"/>
  <c r="BI282" i="17"/>
  <c r="BI283" i="17"/>
  <c r="BI284" i="17"/>
  <c r="BI285" i="17"/>
  <c r="BI286" i="17"/>
  <c r="BI287" i="17"/>
  <c r="BI288" i="17"/>
  <c r="BI289" i="17"/>
  <c r="BI290" i="17"/>
  <c r="BI291" i="17"/>
  <c r="BI292" i="17"/>
  <c r="BI293" i="17"/>
  <c r="BI294" i="17"/>
  <c r="BI295" i="17"/>
  <c r="BI296" i="17"/>
  <c r="BI297" i="17"/>
  <c r="BI298" i="17"/>
  <c r="BI299" i="17"/>
  <c r="BI300" i="17"/>
  <c r="BI301" i="17"/>
  <c r="BI302" i="17"/>
  <c r="BI303" i="17"/>
  <c r="BI304" i="17"/>
  <c r="BI305" i="17"/>
  <c r="BI306" i="17"/>
  <c r="BI307" i="17"/>
  <c r="BI308" i="17"/>
  <c r="BI309" i="17"/>
  <c r="BI310" i="17"/>
  <c r="BI311" i="17"/>
  <c r="BI312" i="17"/>
  <c r="BI313" i="17"/>
  <c r="BI314" i="17"/>
  <c r="BI315" i="17"/>
  <c r="BI316" i="17"/>
  <c r="BI317" i="17"/>
  <c r="BI318" i="17"/>
  <c r="BI319" i="17"/>
  <c r="BI320" i="17"/>
  <c r="BI321" i="17"/>
  <c r="BI322" i="17"/>
  <c r="BI323" i="17"/>
  <c r="BI324" i="17"/>
  <c r="BI325" i="17"/>
  <c r="BI326" i="17"/>
  <c r="BI327" i="17"/>
  <c r="BI328" i="17"/>
  <c r="BI329" i="17"/>
  <c r="BI330" i="17"/>
  <c r="BI331" i="17"/>
  <c r="BI332" i="17"/>
  <c r="BI333" i="17"/>
  <c r="BI334" i="17"/>
  <c r="BI335" i="17"/>
  <c r="BI336" i="17"/>
  <c r="BI337" i="17"/>
  <c r="BI338" i="17"/>
  <c r="BI339" i="17"/>
  <c r="BI340" i="17"/>
  <c r="BI341" i="17"/>
  <c r="BI342" i="17"/>
  <c r="BI343" i="17"/>
  <c r="BI344" i="17"/>
  <c r="BI345" i="17"/>
  <c r="BI346" i="17"/>
  <c r="BI347" i="17"/>
  <c r="BI348" i="17"/>
  <c r="BI349" i="17"/>
  <c r="BI6" i="17"/>
  <c r="BF6" i="17"/>
  <c r="BG6" i="17"/>
  <c r="BH310" i="17"/>
  <c r="BH309" i="17"/>
  <c r="BH308" i="17"/>
  <c r="BH307" i="17"/>
  <c r="BH306" i="17"/>
  <c r="BH305" i="17"/>
  <c r="BH304" i="17"/>
  <c r="BH303" i="17"/>
  <c r="BH302" i="17"/>
  <c r="BH301" i="17"/>
  <c r="BH300" i="17"/>
  <c r="BH299" i="17"/>
  <c r="BH298" i="17"/>
  <c r="BH297" i="17"/>
  <c r="BH296" i="17"/>
  <c r="BH295" i="17"/>
  <c r="BH294" i="17"/>
  <c r="BH293" i="17"/>
  <c r="BH292" i="17"/>
  <c r="BH291" i="17"/>
  <c r="BH236" i="17"/>
  <c r="BH235" i="17"/>
  <c r="BH234" i="17"/>
  <c r="BH233" i="17"/>
  <c r="BH232" i="17"/>
  <c r="BH199" i="17"/>
  <c r="BH198" i="17"/>
  <c r="BH197" i="17"/>
  <c r="BH196" i="17"/>
  <c r="BH195" i="17"/>
  <c r="BH194" i="17"/>
  <c r="BH193" i="17"/>
  <c r="BH192" i="17"/>
  <c r="BH191" i="17"/>
  <c r="BH190" i="17"/>
  <c r="BH189" i="17"/>
  <c r="BH188" i="17"/>
  <c r="BH187" i="17"/>
  <c r="BH186" i="17"/>
  <c r="BH185" i="17"/>
  <c r="BH184" i="17"/>
  <c r="BH183" i="17"/>
  <c r="BH182" i="17"/>
  <c r="BH181" i="17"/>
  <c r="BH180" i="17"/>
  <c r="BH179" i="17"/>
  <c r="BH131" i="17"/>
  <c r="BH130" i="17"/>
  <c r="BH129" i="17"/>
  <c r="BH128" i="17"/>
  <c r="BH127" i="17"/>
  <c r="BH126" i="17"/>
  <c r="BH125" i="17"/>
  <c r="BH124" i="17"/>
  <c r="BH123" i="17"/>
  <c r="BH122" i="17"/>
  <c r="BH121" i="17"/>
  <c r="BH120" i="17"/>
  <c r="BH71" i="17"/>
  <c r="BH70" i="17"/>
  <c r="BH69" i="17"/>
  <c r="BH68" i="17"/>
  <c r="BH67" i="17"/>
  <c r="BH66" i="17"/>
  <c r="BH65" i="17"/>
  <c r="BH64" i="17"/>
  <c r="BH63" i="17"/>
  <c r="BH62" i="17"/>
  <c r="BH61" i="17"/>
  <c r="BH21" i="17"/>
  <c r="BH20" i="17"/>
  <c r="BH19" i="17"/>
  <c r="BH18" i="17"/>
  <c r="BH17" i="17"/>
  <c r="BH16" i="17"/>
  <c r="BH15" i="17"/>
  <c r="BH13" i="17"/>
  <c r="BH12" i="17"/>
  <c r="BH11" i="17"/>
  <c r="BH10" i="17"/>
  <c r="BH9" i="17"/>
  <c r="BH8" i="17"/>
  <c r="BH7" i="17"/>
  <c r="BG310" i="17"/>
  <c r="BG309" i="17"/>
  <c r="BG308" i="17"/>
  <c r="BG307" i="17"/>
  <c r="BG306" i="17"/>
  <c r="BG305" i="17"/>
  <c r="BG304" i="17"/>
  <c r="BG303" i="17"/>
  <c r="BG302" i="17"/>
  <c r="BG301" i="17"/>
  <c r="BG300" i="17"/>
  <c r="BG299" i="17"/>
  <c r="BG298" i="17"/>
  <c r="BG297" i="17"/>
  <c r="BG296" i="17"/>
  <c r="BG295" i="17"/>
  <c r="BG294" i="17"/>
  <c r="BG293" i="17"/>
  <c r="BG292" i="17"/>
  <c r="BG291" i="17"/>
  <c r="BG236" i="17"/>
  <c r="BG235" i="17"/>
  <c r="BG234" i="17"/>
  <c r="BG233" i="17"/>
  <c r="BG232" i="17"/>
  <c r="BG199" i="17"/>
  <c r="BG198" i="17"/>
  <c r="BG197" i="17"/>
  <c r="BG196" i="17"/>
  <c r="BG195" i="17"/>
  <c r="BG194" i="17"/>
  <c r="BG193" i="17"/>
  <c r="BG192" i="17"/>
  <c r="BG191" i="17"/>
  <c r="BG190" i="17"/>
  <c r="BG189" i="17"/>
  <c r="BG188" i="17"/>
  <c r="BG187" i="17"/>
  <c r="BG186" i="17"/>
  <c r="BG185" i="17"/>
  <c r="BG184" i="17"/>
  <c r="BG183" i="17"/>
  <c r="BG182" i="17"/>
  <c r="BG181" i="17"/>
  <c r="BG180" i="17"/>
  <c r="BG179" i="17"/>
  <c r="BG131" i="17"/>
  <c r="BG130" i="17"/>
  <c r="BG129" i="17"/>
  <c r="BG128" i="17"/>
  <c r="BG127" i="17"/>
  <c r="BG126" i="17"/>
  <c r="BG125" i="17"/>
  <c r="BG124" i="17"/>
  <c r="BG123" i="17"/>
  <c r="BG122" i="17"/>
  <c r="BG121" i="17"/>
  <c r="BG120" i="17"/>
  <c r="BG71" i="17"/>
  <c r="BG70" i="17"/>
  <c r="BG69" i="17"/>
  <c r="BG68" i="17"/>
  <c r="BG67" i="17"/>
  <c r="BG66" i="17"/>
  <c r="BG65" i="17"/>
  <c r="BG64" i="17"/>
  <c r="BG63" i="17"/>
  <c r="BG62" i="17"/>
  <c r="BG61" i="17"/>
  <c r="BG21" i="17"/>
  <c r="BG20" i="17"/>
  <c r="BG19" i="17"/>
  <c r="BG18" i="17"/>
  <c r="BG17" i="17"/>
  <c r="BG16" i="17"/>
  <c r="BG15" i="17"/>
  <c r="BG13" i="17"/>
  <c r="BG12" i="17"/>
  <c r="BG11" i="17"/>
  <c r="BG10" i="17"/>
  <c r="BG9" i="17"/>
  <c r="BG8" i="17"/>
  <c r="BG7" i="17"/>
  <c r="BF310" i="17"/>
  <c r="BF309" i="17"/>
  <c r="BF308" i="17"/>
  <c r="BF307" i="17"/>
  <c r="BF306" i="17"/>
  <c r="BF305" i="17"/>
  <c r="BF304" i="17"/>
  <c r="BF303" i="17"/>
  <c r="BF302" i="17"/>
  <c r="BF301" i="17"/>
  <c r="BF300" i="17"/>
  <c r="BF299" i="17"/>
  <c r="BF298" i="17"/>
  <c r="BF297" i="17"/>
  <c r="BF296" i="17"/>
  <c r="BF295" i="17"/>
  <c r="BF294" i="17"/>
  <c r="BF293" i="17"/>
  <c r="BF292" i="17"/>
  <c r="BF291" i="17"/>
  <c r="BF236" i="17"/>
  <c r="BF235" i="17"/>
  <c r="BF234" i="17"/>
  <c r="BF233" i="17"/>
  <c r="BF232" i="17"/>
  <c r="BF199" i="17"/>
  <c r="BF198" i="17"/>
  <c r="BF197" i="17"/>
  <c r="BF196" i="17"/>
  <c r="BF195" i="17"/>
  <c r="BF194" i="17"/>
  <c r="BF193" i="17"/>
  <c r="BF192" i="17"/>
  <c r="BF191" i="17"/>
  <c r="BF190" i="17"/>
  <c r="BF189" i="17"/>
  <c r="BF188" i="17"/>
  <c r="BF187" i="17"/>
  <c r="BF186" i="17"/>
  <c r="BF185" i="17"/>
  <c r="BF184" i="17"/>
  <c r="BF183" i="17"/>
  <c r="BF182" i="17"/>
  <c r="BF181" i="17"/>
  <c r="BF180" i="17"/>
  <c r="BF179" i="17"/>
  <c r="BF131" i="17"/>
  <c r="BF130" i="17"/>
  <c r="BF129" i="17"/>
  <c r="BF128" i="17"/>
  <c r="BF127" i="17"/>
  <c r="BF126" i="17"/>
  <c r="BF125" i="17"/>
  <c r="BF124" i="17"/>
  <c r="BF123" i="17"/>
  <c r="BF122" i="17"/>
  <c r="BF121" i="17"/>
  <c r="BF120" i="17"/>
  <c r="BF71" i="17"/>
  <c r="BF70" i="17"/>
  <c r="BF69" i="17"/>
  <c r="BF68" i="17"/>
  <c r="BF67" i="17"/>
  <c r="BF66" i="17"/>
  <c r="BF65" i="17"/>
  <c r="BF64" i="17"/>
  <c r="BF63" i="17"/>
  <c r="BF62" i="17"/>
  <c r="BF61" i="17"/>
  <c r="BF21" i="17"/>
  <c r="BF20" i="17"/>
  <c r="BF19" i="17"/>
  <c r="BF18" i="17"/>
  <c r="BF17" i="17"/>
  <c r="BF16" i="17"/>
  <c r="BF15" i="17"/>
  <c r="BF13" i="17"/>
  <c r="BF12" i="17"/>
  <c r="BF11" i="17"/>
  <c r="BF10" i="17"/>
  <c r="BF9" i="17"/>
  <c r="BF8" i="17"/>
  <c r="BF7" i="17"/>
  <c r="BH6" i="17"/>
  <c r="BH349" i="17"/>
  <c r="BG349" i="17"/>
  <c r="BF349" i="17"/>
  <c r="BE349" i="17"/>
  <c r="BH348" i="17"/>
  <c r="BG348" i="17"/>
  <c r="BF348" i="17"/>
  <c r="BE348" i="17"/>
  <c r="BH347" i="17"/>
  <c r="BG347" i="17"/>
  <c r="BF347" i="17"/>
  <c r="BE347" i="17"/>
  <c r="BH346" i="17"/>
  <c r="BG346" i="17"/>
  <c r="BF346" i="17"/>
  <c r="BE346" i="17"/>
  <c r="BH345" i="17"/>
  <c r="BG345" i="17"/>
  <c r="BF345" i="17"/>
  <c r="BE345" i="17"/>
  <c r="BH344" i="17"/>
  <c r="BG344" i="17"/>
  <c r="BF344" i="17"/>
  <c r="BE344" i="17"/>
  <c r="BH343" i="17"/>
  <c r="BG343" i="17"/>
  <c r="BF343" i="17"/>
  <c r="BE343" i="17"/>
  <c r="BH342" i="17"/>
  <c r="BG342" i="17"/>
  <c r="BF342" i="17"/>
  <c r="BE342" i="17"/>
  <c r="BH341" i="17"/>
  <c r="BG341" i="17"/>
  <c r="BF341" i="17"/>
  <c r="BE341" i="17"/>
  <c r="BH340" i="17"/>
  <c r="BG340" i="17"/>
  <c r="BF340" i="17"/>
  <c r="BE340" i="17"/>
  <c r="BH339" i="17"/>
  <c r="BG339" i="17"/>
  <c r="BF339" i="17"/>
  <c r="BE339" i="17"/>
  <c r="BH338" i="17"/>
  <c r="BG338" i="17"/>
  <c r="BF338" i="17"/>
  <c r="BE338" i="17"/>
  <c r="BH337" i="17"/>
  <c r="BG337" i="17"/>
  <c r="BF337" i="17"/>
  <c r="BE337" i="17"/>
  <c r="BH336" i="17"/>
  <c r="BG336" i="17"/>
  <c r="BF336" i="17"/>
  <c r="BE336" i="17"/>
  <c r="BH335" i="17"/>
  <c r="BG335" i="17"/>
  <c r="BF335" i="17"/>
  <c r="BE335" i="17"/>
  <c r="BH334" i="17"/>
  <c r="BG334" i="17"/>
  <c r="BF334" i="17"/>
  <c r="BE334" i="17"/>
  <c r="BH333" i="17"/>
  <c r="BG333" i="17"/>
  <c r="BF333" i="17"/>
  <c r="BE333" i="17"/>
  <c r="BH332" i="17"/>
  <c r="BG332" i="17"/>
  <c r="BF332" i="17"/>
  <c r="BE332" i="17"/>
  <c r="BH331" i="17"/>
  <c r="BG331" i="17"/>
  <c r="BF331" i="17"/>
  <c r="BE331" i="17"/>
  <c r="BH330" i="17"/>
  <c r="BG330" i="17"/>
  <c r="BF330" i="17"/>
  <c r="BE330" i="17"/>
  <c r="BH329" i="17"/>
  <c r="BG329" i="17"/>
  <c r="BF329" i="17"/>
  <c r="BE329" i="17"/>
  <c r="BH328" i="17"/>
  <c r="BG328" i="17"/>
  <c r="BF328" i="17"/>
  <c r="BE328" i="17"/>
  <c r="BH327" i="17"/>
  <c r="BG327" i="17"/>
  <c r="BF327" i="17"/>
  <c r="BE327" i="17"/>
  <c r="BH326" i="17"/>
  <c r="BG326" i="17"/>
  <c r="BF326" i="17"/>
  <c r="BE326" i="17"/>
  <c r="BH325" i="17"/>
  <c r="BG325" i="17"/>
  <c r="BF325" i="17"/>
  <c r="BE325" i="17"/>
  <c r="BH324" i="17"/>
  <c r="BG324" i="17"/>
  <c r="BF324" i="17"/>
  <c r="BE324" i="17"/>
  <c r="BH323" i="17"/>
  <c r="BG323" i="17"/>
  <c r="BF323" i="17"/>
  <c r="BE323" i="17"/>
  <c r="BH322" i="17"/>
  <c r="BG322" i="17"/>
  <c r="BF322" i="17"/>
  <c r="BE322" i="17"/>
  <c r="BH321" i="17"/>
  <c r="BG321" i="17"/>
  <c r="BF321" i="17"/>
  <c r="BE321" i="17"/>
  <c r="BH320" i="17"/>
  <c r="BG320" i="17"/>
  <c r="BF320" i="17"/>
  <c r="BE320" i="17"/>
  <c r="BH319" i="17"/>
  <c r="BG319" i="17"/>
  <c r="BF319" i="17"/>
  <c r="BE319" i="17"/>
  <c r="BH318" i="17"/>
  <c r="BG318" i="17"/>
  <c r="BF318" i="17"/>
  <c r="BE318" i="17"/>
  <c r="BH317" i="17"/>
  <c r="BG317" i="17"/>
  <c r="BF317" i="17"/>
  <c r="BE317" i="17"/>
  <c r="BH316" i="17"/>
  <c r="BG316" i="17"/>
  <c r="BF316" i="17"/>
  <c r="BE316" i="17"/>
  <c r="BH315" i="17"/>
  <c r="BG315" i="17"/>
  <c r="BF315" i="17"/>
  <c r="BE315" i="17"/>
  <c r="BH314" i="17"/>
  <c r="BG314" i="17"/>
  <c r="BF314" i="17"/>
  <c r="BE314" i="17"/>
  <c r="BH313" i="17"/>
  <c r="BG313" i="17"/>
  <c r="BF313" i="17"/>
  <c r="BE313" i="17"/>
  <c r="BH312" i="17"/>
  <c r="BG312" i="17"/>
  <c r="BF312" i="17"/>
  <c r="BE312" i="17"/>
  <c r="BH311" i="17"/>
  <c r="BG311" i="17"/>
  <c r="BF311" i="17"/>
  <c r="BE311" i="17"/>
  <c r="BH290" i="17"/>
  <c r="BG290" i="17"/>
  <c r="BF290" i="17"/>
  <c r="BE290" i="17"/>
  <c r="BH289" i="17"/>
  <c r="BG289" i="17"/>
  <c r="BF289" i="17"/>
  <c r="BE289" i="17"/>
  <c r="BH288" i="17"/>
  <c r="BG288" i="17"/>
  <c r="BF288" i="17"/>
  <c r="BE288" i="17"/>
  <c r="BH287" i="17"/>
  <c r="BG287" i="17"/>
  <c r="BF287" i="17"/>
  <c r="BE287" i="17"/>
  <c r="BH286" i="17"/>
  <c r="BG286" i="17"/>
  <c r="BF286" i="17"/>
  <c r="BE286" i="17"/>
  <c r="BH285" i="17"/>
  <c r="BG285" i="17"/>
  <c r="BF285" i="17"/>
  <c r="BE285" i="17"/>
  <c r="BH284" i="17"/>
  <c r="BG284" i="17"/>
  <c r="BF284" i="17"/>
  <c r="BE284" i="17"/>
  <c r="BH283" i="17"/>
  <c r="BG283" i="17"/>
  <c r="BF283" i="17"/>
  <c r="BE283" i="17"/>
  <c r="BH282" i="17"/>
  <c r="BG282" i="17"/>
  <c r="BF282" i="17"/>
  <c r="BE282" i="17"/>
  <c r="BH281" i="17"/>
  <c r="BG281" i="17"/>
  <c r="BF281" i="17"/>
  <c r="BE281" i="17"/>
  <c r="BH280" i="17"/>
  <c r="BG280" i="17"/>
  <c r="BF280" i="17"/>
  <c r="BE280" i="17"/>
  <c r="BH279" i="17"/>
  <c r="BG279" i="17"/>
  <c r="BF279" i="17"/>
  <c r="BE279" i="17"/>
  <c r="BH278" i="17"/>
  <c r="BG278" i="17"/>
  <c r="BF278" i="17"/>
  <c r="BE278" i="17"/>
  <c r="BH277" i="17"/>
  <c r="BG277" i="17"/>
  <c r="BF277" i="17"/>
  <c r="BE277" i="17"/>
  <c r="BH276" i="17"/>
  <c r="BG276" i="17"/>
  <c r="BF276" i="17"/>
  <c r="BE276" i="17"/>
  <c r="BH275" i="17"/>
  <c r="BG275" i="17"/>
  <c r="BF275" i="17"/>
  <c r="BE275" i="17"/>
  <c r="BH274" i="17"/>
  <c r="BG274" i="17"/>
  <c r="BF274" i="17"/>
  <c r="BE274" i="17"/>
  <c r="BH273" i="17"/>
  <c r="BG273" i="17"/>
  <c r="BF273" i="17"/>
  <c r="BE273" i="17"/>
  <c r="BH272" i="17"/>
  <c r="BG272" i="17"/>
  <c r="BF272" i="17"/>
  <c r="BE272" i="17"/>
  <c r="BH271" i="17"/>
  <c r="BG271" i="17"/>
  <c r="BF271" i="17"/>
  <c r="BE271" i="17"/>
  <c r="BH270" i="17"/>
  <c r="BG270" i="17"/>
  <c r="BF270" i="17"/>
  <c r="BE270" i="17"/>
  <c r="BH269" i="17"/>
  <c r="BG269" i="17"/>
  <c r="BF269" i="17"/>
  <c r="BE269" i="17"/>
  <c r="BH268" i="17"/>
  <c r="BG268" i="17"/>
  <c r="BF268" i="17"/>
  <c r="BE268" i="17"/>
  <c r="BH267" i="17"/>
  <c r="BG267" i="17"/>
  <c r="BF267" i="17"/>
  <c r="BE267" i="17"/>
  <c r="BH266" i="17"/>
  <c r="BG266" i="17"/>
  <c r="BF266" i="17"/>
  <c r="BE266" i="17"/>
  <c r="BH265" i="17"/>
  <c r="BG265" i="17"/>
  <c r="BF265" i="17"/>
  <c r="BE265" i="17"/>
  <c r="BH264" i="17"/>
  <c r="BG264" i="17"/>
  <c r="BF264" i="17"/>
  <c r="BE264" i="17"/>
  <c r="BH263" i="17"/>
  <c r="BG263" i="17"/>
  <c r="BF263" i="17"/>
  <c r="BE263" i="17"/>
  <c r="BH262" i="17"/>
  <c r="BG262" i="17"/>
  <c r="BF262" i="17"/>
  <c r="BE262" i="17"/>
  <c r="BH261" i="17"/>
  <c r="BG261" i="17"/>
  <c r="BF261" i="17"/>
  <c r="BE261" i="17"/>
  <c r="BH260" i="17"/>
  <c r="BG260" i="17"/>
  <c r="BF260" i="17"/>
  <c r="BE260" i="17"/>
  <c r="BH259" i="17"/>
  <c r="BG259" i="17"/>
  <c r="BF259" i="17"/>
  <c r="BE259" i="17"/>
  <c r="BH258" i="17"/>
  <c r="BG258" i="17"/>
  <c r="BF258" i="17"/>
  <c r="BE258" i="17"/>
  <c r="BH257" i="17"/>
  <c r="BG257" i="17"/>
  <c r="BF257" i="17"/>
  <c r="BE257" i="17"/>
  <c r="BH256" i="17"/>
  <c r="BG256" i="17"/>
  <c r="BF256" i="17"/>
  <c r="BE256" i="17"/>
  <c r="BH255" i="17"/>
  <c r="BG255" i="17"/>
  <c r="BF255" i="17"/>
  <c r="BE255" i="17"/>
  <c r="BH254" i="17"/>
  <c r="BG254" i="17"/>
  <c r="BF254" i="17"/>
  <c r="BE254" i="17"/>
  <c r="BH253" i="17"/>
  <c r="BG253" i="17"/>
  <c r="BF253" i="17"/>
  <c r="BE253" i="17"/>
  <c r="BH252" i="17"/>
  <c r="BG252" i="17"/>
  <c r="BF252" i="17"/>
  <c r="BE252" i="17"/>
  <c r="BH251" i="17"/>
  <c r="BG251" i="17"/>
  <c r="BF251" i="17"/>
  <c r="BE251" i="17"/>
  <c r="BH250" i="17"/>
  <c r="BG250" i="17"/>
  <c r="BF250" i="17"/>
  <c r="BE250" i="17"/>
  <c r="BH249" i="17"/>
  <c r="BG249" i="17"/>
  <c r="BF249" i="17"/>
  <c r="BE249" i="17"/>
  <c r="BH248" i="17"/>
  <c r="BG248" i="17"/>
  <c r="BF248" i="17"/>
  <c r="BE248" i="17"/>
  <c r="BH247" i="17"/>
  <c r="BG247" i="17"/>
  <c r="BF247" i="17"/>
  <c r="BE247" i="17"/>
  <c r="BH246" i="17"/>
  <c r="BG246" i="17"/>
  <c r="BF246" i="17"/>
  <c r="BE246" i="17"/>
  <c r="BH245" i="17"/>
  <c r="BG245" i="17"/>
  <c r="BF245" i="17"/>
  <c r="BE245" i="17"/>
  <c r="BH244" i="17"/>
  <c r="BG244" i="17"/>
  <c r="BF244" i="17"/>
  <c r="BE244" i="17"/>
  <c r="BH243" i="17"/>
  <c r="BG243" i="17"/>
  <c r="BF243" i="17"/>
  <c r="BE243" i="17"/>
  <c r="BH242" i="17"/>
  <c r="BG242" i="17"/>
  <c r="BF242" i="17"/>
  <c r="BE242" i="17"/>
  <c r="BH241" i="17"/>
  <c r="BG241" i="17"/>
  <c r="BF241" i="17"/>
  <c r="BE241" i="17"/>
  <c r="BH240" i="17"/>
  <c r="BG240" i="17"/>
  <c r="BF240" i="17"/>
  <c r="BE240" i="17"/>
  <c r="BH239" i="17"/>
  <c r="BG239" i="17"/>
  <c r="BF239" i="17"/>
  <c r="BE239" i="17"/>
  <c r="BH238" i="17"/>
  <c r="BG238" i="17"/>
  <c r="BF238" i="17"/>
  <c r="BE238" i="17"/>
  <c r="BH237" i="17"/>
  <c r="BG237" i="17"/>
  <c r="BF237" i="17"/>
  <c r="BE237" i="17"/>
  <c r="BH231" i="17"/>
  <c r="BG231" i="17"/>
  <c r="BF231" i="17"/>
  <c r="BE231" i="17"/>
  <c r="BH230" i="17"/>
  <c r="BG230" i="17"/>
  <c r="BF230" i="17"/>
  <c r="BE230" i="17"/>
  <c r="BH229" i="17"/>
  <c r="BG229" i="17"/>
  <c r="BF229" i="17"/>
  <c r="BE229" i="17"/>
  <c r="BH228" i="17"/>
  <c r="BG228" i="17"/>
  <c r="BF228" i="17"/>
  <c r="BE228" i="17"/>
  <c r="BH227" i="17"/>
  <c r="BG227" i="17"/>
  <c r="BF227" i="17"/>
  <c r="BE227" i="17"/>
  <c r="BH226" i="17"/>
  <c r="BG226" i="17"/>
  <c r="BF226" i="17"/>
  <c r="BE226" i="17"/>
  <c r="BH225" i="17"/>
  <c r="BG225" i="17"/>
  <c r="BF225" i="17"/>
  <c r="BE225" i="17"/>
  <c r="BH224" i="17"/>
  <c r="BG224" i="17"/>
  <c r="BF224" i="17"/>
  <c r="BE224" i="17"/>
  <c r="BH223" i="17"/>
  <c r="BG223" i="17"/>
  <c r="BF223" i="17"/>
  <c r="BE223" i="17"/>
  <c r="BH222" i="17"/>
  <c r="BG222" i="17"/>
  <c r="BF222" i="17"/>
  <c r="BE222" i="17"/>
  <c r="BH221" i="17"/>
  <c r="BG221" i="17"/>
  <c r="BF221" i="17"/>
  <c r="BE221" i="17"/>
  <c r="BH220" i="17"/>
  <c r="BG220" i="17"/>
  <c r="BF220" i="17"/>
  <c r="BE220" i="17"/>
  <c r="BH219" i="17"/>
  <c r="BG219" i="17"/>
  <c r="BF219" i="17"/>
  <c r="BE219" i="17"/>
  <c r="BH218" i="17"/>
  <c r="BG218" i="17"/>
  <c r="BF218" i="17"/>
  <c r="BE218" i="17"/>
  <c r="BH217" i="17"/>
  <c r="BG217" i="17"/>
  <c r="BF217" i="17"/>
  <c r="BE217" i="17"/>
  <c r="BH216" i="17"/>
  <c r="BG216" i="17"/>
  <c r="BF216" i="17"/>
  <c r="BE216" i="17"/>
  <c r="BH215" i="17"/>
  <c r="BG215" i="17"/>
  <c r="BF215" i="17"/>
  <c r="BE215" i="17"/>
  <c r="BH214" i="17"/>
  <c r="BG214" i="17"/>
  <c r="BF214" i="17"/>
  <c r="BE214" i="17"/>
  <c r="BH213" i="17"/>
  <c r="BG213" i="17"/>
  <c r="BF213" i="17"/>
  <c r="BE213" i="17"/>
  <c r="BH212" i="17"/>
  <c r="BG212" i="17"/>
  <c r="BF212" i="17"/>
  <c r="BE212" i="17"/>
  <c r="BH211" i="17"/>
  <c r="BG211" i="17"/>
  <c r="BF211" i="17"/>
  <c r="BE211" i="17"/>
  <c r="BH210" i="17"/>
  <c r="BG210" i="17"/>
  <c r="BF210" i="17"/>
  <c r="BE210" i="17"/>
  <c r="BH209" i="17"/>
  <c r="BG209" i="17"/>
  <c r="BF209" i="17"/>
  <c r="BE209" i="17"/>
  <c r="BH208" i="17"/>
  <c r="BG208" i="17"/>
  <c r="BF208" i="17"/>
  <c r="BE208" i="17"/>
  <c r="BH207" i="17"/>
  <c r="BG207" i="17"/>
  <c r="BF207" i="17"/>
  <c r="BE207" i="17"/>
  <c r="BH206" i="17"/>
  <c r="BG206" i="17"/>
  <c r="BF206" i="17"/>
  <c r="BE206" i="17"/>
  <c r="BH205" i="17"/>
  <c r="BG205" i="17"/>
  <c r="BF205" i="17"/>
  <c r="BE205" i="17"/>
  <c r="BH204" i="17"/>
  <c r="BG204" i="17"/>
  <c r="BF204" i="17"/>
  <c r="BE204" i="17"/>
  <c r="BH203" i="17"/>
  <c r="BG203" i="17"/>
  <c r="BF203" i="17"/>
  <c r="BE203" i="17"/>
  <c r="BH202" i="17"/>
  <c r="BG202" i="17"/>
  <c r="BF202" i="17"/>
  <c r="BE202" i="17"/>
  <c r="BH201" i="17"/>
  <c r="BG201" i="17"/>
  <c r="BF201" i="17"/>
  <c r="BE201" i="17"/>
  <c r="BH200" i="17"/>
  <c r="BG200" i="17"/>
  <c r="BF200" i="17"/>
  <c r="BE200" i="17"/>
  <c r="BH178" i="17"/>
  <c r="BG178" i="17"/>
  <c r="BF178" i="17"/>
  <c r="BE178" i="17"/>
  <c r="BH177" i="17"/>
  <c r="BG177" i="17"/>
  <c r="BF177" i="17"/>
  <c r="BE177" i="17"/>
  <c r="BH176" i="17"/>
  <c r="BG176" i="17"/>
  <c r="BF176" i="17"/>
  <c r="BE176" i="17"/>
  <c r="BH175" i="17"/>
  <c r="BG175" i="17"/>
  <c r="BF175" i="17"/>
  <c r="BE175" i="17"/>
  <c r="BH174" i="17"/>
  <c r="BG174" i="17"/>
  <c r="BF174" i="17"/>
  <c r="BE174" i="17"/>
  <c r="BH173" i="17"/>
  <c r="BG173" i="17"/>
  <c r="BF173" i="17"/>
  <c r="BE173" i="17"/>
  <c r="BH172" i="17"/>
  <c r="BG172" i="17"/>
  <c r="BF172" i="17"/>
  <c r="BE172" i="17"/>
  <c r="BH171" i="17"/>
  <c r="BG171" i="17"/>
  <c r="BF171" i="17"/>
  <c r="BE171" i="17"/>
  <c r="BH170" i="17"/>
  <c r="BG170" i="17"/>
  <c r="BF170" i="17"/>
  <c r="BE170" i="17"/>
  <c r="BH169" i="17"/>
  <c r="BG169" i="17"/>
  <c r="BF169" i="17"/>
  <c r="BE169" i="17"/>
  <c r="BH168" i="17"/>
  <c r="BG168" i="17"/>
  <c r="BF168" i="17"/>
  <c r="BE168" i="17"/>
  <c r="BH167" i="17"/>
  <c r="BG167" i="17"/>
  <c r="BF167" i="17"/>
  <c r="BE167" i="17"/>
  <c r="BH166" i="17"/>
  <c r="BG166" i="17"/>
  <c r="BF166" i="17"/>
  <c r="BE166" i="17"/>
  <c r="BH165" i="17"/>
  <c r="BG165" i="17"/>
  <c r="BF165" i="17"/>
  <c r="BE165" i="17"/>
  <c r="BH164" i="17"/>
  <c r="BG164" i="17"/>
  <c r="BF164" i="17"/>
  <c r="BE164" i="17"/>
  <c r="BH163" i="17"/>
  <c r="BG163" i="17"/>
  <c r="BF163" i="17"/>
  <c r="BE163" i="17"/>
  <c r="BH162" i="17"/>
  <c r="BG162" i="17"/>
  <c r="BF162" i="17"/>
  <c r="BE162" i="17"/>
  <c r="BH161" i="17"/>
  <c r="BG161" i="17"/>
  <c r="BF161" i="17"/>
  <c r="BE161" i="17"/>
  <c r="BH160" i="17"/>
  <c r="BG160" i="17"/>
  <c r="BF160" i="17"/>
  <c r="BE160" i="17"/>
  <c r="BH159" i="17"/>
  <c r="BG159" i="17"/>
  <c r="BF159" i="17"/>
  <c r="BE159" i="17"/>
  <c r="BH158" i="17"/>
  <c r="BG158" i="17"/>
  <c r="BF158" i="17"/>
  <c r="BE158" i="17"/>
  <c r="BH157" i="17"/>
  <c r="BG157" i="17"/>
  <c r="BF157" i="17"/>
  <c r="BE157" i="17"/>
  <c r="BH156" i="17"/>
  <c r="BG156" i="17"/>
  <c r="BF156" i="17"/>
  <c r="BE156" i="17"/>
  <c r="BH155" i="17"/>
  <c r="BG155" i="17"/>
  <c r="BF155" i="17"/>
  <c r="BE155" i="17"/>
  <c r="BH154" i="17"/>
  <c r="BG154" i="17"/>
  <c r="BF154" i="17"/>
  <c r="BE154" i="17"/>
  <c r="BH153" i="17"/>
  <c r="BG153" i="17"/>
  <c r="BF153" i="17"/>
  <c r="BE153" i="17"/>
  <c r="BH152" i="17"/>
  <c r="BG152" i="17"/>
  <c r="BF152" i="17"/>
  <c r="BE152" i="17"/>
  <c r="BH151" i="17"/>
  <c r="BG151" i="17"/>
  <c r="BF151" i="17"/>
  <c r="BE151" i="17"/>
  <c r="BH150" i="17"/>
  <c r="BG150" i="17"/>
  <c r="BF150" i="17"/>
  <c r="BE150" i="17"/>
  <c r="BH149" i="17"/>
  <c r="BG149" i="17"/>
  <c r="BF149" i="17"/>
  <c r="BE149" i="17"/>
  <c r="BH148" i="17"/>
  <c r="BG148" i="17"/>
  <c r="BF148" i="17"/>
  <c r="BE148" i="17"/>
  <c r="BH147" i="17"/>
  <c r="BG147" i="17"/>
  <c r="BF147" i="17"/>
  <c r="BE147" i="17"/>
  <c r="BH146" i="17"/>
  <c r="BG146" i="17"/>
  <c r="BF146" i="17"/>
  <c r="BE146" i="17"/>
  <c r="BH145" i="17"/>
  <c r="BG145" i="17"/>
  <c r="BF145" i="17"/>
  <c r="BE145" i="17"/>
  <c r="BH144" i="17"/>
  <c r="BG144" i="17"/>
  <c r="BF144" i="17"/>
  <c r="BE144" i="17"/>
  <c r="BH143" i="17"/>
  <c r="BG143" i="17"/>
  <c r="BF143" i="17"/>
  <c r="BE143" i="17"/>
  <c r="BH142" i="17"/>
  <c r="BG142" i="17"/>
  <c r="BF142" i="17"/>
  <c r="BE142" i="17"/>
  <c r="BH141" i="17"/>
  <c r="BG141" i="17"/>
  <c r="BF141" i="17"/>
  <c r="BE141" i="17"/>
  <c r="BH140" i="17"/>
  <c r="BG140" i="17"/>
  <c r="BF140" i="17"/>
  <c r="BE140" i="17"/>
  <c r="BH139" i="17"/>
  <c r="BG139" i="17"/>
  <c r="BF139" i="17"/>
  <c r="BE139" i="17"/>
  <c r="BH138" i="17"/>
  <c r="BG138" i="17"/>
  <c r="BF138" i="17"/>
  <c r="BE138" i="17"/>
  <c r="BH137" i="17"/>
  <c r="BG137" i="17"/>
  <c r="BF137" i="17"/>
  <c r="BE137" i="17"/>
  <c r="BH136" i="17"/>
  <c r="BG136" i="17"/>
  <c r="BF136" i="17"/>
  <c r="BE136" i="17"/>
  <c r="BH135" i="17"/>
  <c r="BG135" i="17"/>
  <c r="BF135" i="17"/>
  <c r="BE135" i="17"/>
  <c r="BH134" i="17"/>
  <c r="BG134" i="17"/>
  <c r="BF134" i="17"/>
  <c r="BE134" i="17"/>
  <c r="BH133" i="17"/>
  <c r="BG133" i="17"/>
  <c r="BF133" i="17"/>
  <c r="BE133" i="17"/>
  <c r="BH132" i="17"/>
  <c r="BG132" i="17"/>
  <c r="BF132" i="17"/>
  <c r="BE132" i="17"/>
  <c r="BH119" i="17"/>
  <c r="BG119" i="17"/>
  <c r="BF119" i="17"/>
  <c r="BE119" i="17"/>
  <c r="BH118" i="17"/>
  <c r="BG118" i="17"/>
  <c r="BF118" i="17"/>
  <c r="BE118" i="17"/>
  <c r="BH117" i="17"/>
  <c r="BG117" i="17"/>
  <c r="BF117" i="17"/>
  <c r="BE117" i="17"/>
  <c r="BH116" i="17"/>
  <c r="BG116" i="17"/>
  <c r="BF116" i="17"/>
  <c r="BE116" i="17"/>
  <c r="BH115" i="17"/>
  <c r="BG115" i="17"/>
  <c r="BF115" i="17"/>
  <c r="BE115" i="17"/>
  <c r="BH114" i="17"/>
  <c r="BG114" i="17"/>
  <c r="BF114" i="17"/>
  <c r="BE114" i="17"/>
  <c r="BH113" i="17"/>
  <c r="BG113" i="17"/>
  <c r="BF113" i="17"/>
  <c r="BE113" i="17"/>
  <c r="BH112" i="17"/>
  <c r="BG112" i="17"/>
  <c r="BF112" i="17"/>
  <c r="BE112" i="17"/>
  <c r="BH111" i="17"/>
  <c r="BG111" i="17"/>
  <c r="BF111" i="17"/>
  <c r="BE111" i="17"/>
  <c r="BH110" i="17"/>
  <c r="BG110" i="17"/>
  <c r="BF110" i="17"/>
  <c r="BE110" i="17"/>
  <c r="BH109" i="17"/>
  <c r="BG109" i="17"/>
  <c r="BF109" i="17"/>
  <c r="BE109" i="17"/>
  <c r="BH108" i="17"/>
  <c r="BG108" i="17"/>
  <c r="BF108" i="17"/>
  <c r="BE108" i="17"/>
  <c r="BH107" i="17"/>
  <c r="BG107" i="17"/>
  <c r="BF107" i="17"/>
  <c r="BE107" i="17"/>
  <c r="BH106" i="17"/>
  <c r="BG106" i="17"/>
  <c r="BF106" i="17"/>
  <c r="BE106" i="17"/>
  <c r="BH105" i="17"/>
  <c r="BG105" i="17"/>
  <c r="BF105" i="17"/>
  <c r="BE105" i="17"/>
  <c r="BH104" i="17"/>
  <c r="BG104" i="17"/>
  <c r="BF104" i="17"/>
  <c r="BE104" i="17"/>
  <c r="BH103" i="17"/>
  <c r="BG103" i="17"/>
  <c r="BF103" i="17"/>
  <c r="BE103" i="17"/>
  <c r="BH102" i="17"/>
  <c r="BG102" i="17"/>
  <c r="BF102" i="17"/>
  <c r="BE102" i="17"/>
  <c r="BH101" i="17"/>
  <c r="BG101" i="17"/>
  <c r="BF101" i="17"/>
  <c r="BE101" i="17"/>
  <c r="BH100" i="17"/>
  <c r="BG100" i="17"/>
  <c r="BF100" i="17"/>
  <c r="BE100" i="17"/>
  <c r="BH99" i="17"/>
  <c r="BG99" i="17"/>
  <c r="BF99" i="17"/>
  <c r="BE99" i="17"/>
  <c r="BH98" i="17"/>
  <c r="BG98" i="17"/>
  <c r="BF98" i="17"/>
  <c r="BE98" i="17"/>
  <c r="BH97" i="17"/>
  <c r="BG97" i="17"/>
  <c r="BF97" i="17"/>
  <c r="BE97" i="17"/>
  <c r="BH96" i="17"/>
  <c r="BG96" i="17"/>
  <c r="BF96" i="17"/>
  <c r="BE96" i="17"/>
  <c r="BH95" i="17"/>
  <c r="BG95" i="17"/>
  <c r="BF95" i="17"/>
  <c r="BE95" i="17"/>
  <c r="BH94" i="17"/>
  <c r="BG94" i="17"/>
  <c r="BF94" i="17"/>
  <c r="BE94" i="17"/>
  <c r="BH93" i="17"/>
  <c r="BG93" i="17"/>
  <c r="BF93" i="17"/>
  <c r="BE93" i="17"/>
  <c r="BH92" i="17"/>
  <c r="BG92" i="17"/>
  <c r="BF92" i="17"/>
  <c r="BE92" i="17"/>
  <c r="BH91" i="17"/>
  <c r="BG91" i="17"/>
  <c r="BF91" i="17"/>
  <c r="BE91" i="17"/>
  <c r="BH90" i="17"/>
  <c r="BG90" i="17"/>
  <c r="BF90" i="17"/>
  <c r="BE90" i="17"/>
  <c r="BH89" i="17"/>
  <c r="BG89" i="17"/>
  <c r="BF89" i="17"/>
  <c r="BE89" i="17"/>
  <c r="BH88" i="17"/>
  <c r="BG88" i="17"/>
  <c r="BF88" i="17"/>
  <c r="BE88" i="17"/>
  <c r="BH87" i="17"/>
  <c r="BG87" i="17"/>
  <c r="BF87" i="17"/>
  <c r="BE87" i="17"/>
  <c r="BH86" i="17"/>
  <c r="BG86" i="17"/>
  <c r="BF86" i="17"/>
  <c r="BE86" i="17"/>
  <c r="BH85" i="17"/>
  <c r="BG85" i="17"/>
  <c r="BF85" i="17"/>
  <c r="BE85" i="17"/>
  <c r="BH84" i="17"/>
  <c r="BG84" i="17"/>
  <c r="BF84" i="17"/>
  <c r="BE84" i="17"/>
  <c r="BH83" i="17"/>
  <c r="BG83" i="17"/>
  <c r="BF83" i="17"/>
  <c r="BE83" i="17"/>
  <c r="BH82" i="17"/>
  <c r="BG82" i="17"/>
  <c r="BF82" i="17"/>
  <c r="BE82" i="17"/>
  <c r="BH81" i="17"/>
  <c r="BG81" i="17"/>
  <c r="BF81" i="17"/>
  <c r="BE81" i="17"/>
  <c r="BH80" i="17"/>
  <c r="BG80" i="17"/>
  <c r="BF80" i="17"/>
  <c r="BE80" i="17"/>
  <c r="BH79" i="17"/>
  <c r="BG79" i="17"/>
  <c r="BF79" i="17"/>
  <c r="BE79" i="17"/>
  <c r="BH78" i="17"/>
  <c r="BG78" i="17"/>
  <c r="BF78" i="17"/>
  <c r="BE78" i="17"/>
  <c r="BH77" i="17"/>
  <c r="BG77" i="17"/>
  <c r="BF77" i="17"/>
  <c r="BE77" i="17"/>
  <c r="BH76" i="17"/>
  <c r="BG76" i="17"/>
  <c r="BF76" i="17"/>
  <c r="BE76" i="17"/>
  <c r="BH75" i="17"/>
  <c r="BG75" i="17"/>
  <c r="BF75" i="17"/>
  <c r="BE75" i="17"/>
  <c r="BH74" i="17"/>
  <c r="BG74" i="17"/>
  <c r="BF74" i="17"/>
  <c r="BE74" i="17"/>
  <c r="BH73" i="17"/>
  <c r="BG73" i="17"/>
  <c r="BF73" i="17"/>
  <c r="BE73" i="17"/>
  <c r="BH72" i="17"/>
  <c r="BG72" i="17"/>
  <c r="BF72" i="17"/>
  <c r="BE72" i="17"/>
  <c r="BH60" i="17"/>
  <c r="BG60" i="17"/>
  <c r="BF60" i="17"/>
  <c r="BE60" i="17"/>
  <c r="BH59" i="17"/>
  <c r="BG59" i="17"/>
  <c r="BF59" i="17"/>
  <c r="BE59" i="17"/>
  <c r="BH58" i="17"/>
  <c r="BG58" i="17"/>
  <c r="BF58" i="17"/>
  <c r="BE58" i="17"/>
  <c r="BH57" i="17"/>
  <c r="BG57" i="17"/>
  <c r="BF57" i="17"/>
  <c r="BE57" i="17"/>
  <c r="BH56" i="17"/>
  <c r="BG56" i="17"/>
  <c r="BF56" i="17"/>
  <c r="BE56" i="17"/>
  <c r="BH55" i="17"/>
  <c r="BG55" i="17"/>
  <c r="BF55" i="17"/>
  <c r="BE55" i="17"/>
  <c r="BH54" i="17"/>
  <c r="BG54" i="17"/>
  <c r="BF54" i="17"/>
  <c r="BE54" i="17"/>
  <c r="BH53" i="17"/>
  <c r="BG53" i="17"/>
  <c r="BF53" i="17"/>
  <c r="BE53" i="17"/>
  <c r="BH52" i="17"/>
  <c r="BG52" i="17"/>
  <c r="BF52" i="17"/>
  <c r="BE52" i="17"/>
  <c r="BH51" i="17"/>
  <c r="BG51" i="17"/>
  <c r="BF51" i="17"/>
  <c r="BE51" i="17"/>
  <c r="BH50" i="17"/>
  <c r="BG50" i="17"/>
  <c r="BF50" i="17"/>
  <c r="BE50" i="17"/>
  <c r="BH49" i="17"/>
  <c r="BG49" i="17"/>
  <c r="BF49" i="17"/>
  <c r="BE49" i="17"/>
  <c r="BH48" i="17"/>
  <c r="BG48" i="17"/>
  <c r="BF48" i="17"/>
  <c r="BE48" i="17"/>
  <c r="BH47" i="17"/>
  <c r="BG47" i="17"/>
  <c r="BF47" i="17"/>
  <c r="BE47" i="17"/>
  <c r="BH46" i="17"/>
  <c r="BG46" i="17"/>
  <c r="BF46" i="17"/>
  <c r="BE46" i="17"/>
  <c r="BH45" i="17"/>
  <c r="BG45" i="17"/>
  <c r="BF45" i="17"/>
  <c r="BE45" i="17"/>
  <c r="BH44" i="17"/>
  <c r="BG44" i="17"/>
  <c r="BF44" i="17"/>
  <c r="BE44" i="17"/>
  <c r="BH43" i="17"/>
  <c r="BG43" i="17"/>
  <c r="BF43" i="17"/>
  <c r="BE43" i="17"/>
  <c r="BH42" i="17"/>
  <c r="BG42" i="17"/>
  <c r="BF42" i="17"/>
  <c r="BE42" i="17"/>
  <c r="BH41" i="17"/>
  <c r="BG41" i="17"/>
  <c r="BF41" i="17"/>
  <c r="BE41" i="17"/>
  <c r="BH40" i="17"/>
  <c r="BG40" i="17"/>
  <c r="BF40" i="17"/>
  <c r="BE40" i="17"/>
  <c r="BH39" i="17"/>
  <c r="BG39" i="17"/>
  <c r="BF39" i="17"/>
  <c r="BE39" i="17"/>
  <c r="BH38" i="17"/>
  <c r="BG38" i="17"/>
  <c r="BF38" i="17"/>
  <c r="BE38" i="17"/>
  <c r="BH37" i="17"/>
  <c r="BG37" i="17"/>
  <c r="BF37" i="17"/>
  <c r="BE37" i="17"/>
  <c r="BH36" i="17"/>
  <c r="BG36" i="17"/>
  <c r="BF36" i="17"/>
  <c r="BE36" i="17"/>
  <c r="BH35" i="17"/>
  <c r="BG35" i="17"/>
  <c r="BF35" i="17"/>
  <c r="BE35" i="17"/>
  <c r="BH34" i="17"/>
  <c r="BG34" i="17"/>
  <c r="BF34" i="17"/>
  <c r="BE34" i="17"/>
  <c r="BH33" i="17"/>
  <c r="BG33" i="17"/>
  <c r="BF33" i="17"/>
  <c r="BE33" i="17"/>
  <c r="BH32" i="17"/>
  <c r="BG32" i="17"/>
  <c r="BF32" i="17"/>
  <c r="BE32" i="17"/>
  <c r="BH31" i="17"/>
  <c r="BG31" i="17"/>
  <c r="BF31" i="17"/>
  <c r="BE31" i="17"/>
  <c r="BH30" i="17"/>
  <c r="BG30" i="17"/>
  <c r="BF30" i="17"/>
  <c r="BE30" i="17"/>
  <c r="BH29" i="17"/>
  <c r="BG29" i="17"/>
  <c r="BF29" i="17"/>
  <c r="BE29" i="17"/>
  <c r="BH28" i="17"/>
  <c r="BG28" i="17"/>
  <c r="BF28" i="17"/>
  <c r="BE28" i="17"/>
  <c r="BH27" i="17"/>
  <c r="BG27" i="17"/>
  <c r="BF27" i="17"/>
  <c r="BE27" i="17"/>
  <c r="BH26" i="17"/>
  <c r="BG26" i="17"/>
  <c r="BF26" i="17"/>
  <c r="BE26" i="17"/>
  <c r="BH25" i="17"/>
  <c r="BG25" i="17"/>
  <c r="BF25" i="17"/>
  <c r="BE25" i="17"/>
  <c r="BH24" i="17"/>
  <c r="BG24" i="17"/>
  <c r="BF24" i="17"/>
  <c r="BE24" i="17"/>
  <c r="BH23" i="17"/>
  <c r="BG23" i="17"/>
  <c r="BF23" i="17"/>
  <c r="BE23" i="17"/>
  <c r="BH22" i="17"/>
  <c r="BG22" i="17"/>
  <c r="BF22" i="17"/>
  <c r="BE22" i="17"/>
  <c r="BH14" i="17"/>
  <c r="BG14" i="17"/>
  <c r="BF14" i="17"/>
  <c r="BE14" i="17"/>
  <c r="F351" i="17"/>
  <c r="BE310" i="17"/>
  <c r="BE309" i="17"/>
  <c r="BE308" i="17"/>
  <c r="BE307" i="17"/>
  <c r="BE306" i="17"/>
  <c r="BE305" i="17"/>
  <c r="BE304" i="17"/>
  <c r="BE303" i="17"/>
  <c r="BE302" i="17"/>
  <c r="BE301" i="17"/>
  <c r="BE300" i="17"/>
  <c r="BE299" i="17"/>
  <c r="BE298" i="17"/>
  <c r="BE297" i="17"/>
  <c r="BE296" i="17"/>
  <c r="BE295" i="17"/>
  <c r="BE294" i="17"/>
  <c r="BE293" i="17"/>
  <c r="BE292" i="17"/>
  <c r="BE291" i="17"/>
  <c r="BE236" i="17"/>
  <c r="BE235" i="17"/>
  <c r="BE234" i="17"/>
  <c r="BE233" i="17"/>
  <c r="BE232" i="17"/>
  <c r="BE199" i="17"/>
  <c r="BE198" i="17"/>
  <c r="BE197" i="17"/>
  <c r="BE196" i="17"/>
  <c r="BE195" i="17"/>
  <c r="BE194" i="17"/>
  <c r="BE193" i="17"/>
  <c r="BE192" i="17"/>
  <c r="BE191" i="17"/>
  <c r="BE190" i="17"/>
  <c r="BE189" i="17"/>
  <c r="BE188" i="17"/>
  <c r="BE187" i="17"/>
  <c r="BE186" i="17"/>
  <c r="BE185" i="17"/>
  <c r="BE184" i="17"/>
  <c r="BE183" i="17"/>
  <c r="BE182" i="17"/>
  <c r="BE181" i="17"/>
  <c r="BE180" i="17"/>
  <c r="BE179" i="17"/>
  <c r="BE131" i="17"/>
  <c r="BE130" i="17"/>
  <c r="BE129" i="17"/>
  <c r="BE128" i="17"/>
  <c r="BE127" i="17"/>
  <c r="BE126" i="17"/>
  <c r="BE125" i="17"/>
  <c r="BE124" i="17"/>
  <c r="BE123" i="17"/>
  <c r="BE122" i="17"/>
  <c r="BE121" i="17"/>
  <c r="BE120" i="17"/>
  <c r="BE71" i="17"/>
  <c r="BE70" i="17"/>
  <c r="BE69" i="17"/>
  <c r="BE68" i="17"/>
  <c r="BE67" i="17"/>
  <c r="BE66" i="17"/>
  <c r="BE65" i="17"/>
  <c r="BE64" i="17"/>
  <c r="BE63" i="17"/>
  <c r="BE62" i="17"/>
  <c r="BE61" i="17"/>
  <c r="BE21" i="17"/>
  <c r="BE20" i="17"/>
  <c r="BE19" i="17"/>
  <c r="BE18" i="17"/>
  <c r="BE17" i="17"/>
  <c r="BE16" i="17"/>
  <c r="BE15" i="17"/>
  <c r="BE13" i="17"/>
  <c r="BE12" i="17"/>
  <c r="BE11" i="17"/>
  <c r="BE10" i="17"/>
  <c r="BE9" i="17"/>
  <c r="BE8" i="17"/>
  <c r="BE7" i="17"/>
  <c r="BD16" i="17"/>
  <c r="BD61" i="17"/>
  <c r="BD193" i="17"/>
  <c r="BD294" i="17"/>
  <c r="BD302" i="17"/>
  <c r="BD8" i="17"/>
  <c r="BD15" i="17"/>
  <c r="BD21" i="17"/>
  <c r="BD67" i="17"/>
  <c r="BD123" i="17"/>
  <c r="BD192" i="17"/>
  <c r="BD232" i="17"/>
  <c r="BD9" i="17"/>
  <c r="I351" i="17"/>
  <c r="BD120" i="17"/>
  <c r="BD182" i="17"/>
  <c r="BD189" i="17"/>
  <c r="BD197" i="17"/>
  <c r="BD126" i="17"/>
  <c r="BD196" i="17"/>
  <c r="BE6" i="17"/>
  <c r="M351" i="17"/>
  <c r="BD12" i="17"/>
  <c r="K351" i="17"/>
  <c r="BD11" i="17"/>
  <c r="BD63" i="17"/>
  <c r="BD70" i="17"/>
  <c r="BD125" i="17"/>
  <c r="BD180" i="17"/>
  <c r="BD195" i="17"/>
  <c r="BD234" i="17"/>
  <c r="BD296" i="17"/>
  <c r="BD304" i="17"/>
  <c r="BD19" i="17"/>
  <c r="BD18" i="17"/>
  <c r="J351" i="17"/>
  <c r="BD10" i="17"/>
  <c r="BD17" i="17"/>
  <c r="BD62" i="17"/>
  <c r="BD69" i="17"/>
  <c r="BD179" i="17"/>
  <c r="BD187" i="17"/>
  <c r="BD194" i="17"/>
  <c r="BD233" i="17"/>
  <c r="BD295" i="17"/>
  <c r="BD68" i="17"/>
  <c r="BD124" i="17"/>
  <c r="BD131" i="17"/>
  <c r="BD186" i="17"/>
  <c r="BD309" i="17"/>
  <c r="BD130" i="17"/>
  <c r="BD185" i="17"/>
  <c r="BD293" i="17"/>
  <c r="BD7" i="17"/>
  <c r="BD66" i="17"/>
  <c r="BD122" i="17"/>
  <c r="BD129" i="17"/>
  <c r="BD184" i="17"/>
  <c r="BD191" i="17"/>
  <c r="BD199" i="17"/>
  <c r="BD292" i="17"/>
  <c r="BD300" i="17"/>
  <c r="BD307" i="17"/>
  <c r="H351" i="17"/>
  <c r="BD6" i="17"/>
  <c r="G351" i="17"/>
  <c r="BD13" i="17"/>
  <c r="BD20" i="17"/>
  <c r="BD121" i="17"/>
  <c r="BD128" i="17"/>
  <c r="BD183" i="17"/>
  <c r="BD190" i="17"/>
  <c r="BD198" i="17"/>
  <c r="BD291" i="17"/>
  <c r="BD65" i="17"/>
  <c r="BD127" i="17"/>
  <c r="BD236" i="17"/>
  <c r="BD298" i="17"/>
  <c r="BD306" i="17"/>
  <c r="L351" i="17"/>
  <c r="BD64" i="17"/>
  <c r="BD71" i="17"/>
  <c r="BD181" i="17"/>
  <c r="BD188" i="17"/>
  <c r="BD235" i="17"/>
  <c r="BD297" i="17"/>
  <c r="BD299" i="17"/>
  <c r="BD301" i="17"/>
  <c r="BD303" i="17"/>
  <c r="BD305" i="17"/>
  <c r="BD308" i="17"/>
  <c r="BD310" i="17"/>
  <c r="BO5" i="6"/>
  <c r="BO14" i="10"/>
  <c r="BO13" i="10"/>
  <c r="BO12" i="10"/>
  <c r="BO11" i="10"/>
  <c r="BO10" i="10"/>
  <c r="BO9" i="10"/>
  <c r="BO8" i="10"/>
  <c r="BO7" i="10"/>
  <c r="BO6" i="10"/>
  <c r="BO5" i="10"/>
  <c r="BO4" i="10"/>
  <c r="BO24" i="12"/>
  <c r="BO23" i="12"/>
  <c r="BO22" i="12"/>
  <c r="BO21" i="12"/>
  <c r="BO20" i="12"/>
  <c r="BO19" i="12"/>
  <c r="BO5" i="12"/>
  <c r="BO20" i="11"/>
  <c r="BO5" i="11"/>
  <c r="BN20" i="11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P20" i="6"/>
  <c r="BQ20" i="6"/>
  <c r="BR20" i="6"/>
  <c r="BS20" i="6"/>
  <c r="BT20" i="6"/>
  <c r="BU20" i="6"/>
  <c r="BV20" i="6"/>
  <c r="BX20" i="6"/>
  <c r="BY20" i="6"/>
  <c r="BZ20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P23" i="6"/>
  <c r="BQ23" i="6"/>
  <c r="BR23" i="6"/>
  <c r="BS23" i="6"/>
  <c r="BT23" i="6"/>
  <c r="BU23" i="6"/>
  <c r="BV23" i="6"/>
  <c r="BX23" i="6"/>
  <c r="BY23" i="6"/>
  <c r="BZ23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P24" i="6"/>
  <c r="BQ24" i="6"/>
  <c r="BR24" i="6"/>
  <c r="BS24" i="6"/>
  <c r="BT24" i="6"/>
  <c r="BU24" i="6"/>
  <c r="BV24" i="6"/>
  <c r="BX24" i="6"/>
  <c r="BY24" i="6"/>
  <c r="BZ24" i="6"/>
  <c r="BZ5" i="6"/>
  <c r="BY5" i="6"/>
  <c r="BX5" i="6"/>
  <c r="BU5" i="6"/>
  <c r="BT5" i="6"/>
  <c r="BS5" i="6"/>
  <c r="BR5" i="6"/>
  <c r="BP5" i="6"/>
  <c r="BN5" i="6"/>
  <c r="BM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357" i="4"/>
  <c r="H357" i="4" s="1"/>
  <c r="A358" i="4"/>
  <c r="C358" i="4" s="1"/>
  <c r="A359" i="4"/>
  <c r="I359" i="4" s="1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T268" i="1"/>
  <c r="AY268" i="1" s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P199" i="4"/>
  <c r="AX231" i="1"/>
  <c r="AP200" i="4" s="1"/>
  <c r="AX232" i="1"/>
  <c r="AP201" i="4" s="1"/>
  <c r="AX233" i="1"/>
  <c r="AP202" i="4" s="1"/>
  <c r="AX234" i="1"/>
  <c r="AP203" i="4" s="1"/>
  <c r="AX235" i="1"/>
  <c r="AP204" i="4" s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327" i="1"/>
  <c r="AP298" i="4"/>
  <c r="AP299" i="4"/>
  <c r="AP300" i="4"/>
  <c r="AP301" i="4"/>
  <c r="AP302" i="4"/>
  <c r="AP303" i="4"/>
  <c r="AP304" i="4"/>
  <c r="AP305" i="4"/>
  <c r="AP307" i="4"/>
  <c r="AP308" i="4"/>
  <c r="AP309" i="4"/>
  <c r="AP310" i="4"/>
  <c r="AP311" i="4"/>
  <c r="AP313" i="4"/>
  <c r="AP314" i="4"/>
  <c r="AP315" i="4"/>
  <c r="AP316" i="4"/>
  <c r="AP317" i="4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354" i="5"/>
  <c r="B354" i="5" s="1"/>
  <c r="I354" i="5" s="1"/>
  <c r="A355" i="5"/>
  <c r="B355" i="5" s="1"/>
  <c r="A356" i="5"/>
  <c r="B356" i="5" s="1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X62" i="14"/>
  <c r="AY62" i="14"/>
  <c r="AZ62" i="14"/>
  <c r="BA62" i="14"/>
  <c r="BB62" i="14"/>
  <c r="BC62" i="14"/>
  <c r="BD62" i="14"/>
  <c r="BE62" i="14"/>
  <c r="BF62" i="14"/>
  <c r="BG62" i="14"/>
  <c r="BH62" i="14"/>
  <c r="BI62" i="14"/>
  <c r="BJ62" i="14"/>
  <c r="BK62" i="14"/>
  <c r="BL62" i="14"/>
  <c r="BM62" i="14"/>
  <c r="BN62" i="14"/>
  <c r="BP62" i="14"/>
  <c r="BQ62" i="14"/>
  <c r="BR62" i="14"/>
  <c r="BS62" i="14"/>
  <c r="BT62" i="14"/>
  <c r="BU62" i="14"/>
  <c r="BV62" i="14"/>
  <c r="BX62" i="14"/>
  <c r="BY62" i="14"/>
  <c r="BZ62" i="14"/>
  <c r="AX63" i="14"/>
  <c r="AY63" i="14"/>
  <c r="AZ63" i="14"/>
  <c r="BA63" i="14"/>
  <c r="BB63" i="14"/>
  <c r="BC63" i="14"/>
  <c r="BD63" i="14"/>
  <c r="BE63" i="14"/>
  <c r="BF63" i="14"/>
  <c r="BG63" i="14"/>
  <c r="BH63" i="14"/>
  <c r="BI63" i="14"/>
  <c r="BJ63" i="14"/>
  <c r="BK63" i="14"/>
  <c r="BL63" i="14"/>
  <c r="BM63" i="14"/>
  <c r="BN63" i="14"/>
  <c r="BP63" i="14"/>
  <c r="BQ63" i="14"/>
  <c r="BR63" i="14"/>
  <c r="BS63" i="14"/>
  <c r="BT63" i="14"/>
  <c r="BU63" i="14"/>
  <c r="BV63" i="14"/>
  <c r="BX63" i="14"/>
  <c r="BY63" i="14"/>
  <c r="BZ63" i="14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P62" i="12"/>
  <c r="BQ62" i="12"/>
  <c r="BR62" i="12"/>
  <c r="BS62" i="12"/>
  <c r="BT62" i="12"/>
  <c r="BU62" i="12"/>
  <c r="BV62" i="12"/>
  <c r="BX62" i="12"/>
  <c r="BY62" i="12"/>
  <c r="BZ62" i="12"/>
  <c r="AX61" i="10"/>
  <c r="AY61" i="10"/>
  <c r="AZ61" i="10"/>
  <c r="BA61" i="10"/>
  <c r="BB61" i="10"/>
  <c r="BC61" i="10"/>
  <c r="BD61" i="10"/>
  <c r="BE61" i="10"/>
  <c r="BF61" i="10"/>
  <c r="BG61" i="10"/>
  <c r="BH61" i="10"/>
  <c r="BI61" i="10"/>
  <c r="BJ61" i="10"/>
  <c r="BK61" i="10"/>
  <c r="BL61" i="10"/>
  <c r="BM61" i="10"/>
  <c r="BN61" i="10"/>
  <c r="BP61" i="10"/>
  <c r="BQ61" i="10"/>
  <c r="BR61" i="10"/>
  <c r="BS61" i="10"/>
  <c r="BT61" i="10"/>
  <c r="BU61" i="10"/>
  <c r="BV61" i="10"/>
  <c r="BX61" i="10"/>
  <c r="BY61" i="10"/>
  <c r="BZ61" i="10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AF314" i="4"/>
  <c r="AG314" i="4"/>
  <c r="AH314" i="4"/>
  <c r="AI314" i="4"/>
  <c r="AJ314" i="4"/>
  <c r="AK314" i="4"/>
  <c r="AL314" i="4"/>
  <c r="AM314" i="4"/>
  <c r="AN314" i="4"/>
  <c r="AO314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AF315" i="4"/>
  <c r="AG315" i="4"/>
  <c r="AH315" i="4"/>
  <c r="AI315" i="4"/>
  <c r="AJ315" i="4"/>
  <c r="AK315" i="4"/>
  <c r="AL315" i="4"/>
  <c r="AM315" i="4"/>
  <c r="AN315" i="4"/>
  <c r="AO315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AF316" i="4"/>
  <c r="AG316" i="4"/>
  <c r="AH316" i="4"/>
  <c r="AI316" i="4"/>
  <c r="AJ316" i="4"/>
  <c r="AK316" i="4"/>
  <c r="AL316" i="4"/>
  <c r="AM316" i="4"/>
  <c r="AN316" i="4"/>
  <c r="AO316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AF317" i="4"/>
  <c r="AG317" i="4"/>
  <c r="AH317" i="4"/>
  <c r="AI317" i="4"/>
  <c r="AJ317" i="4"/>
  <c r="AK317" i="4"/>
  <c r="AL317" i="4"/>
  <c r="AM317" i="4"/>
  <c r="AN317" i="4"/>
  <c r="AO317" i="4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R378" i="1"/>
  <c r="R379" i="1"/>
  <c r="R380" i="1"/>
  <c r="R381" i="1"/>
  <c r="R382" i="1"/>
  <c r="R383" i="1"/>
  <c r="R384" i="1"/>
  <c r="R385" i="1"/>
  <c r="R371" i="1"/>
  <c r="R372" i="1"/>
  <c r="R373" i="1"/>
  <c r="R374" i="1"/>
  <c r="R375" i="1"/>
  <c r="R376" i="1"/>
  <c r="R377" i="1"/>
  <c r="R368" i="1"/>
  <c r="R369" i="1"/>
  <c r="R370" i="1"/>
  <c r="R330" i="1"/>
  <c r="R331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27" i="1"/>
  <c r="R328" i="1"/>
  <c r="R329" i="1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T231" i="1"/>
  <c r="L200" i="4" s="1"/>
  <c r="U231" i="1"/>
  <c r="M200" i="4" s="1"/>
  <c r="V231" i="1"/>
  <c r="N200" i="4" s="1"/>
  <c r="W231" i="1"/>
  <c r="O200" i="4" s="1"/>
  <c r="X231" i="1"/>
  <c r="P200" i="4" s="1"/>
  <c r="Y231" i="1"/>
  <c r="Q200" i="4" s="1"/>
  <c r="Z231" i="1"/>
  <c r="R200" i="4" s="1"/>
  <c r="AA231" i="1"/>
  <c r="S200" i="4" s="1"/>
  <c r="AB231" i="1"/>
  <c r="T200" i="4" s="1"/>
  <c r="AC231" i="1"/>
  <c r="U200" i="4" s="1"/>
  <c r="AD231" i="1"/>
  <c r="V200" i="4" s="1"/>
  <c r="AE231" i="1"/>
  <c r="W200" i="4" s="1"/>
  <c r="AF231" i="1"/>
  <c r="X200" i="4" s="1"/>
  <c r="AG231" i="1"/>
  <c r="Y200" i="4" s="1"/>
  <c r="AH231" i="1"/>
  <c r="Z200" i="4" s="1"/>
  <c r="AA200" i="4"/>
  <c r="AC200" i="4"/>
  <c r="AD200" i="4"/>
  <c r="AE200" i="4"/>
  <c r="AN231" i="1"/>
  <c r="AF200" i="4" s="1"/>
  <c r="AO231" i="1"/>
  <c r="AG200" i="4" s="1"/>
  <c r="AP231" i="1"/>
  <c r="AH200" i="4" s="1"/>
  <c r="AQ231" i="1"/>
  <c r="AI200" i="4" s="1"/>
  <c r="AR231" i="1"/>
  <c r="AJ200" i="4" s="1"/>
  <c r="AS231" i="1"/>
  <c r="AK200" i="4" s="1"/>
  <c r="AT231" i="1"/>
  <c r="AL200" i="4" s="1"/>
  <c r="AU231" i="1"/>
  <c r="AM200" i="4" s="1"/>
  <c r="AV231" i="1"/>
  <c r="AN200" i="4" s="1"/>
  <c r="AW231" i="1"/>
  <c r="AO200" i="4" s="1"/>
  <c r="T232" i="1"/>
  <c r="L201" i="4" s="1"/>
  <c r="U232" i="1"/>
  <c r="M201" i="4" s="1"/>
  <c r="V232" i="1"/>
  <c r="N201" i="4" s="1"/>
  <c r="W232" i="1"/>
  <c r="O201" i="4" s="1"/>
  <c r="X232" i="1"/>
  <c r="P201" i="4" s="1"/>
  <c r="Y232" i="1"/>
  <c r="Q201" i="4" s="1"/>
  <c r="Z232" i="1"/>
  <c r="R201" i="4" s="1"/>
  <c r="AA232" i="1"/>
  <c r="S201" i="4" s="1"/>
  <c r="AB232" i="1"/>
  <c r="T201" i="4" s="1"/>
  <c r="AC232" i="1"/>
  <c r="U201" i="4" s="1"/>
  <c r="AD232" i="1"/>
  <c r="V201" i="4" s="1"/>
  <c r="AE232" i="1"/>
  <c r="W201" i="4" s="1"/>
  <c r="AF232" i="1"/>
  <c r="X201" i="4" s="1"/>
  <c r="AG232" i="1"/>
  <c r="Y201" i="4" s="1"/>
  <c r="AH232" i="1"/>
  <c r="Z201" i="4" s="1"/>
  <c r="AI232" i="1"/>
  <c r="AA201" i="4" s="1"/>
  <c r="AK232" i="1"/>
  <c r="AC201" i="4" s="1"/>
  <c r="AL232" i="1"/>
  <c r="AD201" i="4" s="1"/>
  <c r="AM232" i="1"/>
  <c r="AE201" i="4" s="1"/>
  <c r="AN232" i="1"/>
  <c r="AF201" i="4" s="1"/>
  <c r="AO232" i="1"/>
  <c r="AG201" i="4" s="1"/>
  <c r="AP232" i="1"/>
  <c r="AH201" i="4" s="1"/>
  <c r="AQ232" i="1"/>
  <c r="AI201" i="4" s="1"/>
  <c r="AR232" i="1"/>
  <c r="AJ201" i="4" s="1"/>
  <c r="AS232" i="1"/>
  <c r="AK201" i="4" s="1"/>
  <c r="AT232" i="1"/>
  <c r="AL201" i="4" s="1"/>
  <c r="AU232" i="1"/>
  <c r="AM201" i="4" s="1"/>
  <c r="AV232" i="1"/>
  <c r="AN201" i="4" s="1"/>
  <c r="AW232" i="1"/>
  <c r="AO201" i="4" s="1"/>
  <c r="T233" i="1"/>
  <c r="L202" i="4" s="1"/>
  <c r="U233" i="1"/>
  <c r="M202" i="4" s="1"/>
  <c r="V233" i="1"/>
  <c r="N202" i="4" s="1"/>
  <c r="W233" i="1"/>
  <c r="O202" i="4" s="1"/>
  <c r="X233" i="1"/>
  <c r="P202" i="4" s="1"/>
  <c r="Y233" i="1"/>
  <c r="Q202" i="4" s="1"/>
  <c r="Z233" i="1"/>
  <c r="R202" i="4" s="1"/>
  <c r="AA233" i="1"/>
  <c r="S202" i="4" s="1"/>
  <c r="AB233" i="1"/>
  <c r="T202" i="4" s="1"/>
  <c r="AC233" i="1"/>
  <c r="U202" i="4" s="1"/>
  <c r="AD233" i="1"/>
  <c r="V202" i="4" s="1"/>
  <c r="AE233" i="1"/>
  <c r="W202" i="4" s="1"/>
  <c r="AF233" i="1"/>
  <c r="X202" i="4" s="1"/>
  <c r="AG233" i="1"/>
  <c r="Y202" i="4" s="1"/>
  <c r="AH233" i="1"/>
  <c r="Z202" i="4" s="1"/>
  <c r="AI233" i="1"/>
  <c r="AA202" i="4" s="1"/>
  <c r="AK233" i="1"/>
  <c r="AC202" i="4" s="1"/>
  <c r="AL233" i="1"/>
  <c r="AD202" i="4" s="1"/>
  <c r="AM233" i="1"/>
  <c r="AE202" i="4" s="1"/>
  <c r="AN233" i="1"/>
  <c r="AF202" i="4" s="1"/>
  <c r="AO233" i="1"/>
  <c r="AG202" i="4" s="1"/>
  <c r="AP233" i="1"/>
  <c r="AH202" i="4" s="1"/>
  <c r="AQ233" i="1"/>
  <c r="AI202" i="4" s="1"/>
  <c r="AR233" i="1"/>
  <c r="AJ202" i="4" s="1"/>
  <c r="AS233" i="1"/>
  <c r="AK202" i="4" s="1"/>
  <c r="AT233" i="1"/>
  <c r="AL202" i="4" s="1"/>
  <c r="AU233" i="1"/>
  <c r="AM202" i="4" s="1"/>
  <c r="AV233" i="1"/>
  <c r="AN202" i="4" s="1"/>
  <c r="AW233" i="1"/>
  <c r="AO202" i="4" s="1"/>
  <c r="T234" i="1"/>
  <c r="L203" i="4" s="1"/>
  <c r="U234" i="1"/>
  <c r="M203" i="4" s="1"/>
  <c r="V234" i="1"/>
  <c r="N203" i="4" s="1"/>
  <c r="W234" i="1"/>
  <c r="O203" i="4" s="1"/>
  <c r="X234" i="1"/>
  <c r="P203" i="4" s="1"/>
  <c r="Y234" i="1"/>
  <c r="Q203" i="4" s="1"/>
  <c r="Z234" i="1"/>
  <c r="R203" i="4" s="1"/>
  <c r="AA234" i="1"/>
  <c r="S203" i="4" s="1"/>
  <c r="AB234" i="1"/>
  <c r="T203" i="4" s="1"/>
  <c r="AC234" i="1"/>
  <c r="U203" i="4" s="1"/>
  <c r="AD234" i="1"/>
  <c r="V203" i="4" s="1"/>
  <c r="AE234" i="1"/>
  <c r="W203" i="4" s="1"/>
  <c r="AF234" i="1"/>
  <c r="X203" i="4" s="1"/>
  <c r="AG234" i="1"/>
  <c r="Y203" i="4" s="1"/>
  <c r="AH234" i="1"/>
  <c r="Z203" i="4" s="1"/>
  <c r="AI234" i="1"/>
  <c r="AA203" i="4" s="1"/>
  <c r="AK234" i="1"/>
  <c r="AC203" i="4" s="1"/>
  <c r="AL234" i="1"/>
  <c r="AD203" i="4" s="1"/>
  <c r="AM234" i="1"/>
  <c r="AE203" i="4" s="1"/>
  <c r="AN234" i="1"/>
  <c r="AF203" i="4" s="1"/>
  <c r="AO234" i="1"/>
  <c r="AG203" i="4" s="1"/>
  <c r="AP234" i="1"/>
  <c r="AH203" i="4" s="1"/>
  <c r="AQ234" i="1"/>
  <c r="AI203" i="4" s="1"/>
  <c r="AR234" i="1"/>
  <c r="AJ203" i="4" s="1"/>
  <c r="AS234" i="1"/>
  <c r="AK203" i="4" s="1"/>
  <c r="AT234" i="1"/>
  <c r="AL203" i="4" s="1"/>
  <c r="AU234" i="1"/>
  <c r="AM203" i="4" s="1"/>
  <c r="AV234" i="1"/>
  <c r="AN203" i="4" s="1"/>
  <c r="AW234" i="1"/>
  <c r="AO203" i="4" s="1"/>
  <c r="T235" i="1"/>
  <c r="L204" i="4" s="1"/>
  <c r="U235" i="1"/>
  <c r="M204" i="4" s="1"/>
  <c r="V235" i="1"/>
  <c r="N204" i="4" s="1"/>
  <c r="W235" i="1"/>
  <c r="O204" i="4" s="1"/>
  <c r="X235" i="1"/>
  <c r="P204" i="4" s="1"/>
  <c r="Y235" i="1"/>
  <c r="Q204" i="4" s="1"/>
  <c r="Z235" i="1"/>
  <c r="R204" i="4" s="1"/>
  <c r="AA235" i="1"/>
  <c r="S204" i="4" s="1"/>
  <c r="AB235" i="1"/>
  <c r="T204" i="4" s="1"/>
  <c r="AC235" i="1"/>
  <c r="U204" i="4" s="1"/>
  <c r="AD235" i="1"/>
  <c r="V204" i="4" s="1"/>
  <c r="AE235" i="1"/>
  <c r="W204" i="4" s="1"/>
  <c r="AF235" i="1"/>
  <c r="X204" i="4" s="1"/>
  <c r="AG235" i="1"/>
  <c r="Y204" i="4" s="1"/>
  <c r="AH235" i="1"/>
  <c r="Z204" i="4" s="1"/>
  <c r="AI235" i="1"/>
  <c r="AA204" i="4" s="1"/>
  <c r="AK235" i="1"/>
  <c r="AC204" i="4" s="1"/>
  <c r="AL235" i="1"/>
  <c r="AD204" i="4" s="1"/>
  <c r="AM235" i="1"/>
  <c r="AE204" i="4" s="1"/>
  <c r="AN235" i="1"/>
  <c r="AF204" i="4" s="1"/>
  <c r="AO235" i="1"/>
  <c r="AG204" i="4" s="1"/>
  <c r="AP235" i="1"/>
  <c r="AH204" i="4" s="1"/>
  <c r="AQ235" i="1"/>
  <c r="AI204" i="4" s="1"/>
  <c r="AR235" i="1"/>
  <c r="AJ204" i="4" s="1"/>
  <c r="AS235" i="1"/>
  <c r="AK204" i="4" s="1"/>
  <c r="AT235" i="1"/>
  <c r="AL204" i="4" s="1"/>
  <c r="AU235" i="1"/>
  <c r="AM204" i="4" s="1"/>
  <c r="AV235" i="1"/>
  <c r="AN204" i="4" s="1"/>
  <c r="AW235" i="1"/>
  <c r="AO204" i="4" s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17" i="1"/>
  <c r="R218" i="1"/>
  <c r="R216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K157" i="1"/>
  <c r="AL157" i="1"/>
  <c r="AM157" i="1"/>
  <c r="AN157" i="1"/>
  <c r="AO157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98" i="1"/>
  <c r="AY60" i="1"/>
  <c r="AY62" i="1"/>
  <c r="AY64" i="1"/>
  <c r="AY66" i="1"/>
  <c r="AY69" i="1"/>
  <c r="AY70" i="1"/>
  <c r="AY71" i="1"/>
  <c r="AY85" i="1"/>
  <c r="AY87" i="1"/>
  <c r="AY96" i="1"/>
  <c r="R93" i="1"/>
  <c r="R94" i="1"/>
  <c r="R95" i="1"/>
  <c r="R96" i="1"/>
  <c r="R97" i="1"/>
  <c r="R44" i="1"/>
  <c r="R45" i="1"/>
  <c r="R46" i="1"/>
  <c r="R47" i="1"/>
  <c r="R48" i="1"/>
  <c r="R49" i="1"/>
  <c r="R50" i="1"/>
  <c r="R52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43" i="1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P33" i="10"/>
  <c r="BQ33" i="10"/>
  <c r="BR33" i="10"/>
  <c r="BS33" i="10"/>
  <c r="BT33" i="10"/>
  <c r="BU33" i="10"/>
  <c r="BV33" i="10"/>
  <c r="BX33" i="10"/>
  <c r="BY33" i="10"/>
  <c r="BZ33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P34" i="10"/>
  <c r="BQ34" i="10"/>
  <c r="BR34" i="10"/>
  <c r="BS34" i="10"/>
  <c r="BT34" i="10"/>
  <c r="BU34" i="10"/>
  <c r="BV34" i="10"/>
  <c r="BX34" i="10"/>
  <c r="BY34" i="10"/>
  <c r="BZ34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BK35" i="10"/>
  <c r="BL35" i="10"/>
  <c r="BM35" i="10"/>
  <c r="BN35" i="10"/>
  <c r="BP35" i="10"/>
  <c r="BQ35" i="10"/>
  <c r="BR35" i="10"/>
  <c r="BS35" i="10"/>
  <c r="BT35" i="10"/>
  <c r="BU35" i="10"/>
  <c r="BV35" i="10"/>
  <c r="BX35" i="10"/>
  <c r="BY35" i="10"/>
  <c r="BZ35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BL36" i="10"/>
  <c r="BM36" i="10"/>
  <c r="BN36" i="10"/>
  <c r="BP36" i="10"/>
  <c r="BQ36" i="10"/>
  <c r="BR36" i="10"/>
  <c r="BS36" i="10"/>
  <c r="BT36" i="10"/>
  <c r="BU36" i="10"/>
  <c r="BV36" i="10"/>
  <c r="BX36" i="10"/>
  <c r="BY36" i="10"/>
  <c r="BZ36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BK37" i="10"/>
  <c r="BL37" i="10"/>
  <c r="BM37" i="10"/>
  <c r="BN37" i="10"/>
  <c r="BP37" i="10"/>
  <c r="BQ37" i="10"/>
  <c r="BR37" i="10"/>
  <c r="BS37" i="10"/>
  <c r="BT37" i="10"/>
  <c r="BU37" i="10"/>
  <c r="BV37" i="10"/>
  <c r="BX37" i="10"/>
  <c r="BY37" i="10"/>
  <c r="BZ37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BK38" i="10"/>
  <c r="BL38" i="10"/>
  <c r="BM38" i="10"/>
  <c r="BN38" i="10"/>
  <c r="BP38" i="10"/>
  <c r="BQ38" i="10"/>
  <c r="BR38" i="10"/>
  <c r="BS38" i="10"/>
  <c r="BT38" i="10"/>
  <c r="BU38" i="10"/>
  <c r="BV38" i="10"/>
  <c r="BX38" i="10"/>
  <c r="BY38" i="10"/>
  <c r="BZ38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BK39" i="10"/>
  <c r="BL39" i="10"/>
  <c r="BM39" i="10"/>
  <c r="BN39" i="10"/>
  <c r="BP39" i="10"/>
  <c r="BQ39" i="10"/>
  <c r="BR39" i="10"/>
  <c r="BS39" i="10"/>
  <c r="BT39" i="10"/>
  <c r="BU39" i="10"/>
  <c r="BV39" i="10"/>
  <c r="BX39" i="10"/>
  <c r="BY39" i="10"/>
  <c r="BZ39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N40" i="10"/>
  <c r="BP40" i="10"/>
  <c r="BQ40" i="10"/>
  <c r="BR40" i="10"/>
  <c r="BS40" i="10"/>
  <c r="BT40" i="10"/>
  <c r="BU40" i="10"/>
  <c r="BV40" i="10"/>
  <c r="BX40" i="10"/>
  <c r="BY40" i="10"/>
  <c r="BZ40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BK41" i="10"/>
  <c r="BL41" i="10"/>
  <c r="BM41" i="10"/>
  <c r="BN41" i="10"/>
  <c r="BP41" i="10"/>
  <c r="BQ41" i="10"/>
  <c r="BR41" i="10"/>
  <c r="BS41" i="10"/>
  <c r="BT41" i="10"/>
  <c r="BU41" i="10"/>
  <c r="BV41" i="10"/>
  <c r="BX41" i="10"/>
  <c r="BY41" i="10"/>
  <c r="BZ41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BK42" i="10"/>
  <c r="BL42" i="10"/>
  <c r="BM42" i="10"/>
  <c r="BN42" i="10"/>
  <c r="BP42" i="10"/>
  <c r="BQ42" i="10"/>
  <c r="BR42" i="10"/>
  <c r="BS42" i="10"/>
  <c r="BT42" i="10"/>
  <c r="BU42" i="10"/>
  <c r="BV42" i="10"/>
  <c r="BX42" i="10"/>
  <c r="BY42" i="10"/>
  <c r="BZ42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BK43" i="10"/>
  <c r="BL43" i="10"/>
  <c r="BM43" i="10"/>
  <c r="BN43" i="10"/>
  <c r="BP43" i="10"/>
  <c r="BQ43" i="10"/>
  <c r="BR43" i="10"/>
  <c r="BS43" i="10"/>
  <c r="BT43" i="10"/>
  <c r="BU43" i="10"/>
  <c r="BV43" i="10"/>
  <c r="BX43" i="10"/>
  <c r="BY43" i="10"/>
  <c r="BZ43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N44" i="10"/>
  <c r="BP44" i="10"/>
  <c r="BQ44" i="10"/>
  <c r="BR44" i="10"/>
  <c r="BS44" i="10"/>
  <c r="BT44" i="10"/>
  <c r="BU44" i="10"/>
  <c r="BV44" i="10"/>
  <c r="BX44" i="10"/>
  <c r="BY44" i="10"/>
  <c r="BZ44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N45" i="10"/>
  <c r="BP45" i="10"/>
  <c r="BQ45" i="10"/>
  <c r="BR45" i="10"/>
  <c r="BS45" i="10"/>
  <c r="BT45" i="10"/>
  <c r="BU45" i="10"/>
  <c r="BV45" i="10"/>
  <c r="BX45" i="10"/>
  <c r="BY45" i="10"/>
  <c r="BZ45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BK46" i="10"/>
  <c r="BL46" i="10"/>
  <c r="BM46" i="10"/>
  <c r="BN46" i="10"/>
  <c r="BP46" i="10"/>
  <c r="BQ46" i="10"/>
  <c r="BR46" i="10"/>
  <c r="BS46" i="10"/>
  <c r="BT46" i="10"/>
  <c r="BU46" i="10"/>
  <c r="BV46" i="10"/>
  <c r="BX46" i="10"/>
  <c r="BY46" i="10"/>
  <c r="BZ46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N47" i="10"/>
  <c r="BP47" i="10"/>
  <c r="BQ47" i="10"/>
  <c r="BR47" i="10"/>
  <c r="BS47" i="10"/>
  <c r="BT47" i="10"/>
  <c r="BU47" i="10"/>
  <c r="BV47" i="10"/>
  <c r="BX47" i="10"/>
  <c r="BY47" i="10"/>
  <c r="BZ47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BK48" i="10"/>
  <c r="BL48" i="10"/>
  <c r="BM48" i="10"/>
  <c r="BN48" i="10"/>
  <c r="BP48" i="10"/>
  <c r="BQ48" i="10"/>
  <c r="BR48" i="10"/>
  <c r="BS48" i="10"/>
  <c r="BT48" i="10"/>
  <c r="BU48" i="10"/>
  <c r="BV48" i="10"/>
  <c r="BX48" i="10"/>
  <c r="BY48" i="10"/>
  <c r="BZ48" i="10"/>
  <c r="AX49" i="10"/>
  <c r="AY49" i="10"/>
  <c r="AZ49" i="10"/>
  <c r="BA49" i="10"/>
  <c r="BB49" i="10"/>
  <c r="BC49" i="10"/>
  <c r="BD49" i="10"/>
  <c r="BE49" i="10"/>
  <c r="BF49" i="10"/>
  <c r="BG49" i="10"/>
  <c r="BH49" i="10"/>
  <c r="BI49" i="10"/>
  <c r="BJ49" i="10"/>
  <c r="BK49" i="10"/>
  <c r="BL49" i="10"/>
  <c r="BM49" i="10"/>
  <c r="BN49" i="10"/>
  <c r="BP49" i="10"/>
  <c r="BQ49" i="10"/>
  <c r="BR49" i="10"/>
  <c r="BS49" i="10"/>
  <c r="BT49" i="10"/>
  <c r="BU49" i="10"/>
  <c r="BV49" i="10"/>
  <c r="BX49" i="10"/>
  <c r="BY49" i="10"/>
  <c r="BZ49" i="10"/>
  <c r="AX50" i="10"/>
  <c r="AY50" i="10"/>
  <c r="AZ50" i="10"/>
  <c r="BA50" i="10"/>
  <c r="BB50" i="10"/>
  <c r="BC50" i="10"/>
  <c r="BD50" i="10"/>
  <c r="BE50" i="10"/>
  <c r="BF50" i="10"/>
  <c r="BG50" i="10"/>
  <c r="BH50" i="10"/>
  <c r="BI50" i="10"/>
  <c r="BJ50" i="10"/>
  <c r="BK50" i="10"/>
  <c r="BL50" i="10"/>
  <c r="BM50" i="10"/>
  <c r="BN50" i="10"/>
  <c r="BP50" i="10"/>
  <c r="BQ50" i="10"/>
  <c r="BR50" i="10"/>
  <c r="BS50" i="10"/>
  <c r="BT50" i="10"/>
  <c r="BU50" i="10"/>
  <c r="BV50" i="10"/>
  <c r="BX50" i="10"/>
  <c r="BY50" i="10"/>
  <c r="BZ50" i="10"/>
  <c r="AX51" i="10"/>
  <c r="AY51" i="10"/>
  <c r="AZ51" i="10"/>
  <c r="BA51" i="10"/>
  <c r="BB51" i="10"/>
  <c r="BC51" i="10"/>
  <c r="BD51" i="10"/>
  <c r="BE51" i="10"/>
  <c r="BF51" i="10"/>
  <c r="BG51" i="10"/>
  <c r="BH51" i="10"/>
  <c r="BI51" i="10"/>
  <c r="BJ51" i="10"/>
  <c r="BK51" i="10"/>
  <c r="BL51" i="10"/>
  <c r="BM51" i="10"/>
  <c r="BN51" i="10"/>
  <c r="BP51" i="10"/>
  <c r="BQ51" i="10"/>
  <c r="BR51" i="10"/>
  <c r="BS51" i="10"/>
  <c r="BT51" i="10"/>
  <c r="BU51" i="10"/>
  <c r="BV51" i="10"/>
  <c r="BX51" i="10"/>
  <c r="BY51" i="10"/>
  <c r="BZ51" i="10"/>
  <c r="AX52" i="10"/>
  <c r="AY52" i="10"/>
  <c r="AZ52" i="10"/>
  <c r="BA52" i="10"/>
  <c r="BB52" i="10"/>
  <c r="BC52" i="10"/>
  <c r="BD52" i="10"/>
  <c r="BE52" i="10"/>
  <c r="BF52" i="10"/>
  <c r="BG52" i="10"/>
  <c r="BH52" i="10"/>
  <c r="BI52" i="10"/>
  <c r="BJ52" i="10"/>
  <c r="BK52" i="10"/>
  <c r="BL52" i="10"/>
  <c r="BM52" i="10"/>
  <c r="BN52" i="10"/>
  <c r="BP52" i="10"/>
  <c r="BQ52" i="10"/>
  <c r="BR52" i="10"/>
  <c r="BS52" i="10"/>
  <c r="BT52" i="10"/>
  <c r="BU52" i="10"/>
  <c r="BV52" i="10"/>
  <c r="BX52" i="10"/>
  <c r="BY52" i="10"/>
  <c r="BZ52" i="10"/>
  <c r="AX53" i="10"/>
  <c r="AY53" i="10"/>
  <c r="AZ53" i="10"/>
  <c r="BA53" i="10"/>
  <c r="BB53" i="10"/>
  <c r="BC53" i="10"/>
  <c r="BD53" i="10"/>
  <c r="BE53" i="10"/>
  <c r="BF53" i="10"/>
  <c r="BG53" i="10"/>
  <c r="BH53" i="10"/>
  <c r="BI53" i="10"/>
  <c r="BJ53" i="10"/>
  <c r="BK53" i="10"/>
  <c r="BL53" i="10"/>
  <c r="BM53" i="10"/>
  <c r="BN53" i="10"/>
  <c r="BP53" i="10"/>
  <c r="BQ53" i="10"/>
  <c r="BR53" i="10"/>
  <c r="BS53" i="10"/>
  <c r="BT53" i="10"/>
  <c r="BU53" i="10"/>
  <c r="BV53" i="10"/>
  <c r="BX53" i="10"/>
  <c r="BY53" i="10"/>
  <c r="BZ53" i="10"/>
  <c r="AX54" i="10"/>
  <c r="AY54" i="10"/>
  <c r="AZ54" i="10"/>
  <c r="BA54" i="10"/>
  <c r="BB54" i="10"/>
  <c r="BC54" i="10"/>
  <c r="BD54" i="10"/>
  <c r="BE54" i="10"/>
  <c r="BF54" i="10"/>
  <c r="BG54" i="10"/>
  <c r="BH54" i="10"/>
  <c r="BI54" i="10"/>
  <c r="BJ54" i="10"/>
  <c r="BK54" i="10"/>
  <c r="BL54" i="10"/>
  <c r="BM54" i="10"/>
  <c r="BN54" i="10"/>
  <c r="BP54" i="10"/>
  <c r="BQ54" i="10"/>
  <c r="BR54" i="10"/>
  <c r="BS54" i="10"/>
  <c r="BT54" i="10"/>
  <c r="BU54" i="10"/>
  <c r="BV54" i="10"/>
  <c r="BX54" i="10"/>
  <c r="BY54" i="10"/>
  <c r="BZ54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BK55" i="10"/>
  <c r="BL55" i="10"/>
  <c r="BM55" i="10"/>
  <c r="BN55" i="10"/>
  <c r="BP55" i="10"/>
  <c r="BQ55" i="10"/>
  <c r="BR55" i="10"/>
  <c r="BS55" i="10"/>
  <c r="BT55" i="10"/>
  <c r="BU55" i="10"/>
  <c r="BV55" i="10"/>
  <c r="BX55" i="10"/>
  <c r="BY55" i="10"/>
  <c r="BZ55" i="10"/>
  <c r="AX56" i="10"/>
  <c r="AY56" i="10"/>
  <c r="AZ56" i="10"/>
  <c r="BA56" i="10"/>
  <c r="BB56" i="10"/>
  <c r="BC56" i="10"/>
  <c r="BD56" i="10"/>
  <c r="BE56" i="10"/>
  <c r="BF56" i="10"/>
  <c r="BG56" i="10"/>
  <c r="BH56" i="10"/>
  <c r="BI56" i="10"/>
  <c r="BJ56" i="10"/>
  <c r="BK56" i="10"/>
  <c r="BL56" i="10"/>
  <c r="BM56" i="10"/>
  <c r="BN56" i="10"/>
  <c r="BP56" i="10"/>
  <c r="BQ56" i="10"/>
  <c r="BR56" i="10"/>
  <c r="BS56" i="10"/>
  <c r="BT56" i="10"/>
  <c r="BU56" i="10"/>
  <c r="BV56" i="10"/>
  <c r="BX56" i="10"/>
  <c r="BY56" i="10"/>
  <c r="BZ56" i="10"/>
  <c r="AX57" i="10"/>
  <c r="AY57" i="10"/>
  <c r="AZ57" i="10"/>
  <c r="BA57" i="10"/>
  <c r="BB57" i="10"/>
  <c r="BC57" i="10"/>
  <c r="BD57" i="10"/>
  <c r="BE57" i="10"/>
  <c r="BF57" i="10"/>
  <c r="BG57" i="10"/>
  <c r="BH57" i="10"/>
  <c r="BI57" i="10"/>
  <c r="BJ57" i="10"/>
  <c r="BK57" i="10"/>
  <c r="BL57" i="10"/>
  <c r="BM57" i="10"/>
  <c r="BN57" i="10"/>
  <c r="BP57" i="10"/>
  <c r="BQ57" i="10"/>
  <c r="BR57" i="10"/>
  <c r="BS57" i="10"/>
  <c r="BT57" i="10"/>
  <c r="BU57" i="10"/>
  <c r="BV57" i="10"/>
  <c r="BX57" i="10"/>
  <c r="BY57" i="10"/>
  <c r="BZ57" i="10"/>
  <c r="AX58" i="10"/>
  <c r="AY58" i="10"/>
  <c r="AZ58" i="10"/>
  <c r="BA58" i="10"/>
  <c r="BB58" i="10"/>
  <c r="BC58" i="10"/>
  <c r="BD58" i="10"/>
  <c r="BE58" i="10"/>
  <c r="BF58" i="10"/>
  <c r="BG58" i="10"/>
  <c r="BH58" i="10"/>
  <c r="BI58" i="10"/>
  <c r="BJ58" i="10"/>
  <c r="BK58" i="10"/>
  <c r="BL58" i="10"/>
  <c r="BM58" i="10"/>
  <c r="BN58" i="10"/>
  <c r="BP58" i="10"/>
  <c r="BQ58" i="10"/>
  <c r="BR58" i="10"/>
  <c r="BS58" i="10"/>
  <c r="BT58" i="10"/>
  <c r="BU58" i="10"/>
  <c r="BV58" i="10"/>
  <c r="BX58" i="10"/>
  <c r="BY58" i="10"/>
  <c r="BZ58" i="10"/>
  <c r="AX59" i="10"/>
  <c r="AY59" i="10"/>
  <c r="AZ59" i="10"/>
  <c r="BA59" i="10"/>
  <c r="BB59" i="10"/>
  <c r="BC59" i="10"/>
  <c r="BD59" i="10"/>
  <c r="BE59" i="10"/>
  <c r="BF59" i="10"/>
  <c r="BG59" i="10"/>
  <c r="BH59" i="10"/>
  <c r="BI59" i="10"/>
  <c r="BJ59" i="10"/>
  <c r="BK59" i="10"/>
  <c r="BL59" i="10"/>
  <c r="BM59" i="10"/>
  <c r="BN59" i="10"/>
  <c r="BP59" i="10"/>
  <c r="BQ59" i="10"/>
  <c r="BR59" i="10"/>
  <c r="BS59" i="10"/>
  <c r="BT59" i="10"/>
  <c r="BU59" i="10"/>
  <c r="BV59" i="10"/>
  <c r="BX59" i="10"/>
  <c r="BY59" i="10"/>
  <c r="BZ59" i="10"/>
  <c r="AX60" i="10"/>
  <c r="AY60" i="10"/>
  <c r="AZ60" i="10"/>
  <c r="BA60" i="10"/>
  <c r="BB60" i="10"/>
  <c r="BC60" i="10"/>
  <c r="BD60" i="10"/>
  <c r="BE60" i="10"/>
  <c r="BF60" i="10"/>
  <c r="BG60" i="10"/>
  <c r="BH60" i="10"/>
  <c r="BI60" i="10"/>
  <c r="BJ60" i="10"/>
  <c r="BK60" i="10"/>
  <c r="BL60" i="10"/>
  <c r="BM60" i="10"/>
  <c r="BN60" i="10"/>
  <c r="BP60" i="10"/>
  <c r="BQ60" i="10"/>
  <c r="BR60" i="10"/>
  <c r="BS60" i="10"/>
  <c r="BT60" i="10"/>
  <c r="BU60" i="10"/>
  <c r="BV60" i="10"/>
  <c r="BX60" i="10"/>
  <c r="BY60" i="10"/>
  <c r="BZ60" i="10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P40" i="12"/>
  <c r="BQ40" i="12"/>
  <c r="BR40" i="12"/>
  <c r="BS40" i="12"/>
  <c r="BT40" i="12"/>
  <c r="BU40" i="12"/>
  <c r="BV40" i="12"/>
  <c r="BX40" i="12"/>
  <c r="BY40" i="12"/>
  <c r="BZ40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P41" i="12"/>
  <c r="BQ41" i="12"/>
  <c r="BR41" i="12"/>
  <c r="BS41" i="12"/>
  <c r="BT41" i="12"/>
  <c r="BU41" i="12"/>
  <c r="BV41" i="12"/>
  <c r="BX41" i="12"/>
  <c r="BY41" i="12"/>
  <c r="BZ41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P42" i="12"/>
  <c r="BQ42" i="12"/>
  <c r="BR42" i="12"/>
  <c r="BS42" i="12"/>
  <c r="BT42" i="12"/>
  <c r="BU42" i="12"/>
  <c r="BV42" i="12"/>
  <c r="BX42" i="12"/>
  <c r="BY42" i="12"/>
  <c r="BZ42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P43" i="12"/>
  <c r="BQ43" i="12"/>
  <c r="BR43" i="12"/>
  <c r="BS43" i="12"/>
  <c r="BT43" i="12"/>
  <c r="BU43" i="12"/>
  <c r="BV43" i="12"/>
  <c r="BX43" i="12"/>
  <c r="BY43" i="12"/>
  <c r="BZ43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BP44" i="12"/>
  <c r="BQ44" i="12"/>
  <c r="BR44" i="12"/>
  <c r="BS44" i="12"/>
  <c r="BT44" i="12"/>
  <c r="BU44" i="12"/>
  <c r="BV44" i="12"/>
  <c r="BX44" i="12"/>
  <c r="BY44" i="12"/>
  <c r="BZ44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BP45" i="12"/>
  <c r="BQ45" i="12"/>
  <c r="BR45" i="12"/>
  <c r="BS45" i="12"/>
  <c r="BT45" i="12"/>
  <c r="BU45" i="12"/>
  <c r="BV45" i="12"/>
  <c r="BX45" i="12"/>
  <c r="BY45" i="12"/>
  <c r="BZ45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BP46" i="12"/>
  <c r="BQ46" i="12"/>
  <c r="BR46" i="12"/>
  <c r="BS46" i="12"/>
  <c r="BT46" i="12"/>
  <c r="BU46" i="12"/>
  <c r="BV46" i="12"/>
  <c r="BX46" i="12"/>
  <c r="BY46" i="12"/>
  <c r="BZ46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BP47" i="12"/>
  <c r="BQ47" i="12"/>
  <c r="BR47" i="12"/>
  <c r="BS47" i="12"/>
  <c r="BT47" i="12"/>
  <c r="BU47" i="12"/>
  <c r="BV47" i="12"/>
  <c r="BX47" i="12"/>
  <c r="BY47" i="12"/>
  <c r="BZ47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BP48" i="12"/>
  <c r="BQ48" i="12"/>
  <c r="BR48" i="12"/>
  <c r="BS48" i="12"/>
  <c r="BT48" i="12"/>
  <c r="BU48" i="12"/>
  <c r="BV48" i="12"/>
  <c r="BX48" i="12"/>
  <c r="BY48" i="12"/>
  <c r="BZ48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P49" i="12"/>
  <c r="BQ49" i="12"/>
  <c r="BR49" i="12"/>
  <c r="BS49" i="12"/>
  <c r="BT49" i="12"/>
  <c r="BU49" i="12"/>
  <c r="BV49" i="12"/>
  <c r="BX49" i="12"/>
  <c r="BY49" i="12"/>
  <c r="BZ49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P50" i="12"/>
  <c r="BQ50" i="12"/>
  <c r="BR50" i="12"/>
  <c r="BS50" i="12"/>
  <c r="BT50" i="12"/>
  <c r="BU50" i="12"/>
  <c r="BV50" i="12"/>
  <c r="BX50" i="12"/>
  <c r="BY50" i="12"/>
  <c r="BZ50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P51" i="12"/>
  <c r="BQ51" i="12"/>
  <c r="BR51" i="12"/>
  <c r="BS51" i="12"/>
  <c r="BT51" i="12"/>
  <c r="BU51" i="12"/>
  <c r="BV51" i="12"/>
  <c r="BX51" i="12"/>
  <c r="BY51" i="12"/>
  <c r="BZ51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P52" i="12"/>
  <c r="BQ52" i="12"/>
  <c r="BR52" i="12"/>
  <c r="BS52" i="12"/>
  <c r="BT52" i="12"/>
  <c r="BU52" i="12"/>
  <c r="BV52" i="12"/>
  <c r="BX52" i="12"/>
  <c r="BY52" i="12"/>
  <c r="BZ52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P53" i="12"/>
  <c r="BQ53" i="12"/>
  <c r="BR53" i="12"/>
  <c r="BS53" i="12"/>
  <c r="BT53" i="12"/>
  <c r="BU53" i="12"/>
  <c r="BV53" i="12"/>
  <c r="BX53" i="12"/>
  <c r="BY53" i="12"/>
  <c r="BZ53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P54" i="12"/>
  <c r="BQ54" i="12"/>
  <c r="BR54" i="12"/>
  <c r="BS54" i="12"/>
  <c r="BT54" i="12"/>
  <c r="BU54" i="12"/>
  <c r="BV54" i="12"/>
  <c r="BX54" i="12"/>
  <c r="BY54" i="12"/>
  <c r="BZ54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P55" i="12"/>
  <c r="BQ55" i="12"/>
  <c r="BR55" i="12"/>
  <c r="BS55" i="12"/>
  <c r="BT55" i="12"/>
  <c r="BU55" i="12"/>
  <c r="BV55" i="12"/>
  <c r="BX55" i="12"/>
  <c r="BY55" i="12"/>
  <c r="BZ55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P56" i="12"/>
  <c r="BQ56" i="12"/>
  <c r="BR56" i="12"/>
  <c r="BS56" i="12"/>
  <c r="BT56" i="12"/>
  <c r="BU56" i="12"/>
  <c r="BV56" i="12"/>
  <c r="BX56" i="12"/>
  <c r="BY56" i="12"/>
  <c r="BZ56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P57" i="12"/>
  <c r="BQ57" i="12"/>
  <c r="BR57" i="12"/>
  <c r="BS57" i="12"/>
  <c r="BT57" i="12"/>
  <c r="BU57" i="12"/>
  <c r="BV57" i="12"/>
  <c r="BX57" i="12"/>
  <c r="BY57" i="12"/>
  <c r="BZ57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P58" i="12"/>
  <c r="BQ58" i="12"/>
  <c r="BR58" i="12"/>
  <c r="BS58" i="12"/>
  <c r="BT58" i="12"/>
  <c r="BU58" i="12"/>
  <c r="BV58" i="12"/>
  <c r="BX58" i="12"/>
  <c r="BY58" i="12"/>
  <c r="BZ58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P59" i="12"/>
  <c r="BQ59" i="12"/>
  <c r="BR59" i="12"/>
  <c r="BS59" i="12"/>
  <c r="BT59" i="12"/>
  <c r="BU59" i="12"/>
  <c r="BV59" i="12"/>
  <c r="BX59" i="12"/>
  <c r="BY59" i="12"/>
  <c r="BZ59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P60" i="12"/>
  <c r="BQ60" i="12"/>
  <c r="BR60" i="12"/>
  <c r="BS60" i="12"/>
  <c r="BT60" i="12"/>
  <c r="BU60" i="12"/>
  <c r="BV60" i="12"/>
  <c r="BX60" i="12"/>
  <c r="BY60" i="12"/>
  <c r="BZ60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BP61" i="12"/>
  <c r="BQ61" i="12"/>
  <c r="BR61" i="12"/>
  <c r="BS61" i="12"/>
  <c r="BT61" i="12"/>
  <c r="BU61" i="12"/>
  <c r="BV61" i="12"/>
  <c r="BX61" i="12"/>
  <c r="BY61" i="12"/>
  <c r="BZ61" i="12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P37" i="14"/>
  <c r="BQ37" i="14"/>
  <c r="BR37" i="14"/>
  <c r="BS37" i="14"/>
  <c r="BT37" i="14"/>
  <c r="BU37" i="14"/>
  <c r="BV37" i="14"/>
  <c r="BX37" i="14"/>
  <c r="BY37" i="14"/>
  <c r="BZ37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P38" i="14"/>
  <c r="BQ38" i="14"/>
  <c r="BR38" i="14"/>
  <c r="BS38" i="14"/>
  <c r="BT38" i="14"/>
  <c r="BU38" i="14"/>
  <c r="BV38" i="14"/>
  <c r="BX38" i="14"/>
  <c r="BY38" i="14"/>
  <c r="BZ38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P39" i="14"/>
  <c r="BQ39" i="14"/>
  <c r="BR39" i="14"/>
  <c r="BS39" i="14"/>
  <c r="BT39" i="14"/>
  <c r="BU39" i="14"/>
  <c r="BV39" i="14"/>
  <c r="BX39" i="14"/>
  <c r="BY39" i="14"/>
  <c r="BZ39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P40" i="14"/>
  <c r="BQ40" i="14"/>
  <c r="BR40" i="14"/>
  <c r="BS40" i="14"/>
  <c r="BT40" i="14"/>
  <c r="BU40" i="14"/>
  <c r="BV40" i="14"/>
  <c r="BX40" i="14"/>
  <c r="BY40" i="14"/>
  <c r="BZ40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P41" i="14"/>
  <c r="BQ41" i="14"/>
  <c r="BR41" i="14"/>
  <c r="BS41" i="14"/>
  <c r="BT41" i="14"/>
  <c r="BU41" i="14"/>
  <c r="BV41" i="14"/>
  <c r="BX41" i="14"/>
  <c r="BY41" i="14"/>
  <c r="BZ41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P42" i="14"/>
  <c r="BQ42" i="14"/>
  <c r="BR42" i="14"/>
  <c r="BS42" i="14"/>
  <c r="BT42" i="14"/>
  <c r="BU42" i="14"/>
  <c r="BV42" i="14"/>
  <c r="BX42" i="14"/>
  <c r="BY42" i="14"/>
  <c r="BZ42" i="14"/>
  <c r="AX43" i="14"/>
  <c r="AY43" i="14"/>
  <c r="AZ43" i="14"/>
  <c r="BA43" i="14"/>
  <c r="BB43" i="14"/>
  <c r="BC43" i="14"/>
  <c r="BD43" i="14"/>
  <c r="BE43" i="14"/>
  <c r="BF43" i="14"/>
  <c r="BG43" i="14"/>
  <c r="BH43" i="14"/>
  <c r="BI43" i="14"/>
  <c r="BJ43" i="14"/>
  <c r="BK43" i="14"/>
  <c r="BL43" i="14"/>
  <c r="BM43" i="14"/>
  <c r="BN43" i="14"/>
  <c r="BP43" i="14"/>
  <c r="BQ43" i="14"/>
  <c r="BR43" i="14"/>
  <c r="BS43" i="14"/>
  <c r="BT43" i="14"/>
  <c r="BU43" i="14"/>
  <c r="BV43" i="14"/>
  <c r="BX43" i="14"/>
  <c r="BY43" i="14"/>
  <c r="BZ43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P44" i="14"/>
  <c r="BQ44" i="14"/>
  <c r="BR44" i="14"/>
  <c r="BS44" i="14"/>
  <c r="BT44" i="14"/>
  <c r="BU44" i="14"/>
  <c r="BV44" i="14"/>
  <c r="BX44" i="14"/>
  <c r="BY44" i="14"/>
  <c r="BZ44" i="14"/>
  <c r="AX45" i="14"/>
  <c r="AY45" i="14"/>
  <c r="AZ45" i="14"/>
  <c r="BA45" i="14"/>
  <c r="BB45" i="14"/>
  <c r="BC45" i="14"/>
  <c r="BD45" i="14"/>
  <c r="BE45" i="14"/>
  <c r="BF45" i="14"/>
  <c r="BG45" i="14"/>
  <c r="BH45" i="14"/>
  <c r="BI45" i="14"/>
  <c r="BJ45" i="14"/>
  <c r="BK45" i="14"/>
  <c r="BL45" i="14"/>
  <c r="BM45" i="14"/>
  <c r="BN45" i="14"/>
  <c r="BP45" i="14"/>
  <c r="BQ45" i="14"/>
  <c r="BR45" i="14"/>
  <c r="BS45" i="14"/>
  <c r="BT45" i="14"/>
  <c r="BU45" i="14"/>
  <c r="BV45" i="14"/>
  <c r="BX45" i="14"/>
  <c r="BY45" i="14"/>
  <c r="BZ45" i="14"/>
  <c r="AX46" i="14"/>
  <c r="AY46" i="14"/>
  <c r="AZ46" i="14"/>
  <c r="BA46" i="14"/>
  <c r="BB46" i="14"/>
  <c r="BC46" i="14"/>
  <c r="BD46" i="14"/>
  <c r="BE46" i="14"/>
  <c r="BF46" i="14"/>
  <c r="BG46" i="14"/>
  <c r="BH46" i="14"/>
  <c r="BI46" i="14"/>
  <c r="BJ46" i="14"/>
  <c r="BK46" i="14"/>
  <c r="BL46" i="14"/>
  <c r="BM46" i="14"/>
  <c r="BN46" i="14"/>
  <c r="BP46" i="14"/>
  <c r="BQ46" i="14"/>
  <c r="BR46" i="14"/>
  <c r="BS46" i="14"/>
  <c r="BT46" i="14"/>
  <c r="BU46" i="14"/>
  <c r="BV46" i="14"/>
  <c r="BX46" i="14"/>
  <c r="BY46" i="14"/>
  <c r="BZ46" i="14"/>
  <c r="AX47" i="14"/>
  <c r="AY47" i="14"/>
  <c r="AZ47" i="14"/>
  <c r="BA47" i="14"/>
  <c r="BB47" i="14"/>
  <c r="BC47" i="14"/>
  <c r="BD47" i="14"/>
  <c r="BE47" i="14"/>
  <c r="BF47" i="14"/>
  <c r="BG47" i="14"/>
  <c r="BH47" i="14"/>
  <c r="BI47" i="14"/>
  <c r="BJ47" i="14"/>
  <c r="BK47" i="14"/>
  <c r="BL47" i="14"/>
  <c r="BM47" i="14"/>
  <c r="BN47" i="14"/>
  <c r="BP47" i="14"/>
  <c r="BQ47" i="14"/>
  <c r="BR47" i="14"/>
  <c r="BS47" i="14"/>
  <c r="BT47" i="14"/>
  <c r="BU47" i="14"/>
  <c r="BV47" i="14"/>
  <c r="BX47" i="14"/>
  <c r="BY47" i="14"/>
  <c r="BZ47" i="14"/>
  <c r="AX48" i="14"/>
  <c r="AY48" i="14"/>
  <c r="AZ48" i="14"/>
  <c r="BA48" i="14"/>
  <c r="BB48" i="14"/>
  <c r="BC48" i="14"/>
  <c r="BD48" i="14"/>
  <c r="BE48" i="14"/>
  <c r="BF48" i="14"/>
  <c r="BG48" i="14"/>
  <c r="BH48" i="14"/>
  <c r="BI48" i="14"/>
  <c r="BJ48" i="14"/>
  <c r="BK48" i="14"/>
  <c r="BL48" i="14"/>
  <c r="BM48" i="14"/>
  <c r="BN48" i="14"/>
  <c r="BP48" i="14"/>
  <c r="BQ48" i="14"/>
  <c r="BR48" i="14"/>
  <c r="BS48" i="14"/>
  <c r="BT48" i="14"/>
  <c r="BU48" i="14"/>
  <c r="BV48" i="14"/>
  <c r="BX48" i="14"/>
  <c r="BY48" i="14"/>
  <c r="BZ48" i="14"/>
  <c r="AX49" i="14"/>
  <c r="AY49" i="14"/>
  <c r="AZ49" i="14"/>
  <c r="BA49" i="14"/>
  <c r="BB49" i="14"/>
  <c r="BC49" i="14"/>
  <c r="BD49" i="14"/>
  <c r="BE49" i="14"/>
  <c r="BF49" i="14"/>
  <c r="BG49" i="14"/>
  <c r="BH49" i="14"/>
  <c r="BI49" i="14"/>
  <c r="BJ49" i="14"/>
  <c r="BK49" i="14"/>
  <c r="BL49" i="14"/>
  <c r="BM49" i="14"/>
  <c r="BN49" i="14"/>
  <c r="BP49" i="14"/>
  <c r="BQ49" i="14"/>
  <c r="BR49" i="14"/>
  <c r="BS49" i="14"/>
  <c r="BT49" i="14"/>
  <c r="BU49" i="14"/>
  <c r="BV49" i="14"/>
  <c r="BX49" i="14"/>
  <c r="BY49" i="14"/>
  <c r="BZ49" i="14"/>
  <c r="AX50" i="14"/>
  <c r="AY50" i="14"/>
  <c r="AZ50" i="14"/>
  <c r="BA50" i="14"/>
  <c r="BB50" i="14"/>
  <c r="BC50" i="14"/>
  <c r="BD50" i="14"/>
  <c r="BE50" i="14"/>
  <c r="BF50" i="14"/>
  <c r="BG50" i="14"/>
  <c r="BH50" i="14"/>
  <c r="BI50" i="14"/>
  <c r="BJ50" i="14"/>
  <c r="BK50" i="14"/>
  <c r="BL50" i="14"/>
  <c r="BM50" i="14"/>
  <c r="BN50" i="14"/>
  <c r="BP50" i="14"/>
  <c r="BQ50" i="14"/>
  <c r="BR50" i="14"/>
  <c r="BS50" i="14"/>
  <c r="BT50" i="14"/>
  <c r="BU50" i="14"/>
  <c r="BV50" i="14"/>
  <c r="BX50" i="14"/>
  <c r="BY50" i="14"/>
  <c r="BZ50" i="14"/>
  <c r="AX51" i="14"/>
  <c r="AY51" i="14"/>
  <c r="AZ51" i="14"/>
  <c r="BA51" i="14"/>
  <c r="BB51" i="14"/>
  <c r="BC51" i="14"/>
  <c r="BD51" i="14"/>
  <c r="BE51" i="14"/>
  <c r="BF51" i="14"/>
  <c r="BG51" i="14"/>
  <c r="BH51" i="14"/>
  <c r="BI51" i="14"/>
  <c r="BJ51" i="14"/>
  <c r="BK51" i="14"/>
  <c r="BL51" i="14"/>
  <c r="BM51" i="14"/>
  <c r="BN51" i="14"/>
  <c r="BP51" i="14"/>
  <c r="BQ51" i="14"/>
  <c r="BR51" i="14"/>
  <c r="BS51" i="14"/>
  <c r="BT51" i="14"/>
  <c r="BU51" i="14"/>
  <c r="BV51" i="14"/>
  <c r="BX51" i="14"/>
  <c r="BY51" i="14"/>
  <c r="BZ51" i="14"/>
  <c r="AX52" i="14"/>
  <c r="AY52" i="14"/>
  <c r="AZ52" i="14"/>
  <c r="BA52" i="14"/>
  <c r="BB52" i="14"/>
  <c r="BC52" i="14"/>
  <c r="BD52" i="14"/>
  <c r="BE52" i="14"/>
  <c r="BF52" i="14"/>
  <c r="BG52" i="14"/>
  <c r="BH52" i="14"/>
  <c r="BI52" i="14"/>
  <c r="BJ52" i="14"/>
  <c r="BK52" i="14"/>
  <c r="BL52" i="14"/>
  <c r="BM52" i="14"/>
  <c r="BN52" i="14"/>
  <c r="BP52" i="14"/>
  <c r="BQ52" i="14"/>
  <c r="BR52" i="14"/>
  <c r="BS52" i="14"/>
  <c r="BT52" i="14"/>
  <c r="BU52" i="14"/>
  <c r="BV52" i="14"/>
  <c r="BX52" i="14"/>
  <c r="BY52" i="14"/>
  <c r="BZ52" i="14"/>
  <c r="AX53" i="14"/>
  <c r="AY53" i="14"/>
  <c r="AZ53" i="14"/>
  <c r="BA53" i="14"/>
  <c r="BB53" i="14"/>
  <c r="BC53" i="14"/>
  <c r="BD53" i="14"/>
  <c r="BE53" i="14"/>
  <c r="BF53" i="14"/>
  <c r="BG53" i="14"/>
  <c r="BH53" i="14"/>
  <c r="BI53" i="14"/>
  <c r="BJ53" i="14"/>
  <c r="BK53" i="14"/>
  <c r="BL53" i="14"/>
  <c r="BM53" i="14"/>
  <c r="BN53" i="14"/>
  <c r="BP53" i="14"/>
  <c r="BQ53" i="14"/>
  <c r="BR53" i="14"/>
  <c r="BS53" i="14"/>
  <c r="BT53" i="14"/>
  <c r="BU53" i="14"/>
  <c r="BV53" i="14"/>
  <c r="BX53" i="14"/>
  <c r="BY53" i="14"/>
  <c r="BZ53" i="14"/>
  <c r="AX54" i="14"/>
  <c r="AY54" i="14"/>
  <c r="AZ54" i="14"/>
  <c r="BA54" i="14"/>
  <c r="BB54" i="14"/>
  <c r="BC54" i="14"/>
  <c r="BD54" i="14"/>
  <c r="BE54" i="14"/>
  <c r="BF54" i="14"/>
  <c r="BG54" i="14"/>
  <c r="BH54" i="14"/>
  <c r="BI54" i="14"/>
  <c r="BJ54" i="14"/>
  <c r="BK54" i="14"/>
  <c r="BL54" i="14"/>
  <c r="BM54" i="14"/>
  <c r="BN54" i="14"/>
  <c r="BP54" i="14"/>
  <c r="BQ54" i="14"/>
  <c r="BR54" i="14"/>
  <c r="BS54" i="14"/>
  <c r="BT54" i="14"/>
  <c r="BU54" i="14"/>
  <c r="BV54" i="14"/>
  <c r="BX54" i="14"/>
  <c r="BY54" i="14"/>
  <c r="BZ54" i="14"/>
  <c r="AX55" i="14"/>
  <c r="AY55" i="14"/>
  <c r="AZ55" i="14"/>
  <c r="BA55" i="14"/>
  <c r="BB55" i="14"/>
  <c r="BC55" i="14"/>
  <c r="BD55" i="14"/>
  <c r="BE55" i="14"/>
  <c r="BF55" i="14"/>
  <c r="BG55" i="14"/>
  <c r="BH55" i="14"/>
  <c r="BI55" i="14"/>
  <c r="BJ55" i="14"/>
  <c r="BK55" i="14"/>
  <c r="BL55" i="14"/>
  <c r="BM55" i="14"/>
  <c r="BN55" i="14"/>
  <c r="BP55" i="14"/>
  <c r="BQ55" i="14"/>
  <c r="BR55" i="14"/>
  <c r="BS55" i="14"/>
  <c r="BT55" i="14"/>
  <c r="BU55" i="14"/>
  <c r="BV55" i="14"/>
  <c r="BX55" i="14"/>
  <c r="BY55" i="14"/>
  <c r="BZ55" i="14"/>
  <c r="AX56" i="14"/>
  <c r="AY56" i="14"/>
  <c r="AZ56" i="14"/>
  <c r="BA56" i="14"/>
  <c r="BB56" i="14"/>
  <c r="BC56" i="14"/>
  <c r="BD56" i="14"/>
  <c r="BE56" i="14"/>
  <c r="BF56" i="14"/>
  <c r="BG56" i="14"/>
  <c r="BH56" i="14"/>
  <c r="BI56" i="14"/>
  <c r="BJ56" i="14"/>
  <c r="BK56" i="14"/>
  <c r="BL56" i="14"/>
  <c r="BM56" i="14"/>
  <c r="BN56" i="14"/>
  <c r="BP56" i="14"/>
  <c r="BQ56" i="14"/>
  <c r="BR56" i="14"/>
  <c r="BS56" i="14"/>
  <c r="BT56" i="14"/>
  <c r="BU56" i="14"/>
  <c r="BV56" i="14"/>
  <c r="BX56" i="14"/>
  <c r="BY56" i="14"/>
  <c r="BZ56" i="14"/>
  <c r="AX57" i="14"/>
  <c r="AY57" i="14"/>
  <c r="AZ57" i="14"/>
  <c r="BA57" i="14"/>
  <c r="BB57" i="14"/>
  <c r="BC57" i="14"/>
  <c r="BD57" i="14"/>
  <c r="BE57" i="14"/>
  <c r="BF57" i="14"/>
  <c r="BG57" i="14"/>
  <c r="BH57" i="14"/>
  <c r="BI57" i="14"/>
  <c r="BJ57" i="14"/>
  <c r="BK57" i="14"/>
  <c r="BL57" i="14"/>
  <c r="BM57" i="14"/>
  <c r="BN57" i="14"/>
  <c r="BP57" i="14"/>
  <c r="BQ57" i="14"/>
  <c r="BR57" i="14"/>
  <c r="BS57" i="14"/>
  <c r="BT57" i="14"/>
  <c r="BU57" i="14"/>
  <c r="BV57" i="14"/>
  <c r="BX57" i="14"/>
  <c r="BY57" i="14"/>
  <c r="BZ57" i="14"/>
  <c r="AX58" i="14"/>
  <c r="AY58" i="14"/>
  <c r="AZ58" i="14"/>
  <c r="BA58" i="14"/>
  <c r="BB58" i="14"/>
  <c r="BC58" i="14"/>
  <c r="BD58" i="14"/>
  <c r="BE58" i="14"/>
  <c r="BF58" i="14"/>
  <c r="BG58" i="14"/>
  <c r="BH58" i="14"/>
  <c r="BI58" i="14"/>
  <c r="BJ58" i="14"/>
  <c r="BK58" i="14"/>
  <c r="BL58" i="14"/>
  <c r="BM58" i="14"/>
  <c r="BN58" i="14"/>
  <c r="BP58" i="14"/>
  <c r="BQ58" i="14"/>
  <c r="BR58" i="14"/>
  <c r="BS58" i="14"/>
  <c r="BT58" i="14"/>
  <c r="BU58" i="14"/>
  <c r="BV58" i="14"/>
  <c r="BX58" i="14"/>
  <c r="BY58" i="14"/>
  <c r="BZ58" i="14"/>
  <c r="AX59" i="14"/>
  <c r="AY59" i="14"/>
  <c r="AZ59" i="14"/>
  <c r="BA59" i="14"/>
  <c r="BB59" i="14"/>
  <c r="BC59" i="14"/>
  <c r="BD59" i="14"/>
  <c r="BE59" i="14"/>
  <c r="BF59" i="14"/>
  <c r="BG59" i="14"/>
  <c r="BH59" i="14"/>
  <c r="BI59" i="14"/>
  <c r="BJ59" i="14"/>
  <c r="BK59" i="14"/>
  <c r="BL59" i="14"/>
  <c r="BM59" i="14"/>
  <c r="BN59" i="14"/>
  <c r="BP59" i="14"/>
  <c r="BQ59" i="14"/>
  <c r="BR59" i="14"/>
  <c r="BS59" i="14"/>
  <c r="BT59" i="14"/>
  <c r="BU59" i="14"/>
  <c r="BV59" i="14"/>
  <c r="BX59" i="14"/>
  <c r="BY59" i="14"/>
  <c r="BZ59" i="14"/>
  <c r="AX60" i="14"/>
  <c r="AY60" i="14"/>
  <c r="AZ60" i="14"/>
  <c r="BA60" i="14"/>
  <c r="BB60" i="14"/>
  <c r="BC60" i="14"/>
  <c r="BD60" i="14"/>
  <c r="BE60" i="14"/>
  <c r="BF60" i="14"/>
  <c r="BG60" i="14"/>
  <c r="BH60" i="14"/>
  <c r="BI60" i="14"/>
  <c r="BJ60" i="14"/>
  <c r="BK60" i="14"/>
  <c r="BL60" i="14"/>
  <c r="BM60" i="14"/>
  <c r="BN60" i="14"/>
  <c r="BP60" i="14"/>
  <c r="BQ60" i="14"/>
  <c r="BR60" i="14"/>
  <c r="BS60" i="14"/>
  <c r="BT60" i="14"/>
  <c r="BU60" i="14"/>
  <c r="BV60" i="14"/>
  <c r="BX60" i="14"/>
  <c r="BY60" i="14"/>
  <c r="BZ60" i="14"/>
  <c r="AX61" i="14"/>
  <c r="AY61" i="14"/>
  <c r="AZ61" i="14"/>
  <c r="BA61" i="14"/>
  <c r="BB61" i="14"/>
  <c r="BC61" i="14"/>
  <c r="BD61" i="14"/>
  <c r="BE61" i="14"/>
  <c r="BF61" i="14"/>
  <c r="BG61" i="14"/>
  <c r="BH61" i="14"/>
  <c r="BI61" i="14"/>
  <c r="BJ61" i="14"/>
  <c r="BK61" i="14"/>
  <c r="BL61" i="14"/>
  <c r="BM61" i="14"/>
  <c r="BN61" i="14"/>
  <c r="BP61" i="14"/>
  <c r="BQ61" i="14"/>
  <c r="BR61" i="14"/>
  <c r="BS61" i="14"/>
  <c r="BT61" i="14"/>
  <c r="BU61" i="14"/>
  <c r="BV61" i="14"/>
  <c r="BX61" i="14"/>
  <c r="BY61" i="14"/>
  <c r="BZ61" i="14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P38" i="11"/>
  <c r="BQ38" i="11"/>
  <c r="BR38" i="11"/>
  <c r="BS38" i="11"/>
  <c r="BT38" i="11"/>
  <c r="BU38" i="11"/>
  <c r="BV38" i="11"/>
  <c r="BX38" i="11"/>
  <c r="BY38" i="11"/>
  <c r="BZ38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P39" i="11"/>
  <c r="BQ39" i="11"/>
  <c r="BR39" i="11"/>
  <c r="BS39" i="11"/>
  <c r="BT39" i="11"/>
  <c r="BU39" i="11"/>
  <c r="BV39" i="11"/>
  <c r="BX39" i="11"/>
  <c r="BY39" i="11"/>
  <c r="BZ39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P40" i="11"/>
  <c r="BQ40" i="11"/>
  <c r="BR40" i="11"/>
  <c r="BS40" i="11"/>
  <c r="BT40" i="11"/>
  <c r="BU40" i="11"/>
  <c r="BV40" i="11"/>
  <c r="BX40" i="11"/>
  <c r="BY40" i="11"/>
  <c r="BZ40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P41" i="11"/>
  <c r="BQ41" i="11"/>
  <c r="BR41" i="11"/>
  <c r="BS41" i="11"/>
  <c r="BT41" i="11"/>
  <c r="BU41" i="11"/>
  <c r="BV41" i="11"/>
  <c r="BX41" i="11"/>
  <c r="BY41" i="11"/>
  <c r="BZ41" i="11"/>
  <c r="AX42" i="11"/>
  <c r="AY42" i="11"/>
  <c r="AZ42" i="11"/>
  <c r="BA42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P42" i="11"/>
  <c r="BQ42" i="11"/>
  <c r="BR42" i="11"/>
  <c r="BS42" i="11"/>
  <c r="BT42" i="11"/>
  <c r="BU42" i="11"/>
  <c r="BV42" i="11"/>
  <c r="BX42" i="11"/>
  <c r="BY42" i="11"/>
  <c r="BZ42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P43" i="11"/>
  <c r="BQ43" i="11"/>
  <c r="BR43" i="11"/>
  <c r="BS43" i="11"/>
  <c r="BT43" i="11"/>
  <c r="BU43" i="11"/>
  <c r="BV43" i="11"/>
  <c r="BX43" i="11"/>
  <c r="BY43" i="11"/>
  <c r="BZ43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P44" i="11"/>
  <c r="BQ44" i="11"/>
  <c r="BR44" i="11"/>
  <c r="BS44" i="11"/>
  <c r="BT44" i="11"/>
  <c r="BU44" i="11"/>
  <c r="BV44" i="11"/>
  <c r="BX44" i="11"/>
  <c r="BY44" i="11"/>
  <c r="BZ44" i="11"/>
  <c r="AX45" i="11"/>
  <c r="AY45" i="11"/>
  <c r="AZ45" i="11"/>
  <c r="BA45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P45" i="11"/>
  <c r="BQ45" i="11"/>
  <c r="BR45" i="11"/>
  <c r="BS45" i="11"/>
  <c r="BT45" i="11"/>
  <c r="BU45" i="11"/>
  <c r="BV45" i="11"/>
  <c r="BX45" i="11"/>
  <c r="BY45" i="11"/>
  <c r="BZ45" i="11"/>
  <c r="AX46" i="11"/>
  <c r="AY46" i="11"/>
  <c r="AZ46" i="11"/>
  <c r="BA46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P46" i="11"/>
  <c r="BQ46" i="11"/>
  <c r="BR46" i="11"/>
  <c r="BS46" i="11"/>
  <c r="BT46" i="11"/>
  <c r="BU46" i="11"/>
  <c r="BV46" i="11"/>
  <c r="BX46" i="11"/>
  <c r="BY46" i="11"/>
  <c r="BZ46" i="11"/>
  <c r="AX47" i="11"/>
  <c r="AY47" i="11"/>
  <c r="AZ47" i="11"/>
  <c r="BA47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P47" i="11"/>
  <c r="BQ47" i="11"/>
  <c r="BR47" i="11"/>
  <c r="BS47" i="11"/>
  <c r="BT47" i="11"/>
  <c r="BU47" i="11"/>
  <c r="BV47" i="11"/>
  <c r="BX47" i="11"/>
  <c r="BY47" i="11"/>
  <c r="BZ47" i="11"/>
  <c r="AX48" i="11"/>
  <c r="AY48" i="11"/>
  <c r="AZ48" i="11"/>
  <c r="BA48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P48" i="11"/>
  <c r="BQ48" i="11"/>
  <c r="BR48" i="11"/>
  <c r="BS48" i="11"/>
  <c r="BT48" i="11"/>
  <c r="BU48" i="11"/>
  <c r="BV48" i="11"/>
  <c r="BX48" i="11"/>
  <c r="BY48" i="11"/>
  <c r="BZ48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P49" i="11"/>
  <c r="BQ49" i="11"/>
  <c r="BR49" i="11"/>
  <c r="BS49" i="11"/>
  <c r="BT49" i="11"/>
  <c r="BU49" i="11"/>
  <c r="BV49" i="11"/>
  <c r="BX49" i="11"/>
  <c r="BY49" i="11"/>
  <c r="BZ49" i="11"/>
  <c r="AX50" i="11"/>
  <c r="AY50" i="11"/>
  <c r="AZ50" i="11"/>
  <c r="BA50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P50" i="11"/>
  <c r="BQ50" i="11"/>
  <c r="BR50" i="11"/>
  <c r="BS50" i="11"/>
  <c r="BT50" i="11"/>
  <c r="BU50" i="11"/>
  <c r="BV50" i="11"/>
  <c r="BX50" i="11"/>
  <c r="BY50" i="11"/>
  <c r="BZ50" i="11"/>
  <c r="AX51" i="11"/>
  <c r="AY51" i="11"/>
  <c r="AZ51" i="11"/>
  <c r="BA51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P51" i="11"/>
  <c r="BQ51" i="11"/>
  <c r="BR51" i="11"/>
  <c r="BS51" i="11"/>
  <c r="BT51" i="11"/>
  <c r="BU51" i="11"/>
  <c r="BV51" i="11"/>
  <c r="BX51" i="11"/>
  <c r="BY51" i="11"/>
  <c r="BZ51" i="11"/>
  <c r="AX52" i="1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P52" i="11"/>
  <c r="BQ52" i="11"/>
  <c r="BR52" i="11"/>
  <c r="BS52" i="11"/>
  <c r="BT52" i="11"/>
  <c r="BU52" i="11"/>
  <c r="BV52" i="11"/>
  <c r="BX52" i="11"/>
  <c r="BY52" i="11"/>
  <c r="BZ52" i="11"/>
  <c r="AX53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P53" i="11"/>
  <c r="BQ53" i="11"/>
  <c r="BR53" i="11"/>
  <c r="BS53" i="11"/>
  <c r="BT53" i="11"/>
  <c r="BU53" i="11"/>
  <c r="BV53" i="11"/>
  <c r="BX53" i="11"/>
  <c r="BY53" i="11"/>
  <c r="BZ53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P54" i="11"/>
  <c r="BQ54" i="11"/>
  <c r="BR54" i="11"/>
  <c r="BS54" i="11"/>
  <c r="BT54" i="11"/>
  <c r="BU54" i="11"/>
  <c r="BV54" i="11"/>
  <c r="BX54" i="11"/>
  <c r="BY54" i="11"/>
  <c r="BZ54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P55" i="11"/>
  <c r="BQ55" i="11"/>
  <c r="BR55" i="11"/>
  <c r="BS55" i="11"/>
  <c r="BT55" i="11"/>
  <c r="BU55" i="11"/>
  <c r="BV55" i="11"/>
  <c r="BX55" i="11"/>
  <c r="BY55" i="11"/>
  <c r="BZ55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P56" i="11"/>
  <c r="BQ56" i="11"/>
  <c r="BR56" i="11"/>
  <c r="BS56" i="11"/>
  <c r="BT56" i="11"/>
  <c r="BU56" i="11"/>
  <c r="BV56" i="11"/>
  <c r="BX56" i="11"/>
  <c r="BY56" i="11"/>
  <c r="BZ56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P57" i="11"/>
  <c r="BQ57" i="11"/>
  <c r="BR57" i="11"/>
  <c r="BS57" i="11"/>
  <c r="BT57" i="11"/>
  <c r="BU57" i="11"/>
  <c r="BV57" i="11"/>
  <c r="BX57" i="11"/>
  <c r="BY57" i="11"/>
  <c r="BZ57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P58" i="11"/>
  <c r="BQ58" i="11"/>
  <c r="BR58" i="11"/>
  <c r="BS58" i="11"/>
  <c r="BT58" i="11"/>
  <c r="BU58" i="11"/>
  <c r="BV58" i="11"/>
  <c r="BX58" i="11"/>
  <c r="BY58" i="11"/>
  <c r="BZ58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P59" i="11"/>
  <c r="BQ59" i="11"/>
  <c r="BR59" i="11"/>
  <c r="BS59" i="11"/>
  <c r="BT59" i="11"/>
  <c r="BU59" i="11"/>
  <c r="BV59" i="11"/>
  <c r="BX59" i="11"/>
  <c r="BY59" i="11"/>
  <c r="BZ59" i="11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P41" i="3"/>
  <c r="BQ41" i="3"/>
  <c r="BR41" i="3"/>
  <c r="BS41" i="3"/>
  <c r="BT41" i="3"/>
  <c r="BU41" i="3"/>
  <c r="BV41" i="3"/>
  <c r="BX41" i="3"/>
  <c r="BY41" i="3"/>
  <c r="BZ41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P42" i="3"/>
  <c r="BQ42" i="3"/>
  <c r="BR42" i="3"/>
  <c r="BS42" i="3"/>
  <c r="BT42" i="3"/>
  <c r="BU42" i="3"/>
  <c r="BV42" i="3"/>
  <c r="BX42" i="3"/>
  <c r="BY42" i="3"/>
  <c r="BZ42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P43" i="3"/>
  <c r="BQ43" i="3"/>
  <c r="BR43" i="3"/>
  <c r="BS43" i="3"/>
  <c r="BT43" i="3"/>
  <c r="BU43" i="3"/>
  <c r="BV43" i="3"/>
  <c r="BX43" i="3"/>
  <c r="BY43" i="3"/>
  <c r="BZ43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P44" i="3"/>
  <c r="BQ44" i="3"/>
  <c r="BR44" i="3"/>
  <c r="BS44" i="3"/>
  <c r="BT44" i="3"/>
  <c r="BU44" i="3"/>
  <c r="BV44" i="3"/>
  <c r="BX44" i="3"/>
  <c r="BY44" i="3"/>
  <c r="BZ44" i="3"/>
  <c r="AX45" i="3"/>
  <c r="AY45" i="3"/>
  <c r="AZ45" i="3"/>
  <c r="BA45" i="3"/>
  <c r="BB45" i="3"/>
  <c r="BC45" i="3"/>
  <c r="BD45" i="3"/>
  <c r="BE45" i="3"/>
  <c r="BF45" i="3"/>
  <c r="BG45" i="3"/>
  <c r="BH45" i="3"/>
  <c r="BI45" i="3"/>
  <c r="BJ45" i="3"/>
  <c r="BK45" i="3"/>
  <c r="BL45" i="3"/>
  <c r="BM45" i="3"/>
  <c r="BN45" i="3"/>
  <c r="BP45" i="3"/>
  <c r="BQ45" i="3"/>
  <c r="BR45" i="3"/>
  <c r="BS45" i="3"/>
  <c r="BT45" i="3"/>
  <c r="BU45" i="3"/>
  <c r="BV45" i="3"/>
  <c r="BX45" i="3"/>
  <c r="BY45" i="3"/>
  <c r="BZ45" i="3"/>
  <c r="AX46" i="3"/>
  <c r="AY46" i="3"/>
  <c r="AZ46" i="3"/>
  <c r="BA46" i="3"/>
  <c r="BB46" i="3"/>
  <c r="BC46" i="3"/>
  <c r="BD46" i="3"/>
  <c r="BE46" i="3"/>
  <c r="BF46" i="3"/>
  <c r="BG46" i="3"/>
  <c r="BH46" i="3"/>
  <c r="BI46" i="3"/>
  <c r="BJ46" i="3"/>
  <c r="BK46" i="3"/>
  <c r="BL46" i="3"/>
  <c r="BM46" i="3"/>
  <c r="BN46" i="3"/>
  <c r="BP46" i="3"/>
  <c r="BQ46" i="3"/>
  <c r="BR46" i="3"/>
  <c r="BS46" i="3"/>
  <c r="BT46" i="3"/>
  <c r="BU46" i="3"/>
  <c r="BV46" i="3"/>
  <c r="BX46" i="3"/>
  <c r="BY46" i="3"/>
  <c r="BZ46" i="3"/>
  <c r="AX47" i="3"/>
  <c r="AY47" i="3"/>
  <c r="AZ47" i="3"/>
  <c r="BA47" i="3"/>
  <c r="BB47" i="3"/>
  <c r="BC47" i="3"/>
  <c r="BD47" i="3"/>
  <c r="BE47" i="3"/>
  <c r="BF47" i="3"/>
  <c r="BG47" i="3"/>
  <c r="BH47" i="3"/>
  <c r="BI47" i="3"/>
  <c r="BJ47" i="3"/>
  <c r="BK47" i="3"/>
  <c r="BL47" i="3"/>
  <c r="BM47" i="3"/>
  <c r="BN47" i="3"/>
  <c r="BP47" i="3"/>
  <c r="BQ47" i="3"/>
  <c r="BR47" i="3"/>
  <c r="BS47" i="3"/>
  <c r="BT47" i="3"/>
  <c r="BU47" i="3"/>
  <c r="BV47" i="3"/>
  <c r="BX47" i="3"/>
  <c r="BY47" i="3"/>
  <c r="BZ47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BJ48" i="3"/>
  <c r="BK48" i="3"/>
  <c r="BL48" i="3"/>
  <c r="BM48" i="3"/>
  <c r="BN48" i="3"/>
  <c r="BP48" i="3"/>
  <c r="BQ48" i="3"/>
  <c r="BR48" i="3"/>
  <c r="BS48" i="3"/>
  <c r="BT48" i="3"/>
  <c r="BU48" i="3"/>
  <c r="BV48" i="3"/>
  <c r="BX48" i="3"/>
  <c r="BY48" i="3"/>
  <c r="BZ48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BJ49" i="3"/>
  <c r="BK49" i="3"/>
  <c r="BL49" i="3"/>
  <c r="BM49" i="3"/>
  <c r="BN49" i="3"/>
  <c r="BP49" i="3"/>
  <c r="BQ49" i="3"/>
  <c r="BR49" i="3"/>
  <c r="BS49" i="3"/>
  <c r="BT49" i="3"/>
  <c r="BU49" i="3"/>
  <c r="BV49" i="3"/>
  <c r="BX49" i="3"/>
  <c r="BY49" i="3"/>
  <c r="BZ49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P50" i="3"/>
  <c r="BQ50" i="3"/>
  <c r="BR50" i="3"/>
  <c r="BS50" i="3"/>
  <c r="BT50" i="3"/>
  <c r="BU50" i="3"/>
  <c r="BV50" i="3"/>
  <c r="BX50" i="3"/>
  <c r="BY50" i="3"/>
  <c r="BZ50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P51" i="3"/>
  <c r="BQ51" i="3"/>
  <c r="BR51" i="3"/>
  <c r="BS51" i="3"/>
  <c r="BT51" i="3"/>
  <c r="BU51" i="3"/>
  <c r="BV51" i="3"/>
  <c r="BX51" i="3"/>
  <c r="BY51" i="3"/>
  <c r="BZ51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P52" i="3"/>
  <c r="BQ52" i="3"/>
  <c r="BR52" i="3"/>
  <c r="BS52" i="3"/>
  <c r="BT52" i="3"/>
  <c r="BU52" i="3"/>
  <c r="BV52" i="3"/>
  <c r="BX52" i="3"/>
  <c r="BY52" i="3"/>
  <c r="BZ52" i="3"/>
  <c r="AX53" i="3"/>
  <c r="AY53" i="3"/>
  <c r="AZ53" i="3"/>
  <c r="BA53" i="3"/>
  <c r="BB53" i="3"/>
  <c r="BC53" i="3"/>
  <c r="BD53" i="3"/>
  <c r="BE53" i="3"/>
  <c r="BF53" i="3"/>
  <c r="BG53" i="3"/>
  <c r="BH53" i="3"/>
  <c r="BI53" i="3"/>
  <c r="BJ53" i="3"/>
  <c r="BK53" i="3"/>
  <c r="BL53" i="3"/>
  <c r="BM53" i="3"/>
  <c r="BN53" i="3"/>
  <c r="BP53" i="3"/>
  <c r="BQ53" i="3"/>
  <c r="BR53" i="3"/>
  <c r="BS53" i="3"/>
  <c r="BT53" i="3"/>
  <c r="BU53" i="3"/>
  <c r="BV53" i="3"/>
  <c r="BX53" i="3"/>
  <c r="BY53" i="3"/>
  <c r="BZ53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BJ54" i="3"/>
  <c r="BK54" i="3"/>
  <c r="BL54" i="3"/>
  <c r="BM54" i="3"/>
  <c r="BN54" i="3"/>
  <c r="BP54" i="3"/>
  <c r="BQ54" i="3"/>
  <c r="BR54" i="3"/>
  <c r="BS54" i="3"/>
  <c r="BT54" i="3"/>
  <c r="BU54" i="3"/>
  <c r="BV54" i="3"/>
  <c r="BX54" i="3"/>
  <c r="BY54" i="3"/>
  <c r="BZ54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J55" i="3"/>
  <c r="BK55" i="3"/>
  <c r="BL55" i="3"/>
  <c r="BM55" i="3"/>
  <c r="BN55" i="3"/>
  <c r="BP55" i="3"/>
  <c r="BQ55" i="3"/>
  <c r="BR55" i="3"/>
  <c r="BS55" i="3"/>
  <c r="BT55" i="3"/>
  <c r="BU55" i="3"/>
  <c r="BV55" i="3"/>
  <c r="BX55" i="3"/>
  <c r="BY55" i="3"/>
  <c r="BZ55" i="3"/>
  <c r="AX56" i="3"/>
  <c r="AY56" i="3"/>
  <c r="AZ56" i="3"/>
  <c r="BA56" i="3"/>
  <c r="BB56" i="3"/>
  <c r="BC56" i="3"/>
  <c r="BD56" i="3"/>
  <c r="BE56" i="3"/>
  <c r="BF56" i="3"/>
  <c r="BG56" i="3"/>
  <c r="BH56" i="3"/>
  <c r="BI56" i="3"/>
  <c r="BJ56" i="3"/>
  <c r="BK56" i="3"/>
  <c r="BL56" i="3"/>
  <c r="BM56" i="3"/>
  <c r="BN56" i="3"/>
  <c r="BP56" i="3"/>
  <c r="BQ56" i="3"/>
  <c r="BR56" i="3"/>
  <c r="BS56" i="3"/>
  <c r="BT56" i="3"/>
  <c r="BU56" i="3"/>
  <c r="BV56" i="3"/>
  <c r="BX56" i="3"/>
  <c r="BY56" i="3"/>
  <c r="BZ56" i="3"/>
  <c r="AX57" i="3"/>
  <c r="AY57" i="3"/>
  <c r="AZ57" i="3"/>
  <c r="BA57" i="3"/>
  <c r="BB57" i="3"/>
  <c r="BC57" i="3"/>
  <c r="BD57" i="3"/>
  <c r="BE57" i="3"/>
  <c r="BF57" i="3"/>
  <c r="BG57" i="3"/>
  <c r="BH57" i="3"/>
  <c r="BI57" i="3"/>
  <c r="BJ57" i="3"/>
  <c r="BK57" i="3"/>
  <c r="BL57" i="3"/>
  <c r="BM57" i="3"/>
  <c r="BN57" i="3"/>
  <c r="BP57" i="3"/>
  <c r="BQ57" i="3"/>
  <c r="BR57" i="3"/>
  <c r="BS57" i="3"/>
  <c r="BT57" i="3"/>
  <c r="BU57" i="3"/>
  <c r="BV57" i="3"/>
  <c r="BX57" i="3"/>
  <c r="BY57" i="3"/>
  <c r="BZ57" i="3"/>
  <c r="AX58" i="3"/>
  <c r="AY58" i="3"/>
  <c r="AZ58" i="3"/>
  <c r="BA58" i="3"/>
  <c r="BB58" i="3"/>
  <c r="BC58" i="3"/>
  <c r="BD58" i="3"/>
  <c r="BE58" i="3"/>
  <c r="BF58" i="3"/>
  <c r="BG58" i="3"/>
  <c r="BH58" i="3"/>
  <c r="BI58" i="3"/>
  <c r="BJ58" i="3"/>
  <c r="BK58" i="3"/>
  <c r="BL58" i="3"/>
  <c r="BM58" i="3"/>
  <c r="BN58" i="3"/>
  <c r="BP58" i="3"/>
  <c r="BQ58" i="3"/>
  <c r="BR58" i="3"/>
  <c r="BS58" i="3"/>
  <c r="BT58" i="3"/>
  <c r="BU58" i="3"/>
  <c r="BV58" i="3"/>
  <c r="BX58" i="3"/>
  <c r="BY58" i="3"/>
  <c r="BZ58" i="3"/>
  <c r="AX59" i="3"/>
  <c r="AY59" i="3"/>
  <c r="AZ59" i="3"/>
  <c r="BA59" i="3"/>
  <c r="BB59" i="3"/>
  <c r="BC59" i="3"/>
  <c r="BD59" i="3"/>
  <c r="BE59" i="3"/>
  <c r="BF59" i="3"/>
  <c r="BG59" i="3"/>
  <c r="BH59" i="3"/>
  <c r="BI59" i="3"/>
  <c r="BJ59" i="3"/>
  <c r="BK59" i="3"/>
  <c r="BL59" i="3"/>
  <c r="BM59" i="3"/>
  <c r="BN59" i="3"/>
  <c r="BP59" i="3"/>
  <c r="BQ59" i="3"/>
  <c r="BR59" i="3"/>
  <c r="BS59" i="3"/>
  <c r="BT59" i="3"/>
  <c r="BU59" i="3"/>
  <c r="BV59" i="3"/>
  <c r="BX59" i="3"/>
  <c r="BY59" i="3"/>
  <c r="BZ59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BJ60" i="3"/>
  <c r="BK60" i="3"/>
  <c r="BL60" i="3"/>
  <c r="BM60" i="3"/>
  <c r="BN60" i="3"/>
  <c r="BP60" i="3"/>
  <c r="BQ60" i="3"/>
  <c r="BR60" i="3"/>
  <c r="BS60" i="3"/>
  <c r="BT60" i="3"/>
  <c r="BU60" i="3"/>
  <c r="BV60" i="3"/>
  <c r="BX60" i="3"/>
  <c r="BY60" i="3"/>
  <c r="BZ60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BJ61" i="3"/>
  <c r="BK61" i="3"/>
  <c r="BL61" i="3"/>
  <c r="BM61" i="3"/>
  <c r="BN61" i="3"/>
  <c r="BP61" i="3"/>
  <c r="BQ61" i="3"/>
  <c r="BR61" i="3"/>
  <c r="BS61" i="3"/>
  <c r="BT61" i="3"/>
  <c r="BU61" i="3"/>
  <c r="BV61" i="3"/>
  <c r="BX61" i="3"/>
  <c r="BY61" i="3"/>
  <c r="BZ61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L62" i="3"/>
  <c r="BM62" i="3"/>
  <c r="BN62" i="3"/>
  <c r="BP62" i="3"/>
  <c r="BQ62" i="3"/>
  <c r="BR62" i="3"/>
  <c r="BS62" i="3"/>
  <c r="BT62" i="3"/>
  <c r="BU62" i="3"/>
  <c r="BV62" i="3"/>
  <c r="BX62" i="3"/>
  <c r="BY62" i="3"/>
  <c r="BZ62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L63" i="3"/>
  <c r="BM63" i="3"/>
  <c r="BN63" i="3"/>
  <c r="BP63" i="3"/>
  <c r="BQ63" i="3"/>
  <c r="BR63" i="3"/>
  <c r="BS63" i="3"/>
  <c r="BT63" i="3"/>
  <c r="BU63" i="3"/>
  <c r="BV63" i="3"/>
  <c r="BX63" i="3"/>
  <c r="BY63" i="3"/>
  <c r="BZ63" i="3"/>
  <c r="BZ36" i="14"/>
  <c r="BY36" i="14"/>
  <c r="BX36" i="14"/>
  <c r="BV36" i="14"/>
  <c r="BU36" i="14"/>
  <c r="BT36" i="14"/>
  <c r="BS36" i="14"/>
  <c r="BR36" i="14"/>
  <c r="BQ36" i="14"/>
  <c r="BP36" i="14"/>
  <c r="BN36" i="14"/>
  <c r="BM36" i="14"/>
  <c r="BL36" i="14"/>
  <c r="BK36" i="14"/>
  <c r="BJ36" i="14"/>
  <c r="BI36" i="14"/>
  <c r="BH36" i="14"/>
  <c r="BG36" i="14"/>
  <c r="BF36" i="14"/>
  <c r="BE36" i="14"/>
  <c r="BD36" i="14"/>
  <c r="BC36" i="14"/>
  <c r="BB36" i="14"/>
  <c r="BA36" i="14"/>
  <c r="AZ36" i="14"/>
  <c r="AY36" i="14"/>
  <c r="AX36" i="14"/>
  <c r="BZ35" i="14"/>
  <c r="BY35" i="14"/>
  <c r="BX35" i="14"/>
  <c r="BV35" i="14"/>
  <c r="BU35" i="14"/>
  <c r="BT35" i="14"/>
  <c r="BS35" i="14"/>
  <c r="BR35" i="14"/>
  <c r="BQ35" i="14"/>
  <c r="BP35" i="14"/>
  <c r="BN35" i="14"/>
  <c r="BM35" i="14"/>
  <c r="BL35" i="14"/>
  <c r="BK35" i="14"/>
  <c r="BJ35" i="14"/>
  <c r="BI35" i="14"/>
  <c r="BH35" i="14"/>
  <c r="BG35" i="14"/>
  <c r="BF35" i="14"/>
  <c r="BE35" i="14"/>
  <c r="BD35" i="14"/>
  <c r="BC35" i="14"/>
  <c r="BB35" i="14"/>
  <c r="BA35" i="14"/>
  <c r="AZ35" i="14"/>
  <c r="AY35" i="14"/>
  <c r="AX35" i="14"/>
  <c r="BZ34" i="14"/>
  <c r="BY34" i="14"/>
  <c r="BX34" i="14"/>
  <c r="BV34" i="14"/>
  <c r="BU34" i="14"/>
  <c r="BT34" i="14"/>
  <c r="BS34" i="14"/>
  <c r="BR34" i="14"/>
  <c r="BQ34" i="14"/>
  <c r="BP34" i="14"/>
  <c r="BN34" i="14"/>
  <c r="BM34" i="14"/>
  <c r="BL34" i="14"/>
  <c r="BK34" i="14"/>
  <c r="BJ34" i="14"/>
  <c r="BI34" i="14"/>
  <c r="BH34" i="14"/>
  <c r="BG34" i="14"/>
  <c r="BF34" i="14"/>
  <c r="BE34" i="14"/>
  <c r="BD34" i="14"/>
  <c r="BC34" i="14"/>
  <c r="BB34" i="14"/>
  <c r="BA34" i="14"/>
  <c r="AZ34" i="14"/>
  <c r="AY34" i="14"/>
  <c r="AX34" i="14"/>
  <c r="BZ33" i="14"/>
  <c r="BY33" i="14"/>
  <c r="BX33" i="14"/>
  <c r="BV33" i="14"/>
  <c r="BU33" i="14"/>
  <c r="BT33" i="14"/>
  <c r="BS33" i="14"/>
  <c r="BR33" i="14"/>
  <c r="BQ33" i="14"/>
  <c r="BP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BZ32" i="14"/>
  <c r="BY32" i="14"/>
  <c r="BX32" i="14"/>
  <c r="BV32" i="14"/>
  <c r="BU32" i="14"/>
  <c r="BT32" i="14"/>
  <c r="BS32" i="14"/>
  <c r="BR32" i="14"/>
  <c r="BQ32" i="14"/>
  <c r="BP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BZ31" i="14"/>
  <c r="BY31" i="14"/>
  <c r="BX31" i="14"/>
  <c r="BV31" i="14"/>
  <c r="BU31" i="14"/>
  <c r="BT31" i="14"/>
  <c r="BS31" i="14"/>
  <c r="BR31" i="14"/>
  <c r="BQ31" i="14"/>
  <c r="BP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BZ30" i="14"/>
  <c r="BY30" i="14"/>
  <c r="BX30" i="14"/>
  <c r="BV30" i="14"/>
  <c r="BU30" i="14"/>
  <c r="BT30" i="14"/>
  <c r="BS30" i="14"/>
  <c r="BR30" i="14"/>
  <c r="BQ30" i="14"/>
  <c r="BP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BZ29" i="14"/>
  <c r="BY29" i="14"/>
  <c r="BX29" i="14"/>
  <c r="BV29" i="14"/>
  <c r="BU29" i="14"/>
  <c r="BT29" i="14"/>
  <c r="BS29" i="14"/>
  <c r="BR29" i="14"/>
  <c r="BQ29" i="14"/>
  <c r="BP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BZ28" i="14"/>
  <c r="BY28" i="14"/>
  <c r="BX28" i="14"/>
  <c r="BV28" i="14"/>
  <c r="BU28" i="14"/>
  <c r="BT28" i="14"/>
  <c r="BS28" i="14"/>
  <c r="BR28" i="14"/>
  <c r="BQ28" i="14"/>
  <c r="BP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BZ27" i="14"/>
  <c r="BY27" i="14"/>
  <c r="BX27" i="14"/>
  <c r="BV27" i="14"/>
  <c r="BU27" i="14"/>
  <c r="BT27" i="14"/>
  <c r="BS27" i="14"/>
  <c r="BR27" i="14"/>
  <c r="BQ27" i="14"/>
  <c r="BP27" i="14"/>
  <c r="BN27" i="14"/>
  <c r="BM27" i="14"/>
  <c r="BL27" i="14"/>
  <c r="BK27" i="14"/>
  <c r="BJ27" i="14"/>
  <c r="BI27" i="14"/>
  <c r="BH27" i="14"/>
  <c r="BG27" i="14"/>
  <c r="BF27" i="14"/>
  <c r="BE27" i="14"/>
  <c r="BD27" i="14"/>
  <c r="BC27" i="14"/>
  <c r="BB27" i="14"/>
  <c r="BA27" i="14"/>
  <c r="AZ27" i="14"/>
  <c r="AY27" i="14"/>
  <c r="AX27" i="14"/>
  <c r="BZ26" i="14"/>
  <c r="BY26" i="14"/>
  <c r="BX26" i="14"/>
  <c r="BV26" i="14"/>
  <c r="BU26" i="14"/>
  <c r="BT26" i="14"/>
  <c r="BS26" i="14"/>
  <c r="BR26" i="14"/>
  <c r="BQ26" i="14"/>
  <c r="BP26" i="14"/>
  <c r="BN26" i="14"/>
  <c r="BM26" i="14"/>
  <c r="BL26" i="14"/>
  <c r="BK26" i="14"/>
  <c r="BJ26" i="14"/>
  <c r="BI26" i="14"/>
  <c r="BH26" i="14"/>
  <c r="BG26" i="14"/>
  <c r="BF26" i="14"/>
  <c r="BE26" i="14"/>
  <c r="BD26" i="14"/>
  <c r="BC26" i="14"/>
  <c r="BB26" i="14"/>
  <c r="BA26" i="14"/>
  <c r="AZ26" i="14"/>
  <c r="AY26" i="14"/>
  <c r="AX26" i="14"/>
  <c r="BZ25" i="14"/>
  <c r="BY25" i="14"/>
  <c r="BX25" i="14"/>
  <c r="BV25" i="14"/>
  <c r="BU25" i="14"/>
  <c r="BT25" i="14"/>
  <c r="BS25" i="14"/>
  <c r="BR25" i="14"/>
  <c r="BQ25" i="14"/>
  <c r="BP25" i="14"/>
  <c r="BN25" i="14"/>
  <c r="BM25" i="14"/>
  <c r="BL25" i="14"/>
  <c r="BK25" i="14"/>
  <c r="BJ25" i="14"/>
  <c r="BI25" i="14"/>
  <c r="BH25" i="14"/>
  <c r="BG25" i="14"/>
  <c r="BF25" i="14"/>
  <c r="BE25" i="14"/>
  <c r="BD25" i="14"/>
  <c r="BC25" i="14"/>
  <c r="BB25" i="14"/>
  <c r="BA25" i="14"/>
  <c r="AZ25" i="14"/>
  <c r="AY25" i="14"/>
  <c r="AX25" i="14"/>
  <c r="BZ24" i="14"/>
  <c r="BY24" i="14"/>
  <c r="BX24" i="14"/>
  <c r="BV24" i="14"/>
  <c r="BU24" i="14"/>
  <c r="BT24" i="14"/>
  <c r="BS24" i="14"/>
  <c r="BR24" i="14"/>
  <c r="BP24" i="14"/>
  <c r="BN24" i="14"/>
  <c r="BM24" i="14"/>
  <c r="BL24" i="14"/>
  <c r="BK24" i="14"/>
  <c r="BJ24" i="14"/>
  <c r="BI24" i="14"/>
  <c r="BH24" i="14"/>
  <c r="BG24" i="14"/>
  <c r="BF24" i="14"/>
  <c r="BE24" i="14"/>
  <c r="BD24" i="14"/>
  <c r="BC24" i="14"/>
  <c r="BB24" i="14"/>
  <c r="BA24" i="14"/>
  <c r="AZ24" i="14"/>
  <c r="AY24" i="14"/>
  <c r="AX24" i="14"/>
  <c r="BZ23" i="14"/>
  <c r="BY23" i="14"/>
  <c r="BX23" i="14"/>
  <c r="BV23" i="14"/>
  <c r="BU23" i="14"/>
  <c r="BT23" i="14"/>
  <c r="BS23" i="14"/>
  <c r="BR23" i="14"/>
  <c r="BP23" i="14"/>
  <c r="BN23" i="14"/>
  <c r="BM23" i="14"/>
  <c r="BL23" i="14"/>
  <c r="BK23" i="14"/>
  <c r="BJ23" i="14"/>
  <c r="BI23" i="14"/>
  <c r="BH23" i="14"/>
  <c r="BG23" i="14"/>
  <c r="BF23" i="14"/>
  <c r="BE23" i="14"/>
  <c r="BD23" i="14"/>
  <c r="BC23" i="14"/>
  <c r="BB23" i="14"/>
  <c r="BA23" i="14"/>
  <c r="AZ23" i="14"/>
  <c r="AY23" i="14"/>
  <c r="AX23" i="14"/>
  <c r="BZ22" i="14"/>
  <c r="BY22" i="14"/>
  <c r="BX22" i="14"/>
  <c r="BV22" i="14"/>
  <c r="BU22" i="14"/>
  <c r="BT22" i="14"/>
  <c r="BS22" i="14"/>
  <c r="BR22" i="14"/>
  <c r="BP22" i="14"/>
  <c r="BN22" i="14"/>
  <c r="BM22" i="14"/>
  <c r="BL22" i="14"/>
  <c r="BK22" i="14"/>
  <c r="BJ22" i="14"/>
  <c r="BI22" i="14"/>
  <c r="BH22" i="14"/>
  <c r="BG22" i="14"/>
  <c r="BF22" i="14"/>
  <c r="BE22" i="14"/>
  <c r="BD22" i="14"/>
  <c r="BC22" i="14"/>
  <c r="BB22" i="14"/>
  <c r="BA22" i="14"/>
  <c r="AZ22" i="14"/>
  <c r="AY22" i="14"/>
  <c r="AX22" i="14"/>
  <c r="BZ21" i="14"/>
  <c r="BY21" i="14"/>
  <c r="BX21" i="14"/>
  <c r="BV21" i="14"/>
  <c r="BU21" i="14"/>
  <c r="BT21" i="14"/>
  <c r="BS21" i="14"/>
  <c r="BR21" i="14"/>
  <c r="BP21" i="14"/>
  <c r="BN21" i="14"/>
  <c r="BM21" i="14"/>
  <c r="BL21" i="14"/>
  <c r="BK21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BZ20" i="14"/>
  <c r="BY20" i="14"/>
  <c r="BX20" i="14"/>
  <c r="BV20" i="14"/>
  <c r="BU20" i="14"/>
  <c r="BT20" i="14"/>
  <c r="BS20" i="14"/>
  <c r="BR20" i="14"/>
  <c r="BP20" i="14"/>
  <c r="BN20" i="14"/>
  <c r="BM20" i="14"/>
  <c r="BL20" i="14"/>
  <c r="BK20" i="14"/>
  <c r="BJ20" i="14"/>
  <c r="BI20" i="14"/>
  <c r="BH20" i="14"/>
  <c r="BG20" i="14"/>
  <c r="BF20" i="14"/>
  <c r="BE20" i="14"/>
  <c r="BD20" i="14"/>
  <c r="BC20" i="14"/>
  <c r="BB20" i="14"/>
  <c r="BA20" i="14"/>
  <c r="AZ20" i="14"/>
  <c r="AY20" i="14"/>
  <c r="AX20" i="14"/>
  <c r="BZ19" i="14"/>
  <c r="BY19" i="14"/>
  <c r="BX19" i="14"/>
  <c r="BV19" i="14"/>
  <c r="BU19" i="14"/>
  <c r="BT19" i="14"/>
  <c r="BS19" i="14"/>
  <c r="BR19" i="14"/>
  <c r="BP19" i="14"/>
  <c r="BN19" i="14"/>
  <c r="BM19" i="14"/>
  <c r="BL19" i="14"/>
  <c r="BK19" i="14"/>
  <c r="BJ19" i="14"/>
  <c r="BI19" i="14"/>
  <c r="BH19" i="14"/>
  <c r="BG19" i="14"/>
  <c r="BF19" i="14"/>
  <c r="BE19" i="14"/>
  <c r="BD19" i="14"/>
  <c r="BC19" i="14"/>
  <c r="BB19" i="14"/>
  <c r="BA19" i="14"/>
  <c r="AZ19" i="14"/>
  <c r="AY19" i="14"/>
  <c r="AX19" i="14"/>
  <c r="BZ18" i="14"/>
  <c r="BY18" i="14"/>
  <c r="BX18" i="14"/>
  <c r="BV18" i="14"/>
  <c r="BU18" i="14"/>
  <c r="BT18" i="14"/>
  <c r="BS18" i="14"/>
  <c r="BR18" i="14"/>
  <c r="BP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BZ39" i="12"/>
  <c r="BY39" i="12"/>
  <c r="BX39" i="12"/>
  <c r="BV39" i="12"/>
  <c r="BU39" i="12"/>
  <c r="BT39" i="12"/>
  <c r="BS39" i="12"/>
  <c r="BR39" i="12"/>
  <c r="BQ39" i="12"/>
  <c r="BP39" i="12"/>
  <c r="BN39" i="12"/>
  <c r="BM39" i="12"/>
  <c r="BL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BZ38" i="12"/>
  <c r="BY38" i="12"/>
  <c r="BX38" i="12"/>
  <c r="BV38" i="12"/>
  <c r="BU38" i="12"/>
  <c r="BT38" i="12"/>
  <c r="BS38" i="12"/>
  <c r="BR38" i="12"/>
  <c r="BQ38" i="12"/>
  <c r="BP38" i="12"/>
  <c r="BN38" i="12"/>
  <c r="BM38" i="12"/>
  <c r="BL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BZ37" i="12"/>
  <c r="BY37" i="12"/>
  <c r="BX37" i="12"/>
  <c r="BV37" i="12"/>
  <c r="BU37" i="12"/>
  <c r="BT37" i="12"/>
  <c r="BS37" i="12"/>
  <c r="BR37" i="12"/>
  <c r="BQ37" i="12"/>
  <c r="BP37" i="12"/>
  <c r="BN37" i="12"/>
  <c r="BM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BZ36" i="12"/>
  <c r="BY36" i="12"/>
  <c r="BX36" i="12"/>
  <c r="BV36" i="12"/>
  <c r="BU36" i="12"/>
  <c r="BT36" i="12"/>
  <c r="BS36" i="12"/>
  <c r="BR36" i="12"/>
  <c r="BQ36" i="12"/>
  <c r="BP36" i="12"/>
  <c r="BN36" i="12"/>
  <c r="BM36" i="12"/>
  <c r="BL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BZ35" i="12"/>
  <c r="BY35" i="12"/>
  <c r="BX35" i="12"/>
  <c r="BV35" i="12"/>
  <c r="BU35" i="12"/>
  <c r="BT35" i="12"/>
  <c r="BS35" i="12"/>
  <c r="BR35" i="12"/>
  <c r="BQ35" i="12"/>
  <c r="BP35" i="12"/>
  <c r="BN35" i="12"/>
  <c r="BM35" i="12"/>
  <c r="BL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BZ34" i="12"/>
  <c r="BY34" i="12"/>
  <c r="BX34" i="12"/>
  <c r="BV34" i="12"/>
  <c r="BU34" i="12"/>
  <c r="BT34" i="12"/>
  <c r="BS34" i="12"/>
  <c r="BR34" i="12"/>
  <c r="BQ34" i="12"/>
  <c r="BP34" i="12"/>
  <c r="BN34" i="12"/>
  <c r="BM34" i="12"/>
  <c r="BL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BZ33" i="12"/>
  <c r="BY33" i="12"/>
  <c r="BX33" i="12"/>
  <c r="BV33" i="12"/>
  <c r="BU33" i="12"/>
  <c r="BT33" i="12"/>
  <c r="BS33" i="12"/>
  <c r="BR33" i="12"/>
  <c r="BQ33" i="12"/>
  <c r="BP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BZ32" i="12"/>
  <c r="BY32" i="12"/>
  <c r="BX32" i="12"/>
  <c r="BV32" i="12"/>
  <c r="BU32" i="12"/>
  <c r="BT32" i="12"/>
  <c r="BS32" i="12"/>
  <c r="BR32" i="12"/>
  <c r="BQ32" i="12"/>
  <c r="BP32" i="12"/>
  <c r="BN32" i="12"/>
  <c r="BM32" i="12"/>
  <c r="BL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BZ31" i="12"/>
  <c r="BY31" i="12"/>
  <c r="BX31" i="12"/>
  <c r="BV31" i="12"/>
  <c r="BU31" i="12"/>
  <c r="BT31" i="12"/>
  <c r="BS31" i="12"/>
  <c r="BR31" i="12"/>
  <c r="BQ31" i="12"/>
  <c r="BP31" i="12"/>
  <c r="BN31" i="12"/>
  <c r="BM31" i="12"/>
  <c r="BL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BZ30" i="12"/>
  <c r="BY30" i="12"/>
  <c r="BX30" i="12"/>
  <c r="BV30" i="12"/>
  <c r="BU30" i="12"/>
  <c r="BT30" i="12"/>
  <c r="BS30" i="12"/>
  <c r="BR30" i="12"/>
  <c r="BQ30" i="12"/>
  <c r="BP30" i="12"/>
  <c r="BN30" i="12"/>
  <c r="BM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BZ29" i="12"/>
  <c r="BY29" i="12"/>
  <c r="BX29" i="12"/>
  <c r="BV29" i="12"/>
  <c r="BU29" i="12"/>
  <c r="BT29" i="12"/>
  <c r="BS29" i="12"/>
  <c r="BR29" i="12"/>
  <c r="BQ29" i="12"/>
  <c r="BP29" i="12"/>
  <c r="BN29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BZ28" i="12"/>
  <c r="BY28" i="12"/>
  <c r="BX28" i="12"/>
  <c r="BV28" i="12"/>
  <c r="BU28" i="12"/>
  <c r="BT28" i="12"/>
  <c r="BS28" i="12"/>
  <c r="BR28" i="12"/>
  <c r="BQ28" i="12"/>
  <c r="BP28" i="12"/>
  <c r="BN28" i="12"/>
  <c r="BM28" i="12"/>
  <c r="BL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BZ27" i="12"/>
  <c r="BY27" i="12"/>
  <c r="BX27" i="12"/>
  <c r="BV27" i="12"/>
  <c r="BU27" i="12"/>
  <c r="BT27" i="12"/>
  <c r="BS27" i="12"/>
  <c r="BR27" i="12"/>
  <c r="BQ27" i="12"/>
  <c r="BP27" i="12"/>
  <c r="BN27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BZ26" i="12"/>
  <c r="BY26" i="12"/>
  <c r="BX26" i="12"/>
  <c r="BV26" i="12"/>
  <c r="BU26" i="12"/>
  <c r="BT26" i="12"/>
  <c r="BS26" i="12"/>
  <c r="BR26" i="12"/>
  <c r="BQ26" i="12"/>
  <c r="BP26" i="12"/>
  <c r="BN26" i="12"/>
  <c r="BM26" i="12"/>
  <c r="BL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BZ25" i="12"/>
  <c r="BY25" i="12"/>
  <c r="BX25" i="12"/>
  <c r="BV25" i="12"/>
  <c r="BU25" i="12"/>
  <c r="BT25" i="12"/>
  <c r="BS25" i="12"/>
  <c r="BR25" i="12"/>
  <c r="BQ25" i="12"/>
  <c r="BP25" i="12"/>
  <c r="BN25" i="12"/>
  <c r="BM25" i="12"/>
  <c r="BL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BZ24" i="12"/>
  <c r="BY24" i="12"/>
  <c r="BX24" i="12"/>
  <c r="BU24" i="12"/>
  <c r="BT24" i="12"/>
  <c r="BS24" i="12"/>
  <c r="BR24" i="12"/>
  <c r="BQ24" i="12"/>
  <c r="BP24" i="12"/>
  <c r="BN24" i="12"/>
  <c r="BM24" i="12"/>
  <c r="BL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BZ23" i="12"/>
  <c r="BY23" i="12"/>
  <c r="BX23" i="12"/>
  <c r="BU23" i="12"/>
  <c r="BT23" i="12"/>
  <c r="BS23" i="12"/>
  <c r="BR23" i="12"/>
  <c r="BQ23" i="12"/>
  <c r="BP23" i="12"/>
  <c r="BN23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BZ22" i="12"/>
  <c r="BY22" i="12"/>
  <c r="BX22" i="12"/>
  <c r="BU22" i="12"/>
  <c r="BT22" i="12"/>
  <c r="BS22" i="12"/>
  <c r="BR22" i="12"/>
  <c r="BQ22" i="12"/>
  <c r="BP22" i="12"/>
  <c r="BN22" i="12"/>
  <c r="BM22" i="12"/>
  <c r="BL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BZ21" i="12"/>
  <c r="BY21" i="12"/>
  <c r="BX21" i="12"/>
  <c r="BU21" i="12"/>
  <c r="BT21" i="12"/>
  <c r="BS21" i="12"/>
  <c r="BR21" i="12"/>
  <c r="BQ21" i="12"/>
  <c r="BP21" i="12"/>
  <c r="BN21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BZ20" i="12"/>
  <c r="BY20" i="12"/>
  <c r="BX20" i="12"/>
  <c r="BU20" i="12"/>
  <c r="BT20" i="12"/>
  <c r="BS20" i="12"/>
  <c r="BR20" i="12"/>
  <c r="BQ20" i="12"/>
  <c r="BP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BZ19" i="12"/>
  <c r="BY19" i="12"/>
  <c r="BX19" i="12"/>
  <c r="BU19" i="12"/>
  <c r="BT19" i="12"/>
  <c r="BS19" i="12"/>
  <c r="BR19" i="12"/>
  <c r="BQ19" i="12"/>
  <c r="BP19" i="12"/>
  <c r="BN19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BZ5" i="12"/>
  <c r="BY5" i="12"/>
  <c r="BX5" i="12"/>
  <c r="BU5" i="12"/>
  <c r="BT5" i="12"/>
  <c r="BS5" i="12"/>
  <c r="BR5" i="12"/>
  <c r="BP5" i="12"/>
  <c r="BN5" i="12"/>
  <c r="BM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BZ32" i="10"/>
  <c r="BY32" i="10"/>
  <c r="BX32" i="10"/>
  <c r="BV32" i="10"/>
  <c r="BU32" i="10"/>
  <c r="BT32" i="10"/>
  <c r="BS32" i="10"/>
  <c r="BR32" i="10"/>
  <c r="BQ32" i="10"/>
  <c r="BP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BB32" i="10"/>
  <c r="BA32" i="10"/>
  <c r="AZ32" i="10"/>
  <c r="AY32" i="10"/>
  <c r="AX32" i="10"/>
  <c r="BZ31" i="10"/>
  <c r="BY31" i="10"/>
  <c r="BX31" i="10"/>
  <c r="BV31" i="10"/>
  <c r="BU31" i="10"/>
  <c r="BT31" i="10"/>
  <c r="BS31" i="10"/>
  <c r="BR31" i="10"/>
  <c r="BQ31" i="10"/>
  <c r="BP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BB31" i="10"/>
  <c r="BA31" i="10"/>
  <c r="AZ31" i="10"/>
  <c r="AY31" i="10"/>
  <c r="AX31" i="10"/>
  <c r="BZ30" i="10"/>
  <c r="BY30" i="10"/>
  <c r="BX30" i="10"/>
  <c r="BV30" i="10"/>
  <c r="BU30" i="10"/>
  <c r="BT30" i="10"/>
  <c r="BS30" i="10"/>
  <c r="BR30" i="10"/>
  <c r="BQ30" i="10"/>
  <c r="BP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BZ29" i="10"/>
  <c r="BY29" i="10"/>
  <c r="BX29" i="10"/>
  <c r="BV29" i="10"/>
  <c r="BU29" i="10"/>
  <c r="BT29" i="10"/>
  <c r="BS29" i="10"/>
  <c r="BR29" i="10"/>
  <c r="BQ29" i="10"/>
  <c r="BP29" i="10"/>
  <c r="BN29" i="10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BZ28" i="10"/>
  <c r="BY28" i="10"/>
  <c r="BX28" i="10"/>
  <c r="BV28" i="10"/>
  <c r="BU28" i="10"/>
  <c r="BT28" i="10"/>
  <c r="BS28" i="10"/>
  <c r="BR28" i="10"/>
  <c r="BQ28" i="10"/>
  <c r="BP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BZ27" i="10"/>
  <c r="BY27" i="10"/>
  <c r="BX27" i="10"/>
  <c r="BV27" i="10"/>
  <c r="BU27" i="10"/>
  <c r="BT27" i="10"/>
  <c r="BS27" i="10"/>
  <c r="BR27" i="10"/>
  <c r="BQ27" i="10"/>
  <c r="BP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BZ26" i="10"/>
  <c r="BY26" i="10"/>
  <c r="BX26" i="10"/>
  <c r="BV26" i="10"/>
  <c r="BU26" i="10"/>
  <c r="BT26" i="10"/>
  <c r="BS26" i="10"/>
  <c r="BR26" i="10"/>
  <c r="BQ26" i="10"/>
  <c r="BP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BB26" i="10"/>
  <c r="BA26" i="10"/>
  <c r="AZ26" i="10"/>
  <c r="AY26" i="10"/>
  <c r="AX26" i="10"/>
  <c r="BZ25" i="10"/>
  <c r="BY25" i="10"/>
  <c r="BX25" i="10"/>
  <c r="BV25" i="10"/>
  <c r="BU25" i="10"/>
  <c r="BT25" i="10"/>
  <c r="BS25" i="10"/>
  <c r="BR25" i="10"/>
  <c r="BQ25" i="10"/>
  <c r="BP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BZ24" i="10"/>
  <c r="BY24" i="10"/>
  <c r="BX24" i="10"/>
  <c r="BV24" i="10"/>
  <c r="BU24" i="10"/>
  <c r="BT24" i="10"/>
  <c r="BS24" i="10"/>
  <c r="BR24" i="10"/>
  <c r="BQ24" i="10"/>
  <c r="BP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BZ23" i="10"/>
  <c r="BY23" i="10"/>
  <c r="BX23" i="10"/>
  <c r="BV23" i="10"/>
  <c r="BU23" i="10"/>
  <c r="BT23" i="10"/>
  <c r="BS23" i="10"/>
  <c r="BR23" i="10"/>
  <c r="BQ23" i="10"/>
  <c r="BP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BZ22" i="10"/>
  <c r="BY22" i="10"/>
  <c r="BX22" i="10"/>
  <c r="BV22" i="10"/>
  <c r="BU22" i="10"/>
  <c r="BT22" i="10"/>
  <c r="BS22" i="10"/>
  <c r="BR22" i="10"/>
  <c r="BQ22" i="10"/>
  <c r="BP22" i="10"/>
  <c r="BN22" i="10"/>
  <c r="BM22" i="10"/>
  <c r="BL22" i="10"/>
  <c r="BK22" i="10"/>
  <c r="BJ22" i="10"/>
  <c r="BI22" i="10"/>
  <c r="BH22" i="10"/>
  <c r="BG22" i="10"/>
  <c r="BF22" i="10"/>
  <c r="BE22" i="10"/>
  <c r="BD22" i="10"/>
  <c r="BC22" i="10"/>
  <c r="BB22" i="10"/>
  <c r="BA22" i="10"/>
  <c r="AZ22" i="10"/>
  <c r="AY22" i="10"/>
  <c r="AX22" i="10"/>
  <c r="BZ21" i="10"/>
  <c r="BY21" i="10"/>
  <c r="BX21" i="10"/>
  <c r="BV21" i="10"/>
  <c r="BU21" i="10"/>
  <c r="BT21" i="10"/>
  <c r="BS21" i="10"/>
  <c r="BR21" i="10"/>
  <c r="BQ21" i="10"/>
  <c r="BP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BZ20" i="10"/>
  <c r="BY20" i="10"/>
  <c r="BX20" i="10"/>
  <c r="BV20" i="10"/>
  <c r="BU20" i="10"/>
  <c r="BT20" i="10"/>
  <c r="BS20" i="10"/>
  <c r="BR20" i="10"/>
  <c r="BQ20" i="10"/>
  <c r="BP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BZ19" i="10"/>
  <c r="BY19" i="10"/>
  <c r="BX19" i="10"/>
  <c r="BV19" i="10"/>
  <c r="BU19" i="10"/>
  <c r="BT19" i="10"/>
  <c r="BS19" i="10"/>
  <c r="BR19" i="10"/>
  <c r="BQ19" i="10"/>
  <c r="BP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BB19" i="10"/>
  <c r="BA19" i="10"/>
  <c r="AZ19" i="10"/>
  <c r="AY19" i="10"/>
  <c r="AX19" i="10"/>
  <c r="BZ18" i="10"/>
  <c r="BY18" i="10"/>
  <c r="BX18" i="10"/>
  <c r="BV18" i="10"/>
  <c r="BU18" i="10"/>
  <c r="BT18" i="10"/>
  <c r="BS18" i="10"/>
  <c r="BR18" i="10"/>
  <c r="BQ18" i="10"/>
  <c r="BP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BB18" i="10"/>
  <c r="BA18" i="10"/>
  <c r="AZ18" i="10"/>
  <c r="AY18" i="10"/>
  <c r="AX18" i="10"/>
  <c r="BZ17" i="10"/>
  <c r="BY17" i="10"/>
  <c r="BX17" i="10"/>
  <c r="BV17" i="10"/>
  <c r="BU17" i="10"/>
  <c r="BT17" i="10"/>
  <c r="BS17" i="10"/>
  <c r="BR17" i="10"/>
  <c r="BQ17" i="10"/>
  <c r="BP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BB17" i="10"/>
  <c r="BA17" i="10"/>
  <c r="AZ17" i="10"/>
  <c r="AY17" i="10"/>
  <c r="AX17" i="10"/>
  <c r="BZ16" i="10"/>
  <c r="BY16" i="10"/>
  <c r="BX16" i="10"/>
  <c r="BV16" i="10"/>
  <c r="BU16" i="10"/>
  <c r="BT16" i="10"/>
  <c r="BS16" i="10"/>
  <c r="BR16" i="10"/>
  <c r="BQ16" i="10"/>
  <c r="BP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BZ15" i="10"/>
  <c r="BY15" i="10"/>
  <c r="BX15" i="10"/>
  <c r="BV15" i="10"/>
  <c r="BU15" i="10"/>
  <c r="BT15" i="10"/>
  <c r="BS15" i="10"/>
  <c r="BR15" i="10"/>
  <c r="BQ15" i="10"/>
  <c r="BP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X15" i="10"/>
  <c r="BZ14" i="10"/>
  <c r="BY14" i="10"/>
  <c r="BX14" i="10"/>
  <c r="BU14" i="10"/>
  <c r="BT14" i="10"/>
  <c r="BS14" i="10"/>
  <c r="BR14" i="10"/>
  <c r="BP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BZ13" i="10"/>
  <c r="BY13" i="10"/>
  <c r="BX13" i="10"/>
  <c r="BU13" i="10"/>
  <c r="BT13" i="10"/>
  <c r="BS13" i="10"/>
  <c r="BR13" i="10"/>
  <c r="BP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AX13" i="10"/>
  <c r="BZ12" i="10"/>
  <c r="BY12" i="10"/>
  <c r="BX12" i="10"/>
  <c r="BU12" i="10"/>
  <c r="BT12" i="10"/>
  <c r="BS12" i="10"/>
  <c r="BR12" i="10"/>
  <c r="BP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BB12" i="10"/>
  <c r="BA12" i="10"/>
  <c r="AZ12" i="10"/>
  <c r="AY12" i="10"/>
  <c r="AX12" i="10"/>
  <c r="BZ11" i="10"/>
  <c r="BY11" i="10"/>
  <c r="BX11" i="10"/>
  <c r="BU11" i="10"/>
  <c r="BT11" i="10"/>
  <c r="BS11" i="10"/>
  <c r="BR11" i="10"/>
  <c r="BP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BZ10" i="10"/>
  <c r="BY10" i="10"/>
  <c r="BX10" i="10"/>
  <c r="BU10" i="10"/>
  <c r="BT10" i="10"/>
  <c r="BS10" i="10"/>
  <c r="BR10" i="10"/>
  <c r="BP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BB10" i="10"/>
  <c r="BA10" i="10"/>
  <c r="AZ10" i="10"/>
  <c r="AY10" i="10"/>
  <c r="AX10" i="10"/>
  <c r="BZ9" i="10"/>
  <c r="BY9" i="10"/>
  <c r="BX9" i="10"/>
  <c r="BU9" i="10"/>
  <c r="BT9" i="10"/>
  <c r="BS9" i="10"/>
  <c r="BR9" i="10"/>
  <c r="BP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BZ8" i="10"/>
  <c r="BY8" i="10"/>
  <c r="BX8" i="10"/>
  <c r="BU8" i="10"/>
  <c r="BT8" i="10"/>
  <c r="BS8" i="10"/>
  <c r="BR8" i="10"/>
  <c r="BP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X8" i="10"/>
  <c r="BZ7" i="10"/>
  <c r="BY7" i="10"/>
  <c r="BX7" i="10"/>
  <c r="BU7" i="10"/>
  <c r="BT7" i="10"/>
  <c r="BS7" i="10"/>
  <c r="BR7" i="10"/>
  <c r="BP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BZ6" i="10"/>
  <c r="BY6" i="10"/>
  <c r="BX6" i="10"/>
  <c r="BU6" i="10"/>
  <c r="BT6" i="10"/>
  <c r="BS6" i="10"/>
  <c r="BR6" i="10"/>
  <c r="BP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BZ5" i="10"/>
  <c r="BY5" i="10"/>
  <c r="BX5" i="10"/>
  <c r="BU5" i="10"/>
  <c r="BT5" i="10"/>
  <c r="BS5" i="10"/>
  <c r="BR5" i="10"/>
  <c r="BP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BB5" i="10"/>
  <c r="BA5" i="10"/>
  <c r="AZ5" i="10"/>
  <c r="AY5" i="10"/>
  <c r="AX5" i="10"/>
  <c r="BZ4" i="10"/>
  <c r="BY4" i="10"/>
  <c r="BX4" i="10"/>
  <c r="BU4" i="10"/>
  <c r="BT4" i="10"/>
  <c r="BS4" i="10"/>
  <c r="BR4" i="10"/>
  <c r="BP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BZ40" i="3"/>
  <c r="BY40" i="3"/>
  <c r="BX40" i="3"/>
  <c r="BV40" i="3"/>
  <c r="BU40" i="3"/>
  <c r="BT40" i="3"/>
  <c r="BS40" i="3"/>
  <c r="BR40" i="3"/>
  <c r="BQ40" i="3"/>
  <c r="BP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BZ39" i="3"/>
  <c r="BY39" i="3"/>
  <c r="BX39" i="3"/>
  <c r="BV39" i="3"/>
  <c r="BU39" i="3"/>
  <c r="BT39" i="3"/>
  <c r="BS39" i="3"/>
  <c r="BR39" i="3"/>
  <c r="BQ39" i="3"/>
  <c r="BP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BZ38" i="3"/>
  <c r="BY38" i="3"/>
  <c r="BX38" i="3"/>
  <c r="BV38" i="3"/>
  <c r="BU38" i="3"/>
  <c r="BT38" i="3"/>
  <c r="BS38" i="3"/>
  <c r="BR38" i="3"/>
  <c r="BQ38" i="3"/>
  <c r="BP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BZ37" i="3"/>
  <c r="BY37" i="3"/>
  <c r="BX37" i="3"/>
  <c r="BV37" i="3"/>
  <c r="BU37" i="3"/>
  <c r="BT37" i="3"/>
  <c r="BS37" i="3"/>
  <c r="BR37" i="3"/>
  <c r="BQ37" i="3"/>
  <c r="BP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BZ36" i="3"/>
  <c r="BY36" i="3"/>
  <c r="BX36" i="3"/>
  <c r="BV36" i="3"/>
  <c r="BU36" i="3"/>
  <c r="BT36" i="3"/>
  <c r="BS36" i="3"/>
  <c r="BR36" i="3"/>
  <c r="BQ36" i="3"/>
  <c r="BP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BZ35" i="3"/>
  <c r="BY35" i="3"/>
  <c r="BX35" i="3"/>
  <c r="BV35" i="3"/>
  <c r="BU35" i="3"/>
  <c r="BT35" i="3"/>
  <c r="BS35" i="3"/>
  <c r="BR35" i="3"/>
  <c r="BQ35" i="3"/>
  <c r="BP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BZ34" i="3"/>
  <c r="BY34" i="3"/>
  <c r="BX34" i="3"/>
  <c r="BV34" i="3"/>
  <c r="BU34" i="3"/>
  <c r="BT34" i="3"/>
  <c r="BS34" i="3"/>
  <c r="BR34" i="3"/>
  <c r="BQ34" i="3"/>
  <c r="BP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BZ33" i="3"/>
  <c r="BY33" i="3"/>
  <c r="BX33" i="3"/>
  <c r="BV33" i="3"/>
  <c r="BU33" i="3"/>
  <c r="BT33" i="3"/>
  <c r="BS33" i="3"/>
  <c r="BR33" i="3"/>
  <c r="BQ33" i="3"/>
  <c r="BP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BZ32" i="3"/>
  <c r="BY32" i="3"/>
  <c r="BX32" i="3"/>
  <c r="BV32" i="3"/>
  <c r="BU32" i="3"/>
  <c r="BT32" i="3"/>
  <c r="BS32" i="3"/>
  <c r="BR32" i="3"/>
  <c r="BQ32" i="3"/>
  <c r="BP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BZ31" i="3"/>
  <c r="BY31" i="3"/>
  <c r="BX31" i="3"/>
  <c r="BV31" i="3"/>
  <c r="BU31" i="3"/>
  <c r="BT31" i="3"/>
  <c r="BS31" i="3"/>
  <c r="BR31" i="3"/>
  <c r="BQ31" i="3"/>
  <c r="BP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BZ30" i="3"/>
  <c r="BY30" i="3"/>
  <c r="BX30" i="3"/>
  <c r="BV30" i="3"/>
  <c r="BU30" i="3"/>
  <c r="BT30" i="3"/>
  <c r="BS30" i="3"/>
  <c r="BR30" i="3"/>
  <c r="BQ30" i="3"/>
  <c r="BP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BZ29" i="3"/>
  <c r="BY29" i="3"/>
  <c r="BX29" i="3"/>
  <c r="BV29" i="3"/>
  <c r="BU29" i="3"/>
  <c r="BT29" i="3"/>
  <c r="BS29" i="3"/>
  <c r="BR29" i="3"/>
  <c r="BQ29" i="3"/>
  <c r="BP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BZ28" i="3"/>
  <c r="BY28" i="3"/>
  <c r="BX28" i="3"/>
  <c r="BV28" i="3"/>
  <c r="BU28" i="3"/>
  <c r="BT28" i="3"/>
  <c r="BS28" i="3"/>
  <c r="BR28" i="3"/>
  <c r="BQ28" i="3"/>
  <c r="BP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BZ27" i="3"/>
  <c r="BY27" i="3"/>
  <c r="BX27" i="3"/>
  <c r="BV27" i="3"/>
  <c r="BU27" i="3"/>
  <c r="BT27" i="3"/>
  <c r="BS27" i="3"/>
  <c r="BR27" i="3"/>
  <c r="BQ27" i="3"/>
  <c r="BP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BZ26" i="3"/>
  <c r="BY26" i="3"/>
  <c r="BX26" i="3"/>
  <c r="BV26" i="3"/>
  <c r="BU26" i="3"/>
  <c r="BT26" i="3"/>
  <c r="BS26" i="3"/>
  <c r="BR26" i="3"/>
  <c r="BQ26" i="3"/>
  <c r="BP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BZ25" i="3"/>
  <c r="BY25" i="3"/>
  <c r="BX25" i="3"/>
  <c r="BV25" i="3"/>
  <c r="BU25" i="3"/>
  <c r="BT25" i="3"/>
  <c r="BS25" i="3"/>
  <c r="BR25" i="3"/>
  <c r="BQ25" i="3"/>
  <c r="BP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BA5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34" i="11"/>
  <c r="BA35" i="11"/>
  <c r="BA36" i="11"/>
  <c r="BA37" i="11"/>
  <c r="BQ20" i="11"/>
  <c r="BQ21" i="11"/>
  <c r="BQ22" i="11"/>
  <c r="BQ23" i="11"/>
  <c r="BQ24" i="11"/>
  <c r="BQ25" i="11"/>
  <c r="BQ26" i="11"/>
  <c r="BQ27" i="11"/>
  <c r="BQ28" i="11"/>
  <c r="BQ29" i="11"/>
  <c r="BQ30" i="11"/>
  <c r="BQ31" i="11"/>
  <c r="BQ32" i="11"/>
  <c r="BQ33" i="11"/>
  <c r="BQ34" i="11"/>
  <c r="BQ35" i="11"/>
  <c r="BQ36" i="11"/>
  <c r="BQ37" i="11"/>
  <c r="AX20" i="11"/>
  <c r="AY20" i="11"/>
  <c r="AZ20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P20" i="11"/>
  <c r="BR20" i="11"/>
  <c r="BS20" i="11"/>
  <c r="BT20" i="11"/>
  <c r="BU20" i="11"/>
  <c r="BV20" i="11"/>
  <c r="BX20" i="11"/>
  <c r="BY20" i="11"/>
  <c r="BZ20" i="11"/>
  <c r="AX21" i="11"/>
  <c r="AY21" i="11"/>
  <c r="AZ21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P21" i="11"/>
  <c r="BR21" i="11"/>
  <c r="BS21" i="11"/>
  <c r="BT21" i="11"/>
  <c r="BU21" i="11"/>
  <c r="BV21" i="11"/>
  <c r="BX21" i="11"/>
  <c r="BY21" i="11"/>
  <c r="BZ21" i="11"/>
  <c r="AX22" i="11"/>
  <c r="AY22" i="11"/>
  <c r="AZ22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P22" i="11"/>
  <c r="BR22" i="11"/>
  <c r="BS22" i="11"/>
  <c r="BT22" i="11"/>
  <c r="BU22" i="11"/>
  <c r="BV22" i="11"/>
  <c r="BX22" i="11"/>
  <c r="BY22" i="11"/>
  <c r="BZ22" i="11"/>
  <c r="AX23" i="11"/>
  <c r="AY23" i="11"/>
  <c r="AZ23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P23" i="11"/>
  <c r="BR23" i="11"/>
  <c r="BS23" i="11"/>
  <c r="BT23" i="11"/>
  <c r="BU23" i="11"/>
  <c r="BV23" i="11"/>
  <c r="BX23" i="11"/>
  <c r="BY23" i="11"/>
  <c r="BZ23" i="11"/>
  <c r="AX24" i="11"/>
  <c r="AY24" i="11"/>
  <c r="AZ24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P24" i="11"/>
  <c r="BR24" i="11"/>
  <c r="BS24" i="11"/>
  <c r="BT24" i="11"/>
  <c r="BU24" i="11"/>
  <c r="BV24" i="11"/>
  <c r="BX24" i="11"/>
  <c r="BY24" i="11"/>
  <c r="BZ24" i="11"/>
  <c r="AX25" i="11"/>
  <c r="AY25" i="11"/>
  <c r="AZ25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P25" i="11"/>
  <c r="BR25" i="11"/>
  <c r="BS25" i="11"/>
  <c r="BT25" i="11"/>
  <c r="BU25" i="11"/>
  <c r="BV25" i="11"/>
  <c r="BX25" i="11"/>
  <c r="BY25" i="11"/>
  <c r="BZ25" i="11"/>
  <c r="AX26" i="11"/>
  <c r="AY26" i="11"/>
  <c r="AZ26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P26" i="11"/>
  <c r="BR26" i="11"/>
  <c r="BS26" i="11"/>
  <c r="BT26" i="11"/>
  <c r="BU26" i="11"/>
  <c r="BV26" i="11"/>
  <c r="BX26" i="11"/>
  <c r="BY26" i="11"/>
  <c r="BZ26" i="11"/>
  <c r="AX27" i="11"/>
  <c r="AY27" i="11"/>
  <c r="AZ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P27" i="11"/>
  <c r="BR27" i="11"/>
  <c r="BS27" i="11"/>
  <c r="BT27" i="11"/>
  <c r="BU27" i="11"/>
  <c r="BV27" i="11"/>
  <c r="BX27" i="11"/>
  <c r="BY27" i="11"/>
  <c r="BZ27" i="11"/>
  <c r="AX28" i="11"/>
  <c r="AY28" i="11"/>
  <c r="AZ28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P28" i="11"/>
  <c r="BR28" i="11"/>
  <c r="BS28" i="11"/>
  <c r="BT28" i="11"/>
  <c r="BU28" i="11"/>
  <c r="BV28" i="11"/>
  <c r="BX28" i="11"/>
  <c r="BY28" i="11"/>
  <c r="BZ28" i="11"/>
  <c r="AX29" i="11"/>
  <c r="AY29" i="11"/>
  <c r="AZ29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P29" i="11"/>
  <c r="BR29" i="11"/>
  <c r="BS29" i="11"/>
  <c r="BT29" i="11"/>
  <c r="BU29" i="11"/>
  <c r="BV29" i="11"/>
  <c r="BX29" i="11"/>
  <c r="BY29" i="11"/>
  <c r="BZ29" i="11"/>
  <c r="AX30" i="11"/>
  <c r="AY30" i="11"/>
  <c r="AZ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P30" i="11"/>
  <c r="BR30" i="11"/>
  <c r="BS30" i="11"/>
  <c r="BT30" i="11"/>
  <c r="BU30" i="11"/>
  <c r="BV30" i="11"/>
  <c r="BX30" i="11"/>
  <c r="BY30" i="11"/>
  <c r="BZ30" i="11"/>
  <c r="AX31" i="11"/>
  <c r="AY31" i="11"/>
  <c r="AZ31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P31" i="11"/>
  <c r="BR31" i="11"/>
  <c r="BS31" i="11"/>
  <c r="BT31" i="11"/>
  <c r="BU31" i="11"/>
  <c r="BV31" i="11"/>
  <c r="BX31" i="11"/>
  <c r="BY31" i="11"/>
  <c r="BZ31" i="11"/>
  <c r="AX32" i="11"/>
  <c r="AY32" i="11"/>
  <c r="AZ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P32" i="11"/>
  <c r="BR32" i="11"/>
  <c r="BS32" i="11"/>
  <c r="BT32" i="11"/>
  <c r="BU32" i="11"/>
  <c r="BV32" i="11"/>
  <c r="BX32" i="11"/>
  <c r="BY32" i="11"/>
  <c r="BZ32" i="11"/>
  <c r="AX33" i="11"/>
  <c r="AY33" i="11"/>
  <c r="AZ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P33" i="11"/>
  <c r="BR33" i="11"/>
  <c r="BS33" i="11"/>
  <c r="BT33" i="11"/>
  <c r="BU33" i="11"/>
  <c r="BV33" i="11"/>
  <c r="BX33" i="11"/>
  <c r="BY33" i="11"/>
  <c r="BZ33" i="11"/>
  <c r="AX34" i="11"/>
  <c r="AY34" i="11"/>
  <c r="AZ34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P34" i="11"/>
  <c r="BR34" i="11"/>
  <c r="BS34" i="11"/>
  <c r="BT34" i="11"/>
  <c r="BU34" i="11"/>
  <c r="BV34" i="11"/>
  <c r="BX34" i="11"/>
  <c r="BY34" i="11"/>
  <c r="BZ34" i="11"/>
  <c r="AX35" i="11"/>
  <c r="AY35" i="11"/>
  <c r="AZ35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P35" i="11"/>
  <c r="BR35" i="11"/>
  <c r="BS35" i="11"/>
  <c r="BT35" i="11"/>
  <c r="BU35" i="11"/>
  <c r="BV35" i="11"/>
  <c r="BX35" i="11"/>
  <c r="BY35" i="11"/>
  <c r="BZ35" i="11"/>
  <c r="AX36" i="11"/>
  <c r="AY36" i="11"/>
  <c r="AZ36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P36" i="11"/>
  <c r="BR36" i="11"/>
  <c r="BS36" i="11"/>
  <c r="BT36" i="11"/>
  <c r="BU36" i="11"/>
  <c r="BV36" i="11"/>
  <c r="BX36" i="11"/>
  <c r="BY36" i="11"/>
  <c r="BZ36" i="11"/>
  <c r="AX37" i="11"/>
  <c r="AY37" i="11"/>
  <c r="AZ37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P37" i="11"/>
  <c r="BR37" i="11"/>
  <c r="BS37" i="11"/>
  <c r="BT37" i="11"/>
  <c r="BU37" i="11"/>
  <c r="BV37" i="11"/>
  <c r="BX37" i="11"/>
  <c r="BY37" i="11"/>
  <c r="BZ37" i="11"/>
  <c r="AZ5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P5" i="11"/>
  <c r="BR5" i="11"/>
  <c r="BS5" i="11"/>
  <c r="BT5" i="11"/>
  <c r="BX5" i="11"/>
  <c r="BY5" i="11"/>
  <c r="BZ5" i="11"/>
  <c r="AY5" i="11"/>
  <c r="AX5" i="11"/>
  <c r="B5" i="17"/>
  <c r="C5" i="17"/>
  <c r="D5" i="17"/>
  <c r="A5" i="17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A327" i="1"/>
  <c r="AB327" i="1"/>
  <c r="AC327" i="1"/>
  <c r="AH327" i="1"/>
  <c r="AI327" i="1"/>
  <c r="AO327" i="1"/>
  <c r="AP327" i="1"/>
  <c r="AQ327" i="1"/>
  <c r="AV327" i="1"/>
  <c r="AW327" i="1"/>
  <c r="T327" i="1"/>
  <c r="T216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P157" i="1"/>
  <c r="AQ157" i="1"/>
  <c r="AR157" i="1"/>
  <c r="AS157" i="1"/>
  <c r="AT157" i="1"/>
  <c r="AU157" i="1"/>
  <c r="AV157" i="1"/>
  <c r="AW157" i="1"/>
  <c r="T157" i="1"/>
  <c r="H352" i="1"/>
  <c r="G379" i="1"/>
  <c r="K376" i="1"/>
  <c r="G372" i="1"/>
  <c r="I367" i="1"/>
  <c r="K362" i="1"/>
  <c r="G358" i="1"/>
  <c r="I353" i="1"/>
  <c r="K348" i="1"/>
  <c r="G344" i="1"/>
  <c r="I340" i="1"/>
  <c r="K335" i="1"/>
  <c r="G331" i="1"/>
  <c r="K328" i="1"/>
  <c r="M370" i="1"/>
  <c r="M356" i="1"/>
  <c r="M349" i="1"/>
  <c r="M336" i="1"/>
  <c r="M329" i="1"/>
  <c r="N363" i="1"/>
  <c r="N349" i="1"/>
  <c r="O381" i="1"/>
  <c r="O367" i="1"/>
  <c r="O353" i="1"/>
  <c r="P385" i="1"/>
  <c r="P371" i="1"/>
  <c r="P357" i="1"/>
  <c r="P343" i="1"/>
  <c r="P330" i="1"/>
  <c r="Q375" i="1"/>
  <c r="Q334" i="1"/>
  <c r="G385" i="1"/>
  <c r="K382" i="1"/>
  <c r="I380" i="1"/>
  <c r="G378" i="1"/>
  <c r="K375" i="1"/>
  <c r="I373" i="1"/>
  <c r="G371" i="1"/>
  <c r="K368" i="1"/>
  <c r="I366" i="1"/>
  <c r="G364" i="1"/>
  <c r="K361" i="1"/>
  <c r="I359" i="1"/>
  <c r="G357" i="1"/>
  <c r="K354" i="1"/>
  <c r="I352" i="1"/>
  <c r="G350" i="1"/>
  <c r="K347" i="1"/>
  <c r="I345" i="1"/>
  <c r="G343" i="1"/>
  <c r="K341" i="1"/>
  <c r="I339" i="1"/>
  <c r="G337" i="1"/>
  <c r="K334" i="1"/>
  <c r="G330" i="1"/>
  <c r="M381" i="1"/>
  <c r="M374" i="1"/>
  <c r="M367" i="1"/>
  <c r="M360" i="1"/>
  <c r="M353" i="1"/>
  <c r="M346" i="1"/>
  <c r="M340" i="1"/>
  <c r="M333" i="1"/>
  <c r="N385" i="1"/>
  <c r="N371" i="1"/>
  <c r="N357" i="1"/>
  <c r="N343" i="1"/>
  <c r="N330" i="1"/>
  <c r="O375" i="1"/>
  <c r="O361" i="1"/>
  <c r="O347" i="1"/>
  <c r="O334" i="1"/>
  <c r="P379" i="1"/>
  <c r="P365" i="1"/>
  <c r="P351" i="1"/>
  <c r="P338" i="1"/>
  <c r="Q383" i="1"/>
  <c r="Q369" i="1"/>
  <c r="Q355" i="1"/>
  <c r="Q342" i="1"/>
  <c r="Q328" i="1"/>
  <c r="L346" i="1"/>
  <c r="K384" i="1"/>
  <c r="I382" i="1"/>
  <c r="G380" i="1"/>
  <c r="K377" i="1"/>
  <c r="I375" i="1"/>
  <c r="G373" i="1"/>
  <c r="K370" i="1"/>
  <c r="I368" i="1"/>
  <c r="G366" i="1"/>
  <c r="K363" i="1"/>
  <c r="I361" i="1"/>
  <c r="G359" i="1"/>
  <c r="K356" i="1"/>
  <c r="I354" i="1"/>
  <c r="G352" i="1"/>
  <c r="K349" i="1"/>
  <c r="I347" i="1"/>
  <c r="G345" i="1"/>
  <c r="I341" i="1"/>
  <c r="G339" i="1"/>
  <c r="K336" i="1"/>
  <c r="I334" i="1"/>
  <c r="K329" i="1"/>
  <c r="M380" i="1"/>
  <c r="M373" i="1"/>
  <c r="M366" i="1"/>
  <c r="M359" i="1"/>
  <c r="M352" i="1"/>
  <c r="M345" i="1"/>
  <c r="M339" i="1"/>
  <c r="N383" i="1"/>
  <c r="N369" i="1"/>
  <c r="N355" i="1"/>
  <c r="N342" i="1"/>
  <c r="N328" i="1"/>
  <c r="O373" i="1"/>
  <c r="O359" i="1"/>
  <c r="O345" i="1"/>
  <c r="P377" i="1"/>
  <c r="P363" i="1"/>
  <c r="P349" i="1"/>
  <c r="P336" i="1"/>
  <c r="Q381" i="1"/>
  <c r="Q367" i="1"/>
  <c r="Q353" i="1"/>
  <c r="Q340" i="1"/>
  <c r="F371" i="1"/>
  <c r="F330" i="1"/>
  <c r="Q341" i="1"/>
  <c r="H375" i="1"/>
  <c r="J384" i="1"/>
  <c r="H382" i="1"/>
  <c r="F380" i="1"/>
  <c r="J377" i="1"/>
  <c r="F373" i="1"/>
  <c r="J370" i="1"/>
  <c r="H368" i="1"/>
  <c r="F366" i="1"/>
  <c r="J363" i="1"/>
  <c r="H361" i="1"/>
  <c r="F359" i="1"/>
  <c r="J356" i="1"/>
  <c r="H354" i="1"/>
  <c r="F352" i="1"/>
  <c r="J349" i="1"/>
  <c r="H347" i="1"/>
  <c r="F345" i="1"/>
  <c r="H341" i="1"/>
  <c r="F339" i="1"/>
  <c r="J336" i="1"/>
  <c r="H334" i="1"/>
  <c r="J329" i="1"/>
  <c r="L380" i="1"/>
  <c r="L373" i="1"/>
  <c r="L366" i="1"/>
  <c r="L359" i="1"/>
  <c r="L352" i="1"/>
  <c r="L345" i="1"/>
  <c r="L339" i="1"/>
  <c r="N382" i="1"/>
  <c r="N368" i="1"/>
  <c r="N354" i="1"/>
  <c r="N341" i="1"/>
  <c r="O372" i="1"/>
  <c r="O358" i="1"/>
  <c r="O344" i="1"/>
  <c r="O331" i="1"/>
  <c r="P376" i="1"/>
  <c r="P362" i="1"/>
  <c r="P348" i="1"/>
  <c r="P335" i="1"/>
  <c r="Q380" i="1"/>
  <c r="Q366" i="1"/>
  <c r="Q352" i="1"/>
  <c r="Q339" i="1"/>
  <c r="K379" i="1"/>
  <c r="K372" i="1"/>
  <c r="K365" i="1"/>
  <c r="I356" i="1"/>
  <c r="K344" i="1"/>
  <c r="K338" i="1"/>
  <c r="K331" i="1"/>
  <c r="M372" i="1"/>
  <c r="M344" i="1"/>
  <c r="M331" i="1"/>
  <c r="N353" i="1"/>
  <c r="O371" i="1"/>
  <c r="P375" i="1"/>
  <c r="Q351" i="1"/>
  <c r="H384" i="1"/>
  <c r="F382" i="1"/>
  <c r="J379" i="1"/>
  <c r="H377" i="1"/>
  <c r="F375" i="1"/>
  <c r="J372" i="1"/>
  <c r="H370" i="1"/>
  <c r="F368" i="1"/>
  <c r="J365" i="1"/>
  <c r="H363" i="1"/>
  <c r="F361" i="1"/>
  <c r="J358" i="1"/>
  <c r="H356" i="1"/>
  <c r="F354" i="1"/>
  <c r="J351" i="1"/>
  <c r="H349" i="1"/>
  <c r="F347" i="1"/>
  <c r="J344" i="1"/>
  <c r="F341" i="1"/>
  <c r="J338" i="1"/>
  <c r="H336" i="1"/>
  <c r="F334" i="1"/>
  <c r="J331" i="1"/>
  <c r="H329" i="1"/>
  <c r="L379" i="1"/>
  <c r="L372" i="1"/>
  <c r="L365" i="1"/>
  <c r="L358" i="1"/>
  <c r="L351" i="1"/>
  <c r="L344" i="1"/>
  <c r="L338" i="1"/>
  <c r="L331" i="1"/>
  <c r="N380" i="1"/>
  <c r="N366" i="1"/>
  <c r="N352" i="1"/>
  <c r="N339" i="1"/>
  <c r="O384" i="1"/>
  <c r="O370" i="1"/>
  <c r="O356" i="1"/>
  <c r="O329" i="1"/>
  <c r="P374" i="1"/>
  <c r="P360" i="1"/>
  <c r="P346" i="1"/>
  <c r="P333" i="1"/>
  <c r="Q378" i="1"/>
  <c r="Q364" i="1"/>
  <c r="Q350" i="1"/>
  <c r="Q337" i="1"/>
  <c r="G384" i="1"/>
  <c r="K381" i="1"/>
  <c r="I379" i="1"/>
  <c r="G377" i="1"/>
  <c r="K374" i="1"/>
  <c r="I372" i="1"/>
  <c r="G370" i="1"/>
  <c r="K367" i="1"/>
  <c r="I365" i="1"/>
  <c r="G363" i="1"/>
  <c r="K360" i="1"/>
  <c r="I358" i="1"/>
  <c r="G356" i="1"/>
  <c r="K353" i="1"/>
  <c r="I351" i="1"/>
  <c r="G349" i="1"/>
  <c r="K346" i="1"/>
  <c r="I344" i="1"/>
  <c r="K340" i="1"/>
  <c r="I338" i="1"/>
  <c r="G336" i="1"/>
  <c r="K333" i="1"/>
  <c r="I331" i="1"/>
  <c r="G329" i="1"/>
  <c r="M385" i="1"/>
  <c r="M378" i="1"/>
  <c r="M371" i="1"/>
  <c r="M364" i="1"/>
  <c r="M357" i="1"/>
  <c r="M350" i="1"/>
  <c r="M343" i="1"/>
  <c r="M337" i="1"/>
  <c r="M330" i="1"/>
  <c r="N379" i="1"/>
  <c r="N365" i="1"/>
  <c r="N351" i="1"/>
  <c r="N338" i="1"/>
  <c r="O383" i="1"/>
  <c r="O369" i="1"/>
  <c r="O355" i="1"/>
  <c r="O342" i="1"/>
  <c r="O328" i="1"/>
  <c r="P373" i="1"/>
  <c r="P359" i="1"/>
  <c r="P345" i="1"/>
  <c r="Q377" i="1"/>
  <c r="Q363" i="1"/>
  <c r="Q349" i="1"/>
  <c r="Q336" i="1"/>
  <c r="I384" i="1"/>
  <c r="G382" i="1"/>
  <c r="I377" i="1"/>
  <c r="G375" i="1"/>
  <c r="I370" i="1"/>
  <c r="G368" i="1"/>
  <c r="I363" i="1"/>
  <c r="G361" i="1"/>
  <c r="K358" i="1"/>
  <c r="G354" i="1"/>
  <c r="K351" i="1"/>
  <c r="I349" i="1"/>
  <c r="G347" i="1"/>
  <c r="G341" i="1"/>
  <c r="I336" i="1"/>
  <c r="G334" i="1"/>
  <c r="I329" i="1"/>
  <c r="M379" i="1"/>
  <c r="M365" i="1"/>
  <c r="M358" i="1"/>
  <c r="M351" i="1"/>
  <c r="M338" i="1"/>
  <c r="N381" i="1"/>
  <c r="N367" i="1"/>
  <c r="N340" i="1"/>
  <c r="O385" i="1"/>
  <c r="O357" i="1"/>
  <c r="O343" i="1"/>
  <c r="O330" i="1"/>
  <c r="P361" i="1"/>
  <c r="P347" i="1"/>
  <c r="P334" i="1"/>
  <c r="Q379" i="1"/>
  <c r="Q365" i="1"/>
  <c r="Q338" i="1"/>
  <c r="F384" i="1"/>
  <c r="J381" i="1"/>
  <c r="H379" i="1"/>
  <c r="F377" i="1"/>
  <c r="J374" i="1"/>
  <c r="H372" i="1"/>
  <c r="F370" i="1"/>
  <c r="J367" i="1"/>
  <c r="H365" i="1"/>
  <c r="F363" i="1"/>
  <c r="J360" i="1"/>
  <c r="H358" i="1"/>
  <c r="F356" i="1"/>
  <c r="J353" i="1"/>
  <c r="H351" i="1"/>
  <c r="F349" i="1"/>
  <c r="J346" i="1"/>
  <c r="H344" i="1"/>
  <c r="J340" i="1"/>
  <c r="H338" i="1"/>
  <c r="F336" i="1"/>
  <c r="J333" i="1"/>
  <c r="H331" i="1"/>
  <c r="F329" i="1"/>
  <c r="L385" i="1"/>
  <c r="L378" i="1"/>
  <c r="L371" i="1"/>
  <c r="L364" i="1"/>
  <c r="L357" i="1"/>
  <c r="L350" i="1"/>
  <c r="L343" i="1"/>
  <c r="L337" i="1"/>
  <c r="L330" i="1"/>
  <c r="N378" i="1"/>
  <c r="N364" i="1"/>
  <c r="N350" i="1"/>
  <c r="N337" i="1"/>
  <c r="O382" i="1"/>
  <c r="O368" i="1"/>
  <c r="O354" i="1"/>
  <c r="O341" i="1"/>
  <c r="P372" i="1"/>
  <c r="P358" i="1"/>
  <c r="P344" i="1"/>
  <c r="P331" i="1"/>
  <c r="Q376" i="1"/>
  <c r="Q362" i="1"/>
  <c r="Q348" i="1"/>
  <c r="Q335" i="1"/>
  <c r="J375" i="1"/>
  <c r="H345" i="1"/>
  <c r="L360" i="1"/>
  <c r="P364" i="1"/>
  <c r="I381" i="1"/>
  <c r="K369" i="1"/>
  <c r="I360" i="1"/>
  <c r="G351" i="1"/>
  <c r="G338" i="1"/>
  <c r="M363" i="1"/>
  <c r="N336" i="1"/>
  <c r="Q347" i="1"/>
  <c r="F385" i="1"/>
  <c r="J382" i="1"/>
  <c r="F378" i="1"/>
  <c r="H373" i="1"/>
  <c r="J368" i="1"/>
  <c r="H366" i="1"/>
  <c r="F364" i="1"/>
  <c r="F357" i="1"/>
  <c r="J354" i="1"/>
  <c r="F350" i="1"/>
  <c r="J347" i="1"/>
  <c r="J341" i="1"/>
  <c r="H339" i="1"/>
  <c r="F337" i="1"/>
  <c r="L381" i="1"/>
  <c r="L367" i="1"/>
  <c r="L340" i="1"/>
  <c r="L333" i="1"/>
  <c r="N370" i="1"/>
  <c r="N356" i="1"/>
  <c r="N329" i="1"/>
  <c r="O360" i="1"/>
  <c r="O333" i="1"/>
  <c r="P337" i="1"/>
  <c r="Q354" i="1"/>
  <c r="F379" i="1"/>
  <c r="F372" i="1"/>
  <c r="F365" i="1"/>
  <c r="J355" i="1"/>
  <c r="H346" i="1"/>
  <c r="H340" i="1"/>
  <c r="L377" i="1"/>
  <c r="Q346" i="1"/>
  <c r="H359" i="1"/>
  <c r="J383" i="1"/>
  <c r="J376" i="1"/>
  <c r="J369" i="1"/>
  <c r="H360" i="1"/>
  <c r="F351" i="1"/>
  <c r="J335" i="1"/>
  <c r="N348" i="1"/>
  <c r="K343" i="1"/>
  <c r="M384" i="1"/>
  <c r="G367" i="1"/>
  <c r="M376" i="1"/>
  <c r="J385" i="1"/>
  <c r="H383" i="1"/>
  <c r="F381" i="1"/>
  <c r="J378" i="1"/>
  <c r="H376" i="1"/>
  <c r="F374" i="1"/>
  <c r="J371" i="1"/>
  <c r="H369" i="1"/>
  <c r="F367" i="1"/>
  <c r="J364" i="1"/>
  <c r="H362" i="1"/>
  <c r="F360" i="1"/>
  <c r="J357" i="1"/>
  <c r="H355" i="1"/>
  <c r="F353" i="1"/>
  <c r="J350" i="1"/>
  <c r="H348" i="1"/>
  <c r="F346" i="1"/>
  <c r="J343" i="1"/>
  <c r="H342" i="1"/>
  <c r="F340" i="1"/>
  <c r="J337" i="1"/>
  <c r="H335" i="1"/>
  <c r="F333" i="1"/>
  <c r="J330" i="1"/>
  <c r="H328" i="1"/>
  <c r="L383" i="1"/>
  <c r="L376" i="1"/>
  <c r="L369" i="1"/>
  <c r="L362" i="1"/>
  <c r="L355" i="1"/>
  <c r="L348" i="1"/>
  <c r="L342" i="1"/>
  <c r="L335" i="1"/>
  <c r="L328" i="1"/>
  <c r="N374" i="1"/>
  <c r="N360" i="1"/>
  <c r="N346" i="1"/>
  <c r="N333" i="1"/>
  <c r="O378" i="1"/>
  <c r="O364" i="1"/>
  <c r="O350" i="1"/>
  <c r="O337" i="1"/>
  <c r="P382" i="1"/>
  <c r="P368" i="1"/>
  <c r="P354" i="1"/>
  <c r="P341" i="1"/>
  <c r="Q372" i="1"/>
  <c r="Q358" i="1"/>
  <c r="Q344" i="1"/>
  <c r="Q331" i="1"/>
  <c r="H380" i="1"/>
  <c r="J361" i="1"/>
  <c r="F343" i="1"/>
  <c r="J334" i="1"/>
  <c r="L374" i="1"/>
  <c r="L353" i="1"/>
  <c r="N384" i="1"/>
  <c r="O374" i="1"/>
  <c r="O346" i="1"/>
  <c r="P378" i="1"/>
  <c r="P350" i="1"/>
  <c r="Q382" i="1"/>
  <c r="Q368" i="1"/>
  <c r="K383" i="1"/>
  <c r="I374" i="1"/>
  <c r="G365" i="1"/>
  <c r="K355" i="1"/>
  <c r="I346" i="1"/>
  <c r="K342" i="1"/>
  <c r="I333" i="1"/>
  <c r="M377" i="1"/>
  <c r="N377" i="1"/>
  <c r="O340" i="1"/>
  <c r="Q361" i="1"/>
  <c r="K385" i="1"/>
  <c r="G381" i="1"/>
  <c r="I376" i="1"/>
  <c r="G374" i="1"/>
  <c r="I369" i="1"/>
  <c r="K364" i="1"/>
  <c r="G360" i="1"/>
  <c r="K357" i="1"/>
  <c r="I355" i="1"/>
  <c r="K350" i="1"/>
  <c r="I348" i="1"/>
  <c r="G346" i="1"/>
  <c r="G340" i="1"/>
  <c r="K337" i="1"/>
  <c r="I335" i="1"/>
  <c r="K330" i="1"/>
  <c r="I328" i="1"/>
  <c r="M383" i="1"/>
  <c r="M369" i="1"/>
  <c r="M362" i="1"/>
  <c r="M348" i="1"/>
  <c r="M342" i="1"/>
  <c r="M335" i="1"/>
  <c r="M328" i="1"/>
  <c r="N375" i="1"/>
  <c r="N361" i="1"/>
  <c r="N347" i="1"/>
  <c r="N334" i="1"/>
  <c r="O379" i="1"/>
  <c r="O351" i="1"/>
  <c r="O338" i="1"/>
  <c r="P383" i="1"/>
  <c r="P369" i="1"/>
  <c r="P355" i="1"/>
  <c r="P342" i="1"/>
  <c r="P328" i="1"/>
  <c r="Q373" i="1"/>
  <c r="Q359" i="1"/>
  <c r="Q345" i="1"/>
  <c r="I378" i="1"/>
  <c r="G369" i="1"/>
  <c r="G362" i="1"/>
  <c r="G355" i="1"/>
  <c r="G348" i="1"/>
  <c r="K339" i="1"/>
  <c r="I330" i="1"/>
  <c r="M361" i="1"/>
  <c r="M334" i="1"/>
  <c r="N345" i="1"/>
  <c r="O377" i="1"/>
  <c r="O336" i="1"/>
  <c r="P367" i="1"/>
  <c r="P353" i="1"/>
  <c r="P340" i="1"/>
  <c r="Q385" i="1"/>
  <c r="Q371" i="1"/>
  <c r="Q343" i="1"/>
  <c r="Q330" i="1"/>
  <c r="H381" i="1"/>
  <c r="H374" i="1"/>
  <c r="H367" i="1"/>
  <c r="J362" i="1"/>
  <c r="F358" i="1"/>
  <c r="H353" i="1"/>
  <c r="J348" i="1"/>
  <c r="F344" i="1"/>
  <c r="J342" i="1"/>
  <c r="F338" i="1"/>
  <c r="H333" i="1"/>
  <c r="F331" i="1"/>
  <c r="J328" i="1"/>
  <c r="L384" i="1"/>
  <c r="L370" i="1"/>
  <c r="L363" i="1"/>
  <c r="L356" i="1"/>
  <c r="L349" i="1"/>
  <c r="L336" i="1"/>
  <c r="L329" i="1"/>
  <c r="N376" i="1"/>
  <c r="N362" i="1"/>
  <c r="N335" i="1"/>
  <c r="O380" i="1"/>
  <c r="O366" i="1"/>
  <c r="O352" i="1"/>
  <c r="O339" i="1"/>
  <c r="P384" i="1"/>
  <c r="P370" i="1"/>
  <c r="P356" i="1"/>
  <c r="P329" i="1"/>
  <c r="Q374" i="1"/>
  <c r="Q360" i="1"/>
  <c r="Q333" i="1"/>
  <c r="I383" i="1"/>
  <c r="K378" i="1"/>
  <c r="K371" i="1"/>
  <c r="I362" i="1"/>
  <c r="G353" i="1"/>
  <c r="I342" i="1"/>
  <c r="G333" i="1"/>
  <c r="M355" i="1"/>
  <c r="O365" i="1"/>
  <c r="I385" i="1"/>
  <c r="G383" i="1"/>
  <c r="K380" i="1"/>
  <c r="G376" i="1"/>
  <c r="K373" i="1"/>
  <c r="I371" i="1"/>
  <c r="K366" i="1"/>
  <c r="I364" i="1"/>
  <c r="K359" i="1"/>
  <c r="I357" i="1"/>
  <c r="K352" i="1"/>
  <c r="I350" i="1"/>
  <c r="K345" i="1"/>
  <c r="I343" i="1"/>
  <c r="G342" i="1"/>
  <c r="I337" i="1"/>
  <c r="G335" i="1"/>
  <c r="G328" i="1"/>
  <c r="M382" i="1"/>
  <c r="M375" i="1"/>
  <c r="M368" i="1"/>
  <c r="M354" i="1"/>
  <c r="M347" i="1"/>
  <c r="M341" i="1"/>
  <c r="N373" i="1"/>
  <c r="N359" i="1"/>
  <c r="O363" i="1"/>
  <c r="O349" i="1"/>
  <c r="P381" i="1"/>
  <c r="Q357" i="1"/>
  <c r="H385" i="1"/>
  <c r="F383" i="1"/>
  <c r="J380" i="1"/>
  <c r="H378" i="1"/>
  <c r="F376" i="1"/>
  <c r="J373" i="1"/>
  <c r="H371" i="1"/>
  <c r="F369" i="1"/>
  <c r="J366" i="1"/>
  <c r="H364" i="1"/>
  <c r="F362" i="1"/>
  <c r="J359" i="1"/>
  <c r="H357" i="1"/>
  <c r="F355" i="1"/>
  <c r="J352" i="1"/>
  <c r="H350" i="1"/>
  <c r="F348" i="1"/>
  <c r="J345" i="1"/>
  <c r="H343" i="1"/>
  <c r="F342" i="1"/>
  <c r="J339" i="1"/>
  <c r="H337" i="1"/>
  <c r="F335" i="1"/>
  <c r="H330" i="1"/>
  <c r="F328" i="1"/>
  <c r="L382" i="1"/>
  <c r="L375" i="1"/>
  <c r="L368" i="1"/>
  <c r="L361" i="1"/>
  <c r="L354" i="1"/>
  <c r="L347" i="1"/>
  <c r="L341" i="1"/>
  <c r="L334" i="1"/>
  <c r="N372" i="1"/>
  <c r="N358" i="1"/>
  <c r="N344" i="1"/>
  <c r="N331" i="1"/>
  <c r="O376" i="1"/>
  <c r="O362" i="1"/>
  <c r="O348" i="1"/>
  <c r="O335" i="1"/>
  <c r="P380" i="1"/>
  <c r="P366" i="1"/>
  <c r="P352" i="1"/>
  <c r="P339" i="1"/>
  <c r="Q384" i="1"/>
  <c r="Q370" i="1"/>
  <c r="Q356" i="1"/>
  <c r="Q329" i="1"/>
  <c r="BF47" i="6"/>
  <c r="BU47" i="6"/>
  <c r="AX47" i="6"/>
  <c r="BL47" i="6"/>
  <c r="AY47" i="6"/>
  <c r="BM47" i="6"/>
  <c r="AZ47" i="6"/>
  <c r="BN47" i="6"/>
  <c r="BP47" i="6"/>
  <c r="BQ47" i="6"/>
  <c r="BR47" i="6"/>
  <c r="BS47" i="6"/>
  <c r="BA47" i="6"/>
  <c r="BT47" i="6"/>
  <c r="BX47" i="6"/>
  <c r="BB47" i="6"/>
  <c r="BV47" i="6"/>
  <c r="BC47" i="6"/>
  <c r="BE47" i="6"/>
  <c r="BZ47" i="6"/>
  <c r="BG47" i="6"/>
  <c r="BH47" i="6"/>
  <c r="BJ47" i="6"/>
  <c r="BK47" i="6"/>
  <c r="BY47" i="6"/>
  <c r="BI47" i="6"/>
  <c r="BD47" i="6"/>
  <c r="BD33" i="6"/>
  <c r="BS33" i="6"/>
  <c r="BF33" i="6"/>
  <c r="BU33" i="6"/>
  <c r="AX33" i="6"/>
  <c r="BL33" i="6"/>
  <c r="AY33" i="6"/>
  <c r="BM33" i="6"/>
  <c r="AZ33" i="6"/>
  <c r="BN33" i="6"/>
  <c r="BP33" i="6"/>
  <c r="BQ33" i="6"/>
  <c r="BR33" i="6"/>
  <c r="BB33" i="6"/>
  <c r="BT33" i="6"/>
  <c r="BV33" i="6"/>
  <c r="BY33" i="6"/>
  <c r="BA33" i="6"/>
  <c r="BX33" i="6"/>
  <c r="BE33" i="6"/>
  <c r="BG33" i="6"/>
  <c r="BI33" i="6"/>
  <c r="BH33" i="6"/>
  <c r="BC33" i="6"/>
  <c r="BJ33" i="6"/>
  <c r="BK33" i="6"/>
  <c r="BZ33" i="6"/>
  <c r="AY48" i="6"/>
  <c r="BM48" i="6"/>
  <c r="AZ48" i="6"/>
  <c r="BN48" i="6"/>
  <c r="BA48" i="6"/>
  <c r="BP48" i="6"/>
  <c r="BF48" i="6"/>
  <c r="BY48" i="6"/>
  <c r="BG48" i="6"/>
  <c r="BZ48" i="6"/>
  <c r="BH48" i="6"/>
  <c r="BI48" i="6"/>
  <c r="BL48" i="6"/>
  <c r="BJ48" i="6"/>
  <c r="BK48" i="6"/>
  <c r="BR48" i="6"/>
  <c r="AX48" i="6"/>
  <c r="BS48" i="6"/>
  <c r="BB48" i="6"/>
  <c r="BT48" i="6"/>
  <c r="BC48" i="6"/>
  <c r="BD48" i="6"/>
  <c r="BU48" i="6"/>
  <c r="BX48" i="6"/>
  <c r="BE48" i="6"/>
  <c r="BQ48" i="6"/>
  <c r="BV48" i="6"/>
  <c r="BE34" i="6"/>
  <c r="BT34" i="6"/>
  <c r="BG34" i="6"/>
  <c r="BV34" i="6"/>
  <c r="AY34" i="6"/>
  <c r="BM34" i="6"/>
  <c r="AZ34" i="6"/>
  <c r="BN34" i="6"/>
  <c r="BA34" i="6"/>
  <c r="BP34" i="6"/>
  <c r="BI34" i="6"/>
  <c r="BJ34" i="6"/>
  <c r="BK34" i="6"/>
  <c r="BL34" i="6"/>
  <c r="BS34" i="6"/>
  <c r="BQ34" i="6"/>
  <c r="BR34" i="6"/>
  <c r="AX34" i="6"/>
  <c r="BX34" i="6"/>
  <c r="BD34" i="6"/>
  <c r="BB34" i="6"/>
  <c r="BY34" i="6"/>
  <c r="BC34" i="6"/>
  <c r="BZ34" i="6"/>
  <c r="BF34" i="6"/>
  <c r="BU34" i="6"/>
  <c r="BH34" i="6"/>
  <c r="BG22" i="6"/>
  <c r="BV22" i="6"/>
  <c r="BH22" i="6"/>
  <c r="BX22" i="6"/>
  <c r="BI22" i="6"/>
  <c r="BY22" i="6"/>
  <c r="BA22" i="6"/>
  <c r="BP22" i="6"/>
  <c r="BB22" i="6"/>
  <c r="BQ22" i="6"/>
  <c r="BC22" i="6"/>
  <c r="BR22" i="6"/>
  <c r="BD22" i="6"/>
  <c r="BE22" i="6"/>
  <c r="BF22" i="6"/>
  <c r="BJ22" i="6"/>
  <c r="BM22" i="6"/>
  <c r="BK22" i="6"/>
  <c r="BL22" i="6"/>
  <c r="BS22" i="6"/>
  <c r="BT22" i="6"/>
  <c r="AX22" i="6"/>
  <c r="BU22" i="6"/>
  <c r="BZ22" i="6"/>
  <c r="AY22" i="6"/>
  <c r="AZ22" i="6"/>
  <c r="BN22" i="6"/>
  <c r="BF21" i="6"/>
  <c r="BU21" i="6"/>
  <c r="BG21" i="6"/>
  <c r="BV21" i="6"/>
  <c r="BH21" i="6"/>
  <c r="BX21" i="6"/>
  <c r="AZ21" i="6"/>
  <c r="BN21" i="6"/>
  <c r="BA21" i="6"/>
  <c r="BP21" i="6"/>
  <c r="BB21" i="6"/>
  <c r="BQ21" i="6"/>
  <c r="BE21" i="6"/>
  <c r="BI21" i="6"/>
  <c r="BJ21" i="6"/>
  <c r="BR21" i="6"/>
  <c r="BK21" i="6"/>
  <c r="BL21" i="6"/>
  <c r="BM21" i="6"/>
  <c r="BT21" i="6"/>
  <c r="AY21" i="6"/>
  <c r="BY21" i="6"/>
  <c r="AX21" i="6"/>
  <c r="BZ21" i="6"/>
  <c r="BS21" i="6"/>
  <c r="BC21" i="6"/>
  <c r="BD21" i="6"/>
  <c r="AZ49" i="6"/>
  <c r="BN49" i="6"/>
  <c r="BA49" i="6"/>
  <c r="BP49" i="6"/>
  <c r="BB49" i="6"/>
  <c r="BQ49" i="6"/>
  <c r="BM49" i="6"/>
  <c r="BR49" i="6"/>
  <c r="AX49" i="6"/>
  <c r="BS49" i="6"/>
  <c r="AY49" i="6"/>
  <c r="BT49" i="6"/>
  <c r="BC49" i="6"/>
  <c r="BU49" i="6"/>
  <c r="BD49" i="6"/>
  <c r="BV49" i="6"/>
  <c r="BG49" i="6"/>
  <c r="BZ49" i="6"/>
  <c r="BH49" i="6"/>
  <c r="BI49" i="6"/>
  <c r="BL49" i="6"/>
  <c r="BX49" i="6"/>
  <c r="BY49" i="6"/>
  <c r="BK49" i="6"/>
  <c r="BE49" i="6"/>
  <c r="BF49" i="6"/>
  <c r="BJ49" i="6"/>
  <c r="BF35" i="6"/>
  <c r="BH35" i="6"/>
  <c r="BX35" i="6"/>
  <c r="AZ35" i="6"/>
  <c r="BN35" i="6"/>
  <c r="BA35" i="6"/>
  <c r="BP35" i="6"/>
  <c r="BB35" i="6"/>
  <c r="BQ35" i="6"/>
  <c r="BD35" i="6"/>
  <c r="BZ35" i="6"/>
  <c r="BE35" i="6"/>
  <c r="BG35" i="6"/>
  <c r="BI35" i="6"/>
  <c r="BJ35" i="6"/>
  <c r="BK35" i="6"/>
  <c r="BL35" i="6"/>
  <c r="BR35" i="6"/>
  <c r="BS35" i="6"/>
  <c r="BU35" i="6"/>
  <c r="BT35" i="6"/>
  <c r="AX35" i="6"/>
  <c r="BY35" i="6"/>
  <c r="BV35" i="6"/>
  <c r="AY35" i="6"/>
  <c r="BC35" i="6"/>
  <c r="BM35" i="6"/>
  <c r="BI36" i="6"/>
  <c r="BY36" i="6"/>
  <c r="BA36" i="6"/>
  <c r="BP36" i="6"/>
  <c r="BB36" i="6"/>
  <c r="BQ36" i="6"/>
  <c r="BC36" i="6"/>
  <c r="BR36" i="6"/>
  <c r="BS36" i="6"/>
  <c r="AX36" i="6"/>
  <c r="BT36" i="6"/>
  <c r="AY36" i="6"/>
  <c r="BU36" i="6"/>
  <c r="AZ36" i="6"/>
  <c r="BV36" i="6"/>
  <c r="BD36" i="6"/>
  <c r="BX36" i="6"/>
  <c r="BF36" i="6"/>
  <c r="BE36" i="6"/>
  <c r="BZ36" i="6"/>
  <c r="BH36" i="6"/>
  <c r="BL36" i="6"/>
  <c r="BJ36" i="6"/>
  <c r="BK36" i="6"/>
  <c r="BG36" i="6"/>
  <c r="BM36" i="6"/>
  <c r="BN36" i="6"/>
  <c r="BE52" i="6"/>
  <c r="BT52" i="6"/>
  <c r="BC52" i="6"/>
  <c r="BS52" i="6"/>
  <c r="BD52" i="6"/>
  <c r="BU52" i="6"/>
  <c r="BF52" i="6"/>
  <c r="BV52" i="6"/>
  <c r="BG52" i="6"/>
  <c r="BX52" i="6"/>
  <c r="BH52" i="6"/>
  <c r="BY52" i="6"/>
  <c r="BI52" i="6"/>
  <c r="BZ52" i="6"/>
  <c r="BL52" i="6"/>
  <c r="AX52" i="6"/>
  <c r="BM52" i="6"/>
  <c r="AY52" i="6"/>
  <c r="BN52" i="6"/>
  <c r="AZ52" i="6"/>
  <c r="BJ52" i="6"/>
  <c r="BP52" i="6"/>
  <c r="BA52" i="6"/>
  <c r="BB52" i="6"/>
  <c r="BK52" i="6"/>
  <c r="BQ52" i="6"/>
  <c r="BR52" i="6"/>
  <c r="BK38" i="6"/>
  <c r="BC38" i="6"/>
  <c r="BR38" i="6"/>
  <c r="BD38" i="6"/>
  <c r="BS38" i="6"/>
  <c r="BE38" i="6"/>
  <c r="BT38" i="6"/>
  <c r="BA38" i="6"/>
  <c r="BX38" i="6"/>
  <c r="BB38" i="6"/>
  <c r="BY38" i="6"/>
  <c r="BF38" i="6"/>
  <c r="BZ38" i="6"/>
  <c r="BG38" i="6"/>
  <c r="BH38" i="6"/>
  <c r="BJ38" i="6"/>
  <c r="BI38" i="6"/>
  <c r="BM38" i="6"/>
  <c r="BQ38" i="6"/>
  <c r="BN38" i="6"/>
  <c r="AX38" i="6"/>
  <c r="BP38" i="6"/>
  <c r="AZ38" i="6"/>
  <c r="AY38" i="6"/>
  <c r="BL38" i="6"/>
  <c r="BU38" i="6"/>
  <c r="BV38" i="6"/>
  <c r="BC32" i="6"/>
  <c r="BR32" i="6"/>
  <c r="BE32" i="6"/>
  <c r="BT32" i="6"/>
  <c r="BK32" i="6"/>
  <c r="AX32" i="6"/>
  <c r="BL32" i="6"/>
  <c r="AY32" i="6"/>
  <c r="BM32" i="6"/>
  <c r="BU32" i="6"/>
  <c r="AZ32" i="6"/>
  <c r="BV32" i="6"/>
  <c r="BA32" i="6"/>
  <c r="BX32" i="6"/>
  <c r="BB32" i="6"/>
  <c r="BY32" i="6"/>
  <c r="BD32" i="6"/>
  <c r="BZ32" i="6"/>
  <c r="BG32" i="6"/>
  <c r="BF32" i="6"/>
  <c r="BI32" i="6"/>
  <c r="BJ32" i="6"/>
  <c r="BN32" i="6"/>
  <c r="BP32" i="6"/>
  <c r="BH32" i="6"/>
  <c r="BQ32" i="6"/>
  <c r="BS32" i="6"/>
  <c r="BF53" i="6"/>
  <c r="BU53" i="6"/>
  <c r="BG53" i="6"/>
  <c r="BX53" i="6"/>
  <c r="BH53" i="6"/>
  <c r="BY53" i="6"/>
  <c r="BI53" i="6"/>
  <c r="BZ53" i="6"/>
  <c r="BJ53" i="6"/>
  <c r="BK53" i="6"/>
  <c r="BL53" i="6"/>
  <c r="AZ53" i="6"/>
  <c r="BP53" i="6"/>
  <c r="BA53" i="6"/>
  <c r="BQ53" i="6"/>
  <c r="BB53" i="6"/>
  <c r="BR53" i="6"/>
  <c r="BC53" i="6"/>
  <c r="BD53" i="6"/>
  <c r="BE53" i="6"/>
  <c r="BM53" i="6"/>
  <c r="BN53" i="6"/>
  <c r="AY53" i="6"/>
  <c r="BS53" i="6"/>
  <c r="BV53" i="6"/>
  <c r="BT53" i="6"/>
  <c r="AX53" i="6"/>
  <c r="BH55" i="6"/>
  <c r="BX55" i="6"/>
  <c r="AX55" i="6"/>
  <c r="BM55" i="6"/>
  <c r="AY55" i="6"/>
  <c r="BN55" i="6"/>
  <c r="AZ55" i="6"/>
  <c r="BP55" i="6"/>
  <c r="BA55" i="6"/>
  <c r="BQ55" i="6"/>
  <c r="BB55" i="6"/>
  <c r="BR55" i="6"/>
  <c r="BC55" i="6"/>
  <c r="BS55" i="6"/>
  <c r="BF55" i="6"/>
  <c r="BV55" i="6"/>
  <c r="BG55" i="6"/>
  <c r="BY55" i="6"/>
  <c r="BI55" i="6"/>
  <c r="BZ55" i="6"/>
  <c r="BL55" i="6"/>
  <c r="BD55" i="6"/>
  <c r="BK55" i="6"/>
  <c r="BT55" i="6"/>
  <c r="BE55" i="6"/>
  <c r="BJ55" i="6"/>
  <c r="BU55" i="6"/>
  <c r="AZ41" i="6"/>
  <c r="BN41" i="6"/>
  <c r="BF41" i="6"/>
  <c r="BU41" i="6"/>
  <c r="BG41" i="6"/>
  <c r="BV41" i="6"/>
  <c r="BH41" i="6"/>
  <c r="BX41" i="6"/>
  <c r="AY41" i="6"/>
  <c r="BS41" i="6"/>
  <c r="BA41" i="6"/>
  <c r="BT41" i="6"/>
  <c r="BB41" i="6"/>
  <c r="BY41" i="6"/>
  <c r="BC41" i="6"/>
  <c r="BZ41" i="6"/>
  <c r="BI41" i="6"/>
  <c r="BD41" i="6"/>
  <c r="BE41" i="6"/>
  <c r="BK41" i="6"/>
  <c r="BL41" i="6"/>
  <c r="BM41" i="6"/>
  <c r="BJ41" i="6"/>
  <c r="AX41" i="6"/>
  <c r="BP41" i="6"/>
  <c r="BQ41" i="6"/>
  <c r="BR41" i="6"/>
  <c r="AX27" i="6"/>
  <c r="BL27" i="6"/>
  <c r="AY27" i="6"/>
  <c r="BM27" i="6"/>
  <c r="AZ27" i="6"/>
  <c r="BN27" i="6"/>
  <c r="BF27" i="6"/>
  <c r="BU27" i="6"/>
  <c r="BG27" i="6"/>
  <c r="BV27" i="6"/>
  <c r="BH27" i="6"/>
  <c r="BX27" i="6"/>
  <c r="BA27" i="6"/>
  <c r="BZ27" i="6"/>
  <c r="BB27" i="6"/>
  <c r="BC27" i="6"/>
  <c r="BD27" i="6"/>
  <c r="BE27" i="6"/>
  <c r="BI27" i="6"/>
  <c r="BJ27" i="6"/>
  <c r="BP27" i="6"/>
  <c r="BQ27" i="6"/>
  <c r="BR27" i="6"/>
  <c r="BS27" i="6"/>
  <c r="BK27" i="6"/>
  <c r="BT27" i="6"/>
  <c r="BY27" i="6"/>
  <c r="BA16" i="6"/>
  <c r="BP16" i="6"/>
  <c r="BB16" i="6"/>
  <c r="BQ16" i="6"/>
  <c r="BC16" i="6"/>
  <c r="BR16" i="6"/>
  <c r="BI16" i="6"/>
  <c r="BY16" i="6"/>
  <c r="BJ16" i="6"/>
  <c r="BZ16" i="6"/>
  <c r="BK16" i="6"/>
  <c r="AX16" i="6"/>
  <c r="BL16" i="6"/>
  <c r="BM16" i="6"/>
  <c r="BN16" i="6"/>
  <c r="BS16" i="6"/>
  <c r="BT16" i="6"/>
  <c r="BU16" i="6"/>
  <c r="BV16" i="6"/>
  <c r="BX16" i="6"/>
  <c r="AZ16" i="6"/>
  <c r="BD16" i="6"/>
  <c r="BF16" i="6"/>
  <c r="BE16" i="6"/>
  <c r="AY16" i="6"/>
  <c r="BG16" i="6"/>
  <c r="BH16" i="6"/>
  <c r="BE46" i="6"/>
  <c r="BT46" i="6"/>
  <c r="BK46" i="6"/>
  <c r="AX46" i="6"/>
  <c r="BL46" i="6"/>
  <c r="AY46" i="6"/>
  <c r="BM46" i="6"/>
  <c r="BB46" i="6"/>
  <c r="BV46" i="6"/>
  <c r="BC46" i="6"/>
  <c r="BX46" i="6"/>
  <c r="BD46" i="6"/>
  <c r="BY46" i="6"/>
  <c r="BI46" i="6"/>
  <c r="BF46" i="6"/>
  <c r="BZ46" i="6"/>
  <c r="BG46" i="6"/>
  <c r="BH46" i="6"/>
  <c r="BN46" i="6"/>
  <c r="BP46" i="6"/>
  <c r="BQ46" i="6"/>
  <c r="BA46" i="6"/>
  <c r="BJ46" i="6"/>
  <c r="BR46" i="6"/>
  <c r="AZ46" i="6"/>
  <c r="BS46" i="6"/>
  <c r="BU46" i="6"/>
  <c r="BJ37" i="6"/>
  <c r="BZ37" i="6"/>
  <c r="BB37" i="6"/>
  <c r="BQ37" i="6"/>
  <c r="BC37" i="6"/>
  <c r="BR37" i="6"/>
  <c r="BD37" i="6"/>
  <c r="BS37" i="6"/>
  <c r="BI37" i="6"/>
  <c r="BK37" i="6"/>
  <c r="BL37" i="6"/>
  <c r="AX37" i="6"/>
  <c r="BM37" i="6"/>
  <c r="BT37" i="6"/>
  <c r="BN37" i="6"/>
  <c r="BP37" i="6"/>
  <c r="AZ37" i="6"/>
  <c r="BV37" i="6"/>
  <c r="BA37" i="6"/>
  <c r="BX37" i="6"/>
  <c r="BE37" i="6"/>
  <c r="BY37" i="6"/>
  <c r="BF37" i="6"/>
  <c r="AY37" i="6"/>
  <c r="BU37" i="6"/>
  <c r="BG37" i="6"/>
  <c r="BH37" i="6"/>
  <c r="BI56" i="6"/>
  <c r="BY56" i="6"/>
  <c r="BA56" i="6"/>
  <c r="BQ56" i="6"/>
  <c r="BB56" i="6"/>
  <c r="BR56" i="6"/>
  <c r="BC56" i="6"/>
  <c r="BS56" i="6"/>
  <c r="BD56" i="6"/>
  <c r="BT56" i="6"/>
  <c r="BE56" i="6"/>
  <c r="BU56" i="6"/>
  <c r="BF56" i="6"/>
  <c r="BV56" i="6"/>
  <c r="BJ56" i="6"/>
  <c r="BK56" i="6"/>
  <c r="BL56" i="6"/>
  <c r="BG56" i="6"/>
  <c r="BH56" i="6"/>
  <c r="BM56" i="6"/>
  <c r="BN56" i="6"/>
  <c r="BP56" i="6"/>
  <c r="AY56" i="6"/>
  <c r="BX56" i="6"/>
  <c r="AZ56" i="6"/>
  <c r="BZ56" i="6"/>
  <c r="AX56" i="6"/>
  <c r="BA42" i="6"/>
  <c r="BP42" i="6"/>
  <c r="BG42" i="6"/>
  <c r="BV42" i="6"/>
  <c r="BH42" i="6"/>
  <c r="BX42" i="6"/>
  <c r="BI42" i="6"/>
  <c r="BY42" i="6"/>
  <c r="BL42" i="6"/>
  <c r="BM42" i="6"/>
  <c r="BN42" i="6"/>
  <c r="BT42" i="6"/>
  <c r="BQ42" i="6"/>
  <c r="AX42" i="6"/>
  <c r="BR42" i="6"/>
  <c r="AZ42" i="6"/>
  <c r="AY42" i="6"/>
  <c r="BS42" i="6"/>
  <c r="BC42" i="6"/>
  <c r="BZ42" i="6"/>
  <c r="BD42" i="6"/>
  <c r="BE42" i="6"/>
  <c r="BJ42" i="6"/>
  <c r="BK42" i="6"/>
  <c r="BF42" i="6"/>
  <c r="BU42" i="6"/>
  <c r="BB42" i="6"/>
  <c r="AY28" i="6"/>
  <c r="BM28" i="6"/>
  <c r="BA28" i="6"/>
  <c r="BP28" i="6"/>
  <c r="BG28" i="6"/>
  <c r="BV28" i="6"/>
  <c r="BH28" i="6"/>
  <c r="BX28" i="6"/>
  <c r="BI28" i="6"/>
  <c r="BY28" i="6"/>
  <c r="BS28" i="6"/>
  <c r="AX28" i="6"/>
  <c r="BT28" i="6"/>
  <c r="AZ28" i="6"/>
  <c r="BU28" i="6"/>
  <c r="BB28" i="6"/>
  <c r="BZ28" i="6"/>
  <c r="BE28" i="6"/>
  <c r="BC28" i="6"/>
  <c r="BD28" i="6"/>
  <c r="BJ28" i="6"/>
  <c r="BK28" i="6"/>
  <c r="BN28" i="6"/>
  <c r="BL28" i="6"/>
  <c r="BQ28" i="6"/>
  <c r="BR28" i="6"/>
  <c r="BF28" i="6"/>
  <c r="BB17" i="6"/>
  <c r="BQ17" i="6"/>
  <c r="BC17" i="6"/>
  <c r="BR17" i="6"/>
  <c r="BD17" i="6"/>
  <c r="BS17" i="6"/>
  <c r="BJ17" i="6"/>
  <c r="BZ17" i="6"/>
  <c r="BK17" i="6"/>
  <c r="AX17" i="6"/>
  <c r="BL17" i="6"/>
  <c r="AY17" i="6"/>
  <c r="BM17" i="6"/>
  <c r="BN17" i="6"/>
  <c r="BP17" i="6"/>
  <c r="BT17" i="6"/>
  <c r="BX17" i="6"/>
  <c r="BU17" i="6"/>
  <c r="BV17" i="6"/>
  <c r="BA17" i="6"/>
  <c r="BE17" i="6"/>
  <c r="BF17" i="6"/>
  <c r="BG17" i="6"/>
  <c r="AZ17" i="6"/>
  <c r="BH17" i="6"/>
  <c r="BI17" i="6"/>
  <c r="BY17" i="6"/>
  <c r="AZ61" i="6"/>
  <c r="BN61" i="6"/>
  <c r="BB61" i="6"/>
  <c r="BR61" i="6"/>
  <c r="BC61" i="6"/>
  <c r="BS61" i="6"/>
  <c r="BD61" i="6"/>
  <c r="BT61" i="6"/>
  <c r="BE61" i="6"/>
  <c r="BU61" i="6"/>
  <c r="BF61" i="6"/>
  <c r="BV61" i="6"/>
  <c r="BG61" i="6"/>
  <c r="BX61" i="6"/>
  <c r="BJ61" i="6"/>
  <c r="BK61" i="6"/>
  <c r="BL61" i="6"/>
  <c r="AX61" i="6"/>
  <c r="AY61" i="6"/>
  <c r="BQ61" i="6"/>
  <c r="BA61" i="6"/>
  <c r="BH61" i="6"/>
  <c r="BI61" i="6"/>
  <c r="BZ61" i="6"/>
  <c r="BM61" i="6"/>
  <c r="BY61" i="6"/>
  <c r="BP61" i="6"/>
  <c r="BB51" i="6"/>
  <c r="BQ51" i="6"/>
  <c r="BC51" i="6"/>
  <c r="BR51" i="6"/>
  <c r="BD51" i="6"/>
  <c r="BS51" i="6"/>
  <c r="BM51" i="6"/>
  <c r="BN51" i="6"/>
  <c r="AX51" i="6"/>
  <c r="BP51" i="6"/>
  <c r="AY51" i="6"/>
  <c r="BT51" i="6"/>
  <c r="AZ51" i="6"/>
  <c r="BU51" i="6"/>
  <c r="BA51" i="6"/>
  <c r="BV51" i="6"/>
  <c r="BG51" i="6"/>
  <c r="BZ51" i="6"/>
  <c r="BH51" i="6"/>
  <c r="BI51" i="6"/>
  <c r="BK51" i="6"/>
  <c r="BL51" i="6"/>
  <c r="BX51" i="6"/>
  <c r="BY51" i="6"/>
  <c r="BJ51" i="6"/>
  <c r="BE51" i="6"/>
  <c r="BF51" i="6"/>
  <c r="AY40" i="6"/>
  <c r="BM40" i="6"/>
  <c r="BE40" i="6"/>
  <c r="BT40" i="6"/>
  <c r="BF40" i="6"/>
  <c r="BU40" i="6"/>
  <c r="BG40" i="6"/>
  <c r="BV40" i="6"/>
  <c r="BH40" i="6"/>
  <c r="BI40" i="6"/>
  <c r="BJ40" i="6"/>
  <c r="BK40" i="6"/>
  <c r="BL40" i="6"/>
  <c r="BP40" i="6"/>
  <c r="BN40" i="6"/>
  <c r="AX40" i="6"/>
  <c r="BR40" i="6"/>
  <c r="AZ40" i="6"/>
  <c r="BS40" i="6"/>
  <c r="BB40" i="6"/>
  <c r="BA40" i="6"/>
  <c r="BX40" i="6"/>
  <c r="BY40" i="6"/>
  <c r="BC40" i="6"/>
  <c r="BD40" i="6"/>
  <c r="BQ40" i="6"/>
  <c r="BZ40" i="6"/>
  <c r="BK26" i="6"/>
  <c r="AX26" i="6"/>
  <c r="BL26" i="6"/>
  <c r="AY26" i="6"/>
  <c r="BM26" i="6"/>
  <c r="BE26" i="6"/>
  <c r="BT26" i="6"/>
  <c r="BF26" i="6"/>
  <c r="BU26" i="6"/>
  <c r="BG26" i="6"/>
  <c r="BV26" i="6"/>
  <c r="BB26" i="6"/>
  <c r="BC26" i="6"/>
  <c r="BD26" i="6"/>
  <c r="BH26" i="6"/>
  <c r="BI26" i="6"/>
  <c r="BN26" i="6"/>
  <c r="BJ26" i="6"/>
  <c r="BQ26" i="6"/>
  <c r="BX26" i="6"/>
  <c r="BR26" i="6"/>
  <c r="BS26" i="6"/>
  <c r="AZ26" i="6"/>
  <c r="BP26" i="6"/>
  <c r="BZ26" i="6"/>
  <c r="BA26" i="6"/>
  <c r="BY26" i="6"/>
  <c r="AX15" i="6"/>
  <c r="AY15" i="6"/>
  <c r="AZ15" i="6"/>
  <c r="BN15" i="6"/>
  <c r="BA15" i="6"/>
  <c r="BP15" i="6"/>
  <c r="BB15" i="6"/>
  <c r="BQ15" i="6"/>
  <c r="BC15" i="6"/>
  <c r="BD15" i="6"/>
  <c r="BE15" i="6"/>
  <c r="BF15" i="6"/>
  <c r="BG15" i="6"/>
  <c r="BH15" i="6"/>
  <c r="BX15" i="6"/>
  <c r="BI15" i="6"/>
  <c r="BY15" i="6"/>
  <c r="BJ15" i="6"/>
  <c r="BZ15" i="6"/>
  <c r="BK15" i="6"/>
  <c r="BL15" i="6"/>
  <c r="BM15" i="6"/>
  <c r="BR15" i="6"/>
  <c r="BS15" i="6"/>
  <c r="BT15" i="6"/>
  <c r="BV15" i="6"/>
  <c r="BU15" i="6"/>
  <c r="BJ57" i="6"/>
  <c r="BZ57" i="6"/>
  <c r="BD57" i="6"/>
  <c r="BT57" i="6"/>
  <c r="BE57" i="6"/>
  <c r="BU57" i="6"/>
  <c r="BF57" i="6"/>
  <c r="BV57" i="6"/>
  <c r="BG57" i="6"/>
  <c r="BX57" i="6"/>
  <c r="BH57" i="6"/>
  <c r="BY57" i="6"/>
  <c r="BI57" i="6"/>
  <c r="AX57" i="6"/>
  <c r="BM57" i="6"/>
  <c r="AY57" i="6"/>
  <c r="BN57" i="6"/>
  <c r="AZ57" i="6"/>
  <c r="BP57" i="6"/>
  <c r="BS57" i="6"/>
  <c r="BB57" i="6"/>
  <c r="BR57" i="6"/>
  <c r="BA57" i="6"/>
  <c r="BC57" i="6"/>
  <c r="BK57" i="6"/>
  <c r="BL57" i="6"/>
  <c r="BQ57" i="6"/>
  <c r="BB43" i="6"/>
  <c r="BQ43" i="6"/>
  <c r="BH43" i="6"/>
  <c r="BX43" i="6"/>
  <c r="BI43" i="6"/>
  <c r="BY43" i="6"/>
  <c r="BJ43" i="6"/>
  <c r="BZ43" i="6"/>
  <c r="BD43" i="6"/>
  <c r="BE43" i="6"/>
  <c r="BF43" i="6"/>
  <c r="BG43" i="6"/>
  <c r="BK43" i="6"/>
  <c r="BL43" i="6"/>
  <c r="BM43" i="6"/>
  <c r="BP43" i="6"/>
  <c r="AX43" i="6"/>
  <c r="BR43" i="6"/>
  <c r="AY43" i="6"/>
  <c r="BS43" i="6"/>
  <c r="AZ43" i="6"/>
  <c r="BA43" i="6"/>
  <c r="BT43" i="6"/>
  <c r="BC43" i="6"/>
  <c r="BV43" i="6"/>
  <c r="BN43" i="6"/>
  <c r="BU43" i="6"/>
  <c r="AZ29" i="6"/>
  <c r="BN29" i="6"/>
  <c r="BB29" i="6"/>
  <c r="BQ29" i="6"/>
  <c r="BH29" i="6"/>
  <c r="BX29" i="6"/>
  <c r="BI29" i="6"/>
  <c r="BY29" i="6"/>
  <c r="BJ29" i="6"/>
  <c r="BZ29" i="6"/>
  <c r="BM29" i="6"/>
  <c r="BP29" i="6"/>
  <c r="BR29" i="6"/>
  <c r="BA29" i="6"/>
  <c r="BS29" i="6"/>
  <c r="AX29" i="6"/>
  <c r="BT29" i="6"/>
  <c r="BV29" i="6"/>
  <c r="AY29" i="6"/>
  <c r="BU29" i="6"/>
  <c r="BD29" i="6"/>
  <c r="BG29" i="6"/>
  <c r="BE29" i="6"/>
  <c r="BF29" i="6"/>
  <c r="BC29" i="6"/>
  <c r="BK29" i="6"/>
  <c r="BL29" i="6"/>
  <c r="BC18" i="6"/>
  <c r="BR18" i="6"/>
  <c r="BD18" i="6"/>
  <c r="BS18" i="6"/>
  <c r="BE18" i="6"/>
  <c r="BT18" i="6"/>
  <c r="BK18" i="6"/>
  <c r="AX18" i="6"/>
  <c r="BL18" i="6"/>
  <c r="AY18" i="6"/>
  <c r="BM18" i="6"/>
  <c r="BI18" i="6"/>
  <c r="BJ18" i="6"/>
  <c r="BN18" i="6"/>
  <c r="BV18" i="6"/>
  <c r="BP18" i="6"/>
  <c r="BQ18" i="6"/>
  <c r="BU18" i="6"/>
  <c r="AZ18" i="6"/>
  <c r="BY18" i="6"/>
  <c r="BF18" i="6"/>
  <c r="BA18" i="6"/>
  <c r="BZ18" i="6"/>
  <c r="BB18" i="6"/>
  <c r="BG18" i="6"/>
  <c r="BX18" i="6"/>
  <c r="BH18" i="6"/>
  <c r="BA50" i="6"/>
  <c r="BP50" i="6"/>
  <c r="BB50" i="6"/>
  <c r="BQ50" i="6"/>
  <c r="BC50" i="6"/>
  <c r="BR50" i="6"/>
  <c r="BF50" i="6"/>
  <c r="BY50" i="6"/>
  <c r="BG50" i="6"/>
  <c r="BZ50" i="6"/>
  <c r="BH50" i="6"/>
  <c r="BI50" i="6"/>
  <c r="BJ50" i="6"/>
  <c r="BK50" i="6"/>
  <c r="BN50" i="6"/>
  <c r="AX50" i="6"/>
  <c r="BS50" i="6"/>
  <c r="AY50" i="6"/>
  <c r="BT50" i="6"/>
  <c r="AZ50" i="6"/>
  <c r="BD50" i="6"/>
  <c r="BE50" i="6"/>
  <c r="BM50" i="6"/>
  <c r="BU50" i="6"/>
  <c r="BV50" i="6"/>
  <c r="BL50" i="6"/>
  <c r="BX50" i="6"/>
  <c r="AX39" i="6"/>
  <c r="BL39" i="6"/>
  <c r="BD39" i="6"/>
  <c r="BS39" i="6"/>
  <c r="BE39" i="6"/>
  <c r="BT39" i="6"/>
  <c r="BF39" i="6"/>
  <c r="BU39" i="6"/>
  <c r="BN39" i="6"/>
  <c r="BP39" i="6"/>
  <c r="BQ39" i="6"/>
  <c r="BY39" i="6"/>
  <c r="AY39" i="6"/>
  <c r="BR39" i="6"/>
  <c r="AZ39" i="6"/>
  <c r="BV39" i="6"/>
  <c r="BA39" i="6"/>
  <c r="BX39" i="6"/>
  <c r="BB39" i="6"/>
  <c r="BG39" i="6"/>
  <c r="BH39" i="6"/>
  <c r="BI39" i="6"/>
  <c r="BJ39" i="6"/>
  <c r="BK39" i="6"/>
  <c r="BM39" i="6"/>
  <c r="BZ39" i="6"/>
  <c r="BC39" i="6"/>
  <c r="BJ25" i="6"/>
  <c r="BZ25" i="6"/>
  <c r="BK25" i="6"/>
  <c r="AX25" i="6"/>
  <c r="BL25" i="6"/>
  <c r="BD25" i="6"/>
  <c r="BS25" i="6"/>
  <c r="BE25" i="6"/>
  <c r="BT25" i="6"/>
  <c r="BF25" i="6"/>
  <c r="BU25" i="6"/>
  <c r="BC25" i="6"/>
  <c r="BG25" i="6"/>
  <c r="BH25" i="6"/>
  <c r="BP25" i="6"/>
  <c r="BI25" i="6"/>
  <c r="BM25" i="6"/>
  <c r="BN25" i="6"/>
  <c r="BR25" i="6"/>
  <c r="AZ25" i="6"/>
  <c r="BV25" i="6"/>
  <c r="BY25" i="6"/>
  <c r="AY25" i="6"/>
  <c r="BX25" i="6"/>
  <c r="BA25" i="6"/>
  <c r="BB25" i="6"/>
  <c r="BQ25" i="6"/>
  <c r="BK58" i="6"/>
  <c r="BG58" i="6"/>
  <c r="BX58" i="6"/>
  <c r="BH58" i="6"/>
  <c r="BY58" i="6"/>
  <c r="BI58" i="6"/>
  <c r="BZ58" i="6"/>
  <c r="BJ58" i="6"/>
  <c r="BL58" i="6"/>
  <c r="AX58" i="6"/>
  <c r="BM58" i="6"/>
  <c r="BA58" i="6"/>
  <c r="BQ58" i="6"/>
  <c r="BB58" i="6"/>
  <c r="BR58" i="6"/>
  <c r="BC58" i="6"/>
  <c r="BS58" i="6"/>
  <c r="AY58" i="6"/>
  <c r="AZ58" i="6"/>
  <c r="BD58" i="6"/>
  <c r="BE58" i="6"/>
  <c r="BP58" i="6"/>
  <c r="BU58" i="6"/>
  <c r="BF58" i="6"/>
  <c r="BT58" i="6"/>
  <c r="BN58" i="6"/>
  <c r="BV58" i="6"/>
  <c r="BC44" i="6"/>
  <c r="BR44" i="6"/>
  <c r="BI44" i="6"/>
  <c r="BY44" i="6"/>
  <c r="BJ44" i="6"/>
  <c r="BZ44" i="6"/>
  <c r="BK44" i="6"/>
  <c r="AX44" i="6"/>
  <c r="BQ44" i="6"/>
  <c r="AY44" i="6"/>
  <c r="BS44" i="6"/>
  <c r="AZ44" i="6"/>
  <c r="BT44" i="6"/>
  <c r="BA44" i="6"/>
  <c r="BU44" i="6"/>
  <c r="BE44" i="6"/>
  <c r="BB44" i="6"/>
  <c r="BV44" i="6"/>
  <c r="BD44" i="6"/>
  <c r="BX44" i="6"/>
  <c r="BG44" i="6"/>
  <c r="BH44" i="6"/>
  <c r="BL44" i="6"/>
  <c r="BP44" i="6"/>
  <c r="BF44" i="6"/>
  <c r="BM44" i="6"/>
  <c r="BN44" i="6"/>
  <c r="BA30" i="6"/>
  <c r="BP30" i="6"/>
  <c r="BC30" i="6"/>
  <c r="BR30" i="6"/>
  <c r="BI30" i="6"/>
  <c r="BY30" i="6"/>
  <c r="BJ30" i="6"/>
  <c r="BZ30" i="6"/>
  <c r="BK30" i="6"/>
  <c r="BG30" i="6"/>
  <c r="BH30" i="6"/>
  <c r="BL30" i="6"/>
  <c r="BM30" i="6"/>
  <c r="BN30" i="6"/>
  <c r="BQ30" i="6"/>
  <c r="BS30" i="6"/>
  <c r="AY30" i="6"/>
  <c r="BU30" i="6"/>
  <c r="AZ30" i="6"/>
  <c r="BV30" i="6"/>
  <c r="BB30" i="6"/>
  <c r="BX30" i="6"/>
  <c r="BD30" i="6"/>
  <c r="BF30" i="6"/>
  <c r="AX30" i="6"/>
  <c r="BE30" i="6"/>
  <c r="BT30" i="6"/>
  <c r="BD19" i="6"/>
  <c r="BS19" i="6"/>
  <c r="BE19" i="6"/>
  <c r="BT19" i="6"/>
  <c r="BF19" i="6"/>
  <c r="BU19" i="6"/>
  <c r="AX19" i="6"/>
  <c r="BL19" i="6"/>
  <c r="AY19" i="6"/>
  <c r="BM19" i="6"/>
  <c r="AZ19" i="6"/>
  <c r="BN19" i="6"/>
  <c r="BH19" i="6"/>
  <c r="BI19" i="6"/>
  <c r="BJ19" i="6"/>
  <c r="BR19" i="6"/>
  <c r="BK19" i="6"/>
  <c r="BP19" i="6"/>
  <c r="BQ19" i="6"/>
  <c r="BX19" i="6"/>
  <c r="BY19" i="6"/>
  <c r="BB19" i="6"/>
  <c r="BA19" i="6"/>
  <c r="BZ19" i="6"/>
  <c r="BC19" i="6"/>
  <c r="BG19" i="6"/>
  <c r="BV19" i="6"/>
  <c r="AY60" i="6"/>
  <c r="BM60" i="6"/>
  <c r="AX60" i="6"/>
  <c r="BN60" i="6"/>
  <c r="AZ60" i="6"/>
  <c r="BP60" i="6"/>
  <c r="BA60" i="6"/>
  <c r="BQ60" i="6"/>
  <c r="BB60" i="6"/>
  <c r="BR60" i="6"/>
  <c r="BC60" i="6"/>
  <c r="BS60" i="6"/>
  <c r="BD60" i="6"/>
  <c r="BT60" i="6"/>
  <c r="BG60" i="6"/>
  <c r="BX60" i="6"/>
  <c r="BH60" i="6"/>
  <c r="BY60" i="6"/>
  <c r="BI60" i="6"/>
  <c r="BZ60" i="6"/>
  <c r="BV60" i="6"/>
  <c r="BE60" i="6"/>
  <c r="BJ60" i="6"/>
  <c r="BU60" i="6"/>
  <c r="BF60" i="6"/>
  <c r="BK60" i="6"/>
  <c r="BL60" i="6"/>
  <c r="BG54" i="6"/>
  <c r="BV54" i="6"/>
  <c r="BJ54" i="6"/>
  <c r="BK54" i="6"/>
  <c r="BL54" i="6"/>
  <c r="AX54" i="6"/>
  <c r="BM54" i="6"/>
  <c r="AY54" i="6"/>
  <c r="BN54" i="6"/>
  <c r="AZ54" i="6"/>
  <c r="BP54" i="6"/>
  <c r="BC54" i="6"/>
  <c r="BS54" i="6"/>
  <c r="BD54" i="6"/>
  <c r="BT54" i="6"/>
  <c r="BE54" i="6"/>
  <c r="BU54" i="6"/>
  <c r="BR54" i="6"/>
  <c r="BX54" i="6"/>
  <c r="BY54" i="6"/>
  <c r="BZ54" i="6"/>
  <c r="BQ54" i="6"/>
  <c r="BA54" i="6"/>
  <c r="BB54" i="6"/>
  <c r="BI54" i="6"/>
  <c r="BF54" i="6"/>
  <c r="BH54" i="6"/>
  <c r="AX59" i="6"/>
  <c r="BL59" i="6"/>
  <c r="BJ59" i="6"/>
  <c r="BK59" i="6"/>
  <c r="BM59" i="6"/>
  <c r="AY59" i="6"/>
  <c r="BN59" i="6"/>
  <c r="AZ59" i="6"/>
  <c r="BP59" i="6"/>
  <c r="BA59" i="6"/>
  <c r="BQ59" i="6"/>
  <c r="BD59" i="6"/>
  <c r="BT59" i="6"/>
  <c r="BE59" i="6"/>
  <c r="BU59" i="6"/>
  <c r="BF59" i="6"/>
  <c r="BV59" i="6"/>
  <c r="BH59" i="6"/>
  <c r="BI59" i="6"/>
  <c r="BR59" i="6"/>
  <c r="BS59" i="6"/>
  <c r="BX59" i="6"/>
  <c r="BY59" i="6"/>
  <c r="BG59" i="6"/>
  <c r="BZ59" i="6"/>
  <c r="BB59" i="6"/>
  <c r="BC59" i="6"/>
  <c r="BD45" i="6"/>
  <c r="BS45" i="6"/>
  <c r="BJ45" i="6"/>
  <c r="BZ45" i="6"/>
  <c r="BK45" i="6"/>
  <c r="AX45" i="6"/>
  <c r="BL45" i="6"/>
  <c r="BH45" i="6"/>
  <c r="BI45" i="6"/>
  <c r="BM45" i="6"/>
  <c r="BN45" i="6"/>
  <c r="BR45" i="6"/>
  <c r="BP45" i="6"/>
  <c r="AY45" i="6"/>
  <c r="BQ45" i="6"/>
  <c r="BA45" i="6"/>
  <c r="BU45" i="6"/>
  <c r="BB45" i="6"/>
  <c r="BV45" i="6"/>
  <c r="BC45" i="6"/>
  <c r="BX45" i="6"/>
  <c r="AZ45" i="6"/>
  <c r="BE45" i="6"/>
  <c r="BF45" i="6"/>
  <c r="BG45" i="6"/>
  <c r="BT45" i="6"/>
  <c r="BY45" i="6"/>
  <c r="BB31" i="6"/>
  <c r="BQ31" i="6"/>
  <c r="BD31" i="6"/>
  <c r="BS31" i="6"/>
  <c r="BJ31" i="6"/>
  <c r="BZ31" i="6"/>
  <c r="BK31" i="6"/>
  <c r="AX31" i="6"/>
  <c r="BL31" i="6"/>
  <c r="BC31" i="6"/>
  <c r="BY31" i="6"/>
  <c r="BE31" i="6"/>
  <c r="BF31" i="6"/>
  <c r="BG31" i="6"/>
  <c r="BM31" i="6"/>
  <c r="BH31" i="6"/>
  <c r="BI31" i="6"/>
  <c r="BP31" i="6"/>
  <c r="BU31" i="6"/>
  <c r="BR31" i="6"/>
  <c r="AY31" i="6"/>
  <c r="BT31" i="6"/>
  <c r="AZ31" i="6"/>
  <c r="BX31" i="6"/>
  <c r="BA31" i="6"/>
  <c r="BN31" i="6"/>
  <c r="BV31" i="6"/>
  <c r="R323" i="1"/>
  <c r="T323" i="1"/>
  <c r="R309" i="1"/>
  <c r="T309" i="1"/>
  <c r="R295" i="1"/>
  <c r="T295" i="1"/>
  <c r="R281" i="1"/>
  <c r="T281" i="1"/>
  <c r="R326" i="1"/>
  <c r="T326" i="1"/>
  <c r="R324" i="1"/>
  <c r="T324" i="1"/>
  <c r="R310" i="1"/>
  <c r="T310" i="1"/>
  <c r="R296" i="1"/>
  <c r="T296" i="1"/>
  <c r="R282" i="1"/>
  <c r="T282" i="1"/>
  <c r="R311" i="1"/>
  <c r="T311" i="1"/>
  <c r="R297" i="1"/>
  <c r="T297" i="1"/>
  <c r="R283" i="1"/>
  <c r="T283" i="1"/>
  <c r="R325" i="1"/>
  <c r="T325" i="1"/>
  <c r="R312" i="1"/>
  <c r="T312" i="1"/>
  <c r="R298" i="1"/>
  <c r="T298" i="1"/>
  <c r="R284" i="1"/>
  <c r="T284" i="1"/>
  <c r="R300" i="1"/>
  <c r="T300" i="1"/>
  <c r="R286" i="1"/>
  <c r="T286" i="1"/>
  <c r="R314" i="1"/>
  <c r="T314" i="1"/>
  <c r="R315" i="1"/>
  <c r="T315" i="1"/>
  <c r="R301" i="1"/>
  <c r="T301" i="1"/>
  <c r="R287" i="1"/>
  <c r="T287" i="1"/>
  <c r="R316" i="1"/>
  <c r="T316" i="1"/>
  <c r="R302" i="1"/>
  <c r="T302" i="1"/>
  <c r="R288" i="1"/>
  <c r="T288" i="1"/>
  <c r="R274" i="1"/>
  <c r="R303" i="1"/>
  <c r="T303" i="1"/>
  <c r="R318" i="1"/>
  <c r="T318" i="1"/>
  <c r="R317" i="1"/>
  <c r="T317" i="1"/>
  <c r="R319" i="1"/>
  <c r="T319" i="1"/>
  <c r="R305" i="1"/>
  <c r="T305" i="1"/>
  <c r="R291" i="1"/>
  <c r="T291" i="1"/>
  <c r="R277" i="1"/>
  <c r="R313" i="1"/>
  <c r="T313" i="1"/>
  <c r="R299" i="1"/>
  <c r="T299" i="1"/>
  <c r="R289" i="1"/>
  <c r="T289" i="1"/>
  <c r="R275" i="1"/>
  <c r="R304" i="1"/>
  <c r="T304" i="1"/>
  <c r="R320" i="1"/>
  <c r="T320" i="1"/>
  <c r="R306" i="1"/>
  <c r="T306" i="1"/>
  <c r="R292" i="1"/>
  <c r="T292" i="1"/>
  <c r="R278" i="1"/>
  <c r="R321" i="1"/>
  <c r="T321" i="1"/>
  <c r="R307" i="1"/>
  <c r="T307" i="1"/>
  <c r="R293" i="1"/>
  <c r="T293" i="1"/>
  <c r="R279" i="1"/>
  <c r="R285" i="1"/>
  <c r="T285" i="1"/>
  <c r="R290" i="1"/>
  <c r="T290" i="1"/>
  <c r="R276" i="1"/>
  <c r="R322" i="1"/>
  <c r="T322" i="1"/>
  <c r="R308" i="1"/>
  <c r="T308" i="1"/>
  <c r="R294" i="1"/>
  <c r="T294" i="1"/>
  <c r="R280" i="1"/>
  <c r="AY84" i="1"/>
  <c r="AY73" i="1"/>
  <c r="AY58" i="1"/>
  <c r="AY90" i="1"/>
  <c r="AY81" i="1"/>
  <c r="AY97" i="1"/>
  <c r="AY61" i="1"/>
  <c r="AW2" i="6"/>
  <c r="AA26" i="1" l="1"/>
  <c r="AA36" i="1"/>
  <c r="AA18" i="1"/>
  <c r="AE26" i="1"/>
  <c r="AE18" i="1"/>
  <c r="AE36" i="1"/>
  <c r="AE37" i="1"/>
  <c r="AE38" i="1"/>
  <c r="AR36" i="1"/>
  <c r="AR37" i="1"/>
  <c r="AR18" i="1"/>
  <c r="AR26" i="1"/>
  <c r="AR35" i="1"/>
  <c r="AR38" i="1"/>
  <c r="AD36" i="1"/>
  <c r="AD26" i="1"/>
  <c r="AD18" i="1"/>
  <c r="AD38" i="1"/>
  <c r="AD37" i="1"/>
  <c r="AS26" i="1"/>
  <c r="AS38" i="1"/>
  <c r="AS18" i="1"/>
  <c r="AS37" i="1"/>
  <c r="AS36" i="1"/>
  <c r="AS35" i="1"/>
  <c r="T26" i="1"/>
  <c r="T18" i="1"/>
  <c r="T36" i="1"/>
  <c r="T38" i="1"/>
  <c r="T37" i="1"/>
  <c r="AX18" i="1"/>
  <c r="AX26" i="1"/>
  <c r="AX38" i="1"/>
  <c r="AX36" i="1"/>
  <c r="AX37" i="1"/>
  <c r="AN36" i="1"/>
  <c r="AN38" i="1"/>
  <c r="AN37" i="1"/>
  <c r="AN26" i="1"/>
  <c r="AN18" i="1"/>
  <c r="Z26" i="1"/>
  <c r="Z18" i="1"/>
  <c r="Z36" i="1"/>
  <c r="Z37" i="1"/>
  <c r="Z38" i="1"/>
  <c r="AW18" i="1"/>
  <c r="AW26" i="1"/>
  <c r="AW37" i="1"/>
  <c r="AW36" i="1"/>
  <c r="AW38" i="1"/>
  <c r="AV18" i="1"/>
  <c r="AV26" i="1"/>
  <c r="AV37" i="1"/>
  <c r="AV36" i="1"/>
  <c r="AV38" i="1"/>
  <c r="AM35" i="1"/>
  <c r="AM37" i="1"/>
  <c r="AM36" i="1"/>
  <c r="AM18" i="1"/>
  <c r="AM26" i="1"/>
  <c r="AM38" i="1"/>
  <c r="Y38" i="1"/>
  <c r="Y18" i="1"/>
  <c r="Y37" i="1"/>
  <c r="Y36" i="1"/>
  <c r="Y26" i="1"/>
  <c r="AL18" i="1"/>
  <c r="AL35" i="1"/>
  <c r="AL26" i="1"/>
  <c r="AL36" i="1"/>
  <c r="AL38" i="1"/>
  <c r="AL37" i="1"/>
  <c r="X18" i="1"/>
  <c r="X26" i="1"/>
  <c r="X38" i="1"/>
  <c r="X37" i="1"/>
  <c r="X36" i="1"/>
  <c r="AQ26" i="1"/>
  <c r="AQ35" i="1"/>
  <c r="AQ18" i="1"/>
  <c r="AQ38" i="1"/>
  <c r="AQ37" i="1"/>
  <c r="AQ36" i="1"/>
  <c r="AP26" i="1"/>
  <c r="AP18" i="1"/>
  <c r="AP37" i="1"/>
  <c r="AP36" i="1"/>
  <c r="AP38" i="1"/>
  <c r="AK18" i="1"/>
  <c r="AK35" i="1"/>
  <c r="AK26" i="1"/>
  <c r="AK38" i="1"/>
  <c r="AK37" i="1"/>
  <c r="AK36" i="1"/>
  <c r="W18" i="1"/>
  <c r="W37" i="1"/>
  <c r="W38" i="1"/>
  <c r="W26" i="1"/>
  <c r="W36" i="1"/>
  <c r="AJ38" i="1"/>
  <c r="AJ18" i="1"/>
  <c r="AJ35" i="1"/>
  <c r="AJ26" i="1"/>
  <c r="AJ36" i="1"/>
  <c r="AJ37" i="1"/>
  <c r="V37" i="1"/>
  <c r="V18" i="1"/>
  <c r="V38" i="1"/>
  <c r="V26" i="1"/>
  <c r="V36" i="1"/>
  <c r="AO26" i="1"/>
  <c r="AO18" i="1"/>
  <c r="AO37" i="1"/>
  <c r="AO36" i="1"/>
  <c r="AO38" i="1"/>
  <c r="AI18" i="1"/>
  <c r="AI26" i="1"/>
  <c r="AI37" i="1"/>
  <c r="AI36" i="1"/>
  <c r="AI38" i="1"/>
  <c r="U18" i="1"/>
  <c r="U38" i="1"/>
  <c r="U9" i="1"/>
  <c r="U26" i="1"/>
  <c r="U36" i="1"/>
  <c r="U37" i="1"/>
  <c r="AH18" i="1"/>
  <c r="AH26" i="1"/>
  <c r="AH37" i="1"/>
  <c r="AH36" i="1"/>
  <c r="AH38" i="1"/>
  <c r="AC26" i="1"/>
  <c r="AC18" i="1"/>
  <c r="AC36" i="1"/>
  <c r="AC37" i="1"/>
  <c r="AC38" i="1"/>
  <c r="AU38" i="1"/>
  <c r="AU37" i="1"/>
  <c r="AU26" i="1"/>
  <c r="AU36" i="1"/>
  <c r="AU18" i="1"/>
  <c r="AG38" i="1"/>
  <c r="AG37" i="1"/>
  <c r="AG36" i="1"/>
  <c r="AG26" i="1"/>
  <c r="AG18" i="1"/>
  <c r="AB26" i="1"/>
  <c r="AB36" i="1"/>
  <c r="AB18" i="1"/>
  <c r="AB38" i="1"/>
  <c r="AB37" i="1"/>
  <c r="AT18" i="1"/>
  <c r="AT36" i="1"/>
  <c r="AT26" i="1"/>
  <c r="AT35" i="1"/>
  <c r="AT38" i="1"/>
  <c r="AT37" i="1"/>
  <c r="AF36" i="1"/>
  <c r="AF26" i="1"/>
  <c r="AF37" i="1"/>
  <c r="AF38" i="1"/>
  <c r="AF18" i="1"/>
  <c r="AA38" i="1"/>
  <c r="AK30" i="1"/>
  <c r="AW35" i="1"/>
  <c r="AX35" i="1"/>
  <c r="AV35" i="1"/>
  <c r="AU35" i="1"/>
  <c r="AP35" i="1"/>
  <c r="AO35" i="1"/>
  <c r="AN35" i="1"/>
  <c r="AW17" i="14"/>
  <c r="AW6" i="14"/>
  <c r="AR34" i="1"/>
  <c r="AW7" i="15"/>
  <c r="AW6" i="15"/>
  <c r="AW11" i="10"/>
  <c r="AW5" i="15"/>
  <c r="AW14" i="10"/>
  <c r="AW24" i="3"/>
  <c r="AW14" i="14"/>
  <c r="AW15" i="14"/>
  <c r="AW9" i="10"/>
  <c r="AW4" i="10"/>
  <c r="AW5" i="10"/>
  <c r="AW13" i="10"/>
  <c r="AW5" i="12"/>
  <c r="AW8" i="14"/>
  <c r="AW13" i="14"/>
  <c r="AW5" i="11"/>
  <c r="AW8" i="10"/>
  <c r="AW10" i="10"/>
  <c r="AW6" i="10"/>
  <c r="AW7" i="14"/>
  <c r="AW12" i="14"/>
  <c r="AW12" i="10"/>
  <c r="AW15" i="10"/>
  <c r="AW7" i="10"/>
  <c r="AK34" i="1"/>
  <c r="V34" i="1"/>
  <c r="U34" i="1"/>
  <c r="AD34" i="1"/>
  <c r="AC34" i="1"/>
  <c r="T34" i="1"/>
  <c r="T35" i="1"/>
  <c r="AB34" i="1"/>
  <c r="AW34" i="1"/>
  <c r="AA34" i="1"/>
  <c r="AJ34" i="1"/>
  <c r="AF34" i="1"/>
  <c r="AE34" i="1"/>
  <c r="AV34" i="1"/>
  <c r="AO34" i="1"/>
  <c r="Z34" i="1"/>
  <c r="AU34" i="1"/>
  <c r="AN34" i="1"/>
  <c r="Y34" i="1"/>
  <c r="AQ34" i="1"/>
  <c r="AI34" i="1"/>
  <c r="AX34" i="1"/>
  <c r="AP34" i="1"/>
  <c r="AG34" i="1"/>
  <c r="AT34" i="1"/>
  <c r="AM34" i="1"/>
  <c r="X34" i="1"/>
  <c r="AH34" i="1"/>
  <c r="AS34" i="1"/>
  <c r="AL34" i="1"/>
  <c r="W34" i="1"/>
  <c r="AW25" i="3"/>
  <c r="V35" i="1"/>
  <c r="U35" i="1"/>
  <c r="AH35" i="1"/>
  <c r="AG35" i="1"/>
  <c r="AE35" i="1"/>
  <c r="AD35" i="1"/>
  <c r="AC35" i="1"/>
  <c r="AI35" i="1"/>
  <c r="AB35" i="1"/>
  <c r="AA35" i="1"/>
  <c r="Z35" i="1"/>
  <c r="Y35" i="1"/>
  <c r="X35" i="1"/>
  <c r="W35" i="1"/>
  <c r="AF35" i="1"/>
  <c r="AW5" i="6"/>
  <c r="AY342" i="1"/>
  <c r="AY337" i="1"/>
  <c r="AY386" i="1"/>
  <c r="AY224" i="1"/>
  <c r="AY336" i="1"/>
  <c r="AY341" i="1"/>
  <c r="AY334" i="1"/>
  <c r="AY339" i="1"/>
  <c r="AY98" i="1"/>
  <c r="AY160" i="1"/>
  <c r="AY333" i="1"/>
  <c r="AY166" i="1"/>
  <c r="AY229" i="1"/>
  <c r="AY345" i="1"/>
  <c r="AY99" i="1"/>
  <c r="AY159" i="1"/>
  <c r="AY218" i="1"/>
  <c r="AY108" i="1"/>
  <c r="AY165" i="1"/>
  <c r="AY157" i="1"/>
  <c r="AY158" i="1"/>
  <c r="AY217" i="1"/>
  <c r="AY107" i="1"/>
  <c r="AY164" i="1"/>
  <c r="AY344" i="1"/>
  <c r="AY388" i="1"/>
  <c r="AY225" i="1"/>
  <c r="AY221" i="1"/>
  <c r="AY168" i="1"/>
  <c r="AY103" i="1"/>
  <c r="AY335" i="1"/>
  <c r="AY328" i="1"/>
  <c r="AY346" i="1"/>
  <c r="AY220" i="1"/>
  <c r="AY106" i="1"/>
  <c r="AY343" i="1"/>
  <c r="AY223" i="1"/>
  <c r="AY222" i="1"/>
  <c r="AY163" i="1"/>
  <c r="AY340" i="1"/>
  <c r="AY162" i="1"/>
  <c r="AY161" i="1"/>
  <c r="AY219" i="1"/>
  <c r="AY216" i="1"/>
  <c r="AY327" i="1"/>
  <c r="AY105" i="1"/>
  <c r="AY102" i="1"/>
  <c r="AY101" i="1"/>
  <c r="AY329" i="1"/>
  <c r="AY167" i="1"/>
  <c r="AY387" i="1"/>
  <c r="AY228" i="1"/>
  <c r="AY331" i="1"/>
  <c r="AY227" i="1"/>
  <c r="AY338" i="1"/>
  <c r="AY226" i="1"/>
  <c r="AY330" i="1"/>
  <c r="AY100" i="1"/>
  <c r="AT25" i="1"/>
  <c r="AE25" i="1"/>
  <c r="AD25" i="1"/>
  <c r="AS25" i="1"/>
  <c r="AC25" i="1"/>
  <c r="AQ25" i="1"/>
  <c r="AA25" i="1"/>
  <c r="Z25" i="1"/>
  <c r="AN25" i="1"/>
  <c r="Y25" i="1"/>
  <c r="AM25" i="1"/>
  <c r="X25" i="1"/>
  <c r="AL25" i="1"/>
  <c r="W25" i="1"/>
  <c r="AK25" i="1"/>
  <c r="V25" i="1"/>
  <c r="AO25" i="1"/>
  <c r="T25" i="1"/>
  <c r="AI25" i="1"/>
  <c r="U25" i="1"/>
  <c r="AX25" i="1"/>
  <c r="AW25" i="1"/>
  <c r="AH25" i="1"/>
  <c r="AV25" i="1"/>
  <c r="AJ25" i="1"/>
  <c r="AR25" i="1"/>
  <c r="AB25" i="1"/>
  <c r="AP25" i="1"/>
  <c r="AG25" i="1"/>
  <c r="AU25" i="1"/>
  <c r="AF25" i="1"/>
  <c r="L305" i="4"/>
  <c r="L307" i="4"/>
  <c r="L310" i="4"/>
  <c r="L299" i="4"/>
  <c r="L317" i="4"/>
  <c r="L311" i="4"/>
  <c r="L298" i="4"/>
  <c r="L304" i="4"/>
  <c r="L309" i="4"/>
  <c r="L303" i="4"/>
  <c r="L316" i="4"/>
  <c r="L315" i="4"/>
  <c r="L301" i="4"/>
  <c r="L314" i="4"/>
  <c r="L308" i="4"/>
  <c r="L300" i="4"/>
  <c r="AY109" i="1"/>
  <c r="C322" i="1"/>
  <c r="C286" i="17" s="1"/>
  <c r="C279" i="2"/>
  <c r="A318" i="1"/>
  <c r="A284" i="7" s="1"/>
  <c r="A275" i="2"/>
  <c r="A267" i="1"/>
  <c r="A235" i="13" s="1"/>
  <c r="A220" i="2"/>
  <c r="E261" i="1"/>
  <c r="E225" i="17" s="1"/>
  <c r="E214" i="2"/>
  <c r="A253" i="1"/>
  <c r="A217" i="17" s="1"/>
  <c r="A206" i="2"/>
  <c r="D252" i="1"/>
  <c r="D216" i="17" s="1"/>
  <c r="D205" i="2"/>
  <c r="C243" i="1"/>
  <c r="C207" i="17" s="1"/>
  <c r="C196" i="2"/>
  <c r="A239" i="1"/>
  <c r="A205" i="7" s="1"/>
  <c r="B205" i="7" s="1"/>
  <c r="A192" i="2"/>
  <c r="B227" i="2"/>
  <c r="B232" i="17"/>
  <c r="D326" i="1"/>
  <c r="D290" i="17" s="1"/>
  <c r="D283" i="2"/>
  <c r="B322" i="1"/>
  <c r="B286" i="17" s="1"/>
  <c r="B279" i="2"/>
  <c r="E321" i="1"/>
  <c r="E285" i="17" s="1"/>
  <c r="E278" i="2"/>
  <c r="C317" i="1"/>
  <c r="C281" i="17" s="1"/>
  <c r="C274" i="2"/>
  <c r="A313" i="1"/>
  <c r="A279" i="7" s="1"/>
  <c r="B279" i="7" s="1"/>
  <c r="A270" i="2"/>
  <c r="D312" i="1"/>
  <c r="D276" i="17" s="1"/>
  <c r="D269" i="2"/>
  <c r="C266" i="1"/>
  <c r="C230" i="17" s="1"/>
  <c r="C219" i="2"/>
  <c r="A262" i="1"/>
  <c r="A228" i="7" s="1"/>
  <c r="A215" i="2"/>
  <c r="D261" i="1"/>
  <c r="D225" i="17" s="1"/>
  <c r="D214" i="2"/>
  <c r="B257" i="1"/>
  <c r="B221" i="17" s="1"/>
  <c r="B210" i="2"/>
  <c r="E256" i="1"/>
  <c r="E220" i="17" s="1"/>
  <c r="E209" i="2"/>
  <c r="C252" i="1"/>
  <c r="C216" i="17" s="1"/>
  <c r="C205" i="2"/>
  <c r="A248" i="1"/>
  <c r="A217" i="4" s="1"/>
  <c r="A201" i="2"/>
  <c r="D247" i="1"/>
  <c r="D211" i="17" s="1"/>
  <c r="D200" i="2"/>
  <c r="B243" i="1"/>
  <c r="B207" i="17" s="1"/>
  <c r="B196" i="2"/>
  <c r="E242" i="1"/>
  <c r="E206" i="17" s="1"/>
  <c r="E195" i="2"/>
  <c r="C238" i="1"/>
  <c r="C202" i="17" s="1"/>
  <c r="C191" i="2"/>
  <c r="C326" i="1"/>
  <c r="C290" i="17" s="1"/>
  <c r="C283" i="2"/>
  <c r="A322" i="1"/>
  <c r="A288" i="7" s="1"/>
  <c r="A279" i="2"/>
  <c r="D321" i="1"/>
  <c r="D285" i="17" s="1"/>
  <c r="D278" i="2"/>
  <c r="B317" i="1"/>
  <c r="B281" i="17" s="1"/>
  <c r="B274" i="2"/>
  <c r="E316" i="1"/>
  <c r="E280" i="17" s="1"/>
  <c r="E273" i="2"/>
  <c r="C312" i="1"/>
  <c r="C276" i="17" s="1"/>
  <c r="C269" i="2"/>
  <c r="B266" i="1"/>
  <c r="B230" i="17" s="1"/>
  <c r="B219" i="2"/>
  <c r="E265" i="1"/>
  <c r="E229" i="17" s="1"/>
  <c r="E218" i="2"/>
  <c r="C261" i="1"/>
  <c r="C225" i="17" s="1"/>
  <c r="C214" i="2"/>
  <c r="A257" i="1"/>
  <c r="A223" i="7" s="1"/>
  <c r="A210" i="2"/>
  <c r="D256" i="1"/>
  <c r="D220" i="17" s="1"/>
  <c r="D209" i="2"/>
  <c r="B252" i="1"/>
  <c r="B216" i="17" s="1"/>
  <c r="B205" i="2"/>
  <c r="E251" i="1"/>
  <c r="E215" i="17" s="1"/>
  <c r="E204" i="2"/>
  <c r="C247" i="1"/>
  <c r="C211" i="17" s="1"/>
  <c r="C200" i="2"/>
  <c r="A243" i="1"/>
  <c r="A209" i="7" s="1"/>
  <c r="A196" i="2"/>
  <c r="D242" i="1"/>
  <c r="D206" i="17" s="1"/>
  <c r="D195" i="2"/>
  <c r="B238" i="1"/>
  <c r="B202" i="17" s="1"/>
  <c r="B191" i="2"/>
  <c r="E237" i="1"/>
  <c r="E201" i="17" s="1"/>
  <c r="E190" i="2"/>
  <c r="B326" i="1"/>
  <c r="B290" i="17" s="1"/>
  <c r="B283" i="2"/>
  <c r="E325" i="1"/>
  <c r="E289" i="17" s="1"/>
  <c r="E282" i="2"/>
  <c r="C321" i="1"/>
  <c r="C285" i="17" s="1"/>
  <c r="C278" i="2"/>
  <c r="A317" i="1"/>
  <c r="A281" i="17" s="1"/>
  <c r="A274" i="2"/>
  <c r="D316" i="1"/>
  <c r="D280" i="17" s="1"/>
  <c r="D273" i="2"/>
  <c r="B312" i="1"/>
  <c r="B276" i="17" s="1"/>
  <c r="B269" i="2"/>
  <c r="E311" i="1"/>
  <c r="E275" i="17" s="1"/>
  <c r="E268" i="2"/>
  <c r="A266" i="1"/>
  <c r="A232" i="7" s="1"/>
  <c r="A219" i="2"/>
  <c r="D265" i="1"/>
  <c r="D229" i="17" s="1"/>
  <c r="D218" i="2"/>
  <c r="B261" i="1"/>
  <c r="B225" i="17" s="1"/>
  <c r="B214" i="2"/>
  <c r="E260" i="1"/>
  <c r="E224" i="17" s="1"/>
  <c r="E213" i="2"/>
  <c r="C256" i="1"/>
  <c r="C220" i="17" s="1"/>
  <c r="C209" i="2"/>
  <c r="A252" i="1"/>
  <c r="A216" i="17" s="1"/>
  <c r="A205" i="2"/>
  <c r="D251" i="1"/>
  <c r="D215" i="17" s="1"/>
  <c r="D204" i="2"/>
  <c r="B247" i="1"/>
  <c r="B211" i="17" s="1"/>
  <c r="B200" i="2"/>
  <c r="E246" i="1"/>
  <c r="E210" i="17" s="1"/>
  <c r="E199" i="2"/>
  <c r="C242" i="1"/>
  <c r="C206" i="17" s="1"/>
  <c r="C195" i="2"/>
  <c r="A238" i="1"/>
  <c r="A206" i="13" s="1"/>
  <c r="A191" i="2"/>
  <c r="D237" i="1"/>
  <c r="D201" i="17" s="1"/>
  <c r="D190" i="2"/>
  <c r="E314" i="1"/>
  <c r="E278" i="17" s="1"/>
  <c r="E271" i="2"/>
  <c r="D240" i="1"/>
  <c r="D204" i="17" s="1"/>
  <c r="D193" i="2"/>
  <c r="D314" i="1"/>
  <c r="D278" i="17" s="1"/>
  <c r="D271" i="2"/>
  <c r="E228" i="2"/>
  <c r="E233" i="17"/>
  <c r="A216" i="1"/>
  <c r="A181" i="7" s="1"/>
  <c r="B181" i="7" s="1"/>
  <c r="A169" i="2"/>
  <c r="A324" i="1"/>
  <c r="A290" i="7" s="1"/>
  <c r="A281" i="2"/>
  <c r="E318" i="1"/>
  <c r="E282" i="17" s="1"/>
  <c r="E275" i="2"/>
  <c r="C314" i="1"/>
  <c r="C278" i="17" s="1"/>
  <c r="C271" i="2"/>
  <c r="A310" i="1"/>
  <c r="A276" i="7" s="1"/>
  <c r="B276" i="7" s="1"/>
  <c r="A267" i="2"/>
  <c r="A229" i="2"/>
  <c r="A236" i="7"/>
  <c r="E267" i="1"/>
  <c r="E231" i="17" s="1"/>
  <c r="E220" i="2"/>
  <c r="C249" i="1"/>
  <c r="C213" i="17" s="1"/>
  <c r="C202" i="2"/>
  <c r="A245" i="1"/>
  <c r="A213" i="13" s="1"/>
  <c r="A198" i="2"/>
  <c r="A319" i="1"/>
  <c r="A285" i="7" s="1"/>
  <c r="A276" i="2"/>
  <c r="E313" i="1"/>
  <c r="E277" i="17" s="1"/>
  <c r="E270" i="2"/>
  <c r="E227" i="2"/>
  <c r="E232" i="17"/>
  <c r="B323" i="1"/>
  <c r="B287" i="17" s="1"/>
  <c r="B280" i="2"/>
  <c r="A263" i="1"/>
  <c r="A229" i="7" s="1"/>
  <c r="A216" i="2"/>
  <c r="E243" i="1"/>
  <c r="E207" i="17" s="1"/>
  <c r="E196" i="2"/>
  <c r="A268" i="1"/>
  <c r="A234" i="5" s="1"/>
  <c r="A227" i="2"/>
  <c r="C313" i="1"/>
  <c r="C277" i="17" s="1"/>
  <c r="C270" i="2"/>
  <c r="B239" i="1"/>
  <c r="B203" i="17" s="1"/>
  <c r="B192" i="2"/>
  <c r="C324" i="1"/>
  <c r="C288" i="17" s="1"/>
  <c r="C281" i="2"/>
  <c r="C229" i="2"/>
  <c r="C234" i="17"/>
  <c r="B264" i="1"/>
  <c r="B228" i="17" s="1"/>
  <c r="B217" i="2"/>
  <c r="A255" i="1"/>
  <c r="A221" i="7" s="1"/>
  <c r="A208" i="2"/>
  <c r="D254" i="1"/>
  <c r="D218" i="17" s="1"/>
  <c r="D207" i="2"/>
  <c r="C245" i="1"/>
  <c r="C209" i="17" s="1"/>
  <c r="C198" i="2"/>
  <c r="A241" i="1"/>
  <c r="A207" i="7" s="1"/>
  <c r="A194" i="2"/>
  <c r="B324" i="1"/>
  <c r="B288" i="17" s="1"/>
  <c r="B281" i="2"/>
  <c r="C319" i="1"/>
  <c r="C283" i="17" s="1"/>
  <c r="C276" i="2"/>
  <c r="A315" i="1"/>
  <c r="A281" i="7" s="1"/>
  <c r="A272" i="2"/>
  <c r="B310" i="1"/>
  <c r="B274" i="17" s="1"/>
  <c r="B267" i="2"/>
  <c r="B229" i="2"/>
  <c r="B234" i="17"/>
  <c r="A250" i="1"/>
  <c r="A214" i="17" s="1"/>
  <c r="A203" i="2"/>
  <c r="D249" i="1"/>
  <c r="D213" i="17" s="1"/>
  <c r="D202" i="2"/>
  <c r="B245" i="1"/>
  <c r="B209" i="17" s="1"/>
  <c r="B198" i="2"/>
  <c r="C240" i="1"/>
  <c r="C204" i="17" s="1"/>
  <c r="C193" i="2"/>
  <c r="D323" i="1"/>
  <c r="D287" i="17" s="1"/>
  <c r="D280" i="2"/>
  <c r="D244" i="1"/>
  <c r="D208" i="17" s="1"/>
  <c r="D197" i="2"/>
  <c r="B240" i="1"/>
  <c r="B204" i="17" s="1"/>
  <c r="B193" i="2"/>
  <c r="E239" i="1"/>
  <c r="E203" i="17" s="1"/>
  <c r="E192" i="2"/>
  <c r="B314" i="1"/>
  <c r="B278" i="17" s="1"/>
  <c r="B271" i="2"/>
  <c r="C228" i="2"/>
  <c r="C233" i="17"/>
  <c r="D267" i="1"/>
  <c r="D231" i="17" s="1"/>
  <c r="D220" i="2"/>
  <c r="C258" i="1"/>
  <c r="C222" i="17" s="1"/>
  <c r="C211" i="2"/>
  <c r="A254" i="1"/>
  <c r="A220" i="7" s="1"/>
  <c r="A207" i="2"/>
  <c r="D253" i="1"/>
  <c r="D217" i="17" s="1"/>
  <c r="D206" i="2"/>
  <c r="E248" i="1"/>
  <c r="E212" i="17" s="1"/>
  <c r="E201" i="2"/>
  <c r="C244" i="1"/>
  <c r="C208" i="17" s="1"/>
  <c r="C197" i="2"/>
  <c r="A240" i="1"/>
  <c r="A206" i="7" s="1"/>
  <c r="B206" i="7" s="1"/>
  <c r="A193" i="2"/>
  <c r="D239" i="1"/>
  <c r="D203" i="17" s="1"/>
  <c r="D192" i="2"/>
  <c r="B228" i="2"/>
  <c r="B233" i="17"/>
  <c r="D262" i="1"/>
  <c r="D226" i="17" s="1"/>
  <c r="D215" i="2"/>
  <c r="E257" i="1"/>
  <c r="E221" i="17" s="1"/>
  <c r="E210" i="2"/>
  <c r="C253" i="1"/>
  <c r="C217" i="17" s="1"/>
  <c r="C206" i="2"/>
  <c r="A249" i="1"/>
  <c r="A215" i="7" s="1"/>
  <c r="A202" i="2"/>
  <c r="D248" i="1"/>
  <c r="D212" i="17" s="1"/>
  <c r="D201" i="2"/>
  <c r="B244" i="1"/>
  <c r="B208" i="17" s="1"/>
  <c r="B197" i="2"/>
  <c r="C239" i="1"/>
  <c r="C203" i="17" s="1"/>
  <c r="C192" i="2"/>
  <c r="D227" i="2"/>
  <c r="D232" i="17"/>
  <c r="A323" i="1"/>
  <c r="A290" i="5" s="1"/>
  <c r="A280" i="2"/>
  <c r="D322" i="1"/>
  <c r="D286" i="17" s="1"/>
  <c r="D279" i="2"/>
  <c r="E317" i="1"/>
  <c r="E281" i="17" s="1"/>
  <c r="E274" i="2"/>
  <c r="A228" i="2"/>
  <c r="A235" i="7"/>
  <c r="B267" i="1"/>
  <c r="B231" i="17" s="1"/>
  <c r="B220" i="2"/>
  <c r="A258" i="1"/>
  <c r="A224" i="7" s="1"/>
  <c r="A211" i="2"/>
  <c r="D257" i="1"/>
  <c r="D221" i="17" s="1"/>
  <c r="D210" i="2"/>
  <c r="E252" i="1"/>
  <c r="E216" i="17" s="1"/>
  <c r="E205" i="2"/>
  <c r="A244" i="1"/>
  <c r="A208" i="17" s="1"/>
  <c r="A197" i="2"/>
  <c r="D243" i="1"/>
  <c r="D207" i="17" s="1"/>
  <c r="D196" i="2"/>
  <c r="E238" i="1"/>
  <c r="E202" i="17" s="1"/>
  <c r="E191" i="2"/>
  <c r="C227" i="2"/>
  <c r="C232" i="17"/>
  <c r="E326" i="1"/>
  <c r="E290" i="17" s="1"/>
  <c r="E283" i="2"/>
  <c r="B313" i="1"/>
  <c r="B277" i="17" s="1"/>
  <c r="B270" i="2"/>
  <c r="C257" i="1"/>
  <c r="C221" i="17" s="1"/>
  <c r="C210" i="2"/>
  <c r="D238" i="1"/>
  <c r="D202" i="17" s="1"/>
  <c r="D191" i="2"/>
  <c r="A326" i="1"/>
  <c r="A292" i="7" s="1"/>
  <c r="A283" i="2"/>
  <c r="D325" i="1"/>
  <c r="D289" i="17" s="1"/>
  <c r="D282" i="2"/>
  <c r="B321" i="1"/>
  <c r="B285" i="17" s="1"/>
  <c r="B278" i="2"/>
  <c r="E320" i="1"/>
  <c r="E284" i="17" s="1"/>
  <c r="E277" i="2"/>
  <c r="D311" i="1"/>
  <c r="D275" i="17" s="1"/>
  <c r="D268" i="2"/>
  <c r="E216" i="1"/>
  <c r="E179" i="17" s="1"/>
  <c r="E169" i="2"/>
  <c r="A261" i="1"/>
  <c r="A230" i="4" s="1"/>
  <c r="A214" i="2"/>
  <c r="B256" i="1"/>
  <c r="B220" i="17" s="1"/>
  <c r="B209" i="2"/>
  <c r="C251" i="1"/>
  <c r="C215" i="17" s="1"/>
  <c r="C204" i="2"/>
  <c r="D246" i="1"/>
  <c r="D210" i="17" s="1"/>
  <c r="D199" i="2"/>
  <c r="C237" i="1"/>
  <c r="C201" i="17" s="1"/>
  <c r="C190" i="2"/>
  <c r="C325" i="1"/>
  <c r="C289" i="17" s="1"/>
  <c r="C282" i="2"/>
  <c r="A321" i="1"/>
  <c r="A287" i="7" s="1"/>
  <c r="A278" i="2"/>
  <c r="D320" i="1"/>
  <c r="D284" i="17" s="1"/>
  <c r="D277" i="2"/>
  <c r="B316" i="1"/>
  <c r="B280" i="17" s="1"/>
  <c r="B273" i="2"/>
  <c r="E315" i="1"/>
  <c r="E279" i="17" s="1"/>
  <c r="E272" i="2"/>
  <c r="C311" i="1"/>
  <c r="C275" i="17" s="1"/>
  <c r="C268" i="2"/>
  <c r="D216" i="1"/>
  <c r="D179" i="17" s="1"/>
  <c r="D169" i="2"/>
  <c r="B265" i="1"/>
  <c r="B229" i="17" s="1"/>
  <c r="B218" i="2"/>
  <c r="E264" i="1"/>
  <c r="E228" i="17" s="1"/>
  <c r="E217" i="2"/>
  <c r="C260" i="1"/>
  <c r="C224" i="17" s="1"/>
  <c r="C213" i="2"/>
  <c r="A256" i="1"/>
  <c r="A222" i="5" s="1"/>
  <c r="A209" i="2"/>
  <c r="D255" i="1"/>
  <c r="D219" i="17" s="1"/>
  <c r="D208" i="2"/>
  <c r="B251" i="1"/>
  <c r="B215" i="17" s="1"/>
  <c r="B204" i="2"/>
  <c r="E250" i="1"/>
  <c r="E214" i="17" s="1"/>
  <c r="E203" i="2"/>
  <c r="C246" i="1"/>
  <c r="C210" i="17" s="1"/>
  <c r="C199" i="2"/>
  <c r="A242" i="1"/>
  <c r="A208" i="7" s="1"/>
  <c r="A195" i="2"/>
  <c r="D241" i="1"/>
  <c r="D205" i="17" s="1"/>
  <c r="D194" i="2"/>
  <c r="B237" i="1"/>
  <c r="B201" i="17" s="1"/>
  <c r="B190" i="2"/>
  <c r="B325" i="1"/>
  <c r="B289" i="17" s="1"/>
  <c r="B282" i="2"/>
  <c r="E324" i="1"/>
  <c r="E288" i="17" s="1"/>
  <c r="E281" i="2"/>
  <c r="C320" i="1"/>
  <c r="C284" i="17" s="1"/>
  <c r="C277" i="2"/>
  <c r="A316" i="1"/>
  <c r="A285" i="13" s="1"/>
  <c r="A273" i="2"/>
  <c r="D315" i="1"/>
  <c r="D279" i="17" s="1"/>
  <c r="D272" i="2"/>
  <c r="B311" i="1"/>
  <c r="B275" i="17" s="1"/>
  <c r="B268" i="2"/>
  <c r="E310" i="1"/>
  <c r="E274" i="17" s="1"/>
  <c r="E267" i="2"/>
  <c r="E229" i="2"/>
  <c r="E234" i="17"/>
  <c r="C216" i="1"/>
  <c r="C179" i="17" s="1"/>
  <c r="C169" i="2"/>
  <c r="A265" i="1"/>
  <c r="A218" i="2"/>
  <c r="D264" i="1"/>
  <c r="D228" i="17" s="1"/>
  <c r="D217" i="2"/>
  <c r="B260" i="1"/>
  <c r="B224" i="17" s="1"/>
  <c r="B213" i="2"/>
  <c r="E259" i="1"/>
  <c r="E223" i="17" s="1"/>
  <c r="E212" i="2"/>
  <c r="C255" i="1"/>
  <c r="C219" i="17" s="1"/>
  <c r="C208" i="2"/>
  <c r="A251" i="1"/>
  <c r="A217" i="7" s="1"/>
  <c r="A204" i="2"/>
  <c r="D250" i="1"/>
  <c r="D214" i="17" s="1"/>
  <c r="D203" i="2"/>
  <c r="B246" i="1"/>
  <c r="B210" i="17" s="1"/>
  <c r="B199" i="2"/>
  <c r="E245" i="1"/>
  <c r="E209" i="17" s="1"/>
  <c r="E198" i="2"/>
  <c r="C241" i="1"/>
  <c r="C205" i="17" s="1"/>
  <c r="C194" i="2"/>
  <c r="A237" i="1"/>
  <c r="A205" i="13" s="1"/>
  <c r="B205" i="13" s="1"/>
  <c r="N205" i="13" s="1"/>
  <c r="A190" i="2"/>
  <c r="A320" i="1"/>
  <c r="A286" i="7" s="1"/>
  <c r="A277" i="2"/>
  <c r="D319" i="1"/>
  <c r="D283" i="17" s="1"/>
  <c r="D276" i="2"/>
  <c r="B315" i="1"/>
  <c r="B279" i="17" s="1"/>
  <c r="B272" i="2"/>
  <c r="C310" i="1"/>
  <c r="C274" i="17" s="1"/>
  <c r="C267" i="2"/>
  <c r="E263" i="1"/>
  <c r="E227" i="17" s="1"/>
  <c r="E216" i="2"/>
  <c r="C259" i="1"/>
  <c r="C223" i="17" s="1"/>
  <c r="C212" i="2"/>
  <c r="B250" i="1"/>
  <c r="B214" i="17" s="1"/>
  <c r="B203" i="2"/>
  <c r="E249" i="1"/>
  <c r="E213" i="17" s="1"/>
  <c r="E202" i="2"/>
  <c r="E323" i="1"/>
  <c r="E287" i="17" s="1"/>
  <c r="E280" i="2"/>
  <c r="A264" i="1"/>
  <c r="A230" i="7" s="1"/>
  <c r="A217" i="2"/>
  <c r="D263" i="1"/>
  <c r="D227" i="17" s="1"/>
  <c r="D216" i="2"/>
  <c r="B259" i="1"/>
  <c r="B223" i="17" s="1"/>
  <c r="B212" i="2"/>
  <c r="E258" i="1"/>
  <c r="E222" i="17" s="1"/>
  <c r="E211" i="2"/>
  <c r="C254" i="1"/>
  <c r="C218" i="17" s="1"/>
  <c r="C207" i="2"/>
  <c r="E244" i="1"/>
  <c r="E208" i="17" s="1"/>
  <c r="E197" i="2"/>
  <c r="B319" i="1"/>
  <c r="B283" i="17" s="1"/>
  <c r="B276" i="2"/>
  <c r="D228" i="2"/>
  <c r="D233" i="17"/>
  <c r="C263" i="1"/>
  <c r="C227" i="17" s="1"/>
  <c r="C216" i="2"/>
  <c r="A259" i="1"/>
  <c r="A225" i="7" s="1"/>
  <c r="A212" i="2"/>
  <c r="D258" i="1"/>
  <c r="D222" i="17" s="1"/>
  <c r="D211" i="2"/>
  <c r="B254" i="1"/>
  <c r="B218" i="17" s="1"/>
  <c r="B207" i="2"/>
  <c r="E253" i="1"/>
  <c r="E217" i="17" s="1"/>
  <c r="E206" i="2"/>
  <c r="C323" i="1"/>
  <c r="C287" i="17" s="1"/>
  <c r="C280" i="2"/>
  <c r="D318" i="1"/>
  <c r="D282" i="17" s="1"/>
  <c r="D275" i="2"/>
  <c r="B263" i="1"/>
  <c r="B227" i="17" s="1"/>
  <c r="B216" i="2"/>
  <c r="E262" i="1"/>
  <c r="E226" i="17" s="1"/>
  <c r="E215" i="2"/>
  <c r="B249" i="1"/>
  <c r="B213" i="17" s="1"/>
  <c r="B202" i="2"/>
  <c r="E322" i="1"/>
  <c r="E286" i="17" s="1"/>
  <c r="E279" i="2"/>
  <c r="C318" i="1"/>
  <c r="C282" i="17" s="1"/>
  <c r="C275" i="2"/>
  <c r="A314" i="1"/>
  <c r="A280" i="7" s="1"/>
  <c r="B280" i="7" s="1"/>
  <c r="A271" i="2"/>
  <c r="D313" i="1"/>
  <c r="D277" i="17" s="1"/>
  <c r="D270" i="2"/>
  <c r="C267" i="1"/>
  <c r="C231" i="17" s="1"/>
  <c r="C220" i="2"/>
  <c r="B258" i="1"/>
  <c r="B222" i="17" s="1"/>
  <c r="B211" i="2"/>
  <c r="B318" i="1"/>
  <c r="B282" i="17" s="1"/>
  <c r="B275" i="2"/>
  <c r="E266" i="1"/>
  <c r="E230" i="17" s="1"/>
  <c r="E219" i="2"/>
  <c r="C262" i="1"/>
  <c r="C226" i="17" s="1"/>
  <c r="C215" i="2"/>
  <c r="B253" i="1"/>
  <c r="B217" i="17" s="1"/>
  <c r="B206" i="2"/>
  <c r="C248" i="1"/>
  <c r="C212" i="17" s="1"/>
  <c r="C201" i="2"/>
  <c r="D317" i="1"/>
  <c r="D281" i="17" s="1"/>
  <c r="D274" i="2"/>
  <c r="E312" i="1"/>
  <c r="E276" i="17" s="1"/>
  <c r="E269" i="2"/>
  <c r="D266" i="1"/>
  <c r="D230" i="17" s="1"/>
  <c r="D219" i="2"/>
  <c r="B262" i="1"/>
  <c r="B226" i="17" s="1"/>
  <c r="B215" i="2"/>
  <c r="B248" i="1"/>
  <c r="B212" i="17" s="1"/>
  <c r="B201" i="2"/>
  <c r="E247" i="1"/>
  <c r="E211" i="17" s="1"/>
  <c r="E200" i="2"/>
  <c r="C316" i="1"/>
  <c r="C280" i="17" s="1"/>
  <c r="C273" i="2"/>
  <c r="A312" i="1"/>
  <c r="A278" i="7" s="1"/>
  <c r="B278" i="7" s="1"/>
  <c r="A269" i="2"/>
  <c r="C265" i="1"/>
  <c r="C229" i="17" s="1"/>
  <c r="C218" i="2"/>
  <c r="D260" i="1"/>
  <c r="D224" i="17" s="1"/>
  <c r="D213" i="2"/>
  <c r="E255" i="1"/>
  <c r="E219" i="17" s="1"/>
  <c r="E208" i="2"/>
  <c r="A247" i="1"/>
  <c r="A213" i="7" s="1"/>
  <c r="A200" i="2"/>
  <c r="B242" i="1"/>
  <c r="B206" i="17" s="1"/>
  <c r="B195" i="2"/>
  <c r="E241" i="1"/>
  <c r="E205" i="17" s="1"/>
  <c r="E194" i="2"/>
  <c r="A325" i="1"/>
  <c r="A282" i="2"/>
  <c r="D324" i="1"/>
  <c r="D288" i="17" s="1"/>
  <c r="D281" i="2"/>
  <c r="B320" i="1"/>
  <c r="B284" i="17" s="1"/>
  <c r="B277" i="2"/>
  <c r="E319" i="1"/>
  <c r="E283" i="17" s="1"/>
  <c r="E276" i="2"/>
  <c r="C315" i="1"/>
  <c r="C279" i="17" s="1"/>
  <c r="C272" i="2"/>
  <c r="A311" i="1"/>
  <c r="A277" i="7" s="1"/>
  <c r="B277" i="7" s="1"/>
  <c r="A268" i="2"/>
  <c r="D310" i="1"/>
  <c r="D274" i="17" s="1"/>
  <c r="D267" i="2"/>
  <c r="B216" i="1"/>
  <c r="B179" i="17" s="1"/>
  <c r="B169" i="2"/>
  <c r="C264" i="1"/>
  <c r="C228" i="17" s="1"/>
  <c r="C217" i="2"/>
  <c r="A260" i="1"/>
  <c r="A226" i="5" s="1"/>
  <c r="A213" i="2"/>
  <c r="D259" i="1"/>
  <c r="D223" i="17" s="1"/>
  <c r="D212" i="2"/>
  <c r="B255" i="1"/>
  <c r="B219" i="17" s="1"/>
  <c r="B208" i="2"/>
  <c r="E254" i="1"/>
  <c r="E218" i="17" s="1"/>
  <c r="E207" i="2"/>
  <c r="C250" i="1"/>
  <c r="C214" i="17" s="1"/>
  <c r="C203" i="2"/>
  <c r="A246" i="1"/>
  <c r="A212" i="7" s="1"/>
  <c r="A199" i="2"/>
  <c r="D245" i="1"/>
  <c r="D209" i="17" s="1"/>
  <c r="D198" i="2"/>
  <c r="B241" i="1"/>
  <c r="B205" i="17" s="1"/>
  <c r="B194" i="2"/>
  <c r="E240" i="1"/>
  <c r="E204" i="17" s="1"/>
  <c r="E193" i="2"/>
  <c r="D229" i="2"/>
  <c r="D234" i="17"/>
  <c r="A149" i="1"/>
  <c r="A115" i="4" s="1"/>
  <c r="A112" i="2"/>
  <c r="D148" i="1"/>
  <c r="D111" i="17" s="1"/>
  <c r="D111" i="2"/>
  <c r="B144" i="1"/>
  <c r="B107" i="17" s="1"/>
  <c r="B107" i="2"/>
  <c r="C139" i="1"/>
  <c r="C102" i="17" s="1"/>
  <c r="C102" i="2"/>
  <c r="A135" i="1"/>
  <c r="A99" i="7" s="1"/>
  <c r="A98" i="2"/>
  <c r="D134" i="1"/>
  <c r="D97" i="17" s="1"/>
  <c r="D97" i="2"/>
  <c r="B130" i="1"/>
  <c r="B93" i="17" s="1"/>
  <c r="B93" i="2"/>
  <c r="E129" i="1"/>
  <c r="E92" i="17" s="1"/>
  <c r="E92" i="2"/>
  <c r="C125" i="1"/>
  <c r="C88" i="17" s="1"/>
  <c r="C88" i="2"/>
  <c r="A121" i="1"/>
  <c r="A84" i="2"/>
  <c r="D120" i="1"/>
  <c r="D83" i="17" s="1"/>
  <c r="D83" i="2"/>
  <c r="E115" i="1"/>
  <c r="E78" i="17" s="1"/>
  <c r="E78" i="2"/>
  <c r="C111" i="1"/>
  <c r="C74" i="17" s="1"/>
  <c r="C74" i="2"/>
  <c r="A73" i="4"/>
  <c r="A71" i="2"/>
  <c r="B153" i="1"/>
  <c r="B116" i="17" s="1"/>
  <c r="B116" i="2"/>
  <c r="C148" i="1"/>
  <c r="C111" i="17" s="1"/>
  <c r="C111" i="2"/>
  <c r="A144" i="1"/>
  <c r="A108" i="7" s="1"/>
  <c r="A107" i="2"/>
  <c r="E138" i="1"/>
  <c r="E101" i="17" s="1"/>
  <c r="E101" i="2"/>
  <c r="C152" i="1"/>
  <c r="C115" i="17" s="1"/>
  <c r="C115" i="2"/>
  <c r="A148" i="1"/>
  <c r="A112" i="7" s="1"/>
  <c r="A111" i="2"/>
  <c r="B129" i="1"/>
  <c r="B92" i="17" s="1"/>
  <c r="B92" i="2"/>
  <c r="A120" i="1"/>
  <c r="A86" i="4" s="1"/>
  <c r="A83" i="2"/>
  <c r="B115" i="1"/>
  <c r="B78" i="17" s="1"/>
  <c r="B78" i="2"/>
  <c r="E114" i="1"/>
  <c r="E77" i="17" s="1"/>
  <c r="E77" i="2"/>
  <c r="A70" i="5"/>
  <c r="A70" i="2"/>
  <c r="D68" i="17"/>
  <c r="D69" i="2"/>
  <c r="B65" i="17"/>
  <c r="B66" i="2"/>
  <c r="E64" i="17"/>
  <c r="E65" i="2"/>
  <c r="E151" i="1"/>
  <c r="E114" i="17" s="1"/>
  <c r="E114" i="2"/>
  <c r="C147" i="1"/>
  <c r="C110" i="17" s="1"/>
  <c r="C110" i="2"/>
  <c r="A143" i="1"/>
  <c r="A106" i="17" s="1"/>
  <c r="A106" i="2"/>
  <c r="D142" i="1"/>
  <c r="D105" i="17" s="1"/>
  <c r="D105" i="2"/>
  <c r="B138" i="1"/>
  <c r="B101" i="17" s="1"/>
  <c r="B101" i="2"/>
  <c r="E137" i="1"/>
  <c r="E100" i="17" s="1"/>
  <c r="E100" i="2"/>
  <c r="C133" i="1"/>
  <c r="C96" i="17" s="1"/>
  <c r="C96" i="2"/>
  <c r="A129" i="1"/>
  <c r="A93" i="5" s="1"/>
  <c r="A92" i="2"/>
  <c r="D128" i="1"/>
  <c r="D91" i="17" s="1"/>
  <c r="D91" i="2"/>
  <c r="B124" i="1"/>
  <c r="B87" i="17" s="1"/>
  <c r="B87" i="2"/>
  <c r="E123" i="1"/>
  <c r="E86" i="17" s="1"/>
  <c r="E86" i="2"/>
  <c r="D64" i="17"/>
  <c r="D65" i="2"/>
  <c r="C156" i="1"/>
  <c r="C119" i="17" s="1"/>
  <c r="C119" i="2"/>
  <c r="B147" i="1"/>
  <c r="B110" i="17" s="1"/>
  <c r="B110" i="2"/>
  <c r="E146" i="1"/>
  <c r="E109" i="17" s="1"/>
  <c r="E109" i="2"/>
  <c r="C142" i="1"/>
  <c r="C105" i="17" s="1"/>
  <c r="C105" i="2"/>
  <c r="A138" i="1"/>
  <c r="A102" i="7" s="1"/>
  <c r="A101" i="2"/>
  <c r="B133" i="1"/>
  <c r="B96" i="17" s="1"/>
  <c r="B96" i="2"/>
  <c r="E132" i="1"/>
  <c r="E95" i="17" s="1"/>
  <c r="E95" i="2"/>
  <c r="C128" i="1"/>
  <c r="C91" i="17" s="1"/>
  <c r="C91" i="2"/>
  <c r="A124" i="1"/>
  <c r="A88" i="7" s="1"/>
  <c r="A87" i="2"/>
  <c r="C114" i="1"/>
  <c r="C77" i="17" s="1"/>
  <c r="C77" i="2"/>
  <c r="A74" i="7"/>
  <c r="A73" i="2"/>
  <c r="B156" i="1"/>
  <c r="B119" i="17" s="1"/>
  <c r="B119" i="2"/>
  <c r="A147" i="1"/>
  <c r="A113" i="13" s="1"/>
  <c r="A110" i="2"/>
  <c r="D146" i="1"/>
  <c r="D109" i="17" s="1"/>
  <c r="D109" i="2"/>
  <c r="E141" i="1"/>
  <c r="E104" i="17" s="1"/>
  <c r="E104" i="2"/>
  <c r="A133" i="1"/>
  <c r="A96" i="17" s="1"/>
  <c r="A96" i="2"/>
  <c r="B128" i="1"/>
  <c r="B91" i="17" s="1"/>
  <c r="B91" i="2"/>
  <c r="C123" i="1"/>
  <c r="C86" i="17" s="1"/>
  <c r="C86" i="2"/>
  <c r="D118" i="1"/>
  <c r="D81" i="17" s="1"/>
  <c r="D81" i="2"/>
  <c r="B114" i="1"/>
  <c r="B77" i="17" s="1"/>
  <c r="B77" i="2"/>
  <c r="E113" i="1"/>
  <c r="E76" i="17" s="1"/>
  <c r="E76" i="2"/>
  <c r="C72" i="17"/>
  <c r="B64" i="17"/>
  <c r="B65" i="2"/>
  <c r="E63" i="17"/>
  <c r="E64" i="2"/>
  <c r="A156" i="1"/>
  <c r="A120" i="7" s="1"/>
  <c r="A119" i="2"/>
  <c r="B151" i="1"/>
  <c r="B114" i="17" s="1"/>
  <c r="B114" i="2"/>
  <c r="E150" i="1"/>
  <c r="E113" i="17" s="1"/>
  <c r="E113" i="2"/>
  <c r="A128" i="1"/>
  <c r="A92" i="7" s="1"/>
  <c r="A91" i="2"/>
  <c r="B123" i="1"/>
  <c r="B86" i="17" s="1"/>
  <c r="B86" i="2"/>
  <c r="E122" i="1"/>
  <c r="E85" i="17" s="1"/>
  <c r="E85" i="2"/>
  <c r="C118" i="1"/>
  <c r="C81" i="17" s="1"/>
  <c r="C81" i="2"/>
  <c r="A114" i="1"/>
  <c r="A78" i="7" s="1"/>
  <c r="A77" i="2"/>
  <c r="D113" i="1"/>
  <c r="D76" i="17" s="1"/>
  <c r="D76" i="2"/>
  <c r="B72" i="17"/>
  <c r="E71" i="17"/>
  <c r="E61" i="2"/>
  <c r="A64" i="17"/>
  <c r="A65" i="2"/>
  <c r="C155" i="1"/>
  <c r="C118" i="17" s="1"/>
  <c r="C118" i="2"/>
  <c r="A151" i="1"/>
  <c r="A114" i="17" s="1"/>
  <c r="A114" i="2"/>
  <c r="D150" i="1"/>
  <c r="D113" i="17" s="1"/>
  <c r="D113" i="2"/>
  <c r="B146" i="1"/>
  <c r="B109" i="17" s="1"/>
  <c r="B109" i="2"/>
  <c r="E145" i="1"/>
  <c r="E108" i="17" s="1"/>
  <c r="E108" i="2"/>
  <c r="C141" i="1"/>
  <c r="C104" i="17" s="1"/>
  <c r="C104" i="2"/>
  <c r="A137" i="1"/>
  <c r="A101" i="7" s="1"/>
  <c r="A100" i="2"/>
  <c r="D136" i="1"/>
  <c r="D99" i="17" s="1"/>
  <c r="D99" i="2"/>
  <c r="B132" i="1"/>
  <c r="B95" i="17" s="1"/>
  <c r="B95" i="2"/>
  <c r="E131" i="1"/>
  <c r="E94" i="17" s="1"/>
  <c r="E94" i="2"/>
  <c r="C127" i="1"/>
  <c r="C90" i="17" s="1"/>
  <c r="C90" i="2"/>
  <c r="A123" i="1"/>
  <c r="A87" i="7" s="1"/>
  <c r="A86" i="2"/>
  <c r="D122" i="1"/>
  <c r="D85" i="17" s="1"/>
  <c r="D85" i="2"/>
  <c r="B118" i="1"/>
  <c r="B81" i="17" s="1"/>
  <c r="B81" i="2"/>
  <c r="E117" i="1"/>
  <c r="E80" i="17" s="1"/>
  <c r="E80" i="2"/>
  <c r="C113" i="1"/>
  <c r="C76" i="17" s="1"/>
  <c r="C76" i="2"/>
  <c r="A73" i="7"/>
  <c r="D71" i="17"/>
  <c r="D61" i="2"/>
  <c r="B67" i="17"/>
  <c r="B68" i="2"/>
  <c r="E66" i="17"/>
  <c r="E67" i="2"/>
  <c r="C63" i="17"/>
  <c r="C64" i="2"/>
  <c r="C153" i="1"/>
  <c r="C116" i="17" s="1"/>
  <c r="C116" i="2"/>
  <c r="E143" i="1"/>
  <c r="E106" i="17" s="1"/>
  <c r="E106" i="2"/>
  <c r="B116" i="1"/>
  <c r="B79" i="17" s="1"/>
  <c r="B79" i="2"/>
  <c r="D69" i="17"/>
  <c r="D70" i="2"/>
  <c r="E65" i="17"/>
  <c r="E66" i="2"/>
  <c r="E61" i="17"/>
  <c r="E62" i="2"/>
  <c r="E152" i="1"/>
  <c r="E115" i="17" s="1"/>
  <c r="E115" i="2"/>
  <c r="D143" i="1"/>
  <c r="D106" i="17" s="1"/>
  <c r="D106" i="2"/>
  <c r="B139" i="1"/>
  <c r="B102" i="17" s="1"/>
  <c r="B102" i="2"/>
  <c r="C134" i="1"/>
  <c r="C97" i="17" s="1"/>
  <c r="C97" i="2"/>
  <c r="A130" i="1"/>
  <c r="A94" i="7" s="1"/>
  <c r="A93" i="2"/>
  <c r="D129" i="1"/>
  <c r="D92" i="17" s="1"/>
  <c r="D92" i="2"/>
  <c r="B125" i="1"/>
  <c r="B88" i="17" s="1"/>
  <c r="B88" i="2"/>
  <c r="E124" i="1"/>
  <c r="E87" i="17" s="1"/>
  <c r="E87" i="2"/>
  <c r="C120" i="1"/>
  <c r="C83" i="17" s="1"/>
  <c r="C83" i="2"/>
  <c r="A116" i="1"/>
  <c r="A80" i="7" s="1"/>
  <c r="A79" i="2"/>
  <c r="D115" i="1"/>
  <c r="D78" i="17" s="1"/>
  <c r="D78" i="2"/>
  <c r="B111" i="1"/>
  <c r="B74" i="17" s="1"/>
  <c r="B74" i="2"/>
  <c r="E73" i="17"/>
  <c r="E73" i="2"/>
  <c r="C69" i="17"/>
  <c r="C70" i="2"/>
  <c r="A66" i="7"/>
  <c r="B66" i="7" s="1"/>
  <c r="D65" i="17"/>
  <c r="D66" i="2"/>
  <c r="A98" i="1"/>
  <c r="A61" i="7" s="1"/>
  <c r="A62" i="2"/>
  <c r="D61" i="17"/>
  <c r="D62" i="2"/>
  <c r="A153" i="1"/>
  <c r="A117" i="7" s="1"/>
  <c r="A116" i="2"/>
  <c r="D152" i="1"/>
  <c r="D115" i="17" s="1"/>
  <c r="D115" i="2"/>
  <c r="B148" i="1"/>
  <c r="B111" i="17" s="1"/>
  <c r="B111" i="2"/>
  <c r="E147" i="1"/>
  <c r="E110" i="17" s="1"/>
  <c r="E110" i="2"/>
  <c r="C143" i="1"/>
  <c r="C106" i="17" s="1"/>
  <c r="C106" i="2"/>
  <c r="A139" i="1"/>
  <c r="A103" i="7" s="1"/>
  <c r="A102" i="2"/>
  <c r="D138" i="1"/>
  <c r="D101" i="17" s="1"/>
  <c r="D101" i="2"/>
  <c r="B134" i="1"/>
  <c r="B97" i="17" s="1"/>
  <c r="B97" i="2"/>
  <c r="E133" i="1"/>
  <c r="E96" i="17" s="1"/>
  <c r="E96" i="2"/>
  <c r="C129" i="1"/>
  <c r="C92" i="17" s="1"/>
  <c r="C92" i="2"/>
  <c r="A125" i="1"/>
  <c r="A89" i="7" s="1"/>
  <c r="A88" i="2"/>
  <c r="D124" i="1"/>
  <c r="D87" i="17" s="1"/>
  <c r="D87" i="2"/>
  <c r="B120" i="1"/>
  <c r="B83" i="17" s="1"/>
  <c r="B83" i="2"/>
  <c r="E119" i="1"/>
  <c r="E82" i="17" s="1"/>
  <c r="E82" i="2"/>
  <c r="C115" i="1"/>
  <c r="C78" i="17" s="1"/>
  <c r="C78" i="2"/>
  <c r="A111" i="1"/>
  <c r="A75" i="7" s="1"/>
  <c r="A74" i="2"/>
  <c r="D73" i="17"/>
  <c r="D73" i="2"/>
  <c r="B69" i="17"/>
  <c r="B70" i="2"/>
  <c r="E68" i="17"/>
  <c r="E69" i="2"/>
  <c r="C65" i="17"/>
  <c r="C66" i="2"/>
  <c r="C61" i="17"/>
  <c r="C62" i="2"/>
  <c r="E156" i="1"/>
  <c r="E119" i="17" s="1"/>
  <c r="E119" i="2"/>
  <c r="D147" i="1"/>
  <c r="D110" i="17" s="1"/>
  <c r="D110" i="2"/>
  <c r="B143" i="1"/>
  <c r="B106" i="17" s="1"/>
  <c r="B106" i="2"/>
  <c r="E142" i="1"/>
  <c r="E105" i="17" s="1"/>
  <c r="E105" i="2"/>
  <c r="C138" i="1"/>
  <c r="C101" i="17" s="1"/>
  <c r="C101" i="2"/>
  <c r="A134" i="1"/>
  <c r="A98" i="7" s="1"/>
  <c r="A97" i="2"/>
  <c r="D133" i="1"/>
  <c r="D96" i="17" s="1"/>
  <c r="D96" i="2"/>
  <c r="E128" i="1"/>
  <c r="E91" i="17" s="1"/>
  <c r="E91" i="2"/>
  <c r="C124" i="1"/>
  <c r="C87" i="17" s="1"/>
  <c r="C87" i="2"/>
  <c r="D119" i="1"/>
  <c r="D82" i="17" s="1"/>
  <c r="D82" i="2"/>
  <c r="C73" i="17"/>
  <c r="C73" i="2"/>
  <c r="B61" i="17"/>
  <c r="B62" i="2"/>
  <c r="D156" i="1"/>
  <c r="D119" i="17" s="1"/>
  <c r="D119" i="2"/>
  <c r="B152" i="1"/>
  <c r="B115" i="17" s="1"/>
  <c r="B115" i="2"/>
  <c r="C119" i="1"/>
  <c r="C82" i="17" s="1"/>
  <c r="C82" i="2"/>
  <c r="A115" i="1"/>
  <c r="A78" i="17" s="1"/>
  <c r="A78" i="2"/>
  <c r="D114" i="1"/>
  <c r="D77" i="17" s="1"/>
  <c r="D77" i="2"/>
  <c r="B73" i="17"/>
  <c r="B73" i="2"/>
  <c r="E72" i="17"/>
  <c r="C68" i="17"/>
  <c r="C69" i="2"/>
  <c r="A67" i="4"/>
  <c r="A66" i="2"/>
  <c r="A152" i="1"/>
  <c r="A118" i="4" s="1"/>
  <c r="A115" i="2"/>
  <c r="D151" i="1"/>
  <c r="D114" i="17" s="1"/>
  <c r="D114" i="2"/>
  <c r="D137" i="1"/>
  <c r="D100" i="17" s="1"/>
  <c r="D100" i="2"/>
  <c r="D123" i="1"/>
  <c r="D86" i="17" s="1"/>
  <c r="D86" i="2"/>
  <c r="B119" i="1"/>
  <c r="B82" i="17" s="1"/>
  <c r="B82" i="2"/>
  <c r="E118" i="1"/>
  <c r="E81" i="17" s="1"/>
  <c r="E81" i="2"/>
  <c r="D72" i="17"/>
  <c r="B68" i="17"/>
  <c r="B69" i="2"/>
  <c r="E67" i="17"/>
  <c r="E68" i="2"/>
  <c r="C64" i="17"/>
  <c r="C65" i="2"/>
  <c r="E155" i="1"/>
  <c r="E118" i="17" s="1"/>
  <c r="E118" i="2"/>
  <c r="C151" i="1"/>
  <c r="C114" i="17" s="1"/>
  <c r="C114" i="2"/>
  <c r="B142" i="1"/>
  <c r="B105" i="17" s="1"/>
  <c r="B105" i="2"/>
  <c r="C137" i="1"/>
  <c r="C100" i="17" s="1"/>
  <c r="C100" i="2"/>
  <c r="D132" i="1"/>
  <c r="D95" i="17" s="1"/>
  <c r="D95" i="2"/>
  <c r="E127" i="1"/>
  <c r="E90" i="17" s="1"/>
  <c r="E90" i="2"/>
  <c r="A119" i="1"/>
  <c r="A83" i="5" s="1"/>
  <c r="A82" i="2"/>
  <c r="A69" i="7"/>
  <c r="A69" i="2"/>
  <c r="D67" i="17"/>
  <c r="D68" i="2"/>
  <c r="D155" i="1"/>
  <c r="D118" i="17" s="1"/>
  <c r="D118" i="2"/>
  <c r="C146" i="1"/>
  <c r="C109" i="17" s="1"/>
  <c r="C109" i="2"/>
  <c r="A142" i="1"/>
  <c r="A108" i="4" s="1"/>
  <c r="A105" i="2"/>
  <c r="D141" i="1"/>
  <c r="D104" i="17" s="1"/>
  <c r="D104" i="2"/>
  <c r="B137" i="1"/>
  <c r="B100" i="17" s="1"/>
  <c r="B100" i="2"/>
  <c r="E136" i="1"/>
  <c r="E99" i="17" s="1"/>
  <c r="E99" i="2"/>
  <c r="C132" i="1"/>
  <c r="C95" i="17" s="1"/>
  <c r="C95" i="2"/>
  <c r="D127" i="1"/>
  <c r="D90" i="17" s="1"/>
  <c r="D90" i="2"/>
  <c r="C67" i="17"/>
  <c r="C68" i="2"/>
  <c r="D63" i="17"/>
  <c r="D64" i="2"/>
  <c r="B155" i="1"/>
  <c r="B118" i="17" s="1"/>
  <c r="B118" i="2"/>
  <c r="E154" i="1"/>
  <c r="E117" i="17" s="1"/>
  <c r="E117" i="2"/>
  <c r="C150" i="1"/>
  <c r="C113" i="17" s="1"/>
  <c r="C113" i="2"/>
  <c r="A146" i="1"/>
  <c r="A110" i="7" s="1"/>
  <c r="A109" i="2"/>
  <c r="D145" i="1"/>
  <c r="D108" i="17" s="1"/>
  <c r="D108" i="2"/>
  <c r="B141" i="1"/>
  <c r="B104" i="17" s="1"/>
  <c r="B104" i="2"/>
  <c r="E140" i="1"/>
  <c r="E103" i="17" s="1"/>
  <c r="E103" i="2"/>
  <c r="C136" i="1"/>
  <c r="C99" i="17" s="1"/>
  <c r="C99" i="2"/>
  <c r="A132" i="1"/>
  <c r="A96" i="7" s="1"/>
  <c r="A95" i="2"/>
  <c r="D131" i="1"/>
  <c r="D94" i="17" s="1"/>
  <c r="D94" i="2"/>
  <c r="B127" i="1"/>
  <c r="B90" i="17" s="1"/>
  <c r="B90" i="2"/>
  <c r="E126" i="1"/>
  <c r="E89" i="17" s="1"/>
  <c r="E89" i="2"/>
  <c r="C122" i="1"/>
  <c r="C85" i="17" s="1"/>
  <c r="C85" i="2"/>
  <c r="A118" i="1"/>
  <c r="A84" i="4" s="1"/>
  <c r="A81" i="2"/>
  <c r="D117" i="1"/>
  <c r="D80" i="17" s="1"/>
  <c r="D80" i="2"/>
  <c r="B113" i="1"/>
  <c r="B76" i="17" s="1"/>
  <c r="B76" i="2"/>
  <c r="E112" i="1"/>
  <c r="E75" i="17" s="1"/>
  <c r="E75" i="2"/>
  <c r="C71" i="17"/>
  <c r="C61" i="2"/>
  <c r="A68" i="7"/>
  <c r="A68" i="2"/>
  <c r="D66" i="17"/>
  <c r="D67" i="2"/>
  <c r="B63" i="17"/>
  <c r="B64" i="2"/>
  <c r="E62" i="17"/>
  <c r="E63" i="2"/>
  <c r="A155" i="1"/>
  <c r="A119" i="7" s="1"/>
  <c r="A118" i="2"/>
  <c r="D154" i="1"/>
  <c r="D117" i="17" s="1"/>
  <c r="D117" i="2"/>
  <c r="B150" i="1"/>
  <c r="B113" i="17" s="1"/>
  <c r="B113" i="2"/>
  <c r="E149" i="1"/>
  <c r="E112" i="17" s="1"/>
  <c r="E112" i="2"/>
  <c r="C145" i="1"/>
  <c r="C108" i="17" s="1"/>
  <c r="C108" i="2"/>
  <c r="A141" i="1"/>
  <c r="A105" i="7" s="1"/>
  <c r="A104" i="2"/>
  <c r="D140" i="1"/>
  <c r="D103" i="17" s="1"/>
  <c r="D103" i="2"/>
  <c r="B136" i="1"/>
  <c r="B99" i="17" s="1"/>
  <c r="B99" i="2"/>
  <c r="E135" i="1"/>
  <c r="E98" i="17" s="1"/>
  <c r="E98" i="2"/>
  <c r="C131" i="1"/>
  <c r="C94" i="17" s="1"/>
  <c r="C94" i="2"/>
  <c r="A127" i="1"/>
  <c r="A91" i="7" s="1"/>
  <c r="A90" i="2"/>
  <c r="D126" i="1"/>
  <c r="D89" i="17" s="1"/>
  <c r="D89" i="2"/>
  <c r="B122" i="1"/>
  <c r="B85" i="17" s="1"/>
  <c r="B85" i="2"/>
  <c r="E121" i="1"/>
  <c r="E84" i="17" s="1"/>
  <c r="E84" i="2"/>
  <c r="C117" i="1"/>
  <c r="C80" i="17" s="1"/>
  <c r="C80" i="2"/>
  <c r="A113" i="1"/>
  <c r="A77" i="7" s="1"/>
  <c r="A76" i="2"/>
  <c r="D112" i="1"/>
  <c r="D75" i="17" s="1"/>
  <c r="D75" i="2"/>
  <c r="B71" i="17"/>
  <c r="B61" i="2"/>
  <c r="E70" i="17"/>
  <c r="E71" i="2"/>
  <c r="C66" i="17"/>
  <c r="C67" i="2"/>
  <c r="A63" i="7"/>
  <c r="A64" i="2"/>
  <c r="D62" i="17"/>
  <c r="D63" i="2"/>
  <c r="C154" i="1"/>
  <c r="C117" i="17" s="1"/>
  <c r="C117" i="2"/>
  <c r="A150" i="1"/>
  <c r="A114" i="7" s="1"/>
  <c r="A113" i="2"/>
  <c r="D149" i="1"/>
  <c r="D112" i="17" s="1"/>
  <c r="D112" i="2"/>
  <c r="B145" i="1"/>
  <c r="B108" i="17" s="1"/>
  <c r="B108" i="2"/>
  <c r="E144" i="1"/>
  <c r="E107" i="17" s="1"/>
  <c r="E107" i="2"/>
  <c r="C140" i="1"/>
  <c r="C103" i="17" s="1"/>
  <c r="C103" i="2"/>
  <c r="A136" i="1"/>
  <c r="A100" i="7" s="1"/>
  <c r="A99" i="2"/>
  <c r="D135" i="1"/>
  <c r="D98" i="17" s="1"/>
  <c r="D98" i="2"/>
  <c r="B131" i="1"/>
  <c r="B94" i="17" s="1"/>
  <c r="B94" i="2"/>
  <c r="E130" i="1"/>
  <c r="E93" i="17" s="1"/>
  <c r="E93" i="2"/>
  <c r="C126" i="1"/>
  <c r="C89" i="17" s="1"/>
  <c r="C89" i="2"/>
  <c r="A122" i="1"/>
  <c r="A88" i="4" s="1"/>
  <c r="A85" i="2"/>
  <c r="D121" i="1"/>
  <c r="D84" i="17" s="1"/>
  <c r="D84" i="2"/>
  <c r="B117" i="1"/>
  <c r="B80" i="17" s="1"/>
  <c r="B80" i="2"/>
  <c r="E116" i="1"/>
  <c r="E79" i="17" s="1"/>
  <c r="E79" i="2"/>
  <c r="C112" i="1"/>
  <c r="C75" i="17" s="1"/>
  <c r="C75" i="2"/>
  <c r="A72" i="7"/>
  <c r="A61" i="2"/>
  <c r="D70" i="17"/>
  <c r="D71" i="2"/>
  <c r="B66" i="17"/>
  <c r="B67" i="2"/>
  <c r="C62" i="17"/>
  <c r="C63" i="2"/>
  <c r="B154" i="1"/>
  <c r="B117" i="17" s="1"/>
  <c r="B117" i="2"/>
  <c r="E153" i="1"/>
  <c r="E116" i="17" s="1"/>
  <c r="E116" i="2"/>
  <c r="C149" i="1"/>
  <c r="C112" i="17" s="1"/>
  <c r="C112" i="2"/>
  <c r="A145" i="1"/>
  <c r="A109" i="5" s="1"/>
  <c r="A108" i="2"/>
  <c r="D144" i="1"/>
  <c r="D107" i="17" s="1"/>
  <c r="D107" i="2"/>
  <c r="B140" i="1"/>
  <c r="B103" i="17" s="1"/>
  <c r="B103" i="2"/>
  <c r="E139" i="1"/>
  <c r="E102" i="17" s="1"/>
  <c r="E102" i="2"/>
  <c r="C135" i="1"/>
  <c r="C98" i="17" s="1"/>
  <c r="C98" i="2"/>
  <c r="A131" i="1"/>
  <c r="A95" i="7" s="1"/>
  <c r="A94" i="2"/>
  <c r="D130" i="1"/>
  <c r="D93" i="17" s="1"/>
  <c r="D93" i="2"/>
  <c r="B126" i="1"/>
  <c r="B89" i="17" s="1"/>
  <c r="B89" i="2"/>
  <c r="E125" i="1"/>
  <c r="E88" i="17" s="1"/>
  <c r="E88" i="2"/>
  <c r="C121" i="1"/>
  <c r="C84" i="17" s="1"/>
  <c r="C84" i="2"/>
  <c r="A117" i="1"/>
  <c r="A81" i="5" s="1"/>
  <c r="A80" i="2"/>
  <c r="D116" i="1"/>
  <c r="D79" i="17" s="1"/>
  <c r="D79" i="2"/>
  <c r="B112" i="1"/>
  <c r="B75" i="17" s="1"/>
  <c r="B75" i="2"/>
  <c r="E111" i="1"/>
  <c r="E74" i="17" s="1"/>
  <c r="E74" i="2"/>
  <c r="C70" i="17"/>
  <c r="C71" i="2"/>
  <c r="A67" i="7"/>
  <c r="A67" i="2"/>
  <c r="B62" i="17"/>
  <c r="B63" i="2"/>
  <c r="A154" i="1"/>
  <c r="A117" i="17" s="1"/>
  <c r="A117" i="2"/>
  <c r="D153" i="1"/>
  <c r="D116" i="17" s="1"/>
  <c r="D116" i="2"/>
  <c r="B149" i="1"/>
  <c r="B112" i="17" s="1"/>
  <c r="B112" i="2"/>
  <c r="E148" i="1"/>
  <c r="E111" i="17" s="1"/>
  <c r="E111" i="2"/>
  <c r="C144" i="1"/>
  <c r="C107" i="17" s="1"/>
  <c r="C107" i="2"/>
  <c r="A140" i="1"/>
  <c r="A104" i="7" s="1"/>
  <c r="A103" i="2"/>
  <c r="D139" i="1"/>
  <c r="D102" i="17" s="1"/>
  <c r="D102" i="2"/>
  <c r="B135" i="1"/>
  <c r="B98" i="17" s="1"/>
  <c r="B98" i="2"/>
  <c r="E134" i="1"/>
  <c r="E97" i="17" s="1"/>
  <c r="E97" i="2"/>
  <c r="C130" i="1"/>
  <c r="C93" i="17" s="1"/>
  <c r="C93" i="2"/>
  <c r="A126" i="1"/>
  <c r="A90" i="7" s="1"/>
  <c r="A89" i="2"/>
  <c r="D125" i="1"/>
  <c r="D88" i="17" s="1"/>
  <c r="D88" i="2"/>
  <c r="B121" i="1"/>
  <c r="B84" i="17" s="1"/>
  <c r="B84" i="2"/>
  <c r="E120" i="1"/>
  <c r="E83" i="17" s="1"/>
  <c r="E83" i="2"/>
  <c r="C116" i="1"/>
  <c r="C79" i="17" s="1"/>
  <c r="C79" i="2"/>
  <c r="A112" i="1"/>
  <c r="A76" i="7" s="1"/>
  <c r="A75" i="2"/>
  <c r="D111" i="1"/>
  <c r="D74" i="17" s="1"/>
  <c r="D74" i="2"/>
  <c r="B70" i="17"/>
  <c r="B71" i="2"/>
  <c r="E69" i="17"/>
  <c r="E70" i="2"/>
  <c r="A62" i="7"/>
  <c r="A63" i="2"/>
  <c r="E157" i="1"/>
  <c r="E120" i="17" s="1"/>
  <c r="E120" i="2"/>
  <c r="A203" i="1"/>
  <c r="A168" i="7" s="1"/>
  <c r="A165" i="2"/>
  <c r="D202" i="1"/>
  <c r="D165" i="17" s="1"/>
  <c r="D164" i="2"/>
  <c r="B198" i="1"/>
  <c r="B161" i="17" s="1"/>
  <c r="B160" i="2"/>
  <c r="E197" i="1"/>
  <c r="E160" i="17" s="1"/>
  <c r="E159" i="2"/>
  <c r="C193" i="1"/>
  <c r="C156" i="17" s="1"/>
  <c r="C155" i="2"/>
  <c r="A189" i="1"/>
  <c r="A154" i="7" s="1"/>
  <c r="A151" i="2"/>
  <c r="D188" i="1"/>
  <c r="D151" i="17" s="1"/>
  <c r="D150" i="2"/>
  <c r="B184" i="1"/>
  <c r="B147" i="17" s="1"/>
  <c r="B146" i="2"/>
  <c r="E183" i="1"/>
  <c r="E146" i="17" s="1"/>
  <c r="E145" i="2"/>
  <c r="C179" i="1"/>
  <c r="C142" i="17" s="1"/>
  <c r="C141" i="2"/>
  <c r="A175" i="1"/>
  <c r="A140" i="7" s="1"/>
  <c r="A137" i="2"/>
  <c r="D174" i="1"/>
  <c r="D137" i="17" s="1"/>
  <c r="D136" i="2"/>
  <c r="B133" i="17"/>
  <c r="B132" i="2"/>
  <c r="E132" i="17"/>
  <c r="E131" i="2"/>
  <c r="C128" i="17"/>
  <c r="C128" i="2"/>
  <c r="A126" i="7"/>
  <c r="B126" i="7" s="1"/>
  <c r="D124" i="17"/>
  <c r="D124" i="2"/>
  <c r="C204" i="1"/>
  <c r="C167" i="17" s="1"/>
  <c r="C166" i="2"/>
  <c r="A200" i="1"/>
  <c r="A167" i="4" s="1"/>
  <c r="A162" i="2"/>
  <c r="D199" i="1"/>
  <c r="D162" i="17" s="1"/>
  <c r="D161" i="2"/>
  <c r="B195" i="1"/>
  <c r="B158" i="17" s="1"/>
  <c r="B157" i="2"/>
  <c r="E194" i="1"/>
  <c r="E157" i="17" s="1"/>
  <c r="E156" i="2"/>
  <c r="C190" i="1"/>
  <c r="C153" i="17" s="1"/>
  <c r="C152" i="2"/>
  <c r="A186" i="1"/>
  <c r="A153" i="13" s="1"/>
  <c r="A148" i="2"/>
  <c r="D185" i="1"/>
  <c r="D148" i="17" s="1"/>
  <c r="D147" i="2"/>
  <c r="B181" i="1"/>
  <c r="B144" i="17" s="1"/>
  <c r="B143" i="2"/>
  <c r="E180" i="1"/>
  <c r="E143" i="17" s="1"/>
  <c r="E142" i="2"/>
  <c r="C176" i="1"/>
  <c r="C139" i="17" s="1"/>
  <c r="C138" i="2"/>
  <c r="A172" i="1"/>
  <c r="A139" i="4" s="1"/>
  <c r="A134" i="2"/>
  <c r="D171" i="1"/>
  <c r="D134" i="17" s="1"/>
  <c r="D133" i="2"/>
  <c r="B130" i="17"/>
  <c r="E129" i="17"/>
  <c r="E129" i="2"/>
  <c r="B204" i="1"/>
  <c r="B167" i="17" s="1"/>
  <c r="B166" i="2"/>
  <c r="E203" i="1"/>
  <c r="E166" i="17" s="1"/>
  <c r="E165" i="2"/>
  <c r="C199" i="1"/>
  <c r="C162" i="17" s="1"/>
  <c r="C161" i="2"/>
  <c r="A195" i="1"/>
  <c r="A160" i="7" s="1"/>
  <c r="A157" i="2"/>
  <c r="D194" i="1"/>
  <c r="D157" i="17" s="1"/>
  <c r="D156" i="2"/>
  <c r="B190" i="1"/>
  <c r="B153" i="17" s="1"/>
  <c r="B152" i="2"/>
  <c r="E189" i="1"/>
  <c r="E152" i="17" s="1"/>
  <c r="E151" i="2"/>
  <c r="C185" i="1"/>
  <c r="C148" i="17" s="1"/>
  <c r="C147" i="2"/>
  <c r="A181" i="1"/>
  <c r="A146" i="7" s="1"/>
  <c r="A143" i="2"/>
  <c r="D180" i="1"/>
  <c r="D143" i="17" s="1"/>
  <c r="D142" i="2"/>
  <c r="B176" i="1"/>
  <c r="B139" i="17" s="1"/>
  <c r="B138" i="2"/>
  <c r="E175" i="1"/>
  <c r="E138" i="17" s="1"/>
  <c r="E137" i="2"/>
  <c r="C171" i="1"/>
  <c r="C134" i="17" s="1"/>
  <c r="C133" i="2"/>
  <c r="A134" i="4"/>
  <c r="D129" i="17"/>
  <c r="D129" i="2"/>
  <c r="B125" i="17"/>
  <c r="B125" i="2"/>
  <c r="C121" i="17"/>
  <c r="C121" i="2"/>
  <c r="A204" i="1"/>
  <c r="A171" i="13" s="1"/>
  <c r="A166" i="2"/>
  <c r="D203" i="1"/>
  <c r="D166" i="17" s="1"/>
  <c r="D165" i="2"/>
  <c r="B199" i="1"/>
  <c r="B162" i="17" s="1"/>
  <c r="B161" i="2"/>
  <c r="E198" i="1"/>
  <c r="E161" i="17" s="1"/>
  <c r="E160" i="2"/>
  <c r="C194" i="1"/>
  <c r="C157" i="17" s="1"/>
  <c r="C156" i="2"/>
  <c r="A190" i="1"/>
  <c r="A155" i="7" s="1"/>
  <c r="A152" i="2"/>
  <c r="D189" i="1"/>
  <c r="D152" i="17" s="1"/>
  <c r="D151" i="2"/>
  <c r="B185" i="1"/>
  <c r="B148" i="17" s="1"/>
  <c r="B147" i="2"/>
  <c r="E184" i="1"/>
  <c r="E147" i="17" s="1"/>
  <c r="E146" i="2"/>
  <c r="C180" i="1"/>
  <c r="C143" i="17" s="1"/>
  <c r="C142" i="2"/>
  <c r="A176" i="1"/>
  <c r="A141" i="7" s="1"/>
  <c r="A138" i="2"/>
  <c r="D175" i="1"/>
  <c r="D138" i="17" s="1"/>
  <c r="D137" i="2"/>
  <c r="B171" i="1"/>
  <c r="B134" i="17" s="1"/>
  <c r="B133" i="2"/>
  <c r="E133" i="17"/>
  <c r="E132" i="2"/>
  <c r="C129" i="17"/>
  <c r="C129" i="2"/>
  <c r="A127" i="7"/>
  <c r="A125" i="2"/>
  <c r="B121" i="17"/>
  <c r="B121" i="2"/>
  <c r="C203" i="1"/>
  <c r="C166" i="17" s="1"/>
  <c r="C165" i="2"/>
  <c r="A199" i="1"/>
  <c r="A164" i="7" s="1"/>
  <c r="A161" i="2"/>
  <c r="D198" i="1"/>
  <c r="D161" i="17" s="1"/>
  <c r="D160" i="2"/>
  <c r="B194" i="1"/>
  <c r="B157" i="17" s="1"/>
  <c r="B156" i="2"/>
  <c r="E193" i="1"/>
  <c r="E156" i="17" s="1"/>
  <c r="E155" i="2"/>
  <c r="C189" i="1"/>
  <c r="C152" i="17" s="1"/>
  <c r="C151" i="2"/>
  <c r="A185" i="1"/>
  <c r="A150" i="7" s="1"/>
  <c r="A147" i="2"/>
  <c r="D184" i="1"/>
  <c r="D147" i="17" s="1"/>
  <c r="D146" i="2"/>
  <c r="B180" i="1"/>
  <c r="B143" i="17" s="1"/>
  <c r="B142" i="2"/>
  <c r="E179" i="1"/>
  <c r="E142" i="17" s="1"/>
  <c r="E141" i="2"/>
  <c r="C175" i="1"/>
  <c r="C138" i="17" s="1"/>
  <c r="C137" i="2"/>
  <c r="A171" i="1"/>
  <c r="A136" i="7" s="1"/>
  <c r="A133" i="2"/>
  <c r="D133" i="17"/>
  <c r="D132" i="2"/>
  <c r="B129" i="17"/>
  <c r="B129" i="2"/>
  <c r="E128" i="17"/>
  <c r="E128" i="2"/>
  <c r="A122" i="7"/>
  <c r="A121" i="2"/>
  <c r="B203" i="1"/>
  <c r="B166" i="17" s="1"/>
  <c r="B165" i="2"/>
  <c r="E202" i="1"/>
  <c r="E165" i="17" s="1"/>
  <c r="E164" i="2"/>
  <c r="C198" i="1"/>
  <c r="C161" i="17" s="1"/>
  <c r="C160" i="2"/>
  <c r="A194" i="1"/>
  <c r="A159" i="7" s="1"/>
  <c r="A156" i="2"/>
  <c r="D193" i="1"/>
  <c r="D156" i="17" s="1"/>
  <c r="D155" i="2"/>
  <c r="B189" i="1"/>
  <c r="B152" i="17" s="1"/>
  <c r="B151" i="2"/>
  <c r="E188" i="1"/>
  <c r="E151" i="17" s="1"/>
  <c r="E150" i="2"/>
  <c r="C184" i="1"/>
  <c r="C147" i="17" s="1"/>
  <c r="C146" i="2"/>
  <c r="A180" i="1"/>
  <c r="A145" i="7" s="1"/>
  <c r="A142" i="2"/>
  <c r="D179" i="1"/>
  <c r="D142" i="17" s="1"/>
  <c r="D141" i="2"/>
  <c r="B175" i="1"/>
  <c r="B138" i="17" s="1"/>
  <c r="B137" i="2"/>
  <c r="E174" i="1"/>
  <c r="E137" i="17" s="1"/>
  <c r="E136" i="2"/>
  <c r="C133" i="17"/>
  <c r="C132" i="2"/>
  <c r="A131" i="5"/>
  <c r="A129" i="2"/>
  <c r="D128" i="17"/>
  <c r="D128" i="2"/>
  <c r="E124" i="17"/>
  <c r="E124" i="2"/>
  <c r="A157" i="1"/>
  <c r="A120" i="2"/>
  <c r="D157" i="1"/>
  <c r="D120" i="17" s="1"/>
  <c r="D120" i="2"/>
  <c r="E206" i="1"/>
  <c r="E169" i="17" s="1"/>
  <c r="E168" i="2"/>
  <c r="C202" i="1"/>
  <c r="C165" i="17" s="1"/>
  <c r="C164" i="2"/>
  <c r="A198" i="1"/>
  <c r="A163" i="7" s="1"/>
  <c r="A160" i="2"/>
  <c r="D197" i="1"/>
  <c r="D160" i="17" s="1"/>
  <c r="D159" i="2"/>
  <c r="B193" i="1"/>
  <c r="B156" i="17" s="1"/>
  <c r="B155" i="2"/>
  <c r="E192" i="1"/>
  <c r="E155" i="17" s="1"/>
  <c r="E154" i="2"/>
  <c r="C188" i="1"/>
  <c r="C151" i="17" s="1"/>
  <c r="C150" i="2"/>
  <c r="A184" i="1"/>
  <c r="A149" i="7" s="1"/>
  <c r="A146" i="2"/>
  <c r="D183" i="1"/>
  <c r="D146" i="17" s="1"/>
  <c r="D145" i="2"/>
  <c r="B179" i="1"/>
  <c r="B142" i="17" s="1"/>
  <c r="B141" i="2"/>
  <c r="E178" i="1"/>
  <c r="E141" i="17" s="1"/>
  <c r="E140" i="2"/>
  <c r="C174" i="1"/>
  <c r="C137" i="17" s="1"/>
  <c r="C136" i="2"/>
  <c r="A137" i="13"/>
  <c r="A132" i="2"/>
  <c r="D132" i="17"/>
  <c r="D131" i="2"/>
  <c r="B128" i="17"/>
  <c r="B128" i="2"/>
  <c r="E127" i="17"/>
  <c r="E127" i="2"/>
  <c r="C124" i="17"/>
  <c r="C124" i="2"/>
  <c r="C157" i="1"/>
  <c r="C120" i="17" s="1"/>
  <c r="C120" i="2"/>
  <c r="D206" i="1"/>
  <c r="D169" i="17" s="1"/>
  <c r="D168" i="2"/>
  <c r="B202" i="1"/>
  <c r="B165" i="17" s="1"/>
  <c r="B164" i="2"/>
  <c r="E201" i="1"/>
  <c r="E164" i="17" s="1"/>
  <c r="E163" i="2"/>
  <c r="C197" i="1"/>
  <c r="C160" i="17" s="1"/>
  <c r="C159" i="2"/>
  <c r="A193" i="1"/>
  <c r="A158" i="7" s="1"/>
  <c r="A155" i="2"/>
  <c r="D192" i="1"/>
  <c r="D155" i="17" s="1"/>
  <c r="D154" i="2"/>
  <c r="B188" i="1"/>
  <c r="B151" i="17" s="1"/>
  <c r="B150" i="2"/>
  <c r="E187" i="1"/>
  <c r="E150" i="17" s="1"/>
  <c r="E149" i="2"/>
  <c r="C183" i="1"/>
  <c r="C146" i="17" s="1"/>
  <c r="C145" i="2"/>
  <c r="A179" i="1"/>
  <c r="A144" i="7" s="1"/>
  <c r="A141" i="2"/>
  <c r="D178" i="1"/>
  <c r="D141" i="17" s="1"/>
  <c r="D140" i="2"/>
  <c r="B174" i="1"/>
  <c r="B137" i="17" s="1"/>
  <c r="B136" i="2"/>
  <c r="E173" i="1"/>
  <c r="E136" i="17" s="1"/>
  <c r="E135" i="2"/>
  <c r="C132" i="17"/>
  <c r="C131" i="2"/>
  <c r="A130" i="5"/>
  <c r="A128" i="2"/>
  <c r="D127" i="17"/>
  <c r="D127" i="2"/>
  <c r="B124" i="17"/>
  <c r="B124" i="2"/>
  <c r="E123" i="17"/>
  <c r="E123" i="2"/>
  <c r="A125" i="7"/>
  <c r="A124" i="2"/>
  <c r="D123" i="17"/>
  <c r="D123" i="2"/>
  <c r="C123" i="17"/>
  <c r="C123" i="2"/>
  <c r="B157" i="1"/>
  <c r="B120" i="17" s="1"/>
  <c r="B120" i="2"/>
  <c r="E196" i="1"/>
  <c r="E159" i="17" s="1"/>
  <c r="E158" i="2"/>
  <c r="C192" i="1"/>
  <c r="C155" i="17" s="1"/>
  <c r="C154" i="2"/>
  <c r="D187" i="1"/>
  <c r="D150" i="17" s="1"/>
  <c r="D149" i="2"/>
  <c r="C178" i="1"/>
  <c r="C141" i="17" s="1"/>
  <c r="C140" i="2"/>
  <c r="D173" i="1"/>
  <c r="D136" i="17" s="1"/>
  <c r="D135" i="2"/>
  <c r="D196" i="1"/>
  <c r="D159" i="17" s="1"/>
  <c r="D158" i="2"/>
  <c r="B192" i="1"/>
  <c r="B155" i="17" s="1"/>
  <c r="B154" i="2"/>
  <c r="C187" i="1"/>
  <c r="C150" i="17" s="1"/>
  <c r="C149" i="2"/>
  <c r="A183" i="1"/>
  <c r="A148" i="7" s="1"/>
  <c r="A145" i="2"/>
  <c r="A134" i="7"/>
  <c r="A206" i="1"/>
  <c r="A171" i="7" s="1"/>
  <c r="A168" i="2"/>
  <c r="D205" i="1"/>
  <c r="D168" i="17" s="1"/>
  <c r="D167" i="2"/>
  <c r="B201" i="1"/>
  <c r="B164" i="17" s="1"/>
  <c r="B163" i="2"/>
  <c r="E200" i="1"/>
  <c r="E163" i="17" s="1"/>
  <c r="E162" i="2"/>
  <c r="C196" i="1"/>
  <c r="C159" i="17" s="1"/>
  <c r="C158" i="2"/>
  <c r="A192" i="1"/>
  <c r="A157" i="7" s="1"/>
  <c r="A154" i="2"/>
  <c r="D191" i="1"/>
  <c r="D154" i="17" s="1"/>
  <c r="D153" i="2"/>
  <c r="B187" i="1"/>
  <c r="B150" i="17" s="1"/>
  <c r="B149" i="2"/>
  <c r="E186" i="1"/>
  <c r="E149" i="17" s="1"/>
  <c r="E148" i="2"/>
  <c r="C182" i="1"/>
  <c r="C145" i="17" s="1"/>
  <c r="C144" i="2"/>
  <c r="A178" i="1"/>
  <c r="A141" i="17" s="1"/>
  <c r="A140" i="2"/>
  <c r="D177" i="1"/>
  <c r="D140" i="17" s="1"/>
  <c r="D139" i="2"/>
  <c r="B173" i="1"/>
  <c r="B136" i="17" s="1"/>
  <c r="B135" i="2"/>
  <c r="E172" i="1"/>
  <c r="E135" i="17" s="1"/>
  <c r="E134" i="2"/>
  <c r="C131" i="17"/>
  <c r="C130" i="2"/>
  <c r="A131" i="13"/>
  <c r="A127" i="2"/>
  <c r="D126" i="17"/>
  <c r="D126" i="2"/>
  <c r="B123" i="17"/>
  <c r="B123" i="2"/>
  <c r="E122" i="17"/>
  <c r="E122" i="2"/>
  <c r="A202" i="1"/>
  <c r="A167" i="7" s="1"/>
  <c r="A164" i="2"/>
  <c r="D201" i="1"/>
  <c r="D164" i="17" s="1"/>
  <c r="D163" i="2"/>
  <c r="B197" i="1"/>
  <c r="B160" i="17" s="1"/>
  <c r="B159" i="2"/>
  <c r="E182" i="1"/>
  <c r="E145" i="17" s="1"/>
  <c r="E144" i="2"/>
  <c r="A174" i="1"/>
  <c r="A139" i="7" s="1"/>
  <c r="A136" i="2"/>
  <c r="E131" i="17"/>
  <c r="E130" i="2"/>
  <c r="B206" i="1"/>
  <c r="B169" i="17" s="1"/>
  <c r="B168" i="2"/>
  <c r="E205" i="1"/>
  <c r="E168" i="17" s="1"/>
  <c r="E167" i="2"/>
  <c r="C201" i="1"/>
  <c r="C164" i="17" s="1"/>
  <c r="C163" i="2"/>
  <c r="A197" i="1"/>
  <c r="A162" i="7" s="1"/>
  <c r="A159" i="2"/>
  <c r="E191" i="1"/>
  <c r="E154" i="17" s="1"/>
  <c r="E153" i="2"/>
  <c r="D182" i="1"/>
  <c r="D145" i="17" s="1"/>
  <c r="D144" i="2"/>
  <c r="B178" i="1"/>
  <c r="B141" i="17" s="1"/>
  <c r="B140" i="2"/>
  <c r="E177" i="1"/>
  <c r="E140" i="17" s="1"/>
  <c r="E139" i="2"/>
  <c r="C173" i="1"/>
  <c r="C136" i="17" s="1"/>
  <c r="C135" i="2"/>
  <c r="D131" i="17"/>
  <c r="D130" i="2"/>
  <c r="B127" i="17"/>
  <c r="B127" i="2"/>
  <c r="E126" i="17"/>
  <c r="E126" i="2"/>
  <c r="C205" i="1"/>
  <c r="C168" i="17" s="1"/>
  <c r="C167" i="2"/>
  <c r="A201" i="1"/>
  <c r="A166" i="7" s="1"/>
  <c r="A163" i="2"/>
  <c r="D200" i="1"/>
  <c r="D163" i="17" s="1"/>
  <c r="D162" i="2"/>
  <c r="B196" i="1"/>
  <c r="B159" i="17" s="1"/>
  <c r="B158" i="2"/>
  <c r="E195" i="1"/>
  <c r="E158" i="17" s="1"/>
  <c r="E157" i="2"/>
  <c r="C191" i="1"/>
  <c r="C154" i="17" s="1"/>
  <c r="C153" i="2"/>
  <c r="A187" i="1"/>
  <c r="A150" i="17" s="1"/>
  <c r="A149" i="2"/>
  <c r="D186" i="1"/>
  <c r="D149" i="17" s="1"/>
  <c r="D148" i="2"/>
  <c r="B182" i="1"/>
  <c r="B145" i="17" s="1"/>
  <c r="B144" i="2"/>
  <c r="E181" i="1"/>
  <c r="E144" i="17" s="1"/>
  <c r="E143" i="2"/>
  <c r="C177" i="1"/>
  <c r="C140" i="17" s="1"/>
  <c r="C139" i="2"/>
  <c r="A173" i="1"/>
  <c r="A136" i="17" s="1"/>
  <c r="A135" i="2"/>
  <c r="D172" i="1"/>
  <c r="D135" i="17" s="1"/>
  <c r="D134" i="2"/>
  <c r="B131" i="17"/>
  <c r="B130" i="2"/>
  <c r="E130" i="17"/>
  <c r="C126" i="17"/>
  <c r="C126" i="2"/>
  <c r="A124" i="7"/>
  <c r="A123" i="2"/>
  <c r="D122" i="17"/>
  <c r="D122" i="2"/>
  <c r="C122" i="17"/>
  <c r="C122" i="2"/>
  <c r="C206" i="1"/>
  <c r="C169" i="17" s="1"/>
  <c r="C168" i="2"/>
  <c r="A188" i="1"/>
  <c r="A155" i="13" s="1"/>
  <c r="A150" i="2"/>
  <c r="B183" i="1"/>
  <c r="B146" i="17" s="1"/>
  <c r="B145" i="2"/>
  <c r="B132" i="17"/>
  <c r="B131" i="2"/>
  <c r="C127" i="17"/>
  <c r="C127" i="2"/>
  <c r="B205" i="1"/>
  <c r="B168" i="17" s="1"/>
  <c r="B167" i="2"/>
  <c r="E204" i="1"/>
  <c r="E167" i="17" s="1"/>
  <c r="E166" i="2"/>
  <c r="C200" i="1"/>
  <c r="C163" i="17" s="1"/>
  <c r="C162" i="2"/>
  <c r="A196" i="1"/>
  <c r="A161" i="7" s="1"/>
  <c r="A158" i="2"/>
  <c r="D195" i="1"/>
  <c r="D158" i="17" s="1"/>
  <c r="D157" i="2"/>
  <c r="B191" i="1"/>
  <c r="B154" i="17" s="1"/>
  <c r="B153" i="2"/>
  <c r="E190" i="1"/>
  <c r="E153" i="17" s="1"/>
  <c r="E152" i="2"/>
  <c r="C186" i="1"/>
  <c r="C149" i="17" s="1"/>
  <c r="C148" i="2"/>
  <c r="A182" i="1"/>
  <c r="A149" i="13" s="1"/>
  <c r="A144" i="2"/>
  <c r="D181" i="1"/>
  <c r="D144" i="17" s="1"/>
  <c r="D143" i="2"/>
  <c r="B177" i="1"/>
  <c r="B140" i="17" s="1"/>
  <c r="B139" i="2"/>
  <c r="E176" i="1"/>
  <c r="E139" i="17" s="1"/>
  <c r="E138" i="2"/>
  <c r="C172" i="1"/>
  <c r="C135" i="17" s="1"/>
  <c r="C134" i="2"/>
  <c r="A131" i="17"/>
  <c r="D130" i="17"/>
  <c r="B126" i="17"/>
  <c r="B126" i="2"/>
  <c r="E125" i="17"/>
  <c r="E125" i="2"/>
  <c r="A205" i="1"/>
  <c r="A168" i="17" s="1"/>
  <c r="A167" i="2"/>
  <c r="D204" i="1"/>
  <c r="D167" i="17" s="1"/>
  <c r="D166" i="2"/>
  <c r="B200" i="1"/>
  <c r="B163" i="17" s="1"/>
  <c r="B162" i="2"/>
  <c r="E199" i="1"/>
  <c r="E162" i="17" s="1"/>
  <c r="E161" i="2"/>
  <c r="C195" i="1"/>
  <c r="C158" i="17" s="1"/>
  <c r="C157" i="2"/>
  <c r="A191" i="1"/>
  <c r="A156" i="7" s="1"/>
  <c r="A153" i="2"/>
  <c r="D190" i="1"/>
  <c r="D153" i="17" s="1"/>
  <c r="D152" i="2"/>
  <c r="B186" i="1"/>
  <c r="B149" i="17" s="1"/>
  <c r="B148" i="2"/>
  <c r="E185" i="1"/>
  <c r="E148" i="17" s="1"/>
  <c r="E147" i="2"/>
  <c r="C181" i="1"/>
  <c r="C144" i="17" s="1"/>
  <c r="C143" i="2"/>
  <c r="A177" i="1"/>
  <c r="A142" i="5" s="1"/>
  <c r="A139" i="2"/>
  <c r="D176" i="1"/>
  <c r="D139" i="17" s="1"/>
  <c r="D138" i="2"/>
  <c r="B172" i="1"/>
  <c r="B135" i="17" s="1"/>
  <c r="B134" i="2"/>
  <c r="E171" i="1"/>
  <c r="E134" i="17" s="1"/>
  <c r="E133" i="2"/>
  <c r="C130" i="17"/>
  <c r="A128" i="5"/>
  <c r="A126" i="2"/>
  <c r="D125" i="17"/>
  <c r="D125" i="2"/>
  <c r="B122" i="17"/>
  <c r="B122" i="2"/>
  <c r="E121" i="17"/>
  <c r="E121" i="2"/>
  <c r="C125" i="17"/>
  <c r="C125" i="2"/>
  <c r="A123" i="7"/>
  <c r="A122" i="2"/>
  <c r="D121" i="17"/>
  <c r="D121" i="2"/>
  <c r="B92" i="1"/>
  <c r="B55" i="17" s="1"/>
  <c r="B52" i="2"/>
  <c r="E91" i="1"/>
  <c r="E54" i="17" s="1"/>
  <c r="E51" i="2"/>
  <c r="C87" i="1"/>
  <c r="C50" i="17" s="1"/>
  <c r="C47" i="2"/>
  <c r="B78" i="1"/>
  <c r="B41" i="17" s="1"/>
  <c r="B38" i="2"/>
  <c r="C96" i="1"/>
  <c r="C59" i="17" s="1"/>
  <c r="C56" i="2"/>
  <c r="A92" i="1"/>
  <c r="A52" i="2"/>
  <c r="D91" i="1"/>
  <c r="D54" i="17" s="1"/>
  <c r="D51" i="2"/>
  <c r="B87" i="1"/>
  <c r="B50" i="17" s="1"/>
  <c r="B47" i="2"/>
  <c r="E86" i="1"/>
  <c r="E49" i="17" s="1"/>
  <c r="E46" i="2"/>
  <c r="C82" i="1"/>
  <c r="C45" i="17" s="1"/>
  <c r="C42" i="2"/>
  <c r="A78" i="1"/>
  <c r="A41" i="7" s="1"/>
  <c r="A38" i="2"/>
  <c r="D77" i="1"/>
  <c r="D40" i="17" s="1"/>
  <c r="D37" i="2"/>
  <c r="B73" i="1"/>
  <c r="B36" i="17" s="1"/>
  <c r="B33" i="2"/>
  <c r="E72" i="1"/>
  <c r="E35" i="17" s="1"/>
  <c r="E32" i="2"/>
  <c r="C68" i="1"/>
  <c r="C31" i="17" s="1"/>
  <c r="C28" i="2"/>
  <c r="A64" i="1"/>
  <c r="A27" i="7" s="1"/>
  <c r="A24" i="2"/>
  <c r="D63" i="1"/>
  <c r="D26" i="17" s="1"/>
  <c r="D23" i="2"/>
  <c r="B59" i="1"/>
  <c r="B22" i="17" s="1"/>
  <c r="B19" i="2"/>
  <c r="E58" i="1"/>
  <c r="E21" i="17" s="1"/>
  <c r="E18" i="2"/>
  <c r="I54" i="1"/>
  <c r="I53" i="1"/>
  <c r="B52" i="1"/>
  <c r="B15" i="17" s="1"/>
  <c r="B12" i="2"/>
  <c r="E51" i="1"/>
  <c r="E14" i="17" s="1"/>
  <c r="E11" i="2"/>
  <c r="C48" i="1"/>
  <c r="C11" i="17" s="1"/>
  <c r="C8" i="2"/>
  <c r="A4" i="2"/>
  <c r="A44" i="1"/>
  <c r="A5" i="7" s="1"/>
  <c r="B43" i="1"/>
  <c r="B6" i="17" s="1"/>
  <c r="B3" i="2"/>
  <c r="E92" i="1"/>
  <c r="E55" i="17" s="1"/>
  <c r="E52" i="2"/>
  <c r="C88" i="1"/>
  <c r="C51" i="17" s="1"/>
  <c r="C48" i="2"/>
  <c r="B79" i="1"/>
  <c r="B42" i="17" s="1"/>
  <c r="B39" i="2"/>
  <c r="E78" i="1"/>
  <c r="E41" i="17" s="1"/>
  <c r="E38" i="2"/>
  <c r="A70" i="1"/>
  <c r="A35" i="13" s="1"/>
  <c r="A30" i="2"/>
  <c r="B65" i="1"/>
  <c r="B28" i="17" s="1"/>
  <c r="B25" i="2"/>
  <c r="E64" i="1"/>
  <c r="E27" i="17" s="1"/>
  <c r="E24" i="2"/>
  <c r="D56" i="1"/>
  <c r="D19" i="17" s="1"/>
  <c r="D16" i="2"/>
  <c r="M54" i="1"/>
  <c r="M53" i="1"/>
  <c r="D49" i="1"/>
  <c r="D12" i="17" s="1"/>
  <c r="D9" i="2"/>
  <c r="E44" i="1"/>
  <c r="E7" i="17" s="1"/>
  <c r="E4" i="2"/>
  <c r="C97" i="1"/>
  <c r="C60" i="17" s="1"/>
  <c r="C57" i="2"/>
  <c r="E87" i="1"/>
  <c r="E50" i="17" s="1"/>
  <c r="E47" i="2"/>
  <c r="A65" i="1"/>
  <c r="A28" i="7" s="1"/>
  <c r="A25" i="2"/>
  <c r="B60" i="1"/>
  <c r="B23" i="17" s="1"/>
  <c r="B20" i="2"/>
  <c r="B53" i="1"/>
  <c r="B16" i="17" s="1"/>
  <c r="B15" i="2"/>
  <c r="E52" i="1"/>
  <c r="E15" i="17" s="1"/>
  <c r="E12" i="2"/>
  <c r="C49" i="1"/>
  <c r="C12" i="17" s="1"/>
  <c r="C9" i="2"/>
  <c r="A5" i="2"/>
  <c r="A45" i="1"/>
  <c r="A7" i="5" s="1"/>
  <c r="D44" i="1"/>
  <c r="D7" i="17" s="1"/>
  <c r="D4" i="2"/>
  <c r="B97" i="1"/>
  <c r="B60" i="17" s="1"/>
  <c r="B57" i="2"/>
  <c r="E96" i="1"/>
  <c r="E59" i="17" s="1"/>
  <c r="E56" i="2"/>
  <c r="C92" i="1"/>
  <c r="C55" i="17" s="1"/>
  <c r="C52" i="2"/>
  <c r="A88" i="1"/>
  <c r="A48" i="2"/>
  <c r="D87" i="1"/>
  <c r="D50" i="17" s="1"/>
  <c r="D47" i="2"/>
  <c r="B83" i="1"/>
  <c r="B46" i="17" s="1"/>
  <c r="B43" i="2"/>
  <c r="E82" i="1"/>
  <c r="E45" i="17" s="1"/>
  <c r="E42" i="2"/>
  <c r="C78" i="1"/>
  <c r="C41" i="17" s="1"/>
  <c r="C38" i="2"/>
  <c r="A74" i="1"/>
  <c r="A39" i="4" s="1"/>
  <c r="A34" i="2"/>
  <c r="D73" i="1"/>
  <c r="D36" i="17" s="1"/>
  <c r="D33" i="2"/>
  <c r="B69" i="1"/>
  <c r="B32" i="17" s="1"/>
  <c r="B29" i="2"/>
  <c r="E68" i="1"/>
  <c r="E31" i="17" s="1"/>
  <c r="E28" i="2"/>
  <c r="C64" i="1"/>
  <c r="C27" i="17" s="1"/>
  <c r="C24" i="2"/>
  <c r="A60" i="1"/>
  <c r="A23" i="7" s="1"/>
  <c r="A20" i="2"/>
  <c r="D59" i="1"/>
  <c r="D22" i="17" s="1"/>
  <c r="D19" i="2"/>
  <c r="B56" i="1"/>
  <c r="B19" i="17" s="1"/>
  <c r="B16" i="2"/>
  <c r="K54" i="1"/>
  <c r="K53" i="1"/>
  <c r="A53" i="1"/>
  <c r="A15" i="2"/>
  <c r="D52" i="1"/>
  <c r="D15" i="17" s="1"/>
  <c r="D12" i="2"/>
  <c r="B49" i="1"/>
  <c r="B12" i="17" s="1"/>
  <c r="B9" i="2"/>
  <c r="E48" i="1"/>
  <c r="E11" i="17" s="1"/>
  <c r="E8" i="2"/>
  <c r="C44" i="1"/>
  <c r="C7" i="17" s="1"/>
  <c r="C4" i="2"/>
  <c r="A97" i="1"/>
  <c r="A60" i="17" s="1"/>
  <c r="A57" i="2"/>
  <c r="D96" i="1"/>
  <c r="D59" i="17" s="1"/>
  <c r="D56" i="2"/>
  <c r="A83" i="1"/>
  <c r="A43" i="2"/>
  <c r="D82" i="1"/>
  <c r="D45" i="17" s="1"/>
  <c r="D42" i="2"/>
  <c r="E77" i="1"/>
  <c r="E40" i="17" s="1"/>
  <c r="E37" i="2"/>
  <c r="C73" i="1"/>
  <c r="C36" i="17" s="1"/>
  <c r="C33" i="2"/>
  <c r="A69" i="1"/>
  <c r="A32" i="7" s="1"/>
  <c r="A29" i="2"/>
  <c r="D68" i="1"/>
  <c r="D31" i="17" s="1"/>
  <c r="D28" i="2"/>
  <c r="B64" i="1"/>
  <c r="B27" i="17" s="1"/>
  <c r="B24" i="2"/>
  <c r="E63" i="1"/>
  <c r="E26" i="17" s="1"/>
  <c r="E23" i="2"/>
  <c r="C59" i="1"/>
  <c r="C22" i="17" s="1"/>
  <c r="C19" i="2"/>
  <c r="A56" i="1"/>
  <c r="A19" i="17" s="1"/>
  <c r="A16" i="2"/>
  <c r="J54" i="1"/>
  <c r="J53" i="1"/>
  <c r="C52" i="1"/>
  <c r="C15" i="17" s="1"/>
  <c r="C12" i="2"/>
  <c r="A49" i="1"/>
  <c r="A9" i="2"/>
  <c r="D48" i="1"/>
  <c r="D11" i="17" s="1"/>
  <c r="D8" i="2"/>
  <c r="B44" i="1"/>
  <c r="B7" i="17" s="1"/>
  <c r="B4" i="2"/>
  <c r="B96" i="1"/>
  <c r="B59" i="17" s="1"/>
  <c r="B56" i="2"/>
  <c r="E95" i="1"/>
  <c r="E58" i="17" s="1"/>
  <c r="E55" i="2"/>
  <c r="C91" i="1"/>
  <c r="C54" i="17" s="1"/>
  <c r="C51" i="2"/>
  <c r="A87" i="1"/>
  <c r="A52" i="4" s="1"/>
  <c r="A47" i="2"/>
  <c r="D86" i="1"/>
  <c r="D49" i="17" s="1"/>
  <c r="D46" i="2"/>
  <c r="B82" i="1"/>
  <c r="B45" i="17" s="1"/>
  <c r="B42" i="2"/>
  <c r="E81" i="1"/>
  <c r="E44" i="17" s="1"/>
  <c r="E41" i="2"/>
  <c r="C77" i="1"/>
  <c r="C40" i="17" s="1"/>
  <c r="C37" i="2"/>
  <c r="A73" i="1"/>
  <c r="A36" i="17" s="1"/>
  <c r="A33" i="2"/>
  <c r="D72" i="1"/>
  <c r="D35" i="17" s="1"/>
  <c r="D32" i="2"/>
  <c r="B68" i="1"/>
  <c r="B31" i="17" s="1"/>
  <c r="B28" i="2"/>
  <c r="E67" i="1"/>
  <c r="E30" i="17" s="1"/>
  <c r="E27" i="2"/>
  <c r="C63" i="1"/>
  <c r="C26" i="17" s="1"/>
  <c r="C23" i="2"/>
  <c r="A59" i="1"/>
  <c r="A24" i="13" s="1"/>
  <c r="A19" i="2"/>
  <c r="D58" i="1"/>
  <c r="D21" i="17" s="1"/>
  <c r="D18" i="2"/>
  <c r="H54" i="1"/>
  <c r="H53" i="1"/>
  <c r="A12" i="2"/>
  <c r="A52" i="1"/>
  <c r="D51" i="1"/>
  <c r="D14" i="17" s="1"/>
  <c r="D11" i="2"/>
  <c r="B48" i="1"/>
  <c r="B11" i="17" s="1"/>
  <c r="B8" i="2"/>
  <c r="E47" i="1"/>
  <c r="E10" i="17" s="1"/>
  <c r="E7" i="2"/>
  <c r="E43" i="1"/>
  <c r="E6" i="17" s="1"/>
  <c r="E3" i="2"/>
  <c r="B94" i="1"/>
  <c r="B57" i="17" s="1"/>
  <c r="B54" i="2"/>
  <c r="E93" i="1"/>
  <c r="E56" i="17" s="1"/>
  <c r="E53" i="2"/>
  <c r="C89" i="1"/>
  <c r="C52" i="17" s="1"/>
  <c r="C49" i="2"/>
  <c r="A85" i="1"/>
  <c r="A50" i="4" s="1"/>
  <c r="A45" i="2"/>
  <c r="D84" i="1"/>
  <c r="D47" i="17" s="1"/>
  <c r="D44" i="2"/>
  <c r="B80" i="1"/>
  <c r="B43" i="17" s="1"/>
  <c r="B40" i="2"/>
  <c r="E79" i="1"/>
  <c r="E42" i="17" s="1"/>
  <c r="E39" i="2"/>
  <c r="C75" i="1"/>
  <c r="C38" i="17" s="1"/>
  <c r="C35" i="2"/>
  <c r="A71" i="1"/>
  <c r="A34" i="7" s="1"/>
  <c r="A31" i="2"/>
  <c r="D70" i="1"/>
  <c r="D33" i="17" s="1"/>
  <c r="D30" i="2"/>
  <c r="B66" i="1"/>
  <c r="B29" i="17" s="1"/>
  <c r="B26" i="2"/>
  <c r="E65" i="1"/>
  <c r="E28" i="17" s="1"/>
  <c r="E25" i="2"/>
  <c r="C61" i="1"/>
  <c r="C24" i="17" s="1"/>
  <c r="C21" i="2"/>
  <c r="A20" i="7"/>
  <c r="D57" i="1"/>
  <c r="D20" i="17" s="1"/>
  <c r="D17" i="2"/>
  <c r="P54" i="1"/>
  <c r="P53" i="1"/>
  <c r="B54" i="1"/>
  <c r="B17" i="17" s="1"/>
  <c r="B13" i="2"/>
  <c r="D50" i="1"/>
  <c r="D13" i="17" s="1"/>
  <c r="D10" i="2"/>
  <c r="B46" i="1"/>
  <c r="B9" i="17" s="1"/>
  <c r="B6" i="2"/>
  <c r="E45" i="1"/>
  <c r="E8" i="17" s="1"/>
  <c r="E5" i="2"/>
  <c r="A3" i="2"/>
  <c r="A43" i="1"/>
  <c r="D43" i="1"/>
  <c r="D6" i="17" s="1"/>
  <c r="D3" i="2"/>
  <c r="A94" i="1"/>
  <c r="A57" i="7" s="1"/>
  <c r="A54" i="2"/>
  <c r="D93" i="1"/>
  <c r="D56" i="17" s="1"/>
  <c r="D53" i="2"/>
  <c r="B89" i="1"/>
  <c r="B52" i="17" s="1"/>
  <c r="B49" i="2"/>
  <c r="E88" i="1"/>
  <c r="E51" i="17" s="1"/>
  <c r="E48" i="2"/>
  <c r="C84" i="1"/>
  <c r="C47" i="17" s="1"/>
  <c r="C44" i="2"/>
  <c r="A80" i="1"/>
  <c r="A43" i="7" s="1"/>
  <c r="A40" i="2"/>
  <c r="D79" i="1"/>
  <c r="D42" i="17" s="1"/>
  <c r="D39" i="2"/>
  <c r="B75" i="1"/>
  <c r="B38" i="17" s="1"/>
  <c r="B35" i="2"/>
  <c r="E74" i="1"/>
  <c r="E37" i="17" s="1"/>
  <c r="E34" i="2"/>
  <c r="C70" i="1"/>
  <c r="C33" i="17" s="1"/>
  <c r="C30" i="2"/>
  <c r="A66" i="1"/>
  <c r="A26" i="2"/>
  <c r="D65" i="1"/>
  <c r="D28" i="17" s="1"/>
  <c r="D25" i="2"/>
  <c r="B61" i="1"/>
  <c r="B24" i="17" s="1"/>
  <c r="B21" i="2"/>
  <c r="E60" i="1"/>
  <c r="E23" i="17" s="1"/>
  <c r="E20" i="2"/>
  <c r="C57" i="1"/>
  <c r="C20" i="17" s="1"/>
  <c r="C17" i="2"/>
  <c r="O54" i="1"/>
  <c r="O53" i="1"/>
  <c r="A54" i="1"/>
  <c r="A13" i="2"/>
  <c r="C50" i="1"/>
  <c r="C13" i="17" s="1"/>
  <c r="C10" i="2"/>
  <c r="A46" i="1"/>
  <c r="A6" i="2"/>
  <c r="D45" i="1"/>
  <c r="D8" i="17" s="1"/>
  <c r="D5" i="2"/>
  <c r="C43" i="1"/>
  <c r="C6" i="17" s="1"/>
  <c r="C3" i="2"/>
  <c r="E97" i="1"/>
  <c r="E60" i="17" s="1"/>
  <c r="E57" i="2"/>
  <c r="C93" i="1"/>
  <c r="C56" i="17" s="1"/>
  <c r="C53" i="2"/>
  <c r="A89" i="1"/>
  <c r="A52" i="7" s="1"/>
  <c r="A49" i="2"/>
  <c r="D88" i="1"/>
  <c r="D51" i="17" s="1"/>
  <c r="D48" i="2"/>
  <c r="B84" i="1"/>
  <c r="B47" i="17" s="1"/>
  <c r="B44" i="2"/>
  <c r="E83" i="1"/>
  <c r="E46" i="17" s="1"/>
  <c r="E43" i="2"/>
  <c r="C79" i="1"/>
  <c r="C42" i="17" s="1"/>
  <c r="C39" i="2"/>
  <c r="A75" i="1"/>
  <c r="A38" i="7" s="1"/>
  <c r="A35" i="2"/>
  <c r="D74" i="1"/>
  <c r="D37" i="17" s="1"/>
  <c r="D34" i="2"/>
  <c r="B70" i="1"/>
  <c r="B33" i="17" s="1"/>
  <c r="B30" i="2"/>
  <c r="E69" i="1"/>
  <c r="E32" i="17" s="1"/>
  <c r="E29" i="2"/>
  <c r="C65" i="1"/>
  <c r="C28" i="17" s="1"/>
  <c r="C25" i="2"/>
  <c r="A61" i="1"/>
  <c r="A24" i="17" s="1"/>
  <c r="A21" i="2"/>
  <c r="D60" i="1"/>
  <c r="D23" i="17" s="1"/>
  <c r="D20" i="2"/>
  <c r="B57" i="1"/>
  <c r="B20" i="17" s="1"/>
  <c r="B17" i="2"/>
  <c r="E56" i="1"/>
  <c r="E19" i="17" s="1"/>
  <c r="E16" i="2"/>
  <c r="N54" i="1"/>
  <c r="N53" i="1"/>
  <c r="D53" i="1"/>
  <c r="D16" i="17" s="1"/>
  <c r="D15" i="2"/>
  <c r="B50" i="1"/>
  <c r="B13" i="17" s="1"/>
  <c r="B10" i="2"/>
  <c r="E49" i="1"/>
  <c r="E12" i="17" s="1"/>
  <c r="E9" i="2"/>
  <c r="C45" i="1"/>
  <c r="C8" i="17" s="1"/>
  <c r="C5" i="2"/>
  <c r="D97" i="1"/>
  <c r="D60" i="17" s="1"/>
  <c r="D57" i="2"/>
  <c r="B93" i="1"/>
  <c r="B56" i="17" s="1"/>
  <c r="B53" i="2"/>
  <c r="A84" i="1"/>
  <c r="A49" i="4" s="1"/>
  <c r="A44" i="2"/>
  <c r="D83" i="1"/>
  <c r="D46" i="17" s="1"/>
  <c r="D43" i="2"/>
  <c r="C74" i="1"/>
  <c r="C37" i="17" s="1"/>
  <c r="C34" i="2"/>
  <c r="D69" i="1"/>
  <c r="D32" i="17" s="1"/>
  <c r="D29" i="2"/>
  <c r="C60" i="1"/>
  <c r="C23" i="17" s="1"/>
  <c r="C20" i="2"/>
  <c r="A17" i="2"/>
  <c r="A57" i="1"/>
  <c r="A19" i="7" s="1"/>
  <c r="C53" i="1"/>
  <c r="C16" i="17" s="1"/>
  <c r="C15" i="2"/>
  <c r="A50" i="1"/>
  <c r="A12" i="4" s="1"/>
  <c r="A10" i="2"/>
  <c r="B45" i="1"/>
  <c r="B8" i="17" s="1"/>
  <c r="B5" i="2"/>
  <c r="A93" i="1"/>
  <c r="A56" i="17" s="1"/>
  <c r="A53" i="2"/>
  <c r="D92" i="1"/>
  <c r="D55" i="17" s="1"/>
  <c r="D52" i="2"/>
  <c r="B88" i="1"/>
  <c r="B51" i="17" s="1"/>
  <c r="B48" i="2"/>
  <c r="C83" i="1"/>
  <c r="C46" i="17" s="1"/>
  <c r="C43" i="2"/>
  <c r="A79" i="1"/>
  <c r="A42" i="17" s="1"/>
  <c r="A39" i="2"/>
  <c r="D78" i="1"/>
  <c r="D41" i="17" s="1"/>
  <c r="D38" i="2"/>
  <c r="B74" i="1"/>
  <c r="B37" i="17" s="1"/>
  <c r="B34" i="2"/>
  <c r="E73" i="1"/>
  <c r="E36" i="17" s="1"/>
  <c r="E33" i="2"/>
  <c r="C69" i="1"/>
  <c r="C32" i="17" s="1"/>
  <c r="C29" i="2"/>
  <c r="D64" i="1"/>
  <c r="D27" i="17" s="1"/>
  <c r="D24" i="2"/>
  <c r="E59" i="1"/>
  <c r="E22" i="17" s="1"/>
  <c r="E19" i="2"/>
  <c r="C56" i="1"/>
  <c r="C19" i="17" s="1"/>
  <c r="C16" i="2"/>
  <c r="L54" i="1"/>
  <c r="L53" i="1"/>
  <c r="A96" i="1"/>
  <c r="A56" i="2"/>
  <c r="D95" i="1"/>
  <c r="D58" i="17" s="1"/>
  <c r="D55" i="2"/>
  <c r="B91" i="1"/>
  <c r="B54" i="17" s="1"/>
  <c r="B51" i="2"/>
  <c r="E90" i="1"/>
  <c r="E53" i="17" s="1"/>
  <c r="E50" i="2"/>
  <c r="C86" i="1"/>
  <c r="C49" i="17" s="1"/>
  <c r="C46" i="2"/>
  <c r="A82" i="1"/>
  <c r="A47" i="4" s="1"/>
  <c r="A42" i="2"/>
  <c r="D81" i="1"/>
  <c r="D44" i="17" s="1"/>
  <c r="D41" i="2"/>
  <c r="B77" i="1"/>
  <c r="B40" i="17" s="1"/>
  <c r="B37" i="2"/>
  <c r="E76" i="1"/>
  <c r="E39" i="17" s="1"/>
  <c r="E36" i="2"/>
  <c r="C72" i="1"/>
  <c r="C35" i="17" s="1"/>
  <c r="C32" i="2"/>
  <c r="A68" i="1"/>
  <c r="A33" i="4" s="1"/>
  <c r="A28" i="2"/>
  <c r="D67" i="1"/>
  <c r="D30" i="17" s="1"/>
  <c r="D27" i="2"/>
  <c r="B63" i="1"/>
  <c r="B26" i="17" s="1"/>
  <c r="B23" i="2"/>
  <c r="E62" i="1"/>
  <c r="E25" i="17" s="1"/>
  <c r="E22" i="2"/>
  <c r="C58" i="1"/>
  <c r="C21" i="17" s="1"/>
  <c r="C18" i="2"/>
  <c r="A55" i="1"/>
  <c r="A17" i="7" s="1"/>
  <c r="A14" i="2"/>
  <c r="G54" i="1"/>
  <c r="G53" i="1"/>
  <c r="C51" i="1"/>
  <c r="C14" i="17" s="1"/>
  <c r="C11" i="2"/>
  <c r="A48" i="1"/>
  <c r="A11" i="17" s="1"/>
  <c r="A8" i="2"/>
  <c r="D47" i="1"/>
  <c r="D10" i="17" s="1"/>
  <c r="D7" i="2"/>
  <c r="C95" i="1"/>
  <c r="C58" i="17" s="1"/>
  <c r="C55" i="2"/>
  <c r="A77" i="1"/>
  <c r="A40" i="17" s="1"/>
  <c r="A37" i="2"/>
  <c r="B72" i="1"/>
  <c r="B35" i="17" s="1"/>
  <c r="B32" i="2"/>
  <c r="E71" i="1"/>
  <c r="E34" i="17" s="1"/>
  <c r="E31" i="2"/>
  <c r="C67" i="1"/>
  <c r="C30" i="17" s="1"/>
  <c r="C27" i="2"/>
  <c r="A63" i="1"/>
  <c r="A28" i="4" s="1"/>
  <c r="A23" i="2"/>
  <c r="D62" i="1"/>
  <c r="D25" i="17" s="1"/>
  <c r="D22" i="2"/>
  <c r="F54" i="1"/>
  <c r="F53" i="1"/>
  <c r="B51" i="1"/>
  <c r="B14" i="17" s="1"/>
  <c r="B11" i="2"/>
  <c r="C47" i="1"/>
  <c r="C10" i="17" s="1"/>
  <c r="C7" i="2"/>
  <c r="B95" i="1"/>
  <c r="B58" i="17" s="1"/>
  <c r="B55" i="2"/>
  <c r="E94" i="1"/>
  <c r="E57" i="17" s="1"/>
  <c r="E54" i="2"/>
  <c r="C90" i="1"/>
  <c r="C53" i="17" s="1"/>
  <c r="C50" i="2"/>
  <c r="A86" i="1"/>
  <c r="A49" i="7" s="1"/>
  <c r="A46" i="2"/>
  <c r="D85" i="1"/>
  <c r="D48" i="17" s="1"/>
  <c r="D45" i="2"/>
  <c r="B81" i="1"/>
  <c r="B44" i="17" s="1"/>
  <c r="B41" i="2"/>
  <c r="E80" i="1"/>
  <c r="E43" i="17" s="1"/>
  <c r="E40" i="2"/>
  <c r="C76" i="1"/>
  <c r="C39" i="17" s="1"/>
  <c r="C36" i="2"/>
  <c r="A72" i="1"/>
  <c r="A37" i="13" s="1"/>
  <c r="A32" i="2"/>
  <c r="D71" i="1"/>
  <c r="D34" i="17" s="1"/>
  <c r="D31" i="2"/>
  <c r="B67" i="1"/>
  <c r="B30" i="17" s="1"/>
  <c r="B27" i="2"/>
  <c r="E66" i="1"/>
  <c r="E29" i="17" s="1"/>
  <c r="E26" i="2"/>
  <c r="C62" i="1"/>
  <c r="C25" i="17" s="1"/>
  <c r="C22" i="2"/>
  <c r="A58" i="1"/>
  <c r="A23" i="13" s="1"/>
  <c r="A18" i="2"/>
  <c r="E54" i="1"/>
  <c r="E17" i="17" s="1"/>
  <c r="E13" i="2"/>
  <c r="A11" i="2"/>
  <c r="A51" i="1"/>
  <c r="A14" i="5" s="1"/>
  <c r="B47" i="1"/>
  <c r="B10" i="17" s="1"/>
  <c r="B7" i="2"/>
  <c r="E46" i="1"/>
  <c r="E9" i="17" s="1"/>
  <c r="E6" i="2"/>
  <c r="A12" i="7"/>
  <c r="B12" i="7" s="1"/>
  <c r="A91" i="1"/>
  <c r="A56" i="4" s="1"/>
  <c r="A51" i="2"/>
  <c r="D90" i="1"/>
  <c r="D53" i="17" s="1"/>
  <c r="D50" i="2"/>
  <c r="B86" i="1"/>
  <c r="B49" i="17" s="1"/>
  <c r="B46" i="2"/>
  <c r="C81" i="1"/>
  <c r="C44" i="17" s="1"/>
  <c r="C41" i="2"/>
  <c r="D76" i="1"/>
  <c r="D39" i="17" s="1"/>
  <c r="D36" i="2"/>
  <c r="B58" i="1"/>
  <c r="B21" i="17" s="1"/>
  <c r="B18" i="2"/>
  <c r="A95" i="1"/>
  <c r="A58" i="7" s="1"/>
  <c r="A55" i="2"/>
  <c r="D94" i="1"/>
  <c r="D57" i="17" s="1"/>
  <c r="D54" i="2"/>
  <c r="B90" i="1"/>
  <c r="B53" i="17" s="1"/>
  <c r="B50" i="2"/>
  <c r="E89" i="1"/>
  <c r="E52" i="17" s="1"/>
  <c r="E49" i="2"/>
  <c r="C85" i="1"/>
  <c r="C48" i="17" s="1"/>
  <c r="C45" i="2"/>
  <c r="A81" i="1"/>
  <c r="A44" i="7" s="1"/>
  <c r="A41" i="2"/>
  <c r="D80" i="1"/>
  <c r="D43" i="17" s="1"/>
  <c r="D40" i="2"/>
  <c r="B76" i="1"/>
  <c r="B39" i="17" s="1"/>
  <c r="B36" i="2"/>
  <c r="E75" i="1"/>
  <c r="E38" i="17" s="1"/>
  <c r="E35" i="2"/>
  <c r="C71" i="1"/>
  <c r="C34" i="17" s="1"/>
  <c r="C31" i="2"/>
  <c r="A67" i="1"/>
  <c r="A30" i="5" s="1"/>
  <c r="A27" i="2"/>
  <c r="D66" i="1"/>
  <c r="D29" i="17" s="1"/>
  <c r="D26" i="2"/>
  <c r="B62" i="1"/>
  <c r="B25" i="17" s="1"/>
  <c r="B22" i="2"/>
  <c r="E61" i="1"/>
  <c r="E24" i="17" s="1"/>
  <c r="E21" i="2"/>
  <c r="D54" i="1"/>
  <c r="D17" i="17" s="1"/>
  <c r="D13" i="2"/>
  <c r="A7" i="2"/>
  <c r="A47" i="1"/>
  <c r="A9" i="5" s="1"/>
  <c r="D46" i="1"/>
  <c r="D9" i="17" s="1"/>
  <c r="D6" i="2"/>
  <c r="E85" i="1"/>
  <c r="E48" i="17" s="1"/>
  <c r="E45" i="2"/>
  <c r="C94" i="1"/>
  <c r="C57" i="17" s="1"/>
  <c r="C54" i="2"/>
  <c r="A90" i="1"/>
  <c r="A53" i="7" s="1"/>
  <c r="A50" i="2"/>
  <c r="D89" i="1"/>
  <c r="D52" i="17" s="1"/>
  <c r="D49" i="2"/>
  <c r="B85" i="1"/>
  <c r="B48" i="17" s="1"/>
  <c r="B45" i="2"/>
  <c r="E84" i="1"/>
  <c r="E47" i="17" s="1"/>
  <c r="E44" i="2"/>
  <c r="C80" i="1"/>
  <c r="C43" i="17" s="1"/>
  <c r="C40" i="2"/>
  <c r="A76" i="1"/>
  <c r="A36" i="2"/>
  <c r="D75" i="1"/>
  <c r="D38" i="17" s="1"/>
  <c r="D35" i="2"/>
  <c r="B71" i="1"/>
  <c r="B34" i="17" s="1"/>
  <c r="B31" i="2"/>
  <c r="E70" i="1"/>
  <c r="E33" i="17" s="1"/>
  <c r="E30" i="2"/>
  <c r="C66" i="1"/>
  <c r="C29" i="17" s="1"/>
  <c r="C26" i="2"/>
  <c r="A62" i="1"/>
  <c r="A22" i="2"/>
  <c r="D61" i="1"/>
  <c r="D24" i="17" s="1"/>
  <c r="D21" i="2"/>
  <c r="E57" i="1"/>
  <c r="E20" i="17" s="1"/>
  <c r="E17" i="2"/>
  <c r="Q54" i="1"/>
  <c r="Q53" i="1"/>
  <c r="C54" i="1"/>
  <c r="C17" i="17" s="1"/>
  <c r="C13" i="2"/>
  <c r="E50" i="1"/>
  <c r="E13" i="17" s="1"/>
  <c r="E10" i="2"/>
  <c r="C46" i="1"/>
  <c r="C9" i="17" s="1"/>
  <c r="C6" i="2"/>
  <c r="A313" i="7"/>
  <c r="B313" i="7" s="1"/>
  <c r="A335" i="17"/>
  <c r="A338" i="7"/>
  <c r="B338" i="7" s="1"/>
  <c r="A321" i="17"/>
  <c r="A324" i="7"/>
  <c r="B324" i="7" s="1"/>
  <c r="A294" i="17"/>
  <c r="A296" i="7"/>
  <c r="A336" i="5"/>
  <c r="A335" i="7"/>
  <c r="B335" i="7" s="1"/>
  <c r="A305" i="17"/>
  <c r="A307" i="7"/>
  <c r="B307" i="7" s="1"/>
  <c r="A336" i="4"/>
  <c r="A332" i="7"/>
  <c r="B332" i="7" s="1"/>
  <c r="A319" i="5"/>
  <c r="A318" i="7"/>
  <c r="A307" i="13"/>
  <c r="B307" i="13" s="1"/>
  <c r="AD307" i="13" s="1"/>
  <c r="A304" i="7"/>
  <c r="B304" i="7" s="1"/>
  <c r="A326" i="17"/>
  <c r="A329" i="7"/>
  <c r="B329" i="7" s="1"/>
  <c r="A341" i="5"/>
  <c r="A340" i="7"/>
  <c r="B340" i="7" s="1"/>
  <c r="A327" i="5"/>
  <c r="A326" i="7"/>
  <c r="B326" i="7" s="1"/>
  <c r="A296" i="17"/>
  <c r="A298" i="7"/>
  <c r="B298" i="7" s="1"/>
  <c r="A334" i="17"/>
  <c r="A337" i="7"/>
  <c r="B337" i="7" s="1"/>
  <c r="A335" i="5"/>
  <c r="A334" i="7"/>
  <c r="B334" i="7" s="1"/>
  <c r="A332" i="5"/>
  <c r="A331" i="7"/>
  <c r="B331" i="7" s="1"/>
  <c r="A321" i="4"/>
  <c r="A317" i="7"/>
  <c r="A298" i="17"/>
  <c r="A300" i="7"/>
  <c r="B300" i="7" s="1"/>
  <c r="A342" i="13"/>
  <c r="B342" i="13" s="1"/>
  <c r="P342" i="13" s="1"/>
  <c r="A339" i="7"/>
  <c r="B339" i="7" s="1"/>
  <c r="A326" i="5"/>
  <c r="A325" i="7"/>
  <c r="B325" i="7" s="1"/>
  <c r="A314" i="13"/>
  <c r="B314" i="13" s="1"/>
  <c r="A311" i="7"/>
  <c r="B311" i="7" s="1"/>
  <c r="A298" i="5"/>
  <c r="A297" i="7"/>
  <c r="A351" i="5"/>
  <c r="A350" i="7"/>
  <c r="B350" i="7" s="1"/>
  <c r="A351" i="4"/>
  <c r="A347" i="7"/>
  <c r="B347" i="7" s="1"/>
  <c r="A334" i="5"/>
  <c r="A333" i="7"/>
  <c r="B333" i="7" s="1"/>
  <c r="A316" i="17"/>
  <c r="A319" i="7"/>
  <c r="B319" i="7" s="1"/>
  <c r="A334" i="4"/>
  <c r="A330" i="7"/>
  <c r="B330" i="7" s="1"/>
  <c r="A306" i="4"/>
  <c r="A302" i="7"/>
  <c r="B302" i="7" s="1"/>
  <c r="A294" i="5"/>
  <c r="A293" i="7"/>
  <c r="A345" i="4"/>
  <c r="A341" i="7"/>
  <c r="B341" i="7" s="1"/>
  <c r="A303" i="4"/>
  <c r="A299" i="7"/>
  <c r="B299" i="7" s="1"/>
  <c r="A266" i="13"/>
  <c r="B266" i="13" s="1"/>
  <c r="N266" i="13" s="1"/>
  <c r="A263" i="7"/>
  <c r="B263" i="7" s="1"/>
  <c r="A250" i="5"/>
  <c r="A249" i="7"/>
  <c r="B249" i="7" s="1"/>
  <c r="A259" i="4"/>
  <c r="A255" i="7"/>
  <c r="B255" i="7" s="1"/>
  <c r="A268" i="4"/>
  <c r="A264" i="7"/>
  <c r="B264" i="7" s="1"/>
  <c r="A253" i="13"/>
  <c r="B253" i="13" s="1"/>
  <c r="O253" i="13" s="1"/>
  <c r="A250" i="7"/>
  <c r="B250" i="7" s="1"/>
  <c r="A262" i="5"/>
  <c r="A261" i="7"/>
  <c r="B261" i="7" s="1"/>
  <c r="A251" i="4"/>
  <c r="A247" i="7"/>
  <c r="A268" i="17"/>
  <c r="A270" i="7"/>
  <c r="B270" i="7" s="1"/>
  <c r="A260" i="4"/>
  <c r="A256" i="7"/>
  <c r="B256" i="7" s="1"/>
  <c r="A260" i="13"/>
  <c r="B260" i="13" s="1"/>
  <c r="M260" i="13" s="1"/>
  <c r="A257" i="7"/>
  <c r="B257" i="7" s="1"/>
  <c r="A268" i="13"/>
  <c r="B268" i="13" s="1"/>
  <c r="Y268" i="13" s="1"/>
  <c r="A265" i="7"/>
  <c r="B265" i="7" s="1"/>
  <c r="A177" i="5"/>
  <c r="A177" i="7"/>
  <c r="B177" i="7" s="1"/>
  <c r="A170" i="17"/>
  <c r="A172" i="7"/>
  <c r="A177" i="13"/>
  <c r="B177" i="13" s="1"/>
  <c r="F177" i="13" s="1"/>
  <c r="A175" i="7"/>
  <c r="B175" i="7" s="1"/>
  <c r="A176" i="17"/>
  <c r="A178" i="7"/>
  <c r="B178" i="7" s="1"/>
  <c r="A203" i="13"/>
  <c r="B203" i="13" s="1"/>
  <c r="A201" i="7"/>
  <c r="B201" i="7" s="1"/>
  <c r="A189" i="13"/>
  <c r="B189" i="13" s="1"/>
  <c r="A187" i="7"/>
  <c r="B187" i="7" s="1"/>
  <c r="A197" i="13"/>
  <c r="B197" i="13" s="1"/>
  <c r="Y197" i="13" s="1"/>
  <c r="A195" i="7"/>
  <c r="B195" i="7" s="1"/>
  <c r="A192" i="13"/>
  <c r="B192" i="13" s="1"/>
  <c r="A190" i="7"/>
  <c r="B190" i="7" s="1"/>
  <c r="A185" i="5"/>
  <c r="A185" i="7"/>
  <c r="B185" i="7" s="1"/>
  <c r="A184" i="5"/>
  <c r="A184" i="7"/>
  <c r="A191" i="17"/>
  <c r="A193" i="7"/>
  <c r="B193" i="7" s="1"/>
  <c r="A184" i="4"/>
  <c r="A182" i="7"/>
  <c r="A194" i="4"/>
  <c r="A191" i="7"/>
  <c r="B191" i="7" s="1"/>
  <c r="A200" i="5"/>
  <c r="A200" i="7"/>
  <c r="B200" i="7" s="1"/>
  <c r="C200" i="7" s="1"/>
  <c r="A181" i="17"/>
  <c r="A183" i="7"/>
  <c r="AW21" i="12"/>
  <c r="AW20" i="12"/>
  <c r="AW19" i="12"/>
  <c r="AW25" i="12"/>
  <c r="AW24" i="12"/>
  <c r="AW23" i="12"/>
  <c r="AW22" i="12"/>
  <c r="AW29" i="6"/>
  <c r="AW39" i="6"/>
  <c r="AW43" i="6"/>
  <c r="AW18" i="6"/>
  <c r="AW38" i="6"/>
  <c r="AW31" i="6"/>
  <c r="AW33" i="6"/>
  <c r="AW23" i="6"/>
  <c r="AW19" i="6"/>
  <c r="AW24" i="6"/>
  <c r="AW26" i="6"/>
  <c r="AW37" i="6"/>
  <c r="AW34" i="6"/>
  <c r="AW44" i="6"/>
  <c r="AW22" i="6"/>
  <c r="AW28" i="6"/>
  <c r="AW15" i="6"/>
  <c r="AW41" i="6"/>
  <c r="AW40" i="6"/>
  <c r="AW36" i="6"/>
  <c r="AW20" i="6"/>
  <c r="AW17" i="6"/>
  <c r="AW42" i="6"/>
  <c r="AW27" i="6"/>
  <c r="AW30" i="6"/>
  <c r="AW25" i="6"/>
  <c r="AW21" i="6"/>
  <c r="AW16" i="6"/>
  <c r="AW32" i="6"/>
  <c r="AW35" i="6"/>
  <c r="AJ16" i="1"/>
  <c r="AJ31" i="1"/>
  <c r="AJ17" i="1"/>
  <c r="AJ32" i="1"/>
  <c r="AJ33" i="1"/>
  <c r="AJ19" i="1"/>
  <c r="AJ5" i="1"/>
  <c r="AJ20" i="1"/>
  <c r="AJ6" i="1"/>
  <c r="AJ21" i="1"/>
  <c r="AJ7" i="1"/>
  <c r="AJ22" i="1"/>
  <c r="AJ8" i="1"/>
  <c r="AJ23" i="1"/>
  <c r="AJ9" i="1"/>
  <c r="AJ24" i="1"/>
  <c r="AJ10" i="1"/>
  <c r="AJ11" i="1"/>
  <c r="AJ27" i="1"/>
  <c r="AJ12" i="1"/>
  <c r="AJ28" i="1"/>
  <c r="AJ13" i="1"/>
  <c r="AJ29" i="1"/>
  <c r="AJ14" i="1"/>
  <c r="AJ30" i="1"/>
  <c r="AJ15" i="1"/>
  <c r="AL297" i="4"/>
  <c r="AT30" i="1"/>
  <c r="X297" i="4"/>
  <c r="AF30" i="1"/>
  <c r="AK297" i="4"/>
  <c r="AS30" i="1"/>
  <c r="AP297" i="4"/>
  <c r="AX30" i="1"/>
  <c r="AF297" i="4"/>
  <c r="AN30" i="1"/>
  <c r="AO297" i="4"/>
  <c r="AW30" i="1"/>
  <c r="AA297" i="4"/>
  <c r="AI30" i="1"/>
  <c r="M297" i="4"/>
  <c r="U30" i="1"/>
  <c r="AI297" i="4"/>
  <c r="AQ30" i="1"/>
  <c r="U297" i="4"/>
  <c r="AC30" i="1"/>
  <c r="W297" i="4"/>
  <c r="AE30" i="1"/>
  <c r="AH297" i="4"/>
  <c r="AP30" i="1"/>
  <c r="AJ297" i="4"/>
  <c r="AR30" i="1"/>
  <c r="V297" i="4"/>
  <c r="AD30" i="1"/>
  <c r="T297" i="4"/>
  <c r="AB30" i="1"/>
  <c r="AG297" i="4"/>
  <c r="AO30" i="1"/>
  <c r="S297" i="4"/>
  <c r="AA30" i="1"/>
  <c r="R297" i="4"/>
  <c r="Z30" i="1"/>
  <c r="AE297" i="4"/>
  <c r="AM30" i="1"/>
  <c r="Q297" i="4"/>
  <c r="Y30" i="1"/>
  <c r="AD297" i="4"/>
  <c r="AL30" i="1"/>
  <c r="P297" i="4"/>
  <c r="X30" i="1"/>
  <c r="AC297" i="4"/>
  <c r="O297" i="4"/>
  <c r="W30" i="1"/>
  <c r="T30" i="1"/>
  <c r="AB297" i="4"/>
  <c r="N297" i="4"/>
  <c r="V30" i="1"/>
  <c r="AN297" i="4"/>
  <c r="AV30" i="1"/>
  <c r="Z297" i="4"/>
  <c r="AH30" i="1"/>
  <c r="AM297" i="4"/>
  <c r="AU30" i="1"/>
  <c r="Y297" i="4"/>
  <c r="AG30" i="1"/>
  <c r="AW30" i="14"/>
  <c r="AW37" i="14"/>
  <c r="AW54" i="6"/>
  <c r="AW49" i="6"/>
  <c r="C1" i="13"/>
  <c r="C2" i="13" s="1"/>
  <c r="C3" i="13" s="1"/>
  <c r="AW28" i="14"/>
  <c r="AW26" i="14"/>
  <c r="AW55" i="14"/>
  <c r="AW41" i="14"/>
  <c r="AW25" i="14"/>
  <c r="AW56" i="14"/>
  <c r="AW42" i="14"/>
  <c r="AW22" i="14"/>
  <c r="AW36" i="14"/>
  <c r="AW59" i="14"/>
  <c r="AW45" i="14"/>
  <c r="AW63" i="14"/>
  <c r="AW60" i="14"/>
  <c r="AW51" i="14"/>
  <c r="AW29" i="14"/>
  <c r="AW52" i="14"/>
  <c r="AW38" i="14"/>
  <c r="AW53" i="14"/>
  <c r="AW39" i="14"/>
  <c r="AW27" i="14"/>
  <c r="AW54" i="14"/>
  <c r="AW40" i="14"/>
  <c r="AW24" i="14"/>
  <c r="AW57" i="14"/>
  <c r="AW43" i="14"/>
  <c r="AW23" i="14"/>
  <c r="AW58" i="14"/>
  <c r="AW44" i="14"/>
  <c r="AW62" i="14"/>
  <c r="AW21" i="14"/>
  <c r="AW35" i="14"/>
  <c r="AW46" i="14"/>
  <c r="AW11" i="14"/>
  <c r="AW20" i="14"/>
  <c r="AW34" i="14"/>
  <c r="AW61" i="14"/>
  <c r="AW47" i="14"/>
  <c r="AW19" i="14"/>
  <c r="AW33" i="14"/>
  <c r="AW48" i="14"/>
  <c r="AW18" i="14"/>
  <c r="AW49" i="14"/>
  <c r="AW32" i="14"/>
  <c r="AW31" i="14"/>
  <c r="AW50" i="14"/>
  <c r="AW30" i="12"/>
  <c r="AW53" i="12"/>
  <c r="AW29" i="12"/>
  <c r="AW54" i="12"/>
  <c r="AW40" i="12"/>
  <c r="AW28" i="12"/>
  <c r="AW55" i="12"/>
  <c r="AW41" i="12"/>
  <c r="AW35" i="12"/>
  <c r="AW48" i="12"/>
  <c r="AW34" i="12"/>
  <c r="AW49" i="12"/>
  <c r="AW33" i="12"/>
  <c r="AW50" i="12"/>
  <c r="AW32" i="12"/>
  <c r="AW51" i="12"/>
  <c r="AW31" i="12"/>
  <c r="AW52" i="12"/>
  <c r="AW27" i="12"/>
  <c r="AW56" i="12"/>
  <c r="AW42" i="12"/>
  <c r="AW26" i="12"/>
  <c r="AW57" i="12"/>
  <c r="AW43" i="12"/>
  <c r="AW62" i="12"/>
  <c r="AW39" i="12"/>
  <c r="AW58" i="12"/>
  <c r="AW44" i="12"/>
  <c r="AW38" i="12"/>
  <c r="AW59" i="12"/>
  <c r="AW45" i="12"/>
  <c r="AW37" i="12"/>
  <c r="AW60" i="12"/>
  <c r="AW46" i="12"/>
  <c r="AW36" i="12"/>
  <c r="AW61" i="12"/>
  <c r="AW47" i="12"/>
  <c r="AW25" i="11"/>
  <c r="AW57" i="11"/>
  <c r="AW43" i="11"/>
  <c r="AW30" i="11"/>
  <c r="AW47" i="11"/>
  <c r="AW36" i="11"/>
  <c r="AW48" i="11"/>
  <c r="AW27" i="11"/>
  <c r="AW49" i="11"/>
  <c r="AW32" i="11"/>
  <c r="AW50" i="11"/>
  <c r="AW37" i="11"/>
  <c r="AW52" i="11"/>
  <c r="AW38" i="11"/>
  <c r="AW58" i="11"/>
  <c r="AW44" i="11"/>
  <c r="AW35" i="11"/>
  <c r="AW21" i="11"/>
  <c r="AW59" i="11"/>
  <c r="AW45" i="11"/>
  <c r="AW26" i="11"/>
  <c r="AW46" i="11"/>
  <c r="AW31" i="11"/>
  <c r="AW28" i="11"/>
  <c r="AW33" i="11"/>
  <c r="AW53" i="11"/>
  <c r="AW39" i="11"/>
  <c r="AW51" i="11"/>
  <c r="AW24" i="11"/>
  <c r="AW54" i="11"/>
  <c r="AW40" i="11"/>
  <c r="AW23" i="11"/>
  <c r="AW29" i="11"/>
  <c r="AW20" i="11"/>
  <c r="AW55" i="11"/>
  <c r="AW41" i="11"/>
  <c r="AW22" i="11"/>
  <c r="AW34" i="11"/>
  <c r="AW56" i="11"/>
  <c r="AW42" i="11"/>
  <c r="AW45" i="6"/>
  <c r="AW55" i="6"/>
  <c r="AI6" i="1"/>
  <c r="AW48" i="6"/>
  <c r="AW58" i="6"/>
  <c r="AW53" i="6"/>
  <c r="AW60" i="6"/>
  <c r="AW59" i="6"/>
  <c r="AW51" i="6"/>
  <c r="AW50" i="6"/>
  <c r="AW46" i="6"/>
  <c r="AW57" i="6"/>
  <c r="AW61" i="6"/>
  <c r="AW52" i="6"/>
  <c r="AW47" i="6"/>
  <c r="AW56" i="6"/>
  <c r="AX6" i="1"/>
  <c r="AF6" i="1"/>
  <c r="AC6" i="1"/>
  <c r="V6" i="1"/>
  <c r="AP6" i="1"/>
  <c r="Z6" i="1"/>
  <c r="AT6" i="1"/>
  <c r="AL6" i="1"/>
  <c r="AM6" i="1"/>
  <c r="AB6" i="1"/>
  <c r="AS6" i="1"/>
  <c r="Y6" i="1"/>
  <c r="AO6" i="1"/>
  <c r="AQ6" i="1"/>
  <c r="AG6" i="1"/>
  <c r="AK6" i="1"/>
  <c r="W6" i="1"/>
  <c r="AU6" i="1"/>
  <c r="AW6" i="1"/>
  <c r="U6" i="1"/>
  <c r="AE6" i="1"/>
  <c r="AD6" i="1"/>
  <c r="X6" i="1"/>
  <c r="AR6" i="1"/>
  <c r="AV6" i="1"/>
  <c r="AH6" i="1"/>
  <c r="AN6" i="1"/>
  <c r="AA6" i="1"/>
  <c r="L297" i="4"/>
  <c r="T6" i="1"/>
  <c r="L237" i="4"/>
  <c r="E1" i="5"/>
  <c r="E2" i="5" s="1"/>
  <c r="E3" i="5" s="1"/>
  <c r="E1" i="13"/>
  <c r="E2" i="13" s="1"/>
  <c r="E3" i="13" s="1"/>
  <c r="U2" i="1"/>
  <c r="U3" i="1" s="1"/>
  <c r="O4" i="17" s="1"/>
  <c r="AW32" i="3"/>
  <c r="AW49" i="3"/>
  <c r="AW29" i="3"/>
  <c r="AW52" i="3"/>
  <c r="AW28" i="3"/>
  <c r="AW53" i="3"/>
  <c r="AW27" i="3"/>
  <c r="AW54" i="3"/>
  <c r="AW26" i="3"/>
  <c r="AW40" i="3"/>
  <c r="AW55" i="3"/>
  <c r="AW41" i="3"/>
  <c r="AW39" i="3"/>
  <c r="AW56" i="3"/>
  <c r="AW42" i="3"/>
  <c r="AW31" i="3"/>
  <c r="AW50" i="3"/>
  <c r="AW51" i="3"/>
  <c r="AW38" i="3"/>
  <c r="AW43" i="3"/>
  <c r="AW30" i="3"/>
  <c r="AW57" i="3"/>
  <c r="AW44" i="3"/>
  <c r="AW37" i="3"/>
  <c r="AW58" i="3"/>
  <c r="AW36" i="3"/>
  <c r="AW59" i="3"/>
  <c r="AW45" i="3"/>
  <c r="AW35" i="3"/>
  <c r="AW60" i="3"/>
  <c r="AW46" i="3"/>
  <c r="AW34" i="3"/>
  <c r="AW61" i="3"/>
  <c r="AW47" i="3"/>
  <c r="AW33" i="3"/>
  <c r="AW62" i="3"/>
  <c r="AW48" i="3"/>
  <c r="AY230" i="1"/>
  <c r="AY235" i="1"/>
  <c r="AY234" i="1"/>
  <c r="AY233" i="1"/>
  <c r="AY232" i="1"/>
  <c r="AY231" i="1"/>
  <c r="AY104" i="1"/>
  <c r="E55" i="1"/>
  <c r="E18" i="17" s="1"/>
  <c r="E53" i="1"/>
  <c r="E16" i="17" s="1"/>
  <c r="T2" i="1"/>
  <c r="T3" i="1" s="1"/>
  <c r="N4" i="17" s="1"/>
  <c r="D1" i="13"/>
  <c r="D2" i="13" s="1"/>
  <c r="D3" i="13" s="1"/>
  <c r="A192" i="4"/>
  <c r="B192" i="4" s="1"/>
  <c r="D1" i="5"/>
  <c r="D2" i="5" s="1"/>
  <c r="D3" i="5" s="1"/>
  <c r="A190" i="5"/>
  <c r="B190" i="5" s="1"/>
  <c r="B192" i="7"/>
  <c r="T42" i="1"/>
  <c r="O1" i="17"/>
  <c r="O3" i="17" s="1"/>
  <c r="O5" i="17" s="1"/>
  <c r="N1" i="17"/>
  <c r="N3" i="17" s="1"/>
  <c r="N5" i="17" s="1"/>
  <c r="R1" i="3"/>
  <c r="R2" i="3" s="1"/>
  <c r="R3" i="3" s="1"/>
  <c r="P1" i="17"/>
  <c r="P3" i="17" s="1"/>
  <c r="P5" i="17" s="1"/>
  <c r="C1" i="5"/>
  <c r="C2" i="5" s="1"/>
  <c r="C3" i="5" s="1"/>
  <c r="A185" i="17"/>
  <c r="B189" i="7"/>
  <c r="A181" i="13"/>
  <c r="B181" i="13" s="1"/>
  <c r="D181" i="13" s="1"/>
  <c r="A172" i="17"/>
  <c r="A176" i="13"/>
  <c r="B176" i="13" s="1"/>
  <c r="AG176" i="13" s="1"/>
  <c r="A176" i="4"/>
  <c r="A203" i="4"/>
  <c r="A174" i="5"/>
  <c r="A177" i="17"/>
  <c r="A185" i="4"/>
  <c r="A320" i="4"/>
  <c r="A319" i="13"/>
  <c r="B319" i="13" s="1"/>
  <c r="A313" i="17"/>
  <c r="A317" i="5"/>
  <c r="A182" i="13"/>
  <c r="B182" i="13" s="1"/>
  <c r="AB182" i="13" s="1"/>
  <c r="A178" i="17"/>
  <c r="A198" i="4"/>
  <c r="A193" i="17"/>
  <c r="B198" i="7"/>
  <c r="A181" i="4"/>
  <c r="A295" i="17"/>
  <c r="B345" i="7"/>
  <c r="A192" i="5"/>
  <c r="B194" i="7"/>
  <c r="A183" i="17"/>
  <c r="A333" i="13"/>
  <c r="B333" i="13" s="1"/>
  <c r="B342" i="7"/>
  <c r="A349" i="17"/>
  <c r="A355" i="13"/>
  <c r="B355" i="13" s="1"/>
  <c r="A356" i="4"/>
  <c r="A345" i="5"/>
  <c r="A347" i="13"/>
  <c r="B347" i="13" s="1"/>
  <c r="AD347" i="13" s="1"/>
  <c r="AY250" i="1"/>
  <c r="A309" i="17"/>
  <c r="A315" i="13"/>
  <c r="B315" i="13" s="1"/>
  <c r="AY202" i="1"/>
  <c r="AY195" i="1"/>
  <c r="AY252" i="1"/>
  <c r="AY381" i="1"/>
  <c r="AY358" i="1"/>
  <c r="AY353" i="1"/>
  <c r="A303" i="13"/>
  <c r="B303" i="13" s="1"/>
  <c r="I358" i="4"/>
  <c r="AY267" i="1"/>
  <c r="AY245" i="1"/>
  <c r="H358" i="4"/>
  <c r="B239" i="17"/>
  <c r="A323" i="5"/>
  <c r="A319" i="17"/>
  <c r="A325" i="13"/>
  <c r="B325" i="13" s="1"/>
  <c r="A186" i="4"/>
  <c r="AY257" i="1"/>
  <c r="A190" i="13"/>
  <c r="B190" i="13" s="1"/>
  <c r="H190" i="13" s="1"/>
  <c r="B358" i="4"/>
  <c r="A327" i="17"/>
  <c r="E238" i="17"/>
  <c r="A339" i="13"/>
  <c r="B339" i="13" s="1"/>
  <c r="AD339" i="13" s="1"/>
  <c r="A333" i="17"/>
  <c r="AY182" i="1"/>
  <c r="AY176" i="1"/>
  <c r="AY171" i="1"/>
  <c r="AY372" i="1"/>
  <c r="B202" i="7"/>
  <c r="A330" i="17"/>
  <c r="A179" i="5"/>
  <c r="A191" i="13"/>
  <c r="B191" i="13" s="1"/>
  <c r="A187" i="17"/>
  <c r="A347" i="4"/>
  <c r="A340" i="17"/>
  <c r="A346" i="13"/>
  <c r="B346" i="13" s="1"/>
  <c r="A344" i="5"/>
  <c r="A319" i="4"/>
  <c r="A316" i="5"/>
  <c r="A325" i="4"/>
  <c r="A324" i="13"/>
  <c r="B324" i="13" s="1"/>
  <c r="X324" i="13" s="1"/>
  <c r="A318" i="17"/>
  <c r="A346" i="17"/>
  <c r="A353" i="4"/>
  <c r="A352" i="13"/>
  <c r="B352" i="13" s="1"/>
  <c r="I352" i="13" s="1"/>
  <c r="A200" i="17"/>
  <c r="A202" i="5"/>
  <c r="A205" i="4"/>
  <c r="A305" i="5"/>
  <c r="A302" i="17"/>
  <c r="AY258" i="1"/>
  <c r="A316" i="4"/>
  <c r="A313" i="5"/>
  <c r="A301" i="13"/>
  <c r="B301" i="13" s="1"/>
  <c r="Z301" i="13" s="1"/>
  <c r="A204" i="13"/>
  <c r="B204" i="13" s="1"/>
  <c r="B336" i="7"/>
  <c r="AY155" i="1"/>
  <c r="AY379" i="1"/>
  <c r="AY351" i="1"/>
  <c r="A349" i="5"/>
  <c r="A351" i="13"/>
  <c r="B351" i="13" s="1"/>
  <c r="A193" i="13"/>
  <c r="B193" i="13" s="1"/>
  <c r="A189" i="17"/>
  <c r="A335" i="13"/>
  <c r="B335" i="13" s="1"/>
  <c r="AA335" i="13" s="1"/>
  <c r="B348" i="7"/>
  <c r="A300" i="4"/>
  <c r="A299" i="13"/>
  <c r="B299" i="13" s="1"/>
  <c r="AF299" i="13" s="1"/>
  <c r="A341" i="17"/>
  <c r="A177" i="4"/>
  <c r="A350" i="5"/>
  <c r="AY371" i="1"/>
  <c r="AY350" i="1"/>
  <c r="A308" i="5"/>
  <c r="A311" i="4"/>
  <c r="A310" i="13"/>
  <c r="B310" i="13" s="1"/>
  <c r="A333" i="5"/>
  <c r="A329" i="17"/>
  <c r="D236" i="17"/>
  <c r="D238" i="17"/>
  <c r="B308" i="7"/>
  <c r="A329" i="13"/>
  <c r="B329" i="13" s="1"/>
  <c r="A331" i="4"/>
  <c r="A330" i="13"/>
  <c r="B330" i="13" s="1"/>
  <c r="AD330" i="13" s="1"/>
  <c r="A183" i="5"/>
  <c r="A180" i="13"/>
  <c r="B180" i="13" s="1"/>
  <c r="G180" i="13" s="1"/>
  <c r="A330" i="5"/>
  <c r="A330" i="4"/>
  <c r="A341" i="4"/>
  <c r="A348" i="4"/>
  <c r="A338" i="5"/>
  <c r="B328" i="7"/>
  <c r="A324" i="17"/>
  <c r="A184" i="13"/>
  <c r="A323" i="4"/>
  <c r="A322" i="13"/>
  <c r="B322" i="13" s="1"/>
  <c r="A320" i="5"/>
  <c r="B323" i="7"/>
  <c r="A327" i="13"/>
  <c r="B327" i="13" s="1"/>
  <c r="A331" i="5"/>
  <c r="A323" i="17"/>
  <c r="B352" i="7"/>
  <c r="D358" i="4"/>
  <c r="A185" i="13"/>
  <c r="B185" i="13" s="1"/>
  <c r="AY189" i="1"/>
  <c r="AY369" i="1"/>
  <c r="AY210" i="1"/>
  <c r="AY208" i="1"/>
  <c r="AY204" i="1"/>
  <c r="AY197" i="1"/>
  <c r="AY174" i="1"/>
  <c r="AY262" i="1"/>
  <c r="AY259" i="1"/>
  <c r="AY255" i="1"/>
  <c r="AY240" i="1"/>
  <c r="AY238" i="1"/>
  <c r="A278" i="13"/>
  <c r="B278" i="13" s="1"/>
  <c r="G278" i="13" s="1"/>
  <c r="A276" i="5"/>
  <c r="A336" i="17"/>
  <c r="A343" i="4"/>
  <c r="AY383" i="1"/>
  <c r="AY382" i="1"/>
  <c r="AY373" i="1"/>
  <c r="AY367" i="1"/>
  <c r="AY362" i="1"/>
  <c r="AY361" i="1"/>
  <c r="AY355" i="1"/>
  <c r="AY354" i="1"/>
  <c r="B320" i="7"/>
  <c r="B266" i="7"/>
  <c r="D239" i="17"/>
  <c r="AW63" i="3"/>
  <c r="A327" i="4"/>
  <c r="A326" i="13"/>
  <c r="B326" i="13" s="1"/>
  <c r="U326" i="13" s="1"/>
  <c r="A324" i="5"/>
  <c r="A320" i="17"/>
  <c r="B327" i="7"/>
  <c r="A321" i="5"/>
  <c r="A317" i="17"/>
  <c r="A323" i="13"/>
  <c r="B323" i="13" s="1"/>
  <c r="R323" i="13" s="1"/>
  <c r="A324" i="4"/>
  <c r="A190" i="17"/>
  <c r="A195" i="4"/>
  <c r="A194" i="13"/>
  <c r="B194" i="13" s="1"/>
  <c r="A193" i="5"/>
  <c r="A348" i="17"/>
  <c r="A352" i="5"/>
  <c r="A355" i="4"/>
  <c r="A354" i="13"/>
  <c r="B354" i="13" s="1"/>
  <c r="A312" i="13"/>
  <c r="B312" i="13" s="1"/>
  <c r="C312" i="13" s="1"/>
  <c r="A293" i="17"/>
  <c r="A298" i="13"/>
  <c r="B298" i="13" s="1"/>
  <c r="AC298" i="13" s="1"/>
  <c r="A299" i="4"/>
  <c r="A296" i="5"/>
  <c r="K275" i="1"/>
  <c r="K273" i="1"/>
  <c r="N274" i="1"/>
  <c r="N272" i="1"/>
  <c r="C237" i="17"/>
  <c r="C235" i="17"/>
  <c r="A352" i="4"/>
  <c r="A345" i="17"/>
  <c r="B310" i="7"/>
  <c r="A309" i="13"/>
  <c r="B309" i="13" s="1"/>
  <c r="A307" i="5"/>
  <c r="A310" i="4"/>
  <c r="A304" i="17"/>
  <c r="J275" i="1"/>
  <c r="J273" i="1"/>
  <c r="M274" i="1"/>
  <c r="M272" i="1"/>
  <c r="B237" i="17"/>
  <c r="B235" i="17"/>
  <c r="A347" i="5"/>
  <c r="A349" i="13"/>
  <c r="B349" i="13" s="1"/>
  <c r="L349" i="13" s="1"/>
  <c r="A350" i="4"/>
  <c r="A343" i="17"/>
  <c r="B344" i="7"/>
  <c r="A343" i="13"/>
  <c r="B343" i="13" s="1"/>
  <c r="G343" i="13" s="1"/>
  <c r="A337" i="17"/>
  <c r="A344" i="4"/>
  <c r="A197" i="5"/>
  <c r="A200" i="4"/>
  <c r="A182" i="17"/>
  <c r="A186" i="13"/>
  <c r="B186" i="13" s="1"/>
  <c r="B186" i="7"/>
  <c r="A235" i="5"/>
  <c r="B235" i="5" s="1"/>
  <c r="A238" i="4"/>
  <c r="A128" i="4"/>
  <c r="A199" i="13"/>
  <c r="B199" i="13" s="1"/>
  <c r="P199" i="13" s="1"/>
  <c r="AY215" i="1"/>
  <c r="A338" i="4"/>
  <c r="A331" i="17"/>
  <c r="B309" i="7"/>
  <c r="A303" i="17"/>
  <c r="A308" i="13"/>
  <c r="B308" i="13" s="1"/>
  <c r="Y308" i="13" s="1"/>
  <c r="A309" i="4"/>
  <c r="A306" i="5"/>
  <c r="B176" i="7"/>
  <c r="A178" i="5"/>
  <c r="A180" i="4"/>
  <c r="B180" i="7"/>
  <c r="A342" i="17"/>
  <c r="A346" i="5"/>
  <c r="B349" i="7"/>
  <c r="A349" i="4"/>
  <c r="A348" i="13"/>
  <c r="B348" i="13" s="1"/>
  <c r="AA348" i="13" s="1"/>
  <c r="A306" i="13"/>
  <c r="B306" i="13" s="1"/>
  <c r="V306" i="13" s="1"/>
  <c r="A304" i="5"/>
  <c r="A307" i="4"/>
  <c r="A301" i="17"/>
  <c r="A305" i="4"/>
  <c r="A299" i="17"/>
  <c r="A304" i="13"/>
  <c r="B304" i="13" s="1"/>
  <c r="B305" i="7"/>
  <c r="A302" i="5"/>
  <c r="A173" i="5"/>
  <c r="A175" i="4"/>
  <c r="A179" i="4"/>
  <c r="B179" i="7"/>
  <c r="A315" i="5"/>
  <c r="A318" i="4"/>
  <c r="A311" i="17"/>
  <c r="A317" i="13"/>
  <c r="A304" i="4"/>
  <c r="A301" i="5"/>
  <c r="B343" i="7"/>
  <c r="A340" i="5"/>
  <c r="A174" i="17"/>
  <c r="A176" i="5"/>
  <c r="A178" i="4"/>
  <c r="A198" i="17"/>
  <c r="A202" i="13"/>
  <c r="B202" i="13" s="1"/>
  <c r="N202" i="13" s="1"/>
  <c r="A329" i="4"/>
  <c r="A328" i="13"/>
  <c r="B328" i="13" s="1"/>
  <c r="C328" i="13" s="1"/>
  <c r="A322" i="17"/>
  <c r="A252" i="17"/>
  <c r="A255" i="5"/>
  <c r="D357" i="4"/>
  <c r="B357" i="4"/>
  <c r="F357" i="4"/>
  <c r="G357" i="4"/>
  <c r="C357" i="4"/>
  <c r="E357" i="4"/>
  <c r="A299" i="5"/>
  <c r="A302" i="4"/>
  <c r="A315" i="17"/>
  <c r="B322" i="7"/>
  <c r="A322" i="4"/>
  <c r="A321" i="13"/>
  <c r="B321" i="13" s="1"/>
  <c r="A195" i="17"/>
  <c r="A171" i="17"/>
  <c r="A337" i="13"/>
  <c r="B337" i="13" s="1"/>
  <c r="AD337" i="13" s="1"/>
  <c r="I357" i="4"/>
  <c r="A337" i="5"/>
  <c r="A340" i="4"/>
  <c r="A318" i="13"/>
  <c r="B318" i="13" s="1"/>
  <c r="A312" i="17"/>
  <c r="A201" i="13"/>
  <c r="B201" i="13" s="1"/>
  <c r="AG201" i="13" s="1"/>
  <c r="A199" i="5"/>
  <c r="A202" i="4"/>
  <c r="A197" i="17"/>
  <c r="A309" i="5"/>
  <c r="A312" i="4"/>
  <c r="B312" i="7"/>
  <c r="A311" i="13"/>
  <c r="B311" i="13" s="1"/>
  <c r="AB311" i="13" s="1"/>
  <c r="A306" i="17"/>
  <c r="A196" i="17"/>
  <c r="A200" i="13"/>
  <c r="B200" i="13" s="1"/>
  <c r="O200" i="13" s="1"/>
  <c r="A198" i="5"/>
  <c r="A201" i="4"/>
  <c r="AY213" i="1"/>
  <c r="AY206" i="1"/>
  <c r="AY185" i="1"/>
  <c r="B321" i="7"/>
  <c r="A320" i="13"/>
  <c r="B320" i="13" s="1"/>
  <c r="A314" i="17"/>
  <c r="A318" i="5"/>
  <c r="A314" i="4"/>
  <c r="A311" i="5"/>
  <c r="A307" i="17"/>
  <c r="A313" i="13"/>
  <c r="B313" i="13" s="1"/>
  <c r="AG313" i="13" s="1"/>
  <c r="A328" i="17"/>
  <c r="A334" i="13"/>
  <c r="B334" i="13" s="1"/>
  <c r="I334" i="13" s="1"/>
  <c r="A335" i="4"/>
  <c r="AY205" i="1"/>
  <c r="AY200" i="1"/>
  <c r="AY194" i="1"/>
  <c r="AY191" i="1"/>
  <c r="AY190" i="1"/>
  <c r="AY177" i="1"/>
  <c r="AY170" i="1"/>
  <c r="AY169" i="1"/>
  <c r="AY263" i="1"/>
  <c r="AY260" i="1"/>
  <c r="AY247" i="1"/>
  <c r="AY377" i="1"/>
  <c r="AY364" i="1"/>
  <c r="AY363" i="1"/>
  <c r="AY348" i="1"/>
  <c r="A199" i="4"/>
  <c r="B199" i="7"/>
  <c r="A196" i="5"/>
  <c r="A198" i="13"/>
  <c r="B198" i="13" s="1"/>
  <c r="AD198" i="13" s="1"/>
  <c r="A194" i="17"/>
  <c r="A310" i="5"/>
  <c r="A328" i="4"/>
  <c r="A325" i="5"/>
  <c r="A326" i="4"/>
  <c r="A343" i="5"/>
  <c r="A339" i="17"/>
  <c r="A346" i="4"/>
  <c r="A345" i="13"/>
  <c r="B345" i="13" s="1"/>
  <c r="K345" i="13" s="1"/>
  <c r="B346" i="7"/>
  <c r="A237" i="13"/>
  <c r="B237" i="13" s="1"/>
  <c r="A179" i="13"/>
  <c r="B179" i="13" s="1"/>
  <c r="V179" i="13" s="1"/>
  <c r="A192" i="17"/>
  <c r="A195" i="5"/>
  <c r="A196" i="13"/>
  <c r="B196" i="13" s="1"/>
  <c r="A197" i="4"/>
  <c r="B197" i="7"/>
  <c r="A302" i="13"/>
  <c r="B302" i="13" s="1"/>
  <c r="AC302" i="13" s="1"/>
  <c r="A297" i="17"/>
  <c r="B303" i="7"/>
  <c r="A300" i="5"/>
  <c r="A175" i="13"/>
  <c r="B175" i="13" s="1"/>
  <c r="R175" i="13" s="1"/>
  <c r="A340" i="13"/>
  <c r="B340" i="13" s="1"/>
  <c r="R340" i="13" s="1"/>
  <c r="A313" i="4"/>
  <c r="A175" i="17"/>
  <c r="H275" i="1"/>
  <c r="H273" i="1"/>
  <c r="A332" i="4"/>
  <c r="A308" i="17"/>
  <c r="A300" i="13"/>
  <c r="B300" i="13" s="1"/>
  <c r="B301" i="7"/>
  <c r="G275" i="1"/>
  <c r="G273" i="1"/>
  <c r="A348" i="5"/>
  <c r="A201" i="5"/>
  <c r="A312" i="5"/>
  <c r="A174" i="13"/>
  <c r="A187" i="4"/>
  <c r="A187" i="13"/>
  <c r="B187" i="13" s="1"/>
  <c r="E239" i="17"/>
  <c r="E237" i="17"/>
  <c r="A336" i="13"/>
  <c r="B336" i="13" s="1"/>
  <c r="AB336" i="13" s="1"/>
  <c r="A325" i="17"/>
  <c r="A191" i="4"/>
  <c r="A193" i="4"/>
  <c r="A301" i="4"/>
  <c r="A240" i="13"/>
  <c r="A238" i="5"/>
  <c r="A241" i="4"/>
  <c r="J274" i="1"/>
  <c r="J272" i="1"/>
  <c r="A291" i="17"/>
  <c r="A328" i="5"/>
  <c r="A315" i="4"/>
  <c r="I274" i="1"/>
  <c r="I272" i="1"/>
  <c r="A296" i="13"/>
  <c r="A172" i="5"/>
  <c r="A174" i="4"/>
  <c r="A295" i="5"/>
  <c r="A292" i="17"/>
  <c r="A298" i="4"/>
  <c r="A189" i="5"/>
  <c r="A191" i="5"/>
  <c r="A303" i="5"/>
  <c r="B306" i="7"/>
  <c r="A305" i="13"/>
  <c r="B305" i="13" s="1"/>
  <c r="X305" i="13" s="1"/>
  <c r="A339" i="4"/>
  <c r="AY239" i="1"/>
  <c r="A344" i="13"/>
  <c r="B344" i="13" s="1"/>
  <c r="A196" i="4"/>
  <c r="A19" i="13"/>
  <c r="B19" i="13" s="1"/>
  <c r="C19" i="13" s="1"/>
  <c r="A195" i="13"/>
  <c r="B195" i="13" s="1"/>
  <c r="E195" i="13" s="1"/>
  <c r="A188" i="17"/>
  <c r="C239" i="17"/>
  <c r="A297" i="13"/>
  <c r="B297" i="13" s="1"/>
  <c r="A308" i="4"/>
  <c r="A338" i="17"/>
  <c r="A338" i="13"/>
  <c r="B338" i="13" s="1"/>
  <c r="AE338" i="13" s="1"/>
  <c r="A337" i="4"/>
  <c r="A194" i="5"/>
  <c r="A189" i="4"/>
  <c r="A353" i="5"/>
  <c r="B196" i="7"/>
  <c r="I275" i="1"/>
  <c r="I273" i="1"/>
  <c r="L274" i="1"/>
  <c r="L272" i="1"/>
  <c r="A186" i="17"/>
  <c r="A188" i="5"/>
  <c r="A190" i="4"/>
  <c r="A342" i="4"/>
  <c r="A341" i="13"/>
  <c r="B341" i="13" s="1"/>
  <c r="AF341" i="13" s="1"/>
  <c r="A339" i="5"/>
  <c r="AY156" i="1"/>
  <c r="K274" i="1"/>
  <c r="K272" i="1"/>
  <c r="A204" i="4"/>
  <c r="A199" i="17"/>
  <c r="AY241" i="1"/>
  <c r="A182" i="5"/>
  <c r="A180" i="17"/>
  <c r="A13" i="4"/>
  <c r="C13" i="4" s="1"/>
  <c r="AY173" i="1"/>
  <c r="AY253" i="1"/>
  <c r="AY360" i="1"/>
  <c r="Q275" i="1"/>
  <c r="Q273" i="1"/>
  <c r="A173" i="17"/>
  <c r="A175" i="5"/>
  <c r="A188" i="4"/>
  <c r="A184" i="17"/>
  <c r="A188" i="13"/>
  <c r="B188" i="13" s="1"/>
  <c r="Y188" i="13" s="1"/>
  <c r="B188" i="7"/>
  <c r="A186" i="5"/>
  <c r="A297" i="4"/>
  <c r="A300" i="17"/>
  <c r="A332" i="17"/>
  <c r="A342" i="5"/>
  <c r="A187" i="5"/>
  <c r="H274" i="1"/>
  <c r="A322" i="5"/>
  <c r="A180" i="5"/>
  <c r="A182" i="4"/>
  <c r="AY214" i="1"/>
  <c r="AY212" i="1"/>
  <c r="AY201" i="1"/>
  <c r="AY196" i="1"/>
  <c r="AY192" i="1"/>
  <c r="AY187" i="1"/>
  <c r="AY198" i="1"/>
  <c r="AY249" i="1"/>
  <c r="AY384" i="1"/>
  <c r="AY370" i="1"/>
  <c r="AY349" i="1"/>
  <c r="A363" i="20"/>
  <c r="I418" i="20"/>
  <c r="L417" i="20"/>
  <c r="O416" i="20"/>
  <c r="A416" i="20"/>
  <c r="D415" i="20"/>
  <c r="G414" i="20"/>
  <c r="J413" i="20"/>
  <c r="M412" i="20"/>
  <c r="P411" i="20"/>
  <c r="B411" i="20"/>
  <c r="E410" i="20"/>
  <c r="H409" i="20"/>
  <c r="K408" i="20"/>
  <c r="N407" i="20"/>
  <c r="Q406" i="20"/>
  <c r="C406" i="20"/>
  <c r="F405" i="20"/>
  <c r="I404" i="20"/>
  <c r="L403" i="20"/>
  <c r="O402" i="20"/>
  <c r="A402" i="20"/>
  <c r="D401" i="20"/>
  <c r="G400" i="20"/>
  <c r="J399" i="20"/>
  <c r="M398" i="20"/>
  <c r="P397" i="20"/>
  <c r="B397" i="20"/>
  <c r="E396" i="20"/>
  <c r="H395" i="20"/>
  <c r="K394" i="20"/>
  <c r="N393" i="20"/>
  <c r="Q392" i="20"/>
  <c r="C392" i="20"/>
  <c r="F391" i="20"/>
  <c r="I390" i="20"/>
  <c r="L389" i="20"/>
  <c r="O388" i="20"/>
  <c r="A388" i="20"/>
  <c r="D387" i="20"/>
  <c r="G386" i="20"/>
  <c r="J385" i="20"/>
  <c r="M384" i="20"/>
  <c r="P383" i="20"/>
  <c r="B383" i="20"/>
  <c r="E382" i="20"/>
  <c r="H381" i="20"/>
  <c r="K380" i="20"/>
  <c r="N379" i="20"/>
  <c r="Q378" i="20"/>
  <c r="C378" i="20"/>
  <c r="F377" i="20"/>
  <c r="I376" i="20"/>
  <c r="L375" i="20"/>
  <c r="O374" i="20"/>
  <c r="A374" i="20"/>
  <c r="D373" i="20"/>
  <c r="G372" i="20"/>
  <c r="J371" i="20"/>
  <c r="M370" i="20"/>
  <c r="P369" i="20"/>
  <c r="B369" i="20"/>
  <c r="E368" i="20"/>
  <c r="H367" i="20"/>
  <c r="K366" i="20"/>
  <c r="N365" i="20"/>
  <c r="Q364" i="20"/>
  <c r="C364" i="20"/>
  <c r="F363" i="20"/>
  <c r="C418" i="20"/>
  <c r="E417" i="20"/>
  <c r="G416" i="20"/>
  <c r="I415" i="20"/>
  <c r="K414" i="20"/>
  <c r="M413" i="20"/>
  <c r="O412" i="20"/>
  <c r="Q411" i="20"/>
  <c r="A411" i="20"/>
  <c r="C410" i="20"/>
  <c r="E409" i="20"/>
  <c r="G408" i="20"/>
  <c r="I407" i="20"/>
  <c r="K406" i="20"/>
  <c r="M405" i="20"/>
  <c r="O404" i="20"/>
  <c r="Q403" i="20"/>
  <c r="B403" i="20"/>
  <c r="D402" i="20"/>
  <c r="F401" i="20"/>
  <c r="H400" i="20"/>
  <c r="I399" i="20"/>
  <c r="K398" i="20"/>
  <c r="M397" i="20"/>
  <c r="O396" i="20"/>
  <c r="Q395" i="20"/>
  <c r="B395" i="20"/>
  <c r="D394" i="20"/>
  <c r="F393" i="20"/>
  <c r="H392" i="20"/>
  <c r="J391" i="20"/>
  <c r="L390" i="20"/>
  <c r="N389" i="20"/>
  <c r="P388" i="20"/>
  <c r="Q387" i="20"/>
  <c r="B387" i="20"/>
  <c r="D386" i="20"/>
  <c r="F385" i="20"/>
  <c r="H384" i="20"/>
  <c r="J383" i="20"/>
  <c r="L382" i="20"/>
  <c r="N381" i="20"/>
  <c r="P380" i="20"/>
  <c r="A380" i="20"/>
  <c r="C379" i="20"/>
  <c r="E378" i="20"/>
  <c r="G377" i="20"/>
  <c r="H376" i="20"/>
  <c r="J375" i="20"/>
  <c r="L374" i="20"/>
  <c r="N373" i="20"/>
  <c r="P372" i="20"/>
  <c r="A372" i="20"/>
  <c r="C371" i="20"/>
  <c r="E370" i="20"/>
  <c r="G369" i="20"/>
  <c r="I368" i="20"/>
  <c r="K367" i="20"/>
  <c r="M366" i="20"/>
  <c r="O365" i="20"/>
  <c r="P364" i="20"/>
  <c r="A364" i="20"/>
  <c r="C363" i="20"/>
  <c r="Q418" i="20"/>
  <c r="B418" i="20"/>
  <c r="D417" i="20"/>
  <c r="F416" i="20"/>
  <c r="H415" i="20"/>
  <c r="J414" i="20"/>
  <c r="L413" i="20"/>
  <c r="N412" i="20"/>
  <c r="O411" i="20"/>
  <c r="Q410" i="20"/>
  <c r="B410" i="20"/>
  <c r="D409" i="20"/>
  <c r="F408" i="20"/>
  <c r="H407" i="20"/>
  <c r="J406" i="20"/>
  <c r="L405" i="20"/>
  <c r="N404" i="20"/>
  <c r="P403" i="20"/>
  <c r="A403" i="20"/>
  <c r="C402" i="20"/>
  <c r="E401" i="20"/>
  <c r="F400" i="20"/>
  <c r="H399" i="20"/>
  <c r="J398" i="20"/>
  <c r="L397" i="20"/>
  <c r="N396" i="20"/>
  <c r="P395" i="20"/>
  <c r="A395" i="20"/>
  <c r="C394" i="20"/>
  <c r="E393" i="20"/>
  <c r="G392" i="20"/>
  <c r="I391" i="20"/>
  <c r="K390" i="20"/>
  <c r="M389" i="20"/>
  <c r="N388" i="20"/>
  <c r="P387" i="20"/>
  <c r="A387" i="20"/>
  <c r="C386" i="20"/>
  <c r="E385" i="20"/>
  <c r="G384" i="20"/>
  <c r="I383" i="20"/>
  <c r="K382" i="20"/>
  <c r="M381" i="20"/>
  <c r="O380" i="20"/>
  <c r="Q379" i="20"/>
  <c r="B379" i="20"/>
  <c r="J418" i="20"/>
  <c r="I417" i="20"/>
  <c r="I416" i="20"/>
  <c r="G415" i="20"/>
  <c r="F414" i="20"/>
  <c r="F413" i="20"/>
  <c r="F412" i="20"/>
  <c r="F411" i="20"/>
  <c r="F410" i="20"/>
  <c r="C409" i="20"/>
  <c r="C408" i="20"/>
  <c r="C407" i="20"/>
  <c r="B406" i="20"/>
  <c r="B405" i="20"/>
  <c r="B404" i="20"/>
  <c r="Q402" i="20"/>
  <c r="P401" i="20"/>
  <c r="P400" i="20"/>
  <c r="P399" i="20"/>
  <c r="P398" i="20"/>
  <c r="O397" i="20"/>
  <c r="M396" i="20"/>
  <c r="M395" i="20"/>
  <c r="M394" i="20"/>
  <c r="L393" i="20"/>
  <c r="L392" i="20"/>
  <c r="L391" i="20"/>
  <c r="J390" i="20"/>
  <c r="I389" i="20"/>
  <c r="I388" i="20"/>
  <c r="I387" i="20"/>
  <c r="I386" i="20"/>
  <c r="H385" i="20"/>
  <c r="F384" i="20"/>
  <c r="F383" i="20"/>
  <c r="F382" i="20"/>
  <c r="E381" i="20"/>
  <c r="E380" i="20"/>
  <c r="E379" i="20"/>
  <c r="D378" i="20"/>
  <c r="D377" i="20"/>
  <c r="E376" i="20"/>
  <c r="F375" i="20"/>
  <c r="G374" i="20"/>
  <c r="H373" i="20"/>
  <c r="I372" i="20"/>
  <c r="I371" i="20"/>
  <c r="J370" i="20"/>
  <c r="K369" i="20"/>
  <c r="L368" i="20"/>
  <c r="M367" i="20"/>
  <c r="N366" i="20"/>
  <c r="M365" i="20"/>
  <c r="N364" i="20"/>
  <c r="O363" i="20"/>
  <c r="H418" i="20"/>
  <c r="H417" i="20"/>
  <c r="H416" i="20"/>
  <c r="F415" i="20"/>
  <c r="E414" i="20"/>
  <c r="E413" i="20"/>
  <c r="E412" i="20"/>
  <c r="E411" i="20"/>
  <c r="D410" i="20"/>
  <c r="B409" i="20"/>
  <c r="B408" i="20"/>
  <c r="B407" i="20"/>
  <c r="A406" i="20"/>
  <c r="A405" i="20"/>
  <c r="A404" i="20"/>
  <c r="P402" i="20"/>
  <c r="O401" i="20"/>
  <c r="O400" i="20"/>
  <c r="O399" i="20"/>
  <c r="O398" i="20"/>
  <c r="N397" i="20"/>
  <c r="L396" i="20"/>
  <c r="L395" i="20"/>
  <c r="L394" i="20"/>
  <c r="K393" i="20"/>
  <c r="K392" i="20"/>
  <c r="K391" i="20"/>
  <c r="H390" i="20"/>
  <c r="H389" i="20"/>
  <c r="H388" i="20"/>
  <c r="H387" i="20"/>
  <c r="H386" i="20"/>
  <c r="G385" i="20"/>
  <c r="E384" i="20"/>
  <c r="E383" i="20"/>
  <c r="D382" i="20"/>
  <c r="D381" i="20"/>
  <c r="D380" i="20"/>
  <c r="D379" i="20"/>
  <c r="B378" i="20"/>
  <c r="P417" i="20"/>
  <c r="M416" i="20"/>
  <c r="K415" i="20"/>
  <c r="D414" i="20"/>
  <c r="B413" i="20"/>
  <c r="N411" i="20"/>
  <c r="L410" i="20"/>
  <c r="J409" i="20"/>
  <c r="E408" i="20"/>
  <c r="A407" i="20"/>
  <c r="O405" i="20"/>
  <c r="K404" i="20"/>
  <c r="H403" i="20"/>
  <c r="F402" i="20"/>
  <c r="A401" i="20"/>
  <c r="N399" i="20"/>
  <c r="I398" i="20"/>
  <c r="G397" i="20"/>
  <c r="D396" i="20"/>
  <c r="Q394" i="20"/>
  <c r="O393" i="20"/>
  <c r="J392" i="20"/>
  <c r="E391" i="20"/>
  <c r="C390" i="20"/>
  <c r="A389" i="20"/>
  <c r="M387" i="20"/>
  <c r="K386" i="20"/>
  <c r="D385" i="20"/>
  <c r="B384" i="20"/>
  <c r="P382" i="20"/>
  <c r="L381" i="20"/>
  <c r="I380" i="20"/>
  <c r="G379" i="20"/>
  <c r="A378" i="20"/>
  <c r="A377" i="20"/>
  <c r="A376" i="20"/>
  <c r="A375" i="20"/>
  <c r="Q373" i="20"/>
  <c r="Q372" i="20"/>
  <c r="P371" i="20"/>
  <c r="P370" i="20"/>
  <c r="O369" i="20"/>
  <c r="O368" i="20"/>
  <c r="O367" i="20"/>
  <c r="O366" i="20"/>
  <c r="L365" i="20"/>
  <c r="L364" i="20"/>
  <c r="L363" i="20"/>
  <c r="O417" i="20"/>
  <c r="L416" i="20"/>
  <c r="J415" i="20"/>
  <c r="C414" i="20"/>
  <c r="A413" i="20"/>
  <c r="M411" i="20"/>
  <c r="K410" i="20"/>
  <c r="I409" i="20"/>
  <c r="D408" i="20"/>
  <c r="P406" i="20"/>
  <c r="N405" i="20"/>
  <c r="J404" i="20"/>
  <c r="G403" i="20"/>
  <c r="E402" i="20"/>
  <c r="Q400" i="20"/>
  <c r="M399" i="20"/>
  <c r="H398" i="20"/>
  <c r="F397" i="20"/>
  <c r="C396" i="20"/>
  <c r="P394" i="20"/>
  <c r="M393" i="20"/>
  <c r="I392" i="20"/>
  <c r="D391" i="20"/>
  <c r="B390" i="20"/>
  <c r="Q388" i="20"/>
  <c r="L387" i="20"/>
  <c r="J386" i="20"/>
  <c r="C385" i="20"/>
  <c r="A384" i="20"/>
  <c r="O382" i="20"/>
  <c r="K381" i="20"/>
  <c r="H380" i="20"/>
  <c r="F379" i="20"/>
  <c r="Q377" i="20"/>
  <c r="Q376" i="20"/>
  <c r="Q375" i="20"/>
  <c r="Q374" i="20"/>
  <c r="P373" i="20"/>
  <c r="O372" i="20"/>
  <c r="O371" i="20"/>
  <c r="O370" i="20"/>
  <c r="N369" i="20"/>
  <c r="N368" i="20"/>
  <c r="N367" i="20"/>
  <c r="L366" i="20"/>
  <c r="K365" i="20"/>
  <c r="K364" i="20"/>
  <c r="K363" i="20"/>
  <c r="P418" i="20"/>
  <c r="N417" i="20"/>
  <c r="K416" i="20"/>
  <c r="E415" i="20"/>
  <c r="B414" i="20"/>
  <c r="Q412" i="20"/>
  <c r="L411" i="20"/>
  <c r="J410" i="20"/>
  <c r="G409" i="20"/>
  <c r="A408" i="20"/>
  <c r="O406" i="20"/>
  <c r="K405" i="20"/>
  <c r="H404" i="20"/>
  <c r="F403" i="20"/>
  <c r="B402" i="20"/>
  <c r="N400" i="20"/>
  <c r="L399" i="20"/>
  <c r="G398" i="20"/>
  <c r="E397" i="20"/>
  <c r="B396" i="20"/>
  <c r="O394" i="20"/>
  <c r="J393" i="20"/>
  <c r="F392" i="20"/>
  <c r="C391" i="20"/>
  <c r="A390" i="20"/>
  <c r="M388" i="20"/>
  <c r="K387" i="20"/>
  <c r="F386" i="20"/>
  <c r="B385" i="20"/>
  <c r="Q383" i="20"/>
  <c r="N382" i="20"/>
  <c r="J381" i="20"/>
  <c r="G380" i="20"/>
  <c r="A379" i="20"/>
  <c r="P377" i="20"/>
  <c r="P376" i="20"/>
  <c r="P375" i="20"/>
  <c r="P374" i="20"/>
  <c r="O373" i="20"/>
  <c r="N372" i="20"/>
  <c r="N371" i="20"/>
  <c r="N370" i="20"/>
  <c r="M369" i="20"/>
  <c r="M368" i="20"/>
  <c r="L367" i="20"/>
  <c r="J366" i="20"/>
  <c r="J365" i="20"/>
  <c r="J364" i="20"/>
  <c r="J363" i="20"/>
  <c r="F418" i="20"/>
  <c r="P416" i="20"/>
  <c r="B415" i="20"/>
  <c r="N413" i="20"/>
  <c r="D412" i="20"/>
  <c r="M410" i="20"/>
  <c r="Q408" i="20"/>
  <c r="K407" i="20"/>
  <c r="D406" i="20"/>
  <c r="G404" i="20"/>
  <c r="N402" i="20"/>
  <c r="I401" i="20"/>
  <c r="A400" i="20"/>
  <c r="E398" i="20"/>
  <c r="P396" i="20"/>
  <c r="F395" i="20"/>
  <c r="P393" i="20"/>
  <c r="B392" i="20"/>
  <c r="N390" i="20"/>
  <c r="D389" i="20"/>
  <c r="J387" i="20"/>
  <c r="Q385" i="20"/>
  <c r="K384" i="20"/>
  <c r="A383" i="20"/>
  <c r="G381" i="20"/>
  <c r="O379" i="20"/>
  <c r="I378" i="20"/>
  <c r="B377" i="20"/>
  <c r="M375" i="20"/>
  <c r="H374" i="20"/>
  <c r="C373" i="20"/>
  <c r="M371" i="20"/>
  <c r="H370" i="20"/>
  <c r="D369" i="20"/>
  <c r="Q367" i="20"/>
  <c r="H366" i="20"/>
  <c r="E365" i="20"/>
  <c r="Q363" i="20"/>
  <c r="E418" i="20"/>
  <c r="N416" i="20"/>
  <c r="A415" i="20"/>
  <c r="K413" i="20"/>
  <c r="C412" i="20"/>
  <c r="I410" i="20"/>
  <c r="P408" i="20"/>
  <c r="J407" i="20"/>
  <c r="Q405" i="20"/>
  <c r="F404" i="20"/>
  <c r="M402" i="20"/>
  <c r="H401" i="20"/>
  <c r="Q399" i="20"/>
  <c r="D398" i="20"/>
  <c r="K396" i="20"/>
  <c r="E395" i="20"/>
  <c r="I393" i="20"/>
  <c r="A392" i="20"/>
  <c r="M390" i="20"/>
  <c r="C389" i="20"/>
  <c r="G387" i="20"/>
  <c r="P385" i="20"/>
  <c r="J384" i="20"/>
  <c r="Q382" i="20"/>
  <c r="F381" i="20"/>
  <c r="M379" i="20"/>
  <c r="H378" i="20"/>
  <c r="O376" i="20"/>
  <c r="K375" i="20"/>
  <c r="F374" i="20"/>
  <c r="B373" i="20"/>
  <c r="L371" i="20"/>
  <c r="G370" i="20"/>
  <c r="C369" i="20"/>
  <c r="P367" i="20"/>
  <c r="G366" i="20"/>
  <c r="D365" i="20"/>
  <c r="P363" i="20"/>
  <c r="D418" i="20"/>
  <c r="J416" i="20"/>
  <c r="Q414" i="20"/>
  <c r="I413" i="20"/>
  <c r="B412" i="20"/>
  <c r="H410" i="20"/>
  <c r="O408" i="20"/>
  <c r="G407" i="20"/>
  <c r="P405" i="20"/>
  <c r="E404" i="20"/>
  <c r="L402" i="20"/>
  <c r="G401" i="20"/>
  <c r="K399" i="20"/>
  <c r="C398" i="20"/>
  <c r="J396" i="20"/>
  <c r="D395" i="20"/>
  <c r="H393" i="20"/>
  <c r="Q391" i="20"/>
  <c r="G390" i="20"/>
  <c r="B389" i="20"/>
  <c r="F387" i="20"/>
  <c r="O385" i="20"/>
  <c r="I384" i="20"/>
  <c r="M382" i="20"/>
  <c r="C381" i="20"/>
  <c r="L379" i="20"/>
  <c r="G378" i="20"/>
  <c r="N376" i="20"/>
  <c r="I375" i="20"/>
  <c r="E374" i="20"/>
  <c r="A373" i="20"/>
  <c r="K371" i="20"/>
  <c r="F370" i="20"/>
  <c r="A369" i="20"/>
  <c r="J367" i="20"/>
  <c r="F366" i="20"/>
  <c r="C365" i="20"/>
  <c r="N363" i="20"/>
  <c r="A418" i="20"/>
  <c r="E416" i="20"/>
  <c r="P414" i="20"/>
  <c r="H413" i="20"/>
  <c r="A412" i="20"/>
  <c r="G410" i="20"/>
  <c r="N408" i="20"/>
  <c r="F407" i="20"/>
  <c r="J405" i="20"/>
  <c r="D404" i="20"/>
  <c r="K402" i="20"/>
  <c r="C401" i="20"/>
  <c r="G399" i="20"/>
  <c r="B398" i="20"/>
  <c r="I396" i="20"/>
  <c r="C395" i="20"/>
  <c r="G393" i="20"/>
  <c r="P391" i="20"/>
  <c r="F390" i="20"/>
  <c r="L388" i="20"/>
  <c r="E387" i="20"/>
  <c r="N385" i="20"/>
  <c r="D384" i="20"/>
  <c r="J382" i="20"/>
  <c r="B381" i="20"/>
  <c r="K379" i="20"/>
  <c r="F378" i="20"/>
  <c r="M376" i="20"/>
  <c r="H375" i="20"/>
  <c r="D374" i="20"/>
  <c r="M372" i="20"/>
  <c r="H371" i="20"/>
  <c r="D370" i="20"/>
  <c r="Q368" i="20"/>
  <c r="I367" i="20"/>
  <c r="E366" i="20"/>
  <c r="B365" i="20"/>
  <c r="M363" i="20"/>
  <c r="Q417" i="20"/>
  <c r="D416" i="20"/>
  <c r="O414" i="20"/>
  <c r="G413" i="20"/>
  <c r="K411" i="20"/>
  <c r="A410" i="20"/>
  <c r="M408" i="20"/>
  <c r="E407" i="20"/>
  <c r="I405" i="20"/>
  <c r="C404" i="20"/>
  <c r="J402" i="20"/>
  <c r="B401" i="20"/>
  <c r="F399" i="20"/>
  <c r="A398" i="20"/>
  <c r="H396" i="20"/>
  <c r="N394" i="20"/>
  <c r="D393" i="20"/>
  <c r="O391" i="20"/>
  <c r="E390" i="20"/>
  <c r="K388" i="20"/>
  <c r="C387" i="20"/>
  <c r="M385" i="20"/>
  <c r="C384" i="20"/>
  <c r="I382" i="20"/>
  <c r="A381" i="20"/>
  <c r="J379" i="20"/>
  <c r="O377" i="20"/>
  <c r="L376" i="20"/>
  <c r="G375" i="20"/>
  <c r="C374" i="20"/>
  <c r="L372" i="20"/>
  <c r="G371" i="20"/>
  <c r="C370" i="20"/>
  <c r="P368" i="20"/>
  <c r="G367" i="20"/>
  <c r="D366" i="20"/>
  <c r="A365" i="20"/>
  <c r="I363" i="20"/>
  <c r="M417" i="20"/>
  <c r="C416" i="20"/>
  <c r="N414" i="20"/>
  <c r="D413" i="20"/>
  <c r="J411" i="20"/>
  <c r="Q409" i="20"/>
  <c r="L408" i="20"/>
  <c r="D407" i="20"/>
  <c r="H405" i="20"/>
  <c r="O403" i="20"/>
  <c r="I402" i="20"/>
  <c r="M400" i="20"/>
  <c r="E399" i="20"/>
  <c r="Q397" i="20"/>
  <c r="G396" i="20"/>
  <c r="J394" i="20"/>
  <c r="C393" i="20"/>
  <c r="N391" i="20"/>
  <c r="D390" i="20"/>
  <c r="J388" i="20"/>
  <c r="Q386" i="20"/>
  <c r="L385" i="20"/>
  <c r="O383" i="20"/>
  <c r="H382" i="20"/>
  <c r="Q380" i="20"/>
  <c r="I379" i="20"/>
  <c r="N377" i="20"/>
  <c r="K376" i="20"/>
  <c r="E375" i="20"/>
  <c r="B374" i="20"/>
  <c r="K372" i="20"/>
  <c r="F371" i="20"/>
  <c r="B370" i="20"/>
  <c r="K368" i="20"/>
  <c r="F367" i="20"/>
  <c r="C366" i="20"/>
  <c r="O364" i="20"/>
  <c r="H363" i="20"/>
  <c r="K417" i="20"/>
  <c r="B416" i="20"/>
  <c r="M414" i="20"/>
  <c r="C413" i="20"/>
  <c r="I411" i="20"/>
  <c r="P409" i="20"/>
  <c r="J408" i="20"/>
  <c r="N406" i="20"/>
  <c r="G405" i="20"/>
  <c r="N403" i="20"/>
  <c r="H402" i="20"/>
  <c r="L400" i="20"/>
  <c r="D399" i="20"/>
  <c r="K397" i="20"/>
  <c r="F396" i="20"/>
  <c r="I394" i="20"/>
  <c r="B393" i="20"/>
  <c r="M391" i="20"/>
  <c r="Q389" i="20"/>
  <c r="G388" i="20"/>
  <c r="P386" i="20"/>
  <c r="K385" i="20"/>
  <c r="N383" i="20"/>
  <c r="G382" i="20"/>
  <c r="N380" i="20"/>
  <c r="H379" i="20"/>
  <c r="M377" i="20"/>
  <c r="J376" i="20"/>
  <c r="D375" i="20"/>
  <c r="M373" i="20"/>
  <c r="J372" i="20"/>
  <c r="E371" i="20"/>
  <c r="A370" i="20"/>
  <c r="J368" i="20"/>
  <c r="E367" i="20"/>
  <c r="B366" i="20"/>
  <c r="M364" i="20"/>
  <c r="G363" i="20"/>
  <c r="J417" i="20"/>
  <c r="Q415" i="20"/>
  <c r="L414" i="20"/>
  <c r="P412" i="20"/>
  <c r="H411" i="20"/>
  <c r="O409" i="20"/>
  <c r="I408" i="20"/>
  <c r="M406" i="20"/>
  <c r="E405" i="20"/>
  <c r="M403" i="20"/>
  <c r="G402" i="20"/>
  <c r="K400" i="20"/>
  <c r="C399" i="20"/>
  <c r="J397" i="20"/>
  <c r="A396" i="20"/>
  <c r="H394" i="20"/>
  <c r="A393" i="20"/>
  <c r="H391" i="20"/>
  <c r="P389" i="20"/>
  <c r="F388" i="20"/>
  <c r="O386" i="20"/>
  <c r="I385" i="20"/>
  <c r="M383" i="20"/>
  <c r="C382" i="20"/>
  <c r="M380" i="20"/>
  <c r="P378" i="20"/>
  <c r="L377" i="20"/>
  <c r="G376" i="20"/>
  <c r="C375" i="20"/>
  <c r="L373" i="20"/>
  <c r="H372" i="20"/>
  <c r="D371" i="20"/>
  <c r="Q369" i="20"/>
  <c r="H368" i="20"/>
  <c r="D367" i="20"/>
  <c r="A366" i="20"/>
  <c r="I364" i="20"/>
  <c r="E363" i="20"/>
  <c r="C417" i="20"/>
  <c r="P413" i="20"/>
  <c r="N409" i="20"/>
  <c r="H406" i="20"/>
  <c r="D403" i="20"/>
  <c r="B399" i="20"/>
  <c r="K395" i="20"/>
  <c r="E392" i="20"/>
  <c r="E388" i="20"/>
  <c r="P384" i="20"/>
  <c r="O381" i="20"/>
  <c r="K377" i="20"/>
  <c r="M374" i="20"/>
  <c r="B372" i="20"/>
  <c r="G368" i="20"/>
  <c r="I365" i="20"/>
  <c r="B417" i="20"/>
  <c r="O413" i="20"/>
  <c r="M409" i="20"/>
  <c r="G406" i="20"/>
  <c r="C403" i="20"/>
  <c r="A399" i="20"/>
  <c r="J395" i="20"/>
  <c r="D392" i="20"/>
  <c r="D388" i="20"/>
  <c r="O384" i="20"/>
  <c r="I381" i="20"/>
  <c r="J377" i="20"/>
  <c r="K374" i="20"/>
  <c r="Q371" i="20"/>
  <c r="F368" i="20"/>
  <c r="H365" i="20"/>
  <c r="A417" i="20"/>
  <c r="L412" i="20"/>
  <c r="L409" i="20"/>
  <c r="F406" i="20"/>
  <c r="Q401" i="20"/>
  <c r="Q398" i="20"/>
  <c r="I395" i="20"/>
  <c r="G391" i="20"/>
  <c r="C388" i="20"/>
  <c r="N384" i="20"/>
  <c r="L380" i="20"/>
  <c r="I377" i="20"/>
  <c r="J374" i="20"/>
  <c r="B371" i="20"/>
  <c r="D368" i="20"/>
  <c r="G365" i="20"/>
  <c r="Q416" i="20"/>
  <c r="K412" i="20"/>
  <c r="K409" i="20"/>
  <c r="E406" i="20"/>
  <c r="N401" i="20"/>
  <c r="N398" i="20"/>
  <c r="G395" i="20"/>
  <c r="B391" i="20"/>
  <c r="B388" i="20"/>
  <c r="L384" i="20"/>
  <c r="J380" i="20"/>
  <c r="H377" i="20"/>
  <c r="I374" i="20"/>
  <c r="A371" i="20"/>
  <c r="C368" i="20"/>
  <c r="F365" i="20"/>
  <c r="P415" i="20"/>
  <c r="J412" i="20"/>
  <c r="F409" i="20"/>
  <c r="D405" i="20"/>
  <c r="M401" i="20"/>
  <c r="L398" i="20"/>
  <c r="G394" i="20"/>
  <c r="A391" i="20"/>
  <c r="O387" i="20"/>
  <c r="L383" i="20"/>
  <c r="F380" i="20"/>
  <c r="E377" i="20"/>
  <c r="K373" i="20"/>
  <c r="Q370" i="20"/>
  <c r="B368" i="20"/>
  <c r="H364" i="20"/>
  <c r="O415" i="20"/>
  <c r="I412" i="20"/>
  <c r="A409" i="20"/>
  <c r="C405" i="20"/>
  <c r="L401" i="20"/>
  <c r="F398" i="20"/>
  <c r="F394" i="20"/>
  <c r="Q390" i="20"/>
  <c r="N387" i="20"/>
  <c r="K383" i="20"/>
  <c r="C380" i="20"/>
  <c r="C377" i="20"/>
  <c r="J373" i="20"/>
  <c r="L370" i="20"/>
  <c r="A368" i="20"/>
  <c r="G364" i="20"/>
  <c r="O418" i="20"/>
  <c r="N415" i="20"/>
  <c r="H412" i="20"/>
  <c r="H408" i="20"/>
  <c r="Q404" i="20"/>
  <c r="K401" i="20"/>
  <c r="I397" i="20"/>
  <c r="E394" i="20"/>
  <c r="P390" i="20"/>
  <c r="N386" i="20"/>
  <c r="H383" i="20"/>
  <c r="B380" i="20"/>
  <c r="F376" i="20"/>
  <c r="I373" i="20"/>
  <c r="K370" i="20"/>
  <c r="C367" i="20"/>
  <c r="F364" i="20"/>
  <c r="N418" i="20"/>
  <c r="M415" i="20"/>
  <c r="G412" i="20"/>
  <c r="Q407" i="20"/>
  <c r="P404" i="20"/>
  <c r="J401" i="20"/>
  <c r="H397" i="20"/>
  <c r="B394" i="20"/>
  <c r="O390" i="20"/>
  <c r="M386" i="20"/>
  <c r="G383" i="20"/>
  <c r="P379" i="20"/>
  <c r="D376" i="20"/>
  <c r="G373" i="20"/>
  <c r="I370" i="20"/>
  <c r="B367" i="20"/>
  <c r="E364" i="20"/>
  <c r="M418" i="20"/>
  <c r="L415" i="20"/>
  <c r="G411" i="20"/>
  <c r="P407" i="20"/>
  <c r="M404" i="20"/>
  <c r="J400" i="20"/>
  <c r="D397" i="20"/>
  <c r="A394" i="20"/>
  <c r="O389" i="20"/>
  <c r="L386" i="20"/>
  <c r="D383" i="20"/>
  <c r="O378" i="20"/>
  <c r="C376" i="20"/>
  <c r="F373" i="20"/>
  <c r="L369" i="20"/>
  <c r="A367" i="20"/>
  <c r="D364" i="20"/>
  <c r="L418" i="20"/>
  <c r="C415" i="20"/>
  <c r="D411" i="20"/>
  <c r="O407" i="20"/>
  <c r="L404" i="20"/>
  <c r="I400" i="20"/>
  <c r="C397" i="20"/>
  <c r="Q393" i="20"/>
  <c r="K389" i="20"/>
  <c r="E386" i="20"/>
  <c r="C383" i="20"/>
  <c r="N378" i="20"/>
  <c r="B376" i="20"/>
  <c r="E373" i="20"/>
  <c r="J369" i="20"/>
  <c r="Q366" i="20"/>
  <c r="B364" i="20"/>
  <c r="K418" i="20"/>
  <c r="I414" i="20"/>
  <c r="C411" i="20"/>
  <c r="M407" i="20"/>
  <c r="K403" i="20"/>
  <c r="E400" i="20"/>
  <c r="A397" i="20"/>
  <c r="P392" i="20"/>
  <c r="J389" i="20"/>
  <c r="B386" i="20"/>
  <c r="B382" i="20"/>
  <c r="M378" i="20"/>
  <c r="O375" i="20"/>
  <c r="F372" i="20"/>
  <c r="I369" i="20"/>
  <c r="P366" i="20"/>
  <c r="D363" i="20"/>
  <c r="G418" i="20"/>
  <c r="H414" i="20"/>
  <c r="P410" i="20"/>
  <c r="L407" i="20"/>
  <c r="J403" i="20"/>
  <c r="D400" i="20"/>
  <c r="Q396" i="20"/>
  <c r="O392" i="20"/>
  <c r="G389" i="20"/>
  <c r="A386" i="20"/>
  <c r="A382" i="20"/>
  <c r="L378" i="20"/>
  <c r="N375" i="20"/>
  <c r="E372" i="20"/>
  <c r="H369" i="20"/>
  <c r="I366" i="20"/>
  <c r="B363" i="20"/>
  <c r="G417" i="20"/>
  <c r="A414" i="20"/>
  <c r="O410" i="20"/>
  <c r="L406" i="20"/>
  <c r="I403" i="20"/>
  <c r="C400" i="20"/>
  <c r="O395" i="20"/>
  <c r="N392" i="20"/>
  <c r="F389" i="20"/>
  <c r="A385" i="20"/>
  <c r="Q381" i="20"/>
  <c r="K378" i="20"/>
  <c r="B375" i="20"/>
  <c r="D372" i="20"/>
  <c r="F369" i="20"/>
  <c r="Q365" i="20"/>
  <c r="F417" i="20"/>
  <c r="Q413" i="20"/>
  <c r="N410" i="20"/>
  <c r="I406" i="20"/>
  <c r="E403" i="20"/>
  <c r="B400" i="20"/>
  <c r="N395" i="20"/>
  <c r="M392" i="20"/>
  <c r="E389" i="20"/>
  <c r="Q384" i="20"/>
  <c r="P381" i="20"/>
  <c r="J378" i="20"/>
  <c r="N374" i="20"/>
  <c r="C372" i="20"/>
  <c r="E369" i="20"/>
  <c r="P365" i="20"/>
  <c r="AY265" i="1"/>
  <c r="AY261" i="1"/>
  <c r="AY254" i="1"/>
  <c r="A246" i="4"/>
  <c r="G274" i="1"/>
  <c r="G272" i="1"/>
  <c r="P275" i="1"/>
  <c r="P273" i="1"/>
  <c r="AY180" i="1"/>
  <c r="O275" i="1"/>
  <c r="O273" i="1"/>
  <c r="A297" i="5"/>
  <c r="N275" i="1"/>
  <c r="N273" i="1"/>
  <c r="Q274" i="1"/>
  <c r="Q272" i="1"/>
  <c r="C238" i="17"/>
  <c r="C236" i="17"/>
  <c r="AY151" i="1"/>
  <c r="M275" i="1"/>
  <c r="M273" i="1"/>
  <c r="P274" i="1"/>
  <c r="P272" i="1"/>
  <c r="B238" i="17"/>
  <c r="B236" i="17"/>
  <c r="E235" i="17"/>
  <c r="D1" i="7"/>
  <c r="D2" i="7" s="1"/>
  <c r="D3" i="7" s="1"/>
  <c r="AY146" i="1"/>
  <c r="AY134" i="1"/>
  <c r="AY128" i="1"/>
  <c r="AY127" i="1"/>
  <c r="L275" i="1"/>
  <c r="L273" i="1"/>
  <c r="O274" i="1"/>
  <c r="O272" i="1"/>
  <c r="D237" i="17"/>
  <c r="D235" i="17"/>
  <c r="AW35" i="15"/>
  <c r="AW26" i="15"/>
  <c r="AW30" i="15"/>
  <c r="AW31" i="15"/>
  <c r="AW33" i="15"/>
  <c r="AW34" i="15"/>
  <c r="AW20" i="15"/>
  <c r="AW37" i="15"/>
  <c r="AW38" i="15"/>
  <c r="AW39" i="15"/>
  <c r="AW42" i="15"/>
  <c r="AW49" i="15"/>
  <c r="AW53" i="15"/>
  <c r="AW55" i="15"/>
  <c r="AW57" i="15"/>
  <c r="AW59" i="15"/>
  <c r="AW61" i="15"/>
  <c r="AW63" i="15"/>
  <c r="A386" i="1" a="1"/>
  <c r="A12" i="13"/>
  <c r="B12" i="13" s="1"/>
  <c r="A18" i="4"/>
  <c r="G18" i="4" s="1"/>
  <c r="AY124" i="1"/>
  <c r="AY129" i="1"/>
  <c r="AY121" i="1"/>
  <c r="AY153" i="1"/>
  <c r="AY116" i="1"/>
  <c r="AY154" i="1"/>
  <c r="AY112" i="1"/>
  <c r="AY139" i="1"/>
  <c r="AY114" i="1"/>
  <c r="AY150" i="1"/>
  <c r="AY149" i="1"/>
  <c r="AY143" i="1"/>
  <c r="AY140" i="1"/>
  <c r="AY138" i="1"/>
  <c r="AY137" i="1"/>
  <c r="AY136" i="1"/>
  <c r="AY133" i="1"/>
  <c r="AY132" i="1"/>
  <c r="AY118" i="1"/>
  <c r="AY111" i="1"/>
  <c r="AY110" i="1"/>
  <c r="AY120" i="1"/>
  <c r="B254" i="7"/>
  <c r="A248" i="17"/>
  <c r="D359" i="4"/>
  <c r="H359" i="4"/>
  <c r="G359" i="4"/>
  <c r="F359" i="4"/>
  <c r="B359" i="4"/>
  <c r="E359" i="4"/>
  <c r="C359" i="4"/>
  <c r="E358" i="4"/>
  <c r="F358" i="4"/>
  <c r="G358" i="4"/>
  <c r="U42" i="1"/>
  <c r="A254" i="13"/>
  <c r="B254" i="13" s="1"/>
  <c r="E254" i="13" s="1"/>
  <c r="A255" i="4"/>
  <c r="A252" i="5"/>
  <c r="A249" i="17"/>
  <c r="A264" i="4"/>
  <c r="A258" i="17"/>
  <c r="A257" i="17"/>
  <c r="A263" i="4"/>
  <c r="A260" i="5"/>
  <c r="A262" i="13"/>
  <c r="B262" i="13" s="1"/>
  <c r="N262" i="13" s="1"/>
  <c r="A275" i="5"/>
  <c r="A278" i="4"/>
  <c r="AY318" i="1"/>
  <c r="AY278" i="1"/>
  <c r="A277" i="13"/>
  <c r="B277" i="13" s="1"/>
  <c r="N277" i="13" s="1"/>
  <c r="AY289" i="1"/>
  <c r="A254" i="4"/>
  <c r="A272" i="17"/>
  <c r="A251" i="5"/>
  <c r="AY279" i="1"/>
  <c r="A249" i="4"/>
  <c r="AY280" i="1"/>
  <c r="A244" i="17"/>
  <c r="A247" i="5"/>
  <c r="A249" i="13"/>
  <c r="B249" i="13" s="1"/>
  <c r="S249" i="13" s="1"/>
  <c r="A245" i="17"/>
  <c r="A252" i="13"/>
  <c r="B252" i="13" s="1"/>
  <c r="Q252" i="13" s="1"/>
  <c r="B253" i="7"/>
  <c r="AY283" i="1"/>
  <c r="A247" i="17"/>
  <c r="A253" i="4"/>
  <c r="AY288" i="1"/>
  <c r="B260" i="7"/>
  <c r="A258" i="5"/>
  <c r="AY293" i="1"/>
  <c r="A261" i="5"/>
  <c r="A263" i="13"/>
  <c r="B263" i="13" s="1"/>
  <c r="T263" i="13" s="1"/>
  <c r="AY295" i="1"/>
  <c r="AY296" i="1"/>
  <c r="AY297" i="1"/>
  <c r="A267" i="4"/>
  <c r="A261" i="17"/>
  <c r="A264" i="5"/>
  <c r="B267" i="7"/>
  <c r="A266" i="5"/>
  <c r="AY300" i="1"/>
  <c r="A272" i="4"/>
  <c r="AY304" i="1"/>
  <c r="AY316" i="1"/>
  <c r="AY319" i="1"/>
  <c r="AY320" i="1"/>
  <c r="AY322" i="1"/>
  <c r="AY323" i="1"/>
  <c r="A275" i="13"/>
  <c r="B275" i="13" s="1"/>
  <c r="G275" i="13" s="1"/>
  <c r="A270" i="17"/>
  <c r="A273" i="5"/>
  <c r="A276" i="4"/>
  <c r="A251" i="17"/>
  <c r="A254" i="5"/>
  <c r="A256" i="13"/>
  <c r="B256" i="13" s="1"/>
  <c r="AG256" i="13" s="1"/>
  <c r="A257" i="4"/>
  <c r="AY305" i="1"/>
  <c r="A271" i="4"/>
  <c r="A268" i="5"/>
  <c r="A256" i="17"/>
  <c r="A259" i="5"/>
  <c r="B262" i="7"/>
  <c r="A261" i="13"/>
  <c r="B261" i="13" s="1"/>
  <c r="V261" i="13" s="1"/>
  <c r="A262" i="4"/>
  <c r="A265" i="13"/>
  <c r="B265" i="13" s="1"/>
  <c r="K265" i="13" s="1"/>
  <c r="A263" i="5"/>
  <c r="A266" i="4"/>
  <c r="A246" i="17"/>
  <c r="A249" i="5"/>
  <c r="B252" i="7"/>
  <c r="A251" i="13"/>
  <c r="B251" i="13" s="1"/>
  <c r="M251" i="13" s="1"/>
  <c r="A252" i="4"/>
  <c r="AY299" i="1"/>
  <c r="AY287" i="1"/>
  <c r="AY298" i="1"/>
  <c r="A260" i="17"/>
  <c r="AY311" i="1"/>
  <c r="AY307" i="1"/>
  <c r="AY294" i="1"/>
  <c r="AK33" i="1"/>
  <c r="A272" i="5"/>
  <c r="A269" i="17"/>
  <c r="A275" i="4"/>
  <c r="B275" i="7"/>
  <c r="A274" i="13"/>
  <c r="B274" i="13" s="1"/>
  <c r="F274" i="13" s="1"/>
  <c r="A261" i="4"/>
  <c r="A255" i="17"/>
  <c r="A246" i="13"/>
  <c r="A241" i="17"/>
  <c r="A247" i="4"/>
  <c r="A277" i="4"/>
  <c r="A271" i="17"/>
  <c r="A274" i="5"/>
  <c r="A255" i="13"/>
  <c r="B255" i="13" s="1"/>
  <c r="U255" i="13" s="1"/>
  <c r="A253" i="5"/>
  <c r="A256" i="4"/>
  <c r="AY308" i="1"/>
  <c r="AY286" i="1"/>
  <c r="AY282" i="1"/>
  <c r="AY290" i="1"/>
  <c r="AY292" i="1"/>
  <c r="AY313" i="1"/>
  <c r="AY303" i="1"/>
  <c r="AY301" i="1"/>
  <c r="AY312" i="1"/>
  <c r="AY310" i="1"/>
  <c r="AY321" i="1"/>
  <c r="AY317" i="1"/>
  <c r="B274" i="7"/>
  <c r="A274" i="4"/>
  <c r="A273" i="13"/>
  <c r="B273" i="13" s="1"/>
  <c r="R273" i="13" s="1"/>
  <c r="A271" i="5"/>
  <c r="A276" i="13"/>
  <c r="B276" i="13" s="1"/>
  <c r="X276" i="13" s="1"/>
  <c r="B273" i="7"/>
  <c r="A267" i="17"/>
  <c r="A272" i="13"/>
  <c r="B272" i="13" s="1"/>
  <c r="G272" i="13" s="1"/>
  <c r="A270" i="5"/>
  <c r="A273" i="4"/>
  <c r="A247" i="13"/>
  <c r="B247" i="13" s="1"/>
  <c r="T247" i="13" s="1"/>
  <c r="A242" i="17"/>
  <c r="B248" i="7"/>
  <c r="A245" i="5"/>
  <c r="A248" i="4"/>
  <c r="AY284" i="1"/>
  <c r="A250" i="17"/>
  <c r="AY291" i="1"/>
  <c r="B271" i="7"/>
  <c r="B272" i="7"/>
  <c r="A270" i="13"/>
  <c r="B270" i="13" s="1"/>
  <c r="E270" i="13" s="1"/>
  <c r="AY285" i="1"/>
  <c r="A265" i="17"/>
  <c r="AX5" i="1"/>
  <c r="A264" i="17"/>
  <c r="A269" i="13"/>
  <c r="B269" i="13" s="1"/>
  <c r="AD269" i="13" s="1"/>
  <c r="A270" i="4"/>
  <c r="A267" i="5"/>
  <c r="A236" i="17"/>
  <c r="A241" i="13"/>
  <c r="A239" i="5"/>
  <c r="A242" i="4"/>
  <c r="AY306" i="1"/>
  <c r="AY315" i="1"/>
  <c r="AY325" i="1"/>
  <c r="AY324" i="1"/>
  <c r="A263" i="17"/>
  <c r="A269" i="4"/>
  <c r="B269" i="7"/>
  <c r="AG22" i="1"/>
  <c r="U20" i="1"/>
  <c r="A273" i="17"/>
  <c r="A248" i="5"/>
  <c r="B251" i="7"/>
  <c r="A250" i="13"/>
  <c r="B250" i="13" s="1"/>
  <c r="AA250" i="13" s="1"/>
  <c r="AY302" i="1"/>
  <c r="AY281" i="1"/>
  <c r="AY314" i="1"/>
  <c r="AY326" i="1"/>
  <c r="A264" i="13"/>
  <c r="B264" i="13" s="1"/>
  <c r="I264" i="13" s="1"/>
  <c r="A259" i="17"/>
  <c r="A257" i="5"/>
  <c r="A265" i="4"/>
  <c r="A254" i="17"/>
  <c r="A258" i="13"/>
  <c r="B258" i="13" s="1"/>
  <c r="W258" i="13" s="1"/>
  <c r="B259" i="7"/>
  <c r="A253" i="17"/>
  <c r="A256" i="5"/>
  <c r="A279" i="4"/>
  <c r="A259" i="13"/>
  <c r="B259" i="13" s="1"/>
  <c r="AA259" i="13" s="1"/>
  <c r="A257" i="13"/>
  <c r="B257" i="13" s="1"/>
  <c r="AB257" i="13" s="1"/>
  <c r="A258" i="4"/>
  <c r="B258" i="7"/>
  <c r="A271" i="13"/>
  <c r="B271" i="13" s="1"/>
  <c r="AE271" i="13" s="1"/>
  <c r="A266" i="17"/>
  <c r="AY309" i="1"/>
  <c r="A269" i="5"/>
  <c r="A262" i="17"/>
  <c r="B268" i="7"/>
  <c r="A267" i="13"/>
  <c r="B267" i="13" s="1"/>
  <c r="T267" i="13" s="1"/>
  <c r="A265" i="5"/>
  <c r="A248" i="13"/>
  <c r="B248" i="13" s="1"/>
  <c r="V248" i="13" s="1"/>
  <c r="A246" i="5"/>
  <c r="A250" i="4"/>
  <c r="AG8" i="1"/>
  <c r="AQ10" i="1"/>
  <c r="U23" i="1"/>
  <c r="V355" i="5"/>
  <c r="U355" i="5"/>
  <c r="W354" i="5"/>
  <c r="T354" i="5"/>
  <c r="AG355" i="5"/>
  <c r="G355" i="5"/>
  <c r="P355" i="5"/>
  <c r="AC355" i="5"/>
  <c r="E355" i="5"/>
  <c r="J355" i="5"/>
  <c r="D355" i="5"/>
  <c r="AA355" i="5"/>
  <c r="R355" i="5"/>
  <c r="T355" i="5"/>
  <c r="Q355" i="5"/>
  <c r="Y355" i="5"/>
  <c r="AE354" i="5"/>
  <c r="AG354" i="5"/>
  <c r="R354" i="5"/>
  <c r="AF354" i="5"/>
  <c r="P354" i="5"/>
  <c r="L354" i="5"/>
  <c r="G354" i="5"/>
  <c r="D354" i="5"/>
  <c r="S354" i="5"/>
  <c r="F354" i="5"/>
  <c r="AB354" i="5"/>
  <c r="Y354" i="5"/>
  <c r="Q354" i="5"/>
  <c r="U354" i="5"/>
  <c r="E354" i="5"/>
  <c r="N354" i="5"/>
  <c r="AD354" i="5"/>
  <c r="K354" i="5"/>
  <c r="O354" i="5"/>
  <c r="Z354" i="5"/>
  <c r="M354" i="5"/>
  <c r="C354" i="5"/>
  <c r="V354" i="5"/>
  <c r="AA354" i="5"/>
  <c r="AC354" i="5"/>
  <c r="H354" i="5"/>
  <c r="X354" i="5"/>
  <c r="J354" i="5"/>
  <c r="L355" i="5"/>
  <c r="X355" i="5"/>
  <c r="S355" i="5"/>
  <c r="N355" i="5"/>
  <c r="AD355" i="5"/>
  <c r="AF355" i="5"/>
  <c r="Z355" i="5"/>
  <c r="M355" i="5"/>
  <c r="I355" i="5"/>
  <c r="W355" i="5"/>
  <c r="AB355" i="5"/>
  <c r="AE355" i="5"/>
  <c r="C355" i="5"/>
  <c r="C356" i="5"/>
  <c r="S356" i="5"/>
  <c r="L356" i="5"/>
  <c r="O356" i="5"/>
  <c r="AD356" i="5"/>
  <c r="AG356" i="5"/>
  <c r="Q356" i="5"/>
  <c r="P356" i="5"/>
  <c r="J356" i="5"/>
  <c r="AC356" i="5"/>
  <c r="D356" i="5"/>
  <c r="K356" i="5"/>
  <c r="AA356" i="5"/>
  <c r="R356" i="5"/>
  <c r="W356" i="5"/>
  <c r="N356" i="5"/>
  <c r="H355" i="5"/>
  <c r="O355" i="5"/>
  <c r="K355" i="5"/>
  <c r="F355" i="5"/>
  <c r="E356" i="5"/>
  <c r="Y356" i="5"/>
  <c r="M356" i="5"/>
  <c r="AF356" i="5"/>
  <c r="U356" i="5"/>
  <c r="AE356" i="5"/>
  <c r="AB356" i="5"/>
  <c r="H356" i="5"/>
  <c r="G356" i="5"/>
  <c r="T356" i="5"/>
  <c r="Z356" i="5"/>
  <c r="I356" i="5"/>
  <c r="F356" i="5"/>
  <c r="V356" i="5"/>
  <c r="X356" i="5"/>
  <c r="W1" i="1"/>
  <c r="W42" i="1" s="1"/>
  <c r="V42" i="1"/>
  <c r="E1" i="7"/>
  <c r="E2" i="7" s="1"/>
  <c r="E3" i="7" s="1"/>
  <c r="AC29" i="1"/>
  <c r="AC9" i="1"/>
  <c r="AC16" i="1"/>
  <c r="AU29" i="1"/>
  <c r="AU32" i="1"/>
  <c r="AU7" i="1"/>
  <c r="AU33" i="1"/>
  <c r="AU24" i="1"/>
  <c r="AU8" i="1"/>
  <c r="AU5" i="1"/>
  <c r="AU15" i="1"/>
  <c r="AU9" i="1"/>
  <c r="AU16" i="1"/>
  <c r="AU13" i="1"/>
  <c r="AU10" i="1"/>
  <c r="AU28" i="1"/>
  <c r="AU27" i="1"/>
  <c r="AU21" i="1"/>
  <c r="AU19" i="1"/>
  <c r="AU20" i="1"/>
  <c r="AU14" i="1"/>
  <c r="AU11" i="1"/>
  <c r="AU12" i="1"/>
  <c r="AU22" i="1"/>
  <c r="AU17" i="1"/>
  <c r="AU23" i="1"/>
  <c r="AU31" i="1"/>
  <c r="AU4" i="1"/>
  <c r="AW22" i="1"/>
  <c r="AW19" i="1"/>
  <c r="AW5" i="1"/>
  <c r="AH21" i="1"/>
  <c r="AL22" i="1"/>
  <c r="X19" i="1"/>
  <c r="X15" i="1"/>
  <c r="AP13" i="1"/>
  <c r="AP21" i="1"/>
  <c r="AP8" i="1"/>
  <c r="AP7" i="1"/>
  <c r="AP24" i="1"/>
  <c r="AP27" i="1"/>
  <c r="AB28" i="1"/>
  <c r="AB9" i="1"/>
  <c r="AB29" i="1"/>
  <c r="AB11" i="1"/>
  <c r="AB17" i="1"/>
  <c r="AB12" i="1"/>
  <c r="AS27" i="1"/>
  <c r="AS24" i="1"/>
  <c r="AS7" i="1"/>
  <c r="AS14" i="1"/>
  <c r="AS33" i="1"/>
  <c r="AS21" i="1"/>
  <c r="AS17" i="1"/>
  <c r="AS22" i="1"/>
  <c r="AS31" i="1"/>
  <c r="AS4" i="1"/>
  <c r="AS32" i="1"/>
  <c r="AS9" i="1"/>
  <c r="AS20" i="1"/>
  <c r="AS13" i="1"/>
  <c r="AS10" i="1"/>
  <c r="AS16" i="1"/>
  <c r="AS12" i="1"/>
  <c r="AS11" i="1"/>
  <c r="AS23" i="1"/>
  <c r="AS19" i="1"/>
  <c r="AS5" i="1"/>
  <c r="AS28" i="1"/>
  <c r="AS8" i="1"/>
  <c r="AS29" i="1"/>
  <c r="AS15" i="1"/>
  <c r="AV5" i="1"/>
  <c r="AV8" i="1"/>
  <c r="AV23" i="1"/>
  <c r="AV12" i="1"/>
  <c r="AV29" i="1"/>
  <c r="AV15" i="1"/>
  <c r="AV27" i="1"/>
  <c r="AV10" i="1"/>
  <c r="AV16" i="1"/>
  <c r="AV33" i="1"/>
  <c r="AV24" i="1"/>
  <c r="AV31" i="1"/>
  <c r="AV22" i="1"/>
  <c r="AV32" i="1"/>
  <c r="AV4" i="1"/>
  <c r="AV20" i="1"/>
  <c r="AV13" i="1"/>
  <c r="AV17" i="1"/>
  <c r="AV7" i="1"/>
  <c r="AV14" i="1"/>
  <c r="AV21" i="1"/>
  <c r="AV19" i="1"/>
  <c r="AN28" i="1"/>
  <c r="AN4" i="1"/>
  <c r="AN13" i="1"/>
  <c r="AN22" i="1"/>
  <c r="AN15" i="1"/>
  <c r="AN27" i="1"/>
  <c r="AN32" i="1"/>
  <c r="Z28" i="1"/>
  <c r="Z19" i="1"/>
  <c r="Z24" i="1"/>
  <c r="Z20" i="1"/>
  <c r="AR9" i="1"/>
  <c r="AR28" i="1"/>
  <c r="AF21" i="1"/>
  <c r="AF14" i="1"/>
  <c r="AF27" i="1"/>
  <c r="T15" i="1"/>
  <c r="T28" i="1"/>
  <c r="T16" i="1"/>
  <c r="AM23" i="1"/>
  <c r="Y10" i="1"/>
  <c r="AV9" i="1"/>
  <c r="A332" i="13"/>
  <c r="B332" i="13" s="1"/>
  <c r="A333" i="4"/>
  <c r="B351" i="7"/>
  <c r="A344" i="17"/>
  <c r="A350" i="13"/>
  <c r="B350" i="13" s="1"/>
  <c r="Z8" i="1"/>
  <c r="A354" i="4"/>
  <c r="A347" i="17"/>
  <c r="A353" i="13"/>
  <c r="B353" i="13" s="1"/>
  <c r="AY95" i="1"/>
  <c r="AY94" i="1"/>
  <c r="AY93" i="1"/>
  <c r="AY92" i="1"/>
  <c r="AY91" i="1"/>
  <c r="AY89" i="1"/>
  <c r="AY88" i="1"/>
  <c r="AY86" i="1"/>
  <c r="AY83" i="1"/>
  <c r="AY82" i="1"/>
  <c r="AY80" i="1"/>
  <c r="AY79" i="1"/>
  <c r="AY78" i="1"/>
  <c r="AA23" i="1"/>
  <c r="AY75" i="1"/>
  <c r="AY74" i="1"/>
  <c r="AQ20" i="1"/>
  <c r="AM11" i="1"/>
  <c r="Y29" i="1"/>
  <c r="AO10" i="1"/>
  <c r="AQ19" i="1"/>
  <c r="AC19" i="1"/>
  <c r="AG5" i="1"/>
  <c r="AI4" i="1"/>
  <c r="AK4" i="1"/>
  <c r="T14" i="1"/>
  <c r="AL5" i="1"/>
  <c r="X4" i="1"/>
  <c r="AR10" i="1"/>
  <c r="AD8" i="1"/>
  <c r="AY77" i="1"/>
  <c r="U5" i="1"/>
  <c r="Y22" i="1"/>
  <c r="A329" i="5"/>
  <c r="A331" i="13"/>
  <c r="B331" i="13" s="1"/>
  <c r="AY76" i="1"/>
  <c r="AA13" i="1"/>
  <c r="AA7" i="1"/>
  <c r="AG17" i="1"/>
  <c r="AT14" i="1"/>
  <c r="AT20" i="1"/>
  <c r="AT5" i="1"/>
  <c r="AT10" i="1"/>
  <c r="AT15" i="1"/>
  <c r="AT9" i="1"/>
  <c r="AT33" i="1"/>
  <c r="AT17" i="1"/>
  <c r="AT32" i="1"/>
  <c r="AH33" i="1"/>
  <c r="AH5" i="1"/>
  <c r="AH11" i="1"/>
  <c r="T33" i="1"/>
  <c r="AE21" i="1"/>
  <c r="AW27" i="1"/>
  <c r="AF23" i="1"/>
  <c r="AH32" i="1"/>
  <c r="W33" i="1"/>
  <c r="AC23" i="1"/>
  <c r="AG15" i="1"/>
  <c r="U15" i="1"/>
  <c r="X21" i="1"/>
  <c r="Y24" i="1"/>
  <c r="AR19" i="1"/>
  <c r="AW21" i="15"/>
  <c r="AD11" i="1"/>
  <c r="AD10" i="1"/>
  <c r="AD28" i="1"/>
  <c r="AD17" i="1"/>
  <c r="AD20" i="1"/>
  <c r="AD19" i="1"/>
  <c r="AD21" i="1"/>
  <c r="AD31" i="1"/>
  <c r="AD14" i="1"/>
  <c r="AD24" i="1"/>
  <c r="AD16" i="1"/>
  <c r="AD33" i="1"/>
  <c r="AD7" i="1"/>
  <c r="AD15" i="1"/>
  <c r="AD9" i="1"/>
  <c r="AD23" i="1"/>
  <c r="AD5" i="1"/>
  <c r="AD12" i="1"/>
  <c r="AD13" i="1"/>
  <c r="AD32" i="1"/>
  <c r="AD27" i="1"/>
  <c r="AN16" i="1"/>
  <c r="AN19" i="1"/>
  <c r="AN5" i="1"/>
  <c r="AN10" i="1"/>
  <c r="AN11" i="1"/>
  <c r="AN29" i="1"/>
  <c r="AN14" i="1"/>
  <c r="AN17" i="1"/>
  <c r="AN20" i="1"/>
  <c r="AN9" i="1"/>
  <c r="AN8" i="1"/>
  <c r="AN33" i="1"/>
  <c r="AN24" i="1"/>
  <c r="AN23" i="1"/>
  <c r="AN7" i="1"/>
  <c r="AN31" i="1"/>
  <c r="AN21" i="1"/>
  <c r="AN12" i="1"/>
  <c r="Z5" i="1"/>
  <c r="Z10" i="1"/>
  <c r="Z23" i="1"/>
  <c r="Z21" i="1"/>
  <c r="Z32" i="1"/>
  <c r="Z15" i="1"/>
  <c r="Z12" i="1"/>
  <c r="Z17" i="1"/>
  <c r="Z27" i="1"/>
  <c r="Z9" i="1"/>
  <c r="Z14" i="1"/>
  <c r="Z4" i="1"/>
  <c r="Z29" i="1"/>
  <c r="Z33" i="1"/>
  <c r="Z16" i="1"/>
  <c r="Z31" i="1"/>
  <c r="Z13" i="1"/>
  <c r="Z11" i="1"/>
  <c r="Z7" i="1"/>
  <c r="Z22" i="1"/>
  <c r="AJ4" i="1"/>
  <c r="V8" i="1"/>
  <c r="V17" i="1"/>
  <c r="V24" i="1"/>
  <c r="V11" i="1"/>
  <c r="V22" i="1"/>
  <c r="V5" i="1"/>
  <c r="V14" i="1"/>
  <c r="V13" i="1"/>
  <c r="V19" i="1"/>
  <c r="V27" i="1"/>
  <c r="V29" i="1"/>
  <c r="V10" i="1"/>
  <c r="V9" i="1"/>
  <c r="V12" i="1"/>
  <c r="V23" i="1"/>
  <c r="V15" i="1"/>
  <c r="V20" i="1"/>
  <c r="V31" i="1"/>
  <c r="V16" i="1"/>
  <c r="V7" i="1"/>
  <c r="V4" i="1"/>
  <c r="V21" i="1"/>
  <c r="AF16" i="1"/>
  <c r="AF29" i="1"/>
  <c r="AF20" i="1"/>
  <c r="AF5" i="1"/>
  <c r="AF33" i="1"/>
  <c r="AF28" i="1"/>
  <c r="AF13" i="1"/>
  <c r="AF32" i="1"/>
  <c r="AF11" i="1"/>
  <c r="AF7" i="1"/>
  <c r="AF10" i="1"/>
  <c r="AF8" i="1"/>
  <c r="AF12" i="1"/>
  <c r="AF31" i="1"/>
  <c r="AF24" i="1"/>
  <c r="AF19" i="1"/>
  <c r="AF15" i="1"/>
  <c r="AF17" i="1"/>
  <c r="AF9" i="1"/>
  <c r="AP29" i="1"/>
  <c r="AP28" i="1"/>
  <c r="AP12" i="1"/>
  <c r="AP16" i="1"/>
  <c r="AP17" i="1"/>
  <c r="AP5" i="1"/>
  <c r="AP4" i="1"/>
  <c r="AP19" i="1"/>
  <c r="AP33" i="1"/>
  <c r="AP32" i="1"/>
  <c r="AP23" i="1"/>
  <c r="AP14" i="1"/>
  <c r="AP15" i="1"/>
  <c r="AP31" i="1"/>
  <c r="AP22" i="1"/>
  <c r="AP20" i="1"/>
  <c r="AP11" i="1"/>
  <c r="AP9" i="1"/>
  <c r="AP10" i="1"/>
  <c r="AB20" i="1"/>
  <c r="AB5" i="1"/>
  <c r="AB13" i="1"/>
  <c r="AB7" i="1"/>
  <c r="AB10" i="1"/>
  <c r="AB19" i="1"/>
  <c r="AB16" i="1"/>
  <c r="AB32" i="1"/>
  <c r="AB4" i="1"/>
  <c r="AB31" i="1"/>
  <c r="AB14" i="1"/>
  <c r="AB15" i="1"/>
  <c r="AB22" i="1"/>
  <c r="AB27" i="1"/>
  <c r="AB21" i="1"/>
  <c r="AB23" i="1"/>
  <c r="AB33" i="1"/>
  <c r="AB8" i="1"/>
  <c r="AB24" i="1"/>
  <c r="AL14" i="1"/>
  <c r="AL23" i="1"/>
  <c r="AL31" i="1"/>
  <c r="AL16" i="1"/>
  <c r="AL15" i="1"/>
  <c r="AL8" i="1"/>
  <c r="AL20" i="1"/>
  <c r="AL17" i="1"/>
  <c r="AL11" i="1"/>
  <c r="AL28" i="1"/>
  <c r="AL4" i="1"/>
  <c r="AL21" i="1"/>
  <c r="AL13" i="1"/>
  <c r="AL9" i="1"/>
  <c r="AL32" i="1"/>
  <c r="AL33" i="1"/>
  <c r="AL29" i="1"/>
  <c r="AL19" i="1"/>
  <c r="AL7" i="1"/>
  <c r="AL12" i="1"/>
  <c r="AL24" i="1"/>
  <c r="X5" i="1"/>
  <c r="X28" i="1"/>
  <c r="X8" i="1"/>
  <c r="X24" i="1"/>
  <c r="X14" i="1"/>
  <c r="X9" i="1"/>
  <c r="X17" i="1"/>
  <c r="X32" i="1"/>
  <c r="X10" i="1"/>
  <c r="X33" i="1"/>
  <c r="X16" i="1"/>
  <c r="X7" i="1"/>
  <c r="X31" i="1"/>
  <c r="X29" i="1"/>
  <c r="X12" i="1"/>
  <c r="X11" i="1"/>
  <c r="X27" i="1"/>
  <c r="X23" i="1"/>
  <c r="X22" i="1"/>
  <c r="AH16" i="1"/>
  <c r="AH15" i="1"/>
  <c r="AH7" i="1"/>
  <c r="AH9" i="1"/>
  <c r="AH31" i="1"/>
  <c r="AH12" i="1"/>
  <c r="AH19" i="1"/>
  <c r="AH17" i="1"/>
  <c r="AH20" i="1"/>
  <c r="AH13" i="1"/>
  <c r="AH27" i="1"/>
  <c r="AH14" i="1"/>
  <c r="AH23" i="1"/>
  <c r="AH10" i="1"/>
  <c r="AH8" i="1"/>
  <c r="AH24" i="1"/>
  <c r="AH29" i="1"/>
  <c r="AH28" i="1"/>
  <c r="AH22" i="1"/>
  <c r="AH4" i="1"/>
  <c r="AR20" i="1"/>
  <c r="AR4" i="1"/>
  <c r="AR33" i="1"/>
  <c r="AR23" i="1"/>
  <c r="AR15" i="1"/>
  <c r="AR14" i="1"/>
  <c r="AR32" i="1"/>
  <c r="AR31" i="1"/>
  <c r="AR16" i="1"/>
  <c r="AR11" i="1"/>
  <c r="AR29" i="1"/>
  <c r="AR27" i="1"/>
  <c r="AR21" i="1"/>
  <c r="AR17" i="1"/>
  <c r="AR12" i="1"/>
  <c r="AR22" i="1"/>
  <c r="AR7" i="1"/>
  <c r="AR13" i="1"/>
  <c r="AR5" i="1"/>
  <c r="AR24" i="1"/>
  <c r="AY72" i="1"/>
  <c r="AY68" i="1"/>
  <c r="AY67" i="1"/>
  <c r="AY65" i="1"/>
  <c r="AY152" i="1"/>
  <c r="AY148" i="1"/>
  <c r="AY147" i="1"/>
  <c r="AY145" i="1"/>
  <c r="AY144" i="1"/>
  <c r="AY142" i="1"/>
  <c r="AY141" i="1"/>
  <c r="AY135" i="1"/>
  <c r="AY131" i="1"/>
  <c r="AY130" i="1"/>
  <c r="AY126" i="1"/>
  <c r="AY125" i="1"/>
  <c r="AY123" i="1"/>
  <c r="AY122" i="1"/>
  <c r="AY119" i="1"/>
  <c r="AY117" i="1"/>
  <c r="AY115" i="1"/>
  <c r="AY113" i="1"/>
  <c r="AY211" i="1"/>
  <c r="AY209" i="1"/>
  <c r="AY207" i="1"/>
  <c r="AY203" i="1"/>
  <c r="AY199" i="1"/>
  <c r="AY193" i="1"/>
  <c r="AY188" i="1"/>
  <c r="AY186" i="1"/>
  <c r="AY184" i="1"/>
  <c r="AY183" i="1"/>
  <c r="AY181" i="1"/>
  <c r="AY179" i="1"/>
  <c r="AY178" i="1"/>
  <c r="AY175" i="1"/>
  <c r="AY172" i="1"/>
  <c r="AY266" i="1"/>
  <c r="AY264" i="1"/>
  <c r="AY256" i="1"/>
  <c r="AY251" i="1"/>
  <c r="AY248" i="1"/>
  <c r="AY246" i="1"/>
  <c r="AY244" i="1"/>
  <c r="AY243" i="1"/>
  <c r="AY242" i="1"/>
  <c r="AY237" i="1"/>
  <c r="AY236" i="1"/>
  <c r="AY385" i="1"/>
  <c r="AY380" i="1"/>
  <c r="AY378" i="1"/>
  <c r="AY376" i="1"/>
  <c r="AY375" i="1"/>
  <c r="AY374" i="1"/>
  <c r="AY368" i="1"/>
  <c r="AY366" i="1"/>
  <c r="AY365" i="1"/>
  <c r="AY359" i="1"/>
  <c r="AY357" i="1"/>
  <c r="AY356" i="1"/>
  <c r="AY352" i="1"/>
  <c r="AW48" i="15"/>
  <c r="AW62" i="15"/>
  <c r="T32" i="1"/>
  <c r="T11" i="1"/>
  <c r="T23" i="1"/>
  <c r="T31" i="1"/>
  <c r="T24" i="1"/>
  <c r="T4" i="1"/>
  <c r="T20" i="1"/>
  <c r="T8" i="1"/>
  <c r="T19" i="1"/>
  <c r="T22" i="1"/>
  <c r="T9" i="1"/>
  <c r="T5" i="1"/>
  <c r="T10" i="1"/>
  <c r="T27" i="1"/>
  <c r="T21" i="1"/>
  <c r="T29" i="1"/>
  <c r="T12" i="1"/>
  <c r="T7" i="1"/>
  <c r="T13" i="1"/>
  <c r="T17" i="1"/>
  <c r="AM5" i="1"/>
  <c r="AI9" i="1"/>
  <c r="AE24" i="1"/>
  <c r="AE17" i="1"/>
  <c r="AE31" i="1"/>
  <c r="AE11" i="1"/>
  <c r="AE16" i="1"/>
  <c r="AE5" i="1"/>
  <c r="AE29" i="1"/>
  <c r="AE19" i="1"/>
  <c r="AE8" i="1"/>
  <c r="AE10" i="1"/>
  <c r="AE15" i="1"/>
  <c r="AE23" i="1"/>
  <c r="AE33" i="1"/>
  <c r="AE27" i="1"/>
  <c r="AE13" i="1"/>
  <c r="AE4" i="1"/>
  <c r="AE22" i="1"/>
  <c r="AE12" i="1"/>
  <c r="AE20" i="1"/>
  <c r="AO32" i="1"/>
  <c r="AO22" i="1"/>
  <c r="AO21" i="1"/>
  <c r="AO11" i="1"/>
  <c r="AO17" i="1"/>
  <c r="AO24" i="1"/>
  <c r="AO20" i="1"/>
  <c r="AO13" i="1"/>
  <c r="AO29" i="1"/>
  <c r="AO12" i="1"/>
  <c r="AO14" i="1"/>
  <c r="AO4" i="1"/>
  <c r="AO27" i="1"/>
  <c r="AO16" i="1"/>
  <c r="AO19" i="1"/>
  <c r="AO9" i="1"/>
  <c r="AO23" i="1"/>
  <c r="AO31" i="1"/>
  <c r="AO15" i="1"/>
  <c r="AO5" i="1"/>
  <c r="AO33" i="1"/>
  <c r="AA32" i="1"/>
  <c r="AA5" i="1"/>
  <c r="AA15" i="1"/>
  <c r="AA21" i="1"/>
  <c r="AA29" i="1"/>
  <c r="AA14" i="1"/>
  <c r="AA19" i="1"/>
  <c r="AA31" i="1"/>
  <c r="AA28" i="1"/>
  <c r="AA10" i="1"/>
  <c r="AA12" i="1"/>
  <c r="AA17" i="1"/>
  <c r="AA27" i="1"/>
  <c r="AA4" i="1"/>
  <c r="AA8" i="1"/>
  <c r="AA11" i="1"/>
  <c r="AA24" i="1"/>
  <c r="AA22" i="1"/>
  <c r="AA20" i="1"/>
  <c r="AK27" i="1"/>
  <c r="AK32" i="1"/>
  <c r="AK17" i="1"/>
  <c r="AK8" i="1"/>
  <c r="AK15" i="1"/>
  <c r="AK10" i="1"/>
  <c r="AK22" i="1"/>
  <c r="AK11" i="1"/>
  <c r="AK28" i="1"/>
  <c r="AK21" i="1"/>
  <c r="AK9" i="1"/>
  <c r="AK5" i="1"/>
  <c r="AK23" i="1"/>
  <c r="AK16" i="1"/>
  <c r="AK14" i="1"/>
  <c r="AK20" i="1"/>
  <c r="AK31" i="1"/>
  <c r="AK12" i="1"/>
  <c r="AK19" i="1"/>
  <c r="AK7" i="1"/>
  <c r="W27" i="1"/>
  <c r="W21" i="1"/>
  <c r="W13" i="1"/>
  <c r="W17" i="1"/>
  <c r="W8" i="1"/>
  <c r="W14" i="1"/>
  <c r="W5" i="1"/>
  <c r="W20" i="1"/>
  <c r="W24" i="1"/>
  <c r="W10" i="1"/>
  <c r="W4" i="1"/>
  <c r="W12" i="1"/>
  <c r="W19" i="1"/>
  <c r="W23" i="1"/>
  <c r="W22" i="1"/>
  <c r="W31" i="1"/>
  <c r="W29" i="1"/>
  <c r="W7" i="1"/>
  <c r="W11" i="1"/>
  <c r="W9" i="1"/>
  <c r="AG29" i="1"/>
  <c r="AG23" i="1"/>
  <c r="AG21" i="1"/>
  <c r="AG20" i="1"/>
  <c r="AG12" i="1"/>
  <c r="AG28" i="1"/>
  <c r="AG27" i="1"/>
  <c r="AG7" i="1"/>
  <c r="AG11" i="1"/>
  <c r="AG24" i="1"/>
  <c r="AG31" i="1"/>
  <c r="AG9" i="1"/>
  <c r="AG19" i="1"/>
  <c r="AG32" i="1"/>
  <c r="AG14" i="1"/>
  <c r="AG10" i="1"/>
  <c r="AG4" i="1"/>
  <c r="AG33" i="1"/>
  <c r="AQ31" i="1"/>
  <c r="AQ27" i="1"/>
  <c r="AQ8" i="1"/>
  <c r="AQ13" i="1"/>
  <c r="AQ9" i="1"/>
  <c r="AQ14" i="1"/>
  <c r="AQ16" i="1"/>
  <c r="AQ17" i="1"/>
  <c r="AQ23" i="1"/>
  <c r="AQ4" i="1"/>
  <c r="AQ32" i="1"/>
  <c r="AQ28" i="1"/>
  <c r="AQ15" i="1"/>
  <c r="AQ12" i="1"/>
  <c r="AQ24" i="1"/>
  <c r="AQ11" i="1"/>
  <c r="AQ5" i="1"/>
  <c r="AQ22" i="1"/>
  <c r="AQ7" i="1"/>
  <c r="AQ29" i="1"/>
  <c r="AQ21" i="1"/>
  <c r="AA33" i="1"/>
  <c r="AQ33" i="1"/>
  <c r="AF22" i="1"/>
  <c r="AG16" i="1"/>
  <c r="AI33" i="1"/>
  <c r="V33" i="1"/>
  <c r="W16" i="1"/>
  <c r="X20" i="1"/>
  <c r="AM16" i="1"/>
  <c r="AR8" i="1"/>
  <c r="AT8" i="1"/>
  <c r="AG13" i="1"/>
  <c r="AI24" i="1"/>
  <c r="V28" i="1"/>
  <c r="W28" i="1"/>
  <c r="X13" i="1"/>
  <c r="AM7" i="1"/>
  <c r="AE28" i="1"/>
  <c r="AY59" i="1"/>
  <c r="AA16" i="1"/>
  <c r="AF4" i="1"/>
  <c r="AI11" i="1"/>
  <c r="V32" i="1"/>
  <c r="W15" i="1"/>
  <c r="AE32" i="1"/>
  <c r="AA9" i="1"/>
  <c r="AI16" i="1"/>
  <c r="W32" i="1"/>
  <c r="AL27" i="1"/>
  <c r="AE9" i="1"/>
  <c r="AO7" i="1"/>
  <c r="AD22" i="1"/>
  <c r="AE14" i="1"/>
  <c r="AO8" i="1"/>
  <c r="AK29" i="1"/>
  <c r="AL10" i="1"/>
  <c r="AD4" i="1"/>
  <c r="AE7" i="1"/>
  <c r="AW4" i="1"/>
  <c r="AW20" i="1"/>
  <c r="AO28" i="1"/>
  <c r="AW32" i="1"/>
  <c r="AK24" i="1"/>
  <c r="AD29" i="1"/>
  <c r="AY63" i="1"/>
  <c r="U32" i="1"/>
  <c r="AW23" i="1"/>
  <c r="AK13" i="1"/>
  <c r="Y23" i="1"/>
  <c r="AW13" i="1"/>
  <c r="AW17" i="1"/>
  <c r="AW12" i="15"/>
  <c r="AW14" i="15"/>
  <c r="AW16" i="15"/>
  <c r="AW19" i="15"/>
  <c r="AW22" i="15"/>
  <c r="AW23" i="15"/>
  <c r="AW50" i="15"/>
  <c r="AW64" i="15"/>
  <c r="AC31" i="1"/>
  <c r="AC24" i="1"/>
  <c r="AC22" i="1"/>
  <c r="AC12" i="1"/>
  <c r="AC13" i="1"/>
  <c r="AC33" i="1"/>
  <c r="AC20" i="1"/>
  <c r="AC27" i="1"/>
  <c r="AC7" i="1"/>
  <c r="AC28" i="1"/>
  <c r="AC10" i="1"/>
  <c r="AC5" i="1"/>
  <c r="AC21" i="1"/>
  <c r="AC11" i="1"/>
  <c r="AC8" i="1"/>
  <c r="AC32" i="1"/>
  <c r="AM33" i="1"/>
  <c r="AM13" i="1"/>
  <c r="AM20" i="1"/>
  <c r="AM14" i="1"/>
  <c r="AM12" i="1"/>
  <c r="AM31" i="1"/>
  <c r="AM19" i="1"/>
  <c r="AM28" i="1"/>
  <c r="AM10" i="1"/>
  <c r="AM21" i="1"/>
  <c r="AM17" i="1"/>
  <c r="AM8" i="1"/>
  <c r="AM24" i="1"/>
  <c r="AM22" i="1"/>
  <c r="AM32" i="1"/>
  <c r="AM29" i="1"/>
  <c r="AM15" i="1"/>
  <c r="AM4" i="1"/>
  <c r="Y33" i="1"/>
  <c r="Y31" i="1"/>
  <c r="Y21" i="1"/>
  <c r="Y14" i="1"/>
  <c r="Y5" i="1"/>
  <c r="Y15" i="1"/>
  <c r="Y19" i="1"/>
  <c r="Y16" i="1"/>
  <c r="Y7" i="1"/>
  <c r="Y28" i="1"/>
  <c r="Y20" i="1"/>
  <c r="Y13" i="1"/>
  <c r="Y17" i="1"/>
  <c r="Y8" i="1"/>
  <c r="Y32" i="1"/>
  <c r="Y4" i="1"/>
  <c r="AI28" i="1"/>
  <c r="AI23" i="1"/>
  <c r="AI7" i="1"/>
  <c r="AI22" i="1"/>
  <c r="AI29" i="1"/>
  <c r="AI31" i="1"/>
  <c r="AI27" i="1"/>
  <c r="AI15" i="1"/>
  <c r="AI5" i="1"/>
  <c r="AI10" i="1"/>
  <c r="AI13" i="1"/>
  <c r="AI8" i="1"/>
  <c r="AI32" i="1"/>
  <c r="AI21" i="1"/>
  <c r="U28" i="1"/>
  <c r="U8" i="1"/>
  <c r="U17" i="1"/>
  <c r="U12" i="1"/>
  <c r="U19" i="1"/>
  <c r="U27" i="1"/>
  <c r="U16" i="1"/>
  <c r="U21" i="1"/>
  <c r="U24" i="1"/>
  <c r="U31" i="1"/>
  <c r="U4" i="1"/>
  <c r="U13" i="1"/>
  <c r="U29" i="1"/>
  <c r="U11" i="1"/>
  <c r="U22" i="1"/>
  <c r="AC15" i="1"/>
  <c r="AI17" i="1"/>
  <c r="AW9" i="1"/>
  <c r="AM9" i="1"/>
  <c r="U7" i="1"/>
  <c r="AI14" i="1"/>
  <c r="Y27" i="1"/>
  <c r="AM27" i="1"/>
  <c r="AC4" i="1"/>
  <c r="U14" i="1"/>
  <c r="AI20" i="1"/>
  <c r="Y12" i="1"/>
  <c r="AC17" i="1"/>
  <c r="U10" i="1"/>
  <c r="AI19" i="1"/>
  <c r="Y9" i="1"/>
  <c r="AW28" i="1"/>
  <c r="AW14" i="1"/>
  <c r="AW24" i="1"/>
  <c r="AW16" i="1"/>
  <c r="AW31" i="1"/>
  <c r="AW7" i="1"/>
  <c r="AW11" i="1"/>
  <c r="AW29" i="1"/>
  <c r="AW15" i="1"/>
  <c r="AW21" i="1"/>
  <c r="AW10" i="1"/>
  <c r="AW33" i="1"/>
  <c r="AW12" i="1"/>
  <c r="AW8" i="1"/>
  <c r="AC14" i="1"/>
  <c r="U33" i="1"/>
  <c r="AI12" i="1"/>
  <c r="Y11" i="1"/>
  <c r="A178" i="13"/>
  <c r="B178" i="13" s="1"/>
  <c r="C1" i="7"/>
  <c r="C2" i="7" s="1"/>
  <c r="C3" i="7" s="1"/>
  <c r="AT24" i="1"/>
  <c r="AV11" i="1"/>
  <c r="AT4" i="1"/>
  <c r="AT19" i="1"/>
  <c r="AT28" i="1"/>
  <c r="AT21" i="1"/>
  <c r="AT16" i="1"/>
  <c r="AT23" i="1"/>
  <c r="AT13" i="1"/>
  <c r="AT27" i="1"/>
  <c r="AT12" i="1"/>
  <c r="AT31" i="1"/>
  <c r="AT29" i="1"/>
  <c r="AT7" i="1"/>
  <c r="AT22" i="1"/>
  <c r="AX24" i="1"/>
  <c r="AX14" i="1"/>
  <c r="AX9" i="1"/>
  <c r="AX21" i="1"/>
  <c r="AX16" i="1"/>
  <c r="AX28" i="1"/>
  <c r="AX22" i="1"/>
  <c r="AX20" i="1"/>
  <c r="AX29" i="1"/>
  <c r="AX32" i="1"/>
  <c r="AX27" i="1"/>
  <c r="AX10" i="1"/>
  <c r="AX17" i="1"/>
  <c r="AX33" i="1"/>
  <c r="AX23" i="1"/>
  <c r="AX4" i="1"/>
  <c r="AX7" i="1"/>
  <c r="AX31" i="1"/>
  <c r="AX8" i="1"/>
  <c r="AX19" i="1"/>
  <c r="AX12" i="1"/>
  <c r="AX13" i="1"/>
  <c r="AX11" i="1"/>
  <c r="AX15" i="1"/>
  <c r="AT11" i="1"/>
  <c r="AV28" i="1"/>
  <c r="AW46" i="15"/>
  <c r="AW56" i="15"/>
  <c r="AW15" i="15"/>
  <c r="AW11" i="15"/>
  <c r="AW54" i="15"/>
  <c r="AW29" i="15"/>
  <c r="AW43" i="15"/>
  <c r="AW47" i="15"/>
  <c r="AW60" i="15"/>
  <c r="AW8" i="15"/>
  <c r="AW9" i="15"/>
  <c r="AW10" i="15"/>
  <c r="AW13" i="15"/>
  <c r="AW17" i="15"/>
  <c r="AW18" i="15"/>
  <c r="AW27" i="15"/>
  <c r="AW32" i="15"/>
  <c r="AW36" i="15"/>
  <c r="AW41" i="15"/>
  <c r="AW45" i="15"/>
  <c r="AW40" i="15"/>
  <c r="AW44" i="15"/>
  <c r="AW58" i="15"/>
  <c r="A388" i="1" a="1"/>
  <c r="AW25" i="15"/>
  <c r="AW24" i="15"/>
  <c r="AW28" i="15"/>
  <c r="AW52" i="15"/>
  <c r="AW51" i="15"/>
  <c r="A387" i="1" a="1"/>
  <c r="AU39" i="1" l="1"/>
  <c r="AI39" i="1"/>
  <c r="AH39" i="1"/>
  <c r="AJ39" i="1"/>
  <c r="AG39" i="1"/>
  <c r="AD39" i="1"/>
  <c r="AX39" i="1"/>
  <c r="AT39" i="1"/>
  <c r="AC39" i="1"/>
  <c r="AF39" i="1"/>
  <c r="AE39" i="1"/>
  <c r="AQ39" i="1"/>
  <c r="Z39" i="1"/>
  <c r="U39" i="1"/>
  <c r="AW39" i="1"/>
  <c r="AM39" i="1"/>
  <c r="AK39" i="1"/>
  <c r="AR39" i="1"/>
  <c r="AB39" i="1"/>
  <c r="AV39" i="1"/>
  <c r="AO39" i="1"/>
  <c r="AL39" i="1"/>
  <c r="AP39" i="1"/>
  <c r="AS39" i="1"/>
  <c r="AN39" i="1"/>
  <c r="AA39" i="1"/>
  <c r="T39" i="1"/>
  <c r="U1" i="14"/>
  <c r="U2" i="14" s="1"/>
  <c r="U4" i="14" s="1"/>
  <c r="U1" i="16"/>
  <c r="U2" i="16" s="1"/>
  <c r="U4" i="16" s="1"/>
  <c r="R1" i="15"/>
  <c r="R2" i="15" s="1"/>
  <c r="R4" i="15" s="1"/>
  <c r="R1" i="16"/>
  <c r="R2" i="16" s="1"/>
  <c r="R4" i="16" s="1"/>
  <c r="N1" i="4"/>
  <c r="T1" i="16"/>
  <c r="T2" i="16" s="1"/>
  <c r="T4" i="16" s="1"/>
  <c r="S1" i="14"/>
  <c r="S2" i="14" s="1"/>
  <c r="S4" i="14" s="1"/>
  <c r="S1" i="16"/>
  <c r="S2" i="16" s="1"/>
  <c r="S4" i="16" s="1"/>
  <c r="B208" i="7"/>
  <c r="AG193" i="7"/>
  <c r="S193" i="7"/>
  <c r="D193" i="7"/>
  <c r="AF193" i="7"/>
  <c r="R193" i="7"/>
  <c r="AE193" i="7"/>
  <c r="Q193" i="7"/>
  <c r="AD193" i="7"/>
  <c r="P193" i="7"/>
  <c r="N193" i="7"/>
  <c r="AA193" i="7"/>
  <c r="M193" i="7"/>
  <c r="L193" i="7"/>
  <c r="X193" i="7"/>
  <c r="I193" i="7"/>
  <c r="H193" i="7"/>
  <c r="G193" i="7"/>
  <c r="F193" i="7"/>
  <c r="C193" i="7"/>
  <c r="AC193" i="7"/>
  <c r="O193" i="7"/>
  <c r="AB193" i="7"/>
  <c r="Z193" i="7"/>
  <c r="Y193" i="7"/>
  <c r="K193" i="7"/>
  <c r="J193" i="7"/>
  <c r="W193" i="7"/>
  <c r="V193" i="7"/>
  <c r="U193" i="7"/>
  <c r="T193" i="7"/>
  <c r="E193" i="7"/>
  <c r="A209" i="5"/>
  <c r="B209" i="5" s="1"/>
  <c r="U209" i="5" s="1"/>
  <c r="A207" i="17"/>
  <c r="A212" i="4"/>
  <c r="D212" i="4" s="1"/>
  <c r="A292" i="13"/>
  <c r="B292" i="13" s="1"/>
  <c r="X292" i="13" s="1"/>
  <c r="A288" i="17"/>
  <c r="A294" i="4"/>
  <c r="G294" i="4" s="1"/>
  <c r="A291" i="4"/>
  <c r="B291" i="4" s="1"/>
  <c r="A291" i="5"/>
  <c r="B291" i="5" s="1"/>
  <c r="V291" i="5" s="1"/>
  <c r="A209" i="17"/>
  <c r="A293" i="4"/>
  <c r="F293" i="4" s="1"/>
  <c r="A287" i="17"/>
  <c r="A234" i="7"/>
  <c r="B234" i="7" s="1"/>
  <c r="A210" i="13"/>
  <c r="B210" i="13" s="1"/>
  <c r="F210" i="13" s="1"/>
  <c r="A212" i="17"/>
  <c r="A280" i="4"/>
  <c r="I280" i="4" s="1"/>
  <c r="A211" i="4"/>
  <c r="I211" i="4" s="1"/>
  <c r="A232" i="17"/>
  <c r="A290" i="13"/>
  <c r="B290" i="13" s="1"/>
  <c r="AG290" i="13" s="1"/>
  <c r="A211" i="13"/>
  <c r="B211" i="13" s="1"/>
  <c r="L211" i="13" s="1"/>
  <c r="A202" i="17"/>
  <c r="A236" i="13"/>
  <c r="B236" i="13" s="1"/>
  <c r="V236" i="13" s="1"/>
  <c r="A279" i="13"/>
  <c r="B279" i="13" s="1"/>
  <c r="S279" i="13" s="1"/>
  <c r="A277" i="5"/>
  <c r="B277" i="5" s="1"/>
  <c r="M277" i="5" s="1"/>
  <c r="A274" i="17"/>
  <c r="A209" i="13"/>
  <c r="B209" i="13" s="1"/>
  <c r="AG209" i="13" s="1"/>
  <c r="A210" i="4"/>
  <c r="I210" i="4" s="1"/>
  <c r="A282" i="17"/>
  <c r="A275" i="17"/>
  <c r="A285" i="5"/>
  <c r="B285" i="5" s="1"/>
  <c r="A280" i="13"/>
  <c r="B280" i="13" s="1"/>
  <c r="Z280" i="13" s="1"/>
  <c r="A288" i="4"/>
  <c r="B288" i="4" s="1"/>
  <c r="A214" i="7"/>
  <c r="B214" i="7" s="1"/>
  <c r="A138" i="13"/>
  <c r="B138" i="13" s="1"/>
  <c r="P138" i="13" s="1"/>
  <c r="A134" i="17"/>
  <c r="A293" i="5"/>
  <c r="B293" i="5" s="1"/>
  <c r="X293" i="5" s="1"/>
  <c r="B296" i="13"/>
  <c r="M296" i="13" s="1"/>
  <c r="A296" i="4"/>
  <c r="E296" i="4" s="1"/>
  <c r="A207" i="13"/>
  <c r="B207" i="13" s="1"/>
  <c r="Y207" i="13" s="1"/>
  <c r="A281" i="4"/>
  <c r="B281" i="4" s="1"/>
  <c r="A287" i="13"/>
  <c r="B287" i="13" s="1"/>
  <c r="AA287" i="13" s="1"/>
  <c r="A234" i="17"/>
  <c r="A208" i="4"/>
  <c r="B208" i="4" s="1"/>
  <c r="A221" i="17"/>
  <c r="A205" i="5"/>
  <c r="B205" i="5" s="1"/>
  <c r="R205" i="5" s="1"/>
  <c r="A216" i="13"/>
  <c r="B216" i="13" s="1"/>
  <c r="N216" i="13" s="1"/>
  <c r="A203" i="17"/>
  <c r="A230" i="13"/>
  <c r="B230" i="13" s="1"/>
  <c r="N230" i="13" s="1"/>
  <c r="B213" i="7"/>
  <c r="B215" i="7"/>
  <c r="A231" i="4"/>
  <c r="I231" i="4" s="1"/>
  <c r="A228" i="5"/>
  <c r="B228" i="5" s="1"/>
  <c r="AG228" i="5" s="1"/>
  <c r="B225" i="7"/>
  <c r="A226" i="17"/>
  <c r="A230" i="17"/>
  <c r="B235" i="13"/>
  <c r="AB235" i="13" s="1"/>
  <c r="A226" i="13"/>
  <c r="B226" i="13" s="1"/>
  <c r="S226" i="13" s="1"/>
  <c r="B241" i="7"/>
  <c r="A233" i="5"/>
  <c r="B233" i="5" s="1"/>
  <c r="A235" i="4"/>
  <c r="F235" i="4" s="1"/>
  <c r="A233" i="7"/>
  <c r="B233" i="7" s="1"/>
  <c r="A231" i="17"/>
  <c r="A236" i="4"/>
  <c r="F236" i="4" s="1"/>
  <c r="A232" i="5"/>
  <c r="B232" i="5" s="1"/>
  <c r="B232" i="7"/>
  <c r="A234" i="13"/>
  <c r="B234" i="13" s="1"/>
  <c r="I234" i="13" s="1"/>
  <c r="A119" i="13"/>
  <c r="B119" i="13" s="1"/>
  <c r="Y119" i="13" s="1"/>
  <c r="A215" i="17"/>
  <c r="A204" i="17"/>
  <c r="A209" i="4"/>
  <c r="I209" i="4" s="1"/>
  <c r="A206" i="5"/>
  <c r="B206" i="5" s="1"/>
  <c r="Z206" i="5" s="1"/>
  <c r="A217" i="13"/>
  <c r="B217" i="13" s="1"/>
  <c r="AD217" i="13" s="1"/>
  <c r="A213" i="17"/>
  <c r="A216" i="4"/>
  <c r="F216" i="4" s="1"/>
  <c r="A215" i="5"/>
  <c r="B215" i="5" s="1"/>
  <c r="K215" i="5" s="1"/>
  <c r="A208" i="13"/>
  <c r="B208" i="13" s="1"/>
  <c r="C208" i="13" s="1"/>
  <c r="A217" i="5"/>
  <c r="B217" i="5" s="1"/>
  <c r="AG217" i="5" s="1"/>
  <c r="A220" i="4"/>
  <c r="E220" i="4" s="1"/>
  <c r="A219" i="13"/>
  <c r="B219" i="13" s="1"/>
  <c r="B221" i="7"/>
  <c r="B294" i="7"/>
  <c r="A116" i="5"/>
  <c r="B116" i="5" s="1"/>
  <c r="J116" i="5" s="1"/>
  <c r="B119" i="7"/>
  <c r="A237" i="5"/>
  <c r="B237" i="5" s="1"/>
  <c r="AF237" i="5" s="1"/>
  <c r="A240" i="4"/>
  <c r="F240" i="4" s="1"/>
  <c r="B238" i="7"/>
  <c r="B240" i="13"/>
  <c r="S240" i="13" s="1"/>
  <c r="A225" i="5"/>
  <c r="B225" i="5" s="1"/>
  <c r="A290" i="4"/>
  <c r="B290" i="4" s="1"/>
  <c r="A211" i="17"/>
  <c r="B240" i="7"/>
  <c r="N240" i="7" s="1"/>
  <c r="A222" i="4"/>
  <c r="G222" i="4" s="1"/>
  <c r="A183" i="4"/>
  <c r="I183" i="4" s="1"/>
  <c r="A219" i="5"/>
  <c r="B219" i="5" s="1"/>
  <c r="T219" i="5" s="1"/>
  <c r="A181" i="5"/>
  <c r="B181" i="5" s="1"/>
  <c r="B229" i="7"/>
  <c r="A221" i="13"/>
  <c r="B221" i="13" s="1"/>
  <c r="A183" i="13"/>
  <c r="B183" i="13" s="1"/>
  <c r="AC183" i="13" s="1"/>
  <c r="A222" i="13"/>
  <c r="B222" i="13" s="1"/>
  <c r="O222" i="13" s="1"/>
  <c r="A223" i="17"/>
  <c r="A221" i="5"/>
  <c r="B221" i="5" s="1"/>
  <c r="A223" i="4"/>
  <c r="C223" i="4" s="1"/>
  <c r="A219" i="7"/>
  <c r="B219" i="7" s="1"/>
  <c r="A227" i="13"/>
  <c r="B227" i="13" s="1"/>
  <c r="H227" i="13" s="1"/>
  <c r="A220" i="5"/>
  <c r="B220" i="5" s="1"/>
  <c r="D220" i="5" s="1"/>
  <c r="A218" i="17"/>
  <c r="B223" i="7"/>
  <c r="A224" i="4"/>
  <c r="H224" i="4" s="1"/>
  <c r="B184" i="13"/>
  <c r="R184" i="13" s="1"/>
  <c r="A219" i="17"/>
  <c r="A223" i="13"/>
  <c r="B223" i="13" s="1"/>
  <c r="Q223" i="13" s="1"/>
  <c r="B209" i="7"/>
  <c r="B155" i="13"/>
  <c r="Z155" i="13" s="1"/>
  <c r="A156" i="17"/>
  <c r="B295" i="7"/>
  <c r="A237" i="4"/>
  <c r="H237" i="4" s="1"/>
  <c r="A293" i="13"/>
  <c r="B293" i="13" s="1"/>
  <c r="A208" i="5"/>
  <c r="B208" i="5" s="1"/>
  <c r="A87" i="17"/>
  <c r="A205" i="17"/>
  <c r="A214" i="5"/>
  <c r="B214" i="5" s="1"/>
  <c r="N214" i="5" s="1"/>
  <c r="A288" i="5"/>
  <c r="B288" i="5" s="1"/>
  <c r="A295" i="13"/>
  <c r="B295" i="13" s="1"/>
  <c r="P295" i="13" s="1"/>
  <c r="A279" i="5"/>
  <c r="B279" i="5" s="1"/>
  <c r="A215" i="13"/>
  <c r="B215" i="13" s="1"/>
  <c r="V215" i="13" s="1"/>
  <c r="A221" i="4"/>
  <c r="F221" i="4" s="1"/>
  <c r="A204" i="5"/>
  <c r="B204" i="5" s="1"/>
  <c r="AF204" i="5" s="1"/>
  <c r="B236" i="7"/>
  <c r="J236" i="7" s="1"/>
  <c r="A290" i="17"/>
  <c r="A286" i="13"/>
  <c r="B286" i="13" s="1"/>
  <c r="A218" i="5"/>
  <c r="B218" i="5" s="1"/>
  <c r="A207" i="4"/>
  <c r="E207" i="4" s="1"/>
  <c r="A287" i="5"/>
  <c r="B287" i="5" s="1"/>
  <c r="A284" i="5"/>
  <c r="B284" i="5" s="1"/>
  <c r="AC284" i="5" s="1"/>
  <c r="A220" i="13"/>
  <c r="B220" i="13" s="1"/>
  <c r="P220" i="13" s="1"/>
  <c r="B297" i="7"/>
  <c r="A284" i="17"/>
  <c r="A287" i="4"/>
  <c r="H287" i="4" s="1"/>
  <c r="A226" i="4"/>
  <c r="I226" i="4" s="1"/>
  <c r="A207" i="5"/>
  <c r="B207" i="5" s="1"/>
  <c r="A218" i="7"/>
  <c r="B218" i="7" s="1"/>
  <c r="A289" i="13"/>
  <c r="B289" i="13" s="1"/>
  <c r="AD289" i="13" s="1"/>
  <c r="A223" i="5"/>
  <c r="B223" i="5" s="1"/>
  <c r="O223" i="5" s="1"/>
  <c r="B217" i="7"/>
  <c r="A214" i="4"/>
  <c r="B214" i="4" s="1"/>
  <c r="A225" i="13"/>
  <c r="B225" i="13" s="1"/>
  <c r="D225" i="13" s="1"/>
  <c r="A218" i="4"/>
  <c r="C218" i="4" s="1"/>
  <c r="A224" i="5"/>
  <c r="B224" i="5" s="1"/>
  <c r="A213" i="5"/>
  <c r="B213" i="5" s="1"/>
  <c r="A283" i="7"/>
  <c r="B283" i="7" s="1"/>
  <c r="A222" i="17"/>
  <c r="A283" i="5"/>
  <c r="B283" i="5" s="1"/>
  <c r="AD283" i="5" s="1"/>
  <c r="A280" i="17"/>
  <c r="B237" i="7"/>
  <c r="A282" i="5"/>
  <c r="B282" i="5" s="1"/>
  <c r="F282" i="5" s="1"/>
  <c r="A284" i="13"/>
  <c r="B284" i="13" s="1"/>
  <c r="AF284" i="13" s="1"/>
  <c r="A279" i="17"/>
  <c r="A285" i="17"/>
  <c r="A286" i="4"/>
  <c r="H286" i="4" s="1"/>
  <c r="A239" i="13"/>
  <c r="B239" i="13" s="1"/>
  <c r="Q239" i="13" s="1"/>
  <c r="B318" i="7"/>
  <c r="A134" i="13"/>
  <c r="B134" i="13" s="1"/>
  <c r="Z134" i="13" s="1"/>
  <c r="A124" i="4"/>
  <c r="D124" i="4" s="1"/>
  <c r="A204" i="7"/>
  <c r="B204" i="7" s="1"/>
  <c r="W204" i="7" s="1"/>
  <c r="B182" i="7"/>
  <c r="G182" i="7" s="1"/>
  <c r="A206" i="17"/>
  <c r="A179" i="17"/>
  <c r="A289" i="7"/>
  <c r="B289" i="7" s="1"/>
  <c r="A7" i="4"/>
  <c r="G7" i="4" s="1"/>
  <c r="B288" i="7"/>
  <c r="B206" i="13"/>
  <c r="C206" i="13" s="1"/>
  <c r="B183" i="7"/>
  <c r="A232" i="13"/>
  <c r="B232" i="13" s="1"/>
  <c r="B212" i="7"/>
  <c r="B224" i="7"/>
  <c r="A211" i="7"/>
  <c r="B211" i="7" s="1"/>
  <c r="A228" i="17"/>
  <c r="A211" i="5"/>
  <c r="B211" i="5" s="1"/>
  <c r="W211" i="5" s="1"/>
  <c r="A230" i="5"/>
  <c r="B230" i="5" s="1"/>
  <c r="P230" i="5" s="1"/>
  <c r="A228" i="4"/>
  <c r="H228" i="4" s="1"/>
  <c r="A233" i="4"/>
  <c r="E233" i="4" s="1"/>
  <c r="A57" i="5"/>
  <c r="B57" i="5" s="1"/>
  <c r="A40" i="13"/>
  <c r="B40" i="13" s="1"/>
  <c r="A19" i="5"/>
  <c r="B19" i="5" s="1"/>
  <c r="E19" i="5" s="1"/>
  <c r="A278" i="5"/>
  <c r="B278" i="5" s="1"/>
  <c r="D278" i="5" s="1"/>
  <c r="A282" i="7"/>
  <c r="B282" i="7" s="1"/>
  <c r="B287" i="7"/>
  <c r="B281" i="7"/>
  <c r="A280" i="5"/>
  <c r="B280" i="5" s="1"/>
  <c r="B235" i="7"/>
  <c r="A115" i="17"/>
  <c r="A78" i="13"/>
  <c r="B78" i="13" s="1"/>
  <c r="AG78" i="13" s="1"/>
  <c r="A132" i="5"/>
  <c r="B132" i="5" s="1"/>
  <c r="A165" i="4"/>
  <c r="G165" i="4" s="1"/>
  <c r="A129" i="17"/>
  <c r="A75" i="17"/>
  <c r="A110" i="5"/>
  <c r="B110" i="5" s="1"/>
  <c r="E110" i="5" s="1"/>
  <c r="A147" i="17"/>
  <c r="A136" i="13"/>
  <c r="B136" i="13" s="1"/>
  <c r="W136" i="13" s="1"/>
  <c r="B174" i="13"/>
  <c r="S174" i="13" s="1"/>
  <c r="A125" i="4"/>
  <c r="H125" i="4" s="1"/>
  <c r="A124" i="17"/>
  <c r="A151" i="5"/>
  <c r="B151" i="5" s="1"/>
  <c r="A112" i="4"/>
  <c r="F112" i="4" s="1"/>
  <c r="A116" i="7"/>
  <c r="B116" i="7" s="1"/>
  <c r="A112" i="13"/>
  <c r="B112" i="13" s="1"/>
  <c r="E112" i="13" s="1"/>
  <c r="A93" i="13"/>
  <c r="B93" i="13" s="1"/>
  <c r="J93" i="13" s="1"/>
  <c r="A116" i="13"/>
  <c r="B116" i="13" s="1"/>
  <c r="Z116" i="13" s="1"/>
  <c r="A109" i="17"/>
  <c r="A113" i="17"/>
  <c r="A116" i="4"/>
  <c r="G116" i="4" s="1"/>
  <c r="A70" i="4"/>
  <c r="B70" i="4" s="1"/>
  <c r="A282" i="4"/>
  <c r="E282" i="4" s="1"/>
  <c r="A227" i="17"/>
  <c r="A291" i="7"/>
  <c r="B291" i="7" s="1"/>
  <c r="A276" i="17"/>
  <c r="A214" i="13"/>
  <c r="B214" i="13" s="1"/>
  <c r="O214" i="13" s="1"/>
  <c r="A294" i="13"/>
  <c r="B294" i="13" s="1"/>
  <c r="S294" i="13" s="1"/>
  <c r="A292" i="5"/>
  <c r="B292" i="5" s="1"/>
  <c r="I292" i="5" s="1"/>
  <c r="A95" i="5"/>
  <c r="B95" i="5" s="1"/>
  <c r="A210" i="17"/>
  <c r="B228" i="7"/>
  <c r="A232" i="4"/>
  <c r="I232" i="4" s="1"/>
  <c r="A234" i="4"/>
  <c r="F234" i="4" s="1"/>
  <c r="A215" i="4"/>
  <c r="I215" i="4" s="1"/>
  <c r="B285" i="13"/>
  <c r="W285" i="13" s="1"/>
  <c r="A289" i="17"/>
  <c r="A285" i="4"/>
  <c r="I285" i="4" s="1"/>
  <c r="A212" i="5"/>
  <c r="B212" i="5" s="1"/>
  <c r="A227" i="4"/>
  <c r="G227" i="4" s="1"/>
  <c r="B286" i="7"/>
  <c r="A281" i="13"/>
  <c r="B281" i="13" s="1"/>
  <c r="G281" i="13" s="1"/>
  <c r="A295" i="4"/>
  <c r="C295" i="4" s="1"/>
  <c r="A101" i="17"/>
  <c r="A229" i="5"/>
  <c r="B229" i="5" s="1"/>
  <c r="K229" i="5" s="1"/>
  <c r="A228" i="13"/>
  <c r="B228" i="13" s="1"/>
  <c r="I228" i="13" s="1"/>
  <c r="A110" i="13"/>
  <c r="B110" i="13" s="1"/>
  <c r="Y110" i="13" s="1"/>
  <c r="A231" i="13"/>
  <c r="B231" i="13" s="1"/>
  <c r="Z231" i="13" s="1"/>
  <c r="A114" i="5"/>
  <c r="B114" i="5" s="1"/>
  <c r="V114" i="5" s="1"/>
  <c r="B105" i="7"/>
  <c r="A76" i="5"/>
  <c r="B76" i="5" s="1"/>
  <c r="A78" i="4"/>
  <c r="D78" i="4" s="1"/>
  <c r="A97" i="13"/>
  <c r="B97" i="13" s="1"/>
  <c r="AE97" i="13" s="1"/>
  <c r="A94" i="17"/>
  <c r="B117" i="7"/>
  <c r="A97" i="4"/>
  <c r="F97" i="4" s="1"/>
  <c r="B207" i="7"/>
  <c r="A219" i="4"/>
  <c r="F219" i="4" s="1"/>
  <c r="A229" i="13"/>
  <c r="B229" i="13" s="1"/>
  <c r="A206" i="4"/>
  <c r="H206" i="4" s="1"/>
  <c r="A203" i="5"/>
  <c r="B203" i="5" s="1"/>
  <c r="Q203" i="5" s="1"/>
  <c r="A203" i="7"/>
  <c r="B203" i="7" s="1"/>
  <c r="P203" i="7" s="1"/>
  <c r="B184" i="7"/>
  <c r="A201" i="17"/>
  <c r="B220" i="7"/>
  <c r="A225" i="17"/>
  <c r="A216" i="5"/>
  <c r="B216" i="5" s="1"/>
  <c r="Q216" i="5" s="1"/>
  <c r="A227" i="5"/>
  <c r="B227" i="5" s="1"/>
  <c r="S227" i="5" s="1"/>
  <c r="A216" i="7"/>
  <c r="B216" i="7" s="1"/>
  <c r="A218" i="13"/>
  <c r="B218" i="13" s="1"/>
  <c r="Y218" i="13" s="1"/>
  <c r="A227" i="7"/>
  <c r="B227" i="7" s="1"/>
  <c r="AC360" i="2"/>
  <c r="A27" i="17"/>
  <c r="A33" i="7"/>
  <c r="B33" i="7" s="1"/>
  <c r="A163" i="17"/>
  <c r="A133" i="13"/>
  <c r="B133" i="13" s="1"/>
  <c r="AE133" i="13" s="1"/>
  <c r="A168" i="13"/>
  <c r="B168" i="13" s="1"/>
  <c r="H168" i="13" s="1"/>
  <c r="A165" i="13"/>
  <c r="B165" i="13" s="1"/>
  <c r="T165" i="13" s="1"/>
  <c r="A169" i="17"/>
  <c r="A168" i="4"/>
  <c r="F168" i="4" s="1"/>
  <c r="A162" i="17"/>
  <c r="A121" i="17"/>
  <c r="A122" i="5"/>
  <c r="B122" i="5" s="1"/>
  <c r="W122" i="5" s="1"/>
  <c r="B284" i="7"/>
  <c r="B296" i="7"/>
  <c r="A286" i="5"/>
  <c r="B286" i="5" s="1"/>
  <c r="X286" i="5" s="1"/>
  <c r="B292" i="7"/>
  <c r="A291" i="13"/>
  <c r="B291" i="13" s="1"/>
  <c r="A286" i="17"/>
  <c r="A277" i="17"/>
  <c r="A288" i="13"/>
  <c r="B288" i="13" s="1"/>
  <c r="D288" i="13" s="1"/>
  <c r="A289" i="5"/>
  <c r="B289" i="5" s="1"/>
  <c r="L289" i="5" s="1"/>
  <c r="B293" i="7"/>
  <c r="A289" i="4"/>
  <c r="H289" i="4" s="1"/>
  <c r="A292" i="4"/>
  <c r="B292" i="4" s="1"/>
  <c r="A283" i="17"/>
  <c r="A283" i="4"/>
  <c r="I283" i="4" s="1"/>
  <c r="B290" i="7"/>
  <c r="A282" i="13"/>
  <c r="B282" i="13" s="1"/>
  <c r="AD382" i="2"/>
  <c r="AC380" i="2"/>
  <c r="AC395" i="2"/>
  <c r="AC364" i="2"/>
  <c r="AD223" i="2"/>
  <c r="AD394" i="2"/>
  <c r="AD371" i="2"/>
  <c r="AD193" i="2"/>
  <c r="AC193" i="2"/>
  <c r="AD221" i="2"/>
  <c r="AD208" i="2"/>
  <c r="AC208" i="2"/>
  <c r="AD374" i="2"/>
  <c r="AC351" i="2"/>
  <c r="AC196" i="2"/>
  <c r="AD196" i="2"/>
  <c r="AC279" i="2"/>
  <c r="AD279" i="2"/>
  <c r="AD215" i="2"/>
  <c r="AC215" i="2"/>
  <c r="A73" i="5"/>
  <c r="B73" i="5" s="1"/>
  <c r="AD396" i="2"/>
  <c r="AD200" i="2"/>
  <c r="AC200" i="2"/>
  <c r="AC372" i="2"/>
  <c r="AD217" i="2"/>
  <c r="AC217" i="2"/>
  <c r="AC277" i="2"/>
  <c r="AD277" i="2"/>
  <c r="AD378" i="2"/>
  <c r="AD355" i="2"/>
  <c r="AD214" i="2"/>
  <c r="AC214" i="2"/>
  <c r="AC385" i="2"/>
  <c r="AC221" i="2"/>
  <c r="AC374" i="2"/>
  <c r="AD351" i="2"/>
  <c r="A65" i="13"/>
  <c r="B65" i="13" s="1"/>
  <c r="G65" i="13" s="1"/>
  <c r="A278" i="17"/>
  <c r="B213" i="13"/>
  <c r="G213" i="13" s="1"/>
  <c r="A229" i="4"/>
  <c r="C229" i="4" s="1"/>
  <c r="A210" i="7"/>
  <c r="B210" i="7" s="1"/>
  <c r="AC396" i="2"/>
  <c r="AD372" i="2"/>
  <c r="AC378" i="2"/>
  <c r="AC355" i="2"/>
  <c r="AD385" i="2"/>
  <c r="AC358" i="2"/>
  <c r="AD272" i="2"/>
  <c r="AC272" i="2"/>
  <c r="AD216" i="2"/>
  <c r="AC216" i="2"/>
  <c r="AC388" i="2"/>
  <c r="AC205" i="2"/>
  <c r="AD205" i="2"/>
  <c r="AC365" i="2"/>
  <c r="AD349" i="2"/>
  <c r="AC348" i="2"/>
  <c r="B230" i="7"/>
  <c r="A284" i="4"/>
  <c r="I284" i="4" s="1"/>
  <c r="A283" i="13"/>
  <c r="B283" i="13" s="1"/>
  <c r="G283" i="13" s="1"/>
  <c r="A210" i="5"/>
  <c r="B210" i="5" s="1"/>
  <c r="A213" i="4"/>
  <c r="I213" i="4" s="1"/>
  <c r="AC386" i="2"/>
  <c r="AD345" i="2"/>
  <c r="AC273" i="2"/>
  <c r="AD273" i="2"/>
  <c r="AD392" i="2"/>
  <c r="AC369" i="2"/>
  <c r="AD358" i="2"/>
  <c r="AD388" i="2"/>
  <c r="AD365" i="2"/>
  <c r="A113" i="7"/>
  <c r="B113" i="7" s="1"/>
  <c r="B285" i="7"/>
  <c r="A135" i="4"/>
  <c r="G135" i="4" s="1"/>
  <c r="A113" i="5"/>
  <c r="B113" i="5" s="1"/>
  <c r="A231" i="7"/>
  <c r="B231" i="7" s="1"/>
  <c r="AD386" i="2"/>
  <c r="AC345" i="2"/>
  <c r="AC392" i="2"/>
  <c r="AD369" i="2"/>
  <c r="AC379" i="2"/>
  <c r="AC224" i="2"/>
  <c r="AC356" i="2"/>
  <c r="AD201" i="2"/>
  <c r="AC201" i="2"/>
  <c r="AC347" i="2"/>
  <c r="AC206" i="2"/>
  <c r="AD206" i="2"/>
  <c r="A231" i="5"/>
  <c r="B231" i="5" s="1"/>
  <c r="AC213" i="2"/>
  <c r="AD213" i="2"/>
  <c r="AD271" i="2"/>
  <c r="AC271" i="2"/>
  <c r="AC349" i="2"/>
  <c r="AD359" i="2"/>
  <c r="AD218" i="2"/>
  <c r="AC218" i="2"/>
  <c r="AD209" i="2"/>
  <c r="AC209" i="2"/>
  <c r="AC383" i="2"/>
  <c r="AD197" i="2"/>
  <c r="AC197" i="2"/>
  <c r="AD379" i="2"/>
  <c r="AD224" i="2"/>
  <c r="AD356" i="2"/>
  <c r="AD347" i="2"/>
  <c r="AC267" i="2"/>
  <c r="AD267" i="2"/>
  <c r="AD191" i="2"/>
  <c r="AC191" i="2"/>
  <c r="AD274" i="2"/>
  <c r="AC274" i="2"/>
  <c r="AC393" i="2"/>
  <c r="AC370" i="2"/>
  <c r="AC270" i="2"/>
  <c r="AD270" i="2"/>
  <c r="AC361" i="2"/>
  <c r="AD212" i="2"/>
  <c r="AC212" i="2"/>
  <c r="AD363" i="2"/>
  <c r="AD222" i="2"/>
  <c r="AC373" i="2"/>
  <c r="AC280" i="2"/>
  <c r="AD280" i="2"/>
  <c r="AD348" i="2"/>
  <c r="AD367" i="2"/>
  <c r="AD393" i="2"/>
  <c r="AD370" i="2"/>
  <c r="AD361" i="2"/>
  <c r="A112" i="17"/>
  <c r="AC363" i="2"/>
  <c r="AC222" i="2"/>
  <c r="AD373" i="2"/>
  <c r="AD376" i="2"/>
  <c r="AD207" i="2"/>
  <c r="AC207" i="2"/>
  <c r="AD194" i="2"/>
  <c r="AC194" i="2"/>
  <c r="AC384" i="2"/>
  <c r="AD375" i="2"/>
  <c r="AD220" i="2"/>
  <c r="AC220" i="2"/>
  <c r="AD354" i="2"/>
  <c r="AD199" i="2"/>
  <c r="AC199" i="2"/>
  <c r="AD282" i="2"/>
  <c r="AC282" i="2"/>
  <c r="AD269" i="2"/>
  <c r="AC269" i="2"/>
  <c r="AC225" i="2"/>
  <c r="AC353" i="2"/>
  <c r="AC377" i="2"/>
  <c r="AC387" i="2"/>
  <c r="AD204" i="2"/>
  <c r="AC204" i="2"/>
  <c r="AD195" i="2"/>
  <c r="AC195" i="2"/>
  <c r="AD202" i="2"/>
  <c r="AC202" i="2"/>
  <c r="AC376" i="2"/>
  <c r="AD384" i="2"/>
  <c r="AC375" i="2"/>
  <c r="A222" i="7"/>
  <c r="B222" i="7" s="1"/>
  <c r="A83" i="17"/>
  <c r="A21" i="13"/>
  <c r="B21" i="13" s="1"/>
  <c r="D21" i="13" s="1"/>
  <c r="A233" i="13"/>
  <c r="B233" i="13" s="1"/>
  <c r="C233" i="13" s="1"/>
  <c r="A224" i="17"/>
  <c r="A226" i="7"/>
  <c r="B226" i="7" s="1"/>
  <c r="B112" i="7"/>
  <c r="AC354" i="2"/>
  <c r="AD225" i="2"/>
  <c r="AD353" i="2"/>
  <c r="AD377" i="2"/>
  <c r="AD387" i="2"/>
  <c r="AD390" i="2"/>
  <c r="AC203" i="2"/>
  <c r="AD203" i="2"/>
  <c r="AC276" i="2"/>
  <c r="AD276" i="2"/>
  <c r="AC346" i="2"/>
  <c r="AC210" i="2"/>
  <c r="AD210" i="2"/>
  <c r="AC389" i="2"/>
  <c r="AC275" i="2"/>
  <c r="AD275" i="2"/>
  <c r="A229" i="17"/>
  <c r="A115" i="13"/>
  <c r="B115" i="13" s="1"/>
  <c r="F115" i="13" s="1"/>
  <c r="A36" i="4"/>
  <c r="I36" i="4" s="1"/>
  <c r="B139" i="7"/>
  <c r="AC368" i="2"/>
  <c r="AC352" i="2"/>
  <c r="AD362" i="2"/>
  <c r="AD381" i="2"/>
  <c r="AD391" i="2"/>
  <c r="AC72" i="2"/>
  <c r="AD350" i="2"/>
  <c r="AC278" i="2"/>
  <c r="AD278" i="2"/>
  <c r="AC366" i="2"/>
  <c r="AC211" i="2"/>
  <c r="AD211" i="2"/>
  <c r="AC357" i="2"/>
  <c r="AC390" i="2"/>
  <c r="AD346" i="2"/>
  <c r="AD389" i="2"/>
  <c r="AC367" i="2"/>
  <c r="A86" i="13"/>
  <c r="B86" i="13" s="1"/>
  <c r="AF86" i="13" s="1"/>
  <c r="A220" i="17"/>
  <c r="A63" i="5"/>
  <c r="B63" i="5" s="1"/>
  <c r="A34" i="5"/>
  <c r="B34" i="5" s="1"/>
  <c r="T34" i="5" s="1"/>
  <c r="A145" i="5"/>
  <c r="B145" i="5" s="1"/>
  <c r="N145" i="5" s="1"/>
  <c r="A225" i="4"/>
  <c r="B225" i="4" s="1"/>
  <c r="AD368" i="2"/>
  <c r="AD352" i="2"/>
  <c r="AC362" i="2"/>
  <c r="AC381" i="2"/>
  <c r="AC391" i="2"/>
  <c r="AD72" i="2"/>
  <c r="AC350" i="2"/>
  <c r="AD366" i="2"/>
  <c r="AD357" i="2"/>
  <c r="AD198" i="2"/>
  <c r="AC198" i="2"/>
  <c r="AD281" i="2"/>
  <c r="AC281" i="2"/>
  <c r="AD219" i="2"/>
  <c r="AC219" i="2"/>
  <c r="AD192" i="2"/>
  <c r="AC192" i="2"/>
  <c r="AC359" i="2"/>
  <c r="AD383" i="2"/>
  <c r="A212" i="13"/>
  <c r="B212" i="13" s="1"/>
  <c r="M212" i="13" s="1"/>
  <c r="A224" i="13"/>
  <c r="B224" i="13" s="1"/>
  <c r="A138" i="4"/>
  <c r="A119" i="4"/>
  <c r="D119" i="4" s="1"/>
  <c r="A63" i="17"/>
  <c r="A145" i="4"/>
  <c r="I145" i="4" s="1"/>
  <c r="A33" i="5"/>
  <c r="B33" i="5" s="1"/>
  <c r="Y33" i="5" s="1"/>
  <c r="A281" i="5"/>
  <c r="B281" i="5" s="1"/>
  <c r="O281" i="5" s="1"/>
  <c r="AD321" i="2"/>
  <c r="AD336" i="2"/>
  <c r="AC330" i="2"/>
  <c r="AD320" i="2"/>
  <c r="AC331" i="2"/>
  <c r="AC314" i="2"/>
  <c r="AC60" i="2"/>
  <c r="AD339" i="2"/>
  <c r="AC321" i="2"/>
  <c r="AC336" i="2"/>
  <c r="AD330" i="2"/>
  <c r="AC251" i="2"/>
  <c r="AC248" i="2"/>
  <c r="AC250" i="2"/>
  <c r="AD260" i="2"/>
  <c r="AD60" i="2"/>
  <c r="AD333" i="2"/>
  <c r="AC325" i="2"/>
  <c r="AC333" i="2"/>
  <c r="AC307" i="2"/>
  <c r="AD322" i="2"/>
  <c r="AD316" i="2"/>
  <c r="AC306" i="2"/>
  <c r="AD317" i="2"/>
  <c r="AD312" i="2"/>
  <c r="AD325" i="2"/>
  <c r="AC308" i="2"/>
  <c r="AD319" i="2"/>
  <c r="AD323" i="2"/>
  <c r="AC332" i="2"/>
  <c r="AD303" i="2"/>
  <c r="AD311" i="2"/>
  <c r="AD308" i="2"/>
  <c r="AC319" i="2"/>
  <c r="AC323" i="2"/>
  <c r="AD332" i="2"/>
  <c r="AC303" i="2"/>
  <c r="AC311" i="2"/>
  <c r="AC318" i="2"/>
  <c r="AD305" i="2"/>
  <c r="AD327" i="2"/>
  <c r="AD59" i="2"/>
  <c r="AC338" i="2"/>
  <c r="AC340" i="2"/>
  <c r="AD58" i="2"/>
  <c r="AD242" i="2"/>
  <c r="AD318" i="2"/>
  <c r="AC305" i="2"/>
  <c r="AC327" i="2"/>
  <c r="AC59" i="2"/>
  <c r="AD338" i="2"/>
  <c r="AD340" i="2"/>
  <c r="AC58" i="2"/>
  <c r="AD184" i="2"/>
  <c r="AD329" i="2"/>
  <c r="AC309" i="2"/>
  <c r="AC189" i="2"/>
  <c r="AD310" i="2"/>
  <c r="AD326" i="2"/>
  <c r="AC184" i="2"/>
  <c r="AC329" i="2"/>
  <c r="AD309" i="2"/>
  <c r="AD189" i="2"/>
  <c r="AC310" i="2"/>
  <c r="AC326" i="2"/>
  <c r="AC259" i="2"/>
  <c r="AD337" i="2"/>
  <c r="AC324" i="2"/>
  <c r="AD245" i="2"/>
  <c r="AC315" i="2"/>
  <c r="AC335" i="2"/>
  <c r="AD262" i="2"/>
  <c r="AC258" i="2"/>
  <c r="AD259" i="2"/>
  <c r="AC337" i="2"/>
  <c r="AD324" i="2"/>
  <c r="AC245" i="2"/>
  <c r="AD315" i="2"/>
  <c r="AD335" i="2"/>
  <c r="AC262" i="2"/>
  <c r="AC304" i="2"/>
  <c r="AC313" i="2"/>
  <c r="AD247" i="2"/>
  <c r="AD334" i="2"/>
  <c r="AD265" i="2"/>
  <c r="AD328" i="2"/>
  <c r="AD304" i="2"/>
  <c r="AD313" i="2"/>
  <c r="AC247" i="2"/>
  <c r="AC334" i="2"/>
  <c r="AC265" i="2"/>
  <c r="AC328" i="2"/>
  <c r="AD185" i="2"/>
  <c r="AC320" i="2"/>
  <c r="AD331" i="2"/>
  <c r="AD314" i="2"/>
  <c r="AC339" i="2"/>
  <c r="AD246" i="2"/>
  <c r="AD307" i="2"/>
  <c r="AC322" i="2"/>
  <c r="AC316" i="2"/>
  <c r="AD264" i="2"/>
  <c r="AC261" i="2"/>
  <c r="AD263" i="2"/>
  <c r="AD306" i="2"/>
  <c r="AC182" i="2"/>
  <c r="AC317" i="2"/>
  <c r="AC312" i="2"/>
  <c r="AC260" i="2"/>
  <c r="AD261" i="2"/>
  <c r="AC252" i="2"/>
  <c r="AC187" i="2"/>
  <c r="AC188" i="2"/>
  <c r="AC264" i="2"/>
  <c r="AC246" i="2"/>
  <c r="AD186" i="2"/>
  <c r="AD249" i="2"/>
  <c r="AC241" i="2"/>
  <c r="AD254" i="2"/>
  <c r="AC242" i="2"/>
  <c r="AC243" i="2"/>
  <c r="AC257" i="2"/>
  <c r="AD253" i="2"/>
  <c r="AD256" i="2"/>
  <c r="AD252" i="2"/>
  <c r="AD266" i="2"/>
  <c r="AD182" i="2"/>
  <c r="AC240" i="2"/>
  <c r="AD255" i="2"/>
  <c r="AD241" i="2"/>
  <c r="AD188" i="2"/>
  <c r="AD243" i="2"/>
  <c r="AD244" i="2"/>
  <c r="AC186" i="2"/>
  <c r="AD258" i="2"/>
  <c r="AD250" i="2"/>
  <c r="AC244" i="2"/>
  <c r="AC253" i="2"/>
  <c r="AC185" i="2"/>
  <c r="AD183" i="2"/>
  <c r="AC263" i="2"/>
  <c r="AD187" i="2"/>
  <c r="AC256" i="2"/>
  <c r="AD248" i="2"/>
  <c r="AD251" i="2"/>
  <c r="AC249" i="2"/>
  <c r="AC254" i="2"/>
  <c r="AC255" i="2"/>
  <c r="AD240" i="2"/>
  <c r="AD257" i="2"/>
  <c r="AC266" i="2"/>
  <c r="AC183" i="2"/>
  <c r="AC238" i="2"/>
  <c r="AD238" i="2"/>
  <c r="AC237" i="2"/>
  <c r="AD237" i="2"/>
  <c r="AC239" i="2"/>
  <c r="AD239" i="2"/>
  <c r="AC382" i="2"/>
  <c r="AD268" i="2"/>
  <c r="AC268" i="2"/>
  <c r="AD380" i="2"/>
  <c r="AD395" i="2"/>
  <c r="AD190" i="2"/>
  <c r="AC190" i="2"/>
  <c r="AD364" i="2"/>
  <c r="AC223" i="2"/>
  <c r="AC394" i="2"/>
  <c r="AC371" i="2"/>
  <c r="AD360" i="2"/>
  <c r="AC28" i="2"/>
  <c r="AD28" i="2"/>
  <c r="AD11" i="2"/>
  <c r="AC11" i="2"/>
  <c r="AC19" i="2"/>
  <c r="AD19" i="2"/>
  <c r="AD43" i="2"/>
  <c r="AC43" i="2"/>
  <c r="AC15" i="2"/>
  <c r="AD15" i="2"/>
  <c r="AD48" i="2"/>
  <c r="AC48" i="2"/>
  <c r="AD91" i="2"/>
  <c r="AC91" i="2"/>
  <c r="AC21" i="2"/>
  <c r="AD21" i="2"/>
  <c r="AC40" i="2"/>
  <c r="AD40" i="2"/>
  <c r="AC89" i="2"/>
  <c r="AD89" i="2"/>
  <c r="AC113" i="2"/>
  <c r="AD113" i="2"/>
  <c r="AD109" i="2"/>
  <c r="AC109" i="2"/>
  <c r="AC88" i="2"/>
  <c r="AD88" i="2"/>
  <c r="AD110" i="2"/>
  <c r="AC110" i="2"/>
  <c r="AD70" i="2"/>
  <c r="AC70" i="2"/>
  <c r="AD32" i="2"/>
  <c r="AC32" i="2"/>
  <c r="AD108" i="2"/>
  <c r="AC108" i="2"/>
  <c r="AD61" i="2"/>
  <c r="AD90" i="2"/>
  <c r="AC90" i="2"/>
  <c r="AD68" i="2"/>
  <c r="AD100" i="2"/>
  <c r="AC100" i="2"/>
  <c r="AD65" i="2"/>
  <c r="AC65" i="2"/>
  <c r="AD98" i="2"/>
  <c r="AC98" i="2"/>
  <c r="AC36" i="2"/>
  <c r="AD36" i="2"/>
  <c r="AC27" i="2"/>
  <c r="AD27" i="2"/>
  <c r="AD3" i="2"/>
  <c r="AC3" i="2"/>
  <c r="AC52" i="2"/>
  <c r="AD52" i="2"/>
  <c r="AD18" i="2"/>
  <c r="AC18" i="2"/>
  <c r="AD14" i="2"/>
  <c r="AC14" i="2"/>
  <c r="AC53" i="2"/>
  <c r="AD53" i="2"/>
  <c r="AC6" i="2"/>
  <c r="AD6" i="2"/>
  <c r="AD94" i="2"/>
  <c r="AC94" i="2"/>
  <c r="AD76" i="2"/>
  <c r="AC76" i="2"/>
  <c r="AC69" i="2"/>
  <c r="AD69" i="2"/>
  <c r="AD86" i="2"/>
  <c r="AC86" i="2"/>
  <c r="AD101" i="2"/>
  <c r="AC101" i="2"/>
  <c r="AD106" i="2"/>
  <c r="AC106" i="2"/>
  <c r="AD107" i="2"/>
  <c r="AC107" i="2"/>
  <c r="AC84" i="2"/>
  <c r="AD84" i="2"/>
  <c r="AD111" i="2"/>
  <c r="AC111" i="2"/>
  <c r="AC57" i="2"/>
  <c r="AD57" i="2"/>
  <c r="AD45" i="2"/>
  <c r="AC45" i="2"/>
  <c r="AC7" i="2"/>
  <c r="AD7" i="2"/>
  <c r="AD10" i="2"/>
  <c r="AC10" i="2"/>
  <c r="AD44" i="2"/>
  <c r="AC44" i="2"/>
  <c r="AD49" i="2"/>
  <c r="AC49" i="2"/>
  <c r="AC13" i="2"/>
  <c r="AD13" i="2"/>
  <c r="AC117" i="2"/>
  <c r="AD117" i="2"/>
  <c r="AD80" i="2"/>
  <c r="AC80" i="2"/>
  <c r="AD64" i="2"/>
  <c r="AD116" i="2"/>
  <c r="AC116" i="2"/>
  <c r="AC92" i="2"/>
  <c r="AD92" i="2"/>
  <c r="AC83" i="2"/>
  <c r="AD83" i="2"/>
  <c r="AD112" i="2"/>
  <c r="AC112" i="2"/>
  <c r="AD23" i="2"/>
  <c r="AC23" i="2"/>
  <c r="AD8" i="2"/>
  <c r="AC8" i="2"/>
  <c r="AC35" i="2"/>
  <c r="AD35" i="2"/>
  <c r="AC54" i="2"/>
  <c r="AD54" i="2"/>
  <c r="AD5" i="2"/>
  <c r="AC5" i="2"/>
  <c r="AD63" i="2"/>
  <c r="AD103" i="2"/>
  <c r="AC103" i="2"/>
  <c r="AD67" i="2"/>
  <c r="AC67" i="2"/>
  <c r="AD97" i="2"/>
  <c r="AC97" i="2"/>
  <c r="AC102" i="2"/>
  <c r="AD102" i="2"/>
  <c r="AD62" i="2"/>
  <c r="AD50" i="2"/>
  <c r="AC50" i="2"/>
  <c r="AC41" i="2"/>
  <c r="AD41" i="2"/>
  <c r="AD17" i="2"/>
  <c r="AC17" i="2"/>
  <c r="AD9" i="2"/>
  <c r="AC9" i="2"/>
  <c r="AD34" i="2"/>
  <c r="AC34" i="2"/>
  <c r="AC37" i="2"/>
  <c r="AD37" i="2"/>
  <c r="AC56" i="2"/>
  <c r="AD56" i="2"/>
  <c r="AD26" i="2"/>
  <c r="AC26" i="2"/>
  <c r="AC75" i="2"/>
  <c r="AD75" i="2"/>
  <c r="AC99" i="2"/>
  <c r="AD99" i="2"/>
  <c r="AC118" i="2"/>
  <c r="AD118" i="2"/>
  <c r="AD95" i="2"/>
  <c r="AC95" i="2"/>
  <c r="AD82" i="2"/>
  <c r="AC82" i="2"/>
  <c r="AD78" i="2"/>
  <c r="AC78" i="2"/>
  <c r="AC74" i="2"/>
  <c r="AD74" i="2"/>
  <c r="AD73" i="2"/>
  <c r="AC73" i="2"/>
  <c r="AC22" i="2"/>
  <c r="AD22" i="2"/>
  <c r="AC51" i="2"/>
  <c r="AD51" i="2"/>
  <c r="AC47" i="2"/>
  <c r="AD47" i="2"/>
  <c r="AD29" i="2"/>
  <c r="AC29" i="2"/>
  <c r="AD25" i="2"/>
  <c r="AC25" i="2"/>
  <c r="AC38" i="2"/>
  <c r="AD38" i="2"/>
  <c r="AC93" i="2"/>
  <c r="AD93" i="2"/>
  <c r="AD77" i="2"/>
  <c r="AC77" i="2"/>
  <c r="AC119" i="2"/>
  <c r="AD119" i="2"/>
  <c r="AC55" i="2"/>
  <c r="AD55" i="2"/>
  <c r="AC20" i="2"/>
  <c r="AD20" i="2"/>
  <c r="AD115" i="2"/>
  <c r="AC115" i="2"/>
  <c r="AD46" i="2"/>
  <c r="AC46" i="2"/>
  <c r="AC42" i="2"/>
  <c r="AD42" i="2"/>
  <c r="AC39" i="2"/>
  <c r="AD39" i="2"/>
  <c r="AC12" i="2"/>
  <c r="AD12" i="2"/>
  <c r="AD4" i="2"/>
  <c r="AC4" i="2"/>
  <c r="AC85" i="2"/>
  <c r="AD85" i="2"/>
  <c r="AC104" i="2"/>
  <c r="AD104" i="2"/>
  <c r="AD81" i="2"/>
  <c r="AC81" i="2"/>
  <c r="AC105" i="2"/>
  <c r="AD105" i="2"/>
  <c r="AD114" i="2"/>
  <c r="AC114" i="2"/>
  <c r="AD96" i="2"/>
  <c r="AC96" i="2"/>
  <c r="AD87" i="2"/>
  <c r="AC87" i="2"/>
  <c r="AC71" i="2"/>
  <c r="AD71" i="2"/>
  <c r="AD31" i="2"/>
  <c r="AC31" i="2"/>
  <c r="AD33" i="2"/>
  <c r="AC33" i="2"/>
  <c r="AD16" i="2"/>
  <c r="AC16" i="2"/>
  <c r="AD30" i="2"/>
  <c r="AC30" i="2"/>
  <c r="AD24" i="2"/>
  <c r="AC24" i="2"/>
  <c r="AD66" i="2"/>
  <c r="AC66" i="2"/>
  <c r="AD79" i="2"/>
  <c r="AC79" i="2"/>
  <c r="AC139" i="2"/>
  <c r="AD139" i="2"/>
  <c r="AD130" i="2"/>
  <c r="AC130" i="2"/>
  <c r="AD123" i="2"/>
  <c r="AC123" i="2"/>
  <c r="AD132" i="2"/>
  <c r="AC132" i="2"/>
  <c r="AC120" i="2"/>
  <c r="AD120" i="2"/>
  <c r="AC133" i="2"/>
  <c r="AD133" i="2"/>
  <c r="AC166" i="2"/>
  <c r="AD166" i="2"/>
  <c r="AD157" i="2"/>
  <c r="AC157" i="2"/>
  <c r="AC134" i="2"/>
  <c r="AD134" i="2"/>
  <c r="AD151" i="2"/>
  <c r="AC151" i="2"/>
  <c r="AC167" i="2"/>
  <c r="AD167" i="2"/>
  <c r="AD158" i="2"/>
  <c r="AC158" i="2"/>
  <c r="AD150" i="2"/>
  <c r="AC150" i="2"/>
  <c r="AD149" i="2"/>
  <c r="AC149" i="2"/>
  <c r="AD127" i="2"/>
  <c r="AC127" i="2"/>
  <c r="AD160" i="2"/>
  <c r="AC160" i="2"/>
  <c r="AD129" i="2"/>
  <c r="AC129" i="2"/>
  <c r="AC121" i="2"/>
  <c r="AD121" i="2"/>
  <c r="AC161" i="2"/>
  <c r="AD161" i="2"/>
  <c r="AC162" i="2"/>
  <c r="AD162" i="2"/>
  <c r="A170" i="4"/>
  <c r="I170" i="4" s="1"/>
  <c r="AD137" i="2"/>
  <c r="AC137" i="2"/>
  <c r="A129" i="4"/>
  <c r="A170" i="13"/>
  <c r="B170" i="13" s="1"/>
  <c r="Y170" i="13" s="1"/>
  <c r="AD122" i="2"/>
  <c r="AC122" i="2"/>
  <c r="AD159" i="2"/>
  <c r="AC159" i="2"/>
  <c r="AD168" i="2"/>
  <c r="AC168" i="2"/>
  <c r="AD124" i="2"/>
  <c r="AC124" i="2"/>
  <c r="AD155" i="2"/>
  <c r="AC155" i="2"/>
  <c r="AC138" i="2"/>
  <c r="AD138" i="2"/>
  <c r="AC152" i="2"/>
  <c r="AD152" i="2"/>
  <c r="A168" i="5"/>
  <c r="B168" i="5" s="1"/>
  <c r="W168" i="5" s="1"/>
  <c r="A164" i="17"/>
  <c r="B171" i="7"/>
  <c r="B158" i="7"/>
  <c r="AD136" i="2"/>
  <c r="AC136" i="2"/>
  <c r="AC153" i="2"/>
  <c r="AD153" i="2"/>
  <c r="AD144" i="2"/>
  <c r="AC144" i="2"/>
  <c r="AD135" i="2"/>
  <c r="AC135" i="2"/>
  <c r="AD131" i="2"/>
  <c r="AC131" i="2"/>
  <c r="AD146" i="2"/>
  <c r="AC146" i="2"/>
  <c r="AC147" i="2"/>
  <c r="AD147" i="2"/>
  <c r="AC148" i="2"/>
  <c r="AD148" i="2"/>
  <c r="AD164" i="2"/>
  <c r="AC164" i="2"/>
  <c r="AD154" i="2"/>
  <c r="AC154" i="2"/>
  <c r="AD145" i="2"/>
  <c r="AC145" i="2"/>
  <c r="AD141" i="2"/>
  <c r="AC141" i="2"/>
  <c r="AD156" i="2"/>
  <c r="AC156" i="2"/>
  <c r="AC125" i="2"/>
  <c r="AD125" i="2"/>
  <c r="AC126" i="2"/>
  <c r="AD126" i="2"/>
  <c r="AD143" i="2"/>
  <c r="AC143" i="2"/>
  <c r="AC165" i="2"/>
  <c r="AD165" i="2"/>
  <c r="A155" i="5"/>
  <c r="B155" i="5" s="1"/>
  <c r="M155" i="5" s="1"/>
  <c r="A157" i="4"/>
  <c r="E157" i="4" s="1"/>
  <c r="A125" i="17"/>
  <c r="A123" i="4"/>
  <c r="D123" i="4" s="1"/>
  <c r="AD181" i="2"/>
  <c r="AD293" i="2"/>
  <c r="AC179" i="2"/>
  <c r="AC235" i="2"/>
  <c r="AC291" i="2"/>
  <c r="AD297" i="2"/>
  <c r="AD284" i="2"/>
  <c r="AD174" i="2"/>
  <c r="AD285" i="2"/>
  <c r="AC297" i="2"/>
  <c r="AC174" i="2"/>
  <c r="AC286" i="2"/>
  <c r="AD233" i="2"/>
  <c r="AD169" i="2"/>
  <c r="AD294" i="2"/>
  <c r="AC180" i="2"/>
  <c r="AC236" i="2"/>
  <c r="AC292" i="2"/>
  <c r="AD170" i="2"/>
  <c r="AD295" i="2"/>
  <c r="AC181" i="2"/>
  <c r="AC293" i="2"/>
  <c r="AD171" i="2"/>
  <c r="AD296" i="2"/>
  <c r="AC169" i="2"/>
  <c r="AC294" i="2"/>
  <c r="AD172" i="2"/>
  <c r="AD283" i="2"/>
  <c r="AC170" i="2"/>
  <c r="AC295" i="2"/>
  <c r="AD173" i="2"/>
  <c r="AD228" i="2"/>
  <c r="AD298" i="2"/>
  <c r="AC296" i="2"/>
  <c r="AD229" i="2"/>
  <c r="AD299" i="2"/>
  <c r="AD341" i="2"/>
  <c r="AC172" i="2"/>
  <c r="AC227" i="2"/>
  <c r="AC283" i="2"/>
  <c r="AC229" i="2"/>
  <c r="AC299" i="2"/>
  <c r="AC341" i="2"/>
  <c r="AD176" i="2"/>
  <c r="AD302" i="2"/>
  <c r="AC230" i="2"/>
  <c r="AC300" i="2"/>
  <c r="AD177" i="2"/>
  <c r="AD289" i="2"/>
  <c r="AC231" i="2"/>
  <c r="AC287" i="2"/>
  <c r="AD227" i="2"/>
  <c r="AC171" i="2"/>
  <c r="AD232" i="2"/>
  <c r="AC301" i="2"/>
  <c r="AD230" i="2"/>
  <c r="AD286" i="2"/>
  <c r="AD300" i="2"/>
  <c r="AC173" i="2"/>
  <c r="AC228" i="2"/>
  <c r="AC284" i="2"/>
  <c r="AC298" i="2"/>
  <c r="AD175" i="2"/>
  <c r="AD231" i="2"/>
  <c r="AD287" i="2"/>
  <c r="AD301" i="2"/>
  <c r="AC285" i="2"/>
  <c r="AD288" i="2"/>
  <c r="AC175" i="2"/>
  <c r="AD291" i="2"/>
  <c r="AC232" i="2"/>
  <c r="AC290" i="2"/>
  <c r="AC178" i="2"/>
  <c r="AD178" i="2"/>
  <c r="AD292" i="2"/>
  <c r="AC233" i="2"/>
  <c r="AD179" i="2"/>
  <c r="AC234" i="2"/>
  <c r="AD180" i="2"/>
  <c r="AD236" i="2"/>
  <c r="AC302" i="2"/>
  <c r="AD234" i="2"/>
  <c r="AD235" i="2"/>
  <c r="AC288" i="2"/>
  <c r="AC289" i="2"/>
  <c r="AC176" i="2"/>
  <c r="AC177" i="2"/>
  <c r="AD290" i="2"/>
  <c r="B171" i="13"/>
  <c r="AA171" i="13" s="1"/>
  <c r="AD163" i="2"/>
  <c r="AC163" i="2"/>
  <c r="AD140" i="2"/>
  <c r="AC140" i="2"/>
  <c r="AD128" i="2"/>
  <c r="AC128" i="2"/>
  <c r="AD142" i="2"/>
  <c r="AC142" i="2"/>
  <c r="A123" i="5"/>
  <c r="B123" i="5" s="1"/>
  <c r="A160" i="13"/>
  <c r="B160" i="13" s="1"/>
  <c r="AG160" i="13" s="1"/>
  <c r="A72" i="5"/>
  <c r="B72" i="5" s="1"/>
  <c r="A127" i="13"/>
  <c r="B127" i="13" s="1"/>
  <c r="D127" i="13" s="1"/>
  <c r="A147" i="13"/>
  <c r="B147" i="13" s="1"/>
  <c r="G147" i="13" s="1"/>
  <c r="A105" i="5"/>
  <c r="B105" i="5" s="1"/>
  <c r="B159" i="7"/>
  <c r="A125" i="13"/>
  <c r="B125" i="13" s="1"/>
  <c r="AF125" i="13" s="1"/>
  <c r="A115" i="7"/>
  <c r="B115" i="7" s="1"/>
  <c r="A115" i="5"/>
  <c r="B115" i="5" s="1"/>
  <c r="AG115" i="5" s="1"/>
  <c r="B167" i="7"/>
  <c r="B101" i="7"/>
  <c r="A74" i="13"/>
  <c r="B74" i="13" s="1"/>
  <c r="AC74" i="13" s="1"/>
  <c r="A164" i="4"/>
  <c r="E164" i="4" s="1"/>
  <c r="A151" i="13"/>
  <c r="B151" i="13" s="1"/>
  <c r="AE151" i="13" s="1"/>
  <c r="A143" i="17"/>
  <c r="A107" i="13"/>
  <c r="B107" i="13" s="1"/>
  <c r="F107" i="13" s="1"/>
  <c r="B124" i="7"/>
  <c r="M124" i="7" s="1"/>
  <c r="B137" i="13"/>
  <c r="Q137" i="13" s="1"/>
  <c r="B89" i="7"/>
  <c r="B113" i="13"/>
  <c r="K113" i="13" s="1"/>
  <c r="A82" i="4"/>
  <c r="H82" i="4" s="1"/>
  <c r="A107" i="4"/>
  <c r="I107" i="4" s="1"/>
  <c r="A142" i="4"/>
  <c r="E142" i="4" s="1"/>
  <c r="A156" i="5"/>
  <c r="B156" i="5" s="1"/>
  <c r="B127" i="7"/>
  <c r="AF127" i="7" s="1"/>
  <c r="A171" i="5"/>
  <c r="B171" i="5" s="1"/>
  <c r="E171" i="5" s="1"/>
  <c r="A122" i="17"/>
  <c r="A160" i="4"/>
  <c r="F160" i="4" s="1"/>
  <c r="A127" i="4"/>
  <c r="I127" i="4" s="1"/>
  <c r="A145" i="17"/>
  <c r="A125" i="5"/>
  <c r="B125" i="5" s="1"/>
  <c r="A147" i="4"/>
  <c r="H147" i="4" s="1"/>
  <c r="A90" i="4"/>
  <c r="B90" i="4" s="1"/>
  <c r="B148" i="7"/>
  <c r="B91" i="7"/>
  <c r="A160" i="17"/>
  <c r="A140" i="5"/>
  <c r="B140" i="5" s="1"/>
  <c r="N140" i="5" s="1"/>
  <c r="A162" i="5"/>
  <c r="B162" i="5" s="1"/>
  <c r="A130" i="17"/>
  <c r="B69" i="7"/>
  <c r="A173" i="4"/>
  <c r="G173" i="4" s="1"/>
  <c r="B100" i="7"/>
  <c r="A166" i="4"/>
  <c r="I166" i="4" s="1"/>
  <c r="A99" i="13"/>
  <c r="B99" i="13" s="1"/>
  <c r="A97" i="5"/>
  <c r="B97" i="5" s="1"/>
  <c r="A164" i="5"/>
  <c r="B164" i="5" s="1"/>
  <c r="A140" i="4"/>
  <c r="D140" i="4" s="1"/>
  <c r="A105" i="17"/>
  <c r="B174" i="7"/>
  <c r="A158" i="4"/>
  <c r="E158" i="4" s="1"/>
  <c r="A76" i="4"/>
  <c r="H76" i="4" s="1"/>
  <c r="A138" i="7"/>
  <c r="B138" i="7" s="1"/>
  <c r="B161" i="7"/>
  <c r="A90" i="13"/>
  <c r="B90" i="13" s="1"/>
  <c r="A147" i="5"/>
  <c r="B147" i="5" s="1"/>
  <c r="A147" i="7"/>
  <c r="B147" i="7" s="1"/>
  <c r="A100" i="13"/>
  <c r="B100" i="13" s="1"/>
  <c r="P100" i="13" s="1"/>
  <c r="A149" i="4"/>
  <c r="I149" i="4" s="1"/>
  <c r="A97" i="7"/>
  <c r="B97" i="7" s="1"/>
  <c r="A99" i="4"/>
  <c r="C99" i="4" s="1"/>
  <c r="A140" i="13"/>
  <c r="B140" i="13" s="1"/>
  <c r="J140" i="13" s="1"/>
  <c r="A106" i="5"/>
  <c r="B106" i="5" s="1"/>
  <c r="A171" i="4"/>
  <c r="C171" i="4" s="1"/>
  <c r="A88" i="5"/>
  <c r="B88" i="5" s="1"/>
  <c r="W88" i="5" s="1"/>
  <c r="A166" i="13"/>
  <c r="B166" i="13" s="1"/>
  <c r="K166" i="13" s="1"/>
  <c r="A158" i="5"/>
  <c r="B158" i="5" s="1"/>
  <c r="I158" i="5" s="1"/>
  <c r="A166" i="17"/>
  <c r="A154" i="17"/>
  <c r="A164" i="13"/>
  <c r="B164" i="13" s="1"/>
  <c r="S164" i="13" s="1"/>
  <c r="B88" i="7"/>
  <c r="A28" i="13"/>
  <c r="B28" i="13" s="1"/>
  <c r="E28" i="13" s="1"/>
  <c r="A27" i="5"/>
  <c r="B27" i="5" s="1"/>
  <c r="A53" i="17"/>
  <c r="A6" i="13"/>
  <c r="B6" i="13" s="1"/>
  <c r="J6" i="13" s="1"/>
  <c r="A59" i="4"/>
  <c r="I59" i="4" s="1"/>
  <c r="B43" i="7"/>
  <c r="A97" i="17"/>
  <c r="A68" i="5"/>
  <c r="B68" i="5" s="1"/>
  <c r="A103" i="5"/>
  <c r="B103" i="5" s="1"/>
  <c r="A149" i="17"/>
  <c r="A93" i="7"/>
  <c r="B93" i="7" s="1"/>
  <c r="A139" i="13"/>
  <c r="B139" i="13" s="1"/>
  <c r="J139" i="13" s="1"/>
  <c r="B154" i="7"/>
  <c r="B96" i="7"/>
  <c r="A57" i="17"/>
  <c r="A130" i="13"/>
  <c r="B130" i="13" s="1"/>
  <c r="F130" i="13" s="1"/>
  <c r="A98" i="5"/>
  <c r="B98" i="5" s="1"/>
  <c r="L98" i="5" s="1"/>
  <c r="A117" i="4"/>
  <c r="A61" i="5"/>
  <c r="B61" i="5" s="1"/>
  <c r="A133" i="4"/>
  <c r="A90" i="17"/>
  <c r="A124" i="13"/>
  <c r="B124" i="13" s="1"/>
  <c r="G124" i="13" s="1"/>
  <c r="A138" i="5"/>
  <c r="B138" i="5" s="1"/>
  <c r="F138" i="5" s="1"/>
  <c r="A160" i="5"/>
  <c r="B160" i="5" s="1"/>
  <c r="A153" i="4"/>
  <c r="D153" i="4" s="1"/>
  <c r="A95" i="13"/>
  <c r="B95" i="13" s="1"/>
  <c r="H95" i="13" s="1"/>
  <c r="A151" i="7"/>
  <c r="B151" i="7" s="1"/>
  <c r="A151" i="4"/>
  <c r="H151" i="4" s="1"/>
  <c r="B146" i="7"/>
  <c r="B77" i="7"/>
  <c r="B163" i="7"/>
  <c r="A84" i="7"/>
  <c r="B84" i="7" s="1"/>
  <c r="B87" i="7"/>
  <c r="A141" i="4"/>
  <c r="D141" i="4" s="1"/>
  <c r="A154" i="13"/>
  <c r="B154" i="13" s="1"/>
  <c r="AE154" i="13" s="1"/>
  <c r="A63" i="13"/>
  <c r="B63" i="13" s="1"/>
  <c r="A135" i="5"/>
  <c r="B135" i="5" s="1"/>
  <c r="A84" i="5"/>
  <c r="B84" i="5" s="1"/>
  <c r="A70" i="13"/>
  <c r="B70" i="13" s="1"/>
  <c r="P70" i="13" s="1"/>
  <c r="A91" i="5"/>
  <c r="B91" i="5" s="1"/>
  <c r="A33" i="13"/>
  <c r="B33" i="13" s="1"/>
  <c r="A7" i="13"/>
  <c r="B7" i="13" s="1"/>
  <c r="AG7" i="13" s="1"/>
  <c r="A139" i="5"/>
  <c r="B139" i="5" s="1"/>
  <c r="A157" i="13"/>
  <c r="B157" i="13" s="1"/>
  <c r="A121" i="5"/>
  <c r="B121" i="5" s="1"/>
  <c r="A127" i="5"/>
  <c r="B127" i="5" s="1"/>
  <c r="A35" i="4"/>
  <c r="C35" i="4" s="1"/>
  <c r="A63" i="4"/>
  <c r="H63" i="4" s="1"/>
  <c r="A131" i="7"/>
  <c r="B131" i="7" s="1"/>
  <c r="L131" i="7" s="1"/>
  <c r="B141" i="7"/>
  <c r="B140" i="7"/>
  <c r="A137" i="5"/>
  <c r="B137" i="5" s="1"/>
  <c r="K137" i="5" s="1"/>
  <c r="A137" i="7"/>
  <c r="B137" i="7" s="1"/>
  <c r="A140" i="17"/>
  <c r="A67" i="17"/>
  <c r="A130" i="4"/>
  <c r="C130" i="4" s="1"/>
  <c r="A134" i="5"/>
  <c r="B134" i="5" s="1"/>
  <c r="D134" i="5" s="1"/>
  <c r="A132" i="17"/>
  <c r="A69" i="17"/>
  <c r="A136" i="5"/>
  <c r="B136" i="5" s="1"/>
  <c r="K136" i="5" s="1"/>
  <c r="A153" i="17"/>
  <c r="A129" i="13"/>
  <c r="B129" i="13" s="1"/>
  <c r="M129" i="13" s="1"/>
  <c r="A40" i="4"/>
  <c r="B40" i="4" s="1"/>
  <c r="B157" i="7"/>
  <c r="B144" i="7"/>
  <c r="B150" i="7"/>
  <c r="A141" i="13"/>
  <c r="B141" i="13" s="1"/>
  <c r="AE141" i="13" s="1"/>
  <c r="A135" i="17"/>
  <c r="A137" i="17"/>
  <c r="A162" i="4"/>
  <c r="E162" i="4" s="1"/>
  <c r="A152" i="7"/>
  <c r="B152" i="7" s="1"/>
  <c r="A82" i="13"/>
  <c r="B82" i="13" s="1"/>
  <c r="A126" i="17"/>
  <c r="A159" i="17"/>
  <c r="A158" i="17"/>
  <c r="A136" i="4"/>
  <c r="D136" i="4" s="1"/>
  <c r="B34" i="7"/>
  <c r="B136" i="7"/>
  <c r="A149" i="5"/>
  <c r="B149" i="5" s="1"/>
  <c r="AF149" i="5" s="1"/>
  <c r="A34" i="17"/>
  <c r="A80" i="5"/>
  <c r="B80" i="5" s="1"/>
  <c r="A158" i="13"/>
  <c r="B158" i="13" s="1"/>
  <c r="H158" i="13" s="1"/>
  <c r="A162" i="13"/>
  <c r="B162" i="13" s="1"/>
  <c r="S162" i="13" s="1"/>
  <c r="A104" i="13"/>
  <c r="B104" i="13" s="1"/>
  <c r="Y104" i="13" s="1"/>
  <c r="A116" i="17"/>
  <c r="A106" i="4"/>
  <c r="A88" i="13"/>
  <c r="B88" i="13" s="1"/>
  <c r="A109" i="4"/>
  <c r="E109" i="4" s="1"/>
  <c r="A86" i="7"/>
  <c r="B86" i="7" s="1"/>
  <c r="B78" i="7"/>
  <c r="B120" i="7"/>
  <c r="A118" i="13"/>
  <c r="B118" i="13" s="1"/>
  <c r="AD118" i="13" s="1"/>
  <c r="A75" i="5"/>
  <c r="B75" i="5" s="1"/>
  <c r="R75" i="5" s="1"/>
  <c r="A93" i="17"/>
  <c r="A100" i="5"/>
  <c r="B100" i="5" s="1"/>
  <c r="AF100" i="5" s="1"/>
  <c r="A110" i="4"/>
  <c r="C110" i="4" s="1"/>
  <c r="A81" i="4"/>
  <c r="A86" i="5"/>
  <c r="B86" i="5" s="1"/>
  <c r="E86" i="5" s="1"/>
  <c r="B114" i="7"/>
  <c r="A111" i="4"/>
  <c r="D111" i="4" s="1"/>
  <c r="A120" i="5"/>
  <c r="B120" i="5" s="1"/>
  <c r="B99" i="7"/>
  <c r="A113" i="4"/>
  <c r="B113" i="4" s="1"/>
  <c r="A64" i="4"/>
  <c r="D64" i="4" s="1"/>
  <c r="A111" i="13"/>
  <c r="B111" i="13" s="1"/>
  <c r="A80" i="13"/>
  <c r="B80" i="13" s="1"/>
  <c r="E80" i="13" s="1"/>
  <c r="A111" i="5"/>
  <c r="B111" i="5" s="1"/>
  <c r="S111" i="5" s="1"/>
  <c r="A85" i="13"/>
  <c r="B85" i="13" s="1"/>
  <c r="AB85" i="13" s="1"/>
  <c r="A110" i="17"/>
  <c r="A72" i="13"/>
  <c r="B72" i="13" s="1"/>
  <c r="A75" i="4"/>
  <c r="B75" i="4" s="1"/>
  <c r="A85" i="17"/>
  <c r="B74" i="7"/>
  <c r="A72" i="17"/>
  <c r="A65" i="5"/>
  <c r="B65" i="5" s="1"/>
  <c r="H65" i="5" s="1"/>
  <c r="A108" i="13"/>
  <c r="B108" i="13" s="1"/>
  <c r="AB108" i="13" s="1"/>
  <c r="B98" i="7"/>
  <c r="A96" i="5"/>
  <c r="B96" i="5" s="1"/>
  <c r="A65" i="17"/>
  <c r="A92" i="13"/>
  <c r="B92" i="13" s="1"/>
  <c r="Y92" i="13" s="1"/>
  <c r="A95" i="17"/>
  <c r="A89" i="17"/>
  <c r="A75" i="13"/>
  <c r="B75" i="13" s="1"/>
  <c r="C75" i="13" s="1"/>
  <c r="B92" i="7"/>
  <c r="A82" i="17"/>
  <c r="A93" i="4"/>
  <c r="D93" i="4" s="1"/>
  <c r="A61" i="17"/>
  <c r="A92" i="17"/>
  <c r="A80" i="4"/>
  <c r="H80" i="4" s="1"/>
  <c r="A101" i="13"/>
  <c r="B101" i="13" s="1"/>
  <c r="S101" i="13" s="1"/>
  <c r="A85" i="5"/>
  <c r="B85" i="5" s="1"/>
  <c r="E85" i="5" s="1"/>
  <c r="A92" i="4"/>
  <c r="G92" i="4" s="1"/>
  <c r="A95" i="4"/>
  <c r="B95" i="4" s="1"/>
  <c r="A105" i="13"/>
  <c r="B105" i="13" s="1"/>
  <c r="L105" i="13" s="1"/>
  <c r="A76" i="13"/>
  <c r="B76" i="13" s="1"/>
  <c r="A85" i="7"/>
  <c r="B85" i="7" s="1"/>
  <c r="A71" i="17"/>
  <c r="A73" i="17"/>
  <c r="A77" i="4"/>
  <c r="D77" i="4" s="1"/>
  <c r="A108" i="17"/>
  <c r="A84" i="17"/>
  <c r="A102" i="17"/>
  <c r="A87" i="4"/>
  <c r="H87" i="4" s="1"/>
  <c r="B102" i="7"/>
  <c r="B108" i="7"/>
  <c r="A87" i="13"/>
  <c r="B87" i="13" s="1"/>
  <c r="D87" i="13" s="1"/>
  <c r="B75" i="7"/>
  <c r="A117" i="13"/>
  <c r="B117" i="13" s="1"/>
  <c r="A89" i="5"/>
  <c r="B89" i="5" s="1"/>
  <c r="A74" i="4"/>
  <c r="G74" i="4" s="1"/>
  <c r="B76" i="7"/>
  <c r="A74" i="5"/>
  <c r="B74" i="5" s="1"/>
  <c r="A68" i="13"/>
  <c r="B68" i="13" s="1"/>
  <c r="AB68" i="13" s="1"/>
  <c r="A119" i="17"/>
  <c r="A122" i="13"/>
  <c r="B122" i="13" s="1"/>
  <c r="A104" i="5"/>
  <c r="B104" i="5" s="1"/>
  <c r="Q104" i="5" s="1"/>
  <c r="A78" i="5"/>
  <c r="B78" i="5" s="1"/>
  <c r="F78" i="5" s="1"/>
  <c r="A122" i="4"/>
  <c r="I122" i="4" s="1"/>
  <c r="A103" i="17"/>
  <c r="A100" i="4"/>
  <c r="E100" i="4" s="1"/>
  <c r="A79" i="17"/>
  <c r="A77" i="17"/>
  <c r="A109" i="7"/>
  <c r="B109" i="7" s="1"/>
  <c r="A65" i="7"/>
  <c r="B65" i="7" s="1"/>
  <c r="A64" i="5"/>
  <c r="B64" i="5" s="1"/>
  <c r="M64" i="5" s="1"/>
  <c r="B94" i="7"/>
  <c r="A90" i="5"/>
  <c r="B90" i="5" s="1"/>
  <c r="A118" i="17"/>
  <c r="A105" i="4"/>
  <c r="A67" i="13"/>
  <c r="B67" i="13" s="1"/>
  <c r="F67" i="13" s="1"/>
  <c r="B95" i="7"/>
  <c r="B110" i="7"/>
  <c r="A80" i="17"/>
  <c r="A66" i="13"/>
  <c r="B66" i="13" s="1"/>
  <c r="I66" i="13" s="1"/>
  <c r="A71" i="5"/>
  <c r="B71" i="5" s="1"/>
  <c r="A72" i="4"/>
  <c r="A83" i="4"/>
  <c r="H83" i="4" s="1"/>
  <c r="A68" i="17"/>
  <c r="A107" i="17"/>
  <c r="A79" i="5"/>
  <c r="B79" i="5" s="1"/>
  <c r="A106" i="7"/>
  <c r="B106" i="7" s="1"/>
  <c r="A79" i="7"/>
  <c r="B79" i="7" s="1"/>
  <c r="A81" i="13"/>
  <c r="B81" i="13" s="1"/>
  <c r="L81" i="13" s="1"/>
  <c r="A84" i="13"/>
  <c r="B84" i="13" s="1"/>
  <c r="E84" i="13" s="1"/>
  <c r="A83" i="13"/>
  <c r="B83" i="13" s="1"/>
  <c r="G83" i="13" s="1"/>
  <c r="A94" i="13"/>
  <c r="B94" i="13" s="1"/>
  <c r="AE94" i="13" s="1"/>
  <c r="B80" i="7"/>
  <c r="A89" i="13"/>
  <c r="B89" i="13" s="1"/>
  <c r="Z89" i="13" s="1"/>
  <c r="A102" i="4"/>
  <c r="F102" i="4" s="1"/>
  <c r="A77" i="13"/>
  <c r="B77" i="13" s="1"/>
  <c r="AA77" i="13" s="1"/>
  <c r="A77" i="5"/>
  <c r="B77" i="5" s="1"/>
  <c r="V77" i="5" s="1"/>
  <c r="A66" i="4"/>
  <c r="G66" i="4" s="1"/>
  <c r="A94" i="4"/>
  <c r="D94" i="4" s="1"/>
  <c r="A88" i="17"/>
  <c r="A83" i="7"/>
  <c r="B83" i="7" s="1"/>
  <c r="B67" i="7"/>
  <c r="A120" i="13"/>
  <c r="B120" i="13" s="1"/>
  <c r="D120" i="13" s="1"/>
  <c r="B72" i="7"/>
  <c r="A118" i="7"/>
  <c r="B118" i="7" s="1"/>
  <c r="A120" i="4"/>
  <c r="B120" i="4" s="1"/>
  <c r="A118" i="5"/>
  <c r="B118" i="5" s="1"/>
  <c r="O118" i="5" s="1"/>
  <c r="A68" i="4"/>
  <c r="B104" i="7"/>
  <c r="A119" i="5"/>
  <c r="B119" i="5" s="1"/>
  <c r="A121" i="4"/>
  <c r="A81" i="7"/>
  <c r="B81" i="7" s="1"/>
  <c r="A64" i="7"/>
  <c r="B64" i="7" s="1"/>
  <c r="A71" i="7"/>
  <c r="B71" i="7" s="1"/>
  <c r="A71" i="13"/>
  <c r="B71" i="13" s="1"/>
  <c r="AF71" i="13" s="1"/>
  <c r="A64" i="13"/>
  <c r="B64" i="13" s="1"/>
  <c r="I64" i="13" s="1"/>
  <c r="A71" i="4"/>
  <c r="D71" i="4" s="1"/>
  <c r="A69" i="4"/>
  <c r="D69" i="4" s="1"/>
  <c r="A91" i="17"/>
  <c r="A103" i="13"/>
  <c r="B103" i="13" s="1"/>
  <c r="W103" i="13" s="1"/>
  <c r="A89" i="4"/>
  <c r="B89" i="4" s="1"/>
  <c r="A101" i="4"/>
  <c r="G101" i="4" s="1"/>
  <c r="A99" i="17"/>
  <c r="A74" i="17"/>
  <c r="A76" i="17"/>
  <c r="A81" i="17"/>
  <c r="B68" i="7"/>
  <c r="A92" i="5"/>
  <c r="B92" i="5" s="1"/>
  <c r="A85" i="4"/>
  <c r="E85" i="4" s="1"/>
  <c r="A98" i="4"/>
  <c r="B90" i="7"/>
  <c r="A69" i="13"/>
  <c r="B69" i="13" s="1"/>
  <c r="F69" i="13" s="1"/>
  <c r="A100" i="17"/>
  <c r="A87" i="5"/>
  <c r="B87" i="5" s="1"/>
  <c r="A99" i="5"/>
  <c r="B99" i="5" s="1"/>
  <c r="A62" i="17"/>
  <c r="A79" i="4"/>
  <c r="B79" i="4" s="1"/>
  <c r="A98" i="13"/>
  <c r="B98" i="13" s="1"/>
  <c r="W98" i="13" s="1"/>
  <c r="B122" i="7"/>
  <c r="A91" i="13"/>
  <c r="B91" i="13" s="1"/>
  <c r="G91" i="13" s="1"/>
  <c r="A107" i="5"/>
  <c r="B107" i="5" s="1"/>
  <c r="A82" i="7"/>
  <c r="B82" i="7" s="1"/>
  <c r="A107" i="7"/>
  <c r="B107" i="7" s="1"/>
  <c r="A106" i="13"/>
  <c r="B106" i="13" s="1"/>
  <c r="A69" i="5"/>
  <c r="B69" i="5" s="1"/>
  <c r="P69" i="5" s="1"/>
  <c r="A67" i="5"/>
  <c r="B67" i="5" s="1"/>
  <c r="P67" i="5" s="1"/>
  <c r="B73" i="7"/>
  <c r="A103" i="4"/>
  <c r="C103" i="4" s="1"/>
  <c r="A98" i="17"/>
  <c r="A62" i="5"/>
  <c r="B62" i="5" s="1"/>
  <c r="A94" i="5"/>
  <c r="B94" i="5" s="1"/>
  <c r="F94" i="5" s="1"/>
  <c r="A79" i="13"/>
  <c r="B79" i="13" s="1"/>
  <c r="Y79" i="13" s="1"/>
  <c r="A109" i="13"/>
  <c r="B109" i="13" s="1"/>
  <c r="AD109" i="13" s="1"/>
  <c r="A112" i="5"/>
  <c r="B112" i="5" s="1"/>
  <c r="D112" i="5" s="1"/>
  <c r="A91" i="4"/>
  <c r="G91" i="4" s="1"/>
  <c r="B103" i="7"/>
  <c r="A82" i="5"/>
  <c r="B82" i="5" s="1"/>
  <c r="N82" i="5" s="1"/>
  <c r="A73" i="13"/>
  <c r="B73" i="13" s="1"/>
  <c r="P73" i="13" s="1"/>
  <c r="A101" i="5"/>
  <c r="B101" i="5" s="1"/>
  <c r="AG101" i="5" s="1"/>
  <c r="A86" i="17"/>
  <c r="A121" i="13"/>
  <c r="B121" i="13" s="1"/>
  <c r="O121" i="13" s="1"/>
  <c r="A114" i="4"/>
  <c r="C114" i="4" s="1"/>
  <c r="A70" i="17"/>
  <c r="A96" i="13"/>
  <c r="B96" i="13" s="1"/>
  <c r="D96" i="13" s="1"/>
  <c r="A104" i="4"/>
  <c r="D104" i="4" s="1"/>
  <c r="A114" i="13"/>
  <c r="B114" i="13" s="1"/>
  <c r="J114" i="13" s="1"/>
  <c r="A111" i="7"/>
  <c r="B111" i="7" s="1"/>
  <c r="A70" i="7"/>
  <c r="B70" i="7" s="1"/>
  <c r="A102" i="13"/>
  <c r="B102" i="13" s="1"/>
  <c r="AF102" i="13" s="1"/>
  <c r="A66" i="17"/>
  <c r="A117" i="5"/>
  <c r="B117" i="5" s="1"/>
  <c r="A65" i="4"/>
  <c r="A111" i="17"/>
  <c r="A108" i="5"/>
  <c r="B108" i="5" s="1"/>
  <c r="A96" i="4"/>
  <c r="D96" i="4" s="1"/>
  <c r="A104" i="17"/>
  <c r="A102" i="5"/>
  <c r="B102" i="5" s="1"/>
  <c r="A66" i="5"/>
  <c r="B66" i="5" s="1"/>
  <c r="A150" i="4"/>
  <c r="D150" i="4" s="1"/>
  <c r="A36" i="13"/>
  <c r="B36" i="13" s="1"/>
  <c r="A132" i="7"/>
  <c r="B132" i="7" s="1"/>
  <c r="A36" i="5"/>
  <c r="B36" i="5" s="1"/>
  <c r="H36" i="5" s="1"/>
  <c r="A145" i="13"/>
  <c r="B145" i="13" s="1"/>
  <c r="A317" i="4"/>
  <c r="B317" i="4" s="1"/>
  <c r="A151" i="17"/>
  <c r="A33" i="17"/>
  <c r="A167" i="17"/>
  <c r="A130" i="7"/>
  <c r="B130" i="7" s="1"/>
  <c r="A6" i="5"/>
  <c r="B6" i="5" s="1"/>
  <c r="A132" i="13"/>
  <c r="B132" i="13" s="1"/>
  <c r="AD132" i="13" s="1"/>
  <c r="A172" i="13"/>
  <c r="B172" i="13" s="1"/>
  <c r="G172" i="13" s="1"/>
  <c r="A29" i="4"/>
  <c r="E29" i="4" s="1"/>
  <c r="A6" i="4"/>
  <c r="B6" i="4" s="1"/>
  <c r="A7" i="17"/>
  <c r="B37" i="13"/>
  <c r="AG37" i="13" s="1"/>
  <c r="A128" i="17"/>
  <c r="A143" i="5"/>
  <c r="B143" i="5" s="1"/>
  <c r="A138" i="17"/>
  <c r="A29" i="13"/>
  <c r="B29" i="13" s="1"/>
  <c r="A154" i="5"/>
  <c r="B154" i="5" s="1"/>
  <c r="A38" i="17"/>
  <c r="A38" i="5"/>
  <c r="B38" i="5" s="1"/>
  <c r="U38" i="5" s="1"/>
  <c r="A59" i="13"/>
  <c r="B59" i="13" s="1"/>
  <c r="S59" i="13" s="1"/>
  <c r="A38" i="4"/>
  <c r="G38" i="4" s="1"/>
  <c r="A142" i="13"/>
  <c r="B142" i="13" s="1"/>
  <c r="V142" i="13" s="1"/>
  <c r="A173" i="13"/>
  <c r="B173" i="13" s="1"/>
  <c r="A152" i="17"/>
  <c r="A135" i="7"/>
  <c r="B135" i="7" s="1"/>
  <c r="A144" i="5"/>
  <c r="B144" i="5" s="1"/>
  <c r="A152" i="4"/>
  <c r="I152" i="4" s="1"/>
  <c r="A133" i="17"/>
  <c r="A165" i="17"/>
  <c r="A137" i="4"/>
  <c r="G137" i="4" s="1"/>
  <c r="A143" i="4"/>
  <c r="D143" i="4" s="1"/>
  <c r="A123" i="13"/>
  <c r="B123" i="13" s="1"/>
  <c r="H123" i="13" s="1"/>
  <c r="A126" i="13"/>
  <c r="B126" i="13" s="1"/>
  <c r="Z126" i="13" s="1"/>
  <c r="A141" i="5"/>
  <c r="B141" i="5" s="1"/>
  <c r="F141" i="5" s="1"/>
  <c r="B168" i="7"/>
  <c r="A126" i="4"/>
  <c r="B126" i="4" s="1"/>
  <c r="A156" i="4"/>
  <c r="C156" i="4" s="1"/>
  <c r="A143" i="13"/>
  <c r="B143" i="13" s="1"/>
  <c r="AC143" i="13" s="1"/>
  <c r="A155" i="17"/>
  <c r="A142" i="17"/>
  <c r="B131" i="13"/>
  <c r="F131" i="13" s="1"/>
  <c r="A148" i="4"/>
  <c r="C148" i="4" s="1"/>
  <c r="A139" i="17"/>
  <c r="A144" i="4"/>
  <c r="I144" i="4" s="1"/>
  <c r="A124" i="5"/>
  <c r="B124" i="5" s="1"/>
  <c r="Z124" i="5" s="1"/>
  <c r="A159" i="5"/>
  <c r="B159" i="5" s="1"/>
  <c r="B162" i="7"/>
  <c r="A131" i="4"/>
  <c r="G131" i="4" s="1"/>
  <c r="B123" i="7"/>
  <c r="AF123" i="7" s="1"/>
  <c r="B153" i="13"/>
  <c r="D153" i="13" s="1"/>
  <c r="A143" i="7"/>
  <c r="B143" i="7" s="1"/>
  <c r="A156" i="13"/>
  <c r="B156" i="13" s="1"/>
  <c r="A120" i="17"/>
  <c r="B145" i="7"/>
  <c r="A161" i="4"/>
  <c r="H161" i="4" s="1"/>
  <c r="A150" i="13"/>
  <c r="B150" i="13" s="1"/>
  <c r="D150" i="13" s="1"/>
  <c r="A144" i="13"/>
  <c r="B144" i="13" s="1"/>
  <c r="X144" i="13" s="1"/>
  <c r="A165" i="7"/>
  <c r="B165" i="7" s="1"/>
  <c r="A148" i="13"/>
  <c r="B148" i="13" s="1"/>
  <c r="AB148" i="13" s="1"/>
  <c r="A146" i="5"/>
  <c r="B146" i="5" s="1"/>
  <c r="J146" i="5" s="1"/>
  <c r="A146" i="17"/>
  <c r="A142" i="7"/>
  <c r="B142" i="7" s="1"/>
  <c r="B155" i="7"/>
  <c r="A152" i="5"/>
  <c r="B152" i="5" s="1"/>
  <c r="G152" i="5" s="1"/>
  <c r="A157" i="5"/>
  <c r="B157" i="5" s="1"/>
  <c r="AE157" i="5" s="1"/>
  <c r="A155" i="4"/>
  <c r="C155" i="4" s="1"/>
  <c r="A170" i="7"/>
  <c r="B170" i="7" s="1"/>
  <c r="B134" i="7"/>
  <c r="E134" i="7" s="1"/>
  <c r="B149" i="7"/>
  <c r="B166" i="7"/>
  <c r="A169" i="4"/>
  <c r="D169" i="4" s="1"/>
  <c r="A154" i="4"/>
  <c r="C154" i="4" s="1"/>
  <c r="A129" i="5"/>
  <c r="B129" i="5" s="1"/>
  <c r="A170" i="5"/>
  <c r="B170" i="5" s="1"/>
  <c r="B156" i="7"/>
  <c r="B173" i="7"/>
  <c r="A172" i="4"/>
  <c r="F172" i="4" s="1"/>
  <c r="A167" i="5"/>
  <c r="B167" i="5" s="1"/>
  <c r="AB167" i="5" s="1"/>
  <c r="A161" i="17"/>
  <c r="A133" i="7"/>
  <c r="B133" i="7" s="1"/>
  <c r="A146" i="4"/>
  <c r="F146" i="4" s="1"/>
  <c r="A133" i="5"/>
  <c r="B133" i="5" s="1"/>
  <c r="AD133" i="5" s="1"/>
  <c r="A148" i="17"/>
  <c r="A161" i="5"/>
  <c r="B161" i="5" s="1"/>
  <c r="A159" i="13"/>
  <c r="B159" i="13" s="1"/>
  <c r="AB159" i="13" s="1"/>
  <c r="A163" i="4"/>
  <c r="G163" i="4" s="1"/>
  <c r="B125" i="7"/>
  <c r="I125" i="7" s="1"/>
  <c r="A121" i="7"/>
  <c r="B121" i="7" s="1"/>
  <c r="B164" i="7"/>
  <c r="A153" i="5"/>
  <c r="B153" i="5" s="1"/>
  <c r="AB153" i="5" s="1"/>
  <c r="A169" i="5"/>
  <c r="B169" i="5" s="1"/>
  <c r="A144" i="17"/>
  <c r="A132" i="4"/>
  <c r="H132" i="4" s="1"/>
  <c r="B149" i="13"/>
  <c r="AC149" i="13" s="1"/>
  <c r="A163" i="13"/>
  <c r="B163" i="13" s="1"/>
  <c r="K163" i="13" s="1"/>
  <c r="A153" i="7"/>
  <c r="B153" i="7" s="1"/>
  <c r="A129" i="7"/>
  <c r="B129" i="7" s="1"/>
  <c r="Q129" i="7" s="1"/>
  <c r="A169" i="7"/>
  <c r="B169" i="7" s="1"/>
  <c r="A135" i="13"/>
  <c r="B135" i="13" s="1"/>
  <c r="AB135" i="13" s="1"/>
  <c r="B160" i="7"/>
  <c r="A157" i="17"/>
  <c r="A123" i="17"/>
  <c r="A128" i="13"/>
  <c r="B128" i="13" s="1"/>
  <c r="Y128" i="13" s="1"/>
  <c r="A169" i="13"/>
  <c r="B169" i="13" s="1"/>
  <c r="AG169" i="13" s="1"/>
  <c r="A150" i="5"/>
  <c r="B150" i="5" s="1"/>
  <c r="A146" i="13"/>
  <c r="B146" i="13" s="1"/>
  <c r="Q146" i="13" s="1"/>
  <c r="A166" i="5"/>
  <c r="B166" i="5" s="1"/>
  <c r="I166" i="5" s="1"/>
  <c r="A159" i="4"/>
  <c r="E159" i="4" s="1"/>
  <c r="A167" i="13"/>
  <c r="B167" i="13" s="1"/>
  <c r="U167" i="13" s="1"/>
  <c r="A165" i="5"/>
  <c r="B165" i="5" s="1"/>
  <c r="G165" i="5" s="1"/>
  <c r="A148" i="5"/>
  <c r="B148" i="5" s="1"/>
  <c r="A161" i="13"/>
  <c r="B161" i="13" s="1"/>
  <c r="O161" i="13" s="1"/>
  <c r="A126" i="5"/>
  <c r="B126" i="5" s="1"/>
  <c r="C126" i="5" s="1"/>
  <c r="A163" i="5"/>
  <c r="B163" i="5" s="1"/>
  <c r="A127" i="17"/>
  <c r="A128" i="7"/>
  <c r="B128" i="7" s="1"/>
  <c r="B172" i="7"/>
  <c r="A152" i="13"/>
  <c r="B152" i="13" s="1"/>
  <c r="I152" i="13" s="1"/>
  <c r="A56" i="13"/>
  <c r="B56" i="13" s="1"/>
  <c r="AD56" i="13" s="1"/>
  <c r="A53" i="5"/>
  <c r="B53" i="5" s="1"/>
  <c r="H53" i="5" s="1"/>
  <c r="A34" i="13"/>
  <c r="B34" i="13" s="1"/>
  <c r="T34" i="13" s="1"/>
  <c r="B44" i="7"/>
  <c r="A54" i="5"/>
  <c r="B54" i="5" s="1"/>
  <c r="AG54" i="5" s="1"/>
  <c r="B57" i="7"/>
  <c r="B23" i="13"/>
  <c r="H23" i="13" s="1"/>
  <c r="A54" i="17"/>
  <c r="A20" i="13"/>
  <c r="B20" i="13" s="1"/>
  <c r="I20" i="13" s="1"/>
  <c r="A55" i="13"/>
  <c r="B55" i="13" s="1"/>
  <c r="A42" i="13"/>
  <c r="B42" i="13" s="1"/>
  <c r="X42" i="13" s="1"/>
  <c r="A34" i="4"/>
  <c r="I34" i="4" s="1"/>
  <c r="A314" i="5"/>
  <c r="B314" i="5" s="1"/>
  <c r="AG314" i="5" s="1"/>
  <c r="A25" i="13"/>
  <c r="B25" i="13" s="1"/>
  <c r="B316" i="7"/>
  <c r="B314" i="7"/>
  <c r="A28" i="5"/>
  <c r="B28" i="5" s="1"/>
  <c r="A41" i="17"/>
  <c r="A316" i="13"/>
  <c r="B316" i="13" s="1"/>
  <c r="AC316" i="13" s="1"/>
  <c r="B52" i="7"/>
  <c r="A43" i="13"/>
  <c r="B43" i="13" s="1"/>
  <c r="B317" i="13"/>
  <c r="Q317" i="13" s="1"/>
  <c r="B315" i="7"/>
  <c r="A310" i="17"/>
  <c r="A30" i="4"/>
  <c r="A30" i="13"/>
  <c r="B30" i="13" s="1"/>
  <c r="AD30" i="13" s="1"/>
  <c r="B317" i="7"/>
  <c r="H378" i="4"/>
  <c r="A19" i="4"/>
  <c r="A18" i="17"/>
  <c r="A26" i="7"/>
  <c r="B26" i="7" s="1"/>
  <c r="I374" i="4"/>
  <c r="B24" i="13"/>
  <c r="B41" i="7"/>
  <c r="A40" i="7"/>
  <c r="B40" i="7" s="1"/>
  <c r="E392" i="4"/>
  <c r="A42" i="4"/>
  <c r="A24" i="7"/>
  <c r="B24" i="7" s="1"/>
  <c r="A56" i="5"/>
  <c r="B56" i="5" s="1"/>
  <c r="A55" i="4"/>
  <c r="A54" i="7"/>
  <c r="B54" i="7" s="1"/>
  <c r="B19" i="7"/>
  <c r="A24" i="5"/>
  <c r="B24" i="5" s="1"/>
  <c r="A60" i="13"/>
  <c r="B60" i="13" s="1"/>
  <c r="D458" i="4"/>
  <c r="A58" i="17"/>
  <c r="B255" i="5"/>
  <c r="AE255" i="5" s="1"/>
  <c r="A43" i="5"/>
  <c r="B43" i="5" s="1"/>
  <c r="A4" i="7"/>
  <c r="B4" i="7" s="1"/>
  <c r="W4" i="7" s="1"/>
  <c r="B27" i="7"/>
  <c r="A43" i="17"/>
  <c r="A32" i="17"/>
  <c r="A28" i="17"/>
  <c r="A5" i="5"/>
  <c r="B5" i="5" s="1"/>
  <c r="A32" i="5"/>
  <c r="B32" i="5" s="1"/>
  <c r="AE32" i="5" s="1"/>
  <c r="F374" i="4"/>
  <c r="B5" i="7"/>
  <c r="N5" i="7" s="1"/>
  <c r="I385" i="4"/>
  <c r="A39" i="13"/>
  <c r="B39" i="13" s="1"/>
  <c r="K39" i="13" s="1"/>
  <c r="A37" i="17"/>
  <c r="A46" i="4"/>
  <c r="I46" i="4" s="1"/>
  <c r="C425" i="4"/>
  <c r="A22" i="13"/>
  <c r="B22" i="13" s="1"/>
  <c r="A44" i="5"/>
  <c r="B44" i="5" s="1"/>
  <c r="A23" i="5"/>
  <c r="B23" i="5" s="1"/>
  <c r="A24" i="4"/>
  <c r="G24" i="4" s="1"/>
  <c r="A41" i="5"/>
  <c r="B41" i="5" s="1"/>
  <c r="A43" i="4"/>
  <c r="H43" i="4" s="1"/>
  <c r="D367" i="4"/>
  <c r="A14" i="13"/>
  <c r="B14" i="13" s="1"/>
  <c r="F367" i="4"/>
  <c r="A26" i="4"/>
  <c r="H26" i="4" s="1"/>
  <c r="A26" i="13"/>
  <c r="B26" i="13" s="1"/>
  <c r="Q26" i="13" s="1"/>
  <c r="B23" i="7"/>
  <c r="I321" i="4"/>
  <c r="E399" i="4"/>
  <c r="B382" i="4"/>
  <c r="A22" i="7"/>
  <c r="B22" i="7" s="1"/>
  <c r="A40" i="5"/>
  <c r="B40" i="5" s="1"/>
  <c r="D444" i="4"/>
  <c r="A6" i="17"/>
  <c r="A13" i="5"/>
  <c r="B13" i="5" s="1"/>
  <c r="C13" i="5" s="1"/>
  <c r="I442" i="4"/>
  <c r="A5" i="4"/>
  <c r="B7" i="5"/>
  <c r="G411" i="4"/>
  <c r="A44" i="17"/>
  <c r="A22" i="5"/>
  <c r="B22" i="5" s="1"/>
  <c r="S22" i="5" s="1"/>
  <c r="I390" i="4"/>
  <c r="A46" i="13"/>
  <c r="B46" i="13" s="1"/>
  <c r="A20" i="5"/>
  <c r="B20" i="5" s="1"/>
  <c r="Z20" i="5" s="1"/>
  <c r="A23" i="17"/>
  <c r="A22" i="17"/>
  <c r="A22" i="4"/>
  <c r="E22" i="4" s="1"/>
  <c r="A58" i="5"/>
  <c r="B58" i="5" s="1"/>
  <c r="F58" i="5" s="1"/>
  <c r="A56" i="7"/>
  <c r="B56" i="7" s="1"/>
  <c r="A20" i="17"/>
  <c r="A23" i="4"/>
  <c r="G404" i="4"/>
  <c r="A58" i="4"/>
  <c r="B35" i="13"/>
  <c r="AD35" i="13" s="1"/>
  <c r="A21" i="4"/>
  <c r="I21" i="4" s="1"/>
  <c r="A25" i="4"/>
  <c r="A21" i="5"/>
  <c r="B21" i="5" s="1"/>
  <c r="A45" i="4"/>
  <c r="B45" i="4" s="1"/>
  <c r="A58" i="13"/>
  <c r="B58" i="13" s="1"/>
  <c r="U58" i="13" s="1"/>
  <c r="A60" i="4"/>
  <c r="C60" i="4" s="1"/>
  <c r="C413" i="4"/>
  <c r="A5" i="13"/>
  <c r="B5" i="13" s="1"/>
  <c r="V5" i="13" s="1"/>
  <c r="A45" i="13"/>
  <c r="B45" i="13" s="1"/>
  <c r="I382" i="4"/>
  <c r="E250" i="4"/>
  <c r="H431" i="4"/>
  <c r="H409" i="4"/>
  <c r="C391" i="4"/>
  <c r="C379" i="4"/>
  <c r="H424" i="4"/>
  <c r="G442" i="4"/>
  <c r="E405" i="4"/>
  <c r="B49" i="7"/>
  <c r="D258" i="4"/>
  <c r="B248" i="5"/>
  <c r="D248" i="5" s="1"/>
  <c r="C256" i="4"/>
  <c r="B264" i="5"/>
  <c r="B251" i="5"/>
  <c r="AB251" i="5" s="1"/>
  <c r="B260" i="5"/>
  <c r="D260" i="5" s="1"/>
  <c r="E445" i="4"/>
  <c r="G408" i="4"/>
  <c r="F391" i="4"/>
  <c r="E379" i="4"/>
  <c r="B380" i="4"/>
  <c r="I412" i="4"/>
  <c r="B411" i="4"/>
  <c r="F402" i="4"/>
  <c r="I49" i="4"/>
  <c r="F372" i="4"/>
  <c r="D321" i="4"/>
  <c r="D373" i="4"/>
  <c r="F419" i="4"/>
  <c r="I463" i="4"/>
  <c r="I439" i="4"/>
  <c r="D370" i="4"/>
  <c r="B193" i="5"/>
  <c r="K193" i="5" s="1"/>
  <c r="D270" i="4"/>
  <c r="E433" i="4"/>
  <c r="E463" i="4"/>
  <c r="H375" i="4"/>
  <c r="B327" i="4"/>
  <c r="A15" i="7"/>
  <c r="B15" i="7" s="1"/>
  <c r="A16" i="4"/>
  <c r="D16" i="4" s="1"/>
  <c r="A16" i="17"/>
  <c r="A16" i="5"/>
  <c r="B16" i="5" s="1"/>
  <c r="N16" i="5" s="1"/>
  <c r="A17" i="13"/>
  <c r="B17" i="13" s="1"/>
  <c r="E17" i="13" s="1"/>
  <c r="B17" i="7"/>
  <c r="A51" i="17"/>
  <c r="A53" i="13"/>
  <c r="B53" i="13" s="1"/>
  <c r="A51" i="5"/>
  <c r="B51" i="5" s="1"/>
  <c r="I51" i="5" s="1"/>
  <c r="A51" i="7"/>
  <c r="B51" i="7" s="1"/>
  <c r="A53" i="4"/>
  <c r="E402" i="4"/>
  <c r="C461" i="4"/>
  <c r="F381" i="4"/>
  <c r="A39" i="7"/>
  <c r="B39" i="7" s="1"/>
  <c r="A39" i="5"/>
  <c r="B39" i="5" s="1"/>
  <c r="A41" i="4"/>
  <c r="A39" i="17"/>
  <c r="A41" i="13"/>
  <c r="B41" i="13" s="1"/>
  <c r="E56" i="4"/>
  <c r="B450" i="4"/>
  <c r="F456" i="4"/>
  <c r="A7" i="7"/>
  <c r="B7" i="7" s="1"/>
  <c r="A9" i="17"/>
  <c r="A8" i="4"/>
  <c r="B371" i="4"/>
  <c r="H403" i="4"/>
  <c r="B375" i="5"/>
  <c r="I398" i="4"/>
  <c r="H427" i="4"/>
  <c r="E425" i="4"/>
  <c r="C400" i="4"/>
  <c r="D448" i="4"/>
  <c r="C453" i="4"/>
  <c r="E378" i="4"/>
  <c r="E424" i="4"/>
  <c r="I425" i="4"/>
  <c r="D368" i="4"/>
  <c r="C452" i="4"/>
  <c r="C442" i="4"/>
  <c r="H410" i="4"/>
  <c r="H457" i="4"/>
  <c r="H365" i="4"/>
  <c r="I388" i="4"/>
  <c r="B398" i="5"/>
  <c r="AE398" i="5" s="1"/>
  <c r="F444" i="4"/>
  <c r="I464" i="4"/>
  <c r="I466" i="4"/>
  <c r="A8" i="5"/>
  <c r="B8" i="5" s="1"/>
  <c r="J8" i="5" s="1"/>
  <c r="E406" i="4"/>
  <c r="D405" i="4"/>
  <c r="I465" i="4"/>
  <c r="E437" i="4"/>
  <c r="I395" i="4"/>
  <c r="G464" i="4"/>
  <c r="H422" i="4"/>
  <c r="G380" i="4"/>
  <c r="B449" i="4"/>
  <c r="F407" i="4"/>
  <c r="D379" i="4"/>
  <c r="H462" i="4"/>
  <c r="G420" i="4"/>
  <c r="F378" i="4"/>
  <c r="I461" i="4"/>
  <c r="B419" i="4"/>
  <c r="E391" i="4"/>
  <c r="G433" i="4"/>
  <c r="D432" i="4"/>
  <c r="H436" i="4"/>
  <c r="H390" i="4"/>
  <c r="D455" i="4"/>
  <c r="B399" i="4"/>
  <c r="D399" i="4"/>
  <c r="D437" i="4"/>
  <c r="C431" i="4"/>
  <c r="E459" i="4"/>
  <c r="H384" i="4"/>
  <c r="B345" i="4"/>
  <c r="I345" i="4"/>
  <c r="I456" i="4"/>
  <c r="B361" i="5"/>
  <c r="V361" i="5" s="1"/>
  <c r="C388" i="4"/>
  <c r="I416" i="4"/>
  <c r="G458" i="4"/>
  <c r="G445" i="4"/>
  <c r="C467" i="4"/>
  <c r="C369" i="4"/>
  <c r="I369" i="4"/>
  <c r="F429" i="4"/>
  <c r="C439" i="4"/>
  <c r="D466" i="4"/>
  <c r="E440" i="4"/>
  <c r="G467" i="4"/>
  <c r="E439" i="4"/>
  <c r="B370" i="5"/>
  <c r="X370" i="5" s="1"/>
  <c r="B415" i="4"/>
  <c r="F422" i="4"/>
  <c r="C458" i="4"/>
  <c r="I364" i="4"/>
  <c r="B131" i="5"/>
  <c r="Q131" i="5" s="1"/>
  <c r="I434" i="4"/>
  <c r="H465" i="4"/>
  <c r="B437" i="4"/>
  <c r="B381" i="4"/>
  <c r="D464" i="4"/>
  <c r="D422" i="4"/>
  <c r="H380" i="4"/>
  <c r="E435" i="4"/>
  <c r="I407" i="4"/>
  <c r="F379" i="4"/>
  <c r="D462" i="4"/>
  <c r="F420" i="4"/>
  <c r="G378" i="4"/>
  <c r="E447" i="4"/>
  <c r="H419" i="4"/>
  <c r="C377" i="4"/>
  <c r="D420" i="4"/>
  <c r="G432" i="4"/>
  <c r="I422" i="4"/>
  <c r="E461" i="4"/>
  <c r="E441" i="4"/>
  <c r="H399" i="4"/>
  <c r="H433" i="4"/>
  <c r="B406" i="4"/>
  <c r="D417" i="4"/>
  <c r="F375" i="4"/>
  <c r="B426" i="4"/>
  <c r="C345" i="4"/>
  <c r="F194" i="4"/>
  <c r="H321" i="4"/>
  <c r="B409" i="4"/>
  <c r="H425" i="4"/>
  <c r="C424" i="4"/>
  <c r="B461" i="4"/>
  <c r="C410" i="4"/>
  <c r="C374" i="4"/>
  <c r="I427" i="4"/>
  <c r="C414" i="4"/>
  <c r="I417" i="4"/>
  <c r="I431" i="4"/>
  <c r="H417" i="4"/>
  <c r="D369" i="4"/>
  <c r="E462" i="4"/>
  <c r="D442" i="4"/>
  <c r="E370" i="4"/>
  <c r="B460" i="4"/>
  <c r="E401" i="4"/>
  <c r="I380" i="4"/>
  <c r="H391" i="4"/>
  <c r="B262" i="5"/>
  <c r="F448" i="4"/>
  <c r="E465" i="4"/>
  <c r="C437" i="4"/>
  <c r="D381" i="4"/>
  <c r="E464" i="4"/>
  <c r="B422" i="4"/>
  <c r="B366" i="4"/>
  <c r="H435" i="4"/>
  <c r="E393" i="4"/>
  <c r="B365" i="4"/>
  <c r="B462" i="4"/>
  <c r="I406" i="4"/>
  <c r="E364" i="4"/>
  <c r="C447" i="4"/>
  <c r="D419" i="4"/>
  <c r="D377" i="4"/>
  <c r="H460" i="4"/>
  <c r="B432" i="4"/>
  <c r="D404" i="4"/>
  <c r="F465" i="4"/>
  <c r="I441" i="4"/>
  <c r="F399" i="4"/>
  <c r="H448" i="4"/>
  <c r="G463" i="4"/>
  <c r="F417" i="4"/>
  <c r="G459" i="4"/>
  <c r="H389" i="4"/>
  <c r="H415" i="4"/>
  <c r="E351" i="4"/>
  <c r="F259" i="4"/>
  <c r="E194" i="4"/>
  <c r="H396" i="4"/>
  <c r="I467" i="4"/>
  <c r="I399" i="4"/>
  <c r="G395" i="4"/>
  <c r="E414" i="4"/>
  <c r="H372" i="4"/>
  <c r="D447" i="4"/>
  <c r="G454" i="4"/>
  <c r="I386" i="4"/>
  <c r="B369" i="5"/>
  <c r="F467" i="4"/>
  <c r="F453" i="4"/>
  <c r="D386" i="4"/>
  <c r="D383" i="4"/>
  <c r="D411" i="4"/>
  <c r="D430" i="4"/>
  <c r="G392" i="4"/>
  <c r="B418" i="4"/>
  <c r="D398" i="4"/>
  <c r="H366" i="4"/>
  <c r="E400" i="4"/>
  <c r="F351" i="4"/>
  <c r="F423" i="4"/>
  <c r="D465" i="4"/>
  <c r="B423" i="4"/>
  <c r="G381" i="4"/>
  <c r="H464" i="4"/>
  <c r="G422" i="4"/>
  <c r="G366" i="4"/>
  <c r="I435" i="4"/>
  <c r="D393" i="4"/>
  <c r="G365" i="4"/>
  <c r="B448" i="4"/>
  <c r="D406" i="4"/>
  <c r="F364" i="4"/>
  <c r="G447" i="4"/>
  <c r="G419" i="4"/>
  <c r="B377" i="4"/>
  <c r="C460" i="4"/>
  <c r="E404" i="4"/>
  <c r="I450" i="4"/>
  <c r="D435" i="4"/>
  <c r="B441" i="4"/>
  <c r="E385" i="4"/>
  <c r="I448" i="4"/>
  <c r="C434" i="4"/>
  <c r="B417" i="4"/>
  <c r="E403" i="4"/>
  <c r="B375" i="4"/>
  <c r="G398" i="4"/>
  <c r="I351" i="4"/>
  <c r="C259" i="4"/>
  <c r="G194" i="4"/>
  <c r="B430" i="4"/>
  <c r="C403" i="4"/>
  <c r="F458" i="4"/>
  <c r="G460" i="4"/>
  <c r="G367" i="4"/>
  <c r="G400" i="4"/>
  <c r="C383" i="4"/>
  <c r="I391" i="4"/>
  <c r="H443" i="4"/>
  <c r="E460" i="4"/>
  <c r="G369" i="4"/>
  <c r="C382" i="4"/>
  <c r="E398" i="4"/>
  <c r="G401" i="4"/>
  <c r="G457" i="4"/>
  <c r="I401" i="4"/>
  <c r="F397" i="4"/>
  <c r="I440" i="4"/>
  <c r="C429" i="4"/>
  <c r="I400" i="4"/>
  <c r="C454" i="4"/>
  <c r="G387" i="4"/>
  <c r="D431" i="4"/>
  <c r="B387" i="5"/>
  <c r="H351" i="4"/>
  <c r="B395" i="4"/>
  <c r="I451" i="4"/>
  <c r="C423" i="4"/>
  <c r="C381" i="4"/>
  <c r="D450" i="4"/>
  <c r="F408" i="4"/>
  <c r="C422" i="4"/>
  <c r="C435" i="4"/>
  <c r="H393" i="4"/>
  <c r="F464" i="4"/>
  <c r="C448" i="4"/>
  <c r="F406" i="4"/>
  <c r="G364" i="4"/>
  <c r="F447" i="4"/>
  <c r="B405" i="4"/>
  <c r="H377" i="4"/>
  <c r="F460" i="4"/>
  <c r="B404" i="4"/>
  <c r="I419" i="4"/>
  <c r="D433" i="4"/>
  <c r="H421" i="4"/>
  <c r="G441" i="4"/>
  <c r="C385" i="4"/>
  <c r="E427" i="4"/>
  <c r="B459" i="4"/>
  <c r="G403" i="4"/>
  <c r="C430" i="4"/>
  <c r="B380" i="5"/>
  <c r="C368" i="4"/>
  <c r="D409" i="4"/>
  <c r="D424" i="4"/>
  <c r="E453" i="4"/>
  <c r="H368" i="4"/>
  <c r="I377" i="4"/>
  <c r="B466" i="4"/>
  <c r="D454" i="4"/>
  <c r="B388" i="4"/>
  <c r="E407" i="4"/>
  <c r="E457" i="4"/>
  <c r="B428" i="4"/>
  <c r="E442" i="4"/>
  <c r="D400" i="4"/>
  <c r="F443" i="4"/>
  <c r="I428" i="4"/>
  <c r="C386" i="4"/>
  <c r="B467" i="4"/>
  <c r="B392" i="5"/>
  <c r="D410" i="4"/>
  <c r="B373" i="5"/>
  <c r="G351" i="4"/>
  <c r="B446" i="4"/>
  <c r="C451" i="4"/>
  <c r="C409" i="4"/>
  <c r="I367" i="4"/>
  <c r="G450" i="4"/>
  <c r="D394" i="4"/>
  <c r="E366" i="4"/>
  <c r="G421" i="4"/>
  <c r="B393" i="4"/>
  <c r="F435" i="4"/>
  <c r="G434" i="4"/>
  <c r="C392" i="4"/>
  <c r="H406" i="4"/>
  <c r="H447" i="4"/>
  <c r="C405" i="4"/>
  <c r="E363" i="4"/>
  <c r="E446" i="4"/>
  <c r="F390" i="4"/>
  <c r="H450" i="4"/>
  <c r="D449" i="4"/>
  <c r="D436" i="4"/>
  <c r="C427" i="4"/>
  <c r="B385" i="4"/>
  <c r="I418" i="4"/>
  <c r="D459" i="4"/>
  <c r="B445" i="4"/>
  <c r="G426" i="4"/>
  <c r="G439" i="4"/>
  <c r="D428" i="4"/>
  <c r="B368" i="4"/>
  <c r="B383" i="4"/>
  <c r="F383" i="4"/>
  <c r="B401" i="4"/>
  <c r="B456" i="4"/>
  <c r="H429" i="4"/>
  <c r="H438" i="4"/>
  <c r="C373" i="4"/>
  <c r="B396" i="4"/>
  <c r="B391" i="5"/>
  <c r="Z391" i="5" s="1"/>
  <c r="B184" i="5"/>
  <c r="Y184" i="5" s="1"/>
  <c r="H423" i="4"/>
  <c r="F437" i="4"/>
  <c r="H367" i="4"/>
  <c r="F394" i="4"/>
  <c r="G449" i="4"/>
  <c r="I379" i="4"/>
  <c r="B434" i="4"/>
  <c r="C421" i="4"/>
  <c r="E419" i="4"/>
  <c r="F433" i="4"/>
  <c r="D390" i="4"/>
  <c r="F366" i="4"/>
  <c r="B392" i="4"/>
  <c r="G385" i="4"/>
  <c r="C394" i="4"/>
  <c r="D375" i="4"/>
  <c r="F373" i="4"/>
  <c r="B259" i="4"/>
  <c r="I194" i="4"/>
  <c r="C408" i="4"/>
  <c r="E259" i="4"/>
  <c r="I397" i="4"/>
  <c r="G466" i="4"/>
  <c r="H426" i="4"/>
  <c r="G425" i="4"/>
  <c r="C399" i="4"/>
  <c r="F410" i="4"/>
  <c r="B386" i="5"/>
  <c r="AE386" i="5" s="1"/>
  <c r="F409" i="4"/>
  <c r="I414" i="4"/>
  <c r="H466" i="4"/>
  <c r="D412" i="4"/>
  <c r="E382" i="4"/>
  <c r="I387" i="4"/>
  <c r="E456" i="4"/>
  <c r="F405" i="4"/>
  <c r="B377" i="5"/>
  <c r="H400" i="4"/>
  <c r="D457" i="4"/>
  <c r="B372" i="4"/>
  <c r="E373" i="4"/>
  <c r="E386" i="4"/>
  <c r="G453" i="4"/>
  <c r="D421" i="4"/>
  <c r="E418" i="4"/>
  <c r="H437" i="4"/>
  <c r="E367" i="4"/>
  <c r="E394" i="4"/>
  <c r="B435" i="4"/>
  <c r="H379" i="4"/>
  <c r="D434" i="4"/>
  <c r="E409" i="4"/>
  <c r="C419" i="4"/>
  <c r="G391" i="4"/>
  <c r="C376" i="4"/>
  <c r="D463" i="4"/>
  <c r="C455" i="4"/>
  <c r="F385" i="4"/>
  <c r="E375" i="4"/>
  <c r="E415" i="4"/>
  <c r="C417" i="4"/>
  <c r="I378" i="4"/>
  <c r="B457" i="4"/>
  <c r="I445" i="4"/>
  <c r="B410" i="4"/>
  <c r="B424" i="4"/>
  <c r="B363" i="4"/>
  <c r="E377" i="4"/>
  <c r="F400" i="4"/>
  <c r="G397" i="4"/>
  <c r="F388" i="4"/>
  <c r="H411" i="4"/>
  <c r="F365" i="4"/>
  <c r="D427" i="4"/>
  <c r="G437" i="4"/>
  <c r="C367" i="4"/>
  <c r="B394" i="4"/>
  <c r="F421" i="4"/>
  <c r="G379" i="4"/>
  <c r="E420" i="4"/>
  <c r="I392" i="4"/>
  <c r="H405" i="4"/>
  <c r="H381" i="4"/>
  <c r="H376" i="4"/>
  <c r="B408" i="4"/>
  <c r="H455" i="4"/>
  <c r="C371" i="4"/>
  <c r="H459" i="4"/>
  <c r="C375" i="4"/>
  <c r="C445" i="4"/>
  <c r="F412" i="4"/>
  <c r="E345" i="4"/>
  <c r="B200" i="5"/>
  <c r="F200" i="5" s="1"/>
  <c r="E431" i="4"/>
  <c r="I457" i="4"/>
  <c r="F386" i="4"/>
  <c r="B393" i="5"/>
  <c r="D393" i="5" s="1"/>
  <c r="C428" i="4"/>
  <c r="B367" i="5"/>
  <c r="E367" i="5" s="1"/>
  <c r="F466" i="4"/>
  <c r="I453" i="4"/>
  <c r="B389" i="4"/>
  <c r="D426" i="4"/>
  <c r="B222" i="5"/>
  <c r="C415" i="4"/>
  <c r="I393" i="4"/>
  <c r="F371" i="4"/>
  <c r="D423" i="4"/>
  <c r="G423" i="4"/>
  <c r="G394" i="4"/>
  <c r="E421" i="4"/>
  <c r="H449" i="4"/>
  <c r="C420" i="4"/>
  <c r="E422" i="4"/>
  <c r="I405" i="4"/>
  <c r="I460" i="4"/>
  <c r="B376" i="4"/>
  <c r="C462" i="4"/>
  <c r="G455" i="4"/>
  <c r="H371" i="4"/>
  <c r="F459" i="4"/>
  <c r="D403" i="4"/>
  <c r="F403" i="4"/>
  <c r="G384" i="4"/>
  <c r="H345" i="4"/>
  <c r="C372" i="4"/>
  <c r="D446" i="4"/>
  <c r="E371" i="4"/>
  <c r="H444" i="4"/>
  <c r="G417" i="4"/>
  <c r="D345" i="4"/>
  <c r="E438" i="4"/>
  <c r="G377" i="4"/>
  <c r="E376" i="4"/>
  <c r="I370" i="4"/>
  <c r="F380" i="4"/>
  <c r="C450" i="4"/>
  <c r="C401" i="4"/>
  <c r="B431" i="4"/>
  <c r="F368" i="4"/>
  <c r="C443" i="4"/>
  <c r="D413" i="4"/>
  <c r="C384" i="4"/>
  <c r="H456" i="4"/>
  <c r="F424" i="4"/>
  <c r="H397" i="4"/>
  <c r="C396" i="4"/>
  <c r="B369" i="4"/>
  <c r="G390" i="4"/>
  <c r="D376" i="4"/>
  <c r="B464" i="4"/>
  <c r="G409" i="4"/>
  <c r="H395" i="4"/>
  <c r="E380" i="4"/>
  <c r="I421" i="4"/>
  <c r="D408" i="4"/>
  <c r="B420" i="4"/>
  <c r="G461" i="4"/>
  <c r="G405" i="4"/>
  <c r="G376" i="4"/>
  <c r="G462" i="4"/>
  <c r="B455" i="4"/>
  <c r="F445" i="4"/>
  <c r="C268" i="4"/>
  <c r="B194" i="4"/>
  <c r="B364" i="5"/>
  <c r="Z364" i="5" s="1"/>
  <c r="H404" i="4"/>
  <c r="B362" i="5"/>
  <c r="H428" i="4"/>
  <c r="I410" i="4"/>
  <c r="E369" i="4"/>
  <c r="G465" i="4"/>
  <c r="F450" i="4"/>
  <c r="E449" i="4"/>
  <c r="H394" i="4"/>
  <c r="H364" i="4"/>
  <c r="F377" i="4"/>
  <c r="E365" i="4"/>
  <c r="F413" i="4"/>
  <c r="G389" i="4"/>
  <c r="F389" i="4"/>
  <c r="F345" i="4"/>
  <c r="D56" i="4"/>
  <c r="B381" i="5"/>
  <c r="I389" i="4"/>
  <c r="G363" i="4"/>
  <c r="E454" i="4"/>
  <c r="H442" i="4"/>
  <c r="H383" i="4"/>
  <c r="D456" i="4"/>
  <c r="B332" i="5"/>
  <c r="H332" i="5" s="1"/>
  <c r="E434" i="4"/>
  <c r="D364" i="4"/>
  <c r="C436" i="4"/>
  <c r="D407" i="4"/>
  <c r="I433" i="4"/>
  <c r="C446" i="4"/>
  <c r="F427" i="4"/>
  <c r="I376" i="4"/>
  <c r="H370" i="4"/>
  <c r="D268" i="4"/>
  <c r="D351" i="4"/>
  <c r="G393" i="4"/>
  <c r="G446" i="4"/>
  <c r="B427" i="4"/>
  <c r="D429" i="4"/>
  <c r="H268" i="4"/>
  <c r="E428" i="4"/>
  <c r="H441" i="4"/>
  <c r="D371" i="4"/>
  <c r="C370" i="4"/>
  <c r="C380" i="4"/>
  <c r="F392" i="4"/>
  <c r="H446" i="4"/>
  <c r="G413" i="4"/>
  <c r="G402" i="4"/>
  <c r="G382" i="4"/>
  <c r="B429" i="4"/>
  <c r="I373" i="4"/>
  <c r="D395" i="4"/>
  <c r="F393" i="4"/>
  <c r="A8" i="13"/>
  <c r="B8" i="13" s="1"/>
  <c r="F428" i="4"/>
  <c r="G386" i="4"/>
  <c r="H363" i="4"/>
  <c r="G396" i="4"/>
  <c r="D416" i="4"/>
  <c r="C466" i="4"/>
  <c r="I443" i="4"/>
  <c r="B395" i="5"/>
  <c r="M395" i="5" s="1"/>
  <c r="H369" i="4"/>
  <c r="E451" i="4"/>
  <c r="I436" i="4"/>
  <c r="F449" i="4"/>
  <c r="I366" i="4"/>
  <c r="F461" i="4"/>
  <c r="F363" i="4"/>
  <c r="F418" i="4"/>
  <c r="D418" i="4"/>
  <c r="C389" i="4"/>
  <c r="G345" i="4"/>
  <c r="H413" i="4"/>
  <c r="G407" i="4"/>
  <c r="I363" i="4"/>
  <c r="C404" i="4"/>
  <c r="E389" i="4"/>
  <c r="H194" i="4"/>
  <c r="E448" i="4"/>
  <c r="B379" i="5"/>
  <c r="I409" i="4"/>
  <c r="H434" i="4"/>
  <c r="I381" i="4"/>
  <c r="G430" i="4"/>
  <c r="D194" i="4"/>
  <c r="F425" i="4"/>
  <c r="H401" i="4"/>
  <c r="G371" i="4"/>
  <c r="C351" i="4"/>
  <c r="C411" i="4"/>
  <c r="D365" i="4"/>
  <c r="C395" i="4"/>
  <c r="H408" i="4"/>
  <c r="G406" i="4"/>
  <c r="C433" i="4"/>
  <c r="C464" i="4"/>
  <c r="I430" i="4"/>
  <c r="E388" i="4"/>
  <c r="H445" i="4"/>
  <c r="B367" i="4"/>
  <c r="C393" i="4"/>
  <c r="B433" i="4"/>
  <c r="F463" i="4"/>
  <c r="H420" i="4"/>
  <c r="H373" i="4"/>
  <c r="F268" i="4"/>
  <c r="B244" i="5"/>
  <c r="C364" i="4"/>
  <c r="D380" i="4"/>
  <c r="B373" i="4"/>
  <c r="H454" i="4"/>
  <c r="D460" i="4"/>
  <c r="B443" i="4"/>
  <c r="F387" i="4"/>
  <c r="H451" i="4"/>
  <c r="E436" i="4"/>
  <c r="F462" i="4"/>
  <c r="D461" i="4"/>
  <c r="C402" i="4"/>
  <c r="C441" i="4"/>
  <c r="G415" i="4"/>
  <c r="B452" i="4"/>
  <c r="C432" i="4"/>
  <c r="G444" i="4"/>
  <c r="F416" i="4"/>
  <c r="B374" i="5"/>
  <c r="D451" i="4"/>
  <c r="G436" i="4"/>
  <c r="H407" i="4"/>
  <c r="B447" i="4"/>
  <c r="E432" i="4"/>
  <c r="I420" i="4"/>
  <c r="B444" i="4"/>
  <c r="D389" i="4"/>
  <c r="F395" i="4"/>
  <c r="H386" i="4"/>
  <c r="I438" i="4"/>
  <c r="B402" i="4"/>
  <c r="G373" i="4"/>
  <c r="H402" i="4"/>
  <c r="E426" i="4"/>
  <c r="B453" i="4"/>
  <c r="B360" i="5"/>
  <c r="H360" i="5" s="1"/>
  <c r="B372" i="5"/>
  <c r="G451" i="4"/>
  <c r="B436" i="4"/>
  <c r="B407" i="4"/>
  <c r="F434" i="4"/>
  <c r="I447" i="4"/>
  <c r="D363" i="4"/>
  <c r="B465" i="4"/>
  <c r="F441" i="4"/>
  <c r="F436" i="4"/>
  <c r="F430" i="4"/>
  <c r="H398" i="4"/>
  <c r="C194" i="4"/>
  <c r="F415" i="4"/>
  <c r="I408" i="4"/>
  <c r="C407" i="4"/>
  <c r="H467" i="4"/>
  <c r="H440" i="4"/>
  <c r="B396" i="5"/>
  <c r="A59" i="7"/>
  <c r="B59" i="7" s="1"/>
  <c r="A59" i="17"/>
  <c r="A59" i="5"/>
  <c r="B59" i="5" s="1"/>
  <c r="B62" i="7"/>
  <c r="A61" i="4"/>
  <c r="A61" i="13"/>
  <c r="B61" i="13" s="1"/>
  <c r="B273" i="5"/>
  <c r="N273" i="5" s="1"/>
  <c r="D253" i="4"/>
  <c r="B379" i="4"/>
  <c r="D391" i="4"/>
  <c r="G418" i="4"/>
  <c r="B39" i="4"/>
  <c r="B384" i="5"/>
  <c r="M384" i="5" s="1"/>
  <c r="D445" i="4"/>
  <c r="H461" i="4"/>
  <c r="B391" i="4"/>
  <c r="H463" i="4"/>
  <c r="E423" i="4"/>
  <c r="C444" i="4"/>
  <c r="C321" i="4"/>
  <c r="B321" i="4"/>
  <c r="I404" i="4"/>
  <c r="C378" i="4"/>
  <c r="C463" i="4"/>
  <c r="B366" i="5"/>
  <c r="G383" i="4"/>
  <c r="A48" i="13"/>
  <c r="B48" i="13" s="1"/>
  <c r="A46" i="7"/>
  <c r="B46" i="7" s="1"/>
  <c r="A46" i="17"/>
  <c r="A46" i="5"/>
  <c r="B46" i="5" s="1"/>
  <c r="G46" i="5" s="1"/>
  <c r="A48" i="4"/>
  <c r="B413" i="4"/>
  <c r="I432" i="4"/>
  <c r="H392" i="4"/>
  <c r="E381" i="4"/>
  <c r="D453" i="4"/>
  <c r="I403" i="4"/>
  <c r="F432" i="4"/>
  <c r="E395" i="4"/>
  <c r="B363" i="5"/>
  <c r="B58" i="7"/>
  <c r="A57" i="13"/>
  <c r="B57" i="13" s="1"/>
  <c r="Q57" i="13" s="1"/>
  <c r="A55" i="17"/>
  <c r="A55" i="5"/>
  <c r="B55" i="5" s="1"/>
  <c r="AA55" i="5" s="1"/>
  <c r="A55" i="7"/>
  <c r="B55" i="7" s="1"/>
  <c r="A57" i="4"/>
  <c r="B403" i="4"/>
  <c r="H432" i="4"/>
  <c r="C465" i="4"/>
  <c r="B118" i="4"/>
  <c r="F446" i="4"/>
  <c r="G416" i="4"/>
  <c r="B274" i="4"/>
  <c r="B263" i="5"/>
  <c r="S263" i="5" s="1"/>
  <c r="B266" i="5"/>
  <c r="M266" i="5" s="1"/>
  <c r="B275" i="5"/>
  <c r="V275" i="5" s="1"/>
  <c r="F431" i="4"/>
  <c r="B463" i="4"/>
  <c r="D438" i="4"/>
  <c r="F452" i="4"/>
  <c r="A29" i="17"/>
  <c r="A31" i="13"/>
  <c r="B31" i="13" s="1"/>
  <c r="A31" i="4"/>
  <c r="B32" i="7"/>
  <c r="A29" i="7"/>
  <c r="B29" i="7" s="1"/>
  <c r="A29" i="5"/>
  <c r="B29" i="5" s="1"/>
  <c r="A10" i="7"/>
  <c r="B10" i="7" s="1"/>
  <c r="A11" i="13"/>
  <c r="B11" i="13" s="1"/>
  <c r="W11" i="13" s="1"/>
  <c r="A12" i="17"/>
  <c r="A11" i="5"/>
  <c r="B11" i="5" s="1"/>
  <c r="Q11" i="5" s="1"/>
  <c r="A11" i="4"/>
  <c r="B11" i="4" s="1"/>
  <c r="H418" i="4"/>
  <c r="E384" i="4"/>
  <c r="D385" i="4"/>
  <c r="B378" i="4"/>
  <c r="C366" i="4"/>
  <c r="B384" i="4"/>
  <c r="G374" i="4"/>
  <c r="G399" i="4"/>
  <c r="C390" i="4"/>
  <c r="D378" i="4"/>
  <c r="E450" i="4"/>
  <c r="G424" i="4"/>
  <c r="F440" i="4"/>
  <c r="I372" i="4"/>
  <c r="B272" i="5"/>
  <c r="F272" i="5" s="1"/>
  <c r="C252" i="4"/>
  <c r="B81" i="5"/>
  <c r="AG81" i="5" s="1"/>
  <c r="A47" i="17"/>
  <c r="B172" i="5"/>
  <c r="B348" i="5"/>
  <c r="C199" i="4"/>
  <c r="H341" i="4"/>
  <c r="C319" i="4"/>
  <c r="B337" i="5"/>
  <c r="E337" i="5" s="1"/>
  <c r="B261" i="5"/>
  <c r="AG261" i="5" s="1"/>
  <c r="A49" i="13"/>
  <c r="B49" i="13" s="1"/>
  <c r="B189" i="5"/>
  <c r="I189" i="5" s="1"/>
  <c r="C191" i="4"/>
  <c r="C187" i="4"/>
  <c r="F348" i="4"/>
  <c r="D330" i="4"/>
  <c r="B321" i="5"/>
  <c r="K321" i="5" s="1"/>
  <c r="B330" i="5"/>
  <c r="K330" i="5" s="1"/>
  <c r="C204" i="4"/>
  <c r="H50" i="4"/>
  <c r="A27" i="4"/>
  <c r="A25" i="17"/>
  <c r="A25" i="5"/>
  <c r="B25" i="5" s="1"/>
  <c r="A27" i="13"/>
  <c r="B27" i="13" s="1"/>
  <c r="U27" i="13" s="1"/>
  <c r="A25" i="7"/>
  <c r="B25" i="7" s="1"/>
  <c r="B28" i="7"/>
  <c r="G260" i="4"/>
  <c r="B334" i="4"/>
  <c r="A8" i="7"/>
  <c r="B8" i="7" s="1"/>
  <c r="A10" i="17"/>
  <c r="A9" i="13"/>
  <c r="B9" i="13" s="1"/>
  <c r="A9" i="4"/>
  <c r="A52" i="5"/>
  <c r="B52" i="5" s="1"/>
  <c r="A54" i="4"/>
  <c r="A52" i="17"/>
  <c r="A54" i="13"/>
  <c r="B54" i="13" s="1"/>
  <c r="S54" i="13" s="1"/>
  <c r="B196" i="5"/>
  <c r="Y196" i="5" s="1"/>
  <c r="B316" i="5"/>
  <c r="O316" i="5" s="1"/>
  <c r="B30" i="5"/>
  <c r="A51" i="4"/>
  <c r="A49" i="17"/>
  <c r="A11" i="7"/>
  <c r="B11" i="7" s="1"/>
  <c r="A13" i="17"/>
  <c r="A13" i="13"/>
  <c r="B13" i="13" s="1"/>
  <c r="V13" i="13" s="1"/>
  <c r="A12" i="5"/>
  <c r="B12" i="5" s="1"/>
  <c r="L12" i="5" s="1"/>
  <c r="A60" i="7"/>
  <c r="B60" i="7" s="1"/>
  <c r="A62" i="4"/>
  <c r="A62" i="13"/>
  <c r="B62" i="13" s="1"/>
  <c r="AC62" i="13" s="1"/>
  <c r="B63" i="7"/>
  <c r="A60" i="5"/>
  <c r="B60" i="5" s="1"/>
  <c r="A37" i="7"/>
  <c r="B37" i="7" s="1"/>
  <c r="A37" i="5"/>
  <c r="B37" i="5" s="1"/>
  <c r="A51" i="13"/>
  <c r="B51" i="13" s="1"/>
  <c r="B67" i="4"/>
  <c r="B326" i="5"/>
  <c r="G326" i="5" s="1"/>
  <c r="A13" i="7"/>
  <c r="B13" i="7" s="1"/>
  <c r="A14" i="4"/>
  <c r="I14" i="4" s="1"/>
  <c r="A15" i="13"/>
  <c r="B15" i="13" s="1"/>
  <c r="M15" i="13" s="1"/>
  <c r="A14" i="17"/>
  <c r="A47" i="5"/>
  <c r="B47" i="5" s="1"/>
  <c r="A47" i="7"/>
  <c r="B47" i="7" s="1"/>
  <c r="A16" i="7"/>
  <c r="B16" i="7" s="1"/>
  <c r="A18" i="13"/>
  <c r="B18" i="13" s="1"/>
  <c r="A17" i="17"/>
  <c r="A17" i="4"/>
  <c r="A48" i="5"/>
  <c r="B48" i="5" s="1"/>
  <c r="I48" i="5" s="1"/>
  <c r="A48" i="7"/>
  <c r="B48" i="7" s="1"/>
  <c r="A50" i="13"/>
  <c r="B50" i="13" s="1"/>
  <c r="A48" i="17"/>
  <c r="A50" i="7"/>
  <c r="B50" i="7" s="1"/>
  <c r="A50" i="17"/>
  <c r="A50" i="5"/>
  <c r="B50" i="5" s="1"/>
  <c r="B53" i="7"/>
  <c r="B201" i="5"/>
  <c r="F201" i="5" s="1"/>
  <c r="A52" i="13"/>
  <c r="B52" i="13" s="1"/>
  <c r="A30" i="7"/>
  <c r="B30" i="7" s="1"/>
  <c r="A32" i="4"/>
  <c r="A32" i="13"/>
  <c r="B32" i="13" s="1"/>
  <c r="M32" i="13" s="1"/>
  <c r="A30" i="17"/>
  <c r="H332" i="4"/>
  <c r="B318" i="5"/>
  <c r="E318" i="5" s="1"/>
  <c r="A49" i="5"/>
  <c r="B49" i="5" s="1"/>
  <c r="A17" i="5"/>
  <c r="B17" i="5" s="1"/>
  <c r="AB17" i="5" s="1"/>
  <c r="B315" i="5"/>
  <c r="D349" i="4"/>
  <c r="B253" i="5"/>
  <c r="AF253" i="5" s="1"/>
  <c r="F47" i="4"/>
  <c r="I342" i="4"/>
  <c r="B345" i="5"/>
  <c r="AC345" i="5" s="1"/>
  <c r="A35" i="7"/>
  <c r="B35" i="7" s="1"/>
  <c r="A35" i="17"/>
  <c r="A37" i="4"/>
  <c r="B38" i="7"/>
  <c r="A35" i="5"/>
  <c r="B35" i="5" s="1"/>
  <c r="M35" i="5" s="1"/>
  <c r="H28" i="4"/>
  <c r="A9" i="7"/>
  <c r="B9" i="7" s="1"/>
  <c r="A10" i="4"/>
  <c r="A10" i="13"/>
  <c r="B10" i="13" s="1"/>
  <c r="V10" i="13" s="1"/>
  <c r="A10" i="5"/>
  <c r="B10" i="5" s="1"/>
  <c r="R10" i="5" s="1"/>
  <c r="G261" i="4"/>
  <c r="I267" i="4"/>
  <c r="F254" i="4"/>
  <c r="F179" i="4"/>
  <c r="A26" i="17"/>
  <c r="B109" i="5"/>
  <c r="B130" i="5"/>
  <c r="X130" i="5" s="1"/>
  <c r="H259" i="4"/>
  <c r="B334" i="5"/>
  <c r="B341" i="5"/>
  <c r="AD341" i="5" s="1"/>
  <c r="G279" i="4"/>
  <c r="B274" i="5"/>
  <c r="C274" i="5" s="1"/>
  <c r="B322" i="5"/>
  <c r="V322" i="5" s="1"/>
  <c r="B188" i="5"/>
  <c r="B268" i="5"/>
  <c r="B176" i="5"/>
  <c r="Q176" i="5" s="1"/>
  <c r="I175" i="4"/>
  <c r="G181" i="4"/>
  <c r="B198" i="4"/>
  <c r="B256" i="5"/>
  <c r="S256" i="5" s="1"/>
  <c r="B265" i="5"/>
  <c r="AF265" i="5" s="1"/>
  <c r="B270" i="5"/>
  <c r="Y270" i="5" s="1"/>
  <c r="F277" i="4"/>
  <c r="I262" i="4"/>
  <c r="I271" i="4"/>
  <c r="B247" i="5"/>
  <c r="M247" i="5" s="1"/>
  <c r="B173" i="5"/>
  <c r="W173" i="5" s="1"/>
  <c r="B179" i="5"/>
  <c r="S179" i="5" s="1"/>
  <c r="A26" i="5"/>
  <c r="B26" i="5" s="1"/>
  <c r="N26" i="5" s="1"/>
  <c r="H139" i="4"/>
  <c r="B175" i="5"/>
  <c r="B182" i="5"/>
  <c r="O182" i="5" s="1"/>
  <c r="D346" i="4"/>
  <c r="B202" i="5"/>
  <c r="B344" i="5"/>
  <c r="B93" i="5"/>
  <c r="G56" i="4"/>
  <c r="E268" i="4"/>
  <c r="B327" i="5"/>
  <c r="B336" i="5"/>
  <c r="A45" i="17"/>
  <c r="A47" i="13"/>
  <c r="B47" i="13" s="1"/>
  <c r="A45" i="7"/>
  <c r="B45" i="7" s="1"/>
  <c r="A45" i="5"/>
  <c r="B45" i="5" s="1"/>
  <c r="G45" i="5" s="1"/>
  <c r="A42" i="7"/>
  <c r="B42" i="7" s="1"/>
  <c r="A44" i="4"/>
  <c r="A42" i="5"/>
  <c r="B42" i="5" s="1"/>
  <c r="AF42" i="5" s="1"/>
  <c r="A44" i="13"/>
  <c r="B44" i="13" s="1"/>
  <c r="A14" i="7"/>
  <c r="B14" i="7" s="1"/>
  <c r="A15" i="5"/>
  <c r="B15" i="5" s="1"/>
  <c r="AG15" i="5" s="1"/>
  <c r="A16" i="13"/>
  <c r="B16" i="13" s="1"/>
  <c r="A15" i="17"/>
  <c r="A15" i="4"/>
  <c r="D88" i="4"/>
  <c r="D189" i="4"/>
  <c r="B142" i="5"/>
  <c r="C329" i="4"/>
  <c r="E318" i="4"/>
  <c r="F343" i="4"/>
  <c r="B320" i="5"/>
  <c r="B333" i="5"/>
  <c r="B349" i="5"/>
  <c r="C167" i="4"/>
  <c r="B259" i="5"/>
  <c r="O259" i="5" s="1"/>
  <c r="B249" i="4"/>
  <c r="B252" i="5"/>
  <c r="D252" i="5" s="1"/>
  <c r="B186" i="5"/>
  <c r="B328" i="5"/>
  <c r="G73" i="4"/>
  <c r="E353" i="4"/>
  <c r="A36" i="7"/>
  <c r="B36" i="7" s="1"/>
  <c r="A38" i="13"/>
  <c r="B38" i="13" s="1"/>
  <c r="N38" i="13" s="1"/>
  <c r="A6" i="7"/>
  <c r="B6" i="7" s="1"/>
  <c r="G6" i="7" s="1"/>
  <c r="D388" i="4"/>
  <c r="B378" i="5"/>
  <c r="E378" i="5" s="1"/>
  <c r="B414" i="4"/>
  <c r="E467" i="4"/>
  <c r="D441" i="4"/>
  <c r="D397" i="4"/>
  <c r="I371" i="4"/>
  <c r="E417" i="4"/>
  <c r="B397" i="5"/>
  <c r="C387" i="4"/>
  <c r="G321" i="4"/>
  <c r="I411" i="4"/>
  <c r="B421" i="4"/>
  <c r="E387" i="4"/>
  <c r="F398" i="4"/>
  <c r="G435" i="4"/>
  <c r="C397" i="4"/>
  <c r="H385" i="4"/>
  <c r="I444" i="4"/>
  <c r="B454" i="4"/>
  <c r="B368" i="5"/>
  <c r="V368" i="5" s="1"/>
  <c r="C412" i="4"/>
  <c r="C365" i="4"/>
  <c r="G412" i="4"/>
  <c r="H458" i="4"/>
  <c r="I459" i="4"/>
  <c r="D387" i="4"/>
  <c r="C440" i="4"/>
  <c r="E443" i="4"/>
  <c r="D452" i="4"/>
  <c r="C416" i="4"/>
  <c r="E466" i="4"/>
  <c r="C459" i="4"/>
  <c r="I462" i="4"/>
  <c r="G370" i="4"/>
  <c r="B412" i="4"/>
  <c r="C406" i="4"/>
  <c r="I424" i="4"/>
  <c r="F457" i="4"/>
  <c r="F439" i="4"/>
  <c r="D396" i="4"/>
  <c r="B382" i="5"/>
  <c r="D414" i="4"/>
  <c r="G372" i="4"/>
  <c r="D384" i="4"/>
  <c r="H374" i="4"/>
  <c r="F438" i="4"/>
  <c r="D374" i="4"/>
  <c r="D467" i="4"/>
  <c r="H439" i="4"/>
  <c r="G443" i="4"/>
  <c r="G410" i="4"/>
  <c r="D372" i="4"/>
  <c r="E411" i="4"/>
  <c r="C426" i="4"/>
  <c r="F414" i="4"/>
  <c r="I396" i="4"/>
  <c r="F401" i="4"/>
  <c r="F404" i="4"/>
  <c r="G429" i="4"/>
  <c r="D382" i="4"/>
  <c r="E429" i="4"/>
  <c r="H388" i="4"/>
  <c r="I368" i="4"/>
  <c r="B442" i="4"/>
  <c r="I455" i="4"/>
  <c r="G448" i="4"/>
  <c r="A8" i="17"/>
  <c r="I426" i="4"/>
  <c r="I384" i="4"/>
  <c r="I429" i="4"/>
  <c r="G440" i="4"/>
  <c r="D392" i="4"/>
  <c r="D401" i="4"/>
  <c r="B389" i="5"/>
  <c r="AC389" i="5" s="1"/>
  <c r="B387" i="4"/>
  <c r="F426" i="4"/>
  <c r="I454" i="4"/>
  <c r="E374" i="4"/>
  <c r="D440" i="4"/>
  <c r="I365" i="4"/>
  <c r="B374" i="4"/>
  <c r="B394" i="5"/>
  <c r="E368" i="4"/>
  <c r="H430" i="4"/>
  <c r="D402" i="4"/>
  <c r="G375" i="4"/>
  <c r="I394" i="4"/>
  <c r="E416" i="4"/>
  <c r="B376" i="5"/>
  <c r="AG376" i="5" s="1"/>
  <c r="E396" i="4"/>
  <c r="E372" i="4"/>
  <c r="B400" i="4"/>
  <c r="B370" i="4"/>
  <c r="G388" i="4"/>
  <c r="I458" i="4"/>
  <c r="D415" i="4"/>
  <c r="F369" i="4"/>
  <c r="B390" i="5"/>
  <c r="B388" i="5"/>
  <c r="AF388" i="5" s="1"/>
  <c r="B386" i="4"/>
  <c r="E383" i="4"/>
  <c r="E458" i="4"/>
  <c r="C449" i="4"/>
  <c r="G438" i="4"/>
  <c r="F451" i="4"/>
  <c r="B365" i="5"/>
  <c r="G427" i="4"/>
  <c r="C398" i="4"/>
  <c r="F454" i="4"/>
  <c r="B364" i="4"/>
  <c r="H416" i="4"/>
  <c r="B451" i="4"/>
  <c r="C363" i="4"/>
  <c r="D425" i="4"/>
  <c r="E410" i="4"/>
  <c r="I452" i="4"/>
  <c r="B399" i="5"/>
  <c r="C457" i="4"/>
  <c r="B383" i="5"/>
  <c r="I383" i="4"/>
  <c r="B458" i="4"/>
  <c r="H382" i="4"/>
  <c r="G414" i="4"/>
  <c r="F455" i="4"/>
  <c r="D439" i="4"/>
  <c r="B438" i="4"/>
  <c r="E397" i="4"/>
  <c r="B250" i="5"/>
  <c r="F384" i="4"/>
  <c r="H452" i="4"/>
  <c r="F442" i="4"/>
  <c r="I437" i="4"/>
  <c r="B425" i="4"/>
  <c r="B398" i="4"/>
  <c r="I402" i="4"/>
  <c r="E444" i="4"/>
  <c r="B385" i="5"/>
  <c r="C385" i="5" s="1"/>
  <c r="G431" i="4"/>
  <c r="B351" i="5"/>
  <c r="H453" i="4"/>
  <c r="I375" i="4"/>
  <c r="B390" i="4"/>
  <c r="I413" i="4"/>
  <c r="G368" i="4"/>
  <c r="I415" i="4"/>
  <c r="F370" i="4"/>
  <c r="H387" i="4"/>
  <c r="F411" i="4"/>
  <c r="I423" i="4"/>
  <c r="B439" i="4"/>
  <c r="C438" i="4"/>
  <c r="G456" i="4"/>
  <c r="F376" i="4"/>
  <c r="B371" i="5"/>
  <c r="E430" i="4"/>
  <c r="B440" i="4"/>
  <c r="F396" i="4"/>
  <c r="D443" i="4"/>
  <c r="H412" i="4"/>
  <c r="F382" i="4"/>
  <c r="H414" i="4"/>
  <c r="E412" i="4"/>
  <c r="C456" i="4"/>
  <c r="E413" i="4"/>
  <c r="B416" i="4"/>
  <c r="C418" i="4"/>
  <c r="G452" i="4"/>
  <c r="E455" i="4"/>
  <c r="D366" i="4"/>
  <c r="I446" i="4"/>
  <c r="G428" i="4"/>
  <c r="E452" i="4"/>
  <c r="E408" i="4"/>
  <c r="E390" i="4"/>
  <c r="B397" i="4"/>
  <c r="I449" i="4"/>
  <c r="B351" i="4"/>
  <c r="B269" i="5"/>
  <c r="C269" i="5" s="1"/>
  <c r="C265" i="4"/>
  <c r="B249" i="5"/>
  <c r="AF249" i="5" s="1"/>
  <c r="B254" i="5"/>
  <c r="AG254" i="5" s="1"/>
  <c r="B258" i="5"/>
  <c r="V258" i="5" s="1"/>
  <c r="F255" i="4"/>
  <c r="B325" i="5"/>
  <c r="B346" i="5"/>
  <c r="T346" i="5" s="1"/>
  <c r="A31" i="7"/>
  <c r="B31" i="7" s="1"/>
  <c r="A31" i="17"/>
  <c r="A31" i="5"/>
  <c r="B31" i="5" s="1"/>
  <c r="A18" i="7"/>
  <c r="B18" i="7" s="1"/>
  <c r="B20" i="7"/>
  <c r="A20" i="4"/>
  <c r="B257" i="5"/>
  <c r="B271" i="5"/>
  <c r="N271" i="5" s="1"/>
  <c r="B272" i="4"/>
  <c r="B350" i="5"/>
  <c r="B192" i="5"/>
  <c r="B329" i="5"/>
  <c r="AA329" i="5" s="1"/>
  <c r="B267" i="5"/>
  <c r="M267" i="5" s="1"/>
  <c r="G276" i="4"/>
  <c r="B191" i="5"/>
  <c r="T191" i="5" s="1"/>
  <c r="G174" i="4"/>
  <c r="I322" i="4"/>
  <c r="B184" i="4"/>
  <c r="C230" i="4"/>
  <c r="B70" i="5"/>
  <c r="A21" i="7"/>
  <c r="B21" i="7" s="1"/>
  <c r="A21" i="17"/>
  <c r="E182" i="4"/>
  <c r="B323" i="4"/>
  <c r="B323" i="5"/>
  <c r="B180" i="5"/>
  <c r="B187" i="5"/>
  <c r="S187" i="5" s="1"/>
  <c r="B343" i="5"/>
  <c r="X343" i="5" s="1"/>
  <c r="I200" i="4"/>
  <c r="B276" i="5"/>
  <c r="R276" i="5" s="1"/>
  <c r="B331" i="5"/>
  <c r="B128" i="5"/>
  <c r="AB128" i="5" s="1"/>
  <c r="H251" i="4"/>
  <c r="F321" i="4"/>
  <c r="B342" i="5"/>
  <c r="B196" i="4"/>
  <c r="G326" i="4"/>
  <c r="E340" i="4"/>
  <c r="F178" i="4"/>
  <c r="B197" i="5"/>
  <c r="U197" i="5" s="1"/>
  <c r="B317" i="5"/>
  <c r="B194" i="5"/>
  <c r="R194" i="5" s="1"/>
  <c r="G338" i="4"/>
  <c r="G350" i="4"/>
  <c r="B183" i="5"/>
  <c r="C325" i="4"/>
  <c r="I320" i="4"/>
  <c r="B174" i="5"/>
  <c r="L174" i="5" s="1"/>
  <c r="B83" i="5"/>
  <c r="P83" i="5" s="1"/>
  <c r="B226" i="5"/>
  <c r="S226" i="5" s="1"/>
  <c r="B290" i="5"/>
  <c r="AG290" i="5" s="1"/>
  <c r="B335" i="5"/>
  <c r="U335" i="5" s="1"/>
  <c r="B319" i="5"/>
  <c r="AD319" i="5" s="1"/>
  <c r="G188" i="4"/>
  <c r="B339" i="5"/>
  <c r="D339" i="4"/>
  <c r="F241" i="4"/>
  <c r="D193" i="4"/>
  <c r="G201" i="4"/>
  <c r="H202" i="4"/>
  <c r="B340" i="5"/>
  <c r="E186" i="4"/>
  <c r="H185" i="4"/>
  <c r="B203" i="4"/>
  <c r="B61" i="7"/>
  <c r="B238" i="5"/>
  <c r="B195" i="5"/>
  <c r="H195" i="5" s="1"/>
  <c r="B198" i="5"/>
  <c r="B199" i="5"/>
  <c r="H199" i="5" s="1"/>
  <c r="B178" i="5"/>
  <c r="Z178" i="5" s="1"/>
  <c r="B347" i="5"/>
  <c r="F347" i="5" s="1"/>
  <c r="B352" i="5"/>
  <c r="B324" i="5"/>
  <c r="B338" i="5"/>
  <c r="I176" i="4"/>
  <c r="B217" i="4"/>
  <c r="B185" i="5"/>
  <c r="AF185" i="5" s="1"/>
  <c r="B177" i="5"/>
  <c r="B234" i="5"/>
  <c r="D336" i="4"/>
  <c r="A18" i="5"/>
  <c r="B18" i="5" s="1"/>
  <c r="N18" i="5" s="1"/>
  <c r="G67" i="4"/>
  <c r="F67" i="4"/>
  <c r="D67" i="4"/>
  <c r="G230" i="4"/>
  <c r="E230" i="4"/>
  <c r="D259" i="4"/>
  <c r="I268" i="4"/>
  <c r="H334" i="4"/>
  <c r="F50" i="4"/>
  <c r="G217" i="4"/>
  <c r="I217" i="4"/>
  <c r="G268" i="4"/>
  <c r="I50" i="4"/>
  <c r="F217" i="4"/>
  <c r="H217" i="4"/>
  <c r="B268" i="4"/>
  <c r="C217" i="4"/>
  <c r="D50" i="4"/>
  <c r="C184" i="4"/>
  <c r="G50" i="4"/>
  <c r="D217" i="4"/>
  <c r="F260" i="4"/>
  <c r="E217" i="4"/>
  <c r="I334" i="4"/>
  <c r="F334" i="4"/>
  <c r="E50" i="4"/>
  <c r="G259" i="4"/>
  <c r="E260" i="4"/>
  <c r="I259" i="4"/>
  <c r="B50" i="4"/>
  <c r="C67" i="4"/>
  <c r="G184" i="4"/>
  <c r="C50" i="4"/>
  <c r="H67" i="4"/>
  <c r="B241" i="13"/>
  <c r="N241" i="13" s="1"/>
  <c r="E321" i="4"/>
  <c r="I67" i="4"/>
  <c r="C260" i="4"/>
  <c r="G336" i="4"/>
  <c r="B336" i="4"/>
  <c r="H336" i="4"/>
  <c r="C336" i="4"/>
  <c r="C334" i="4"/>
  <c r="F336" i="4"/>
  <c r="E334" i="4"/>
  <c r="G334" i="4"/>
  <c r="I336" i="4"/>
  <c r="D334" i="4"/>
  <c r="E336" i="4"/>
  <c r="I251" i="4"/>
  <c r="D260" i="4"/>
  <c r="B251" i="4"/>
  <c r="G251" i="4"/>
  <c r="C251" i="4"/>
  <c r="I260" i="4"/>
  <c r="H260" i="4"/>
  <c r="D251" i="4"/>
  <c r="E251" i="4"/>
  <c r="F251" i="4"/>
  <c r="B260" i="4"/>
  <c r="E67" i="4"/>
  <c r="F56" i="4"/>
  <c r="B56" i="4"/>
  <c r="I56" i="4"/>
  <c r="C56" i="4"/>
  <c r="H56" i="4"/>
  <c r="I230" i="4"/>
  <c r="B230" i="4"/>
  <c r="H184" i="4"/>
  <c r="H230" i="4"/>
  <c r="E184" i="4"/>
  <c r="D184" i="4"/>
  <c r="D230" i="4"/>
  <c r="I184" i="4"/>
  <c r="F230" i="4"/>
  <c r="F184" i="4"/>
  <c r="W126" i="7"/>
  <c r="I126" i="7"/>
  <c r="V126" i="7"/>
  <c r="H126" i="7"/>
  <c r="C126" i="7"/>
  <c r="AD126" i="7"/>
  <c r="N126" i="7"/>
  <c r="AF126" i="7"/>
  <c r="O126" i="7"/>
  <c r="AE126" i="7"/>
  <c r="M126" i="7"/>
  <c r="AC126" i="7"/>
  <c r="L126" i="7"/>
  <c r="P126" i="7"/>
  <c r="K126" i="7"/>
  <c r="J126" i="7"/>
  <c r="AG126" i="7"/>
  <c r="G126" i="7"/>
  <c r="AB126" i="7"/>
  <c r="F126" i="7"/>
  <c r="AA126" i="7"/>
  <c r="E126" i="7"/>
  <c r="Z126" i="7"/>
  <c r="D126" i="7"/>
  <c r="Y126" i="7"/>
  <c r="X126" i="7"/>
  <c r="U126" i="7"/>
  <c r="T126" i="7"/>
  <c r="S126" i="7"/>
  <c r="R126" i="7"/>
  <c r="Q126" i="7"/>
  <c r="W248" i="7"/>
  <c r="I248" i="7"/>
  <c r="V248" i="7"/>
  <c r="H248" i="7"/>
  <c r="U248" i="7"/>
  <c r="G248" i="7"/>
  <c r="Q248" i="7"/>
  <c r="AG248" i="7"/>
  <c r="P248" i="7"/>
  <c r="Z248" i="7"/>
  <c r="D248" i="7"/>
  <c r="Y248" i="7"/>
  <c r="X248" i="7"/>
  <c r="T248" i="7"/>
  <c r="AB248" i="7"/>
  <c r="C248" i="7"/>
  <c r="AA248" i="7"/>
  <c r="S248" i="7"/>
  <c r="R248" i="7"/>
  <c r="O248" i="7"/>
  <c r="N248" i="7"/>
  <c r="M248" i="7"/>
  <c r="L248" i="7"/>
  <c r="K248" i="7"/>
  <c r="F248" i="7"/>
  <c r="E248" i="7"/>
  <c r="AD248" i="7"/>
  <c r="AC248" i="7"/>
  <c r="J248" i="7"/>
  <c r="AF248" i="7"/>
  <c r="AE248" i="7"/>
  <c r="U249" i="7"/>
  <c r="G249" i="7"/>
  <c r="T249" i="7"/>
  <c r="F249" i="7"/>
  <c r="AG249" i="7"/>
  <c r="S249" i="7"/>
  <c r="E249" i="7"/>
  <c r="X249" i="7"/>
  <c r="D249" i="7"/>
  <c r="W249" i="7"/>
  <c r="O249" i="7"/>
  <c r="N249" i="7"/>
  <c r="AF249" i="7"/>
  <c r="M249" i="7"/>
  <c r="AE249" i="7"/>
  <c r="L249" i="7"/>
  <c r="Z249" i="7"/>
  <c r="Y249" i="7"/>
  <c r="V249" i="7"/>
  <c r="R249" i="7"/>
  <c r="Q249" i="7"/>
  <c r="P249" i="7"/>
  <c r="K249" i="7"/>
  <c r="J249" i="7"/>
  <c r="I249" i="7"/>
  <c r="AD249" i="7"/>
  <c r="AC249" i="7"/>
  <c r="AB249" i="7"/>
  <c r="AA249" i="7"/>
  <c r="C249" i="7"/>
  <c r="H249" i="7"/>
  <c r="AG250" i="7"/>
  <c r="S250" i="7"/>
  <c r="E250" i="7"/>
  <c r="AF250" i="7"/>
  <c r="R250" i="7"/>
  <c r="D250" i="7"/>
  <c r="Q250" i="7"/>
  <c r="AB250" i="7"/>
  <c r="K250" i="7"/>
  <c r="AA250" i="7"/>
  <c r="J250" i="7"/>
  <c r="Z250" i="7"/>
  <c r="G250" i="7"/>
  <c r="Y250" i="7"/>
  <c r="F250" i="7"/>
  <c r="X250" i="7"/>
  <c r="W250" i="7"/>
  <c r="V250" i="7"/>
  <c r="U250" i="7"/>
  <c r="T250" i="7"/>
  <c r="P250" i="7"/>
  <c r="O250" i="7"/>
  <c r="N250" i="7"/>
  <c r="M250" i="7"/>
  <c r="L250" i="7"/>
  <c r="I250" i="7"/>
  <c r="AE250" i="7"/>
  <c r="AD250" i="7"/>
  <c r="AC250" i="7"/>
  <c r="C250" i="7"/>
  <c r="H250" i="7"/>
  <c r="F242" i="4"/>
  <c r="B14" i="5"/>
  <c r="R14" i="5" s="1"/>
  <c r="B9" i="5"/>
  <c r="M9" i="5" s="1"/>
  <c r="B242" i="7"/>
  <c r="B239" i="5"/>
  <c r="F239" i="5" s="1"/>
  <c r="H248" i="4"/>
  <c r="C247" i="4"/>
  <c r="B245" i="5"/>
  <c r="V245" i="5" s="1"/>
  <c r="B246" i="5"/>
  <c r="J246" i="5" s="1"/>
  <c r="S1" i="3"/>
  <c r="S2" i="3" s="1"/>
  <c r="S3" i="3" s="1"/>
  <c r="E202" i="7"/>
  <c r="AA202" i="7"/>
  <c r="Y200" i="7"/>
  <c r="F200" i="7"/>
  <c r="N199" i="7"/>
  <c r="AA199" i="7"/>
  <c r="M201" i="7"/>
  <c r="F201" i="7"/>
  <c r="AG198" i="7"/>
  <c r="F198" i="7"/>
  <c r="M198" i="7"/>
  <c r="D199" i="4"/>
  <c r="M1" i="17"/>
  <c r="M3" i="17" s="1"/>
  <c r="M5" i="17" s="1"/>
  <c r="G28" i="4"/>
  <c r="B28" i="4"/>
  <c r="E28" i="4"/>
  <c r="E139" i="4"/>
  <c r="F28" i="4"/>
  <c r="I28" i="4"/>
  <c r="O2" i="17"/>
  <c r="C28" i="4"/>
  <c r="G346" i="4"/>
  <c r="F346" i="4"/>
  <c r="P2" i="17"/>
  <c r="G139" i="4"/>
  <c r="C139" i="4"/>
  <c r="N2" i="17"/>
  <c r="I192" i="4"/>
  <c r="I139" i="4"/>
  <c r="L326" i="13"/>
  <c r="B139" i="4"/>
  <c r="D139" i="4"/>
  <c r="F139" i="4"/>
  <c r="G192" i="4"/>
  <c r="E192" i="4"/>
  <c r="D192" i="4"/>
  <c r="H192" i="4"/>
  <c r="C192" i="4"/>
  <c r="F192" i="4"/>
  <c r="D28" i="4"/>
  <c r="I167" i="4"/>
  <c r="G167" i="4"/>
  <c r="E167" i="4"/>
  <c r="B167" i="4"/>
  <c r="D167" i="4"/>
  <c r="F167" i="4"/>
  <c r="R1" i="12"/>
  <c r="R2" i="12" s="1"/>
  <c r="R4" i="12" s="1"/>
  <c r="R1" i="10"/>
  <c r="R2" i="10" s="1"/>
  <c r="R3" i="10" s="1"/>
  <c r="R1" i="6"/>
  <c r="R2" i="6" s="1"/>
  <c r="R4" i="6" s="1"/>
  <c r="H167" i="4"/>
  <c r="L1" i="4"/>
  <c r="L2" i="4" s="1"/>
  <c r="L3" i="4" s="1"/>
  <c r="R1" i="14"/>
  <c r="R2" i="14" s="1"/>
  <c r="R4" i="14" s="1"/>
  <c r="R1" i="11"/>
  <c r="R2" i="11" s="1"/>
  <c r="R4" i="11" s="1"/>
  <c r="C185" i="4"/>
  <c r="B320" i="4"/>
  <c r="C320" i="4"/>
  <c r="D320" i="4"/>
  <c r="H320" i="4"/>
  <c r="B185" i="4"/>
  <c r="C203" i="4"/>
  <c r="I203" i="4"/>
  <c r="D203" i="4"/>
  <c r="H203" i="4"/>
  <c r="F185" i="4"/>
  <c r="E203" i="4"/>
  <c r="G320" i="4"/>
  <c r="I185" i="4"/>
  <c r="E185" i="4"/>
  <c r="G203" i="4"/>
  <c r="F320" i="4"/>
  <c r="D185" i="4"/>
  <c r="E320" i="4"/>
  <c r="G185" i="4"/>
  <c r="F203" i="4"/>
  <c r="F332" i="4"/>
  <c r="F191" i="4"/>
  <c r="B191" i="4"/>
  <c r="I191" i="4"/>
  <c r="S1" i="15"/>
  <c r="S2" i="15" s="1"/>
  <c r="S4" i="15" s="1"/>
  <c r="H176" i="4"/>
  <c r="C176" i="4"/>
  <c r="B176" i="4"/>
  <c r="F176" i="4"/>
  <c r="D176" i="4"/>
  <c r="E176" i="4"/>
  <c r="G176" i="4"/>
  <c r="H198" i="4"/>
  <c r="H199" i="4"/>
  <c r="H201" i="4"/>
  <c r="C193" i="4"/>
  <c r="G193" i="4"/>
  <c r="D201" i="4"/>
  <c r="I193" i="4"/>
  <c r="G319" i="4"/>
  <c r="B319" i="4"/>
  <c r="I346" i="4"/>
  <c r="B201" i="4"/>
  <c r="C201" i="4"/>
  <c r="E193" i="4"/>
  <c r="H346" i="4"/>
  <c r="D198" i="4"/>
  <c r="E201" i="4"/>
  <c r="E319" i="4"/>
  <c r="E346" i="4"/>
  <c r="B199" i="4"/>
  <c r="F199" i="4"/>
  <c r="B193" i="4"/>
  <c r="H193" i="4"/>
  <c r="F201" i="4"/>
  <c r="I201" i="4"/>
  <c r="C198" i="4"/>
  <c r="C327" i="4"/>
  <c r="D196" i="4"/>
  <c r="F193" i="4"/>
  <c r="E199" i="4"/>
  <c r="H196" i="4"/>
  <c r="D319" i="4"/>
  <c r="F204" i="4"/>
  <c r="U347" i="13"/>
  <c r="A240" i="5"/>
  <c r="B240" i="5" s="1"/>
  <c r="AC240" i="5" s="1"/>
  <c r="A237" i="17"/>
  <c r="E327" i="4"/>
  <c r="B181" i="4"/>
  <c r="E181" i="4"/>
  <c r="E198" i="4"/>
  <c r="F327" i="4"/>
  <c r="I198" i="4"/>
  <c r="H181" i="4"/>
  <c r="G198" i="4"/>
  <c r="F174" i="4"/>
  <c r="F198" i="4"/>
  <c r="D181" i="4"/>
  <c r="H187" i="4"/>
  <c r="G327" i="4"/>
  <c r="D327" i="4"/>
  <c r="C88" i="4"/>
  <c r="J190" i="13"/>
  <c r="I189" i="4"/>
  <c r="E204" i="4"/>
  <c r="G204" i="4"/>
  <c r="D312" i="4"/>
  <c r="I204" i="4"/>
  <c r="I181" i="4"/>
  <c r="F181" i="4"/>
  <c r="C181" i="4"/>
  <c r="N313" i="13"/>
  <c r="H186" i="4"/>
  <c r="G199" i="4"/>
  <c r="I199" i="4"/>
  <c r="G186" i="4"/>
  <c r="E350" i="4"/>
  <c r="D186" i="4"/>
  <c r="D204" i="4"/>
  <c r="H204" i="4"/>
  <c r="R349" i="13"/>
  <c r="B204" i="4"/>
  <c r="F186" i="4"/>
  <c r="H191" i="4"/>
  <c r="AA349" i="13"/>
  <c r="C189" i="4"/>
  <c r="I186" i="4"/>
  <c r="V199" i="7"/>
  <c r="E198" i="7"/>
  <c r="H198" i="7"/>
  <c r="AG199" i="7"/>
  <c r="X198" i="7"/>
  <c r="K199" i="7"/>
  <c r="H199" i="7"/>
  <c r="Y199" i="7"/>
  <c r="Z199" i="7"/>
  <c r="J199" i="7"/>
  <c r="M199" i="7"/>
  <c r="X199" i="7"/>
  <c r="AD199" i="7"/>
  <c r="L198" i="7"/>
  <c r="R198" i="7"/>
  <c r="K198" i="7"/>
  <c r="G198" i="7"/>
  <c r="I198" i="7"/>
  <c r="H88" i="4"/>
  <c r="B88" i="4"/>
  <c r="I88" i="4"/>
  <c r="H308" i="13"/>
  <c r="G336" i="13"/>
  <c r="E88" i="4"/>
  <c r="I178" i="4"/>
  <c r="K336" i="13"/>
  <c r="T336" i="13"/>
  <c r="Z336" i="13"/>
  <c r="X313" i="13"/>
  <c r="H178" i="4"/>
  <c r="AA336" i="13"/>
  <c r="O312" i="13"/>
  <c r="AF336" i="13"/>
  <c r="B73" i="4"/>
  <c r="Y341" i="13"/>
  <c r="H313" i="13"/>
  <c r="P198" i="7"/>
  <c r="C349" i="4"/>
  <c r="C336" i="13"/>
  <c r="AE198" i="7"/>
  <c r="K313" i="13"/>
  <c r="O341" i="13"/>
  <c r="AF305" i="13"/>
  <c r="B13" i="4"/>
  <c r="T341" i="13"/>
  <c r="AC341" i="13"/>
  <c r="P336" i="13"/>
  <c r="D178" i="4"/>
  <c r="M1" i="4"/>
  <c r="M2" i="4" s="1"/>
  <c r="M3" i="4" s="1"/>
  <c r="C178" i="4"/>
  <c r="G13" i="4"/>
  <c r="D73" i="4"/>
  <c r="W341" i="13"/>
  <c r="Z305" i="13"/>
  <c r="O336" i="13"/>
  <c r="J341" i="13"/>
  <c r="V198" i="7"/>
  <c r="C313" i="13"/>
  <c r="AC198" i="7"/>
  <c r="S1" i="6"/>
  <c r="S2" i="6" s="1"/>
  <c r="S4" i="6" s="1"/>
  <c r="G178" i="4"/>
  <c r="F73" i="4"/>
  <c r="M341" i="13"/>
  <c r="W336" i="13"/>
  <c r="N336" i="13"/>
  <c r="Y348" i="13"/>
  <c r="AF313" i="13"/>
  <c r="W313" i="13"/>
  <c r="C73" i="4"/>
  <c r="F88" i="4"/>
  <c r="S1" i="10"/>
  <c r="S2" i="10" s="1"/>
  <c r="S3" i="10" s="1"/>
  <c r="I73" i="4"/>
  <c r="F342" i="4"/>
  <c r="L341" i="13"/>
  <c r="E336" i="13"/>
  <c r="H341" i="13"/>
  <c r="K312" i="13"/>
  <c r="G88" i="4"/>
  <c r="AD180" i="13"/>
  <c r="C342" i="4"/>
  <c r="I341" i="13"/>
  <c r="I336" i="13"/>
  <c r="AD342" i="13"/>
  <c r="J198" i="7"/>
  <c r="R313" i="13"/>
  <c r="O313" i="13"/>
  <c r="M299" i="13"/>
  <c r="L299" i="13"/>
  <c r="N326" i="13"/>
  <c r="P19" i="13"/>
  <c r="AF179" i="13"/>
  <c r="G179" i="13"/>
  <c r="B246" i="13"/>
  <c r="M246" i="13" s="1"/>
  <c r="C179" i="13"/>
  <c r="Y179" i="13"/>
  <c r="S179" i="13"/>
  <c r="U199" i="7"/>
  <c r="AA190" i="13"/>
  <c r="D179" i="13"/>
  <c r="F349" i="4"/>
  <c r="H349" i="4"/>
  <c r="Z337" i="13"/>
  <c r="AE298" i="13"/>
  <c r="Y337" i="13"/>
  <c r="G298" i="13"/>
  <c r="Z198" i="13"/>
  <c r="L298" i="13"/>
  <c r="B349" i="4"/>
  <c r="Y312" i="13"/>
  <c r="AG298" i="13"/>
  <c r="E342" i="4"/>
  <c r="Q298" i="13"/>
  <c r="I349" i="4"/>
  <c r="H342" i="4"/>
  <c r="E312" i="13"/>
  <c r="AD198" i="7"/>
  <c r="S197" i="13"/>
  <c r="G342" i="4"/>
  <c r="N312" i="13"/>
  <c r="O197" i="13"/>
  <c r="E177" i="4"/>
  <c r="D177" i="4"/>
  <c r="B177" i="4"/>
  <c r="F177" i="4"/>
  <c r="E344" i="4"/>
  <c r="G344" i="4"/>
  <c r="F195" i="4"/>
  <c r="E195" i="4"/>
  <c r="I195" i="4"/>
  <c r="G195" i="4"/>
  <c r="B195" i="4"/>
  <c r="D195" i="4"/>
  <c r="H195" i="4"/>
  <c r="B330" i="4"/>
  <c r="E330" i="4"/>
  <c r="X346" i="13"/>
  <c r="AD346" i="13"/>
  <c r="Y346" i="13"/>
  <c r="X304" i="13"/>
  <c r="H304" i="13"/>
  <c r="I304" i="13"/>
  <c r="Y304" i="13"/>
  <c r="Z298" i="13"/>
  <c r="R298" i="13"/>
  <c r="H298" i="13"/>
  <c r="Y298" i="13"/>
  <c r="W298" i="13"/>
  <c r="E298" i="13"/>
  <c r="X298" i="13"/>
  <c r="J298" i="13"/>
  <c r="S298" i="13"/>
  <c r="I298" i="13"/>
  <c r="C298" i="13"/>
  <c r="N298" i="13"/>
  <c r="M298" i="13"/>
  <c r="D298" i="13"/>
  <c r="T298" i="13"/>
  <c r="AF298" i="13"/>
  <c r="AA197" i="13"/>
  <c r="I108" i="4"/>
  <c r="E108" i="4"/>
  <c r="V304" i="13"/>
  <c r="E326" i="13"/>
  <c r="G197" i="13"/>
  <c r="H326" i="13"/>
  <c r="V298" i="13"/>
  <c r="AG202" i="13"/>
  <c r="I202" i="13"/>
  <c r="AD202" i="13"/>
  <c r="AC202" i="13"/>
  <c r="E202" i="13"/>
  <c r="V202" i="13"/>
  <c r="X202" i="13"/>
  <c r="M202" i="13"/>
  <c r="L202" i="13"/>
  <c r="S202" i="13"/>
  <c r="AA202" i="13"/>
  <c r="Q202" i="13"/>
  <c r="G202" i="13"/>
  <c r="F202" i="13"/>
  <c r="T202" i="13"/>
  <c r="AB202" i="13"/>
  <c r="Z202" i="13"/>
  <c r="Y202" i="13"/>
  <c r="W202" i="13"/>
  <c r="R202" i="13"/>
  <c r="K202" i="13"/>
  <c r="J202" i="13"/>
  <c r="P202" i="13"/>
  <c r="H128" i="4"/>
  <c r="B128" i="4"/>
  <c r="E128" i="4"/>
  <c r="U298" i="13"/>
  <c r="W337" i="13"/>
  <c r="AG197" i="13"/>
  <c r="AF202" i="13"/>
  <c r="M197" i="13"/>
  <c r="F197" i="13"/>
  <c r="D18" i="4"/>
  <c r="AE202" i="13"/>
  <c r="D337" i="13"/>
  <c r="X337" i="13"/>
  <c r="P326" i="13"/>
  <c r="AC197" i="13"/>
  <c r="AF197" i="13"/>
  <c r="W197" i="13"/>
  <c r="U202" i="13"/>
  <c r="Q343" i="13"/>
  <c r="C195" i="4"/>
  <c r="E197" i="13"/>
  <c r="I177" i="4"/>
  <c r="H202" i="13"/>
  <c r="O326" i="13"/>
  <c r="K298" i="13"/>
  <c r="AA326" i="13"/>
  <c r="U197" i="13"/>
  <c r="G180" i="4"/>
  <c r="I180" i="4"/>
  <c r="W343" i="13"/>
  <c r="M343" i="13"/>
  <c r="AF343" i="13"/>
  <c r="T343" i="13"/>
  <c r="L343" i="13"/>
  <c r="O343" i="13"/>
  <c r="I343" i="13"/>
  <c r="Y343" i="13"/>
  <c r="D343" i="13"/>
  <c r="E343" i="13"/>
  <c r="J343" i="13"/>
  <c r="C202" i="13"/>
  <c r="G341" i="4"/>
  <c r="O202" i="13"/>
  <c r="D326" i="13"/>
  <c r="AB298" i="13"/>
  <c r="AC337" i="13"/>
  <c r="J337" i="13"/>
  <c r="K337" i="13"/>
  <c r="E337" i="13"/>
  <c r="G337" i="13"/>
  <c r="H337" i="13"/>
  <c r="M337" i="13"/>
  <c r="AF337" i="13"/>
  <c r="T337" i="13"/>
  <c r="C337" i="13"/>
  <c r="F337" i="13"/>
  <c r="O337" i="13"/>
  <c r="I337" i="13"/>
  <c r="AG337" i="13"/>
  <c r="S337" i="13"/>
  <c r="N337" i="13"/>
  <c r="AE337" i="13"/>
  <c r="L337" i="13"/>
  <c r="V337" i="13"/>
  <c r="R337" i="13"/>
  <c r="P337" i="13"/>
  <c r="AD197" i="13"/>
  <c r="I197" i="13"/>
  <c r="K197" i="13"/>
  <c r="J197" i="13"/>
  <c r="Z197" i="13"/>
  <c r="AB197" i="13"/>
  <c r="R197" i="13"/>
  <c r="V197" i="13"/>
  <c r="T197" i="13"/>
  <c r="N197" i="13"/>
  <c r="P197" i="13"/>
  <c r="D197" i="13"/>
  <c r="H197" i="13"/>
  <c r="C197" i="13"/>
  <c r="X197" i="13"/>
  <c r="Q197" i="13"/>
  <c r="AE197" i="13"/>
  <c r="Y326" i="13"/>
  <c r="AE326" i="13"/>
  <c r="Q326" i="13"/>
  <c r="M326" i="13"/>
  <c r="C326" i="13"/>
  <c r="F326" i="13"/>
  <c r="X326" i="13"/>
  <c r="W326" i="13"/>
  <c r="AF326" i="13"/>
  <c r="AD326" i="13"/>
  <c r="AC326" i="13"/>
  <c r="T326" i="13"/>
  <c r="AB326" i="13"/>
  <c r="J326" i="13"/>
  <c r="G326" i="13"/>
  <c r="S326" i="13"/>
  <c r="I326" i="13"/>
  <c r="V326" i="13"/>
  <c r="Z326" i="13"/>
  <c r="K326" i="13"/>
  <c r="L197" i="13"/>
  <c r="D202" i="13"/>
  <c r="AG326" i="13"/>
  <c r="G330" i="4"/>
  <c r="F298" i="13"/>
  <c r="R326" i="13"/>
  <c r="I13" i="4"/>
  <c r="S341" i="13"/>
  <c r="E341" i="13"/>
  <c r="M336" i="13"/>
  <c r="AE312" i="13"/>
  <c r="D341" i="13"/>
  <c r="P312" i="13"/>
  <c r="I196" i="4"/>
  <c r="B189" i="4"/>
  <c r="E313" i="13"/>
  <c r="F13" i="4"/>
  <c r="AG341" i="13"/>
  <c r="R179" i="13"/>
  <c r="H73" i="4"/>
  <c r="AB19" i="13"/>
  <c r="E189" i="4"/>
  <c r="AB341" i="13"/>
  <c r="X336" i="13"/>
  <c r="AE313" i="13"/>
  <c r="AB313" i="13"/>
  <c r="J312" i="13"/>
  <c r="L313" i="13"/>
  <c r="AD312" i="13"/>
  <c r="E196" i="4"/>
  <c r="I313" i="13"/>
  <c r="H13" i="4"/>
  <c r="E205" i="13"/>
  <c r="P341" i="13"/>
  <c r="L179" i="13"/>
  <c r="E73" i="4"/>
  <c r="AA19" i="13"/>
  <c r="Q341" i="13"/>
  <c r="Q336" i="13"/>
  <c r="I308" i="13"/>
  <c r="N348" i="13"/>
  <c r="R312" i="13"/>
  <c r="Z313" i="13"/>
  <c r="Z312" i="13"/>
  <c r="V205" i="13"/>
  <c r="N179" i="13"/>
  <c r="AD19" i="13"/>
  <c r="C341" i="13"/>
  <c r="X341" i="13"/>
  <c r="H336" i="13"/>
  <c r="U336" i="13"/>
  <c r="F336" i="13"/>
  <c r="H312" i="13"/>
  <c r="G313" i="13"/>
  <c r="T312" i="13"/>
  <c r="V312" i="13"/>
  <c r="F196" i="4"/>
  <c r="F189" i="4"/>
  <c r="T313" i="13"/>
  <c r="U179" i="13"/>
  <c r="T19" i="13"/>
  <c r="R205" i="13"/>
  <c r="Y336" i="13"/>
  <c r="J336" i="13"/>
  <c r="F341" i="13"/>
  <c r="X312" i="13"/>
  <c r="AE348" i="13"/>
  <c r="Q313" i="13"/>
  <c r="AC312" i="13"/>
  <c r="U313" i="13"/>
  <c r="J313" i="13"/>
  <c r="AD179" i="13"/>
  <c r="AG179" i="13"/>
  <c r="R19" i="13"/>
  <c r="X205" i="13"/>
  <c r="AD336" i="13"/>
  <c r="AG336" i="13"/>
  <c r="G341" i="13"/>
  <c r="W312" i="13"/>
  <c r="AD348" i="13"/>
  <c r="S313" i="13"/>
  <c r="M312" i="13"/>
  <c r="F313" i="13"/>
  <c r="C190" i="13"/>
  <c r="H189" i="4"/>
  <c r="G189" i="4"/>
  <c r="O179" i="13"/>
  <c r="D299" i="13"/>
  <c r="I179" i="13"/>
  <c r="Y19" i="13"/>
  <c r="G205" i="13"/>
  <c r="AE341" i="13"/>
  <c r="AE336" i="13"/>
  <c r="U341" i="13"/>
  <c r="F312" i="13"/>
  <c r="G196" i="4"/>
  <c r="D313" i="13"/>
  <c r="V341" i="13"/>
  <c r="P313" i="13"/>
  <c r="G312" i="13"/>
  <c r="P179" i="13"/>
  <c r="AA341" i="13"/>
  <c r="Z341" i="13"/>
  <c r="I318" i="4"/>
  <c r="AA312" i="13"/>
  <c r="M313" i="13"/>
  <c r="AA313" i="13"/>
  <c r="AC313" i="13"/>
  <c r="D312" i="13"/>
  <c r="K179" i="13"/>
  <c r="N341" i="13"/>
  <c r="I312" i="13"/>
  <c r="L342" i="13"/>
  <c r="AD341" i="13"/>
  <c r="AD313" i="13"/>
  <c r="S312" i="13"/>
  <c r="Y313" i="13"/>
  <c r="C344" i="4"/>
  <c r="B179" i="4"/>
  <c r="E188" i="4"/>
  <c r="H177" i="4"/>
  <c r="V201" i="13"/>
  <c r="C201" i="13"/>
  <c r="AA307" i="13"/>
  <c r="V340" i="13"/>
  <c r="AC201" i="13"/>
  <c r="F340" i="13"/>
  <c r="H175" i="13"/>
  <c r="C198" i="7"/>
  <c r="AE175" i="13"/>
  <c r="J201" i="13"/>
  <c r="H334" i="13"/>
  <c r="U175" i="13"/>
  <c r="F201" i="13"/>
  <c r="E334" i="13"/>
  <c r="P175" i="13"/>
  <c r="T201" i="13"/>
  <c r="AB175" i="13"/>
  <c r="Q201" i="13"/>
  <c r="T175" i="13"/>
  <c r="D201" i="13"/>
  <c r="X201" i="13"/>
  <c r="AB199" i="13"/>
  <c r="F199" i="13"/>
  <c r="Q199" i="13"/>
  <c r="I199" i="13"/>
  <c r="N201" i="13"/>
  <c r="AF199" i="13"/>
  <c r="V334" i="13"/>
  <c r="P201" i="13"/>
  <c r="L201" i="13"/>
  <c r="S201" i="13"/>
  <c r="Y205" i="13"/>
  <c r="J19" i="13"/>
  <c r="W19" i="13"/>
  <c r="U205" i="13"/>
  <c r="AC205" i="13"/>
  <c r="Q19" i="13"/>
  <c r="I19" i="13"/>
  <c r="AB205" i="13"/>
  <c r="AA200" i="13"/>
  <c r="G19" i="13"/>
  <c r="X19" i="13"/>
  <c r="O205" i="13"/>
  <c r="T205" i="13"/>
  <c r="AE19" i="13"/>
  <c r="M19" i="13"/>
  <c r="AE205" i="13"/>
  <c r="P205" i="13"/>
  <c r="N19" i="13"/>
  <c r="H19" i="13"/>
  <c r="K205" i="13"/>
  <c r="E191" i="4"/>
  <c r="H205" i="13"/>
  <c r="AF19" i="13"/>
  <c r="AC19" i="13"/>
  <c r="I205" i="13"/>
  <c r="G191" i="4"/>
  <c r="M205" i="13"/>
  <c r="L19" i="13"/>
  <c r="E19" i="13"/>
  <c r="L205" i="13"/>
  <c r="D191" i="4"/>
  <c r="D205" i="13"/>
  <c r="K19" i="13"/>
  <c r="Z19" i="13"/>
  <c r="J205" i="13"/>
  <c r="F205" i="13"/>
  <c r="D19" i="13"/>
  <c r="AG19" i="13"/>
  <c r="W205" i="13"/>
  <c r="AG205" i="13"/>
  <c r="O19" i="13"/>
  <c r="S19" i="13"/>
  <c r="U19" i="13"/>
  <c r="AD205" i="13"/>
  <c r="AA205" i="13"/>
  <c r="F19" i="13"/>
  <c r="V19" i="13"/>
  <c r="S205" i="13"/>
  <c r="AF205" i="13"/>
  <c r="C205" i="13"/>
  <c r="B175" i="4"/>
  <c r="D310" i="4"/>
  <c r="H309" i="4"/>
  <c r="B312" i="5"/>
  <c r="AD312" i="5" s="1"/>
  <c r="G315" i="4"/>
  <c r="I301" i="4"/>
  <c r="L318" i="13"/>
  <c r="I318" i="13"/>
  <c r="M318" i="13"/>
  <c r="D318" i="13"/>
  <c r="O318" i="13"/>
  <c r="I337" i="4"/>
  <c r="C337" i="4"/>
  <c r="D337" i="4"/>
  <c r="B337" i="4"/>
  <c r="F337" i="4"/>
  <c r="L320" i="13"/>
  <c r="K320" i="13"/>
  <c r="P320" i="13"/>
  <c r="Q320" i="13"/>
  <c r="S320" i="13"/>
  <c r="AC320" i="13"/>
  <c r="X320" i="13"/>
  <c r="W320" i="13"/>
  <c r="D320" i="13"/>
  <c r="U320" i="13"/>
  <c r="Z320" i="13"/>
  <c r="I174" i="4"/>
  <c r="D174" i="4"/>
  <c r="C200" i="4"/>
  <c r="G200" i="4"/>
  <c r="F200" i="4"/>
  <c r="H200" i="4"/>
  <c r="E200" i="4"/>
  <c r="D200" i="4"/>
  <c r="B200" i="4"/>
  <c r="V320" i="13"/>
  <c r="E205" i="4"/>
  <c r="F205" i="4"/>
  <c r="P200" i="13"/>
  <c r="D246" i="4"/>
  <c r="G246" i="4"/>
  <c r="H188" i="4"/>
  <c r="I188" i="4"/>
  <c r="F188" i="4"/>
  <c r="D188" i="4"/>
  <c r="C188" i="4"/>
  <c r="B339" i="4"/>
  <c r="C339" i="4"/>
  <c r="I339" i="4"/>
  <c r="F339" i="4"/>
  <c r="G339" i="4"/>
  <c r="G182" i="4"/>
  <c r="H339" i="4"/>
  <c r="M320" i="13"/>
  <c r="N321" i="13"/>
  <c r="Y321" i="13"/>
  <c r="E321" i="13"/>
  <c r="R321" i="13"/>
  <c r="J321" i="13"/>
  <c r="H321" i="13"/>
  <c r="U321" i="13"/>
  <c r="Z321" i="13"/>
  <c r="AG321" i="13"/>
  <c r="C321" i="13"/>
  <c r="O321" i="13"/>
  <c r="S321" i="13"/>
  <c r="W321" i="13"/>
  <c r="V321" i="13"/>
  <c r="M321" i="13"/>
  <c r="Q321" i="13"/>
  <c r="AE321" i="13"/>
  <c r="V200" i="13"/>
  <c r="F182" i="4"/>
  <c r="B241" i="4"/>
  <c r="E241" i="4"/>
  <c r="Y181" i="13"/>
  <c r="E339" i="4"/>
  <c r="C320" i="13"/>
  <c r="D182" i="4"/>
  <c r="D187" i="4"/>
  <c r="AB181" i="13"/>
  <c r="J320" i="13"/>
  <c r="W268" i="13"/>
  <c r="B326" i="4"/>
  <c r="I326" i="4"/>
  <c r="C326" i="4"/>
  <c r="E326" i="4"/>
  <c r="D326" i="4"/>
  <c r="H326" i="4"/>
  <c r="E202" i="4"/>
  <c r="F202" i="4"/>
  <c r="I134" i="4"/>
  <c r="B134" i="4"/>
  <c r="G134" i="4"/>
  <c r="D134" i="4"/>
  <c r="C134" i="4"/>
  <c r="AD320" i="13"/>
  <c r="AD181" i="13"/>
  <c r="AF321" i="13"/>
  <c r="AE320" i="13"/>
  <c r="F326" i="4"/>
  <c r="X181" i="13"/>
  <c r="F181" i="13"/>
  <c r="Z181" i="13"/>
  <c r="AC181" i="13"/>
  <c r="U181" i="13"/>
  <c r="J181" i="13"/>
  <c r="G181" i="13"/>
  <c r="F256" i="4"/>
  <c r="AG328" i="13"/>
  <c r="M200" i="13"/>
  <c r="Y200" i="13"/>
  <c r="AD200" i="13"/>
  <c r="J200" i="13"/>
  <c r="Q200" i="13"/>
  <c r="F200" i="13"/>
  <c r="AG200" i="13"/>
  <c r="G200" i="13"/>
  <c r="AE200" i="13"/>
  <c r="C241" i="4"/>
  <c r="H241" i="4"/>
  <c r="D241" i="4"/>
  <c r="F335" i="4"/>
  <c r="B335" i="4"/>
  <c r="H335" i="4"/>
  <c r="R320" i="13"/>
  <c r="I115" i="4"/>
  <c r="B115" i="4"/>
  <c r="C115" i="4"/>
  <c r="H115" i="4"/>
  <c r="D307" i="13"/>
  <c r="AE307" i="13"/>
  <c r="W307" i="13"/>
  <c r="U307" i="13"/>
  <c r="V307" i="13"/>
  <c r="D39" i="4"/>
  <c r="C39" i="4"/>
  <c r="M181" i="13"/>
  <c r="C174" i="4"/>
  <c r="AE181" i="13"/>
  <c r="B174" i="4"/>
  <c r="W200" i="13"/>
  <c r="Y175" i="13"/>
  <c r="AA263" i="13"/>
  <c r="AE201" i="13"/>
  <c r="E179" i="4"/>
  <c r="G49" i="4"/>
  <c r="D344" i="4"/>
  <c r="J334" i="13"/>
  <c r="AC175" i="13"/>
  <c r="P263" i="13"/>
  <c r="U201" i="13"/>
  <c r="H199" i="13"/>
  <c r="B49" i="4"/>
  <c r="H319" i="4"/>
  <c r="AF334" i="13"/>
  <c r="E175" i="13"/>
  <c r="Z199" i="13"/>
  <c r="G199" i="13"/>
  <c r="F49" i="4"/>
  <c r="O334" i="13"/>
  <c r="AF347" i="13"/>
  <c r="AG175" i="13"/>
  <c r="N199" i="13"/>
  <c r="X199" i="13"/>
  <c r="AA201" i="13"/>
  <c r="E49" i="4"/>
  <c r="U199" i="13"/>
  <c r="D175" i="13"/>
  <c r="S199" i="13"/>
  <c r="G201" i="13"/>
  <c r="D49" i="4"/>
  <c r="K199" i="13"/>
  <c r="G47" i="4"/>
  <c r="AA175" i="13"/>
  <c r="AC199" i="13"/>
  <c r="I201" i="13"/>
  <c r="C49" i="4"/>
  <c r="W199" i="13"/>
  <c r="Y201" i="13"/>
  <c r="AF201" i="13"/>
  <c r="T199" i="13"/>
  <c r="D47" i="4"/>
  <c r="Q175" i="13"/>
  <c r="R199" i="13"/>
  <c r="Z201" i="13"/>
  <c r="H49" i="4"/>
  <c r="AG199" i="13"/>
  <c r="M201" i="13"/>
  <c r="W201" i="13"/>
  <c r="Y199" i="13"/>
  <c r="H47" i="4"/>
  <c r="O199" i="13"/>
  <c r="AB201" i="13"/>
  <c r="E199" i="13"/>
  <c r="V199" i="13"/>
  <c r="W333" i="13"/>
  <c r="Z333" i="13"/>
  <c r="X333" i="13"/>
  <c r="N333" i="13"/>
  <c r="V335" i="13"/>
  <c r="G305" i="13"/>
  <c r="S305" i="13"/>
  <c r="E305" i="13"/>
  <c r="AD305" i="13"/>
  <c r="AB305" i="13"/>
  <c r="AA305" i="13"/>
  <c r="N305" i="13"/>
  <c r="T305" i="13"/>
  <c r="U305" i="13"/>
  <c r="M305" i="13"/>
  <c r="C305" i="13"/>
  <c r="J305" i="13"/>
  <c r="AE305" i="13"/>
  <c r="W305" i="13"/>
  <c r="R305" i="13"/>
  <c r="Y305" i="13"/>
  <c r="Q305" i="13"/>
  <c r="K305" i="13"/>
  <c r="H305" i="13"/>
  <c r="F305" i="13"/>
  <c r="R304" i="13"/>
  <c r="Q304" i="13"/>
  <c r="N304" i="13"/>
  <c r="AE304" i="13"/>
  <c r="D128" i="4"/>
  <c r="G128" i="4"/>
  <c r="I128" i="4"/>
  <c r="F128" i="4"/>
  <c r="C128" i="4"/>
  <c r="O335" i="13"/>
  <c r="AG305" i="13"/>
  <c r="K304" i="13"/>
  <c r="AB179" i="13"/>
  <c r="H179" i="13"/>
  <c r="E179" i="13"/>
  <c r="Q179" i="13"/>
  <c r="M179" i="13"/>
  <c r="AA179" i="13"/>
  <c r="X179" i="13"/>
  <c r="AC179" i="13"/>
  <c r="Z179" i="13"/>
  <c r="F179" i="13"/>
  <c r="T179" i="13"/>
  <c r="J179" i="13"/>
  <c r="AE179" i="13"/>
  <c r="W179" i="13"/>
  <c r="C311" i="13"/>
  <c r="T311" i="13"/>
  <c r="U311" i="13"/>
  <c r="N311" i="13"/>
  <c r="D303" i="13"/>
  <c r="C303" i="13"/>
  <c r="Z335" i="13"/>
  <c r="V305" i="13"/>
  <c r="L335" i="13"/>
  <c r="P305" i="13"/>
  <c r="AA304" i="13"/>
  <c r="O305" i="13"/>
  <c r="F190" i="4"/>
  <c r="C190" i="4"/>
  <c r="D190" i="4"/>
  <c r="B190" i="4"/>
  <c r="U344" i="13"/>
  <c r="X344" i="13"/>
  <c r="AF344" i="13"/>
  <c r="AA344" i="13"/>
  <c r="AD190" i="13"/>
  <c r="AC190" i="13"/>
  <c r="E190" i="13"/>
  <c r="AB190" i="13"/>
  <c r="V190" i="13"/>
  <c r="M190" i="13"/>
  <c r="D190" i="13"/>
  <c r="L190" i="13"/>
  <c r="U190" i="13"/>
  <c r="K190" i="13"/>
  <c r="S190" i="13"/>
  <c r="AF190" i="13"/>
  <c r="AE190" i="13"/>
  <c r="I190" i="13"/>
  <c r="Z190" i="13"/>
  <c r="W190" i="13"/>
  <c r="AG190" i="13"/>
  <c r="X190" i="13"/>
  <c r="Q190" i="13"/>
  <c r="G190" i="13"/>
  <c r="Y190" i="13"/>
  <c r="T190" i="13"/>
  <c r="P190" i="13"/>
  <c r="O190" i="13"/>
  <c r="AG335" i="13"/>
  <c r="G12" i="13"/>
  <c r="F12" i="13"/>
  <c r="Y12" i="13"/>
  <c r="J12" i="13"/>
  <c r="H190" i="4"/>
  <c r="F108" i="4"/>
  <c r="B108" i="4"/>
  <c r="C108" i="4"/>
  <c r="D108" i="4"/>
  <c r="G108" i="4"/>
  <c r="H108" i="4"/>
  <c r="S203" i="13"/>
  <c r="W203" i="13"/>
  <c r="E134" i="4"/>
  <c r="H134" i="4"/>
  <c r="F134" i="4"/>
  <c r="D12" i="13"/>
  <c r="AF304" i="13"/>
  <c r="L305" i="13"/>
  <c r="I310" i="4"/>
  <c r="I182" i="4"/>
  <c r="B188" i="4"/>
  <c r="F187" i="4"/>
  <c r="D299" i="4"/>
  <c r="G187" i="4"/>
  <c r="E187" i="4"/>
  <c r="G307" i="13"/>
  <c r="N307" i="13"/>
  <c r="I241" i="4"/>
  <c r="G241" i="4"/>
  <c r="T200" i="13"/>
  <c r="H200" i="13"/>
  <c r="S318" i="13"/>
  <c r="AD318" i="13"/>
  <c r="P318" i="13"/>
  <c r="F318" i="13"/>
  <c r="Q318" i="13"/>
  <c r="F321" i="13"/>
  <c r="D321" i="13"/>
  <c r="P321" i="13"/>
  <c r="I321" i="13"/>
  <c r="AD321" i="13"/>
  <c r="AC321" i="13"/>
  <c r="G321" i="13"/>
  <c r="X321" i="13"/>
  <c r="K321" i="13"/>
  <c r="AB321" i="13"/>
  <c r="B182" i="4"/>
  <c r="I187" i="4"/>
  <c r="G307" i="4"/>
  <c r="G309" i="4"/>
  <c r="I306" i="4"/>
  <c r="B187" i="4"/>
  <c r="D115" i="4"/>
  <c r="F115" i="4"/>
  <c r="Q307" i="13"/>
  <c r="A243" i="5"/>
  <c r="B243" i="5" s="1"/>
  <c r="G243" i="5" s="1"/>
  <c r="I320" i="13"/>
  <c r="AG320" i="13"/>
  <c r="Y320" i="13"/>
  <c r="AA320" i="13"/>
  <c r="D315" i="4"/>
  <c r="E115" i="4"/>
  <c r="J176" i="13"/>
  <c r="G176" i="13"/>
  <c r="L307" i="13"/>
  <c r="AG307" i="13"/>
  <c r="H307" i="13"/>
  <c r="E356" i="4"/>
  <c r="E315" i="4"/>
  <c r="L346" i="13"/>
  <c r="G115" i="4"/>
  <c r="R307" i="13"/>
  <c r="T307" i="13"/>
  <c r="K334" i="13"/>
  <c r="D334" i="13"/>
  <c r="W334" i="13"/>
  <c r="Q334" i="13"/>
  <c r="X334" i="13"/>
  <c r="N334" i="13"/>
  <c r="S334" i="13"/>
  <c r="AE334" i="13"/>
  <c r="K201" i="13"/>
  <c r="H201" i="13"/>
  <c r="E201" i="13"/>
  <c r="F319" i="4"/>
  <c r="I319" i="4"/>
  <c r="H347" i="13"/>
  <c r="O347" i="13"/>
  <c r="C199" i="7"/>
  <c r="B342" i="4"/>
  <c r="D342" i="4"/>
  <c r="G177" i="4"/>
  <c r="C177" i="4"/>
  <c r="H330" i="4"/>
  <c r="C330" i="4"/>
  <c r="I330" i="4"/>
  <c r="R201" i="13"/>
  <c r="P334" i="13"/>
  <c r="I327" i="4"/>
  <c r="H327" i="4"/>
  <c r="B346" i="4"/>
  <c r="C346" i="4"/>
  <c r="G199" i="7"/>
  <c r="L199" i="7"/>
  <c r="W199" i="7"/>
  <c r="AF199" i="7"/>
  <c r="S199" i="7"/>
  <c r="I199" i="7"/>
  <c r="T199" i="7"/>
  <c r="R199" i="7"/>
  <c r="AE199" i="7"/>
  <c r="E199" i="7"/>
  <c r="F199" i="7"/>
  <c r="D199" i="7"/>
  <c r="Q199" i="7"/>
  <c r="AB199" i="7"/>
  <c r="AC199" i="7"/>
  <c r="G349" i="4"/>
  <c r="E349" i="4"/>
  <c r="AG347" i="13"/>
  <c r="F334" i="13"/>
  <c r="P199" i="7"/>
  <c r="O199" i="7"/>
  <c r="G337" i="4"/>
  <c r="H337" i="4"/>
  <c r="E337" i="4"/>
  <c r="B247" i="7"/>
  <c r="AB198" i="7"/>
  <c r="D198" i="7"/>
  <c r="V313" i="13"/>
  <c r="AF333" i="13"/>
  <c r="D349" i="13"/>
  <c r="V342" i="13"/>
  <c r="H338" i="13"/>
  <c r="AB333" i="13"/>
  <c r="L333" i="13"/>
  <c r="D342" i="13"/>
  <c r="O333" i="13"/>
  <c r="U342" i="13"/>
  <c r="W338" i="13"/>
  <c r="T342" i="13"/>
  <c r="J333" i="13"/>
  <c r="S342" i="13"/>
  <c r="AC342" i="13"/>
  <c r="AE342" i="13"/>
  <c r="W342" i="13"/>
  <c r="Y342" i="13"/>
  <c r="Q198" i="7"/>
  <c r="J342" i="13"/>
  <c r="F333" i="13"/>
  <c r="G342" i="13"/>
  <c r="E342" i="13"/>
  <c r="I333" i="13"/>
  <c r="Q333" i="13"/>
  <c r="R342" i="13"/>
  <c r="Z342" i="13"/>
  <c r="C333" i="13"/>
  <c r="R333" i="13"/>
  <c r="N342" i="13"/>
  <c r="F342" i="13"/>
  <c r="T333" i="13"/>
  <c r="P333" i="13"/>
  <c r="Z176" i="13"/>
  <c r="E176" i="13"/>
  <c r="AB342" i="13"/>
  <c r="G333" i="13"/>
  <c r="AF342" i="13"/>
  <c r="K342" i="13"/>
  <c r="AA333" i="13"/>
  <c r="M333" i="13"/>
  <c r="I176" i="13"/>
  <c r="M176" i="13"/>
  <c r="AA342" i="13"/>
  <c r="Q342" i="13"/>
  <c r="O342" i="13"/>
  <c r="D333" i="13"/>
  <c r="AD333" i="13"/>
  <c r="N176" i="13"/>
  <c r="AB176" i="13"/>
  <c r="H342" i="13"/>
  <c r="U333" i="13"/>
  <c r="AE333" i="13"/>
  <c r="AE176" i="13"/>
  <c r="S176" i="13"/>
  <c r="C342" i="13"/>
  <c r="AG342" i="13"/>
  <c r="K338" i="13"/>
  <c r="AC333" i="13"/>
  <c r="E333" i="13"/>
  <c r="AA176" i="13"/>
  <c r="K176" i="13"/>
  <c r="AG333" i="13"/>
  <c r="X342" i="13"/>
  <c r="K333" i="13"/>
  <c r="H333" i="13"/>
  <c r="Y176" i="13"/>
  <c r="AC176" i="13"/>
  <c r="I342" i="13"/>
  <c r="V333" i="13"/>
  <c r="Y333" i="13"/>
  <c r="S333" i="13"/>
  <c r="O176" i="13"/>
  <c r="M342" i="13"/>
  <c r="D198" i="13"/>
  <c r="AA198" i="13"/>
  <c r="F198" i="13"/>
  <c r="K308" i="13"/>
  <c r="P348" i="13"/>
  <c r="N345" i="13"/>
  <c r="N198" i="13"/>
  <c r="P198" i="13"/>
  <c r="AA345" i="13"/>
  <c r="F308" i="13"/>
  <c r="Z308" i="13"/>
  <c r="V308" i="13"/>
  <c r="E306" i="13"/>
  <c r="V198" i="13"/>
  <c r="G345" i="13"/>
  <c r="AG306" i="13"/>
  <c r="Q198" i="13"/>
  <c r="M345" i="13"/>
  <c r="AD308" i="13"/>
  <c r="R306" i="13"/>
  <c r="C198" i="13"/>
  <c r="X198" i="13"/>
  <c r="U345" i="13"/>
  <c r="AG308" i="13"/>
  <c r="P306" i="13"/>
  <c r="C348" i="13"/>
  <c r="M198" i="13"/>
  <c r="I198" i="13"/>
  <c r="X348" i="13"/>
  <c r="D308" i="13"/>
  <c r="W306" i="13"/>
  <c r="AC348" i="13"/>
  <c r="U198" i="13"/>
  <c r="V348" i="13"/>
  <c r="U308" i="13"/>
  <c r="S306" i="13"/>
  <c r="I348" i="13"/>
  <c r="N308" i="13"/>
  <c r="K198" i="13"/>
  <c r="W348" i="13"/>
  <c r="AB308" i="13"/>
  <c r="X306" i="13"/>
  <c r="G308" i="13"/>
  <c r="AF348" i="13"/>
  <c r="H345" i="13"/>
  <c r="X345" i="13"/>
  <c r="P345" i="13"/>
  <c r="G198" i="13"/>
  <c r="U177" i="13"/>
  <c r="E271" i="13"/>
  <c r="O348" i="13"/>
  <c r="W198" i="13"/>
  <c r="O308" i="13"/>
  <c r="P308" i="13"/>
  <c r="N306" i="13"/>
  <c r="Q348" i="13"/>
  <c r="W345" i="13"/>
  <c r="AE345" i="13"/>
  <c r="AC198" i="13"/>
  <c r="Q177" i="13"/>
  <c r="S198" i="13"/>
  <c r="U348" i="13"/>
  <c r="AE198" i="13"/>
  <c r="C308" i="13"/>
  <c r="L308" i="13"/>
  <c r="J348" i="13"/>
  <c r="L345" i="13"/>
  <c r="J198" i="13"/>
  <c r="X177" i="13"/>
  <c r="E198" i="13"/>
  <c r="AG198" i="13"/>
  <c r="AF308" i="13"/>
  <c r="AG348" i="13"/>
  <c r="S348" i="13"/>
  <c r="V345" i="13"/>
  <c r="Y198" i="13"/>
  <c r="O198" i="13"/>
  <c r="H198" i="13"/>
  <c r="S308" i="13"/>
  <c r="D348" i="13"/>
  <c r="C196" i="4"/>
  <c r="H174" i="4"/>
  <c r="H182" i="4"/>
  <c r="C182" i="4"/>
  <c r="E174" i="4"/>
  <c r="AE203" i="13"/>
  <c r="C200" i="13"/>
  <c r="D200" i="13"/>
  <c r="U200" i="13"/>
  <c r="E200" i="13"/>
  <c r="AC200" i="13"/>
  <c r="AB200" i="13"/>
  <c r="I200" i="13"/>
  <c r="K200" i="13"/>
  <c r="AF200" i="13"/>
  <c r="Z200" i="13"/>
  <c r="AB12" i="13"/>
  <c r="F305" i="4"/>
  <c r="L200" i="13"/>
  <c r="R200" i="13"/>
  <c r="N200" i="13"/>
  <c r="S200" i="13"/>
  <c r="I298" i="4"/>
  <c r="B302" i="4"/>
  <c r="X200" i="13"/>
  <c r="F313" i="4"/>
  <c r="D176" i="13"/>
  <c r="I302" i="4"/>
  <c r="F338" i="13"/>
  <c r="AD176" i="13"/>
  <c r="M338" i="13"/>
  <c r="U176" i="13"/>
  <c r="P338" i="13"/>
  <c r="J357" i="4"/>
  <c r="K357" i="4" s="1"/>
  <c r="AC357" i="4" s="1"/>
  <c r="V176" i="13"/>
  <c r="AD338" i="13"/>
  <c r="F176" i="13"/>
  <c r="P176" i="13"/>
  <c r="E338" i="13"/>
  <c r="T176" i="13"/>
  <c r="X176" i="13"/>
  <c r="T338" i="13"/>
  <c r="W176" i="13"/>
  <c r="L176" i="13"/>
  <c r="AF338" i="13"/>
  <c r="C338" i="13"/>
  <c r="AC338" i="13"/>
  <c r="H176" i="13"/>
  <c r="C176" i="13"/>
  <c r="D338" i="13"/>
  <c r="I338" i="13"/>
  <c r="AA338" i="13"/>
  <c r="AF176" i="13"/>
  <c r="Q176" i="13"/>
  <c r="J338" i="13"/>
  <c r="L338" i="13"/>
  <c r="R338" i="13"/>
  <c r="G338" i="13"/>
  <c r="AB338" i="13"/>
  <c r="AG338" i="13"/>
  <c r="Z338" i="13"/>
  <c r="O338" i="13"/>
  <c r="R176" i="13"/>
  <c r="U338" i="13"/>
  <c r="G340" i="4"/>
  <c r="X300" i="13"/>
  <c r="AF300" i="13"/>
  <c r="AE340" i="13"/>
  <c r="Q340" i="13"/>
  <c r="C340" i="13"/>
  <c r="O340" i="13"/>
  <c r="N340" i="13"/>
  <c r="W340" i="13"/>
  <c r="X340" i="13"/>
  <c r="K340" i="13"/>
  <c r="U340" i="13"/>
  <c r="AG340" i="13"/>
  <c r="S340" i="13"/>
  <c r="M340" i="13"/>
  <c r="L340" i="13"/>
  <c r="Z340" i="13"/>
  <c r="G340" i="13"/>
  <c r="AC340" i="13"/>
  <c r="Z204" i="13"/>
  <c r="P204" i="13"/>
  <c r="S322" i="13"/>
  <c r="G322" i="13"/>
  <c r="X322" i="13"/>
  <c r="V322" i="13"/>
  <c r="P322" i="13"/>
  <c r="AB303" i="13"/>
  <c r="X303" i="13"/>
  <c r="I303" i="13"/>
  <c r="E303" i="13"/>
  <c r="AD303" i="13"/>
  <c r="Y303" i="13"/>
  <c r="AE303" i="13"/>
  <c r="M303" i="13"/>
  <c r="AA303" i="13"/>
  <c r="Q303" i="13"/>
  <c r="L303" i="13"/>
  <c r="H303" i="13"/>
  <c r="K303" i="13"/>
  <c r="W303" i="13"/>
  <c r="N303" i="13"/>
  <c r="Z303" i="13"/>
  <c r="F303" i="13"/>
  <c r="R303" i="13"/>
  <c r="U303" i="13"/>
  <c r="V303" i="13"/>
  <c r="S303" i="13"/>
  <c r="AC303" i="13"/>
  <c r="J303" i="13"/>
  <c r="O303" i="13"/>
  <c r="AF303" i="13"/>
  <c r="U315" i="13"/>
  <c r="N315" i="13"/>
  <c r="AA315" i="13"/>
  <c r="I315" i="13"/>
  <c r="D315" i="13"/>
  <c r="C315" i="13"/>
  <c r="AC315" i="13"/>
  <c r="AD315" i="13"/>
  <c r="J315" i="13"/>
  <c r="Z315" i="13"/>
  <c r="AB315" i="13"/>
  <c r="S315" i="13"/>
  <c r="Q315" i="13"/>
  <c r="AG315" i="13"/>
  <c r="X315" i="13"/>
  <c r="V315" i="13"/>
  <c r="K315" i="13"/>
  <c r="R315" i="13"/>
  <c r="E315" i="13"/>
  <c r="H315" i="13"/>
  <c r="M315" i="13"/>
  <c r="W315" i="13"/>
  <c r="Y315" i="13"/>
  <c r="AF315" i="13"/>
  <c r="O315" i="13"/>
  <c r="P315" i="13"/>
  <c r="T315" i="13"/>
  <c r="AE315" i="13"/>
  <c r="G315" i="13"/>
  <c r="F315" i="13"/>
  <c r="I52" i="4"/>
  <c r="D52" i="4"/>
  <c r="C52" i="4"/>
  <c r="B52" i="4"/>
  <c r="H52" i="4"/>
  <c r="F52" i="4"/>
  <c r="G52" i="4"/>
  <c r="AE335" i="13"/>
  <c r="K335" i="13"/>
  <c r="D335" i="13"/>
  <c r="R335" i="13"/>
  <c r="W335" i="13"/>
  <c r="S335" i="13"/>
  <c r="U335" i="13"/>
  <c r="J335" i="13"/>
  <c r="Y335" i="13"/>
  <c r="Q335" i="13"/>
  <c r="AF335" i="13"/>
  <c r="AC335" i="13"/>
  <c r="T335" i="13"/>
  <c r="E335" i="13"/>
  <c r="AB335" i="13"/>
  <c r="H335" i="13"/>
  <c r="G335" i="13"/>
  <c r="P335" i="13"/>
  <c r="C335" i="13"/>
  <c r="F335" i="13"/>
  <c r="Z349" i="13"/>
  <c r="I335" i="13"/>
  <c r="E335" i="4"/>
  <c r="C335" i="4"/>
  <c r="I335" i="4"/>
  <c r="G335" i="4"/>
  <c r="D335" i="4"/>
  <c r="I202" i="4"/>
  <c r="B202" i="4"/>
  <c r="D202" i="4"/>
  <c r="S349" i="13"/>
  <c r="M335" i="13"/>
  <c r="AD335" i="13"/>
  <c r="B322" i="4"/>
  <c r="C338" i="4"/>
  <c r="P328" i="13"/>
  <c r="Y340" i="13"/>
  <c r="H349" i="13"/>
  <c r="K349" i="13"/>
  <c r="V349" i="13"/>
  <c r="Q349" i="13"/>
  <c r="F349" i="13"/>
  <c r="Y349" i="13"/>
  <c r="O349" i="13"/>
  <c r="C349" i="13"/>
  <c r="AC349" i="13"/>
  <c r="P349" i="13"/>
  <c r="AG349" i="13"/>
  <c r="M349" i="13"/>
  <c r="AB349" i="13"/>
  <c r="T349" i="13"/>
  <c r="X349" i="13"/>
  <c r="N349" i="13"/>
  <c r="U349" i="13"/>
  <c r="I349" i="13"/>
  <c r="G349" i="13"/>
  <c r="D311" i="4"/>
  <c r="E311" i="4"/>
  <c r="M301" i="13"/>
  <c r="Y301" i="13"/>
  <c r="C301" i="13"/>
  <c r="AC301" i="13"/>
  <c r="AD301" i="13"/>
  <c r="AE301" i="13"/>
  <c r="H301" i="13"/>
  <c r="X301" i="13"/>
  <c r="S301" i="13"/>
  <c r="L301" i="13"/>
  <c r="V301" i="13"/>
  <c r="K301" i="13"/>
  <c r="F301" i="13"/>
  <c r="D301" i="13"/>
  <c r="U301" i="13"/>
  <c r="AG301" i="13"/>
  <c r="AB301" i="13"/>
  <c r="W301" i="13"/>
  <c r="T301" i="13"/>
  <c r="I301" i="13"/>
  <c r="R301" i="13"/>
  <c r="N301" i="13"/>
  <c r="Q301" i="13"/>
  <c r="AF301" i="13"/>
  <c r="E301" i="13"/>
  <c r="J301" i="13"/>
  <c r="AA301" i="13"/>
  <c r="O301" i="13"/>
  <c r="P301" i="13"/>
  <c r="G301" i="13"/>
  <c r="I338" i="4"/>
  <c r="G202" i="4"/>
  <c r="H340" i="13"/>
  <c r="L315" i="13"/>
  <c r="AE309" i="13"/>
  <c r="M309" i="13"/>
  <c r="AG309" i="13"/>
  <c r="H309" i="13"/>
  <c r="D309" i="13"/>
  <c r="G309" i="13"/>
  <c r="W309" i="13"/>
  <c r="AA309" i="13"/>
  <c r="L309" i="13"/>
  <c r="AD309" i="13"/>
  <c r="F309" i="13"/>
  <c r="P309" i="13"/>
  <c r="U309" i="13"/>
  <c r="N309" i="13"/>
  <c r="T309" i="13"/>
  <c r="E309" i="13"/>
  <c r="X309" i="13"/>
  <c r="Q309" i="13"/>
  <c r="AF309" i="13"/>
  <c r="AC309" i="13"/>
  <c r="V309" i="13"/>
  <c r="Y309" i="13"/>
  <c r="Z309" i="13"/>
  <c r="I309" i="13"/>
  <c r="J309" i="13"/>
  <c r="AB309" i="13"/>
  <c r="C309" i="13"/>
  <c r="O309" i="13"/>
  <c r="K309" i="13"/>
  <c r="R309" i="13"/>
  <c r="Q192" i="13"/>
  <c r="AA192" i="13"/>
  <c r="Y192" i="13"/>
  <c r="X192" i="13"/>
  <c r="E338" i="4"/>
  <c r="D338" i="4"/>
  <c r="B338" i="4"/>
  <c r="F338" i="4"/>
  <c r="AC203" i="13"/>
  <c r="Z203" i="13"/>
  <c r="I203" i="13"/>
  <c r="P203" i="13"/>
  <c r="L203" i="13"/>
  <c r="J203" i="13"/>
  <c r="AF203" i="13"/>
  <c r="G203" i="13"/>
  <c r="AD203" i="13"/>
  <c r="Q203" i="13"/>
  <c r="R203" i="13"/>
  <c r="K203" i="13"/>
  <c r="H202" i="7"/>
  <c r="F202" i="7"/>
  <c r="G202" i="7"/>
  <c r="AC202" i="7"/>
  <c r="C202" i="7"/>
  <c r="Y202" i="7"/>
  <c r="W202" i="7"/>
  <c r="S202" i="7"/>
  <c r="Q202" i="7"/>
  <c r="V202" i="7"/>
  <c r="O202" i="7"/>
  <c r="L202" i="7"/>
  <c r="X202" i="7"/>
  <c r="J202" i="7"/>
  <c r="T202" i="7"/>
  <c r="AB202" i="7"/>
  <c r="K202" i="7"/>
  <c r="U202" i="7"/>
  <c r="D202" i="7"/>
  <c r="AG202" i="7"/>
  <c r="P202" i="7"/>
  <c r="AF202" i="7"/>
  <c r="Z202" i="7"/>
  <c r="N202" i="7"/>
  <c r="R202" i="7"/>
  <c r="M202" i="7"/>
  <c r="AD202" i="7"/>
  <c r="I202" i="7"/>
  <c r="E238" i="4"/>
  <c r="G238" i="4"/>
  <c r="C238" i="4"/>
  <c r="I238" i="4"/>
  <c r="F238" i="4"/>
  <c r="H238" i="4"/>
  <c r="B238" i="4"/>
  <c r="D238" i="4"/>
  <c r="J349" i="13"/>
  <c r="AF349" i="13"/>
  <c r="E349" i="13"/>
  <c r="AD349" i="13"/>
  <c r="W349" i="13"/>
  <c r="X335" i="13"/>
  <c r="AA203" i="13"/>
  <c r="Z328" i="13"/>
  <c r="T303" i="13"/>
  <c r="G303" i="13"/>
  <c r="S309" i="13"/>
  <c r="AE202" i="7"/>
  <c r="C350" i="4"/>
  <c r="H350" i="4"/>
  <c r="D350" i="4"/>
  <c r="I350" i="4"/>
  <c r="B350" i="4"/>
  <c r="Y319" i="13"/>
  <c r="K319" i="13"/>
  <c r="P324" i="13"/>
  <c r="L324" i="13"/>
  <c r="D325" i="4"/>
  <c r="I325" i="4"/>
  <c r="H325" i="4"/>
  <c r="B325" i="4"/>
  <c r="F325" i="4"/>
  <c r="G325" i="4"/>
  <c r="D322" i="4"/>
  <c r="C322" i="4"/>
  <c r="H322" i="4"/>
  <c r="E322" i="4"/>
  <c r="G322" i="4"/>
  <c r="F322" i="4"/>
  <c r="S328" i="13"/>
  <c r="J328" i="13"/>
  <c r="AB328" i="13"/>
  <c r="G328" i="13"/>
  <c r="AE328" i="13"/>
  <c r="D328" i="13"/>
  <c r="Y328" i="13"/>
  <c r="I328" i="13"/>
  <c r="H328" i="13"/>
  <c r="N328" i="13"/>
  <c r="O328" i="13"/>
  <c r="AD328" i="13"/>
  <c r="U328" i="13"/>
  <c r="K328" i="13"/>
  <c r="AA328" i="13"/>
  <c r="Q328" i="13"/>
  <c r="E328" i="13"/>
  <c r="X328" i="13"/>
  <c r="V328" i="13"/>
  <c r="F328" i="13"/>
  <c r="M328" i="13"/>
  <c r="AF328" i="13"/>
  <c r="W328" i="13"/>
  <c r="AC328" i="13"/>
  <c r="L328" i="13"/>
  <c r="R328" i="13"/>
  <c r="M351" i="13"/>
  <c r="AA351" i="13"/>
  <c r="AF351" i="13"/>
  <c r="O351" i="13"/>
  <c r="AD351" i="13"/>
  <c r="T351" i="13"/>
  <c r="G351" i="13"/>
  <c r="W351" i="13"/>
  <c r="AG351" i="13"/>
  <c r="S351" i="13"/>
  <c r="L351" i="13"/>
  <c r="C351" i="13"/>
  <c r="AE351" i="13"/>
  <c r="Q351" i="13"/>
  <c r="X351" i="13"/>
  <c r="E351" i="13"/>
  <c r="N351" i="13"/>
  <c r="Y351" i="13"/>
  <c r="F351" i="13"/>
  <c r="K351" i="13"/>
  <c r="V351" i="13"/>
  <c r="P351" i="13"/>
  <c r="I351" i="13"/>
  <c r="H351" i="13"/>
  <c r="Z351" i="13"/>
  <c r="R351" i="13"/>
  <c r="U351" i="13"/>
  <c r="D351" i="13"/>
  <c r="AB351" i="13"/>
  <c r="J351" i="13"/>
  <c r="AC351" i="13"/>
  <c r="T328" i="13"/>
  <c r="Y201" i="7"/>
  <c r="D201" i="7"/>
  <c r="AE201" i="7"/>
  <c r="AF201" i="7"/>
  <c r="AG201" i="7"/>
  <c r="B340" i="4"/>
  <c r="F340" i="4"/>
  <c r="I340" i="4"/>
  <c r="C340" i="4"/>
  <c r="D340" i="4"/>
  <c r="H340" i="4"/>
  <c r="H338" i="4"/>
  <c r="E325" i="4"/>
  <c r="AE349" i="13"/>
  <c r="F350" i="4"/>
  <c r="N335" i="13"/>
  <c r="F203" i="13"/>
  <c r="C202" i="4"/>
  <c r="P303" i="13"/>
  <c r="M175" i="13"/>
  <c r="J175" i="13"/>
  <c r="K175" i="13"/>
  <c r="V175" i="13"/>
  <c r="F175" i="13"/>
  <c r="C175" i="13"/>
  <c r="L181" i="13"/>
  <c r="N181" i="13"/>
  <c r="AF181" i="13"/>
  <c r="C181" i="13"/>
  <c r="AA181" i="13"/>
  <c r="H181" i="13"/>
  <c r="S181" i="13"/>
  <c r="I181" i="13"/>
  <c r="B329" i="4"/>
  <c r="H329" i="4"/>
  <c r="F175" i="4"/>
  <c r="C175" i="4"/>
  <c r="Z200" i="7"/>
  <c r="L200" i="7"/>
  <c r="H200" i="7"/>
  <c r="AD200" i="7"/>
  <c r="N200" i="7"/>
  <c r="AF200" i="7"/>
  <c r="T200" i="7"/>
  <c r="M200" i="7"/>
  <c r="I200" i="7"/>
  <c r="O200" i="7"/>
  <c r="S200" i="7"/>
  <c r="P200" i="7"/>
  <c r="X200" i="7"/>
  <c r="J200" i="7"/>
  <c r="AB200" i="7"/>
  <c r="K200" i="7"/>
  <c r="AG200" i="7"/>
  <c r="AC200" i="7"/>
  <c r="E200" i="7"/>
  <c r="AA200" i="7"/>
  <c r="Q200" i="7"/>
  <c r="D200" i="7"/>
  <c r="W200" i="7"/>
  <c r="U200" i="7"/>
  <c r="G200" i="7"/>
  <c r="V200" i="7"/>
  <c r="R200" i="7"/>
  <c r="C341" i="4"/>
  <c r="E341" i="4"/>
  <c r="I341" i="4"/>
  <c r="B341" i="4"/>
  <c r="F341" i="4"/>
  <c r="C12" i="4"/>
  <c r="D12" i="4"/>
  <c r="B12" i="4"/>
  <c r="I12" i="4"/>
  <c r="G12" i="4"/>
  <c r="H12" i="4"/>
  <c r="F12" i="4"/>
  <c r="H205" i="4"/>
  <c r="C205" i="4"/>
  <c r="I205" i="4"/>
  <c r="G205" i="4"/>
  <c r="I175" i="13"/>
  <c r="L175" i="13"/>
  <c r="T181" i="13"/>
  <c r="D341" i="4"/>
  <c r="F329" i="4"/>
  <c r="Z344" i="13"/>
  <c r="T344" i="13"/>
  <c r="V344" i="13"/>
  <c r="N344" i="13"/>
  <c r="F344" i="13"/>
  <c r="Q344" i="13"/>
  <c r="AD344" i="13"/>
  <c r="D344" i="13"/>
  <c r="M344" i="13"/>
  <c r="E344" i="13"/>
  <c r="AE344" i="13"/>
  <c r="C344" i="13"/>
  <c r="G344" i="13"/>
  <c r="I190" i="4"/>
  <c r="X175" i="13"/>
  <c r="O175" i="13"/>
  <c r="O181" i="13"/>
  <c r="D329" i="4"/>
  <c r="I344" i="13"/>
  <c r="E12" i="4"/>
  <c r="E347" i="13"/>
  <c r="AA347" i="13"/>
  <c r="T347" i="13"/>
  <c r="X347" i="13"/>
  <c r="R347" i="13"/>
  <c r="L347" i="13"/>
  <c r="P347" i="13"/>
  <c r="AE347" i="13"/>
  <c r="I347" i="13"/>
  <c r="V347" i="13"/>
  <c r="Q347" i="13"/>
  <c r="K347" i="13"/>
  <c r="J347" i="13"/>
  <c r="C347" i="13"/>
  <c r="Z347" i="13"/>
  <c r="AC347" i="13"/>
  <c r="D347" i="13"/>
  <c r="S347" i="13"/>
  <c r="N347" i="13"/>
  <c r="F347" i="13"/>
  <c r="W347" i="13"/>
  <c r="G347" i="13"/>
  <c r="Z175" i="13"/>
  <c r="AF175" i="13"/>
  <c r="P181" i="13"/>
  <c r="I329" i="4"/>
  <c r="AE200" i="7"/>
  <c r="D311" i="13"/>
  <c r="F311" i="13"/>
  <c r="AC311" i="13"/>
  <c r="L311" i="13"/>
  <c r="I311" i="13"/>
  <c r="AE311" i="13"/>
  <c r="H311" i="13"/>
  <c r="R311" i="13"/>
  <c r="AA311" i="13"/>
  <c r="P311" i="13"/>
  <c r="E311" i="13"/>
  <c r="Z311" i="13"/>
  <c r="Y311" i="13"/>
  <c r="M311" i="13"/>
  <c r="Q311" i="13"/>
  <c r="AG311" i="13"/>
  <c r="G311" i="13"/>
  <c r="AD311" i="13"/>
  <c r="O311" i="13"/>
  <c r="X311" i="13"/>
  <c r="K311" i="13"/>
  <c r="J311" i="13"/>
  <c r="V311" i="13"/>
  <c r="W311" i="13"/>
  <c r="C186" i="4"/>
  <c r="B186" i="4"/>
  <c r="E190" i="4"/>
  <c r="D175" i="4"/>
  <c r="S175" i="13"/>
  <c r="AD175" i="13"/>
  <c r="R181" i="13"/>
  <c r="G329" i="4"/>
  <c r="W344" i="13"/>
  <c r="W175" i="13"/>
  <c r="W181" i="13"/>
  <c r="G190" i="4"/>
  <c r="G175" i="4"/>
  <c r="N175" i="13"/>
  <c r="Q181" i="13"/>
  <c r="K181" i="13"/>
  <c r="AF311" i="13"/>
  <c r="B205" i="4"/>
  <c r="E175" i="4"/>
  <c r="E181" i="13"/>
  <c r="H175" i="4"/>
  <c r="G175" i="13"/>
  <c r="AG181" i="13"/>
  <c r="V181" i="13"/>
  <c r="E329" i="4"/>
  <c r="S311" i="13"/>
  <c r="D205" i="4"/>
  <c r="U297" i="13"/>
  <c r="J297" i="13"/>
  <c r="P297" i="13"/>
  <c r="L297" i="13"/>
  <c r="V336" i="13"/>
  <c r="L336" i="13"/>
  <c r="AC336" i="13"/>
  <c r="S336" i="13"/>
  <c r="D336" i="13"/>
  <c r="R336" i="13"/>
  <c r="Z205" i="13"/>
  <c r="Q205" i="13"/>
  <c r="L334" i="13"/>
  <c r="AA334" i="13"/>
  <c r="AD334" i="13"/>
  <c r="AG334" i="13"/>
  <c r="G334" i="13"/>
  <c r="C334" i="13"/>
  <c r="AB334" i="13"/>
  <c r="U334" i="13"/>
  <c r="M334" i="13"/>
  <c r="Z334" i="13"/>
  <c r="AC334" i="13"/>
  <c r="R334" i="13"/>
  <c r="Y334" i="13"/>
  <c r="T334" i="13"/>
  <c r="AD201" i="13"/>
  <c r="O201" i="13"/>
  <c r="S338" i="13"/>
  <c r="Y338" i="13"/>
  <c r="V338" i="13"/>
  <c r="N338" i="13"/>
  <c r="Q338" i="13"/>
  <c r="X338" i="13"/>
  <c r="U337" i="13"/>
  <c r="AB337" i="13"/>
  <c r="AA337" i="13"/>
  <c r="Q337" i="13"/>
  <c r="F330" i="4"/>
  <c r="AF312" i="13"/>
  <c r="L312" i="13"/>
  <c r="AG312" i="13"/>
  <c r="AB312" i="13"/>
  <c r="AF306" i="13"/>
  <c r="AA306" i="13"/>
  <c r="K341" i="13"/>
  <c r="R341" i="13"/>
  <c r="E345" i="13"/>
  <c r="AA321" i="13"/>
  <c r="W198" i="7"/>
  <c r="Z198" i="7"/>
  <c r="C197" i="4"/>
  <c r="E197" i="4"/>
  <c r="G197" i="4"/>
  <c r="I197" i="4"/>
  <c r="D197" i="4"/>
  <c r="F197" i="4"/>
  <c r="H197" i="4"/>
  <c r="F328" i="4"/>
  <c r="G328" i="4"/>
  <c r="B328" i="4"/>
  <c r="C328" i="4"/>
  <c r="F266" i="4"/>
  <c r="H266" i="4"/>
  <c r="G266" i="4"/>
  <c r="I266" i="4"/>
  <c r="E266" i="4"/>
  <c r="I257" i="4"/>
  <c r="C257" i="4"/>
  <c r="F257" i="4"/>
  <c r="E257" i="4"/>
  <c r="D257" i="4"/>
  <c r="H204" i="13"/>
  <c r="C339" i="13"/>
  <c r="D273" i="4"/>
  <c r="G273" i="4"/>
  <c r="R204" i="13"/>
  <c r="D328" i="4"/>
  <c r="V339" i="13"/>
  <c r="Y339" i="13"/>
  <c r="AE339" i="13"/>
  <c r="AB339" i="13"/>
  <c r="AC339" i="13"/>
  <c r="H339" i="13"/>
  <c r="R339" i="13"/>
  <c r="L339" i="13"/>
  <c r="X339" i="13"/>
  <c r="AA339" i="13"/>
  <c r="P339" i="13"/>
  <c r="K339" i="13"/>
  <c r="G339" i="13"/>
  <c r="W339" i="13"/>
  <c r="I339" i="13"/>
  <c r="U339" i="13"/>
  <c r="N339" i="13"/>
  <c r="E339" i="13"/>
  <c r="Q339" i="13"/>
  <c r="M339" i="13"/>
  <c r="J339" i="13"/>
  <c r="Z339" i="13"/>
  <c r="S339" i="13"/>
  <c r="AF339" i="13"/>
  <c r="O339" i="13"/>
  <c r="T339" i="13"/>
  <c r="F339" i="13"/>
  <c r="K204" i="13"/>
  <c r="D118" i="4"/>
  <c r="C118" i="4"/>
  <c r="I118" i="4"/>
  <c r="E118" i="4"/>
  <c r="F118" i="4"/>
  <c r="G118" i="4"/>
  <c r="H118" i="4"/>
  <c r="P355" i="13"/>
  <c r="AC355" i="13"/>
  <c r="D355" i="13"/>
  <c r="J355" i="13"/>
  <c r="AF355" i="13"/>
  <c r="W355" i="13"/>
  <c r="X355" i="13"/>
  <c r="L355" i="13"/>
  <c r="V355" i="13"/>
  <c r="E355" i="13"/>
  <c r="M355" i="13"/>
  <c r="N355" i="13"/>
  <c r="I355" i="13"/>
  <c r="Z355" i="13"/>
  <c r="AB355" i="13"/>
  <c r="Q355" i="13"/>
  <c r="U355" i="13"/>
  <c r="AD355" i="13"/>
  <c r="AA355" i="13"/>
  <c r="Y355" i="13"/>
  <c r="S355" i="13"/>
  <c r="F355" i="13"/>
  <c r="AE355" i="13"/>
  <c r="R355" i="13"/>
  <c r="AG204" i="13"/>
  <c r="X204" i="13"/>
  <c r="Y204" i="13"/>
  <c r="E204" i="13"/>
  <c r="U204" i="13"/>
  <c r="V204" i="13"/>
  <c r="I204" i="13"/>
  <c r="AA204" i="13"/>
  <c r="M204" i="13"/>
  <c r="O204" i="13"/>
  <c r="Q204" i="13"/>
  <c r="F204" i="13"/>
  <c r="W204" i="13"/>
  <c r="L204" i="13"/>
  <c r="AB204" i="13"/>
  <c r="AD204" i="13"/>
  <c r="AE204" i="13"/>
  <c r="G204" i="13"/>
  <c r="AF204" i="13"/>
  <c r="AC204" i="13"/>
  <c r="N204" i="13"/>
  <c r="D204" i="13"/>
  <c r="J204" i="13"/>
  <c r="C204" i="13"/>
  <c r="S204" i="13"/>
  <c r="T204" i="13"/>
  <c r="B197" i="4"/>
  <c r="D339" i="13"/>
  <c r="AG339" i="13"/>
  <c r="AE319" i="13"/>
  <c r="W297" i="13"/>
  <c r="F1" i="13"/>
  <c r="F2" i="13" s="1"/>
  <c r="F3" i="13" s="1"/>
  <c r="O319" i="13"/>
  <c r="H18" i="4"/>
  <c r="V297" i="13"/>
  <c r="Z319" i="13"/>
  <c r="D323" i="4"/>
  <c r="B18" i="4"/>
  <c r="G323" i="4"/>
  <c r="C18" i="4"/>
  <c r="H298" i="4"/>
  <c r="G319" i="13"/>
  <c r="F319" i="13"/>
  <c r="M319" i="13"/>
  <c r="W319" i="13"/>
  <c r="D319" i="13"/>
  <c r="C319" i="13"/>
  <c r="Q319" i="13"/>
  <c r="AC319" i="13"/>
  <c r="R319" i="13"/>
  <c r="H319" i="13"/>
  <c r="AA319" i="13"/>
  <c r="P319" i="13"/>
  <c r="U319" i="13"/>
  <c r="AD319" i="13"/>
  <c r="AG319" i="13"/>
  <c r="N297" i="13"/>
  <c r="Y297" i="13"/>
  <c r="Q297" i="13"/>
  <c r="AE297" i="13"/>
  <c r="D297" i="13"/>
  <c r="S297" i="13"/>
  <c r="AD297" i="13"/>
  <c r="R297" i="13"/>
  <c r="I297" i="13"/>
  <c r="K297" i="13"/>
  <c r="F297" i="13"/>
  <c r="T297" i="13"/>
  <c r="AB297" i="13"/>
  <c r="G297" i="13"/>
  <c r="O297" i="13"/>
  <c r="AF297" i="13"/>
  <c r="E297" i="13"/>
  <c r="AA297" i="13"/>
  <c r="Z297" i="13"/>
  <c r="C297" i="13"/>
  <c r="AC297" i="13"/>
  <c r="AG297" i="13"/>
  <c r="H297" i="13"/>
  <c r="E319" i="13"/>
  <c r="I319" i="13"/>
  <c r="F18" i="4"/>
  <c r="O307" i="13"/>
  <c r="K318" i="13"/>
  <c r="P300" i="13"/>
  <c r="F300" i="13"/>
  <c r="T300" i="13"/>
  <c r="C300" i="13"/>
  <c r="H300" i="13"/>
  <c r="O300" i="13"/>
  <c r="AD300" i="13"/>
  <c r="E300" i="13"/>
  <c r="C323" i="4"/>
  <c r="H323" i="4"/>
  <c r="I323" i="4"/>
  <c r="L319" i="13"/>
  <c r="N319" i="13"/>
  <c r="F323" i="4"/>
  <c r="E18" i="4"/>
  <c r="E178" i="4"/>
  <c r="B178" i="4"/>
  <c r="C318" i="4"/>
  <c r="B318" i="4"/>
  <c r="F318" i="4"/>
  <c r="D318" i="4"/>
  <c r="D180" i="4"/>
  <c r="E180" i="4"/>
  <c r="B180" i="4"/>
  <c r="C180" i="4"/>
  <c r="R343" i="13"/>
  <c r="AA343" i="13"/>
  <c r="AD343" i="13"/>
  <c r="AB343" i="13"/>
  <c r="F343" i="13"/>
  <c r="Z343" i="13"/>
  <c r="AC343" i="13"/>
  <c r="H343" i="13"/>
  <c r="P343" i="13"/>
  <c r="V343" i="13"/>
  <c r="X343" i="13"/>
  <c r="X319" i="13"/>
  <c r="V319" i="13"/>
  <c r="E323" i="4"/>
  <c r="I18" i="4"/>
  <c r="M297" i="13"/>
  <c r="S300" i="13"/>
  <c r="T319" i="13"/>
  <c r="AF319" i="13"/>
  <c r="AG300" i="13"/>
  <c r="O306" i="13"/>
  <c r="F306" i="13"/>
  <c r="H306" i="13"/>
  <c r="J306" i="13"/>
  <c r="K306" i="13"/>
  <c r="C306" i="13"/>
  <c r="G306" i="13"/>
  <c r="T306" i="13"/>
  <c r="X308" i="13"/>
  <c r="R308" i="13"/>
  <c r="M308" i="13"/>
  <c r="AA308" i="13"/>
  <c r="E308" i="13"/>
  <c r="W308" i="13"/>
  <c r="AC308" i="13"/>
  <c r="T308" i="13"/>
  <c r="J308" i="13"/>
  <c r="Q308" i="13"/>
  <c r="AE308" i="13"/>
  <c r="AC268" i="13"/>
  <c r="AB319" i="13"/>
  <c r="S319" i="13"/>
  <c r="L302" i="13"/>
  <c r="C302" i="13"/>
  <c r="G302" i="13"/>
  <c r="Q302" i="13"/>
  <c r="AG302" i="13"/>
  <c r="G318" i="13"/>
  <c r="N318" i="13"/>
  <c r="W318" i="13"/>
  <c r="AA318" i="13"/>
  <c r="AE318" i="13"/>
  <c r="AC318" i="13"/>
  <c r="C318" i="13"/>
  <c r="U318" i="13"/>
  <c r="AB300" i="13"/>
  <c r="X297" i="13"/>
  <c r="J319" i="13"/>
  <c r="AC307" i="13"/>
  <c r="AB307" i="13"/>
  <c r="K307" i="13"/>
  <c r="AF307" i="13"/>
  <c r="P307" i="13"/>
  <c r="Y307" i="13"/>
  <c r="J307" i="13"/>
  <c r="M307" i="13"/>
  <c r="I307" i="13"/>
  <c r="Z307" i="13"/>
  <c r="C307" i="13"/>
  <c r="F307" i="13"/>
  <c r="O320" i="13"/>
  <c r="AF320" i="13"/>
  <c r="AB320" i="13"/>
  <c r="N320" i="13"/>
  <c r="H320" i="13"/>
  <c r="AF345" i="13"/>
  <c r="Y345" i="13"/>
  <c r="R345" i="13"/>
  <c r="K348" i="13"/>
  <c r="F345" i="13"/>
  <c r="Z345" i="13"/>
  <c r="R348" i="13"/>
  <c r="AF198" i="7"/>
  <c r="Y198" i="7"/>
  <c r="AA198" i="7"/>
  <c r="S345" i="13"/>
  <c r="I345" i="13"/>
  <c r="AB198" i="13"/>
  <c r="M348" i="13"/>
  <c r="Z348" i="13"/>
  <c r="N198" i="7"/>
  <c r="AD345" i="13"/>
  <c r="D345" i="13"/>
  <c r="O345" i="13"/>
  <c r="AC345" i="13"/>
  <c r="L198" i="13"/>
  <c r="G348" i="13"/>
  <c r="AB348" i="13"/>
  <c r="F348" i="13"/>
  <c r="C345" i="13"/>
  <c r="AB345" i="13"/>
  <c r="U198" i="7"/>
  <c r="T198" i="7"/>
  <c r="O198" i="7"/>
  <c r="AG345" i="13"/>
  <c r="L321" i="13"/>
  <c r="J345" i="13"/>
  <c r="F190" i="13"/>
  <c r="N190" i="13"/>
  <c r="Q345" i="13"/>
  <c r="AF198" i="13"/>
  <c r="E348" i="13"/>
  <c r="H348" i="13"/>
  <c r="L348" i="13"/>
  <c r="AG303" i="13"/>
  <c r="S198" i="7"/>
  <c r="AA298" i="13"/>
  <c r="E52" i="4"/>
  <c r="T348" i="13"/>
  <c r="T198" i="13"/>
  <c r="R198" i="13"/>
  <c r="M347" i="13"/>
  <c r="AB347" i="13"/>
  <c r="T321" i="13"/>
  <c r="T345" i="13"/>
  <c r="R190" i="13"/>
  <c r="AC189" i="13"/>
  <c r="P189" i="13"/>
  <c r="E189" i="13"/>
  <c r="N189" i="13"/>
  <c r="AG189" i="13"/>
  <c r="C189" i="13"/>
  <c r="AF189" i="13"/>
  <c r="AB189" i="13"/>
  <c r="AE189" i="13"/>
  <c r="M189" i="13"/>
  <c r="AD189" i="13"/>
  <c r="AA189" i="13"/>
  <c r="Y189" i="13"/>
  <c r="K189" i="13"/>
  <c r="X189" i="13"/>
  <c r="V189" i="13"/>
  <c r="W189" i="13"/>
  <c r="D189" i="13"/>
  <c r="U189" i="13"/>
  <c r="T189" i="13"/>
  <c r="S189" i="13"/>
  <c r="R189" i="13"/>
  <c r="Q189" i="13"/>
  <c r="O189" i="13"/>
  <c r="J189" i="13"/>
  <c r="Z189" i="13"/>
  <c r="L189" i="13"/>
  <c r="I189" i="13"/>
  <c r="H189" i="13"/>
  <c r="G189" i="13"/>
  <c r="F189" i="13"/>
  <c r="F180" i="13"/>
  <c r="J180" i="13"/>
  <c r="T180" i="13"/>
  <c r="Z352" i="13"/>
  <c r="Z323" i="13"/>
  <c r="F323" i="13"/>
  <c r="W323" i="13"/>
  <c r="I323" i="13"/>
  <c r="X323" i="13"/>
  <c r="C323" i="13"/>
  <c r="P323" i="13"/>
  <c r="AA323" i="13"/>
  <c r="AB323" i="13"/>
  <c r="K323" i="13"/>
  <c r="Q323" i="13"/>
  <c r="U323" i="13"/>
  <c r="Y323" i="13"/>
  <c r="H323" i="13"/>
  <c r="E323" i="13"/>
  <c r="AD323" i="13"/>
  <c r="M323" i="13"/>
  <c r="AF323" i="13"/>
  <c r="L323" i="13"/>
  <c r="D323" i="13"/>
  <c r="T323" i="13"/>
  <c r="N323" i="13"/>
  <c r="G323" i="13"/>
  <c r="S323" i="13"/>
  <c r="D33" i="4"/>
  <c r="H33" i="4"/>
  <c r="F33" i="4"/>
  <c r="C33" i="4"/>
  <c r="B33" i="4"/>
  <c r="E347" i="4"/>
  <c r="B347" i="4"/>
  <c r="C347" i="4"/>
  <c r="H347" i="4"/>
  <c r="F347" i="4"/>
  <c r="E346" i="13"/>
  <c r="AF177" i="13"/>
  <c r="S180" i="13"/>
  <c r="J299" i="13"/>
  <c r="E182" i="13"/>
  <c r="AC323" i="13"/>
  <c r="G348" i="4"/>
  <c r="E203" i="13"/>
  <c r="Y203" i="13"/>
  <c r="C203" i="13"/>
  <c r="H203" i="13"/>
  <c r="O203" i="13"/>
  <c r="V203" i="13"/>
  <c r="U203" i="13"/>
  <c r="T203" i="13"/>
  <c r="D203" i="13"/>
  <c r="M203" i="13"/>
  <c r="AG203" i="13"/>
  <c r="AB203" i="13"/>
  <c r="X203" i="13"/>
  <c r="N203" i="13"/>
  <c r="T192" i="13"/>
  <c r="W192" i="13"/>
  <c r="S192" i="13"/>
  <c r="I192" i="13"/>
  <c r="R192" i="13"/>
  <c r="H192" i="13"/>
  <c r="Z192" i="13"/>
  <c r="N192" i="13"/>
  <c r="C192" i="13"/>
  <c r="L192" i="13"/>
  <c r="M192" i="13"/>
  <c r="G192" i="13"/>
  <c r="U192" i="13"/>
  <c r="K192" i="13"/>
  <c r="E192" i="13"/>
  <c r="F192" i="13"/>
  <c r="AD192" i="13"/>
  <c r="AG192" i="13"/>
  <c r="J192" i="13"/>
  <c r="AF192" i="13"/>
  <c r="P192" i="13"/>
  <c r="AE192" i="13"/>
  <c r="O192" i="13"/>
  <c r="V192" i="13"/>
  <c r="D192" i="13"/>
  <c r="AC192" i="13"/>
  <c r="AB192" i="13"/>
  <c r="D343" i="4"/>
  <c r="C343" i="4"/>
  <c r="H343" i="4"/>
  <c r="I343" i="4"/>
  <c r="G343" i="4"/>
  <c r="B343" i="4"/>
  <c r="E343" i="4"/>
  <c r="AA322" i="13"/>
  <c r="Z322" i="13"/>
  <c r="H322" i="13"/>
  <c r="AD322" i="13"/>
  <c r="J322" i="13"/>
  <c r="K322" i="13"/>
  <c r="O322" i="13"/>
  <c r="M322" i="13"/>
  <c r="C322" i="13"/>
  <c r="AF322" i="13"/>
  <c r="AB322" i="13"/>
  <c r="U322" i="13"/>
  <c r="L322" i="13"/>
  <c r="F322" i="13"/>
  <c r="AC322" i="13"/>
  <c r="R322" i="13"/>
  <c r="N322" i="13"/>
  <c r="W322" i="13"/>
  <c r="D322" i="13"/>
  <c r="AE322" i="13"/>
  <c r="E322" i="13"/>
  <c r="T322" i="13"/>
  <c r="Q322" i="13"/>
  <c r="AG322" i="13"/>
  <c r="Y322" i="13"/>
  <c r="AE177" i="13"/>
  <c r="T299" i="13"/>
  <c r="H180" i="13"/>
  <c r="V299" i="13"/>
  <c r="P182" i="13"/>
  <c r="N182" i="13"/>
  <c r="V323" i="13"/>
  <c r="Q330" i="13"/>
  <c r="N180" i="13"/>
  <c r="AF180" i="13"/>
  <c r="AE180" i="13"/>
  <c r="C180" i="13"/>
  <c r="E180" i="13"/>
  <c r="L180" i="13"/>
  <c r="I180" i="13"/>
  <c r="Y180" i="13"/>
  <c r="U180" i="13"/>
  <c r="W180" i="13"/>
  <c r="Z180" i="13"/>
  <c r="K180" i="13"/>
  <c r="X180" i="13"/>
  <c r="AB180" i="13"/>
  <c r="AC180" i="13"/>
  <c r="O180" i="13"/>
  <c r="V180" i="13"/>
  <c r="E278" i="4"/>
  <c r="G278" i="4"/>
  <c r="B278" i="4"/>
  <c r="AF327" i="13"/>
  <c r="F327" i="13"/>
  <c r="I327" i="13"/>
  <c r="Z327" i="13"/>
  <c r="AG327" i="13"/>
  <c r="P327" i="13"/>
  <c r="Q327" i="13"/>
  <c r="E327" i="13"/>
  <c r="K327" i="13"/>
  <c r="R327" i="13"/>
  <c r="S327" i="13"/>
  <c r="M327" i="13"/>
  <c r="X327" i="13"/>
  <c r="O327" i="13"/>
  <c r="D327" i="13"/>
  <c r="Y327" i="13"/>
  <c r="H327" i="13"/>
  <c r="AD327" i="13"/>
  <c r="AC327" i="13"/>
  <c r="G327" i="13"/>
  <c r="J327" i="13"/>
  <c r="AA327" i="13"/>
  <c r="W327" i="13"/>
  <c r="T327" i="13"/>
  <c r="L327" i="13"/>
  <c r="U327" i="13"/>
  <c r="AE327" i="13"/>
  <c r="C327" i="13"/>
  <c r="V327" i="13"/>
  <c r="AB327" i="13"/>
  <c r="S278" i="13"/>
  <c r="C352" i="4"/>
  <c r="I352" i="4"/>
  <c r="E352" i="4"/>
  <c r="F352" i="4"/>
  <c r="G352" i="4"/>
  <c r="H352" i="4"/>
  <c r="B324" i="4"/>
  <c r="D324" i="4"/>
  <c r="G324" i="4"/>
  <c r="I324" i="4"/>
  <c r="F324" i="4"/>
  <c r="H324" i="4"/>
  <c r="E324" i="4"/>
  <c r="M177" i="13"/>
  <c r="AB177" i="13"/>
  <c r="J177" i="13"/>
  <c r="K177" i="13"/>
  <c r="T177" i="13"/>
  <c r="V177" i="13"/>
  <c r="R177" i="13"/>
  <c r="I177" i="13"/>
  <c r="AC177" i="13"/>
  <c r="W177" i="13"/>
  <c r="N177" i="13"/>
  <c r="O177" i="13"/>
  <c r="Y177" i="13"/>
  <c r="C177" i="13"/>
  <c r="Z177" i="13"/>
  <c r="H177" i="13"/>
  <c r="D177" i="13"/>
  <c r="E331" i="4"/>
  <c r="H331" i="4"/>
  <c r="I331" i="4"/>
  <c r="C331" i="4"/>
  <c r="B331" i="4"/>
  <c r="D331" i="4"/>
  <c r="G331" i="4"/>
  <c r="F331" i="4"/>
  <c r="T346" i="13"/>
  <c r="AE346" i="13"/>
  <c r="I346" i="13"/>
  <c r="AG346" i="13"/>
  <c r="AC346" i="13"/>
  <c r="W346" i="13"/>
  <c r="D346" i="13"/>
  <c r="S346" i="13"/>
  <c r="M346" i="13"/>
  <c r="K346" i="13"/>
  <c r="J346" i="13"/>
  <c r="AA346" i="13"/>
  <c r="AF346" i="13"/>
  <c r="AB346" i="13"/>
  <c r="H346" i="13"/>
  <c r="O346" i="13"/>
  <c r="E177" i="13"/>
  <c r="Q182" i="13"/>
  <c r="O182" i="13"/>
  <c r="AG323" i="13"/>
  <c r="G347" i="4"/>
  <c r="Q346" i="13"/>
  <c r="I347" i="4"/>
  <c r="P346" i="13"/>
  <c r="P177" i="13"/>
  <c r="AA180" i="13"/>
  <c r="S299" i="13"/>
  <c r="I182" i="13"/>
  <c r="B253" i="4"/>
  <c r="B352" i="4"/>
  <c r="AE182" i="13"/>
  <c r="F346" i="13"/>
  <c r="O323" i="13"/>
  <c r="AB352" i="13"/>
  <c r="U352" i="13"/>
  <c r="V352" i="13"/>
  <c r="D352" i="13"/>
  <c r="AF352" i="13"/>
  <c r="G352" i="13"/>
  <c r="AG352" i="13"/>
  <c r="M352" i="13"/>
  <c r="W352" i="13"/>
  <c r="S352" i="13"/>
  <c r="H352" i="13"/>
  <c r="L352" i="13"/>
  <c r="N352" i="13"/>
  <c r="AE352" i="13"/>
  <c r="C352" i="13"/>
  <c r="T352" i="13"/>
  <c r="J352" i="13"/>
  <c r="K352" i="13"/>
  <c r="E352" i="13"/>
  <c r="AC352" i="13"/>
  <c r="X352" i="13"/>
  <c r="AD352" i="13"/>
  <c r="F352" i="13"/>
  <c r="AA352" i="13"/>
  <c r="Q352" i="13"/>
  <c r="Y352" i="13"/>
  <c r="P352" i="13"/>
  <c r="O352" i="13"/>
  <c r="E299" i="13"/>
  <c r="AF182" i="13"/>
  <c r="D352" i="4"/>
  <c r="N346" i="13"/>
  <c r="AE323" i="13"/>
  <c r="AG182" i="13"/>
  <c r="L182" i="13"/>
  <c r="K182" i="13"/>
  <c r="C182" i="13"/>
  <c r="J182" i="13"/>
  <c r="AC182" i="13"/>
  <c r="U182" i="13"/>
  <c r="X182" i="13"/>
  <c r="F182" i="13"/>
  <c r="V182" i="13"/>
  <c r="D182" i="13"/>
  <c r="S182" i="13"/>
  <c r="AD182" i="13"/>
  <c r="Z182" i="13"/>
  <c r="T182" i="13"/>
  <c r="H182" i="13"/>
  <c r="AA182" i="13"/>
  <c r="B355" i="4"/>
  <c r="I355" i="4"/>
  <c r="C355" i="4"/>
  <c r="F355" i="4"/>
  <c r="G355" i="4"/>
  <c r="E355" i="4"/>
  <c r="H355" i="4"/>
  <c r="D355" i="4"/>
  <c r="Z330" i="13"/>
  <c r="D330" i="13"/>
  <c r="L330" i="13"/>
  <c r="R330" i="13"/>
  <c r="AA330" i="13"/>
  <c r="T330" i="13"/>
  <c r="E330" i="13"/>
  <c r="V330" i="13"/>
  <c r="AG330" i="13"/>
  <c r="AE330" i="13"/>
  <c r="S330" i="13"/>
  <c r="AF330" i="13"/>
  <c r="Y330" i="13"/>
  <c r="K330" i="13"/>
  <c r="X330" i="13"/>
  <c r="J330" i="13"/>
  <c r="G330" i="13"/>
  <c r="AB330" i="13"/>
  <c r="F330" i="13"/>
  <c r="H330" i="13"/>
  <c r="AC330" i="13"/>
  <c r="C330" i="13"/>
  <c r="M330" i="13"/>
  <c r="W330" i="13"/>
  <c r="I330" i="13"/>
  <c r="U330" i="13"/>
  <c r="O330" i="13"/>
  <c r="N330" i="13"/>
  <c r="P330" i="13"/>
  <c r="C348" i="4"/>
  <c r="H348" i="4"/>
  <c r="E348" i="4"/>
  <c r="I348" i="4"/>
  <c r="AC299" i="13"/>
  <c r="Y299" i="13"/>
  <c r="C299" i="13"/>
  <c r="O299" i="13"/>
  <c r="K299" i="13"/>
  <c r="W299" i="13"/>
  <c r="AB299" i="13"/>
  <c r="U299" i="13"/>
  <c r="AA299" i="13"/>
  <c r="AD299" i="13"/>
  <c r="X299" i="13"/>
  <c r="Z299" i="13"/>
  <c r="G299" i="13"/>
  <c r="N299" i="13"/>
  <c r="AG299" i="13"/>
  <c r="Q299" i="13"/>
  <c r="AE299" i="13"/>
  <c r="Z346" i="13"/>
  <c r="R352" i="13"/>
  <c r="T324" i="13"/>
  <c r="N324" i="13"/>
  <c r="K324" i="13"/>
  <c r="G324" i="13"/>
  <c r="E324" i="13"/>
  <c r="J324" i="13"/>
  <c r="I324" i="13"/>
  <c r="Y324" i="13"/>
  <c r="AA324" i="13"/>
  <c r="U324" i="13"/>
  <c r="C324" i="13"/>
  <c r="AC324" i="13"/>
  <c r="R324" i="13"/>
  <c r="AG324" i="13"/>
  <c r="AD324" i="13"/>
  <c r="Q324" i="13"/>
  <c r="S324" i="13"/>
  <c r="F324" i="13"/>
  <c r="W324" i="13"/>
  <c r="V324" i="13"/>
  <c r="D324" i="13"/>
  <c r="AB324" i="13"/>
  <c r="Z324" i="13"/>
  <c r="O324" i="13"/>
  <c r="AE324" i="13"/>
  <c r="M324" i="13"/>
  <c r="AF324" i="13"/>
  <c r="H324" i="13"/>
  <c r="H86" i="4"/>
  <c r="E86" i="4"/>
  <c r="G86" i="4"/>
  <c r="I86" i="4"/>
  <c r="B86" i="4"/>
  <c r="C86" i="4"/>
  <c r="F86" i="4"/>
  <c r="D86" i="4"/>
  <c r="M180" i="13"/>
  <c r="F299" i="13"/>
  <c r="AA177" i="13"/>
  <c r="U346" i="13"/>
  <c r="D347" i="4"/>
  <c r="G346" i="13"/>
  <c r="AD177" i="13"/>
  <c r="AG180" i="13"/>
  <c r="C346" i="13"/>
  <c r="S177" i="13"/>
  <c r="Q180" i="13"/>
  <c r="P299" i="13"/>
  <c r="W182" i="13"/>
  <c r="M182" i="13"/>
  <c r="D348" i="4"/>
  <c r="J323" i="13"/>
  <c r="I322" i="13"/>
  <c r="E253" i="4"/>
  <c r="H253" i="4"/>
  <c r="I253" i="4"/>
  <c r="V346" i="13"/>
  <c r="L177" i="13"/>
  <c r="R180" i="13"/>
  <c r="R299" i="13"/>
  <c r="R182" i="13"/>
  <c r="E33" i="4"/>
  <c r="Y182" i="13"/>
  <c r="B348" i="4"/>
  <c r="C353" i="4"/>
  <c r="H353" i="4"/>
  <c r="B353" i="4"/>
  <c r="G353" i="4"/>
  <c r="F353" i="4"/>
  <c r="D353" i="4"/>
  <c r="I353" i="4"/>
  <c r="R346" i="13"/>
  <c r="G177" i="13"/>
  <c r="D180" i="13"/>
  <c r="H299" i="13"/>
  <c r="G182" i="13"/>
  <c r="G33" i="4"/>
  <c r="C324" i="4"/>
  <c r="N327" i="13"/>
  <c r="AG177" i="13"/>
  <c r="P180" i="13"/>
  <c r="I299" i="13"/>
  <c r="I33" i="4"/>
  <c r="D13" i="4"/>
  <c r="E13" i="4"/>
  <c r="G332" i="4"/>
  <c r="I332" i="4"/>
  <c r="C332" i="4"/>
  <c r="E332" i="4"/>
  <c r="B332" i="4"/>
  <c r="D332" i="4"/>
  <c r="H39" i="4"/>
  <c r="E39" i="4"/>
  <c r="G39" i="4"/>
  <c r="F39" i="4"/>
  <c r="I39" i="4"/>
  <c r="G179" i="4"/>
  <c r="C179" i="4"/>
  <c r="D179" i="4"/>
  <c r="H179" i="4"/>
  <c r="I179" i="4"/>
  <c r="B243" i="7"/>
  <c r="AE302" i="13"/>
  <c r="P302" i="13"/>
  <c r="M302" i="13"/>
  <c r="T302" i="13"/>
  <c r="AB302" i="13"/>
  <c r="W302" i="13"/>
  <c r="E302" i="13"/>
  <c r="D302" i="13"/>
  <c r="X302" i="13"/>
  <c r="AD302" i="13"/>
  <c r="AA302" i="13"/>
  <c r="V302" i="13"/>
  <c r="F302" i="13"/>
  <c r="AF302" i="13"/>
  <c r="Y302" i="13"/>
  <c r="I302" i="13"/>
  <c r="N302" i="13"/>
  <c r="O302" i="13"/>
  <c r="J302" i="13"/>
  <c r="R302" i="13"/>
  <c r="U302" i="13"/>
  <c r="H302" i="13"/>
  <c r="K302" i="13"/>
  <c r="Z302" i="13"/>
  <c r="S302" i="13"/>
  <c r="M304" i="13"/>
  <c r="U304" i="13"/>
  <c r="D304" i="13"/>
  <c r="J304" i="13"/>
  <c r="E304" i="13"/>
  <c r="AC304" i="13"/>
  <c r="L304" i="13"/>
  <c r="AD304" i="13"/>
  <c r="F304" i="13"/>
  <c r="T304" i="13"/>
  <c r="G304" i="13"/>
  <c r="C304" i="13"/>
  <c r="P304" i="13"/>
  <c r="W304" i="13"/>
  <c r="AG304" i="13"/>
  <c r="S304" i="13"/>
  <c r="Z304" i="13"/>
  <c r="AB304" i="13"/>
  <c r="O304" i="13"/>
  <c r="D199" i="13"/>
  <c r="AA199" i="13"/>
  <c r="M199" i="13"/>
  <c r="AD199" i="13"/>
  <c r="J199" i="13"/>
  <c r="C199" i="13"/>
  <c r="L199" i="13"/>
  <c r="AE199" i="13"/>
  <c r="I344" i="4"/>
  <c r="B344" i="4"/>
  <c r="H344" i="4"/>
  <c r="F344" i="4"/>
  <c r="H318" i="4"/>
  <c r="G318" i="4"/>
  <c r="H180" i="4"/>
  <c r="F180" i="4"/>
  <c r="I328" i="4"/>
  <c r="H328" i="4"/>
  <c r="E328" i="4"/>
  <c r="G320" i="13"/>
  <c r="T320" i="13"/>
  <c r="E320" i="13"/>
  <c r="F320" i="13"/>
  <c r="T318" i="13"/>
  <c r="AG318" i="13"/>
  <c r="J318" i="13"/>
  <c r="E318" i="13"/>
  <c r="R318" i="13"/>
  <c r="V318" i="13"/>
  <c r="AF318" i="13"/>
  <c r="Z318" i="13"/>
  <c r="AB318" i="13"/>
  <c r="X318" i="13"/>
  <c r="AC306" i="13"/>
  <c r="Y306" i="13"/>
  <c r="AD306" i="13"/>
  <c r="Q306" i="13"/>
  <c r="AB306" i="13"/>
  <c r="M306" i="13"/>
  <c r="I306" i="13"/>
  <c r="AE306" i="13"/>
  <c r="U306" i="13"/>
  <c r="Z306" i="13"/>
  <c r="D306" i="13"/>
  <c r="L306" i="13"/>
  <c r="K343" i="13"/>
  <c r="S343" i="13"/>
  <c r="AE343" i="13"/>
  <c r="C343" i="13"/>
  <c r="N343" i="13"/>
  <c r="U343" i="13"/>
  <c r="AG343" i="13"/>
  <c r="T340" i="13"/>
  <c r="E340" i="13"/>
  <c r="P340" i="13"/>
  <c r="J340" i="13"/>
  <c r="AA340" i="13"/>
  <c r="I340" i="13"/>
  <c r="AF340" i="13"/>
  <c r="AB340" i="13"/>
  <c r="D340" i="13"/>
  <c r="AD340" i="13"/>
  <c r="Q201" i="7"/>
  <c r="C201" i="7"/>
  <c r="AC201" i="7"/>
  <c r="AB201" i="7"/>
  <c r="O201" i="7"/>
  <c r="W201" i="7"/>
  <c r="V201" i="7"/>
  <c r="U201" i="7"/>
  <c r="AD201" i="7"/>
  <c r="N201" i="7"/>
  <c r="I201" i="7"/>
  <c r="H201" i="7"/>
  <c r="G201" i="7"/>
  <c r="S201" i="7"/>
  <c r="P201" i="7"/>
  <c r="AA201" i="7"/>
  <c r="E201" i="7"/>
  <c r="Z201" i="7"/>
  <c r="X201" i="7"/>
  <c r="L201" i="7"/>
  <c r="J201" i="7"/>
  <c r="K201" i="7"/>
  <c r="T201" i="7"/>
  <c r="G356" i="4"/>
  <c r="A239" i="17"/>
  <c r="A244" i="13"/>
  <c r="B244" i="13" s="1"/>
  <c r="F244" i="13" s="1"/>
  <c r="A245" i="4"/>
  <c r="A242" i="5"/>
  <c r="B242" i="5" s="1"/>
  <c r="AD242" i="5" s="1"/>
  <c r="I305" i="13"/>
  <c r="AC305" i="13"/>
  <c r="D305" i="13"/>
  <c r="B245" i="7"/>
  <c r="R201" i="7"/>
  <c r="J344" i="13"/>
  <c r="P344" i="13"/>
  <c r="AG344" i="13"/>
  <c r="AB344" i="13"/>
  <c r="L344" i="13"/>
  <c r="AC344" i="13"/>
  <c r="Y344" i="13"/>
  <c r="S344" i="13"/>
  <c r="K344" i="13"/>
  <c r="O344" i="13"/>
  <c r="G272" i="4"/>
  <c r="L300" i="13"/>
  <c r="I300" i="13"/>
  <c r="C272" i="4"/>
  <c r="X194" i="13"/>
  <c r="J194" i="13"/>
  <c r="W194" i="13"/>
  <c r="H194" i="13"/>
  <c r="V194" i="13"/>
  <c r="F194" i="13"/>
  <c r="Y194" i="13"/>
  <c r="E194" i="13"/>
  <c r="U194" i="13"/>
  <c r="D194" i="13"/>
  <c r="T194" i="13"/>
  <c r="AA194" i="13"/>
  <c r="Z194" i="13"/>
  <c r="S194" i="13"/>
  <c r="R194" i="13"/>
  <c r="Q194" i="13"/>
  <c r="P194" i="13"/>
  <c r="O194" i="13"/>
  <c r="N194" i="13"/>
  <c r="AG194" i="13"/>
  <c r="AF194" i="13"/>
  <c r="AE194" i="13"/>
  <c r="AD194" i="13"/>
  <c r="AC194" i="13"/>
  <c r="AB194" i="13"/>
  <c r="M194" i="13"/>
  <c r="L194" i="13"/>
  <c r="K194" i="13"/>
  <c r="I194" i="13"/>
  <c r="C194" i="13"/>
  <c r="G194" i="13"/>
  <c r="C253" i="4"/>
  <c r="G355" i="13"/>
  <c r="T355" i="13"/>
  <c r="C355" i="13"/>
  <c r="AG355" i="13"/>
  <c r="O355" i="13"/>
  <c r="K355" i="13"/>
  <c r="H355" i="13"/>
  <c r="P298" i="13"/>
  <c r="AD298" i="13"/>
  <c r="O298" i="13"/>
  <c r="A388" i="1"/>
  <c r="E388" i="1"/>
  <c r="P388" i="1"/>
  <c r="O388" i="1"/>
  <c r="L388" i="1"/>
  <c r="K388" i="1"/>
  <c r="H388" i="1"/>
  <c r="G388" i="1"/>
  <c r="F388" i="1"/>
  <c r="Q388" i="1"/>
  <c r="N388" i="1"/>
  <c r="M388" i="1"/>
  <c r="J388" i="1"/>
  <c r="I388" i="1"/>
  <c r="D388" i="1"/>
  <c r="C388" i="1"/>
  <c r="B388" i="1"/>
  <c r="Z300" i="13"/>
  <c r="G300" i="13"/>
  <c r="D300" i="13"/>
  <c r="R300" i="13"/>
  <c r="M300" i="13"/>
  <c r="AA300" i="13"/>
  <c r="F253" i="4"/>
  <c r="B273" i="4"/>
  <c r="AE300" i="13"/>
  <c r="AF186" i="13"/>
  <c r="R186" i="13"/>
  <c r="D186" i="13"/>
  <c r="AB186" i="13"/>
  <c r="M186" i="13"/>
  <c r="AA186" i="13"/>
  <c r="L186" i="13"/>
  <c r="Z186" i="13"/>
  <c r="K186" i="13"/>
  <c r="Q186" i="13"/>
  <c r="P186" i="13"/>
  <c r="C186" i="13"/>
  <c r="O186" i="13"/>
  <c r="AG186" i="13"/>
  <c r="N186" i="13"/>
  <c r="AE186" i="13"/>
  <c r="J186" i="13"/>
  <c r="AD186" i="13"/>
  <c r="I186" i="13"/>
  <c r="AC186" i="13"/>
  <c r="H186" i="13"/>
  <c r="G186" i="13"/>
  <c r="F186" i="13"/>
  <c r="E186" i="13"/>
  <c r="Y186" i="13"/>
  <c r="X186" i="13"/>
  <c r="W186" i="13"/>
  <c r="V186" i="13"/>
  <c r="U186" i="13"/>
  <c r="T186" i="13"/>
  <c r="S186" i="13"/>
  <c r="R344" i="13"/>
  <c r="H344" i="13"/>
  <c r="Q312" i="13"/>
  <c r="U312" i="13"/>
  <c r="A245" i="13"/>
  <c r="B245" i="13" s="1"/>
  <c r="E245" i="13" s="1"/>
  <c r="A240" i="17"/>
  <c r="B246" i="7"/>
  <c r="AF310" i="13"/>
  <c r="R310" i="13"/>
  <c r="D310" i="13"/>
  <c r="X310" i="13"/>
  <c r="I310" i="13"/>
  <c r="AD310" i="13"/>
  <c r="N310" i="13"/>
  <c r="U310" i="13"/>
  <c r="T310" i="13"/>
  <c r="S310" i="13"/>
  <c r="Y310" i="13"/>
  <c r="W310" i="13"/>
  <c r="V310" i="13"/>
  <c r="Q310" i="13"/>
  <c r="P310" i="13"/>
  <c r="O310" i="13"/>
  <c r="M310" i="13"/>
  <c r="C310" i="13"/>
  <c r="L310" i="13"/>
  <c r="F310" i="13"/>
  <c r="E310" i="13"/>
  <c r="AG310" i="13"/>
  <c r="AE310" i="13"/>
  <c r="AC310" i="13"/>
  <c r="AB310" i="13"/>
  <c r="AA310" i="13"/>
  <c r="Z310" i="13"/>
  <c r="K310" i="13"/>
  <c r="J310" i="13"/>
  <c r="H310" i="13"/>
  <c r="G310" i="13"/>
  <c r="D255" i="4"/>
  <c r="C47" i="4"/>
  <c r="B255" i="4"/>
  <c r="W300" i="13"/>
  <c r="A236" i="5"/>
  <c r="B236" i="5" s="1"/>
  <c r="AA236" i="5" s="1"/>
  <c r="B239" i="7"/>
  <c r="P239" i="7" s="1"/>
  <c r="A238" i="13"/>
  <c r="B238" i="13" s="1"/>
  <c r="J238" i="13" s="1"/>
  <c r="A239" i="4"/>
  <c r="AD187" i="13"/>
  <c r="P187" i="13"/>
  <c r="AB187" i="13"/>
  <c r="M187" i="13"/>
  <c r="AA187" i="13"/>
  <c r="L187" i="13"/>
  <c r="Z187" i="13"/>
  <c r="K187" i="13"/>
  <c r="X187" i="13"/>
  <c r="F187" i="13"/>
  <c r="C187" i="13"/>
  <c r="W187" i="13"/>
  <c r="E187" i="13"/>
  <c r="V187" i="13"/>
  <c r="D187" i="13"/>
  <c r="U187" i="13"/>
  <c r="T187" i="13"/>
  <c r="S187" i="13"/>
  <c r="R187" i="13"/>
  <c r="Q187" i="13"/>
  <c r="O187" i="13"/>
  <c r="N187" i="13"/>
  <c r="J187" i="13"/>
  <c r="I187" i="13"/>
  <c r="H187" i="13"/>
  <c r="G187" i="13"/>
  <c r="AG187" i="13"/>
  <c r="AF187" i="13"/>
  <c r="AE187" i="13"/>
  <c r="AC187" i="13"/>
  <c r="Y187" i="13"/>
  <c r="T196" i="13"/>
  <c r="F196" i="13"/>
  <c r="X196" i="13"/>
  <c r="I196" i="13"/>
  <c r="AB196" i="13"/>
  <c r="L196" i="13"/>
  <c r="AG196" i="13"/>
  <c r="P196" i="13"/>
  <c r="AF196" i="13"/>
  <c r="O196" i="13"/>
  <c r="AE196" i="13"/>
  <c r="N196" i="13"/>
  <c r="AD196" i="13"/>
  <c r="H196" i="13"/>
  <c r="AC196" i="13"/>
  <c r="G196" i="13"/>
  <c r="AA196" i="13"/>
  <c r="E196" i="13"/>
  <c r="Z196" i="13"/>
  <c r="D196" i="13"/>
  <c r="Y196" i="13"/>
  <c r="W196" i="13"/>
  <c r="V196" i="13"/>
  <c r="U196" i="13"/>
  <c r="S196" i="13"/>
  <c r="R196" i="13"/>
  <c r="Q196" i="13"/>
  <c r="M196" i="13"/>
  <c r="K196" i="13"/>
  <c r="J196" i="13"/>
  <c r="C196" i="13"/>
  <c r="A387" i="1"/>
  <c r="Q387" i="1"/>
  <c r="C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B387" i="1"/>
  <c r="F1" i="5"/>
  <c r="F2" i="5" s="1"/>
  <c r="F3" i="5" s="1"/>
  <c r="AD314" i="13"/>
  <c r="P314" i="13"/>
  <c r="X314" i="13"/>
  <c r="I314" i="13"/>
  <c r="AG314" i="13"/>
  <c r="Q314" i="13"/>
  <c r="Z314" i="13"/>
  <c r="H314" i="13"/>
  <c r="Y314" i="13"/>
  <c r="G314" i="13"/>
  <c r="W314" i="13"/>
  <c r="F314" i="13"/>
  <c r="O314" i="13"/>
  <c r="N314" i="13"/>
  <c r="M314" i="13"/>
  <c r="L314" i="13"/>
  <c r="AF314" i="13"/>
  <c r="K314" i="13"/>
  <c r="AE314" i="13"/>
  <c r="J314" i="13"/>
  <c r="C314" i="13"/>
  <c r="AC314" i="13"/>
  <c r="E314" i="13"/>
  <c r="AB314" i="13"/>
  <c r="D314" i="13"/>
  <c r="U314" i="13"/>
  <c r="T314" i="13"/>
  <c r="S314" i="13"/>
  <c r="R314" i="13"/>
  <c r="AA314" i="13"/>
  <c r="V314" i="13"/>
  <c r="E255" i="4"/>
  <c r="B47" i="4"/>
  <c r="A386" i="1"/>
  <c r="G386" i="1"/>
  <c r="Q386" i="1"/>
  <c r="B386" i="1"/>
  <c r="P386" i="1"/>
  <c r="K386" i="1"/>
  <c r="J386" i="1"/>
  <c r="D386" i="1"/>
  <c r="C386" i="1"/>
  <c r="O386" i="1"/>
  <c r="N386" i="1"/>
  <c r="M386" i="1"/>
  <c r="L386" i="1"/>
  <c r="I386" i="1"/>
  <c r="H386" i="1"/>
  <c r="F386" i="1"/>
  <c r="E386" i="1"/>
  <c r="A233" i="17"/>
  <c r="AB188" i="13"/>
  <c r="N188" i="13"/>
  <c r="AC188" i="13"/>
  <c r="M188" i="13"/>
  <c r="AA188" i="13"/>
  <c r="L188" i="13"/>
  <c r="C188" i="13"/>
  <c r="Z188" i="13"/>
  <c r="K188" i="13"/>
  <c r="P188" i="13"/>
  <c r="AG188" i="13"/>
  <c r="O188" i="13"/>
  <c r="AF188" i="13"/>
  <c r="J188" i="13"/>
  <c r="AE188" i="13"/>
  <c r="I188" i="13"/>
  <c r="AD188" i="13"/>
  <c r="H188" i="13"/>
  <c r="G188" i="13"/>
  <c r="X188" i="13"/>
  <c r="F188" i="13"/>
  <c r="W188" i="13"/>
  <c r="V188" i="13"/>
  <c r="U188" i="13"/>
  <c r="T188" i="13"/>
  <c r="S188" i="13"/>
  <c r="R188" i="13"/>
  <c r="Q188" i="13"/>
  <c r="E188" i="13"/>
  <c r="D188" i="13"/>
  <c r="X193" i="13"/>
  <c r="J193" i="13"/>
  <c r="U193" i="13"/>
  <c r="F193" i="13"/>
  <c r="S193" i="13"/>
  <c r="R193" i="13"/>
  <c r="AG193" i="13"/>
  <c r="Q193" i="13"/>
  <c r="AE193" i="13"/>
  <c r="L193" i="13"/>
  <c r="AD193" i="13"/>
  <c r="K193" i="13"/>
  <c r="AC193" i="13"/>
  <c r="I193" i="13"/>
  <c r="AB193" i="13"/>
  <c r="H193" i="13"/>
  <c r="AA193" i="13"/>
  <c r="G193" i="13"/>
  <c r="Z193" i="13"/>
  <c r="E193" i="13"/>
  <c r="Y193" i="13"/>
  <c r="D193" i="13"/>
  <c r="W193" i="13"/>
  <c r="P193" i="13"/>
  <c r="O193" i="13"/>
  <c r="N193" i="13"/>
  <c r="M193" i="13"/>
  <c r="C193" i="13"/>
  <c r="AF193" i="13"/>
  <c r="V193" i="13"/>
  <c r="T193" i="13"/>
  <c r="V191" i="13"/>
  <c r="H191" i="13"/>
  <c r="AC191" i="13"/>
  <c r="N191" i="13"/>
  <c r="AB191" i="13"/>
  <c r="M191" i="13"/>
  <c r="AA191" i="13"/>
  <c r="L191" i="13"/>
  <c r="T191" i="13"/>
  <c r="S191" i="13"/>
  <c r="R191" i="13"/>
  <c r="Q191" i="13"/>
  <c r="P191" i="13"/>
  <c r="AG191" i="13"/>
  <c r="O191" i="13"/>
  <c r="AF191" i="13"/>
  <c r="K191" i="13"/>
  <c r="AE191" i="13"/>
  <c r="J191" i="13"/>
  <c r="I191" i="13"/>
  <c r="G191" i="13"/>
  <c r="F191" i="13"/>
  <c r="E191" i="13"/>
  <c r="D191" i="13"/>
  <c r="AD191" i="13"/>
  <c r="Z191" i="13"/>
  <c r="Y191" i="13"/>
  <c r="X191" i="13"/>
  <c r="W191" i="13"/>
  <c r="U191" i="13"/>
  <c r="C191" i="13"/>
  <c r="E47" i="4"/>
  <c r="Q300" i="13"/>
  <c r="N300" i="13"/>
  <c r="U300" i="13"/>
  <c r="J300" i="13"/>
  <c r="Y318" i="13"/>
  <c r="H318" i="13"/>
  <c r="T185" i="13"/>
  <c r="F185" i="13"/>
  <c r="AB185" i="13"/>
  <c r="M185" i="13"/>
  <c r="AA185" i="13"/>
  <c r="L185" i="13"/>
  <c r="Z185" i="13"/>
  <c r="K185" i="13"/>
  <c r="AC185" i="13"/>
  <c r="H185" i="13"/>
  <c r="Y185" i="13"/>
  <c r="G185" i="13"/>
  <c r="X185" i="13"/>
  <c r="E185" i="13"/>
  <c r="C185" i="13"/>
  <c r="W185" i="13"/>
  <c r="D185" i="13"/>
  <c r="V185" i="13"/>
  <c r="U185" i="13"/>
  <c r="S185" i="13"/>
  <c r="AG185" i="13"/>
  <c r="AF185" i="13"/>
  <c r="AE185" i="13"/>
  <c r="AD185" i="13"/>
  <c r="R185" i="13"/>
  <c r="Q185" i="13"/>
  <c r="P185" i="13"/>
  <c r="O185" i="13"/>
  <c r="N185" i="13"/>
  <c r="J185" i="13"/>
  <c r="I185" i="13"/>
  <c r="I47" i="4"/>
  <c r="C278" i="4"/>
  <c r="K300" i="13"/>
  <c r="V300" i="13"/>
  <c r="Y300" i="13"/>
  <c r="AC300" i="13"/>
  <c r="Y347" i="13"/>
  <c r="H272" i="4"/>
  <c r="V195" i="13"/>
  <c r="H195" i="13"/>
  <c r="X195" i="13"/>
  <c r="I195" i="13"/>
  <c r="Z195" i="13"/>
  <c r="J195" i="13"/>
  <c r="AC195" i="13"/>
  <c r="L195" i="13"/>
  <c r="AB195" i="13"/>
  <c r="K195" i="13"/>
  <c r="AA195" i="13"/>
  <c r="G195" i="13"/>
  <c r="Q195" i="13"/>
  <c r="P195" i="13"/>
  <c r="O195" i="13"/>
  <c r="N195" i="13"/>
  <c r="AG195" i="13"/>
  <c r="M195" i="13"/>
  <c r="AF195" i="13"/>
  <c r="F195" i="13"/>
  <c r="AE195" i="13"/>
  <c r="AD195" i="13"/>
  <c r="D195" i="13"/>
  <c r="Y195" i="13"/>
  <c r="C195" i="13"/>
  <c r="W195" i="13"/>
  <c r="U195" i="13"/>
  <c r="T195" i="13"/>
  <c r="S195" i="13"/>
  <c r="R195" i="13"/>
  <c r="S307" i="13"/>
  <c r="E307" i="13"/>
  <c r="X307" i="13"/>
  <c r="W271" i="13"/>
  <c r="D271" i="13"/>
  <c r="N271" i="13"/>
  <c r="O271" i="13"/>
  <c r="AG254" i="13"/>
  <c r="O254" i="13"/>
  <c r="S254" i="13"/>
  <c r="Q254" i="13"/>
  <c r="I254" i="13"/>
  <c r="AC265" i="13"/>
  <c r="U235" i="5"/>
  <c r="X235" i="5"/>
  <c r="P235" i="5"/>
  <c r="W235" i="5"/>
  <c r="I235" i="5"/>
  <c r="C235" i="5"/>
  <c r="X12" i="13"/>
  <c r="S190" i="5"/>
  <c r="P190" i="5"/>
  <c r="T12" i="13"/>
  <c r="AD12" i="13"/>
  <c r="AA12" i="13"/>
  <c r="Q12" i="13"/>
  <c r="W12" i="13"/>
  <c r="O12" i="13"/>
  <c r="AC12" i="13"/>
  <c r="N12" i="13"/>
  <c r="C12" i="13"/>
  <c r="K12" i="13"/>
  <c r="AF12" i="13"/>
  <c r="AG12" i="13"/>
  <c r="S12" i="13"/>
  <c r="V12" i="13"/>
  <c r="P12" i="13"/>
  <c r="AE12" i="13"/>
  <c r="H12" i="13"/>
  <c r="Z12" i="13"/>
  <c r="U12" i="13"/>
  <c r="R12" i="13"/>
  <c r="I12" i="13"/>
  <c r="E12" i="13"/>
  <c r="M12" i="13"/>
  <c r="L12" i="13"/>
  <c r="G253" i="4"/>
  <c r="H235" i="5"/>
  <c r="G263" i="4"/>
  <c r="H263" i="4"/>
  <c r="G264" i="4"/>
  <c r="B264" i="4"/>
  <c r="D264" i="4"/>
  <c r="E264" i="4"/>
  <c r="AF278" i="13"/>
  <c r="AC278" i="13"/>
  <c r="N278" i="13"/>
  <c r="AB278" i="13"/>
  <c r="M278" i="13"/>
  <c r="H278" i="13"/>
  <c r="H278" i="4"/>
  <c r="I278" i="4"/>
  <c r="F278" i="4"/>
  <c r="B246" i="4"/>
  <c r="F246" i="4"/>
  <c r="D263" i="4"/>
  <c r="B256" i="4"/>
  <c r="I256" i="4"/>
  <c r="H256" i="4"/>
  <c r="G256" i="4"/>
  <c r="D256" i="4"/>
  <c r="E263" i="4"/>
  <c r="F235" i="5"/>
  <c r="D266" i="4"/>
  <c r="E235" i="5"/>
  <c r="C266" i="4"/>
  <c r="O235" i="5"/>
  <c r="B257" i="4"/>
  <c r="B266" i="4"/>
  <c r="G257" i="4"/>
  <c r="AE235" i="5"/>
  <c r="H257" i="4"/>
  <c r="D84" i="4"/>
  <c r="G84" i="4"/>
  <c r="I84" i="4"/>
  <c r="F84" i="4"/>
  <c r="B84" i="4"/>
  <c r="C84" i="4"/>
  <c r="H84" i="4"/>
  <c r="E84" i="4"/>
  <c r="W190" i="5"/>
  <c r="D235" i="5"/>
  <c r="Y235" i="5"/>
  <c r="Q235" i="5"/>
  <c r="J235" i="5"/>
  <c r="AC235" i="5"/>
  <c r="G235" i="5"/>
  <c r="K235" i="5"/>
  <c r="R235" i="5"/>
  <c r="M235" i="5"/>
  <c r="AD235" i="5"/>
  <c r="Z235" i="5"/>
  <c r="AF235" i="5"/>
  <c r="N235" i="5"/>
  <c r="T235" i="5"/>
  <c r="V235" i="5"/>
  <c r="AG235" i="5"/>
  <c r="AA235" i="5"/>
  <c r="L235" i="5"/>
  <c r="AB190" i="5"/>
  <c r="D190" i="5"/>
  <c r="V190" i="5"/>
  <c r="X190" i="5"/>
  <c r="AA190" i="5"/>
  <c r="G190" i="5"/>
  <c r="L190" i="5"/>
  <c r="AG190" i="5"/>
  <c r="Z190" i="5"/>
  <c r="Y190" i="5"/>
  <c r="AC190" i="5"/>
  <c r="R190" i="5"/>
  <c r="J190" i="5"/>
  <c r="T190" i="5"/>
  <c r="H190" i="5"/>
  <c r="K190" i="5"/>
  <c r="C190" i="5"/>
  <c r="N190" i="5"/>
  <c r="U190" i="5"/>
  <c r="AE190" i="5"/>
  <c r="AD190" i="5"/>
  <c r="E190" i="5"/>
  <c r="I190" i="5"/>
  <c r="F190" i="5"/>
  <c r="M190" i="5"/>
  <c r="AB235" i="5"/>
  <c r="AF190" i="5"/>
  <c r="O190" i="5"/>
  <c r="Q190" i="5"/>
  <c r="S235" i="5"/>
  <c r="AD268" i="13"/>
  <c r="AF268" i="13"/>
  <c r="E268" i="13"/>
  <c r="AC260" i="13"/>
  <c r="T268" i="13"/>
  <c r="T264" i="13"/>
  <c r="AB268" i="13"/>
  <c r="R268" i="13"/>
  <c r="S277" i="13"/>
  <c r="Z268" i="13"/>
  <c r="G268" i="13"/>
  <c r="V268" i="13"/>
  <c r="L268" i="13"/>
  <c r="M268" i="13"/>
  <c r="O268" i="13"/>
  <c r="P260" i="13"/>
  <c r="AG268" i="13"/>
  <c r="N268" i="13"/>
  <c r="AE268" i="13"/>
  <c r="I268" i="13"/>
  <c r="Z260" i="13"/>
  <c r="U268" i="13"/>
  <c r="AC271" i="13"/>
  <c r="J268" i="13"/>
  <c r="H268" i="13"/>
  <c r="AC277" i="13"/>
  <c r="F268" i="13"/>
  <c r="D268" i="13"/>
  <c r="P268" i="13"/>
  <c r="U271" i="13"/>
  <c r="AA268" i="13"/>
  <c r="X268" i="13"/>
  <c r="Q271" i="13"/>
  <c r="Q268" i="13"/>
  <c r="C268" i="13"/>
  <c r="O277" i="13"/>
  <c r="F260" i="13"/>
  <c r="S268" i="13"/>
  <c r="K268" i="13"/>
  <c r="AG271" i="13"/>
  <c r="J358" i="4"/>
  <c r="K358" i="4" s="1"/>
  <c r="X358" i="4" s="1"/>
  <c r="E267" i="4"/>
  <c r="I255" i="4"/>
  <c r="I263" i="4"/>
  <c r="G267" i="4"/>
  <c r="C255" i="4"/>
  <c r="B263" i="4"/>
  <c r="F249" i="4"/>
  <c r="F272" i="4"/>
  <c r="H255" i="4"/>
  <c r="F263" i="4"/>
  <c r="I249" i="4"/>
  <c r="E272" i="4"/>
  <c r="G255" i="4"/>
  <c r="H249" i="4"/>
  <c r="D272" i="4"/>
  <c r="I246" i="4"/>
  <c r="I272" i="4"/>
  <c r="G264" i="13"/>
  <c r="B250" i="4"/>
  <c r="E256" i="4"/>
  <c r="C263" i="4"/>
  <c r="G274" i="4"/>
  <c r="AA264" i="13"/>
  <c r="G250" i="4"/>
  <c r="B248" i="4"/>
  <c r="I274" i="4"/>
  <c r="J359" i="4"/>
  <c r="K359" i="4" s="1"/>
  <c r="AF359" i="4" s="1"/>
  <c r="H254" i="4"/>
  <c r="D261" i="4"/>
  <c r="I273" i="4"/>
  <c r="G254" i="4"/>
  <c r="C273" i="4"/>
  <c r="E249" i="4"/>
  <c r="F267" i="4"/>
  <c r="H273" i="4"/>
  <c r="C254" i="4"/>
  <c r="E242" i="4"/>
  <c r="E273" i="4"/>
  <c r="G249" i="4"/>
  <c r="D267" i="4"/>
  <c r="D254" i="4"/>
  <c r="C249" i="4"/>
  <c r="C267" i="4"/>
  <c r="E254" i="4"/>
  <c r="B254" i="4"/>
  <c r="D249" i="4"/>
  <c r="H267" i="4"/>
  <c r="I254" i="4"/>
  <c r="B267" i="4"/>
  <c r="E252" i="4"/>
  <c r="G271" i="4"/>
  <c r="B242" i="4"/>
  <c r="F271" i="4"/>
  <c r="G242" i="4"/>
  <c r="G252" i="4"/>
  <c r="Y273" i="13"/>
  <c r="AB273" i="13"/>
  <c r="AG273" i="13"/>
  <c r="T273" i="13"/>
  <c r="P273" i="13"/>
  <c r="L273" i="13"/>
  <c r="B276" i="4"/>
  <c r="F276" i="4"/>
  <c r="H276" i="4"/>
  <c r="D276" i="4"/>
  <c r="E276" i="4"/>
  <c r="C276" i="4"/>
  <c r="I276" i="4"/>
  <c r="AG263" i="13"/>
  <c r="J263" i="13"/>
  <c r="R263" i="13"/>
  <c r="AD263" i="13"/>
  <c r="L263" i="13"/>
  <c r="U278" i="13"/>
  <c r="F278" i="13"/>
  <c r="J278" i="13"/>
  <c r="I278" i="13"/>
  <c r="Z278" i="13"/>
  <c r="R278" i="13"/>
  <c r="C278" i="13"/>
  <c r="W278" i="13"/>
  <c r="AA278" i="13"/>
  <c r="E278" i="13"/>
  <c r="V278" i="13"/>
  <c r="AG278" i="13"/>
  <c r="P278" i="13"/>
  <c r="K278" i="13"/>
  <c r="O278" i="13"/>
  <c r="AD278" i="13"/>
  <c r="X278" i="13"/>
  <c r="AE278" i="13"/>
  <c r="T278" i="13"/>
  <c r="Y278" i="13"/>
  <c r="D278" i="13"/>
  <c r="A238" i="17"/>
  <c r="A244" i="4"/>
  <c r="A243" i="13"/>
  <c r="B243" i="13" s="1"/>
  <c r="R243" i="13" s="1"/>
  <c r="B244" i="7"/>
  <c r="I311" i="4"/>
  <c r="F304" i="4"/>
  <c r="G247" i="4"/>
  <c r="D247" i="4"/>
  <c r="E303" i="4"/>
  <c r="D314" i="4"/>
  <c r="C307" i="4"/>
  <c r="D300" i="4"/>
  <c r="I300" i="4"/>
  <c r="D298" i="4"/>
  <c r="B296" i="5"/>
  <c r="H305" i="4"/>
  <c r="H302" i="4"/>
  <c r="H310" i="4"/>
  <c r="E297" i="4"/>
  <c r="C297" i="4"/>
  <c r="E301" i="4"/>
  <c r="F300" i="4"/>
  <c r="B301" i="4"/>
  <c r="B299" i="5"/>
  <c r="N299" i="5" s="1"/>
  <c r="B315" i="4"/>
  <c r="D305" i="4"/>
  <c r="E299" i="4"/>
  <c r="F301" i="4"/>
  <c r="I297" i="4"/>
  <c r="B298" i="4"/>
  <c r="H306" i="4"/>
  <c r="B295" i="5"/>
  <c r="W295" i="5" s="1"/>
  <c r="E316" i="4"/>
  <c r="G312" i="4"/>
  <c r="B306" i="4"/>
  <c r="D306" i="4"/>
  <c r="E304" i="4"/>
  <c r="G314" i="4"/>
  <c r="G305" i="4"/>
  <c r="E305" i="4"/>
  <c r="F302" i="4"/>
  <c r="F310" i="4"/>
  <c r="G297" i="4"/>
  <c r="D297" i="4"/>
  <c r="H301" i="4"/>
  <c r="B309" i="4"/>
  <c r="B311" i="4"/>
  <c r="B300" i="5"/>
  <c r="U300" i="5" s="1"/>
  <c r="B313" i="5"/>
  <c r="M313" i="5" s="1"/>
  <c r="B310" i="5"/>
  <c r="Q310" i="5" s="1"/>
  <c r="B307" i="4"/>
  <c r="B303" i="5"/>
  <c r="A243" i="4"/>
  <c r="F243" i="4" s="1"/>
  <c r="H314" i="4"/>
  <c r="F298" i="4"/>
  <c r="B307" i="5"/>
  <c r="S307" i="5" s="1"/>
  <c r="G300" i="4"/>
  <c r="B301" i="5"/>
  <c r="V301" i="5" s="1"/>
  <c r="F308" i="4"/>
  <c r="H307" i="4"/>
  <c r="I309" i="4"/>
  <c r="F307" i="4"/>
  <c r="I307" i="4"/>
  <c r="B299" i="4"/>
  <c r="D308" i="4"/>
  <c r="B309" i="5"/>
  <c r="I303" i="4"/>
  <c r="G310" i="4"/>
  <c r="H313" i="4"/>
  <c r="G301" i="4"/>
  <c r="B305" i="5"/>
  <c r="E306" i="4"/>
  <c r="B316" i="4"/>
  <c r="G306" i="4"/>
  <c r="B304" i="4"/>
  <c r="I299" i="4"/>
  <c r="D303" i="4"/>
  <c r="E310" i="4"/>
  <c r="F312" i="4"/>
  <c r="C313" i="4"/>
  <c r="C301" i="4"/>
  <c r="D304" i="4"/>
  <c r="E314" i="4"/>
  <c r="F314" i="4"/>
  <c r="E307" i="4"/>
  <c r="I316" i="4"/>
  <c r="B308" i="5"/>
  <c r="B297" i="5"/>
  <c r="C304" i="4"/>
  <c r="G304" i="4"/>
  <c r="B314" i="4"/>
  <c r="H303" i="4"/>
  <c r="B310" i="4"/>
  <c r="B312" i="4"/>
  <c r="D313" i="4"/>
  <c r="C309" i="4"/>
  <c r="H315" i="4"/>
  <c r="H312" i="4"/>
  <c r="G298" i="4"/>
  <c r="I314" i="4"/>
  <c r="C306" i="4"/>
  <c r="B300" i="4"/>
  <c r="F311" i="4"/>
  <c r="H356" i="4"/>
  <c r="C316" i="4"/>
  <c r="G303" i="4"/>
  <c r="E313" i="4"/>
  <c r="F297" i="4"/>
  <c r="B306" i="5"/>
  <c r="F309" i="4"/>
  <c r="B353" i="5"/>
  <c r="Z353" i="5" s="1"/>
  <c r="G299" i="4"/>
  <c r="C312" i="4"/>
  <c r="E298" i="4"/>
  <c r="G316" i="4"/>
  <c r="H311" i="4"/>
  <c r="I356" i="4"/>
  <c r="D316" i="4"/>
  <c r="G302" i="4"/>
  <c r="B313" i="4"/>
  <c r="H297" i="4"/>
  <c r="I315" i="4"/>
  <c r="B294" i="5"/>
  <c r="D309" i="4"/>
  <c r="G308" i="4"/>
  <c r="E300" i="4"/>
  <c r="F303" i="4"/>
  <c r="D356" i="4"/>
  <c r="G311" i="4"/>
  <c r="F356" i="4"/>
  <c r="C356" i="4"/>
  <c r="H316" i="4"/>
  <c r="E302" i="4"/>
  <c r="G313" i="4"/>
  <c r="C298" i="4"/>
  <c r="C315" i="4"/>
  <c r="B311" i="5"/>
  <c r="H311" i="5" s="1"/>
  <c r="D301" i="4"/>
  <c r="B297" i="4"/>
  <c r="C314" i="4"/>
  <c r="A242" i="13"/>
  <c r="B242" i="13" s="1"/>
  <c r="M242" i="13" s="1"/>
  <c r="D307" i="4"/>
  <c r="I304" i="4"/>
  <c r="F316" i="4"/>
  <c r="E312" i="4"/>
  <c r="C303" i="4"/>
  <c r="C299" i="4"/>
  <c r="C311" i="4"/>
  <c r="E308" i="4"/>
  <c r="C305" i="4"/>
  <c r="C302" i="4"/>
  <c r="C310" i="4"/>
  <c r="B298" i="5"/>
  <c r="B304" i="5"/>
  <c r="W304" i="5" s="1"/>
  <c r="E309" i="4"/>
  <c r="A241" i="5"/>
  <c r="B241" i="5" s="1"/>
  <c r="AA241" i="5" s="1"/>
  <c r="H304" i="4"/>
  <c r="L278" i="13"/>
  <c r="C308" i="4"/>
  <c r="I313" i="4"/>
  <c r="D242" i="4"/>
  <c r="H242" i="4"/>
  <c r="C242" i="4"/>
  <c r="I242" i="4"/>
  <c r="Y272" i="13"/>
  <c r="O272" i="13"/>
  <c r="I308" i="4"/>
  <c r="I277" i="13"/>
  <c r="Z277" i="13"/>
  <c r="M277" i="13"/>
  <c r="Q277" i="13"/>
  <c r="AF277" i="13"/>
  <c r="T277" i="13"/>
  <c r="AG277" i="13"/>
  <c r="F277" i="13"/>
  <c r="B308" i="4"/>
  <c r="AD258" i="13"/>
  <c r="F258" i="13"/>
  <c r="U258" i="13"/>
  <c r="Z258" i="13"/>
  <c r="H299" i="4"/>
  <c r="F315" i="4"/>
  <c r="F306" i="4"/>
  <c r="B303" i="4"/>
  <c r="G269" i="4"/>
  <c r="C269" i="4"/>
  <c r="F269" i="4"/>
  <c r="I269" i="4"/>
  <c r="E269" i="4"/>
  <c r="D269" i="4"/>
  <c r="K254" i="13"/>
  <c r="J254" i="13"/>
  <c r="W254" i="13"/>
  <c r="M254" i="13"/>
  <c r="N254" i="13"/>
  <c r="L254" i="13"/>
  <c r="D254" i="13"/>
  <c r="Z254" i="13"/>
  <c r="V254" i="13"/>
  <c r="F254" i="13"/>
  <c r="H254" i="13"/>
  <c r="T254" i="13"/>
  <c r="AF254" i="13"/>
  <c r="AB254" i="13"/>
  <c r="AE254" i="13"/>
  <c r="Y254" i="13"/>
  <c r="AA254" i="13"/>
  <c r="U254" i="13"/>
  <c r="AD254" i="13"/>
  <c r="X254" i="13"/>
  <c r="P254" i="13"/>
  <c r="R254" i="13"/>
  <c r="G254" i="13"/>
  <c r="AC254" i="13"/>
  <c r="C254" i="13"/>
  <c r="H300" i="4"/>
  <c r="C300" i="4"/>
  <c r="B302" i="5"/>
  <c r="F302" i="5" s="1"/>
  <c r="I305" i="4"/>
  <c r="I312" i="4"/>
  <c r="C260" i="13"/>
  <c r="R260" i="13"/>
  <c r="N260" i="13"/>
  <c r="K260" i="13"/>
  <c r="E260" i="13"/>
  <c r="AB260" i="13"/>
  <c r="AA260" i="13"/>
  <c r="AE260" i="13"/>
  <c r="S260" i="13"/>
  <c r="T260" i="13"/>
  <c r="J260" i="13"/>
  <c r="I260" i="13"/>
  <c r="AD260" i="13"/>
  <c r="Y260" i="13"/>
  <c r="L260" i="13"/>
  <c r="AF260" i="13"/>
  <c r="U260" i="13"/>
  <c r="H260" i="13"/>
  <c r="D260" i="13"/>
  <c r="G260" i="13"/>
  <c r="O260" i="13"/>
  <c r="Q260" i="13"/>
  <c r="V260" i="13"/>
  <c r="AG260" i="13"/>
  <c r="X260" i="13"/>
  <c r="W260" i="13"/>
  <c r="Q278" i="13"/>
  <c r="C258" i="4"/>
  <c r="G258" i="4"/>
  <c r="I258" i="4"/>
  <c r="E258" i="4"/>
  <c r="F258" i="4"/>
  <c r="B258" i="4"/>
  <c r="H258" i="4"/>
  <c r="B305" i="4"/>
  <c r="H308" i="4"/>
  <c r="D302" i="4"/>
  <c r="B356" i="4"/>
  <c r="F299" i="4"/>
  <c r="E265" i="13"/>
  <c r="H265" i="13"/>
  <c r="AE265" i="13"/>
  <c r="H246" i="4"/>
  <c r="I264" i="4"/>
  <c r="C246" i="4"/>
  <c r="H264" i="4"/>
  <c r="E246" i="4"/>
  <c r="C264" i="4"/>
  <c r="D278" i="4"/>
  <c r="F264" i="4"/>
  <c r="D274" i="4"/>
  <c r="F247" i="4"/>
  <c r="B247" i="4"/>
  <c r="E247" i="4"/>
  <c r="I247" i="4"/>
  <c r="H247" i="4"/>
  <c r="I250" i="4"/>
  <c r="C250" i="4"/>
  <c r="F250" i="4"/>
  <c r="D250" i="4"/>
  <c r="H250" i="4"/>
  <c r="I252" i="4"/>
  <c r="H252" i="4"/>
  <c r="AC255" i="13"/>
  <c r="O248" i="13"/>
  <c r="AC258" i="13"/>
  <c r="O258" i="13"/>
  <c r="V258" i="13"/>
  <c r="T248" i="13"/>
  <c r="AA258" i="13"/>
  <c r="Y258" i="13"/>
  <c r="X258" i="13"/>
  <c r="Z250" i="13"/>
  <c r="D258" i="13"/>
  <c r="AB248" i="13"/>
  <c r="D250" i="13"/>
  <c r="AF258" i="13"/>
  <c r="J258" i="13"/>
  <c r="I255" i="13"/>
  <c r="AG248" i="13"/>
  <c r="Q258" i="13"/>
  <c r="F255" i="13"/>
  <c r="F252" i="13"/>
  <c r="F262" i="4"/>
  <c r="G262" i="4"/>
  <c r="E262" i="4"/>
  <c r="H262" i="4"/>
  <c r="G265" i="4"/>
  <c r="AA255" i="13"/>
  <c r="AD255" i="13"/>
  <c r="W255" i="13"/>
  <c r="AB255" i="13"/>
  <c r="V255" i="13"/>
  <c r="O255" i="13"/>
  <c r="R255" i="13"/>
  <c r="AG255" i="13"/>
  <c r="J252" i="13"/>
  <c r="V263" i="13"/>
  <c r="V252" i="13"/>
  <c r="K264" i="13"/>
  <c r="K263" i="13"/>
  <c r="H263" i="13"/>
  <c r="Z264" i="13"/>
  <c r="AG264" i="13"/>
  <c r="AC247" i="13"/>
  <c r="X247" i="13"/>
  <c r="N263" i="13"/>
  <c r="D264" i="13"/>
  <c r="AD271" i="13"/>
  <c r="U263" i="13"/>
  <c r="AA247" i="13"/>
  <c r="AC252" i="13"/>
  <c r="R247" i="13"/>
  <c r="I263" i="13"/>
  <c r="J264" i="13"/>
  <c r="C271" i="13"/>
  <c r="E247" i="13"/>
  <c r="AB252" i="13"/>
  <c r="Q247" i="13"/>
  <c r="U264" i="13"/>
  <c r="I271" i="13"/>
  <c r="X252" i="13"/>
  <c r="N247" i="13"/>
  <c r="AD264" i="13"/>
  <c r="AF271" i="13"/>
  <c r="N252" i="13"/>
  <c r="I247" i="13"/>
  <c r="O263" i="13"/>
  <c r="W264" i="13"/>
  <c r="N264" i="13"/>
  <c r="F271" i="13"/>
  <c r="S252" i="13"/>
  <c r="W247" i="13"/>
  <c r="F263" i="13"/>
  <c r="R264" i="13"/>
  <c r="F264" i="13"/>
  <c r="X271" i="13"/>
  <c r="Y252" i="13"/>
  <c r="Y263" i="13"/>
  <c r="Q263" i="13"/>
  <c r="H264" i="13"/>
  <c r="AE264" i="13"/>
  <c r="L271" i="13"/>
  <c r="F273" i="4"/>
  <c r="R252" i="13"/>
  <c r="AF263" i="13"/>
  <c r="O264" i="13"/>
  <c r="G271" i="13"/>
  <c r="C247" i="13"/>
  <c r="U252" i="13"/>
  <c r="O252" i="13"/>
  <c r="T252" i="13"/>
  <c r="G247" i="13"/>
  <c r="H252" i="13"/>
  <c r="AD247" i="13"/>
  <c r="C252" i="13"/>
  <c r="Z247" i="13"/>
  <c r="AB264" i="13"/>
  <c r="K271" i="13"/>
  <c r="Z271" i="13"/>
  <c r="AD252" i="13"/>
  <c r="U247" i="13"/>
  <c r="E252" i="13"/>
  <c r="D247" i="13"/>
  <c r="G252" i="13"/>
  <c r="AF252" i="13"/>
  <c r="AB247" i="13"/>
  <c r="AA252" i="13"/>
  <c r="O247" i="13"/>
  <c r="E269" i="13"/>
  <c r="Q276" i="13"/>
  <c r="J276" i="13"/>
  <c r="AG270" i="13"/>
  <c r="AA270" i="13"/>
  <c r="AG249" i="13"/>
  <c r="C256" i="13"/>
  <c r="L249" i="13"/>
  <c r="G277" i="4"/>
  <c r="P252" i="13"/>
  <c r="Y247" i="13"/>
  <c r="P247" i="13"/>
  <c r="N261" i="13"/>
  <c r="R251" i="13"/>
  <c r="D252" i="13"/>
  <c r="AE252" i="13"/>
  <c r="V264" i="13"/>
  <c r="AG261" i="13"/>
  <c r="AE247" i="13"/>
  <c r="F247" i="13"/>
  <c r="S263" i="13"/>
  <c r="I261" i="13"/>
  <c r="E264" i="13"/>
  <c r="M264" i="13"/>
  <c r="H271" i="13"/>
  <c r="Y271" i="13"/>
  <c r="I252" i="13"/>
  <c r="P264" i="13"/>
  <c r="K247" i="13"/>
  <c r="J247" i="13"/>
  <c r="AE263" i="13"/>
  <c r="E279" i="4"/>
  <c r="AF264" i="13"/>
  <c r="Q264" i="13"/>
  <c r="R271" i="13"/>
  <c r="V271" i="13"/>
  <c r="H247" i="13"/>
  <c r="AF247" i="13"/>
  <c r="AC264" i="13"/>
  <c r="S264" i="13"/>
  <c r="AE274" i="13"/>
  <c r="P271" i="13"/>
  <c r="S271" i="13"/>
  <c r="M252" i="13"/>
  <c r="AG247" i="13"/>
  <c r="V247" i="13"/>
  <c r="X263" i="13"/>
  <c r="C264" i="13"/>
  <c r="Y264" i="13"/>
  <c r="P274" i="13"/>
  <c r="AB271" i="13"/>
  <c r="T271" i="13"/>
  <c r="M271" i="13"/>
  <c r="M247" i="13"/>
  <c r="S247" i="13"/>
  <c r="W252" i="13"/>
  <c r="K252" i="13"/>
  <c r="Z252" i="13"/>
  <c r="L247" i="13"/>
  <c r="D263" i="13"/>
  <c r="X264" i="13"/>
  <c r="L264" i="13"/>
  <c r="E274" i="13"/>
  <c r="J271" i="13"/>
  <c r="AA271" i="13"/>
  <c r="I272" i="13"/>
  <c r="AG274" i="13"/>
  <c r="AE270" i="13"/>
  <c r="T269" i="13"/>
  <c r="N272" i="13"/>
  <c r="Y274" i="13"/>
  <c r="S265" i="13"/>
  <c r="S269" i="13"/>
  <c r="AB270" i="13"/>
  <c r="R272" i="13"/>
  <c r="V274" i="13"/>
  <c r="C272" i="13"/>
  <c r="AA274" i="13"/>
  <c r="E272" i="13"/>
  <c r="I274" i="13"/>
  <c r="M272" i="13"/>
  <c r="D274" i="13"/>
  <c r="D270" i="13"/>
  <c r="X265" i="13"/>
  <c r="U265" i="13"/>
  <c r="W272" i="13"/>
  <c r="I265" i="13"/>
  <c r="AF272" i="13"/>
  <c r="L277" i="13"/>
  <c r="W277" i="13"/>
  <c r="AC274" i="13"/>
  <c r="H255" i="13"/>
  <c r="P255" i="13"/>
  <c r="D276" i="13"/>
  <c r="Z273" i="13"/>
  <c r="X267" i="13"/>
  <c r="AF275" i="13"/>
  <c r="U277" i="13"/>
  <c r="V277" i="13"/>
  <c r="AE277" i="13"/>
  <c r="R274" i="13"/>
  <c r="Q255" i="13"/>
  <c r="Y255" i="13"/>
  <c r="P276" i="13"/>
  <c r="O273" i="13"/>
  <c r="M267" i="13"/>
  <c r="AC275" i="13"/>
  <c r="Y277" i="13"/>
  <c r="J277" i="13"/>
  <c r="D277" i="13"/>
  <c r="K274" i="13"/>
  <c r="T255" i="13"/>
  <c r="Z255" i="13"/>
  <c r="K273" i="13"/>
  <c r="AD257" i="13"/>
  <c r="AA277" i="13"/>
  <c r="P277" i="13"/>
  <c r="M255" i="13"/>
  <c r="D255" i="13"/>
  <c r="AC273" i="13"/>
  <c r="O269" i="13"/>
  <c r="K277" i="13"/>
  <c r="H277" i="13"/>
  <c r="C255" i="13"/>
  <c r="Y269" i="13"/>
  <c r="E277" i="13"/>
  <c r="K255" i="13"/>
  <c r="G277" i="13"/>
  <c r="E255" i="13"/>
  <c r="AD277" i="13"/>
  <c r="AF255" i="13"/>
  <c r="D273" i="13"/>
  <c r="AF274" i="13"/>
  <c r="P250" i="13"/>
  <c r="R250" i="13"/>
  <c r="AD265" i="13"/>
  <c r="AG265" i="13"/>
  <c r="U272" i="13"/>
  <c r="V250" i="13"/>
  <c r="S273" i="13"/>
  <c r="G265" i="13"/>
  <c r="AC272" i="13"/>
  <c r="K250" i="13"/>
  <c r="AG258" i="13"/>
  <c r="N255" i="13"/>
  <c r="L255" i="13"/>
  <c r="AA272" i="13"/>
  <c r="AE273" i="13"/>
  <c r="I248" i="13"/>
  <c r="R265" i="13"/>
  <c r="AE272" i="13"/>
  <c r="M250" i="13"/>
  <c r="Z272" i="13"/>
  <c r="N250" i="13"/>
  <c r="G273" i="13"/>
  <c r="L248" i="13"/>
  <c r="P265" i="13"/>
  <c r="J272" i="13"/>
  <c r="H250" i="13"/>
  <c r="F250" i="13"/>
  <c r="E273" i="13"/>
  <c r="N273" i="13"/>
  <c r="R248" i="13"/>
  <c r="Z265" i="13"/>
  <c r="AE248" i="13"/>
  <c r="F265" i="13"/>
  <c r="T250" i="13"/>
  <c r="Y250" i="13"/>
  <c r="E248" i="13"/>
  <c r="AD250" i="13"/>
  <c r="T258" i="13"/>
  <c r="J255" i="13"/>
  <c r="X255" i="13"/>
  <c r="AB250" i="13"/>
  <c r="O265" i="13"/>
  <c r="Q273" i="13"/>
  <c r="U273" i="13"/>
  <c r="K248" i="13"/>
  <c r="L265" i="13"/>
  <c r="Z248" i="13"/>
  <c r="E250" i="13"/>
  <c r="AB258" i="13"/>
  <c r="S255" i="13"/>
  <c r="AE255" i="13"/>
  <c r="J250" i="13"/>
  <c r="D265" i="13"/>
  <c r="W273" i="13"/>
  <c r="F273" i="13"/>
  <c r="Q248" i="13"/>
  <c r="R277" i="13"/>
  <c r="AB265" i="13"/>
  <c r="U248" i="13"/>
  <c r="G250" i="13"/>
  <c r="K258" i="13"/>
  <c r="P258" i="13"/>
  <c r="G255" i="13"/>
  <c r="X250" i="13"/>
  <c r="Y265" i="13"/>
  <c r="I273" i="13"/>
  <c r="C273" i="13"/>
  <c r="J248" i="13"/>
  <c r="C277" i="13"/>
  <c r="X277" i="13"/>
  <c r="N265" i="13"/>
  <c r="AC249" i="13"/>
  <c r="V249" i="13"/>
  <c r="I249" i="13"/>
  <c r="L262" i="13"/>
  <c r="W249" i="13"/>
  <c r="Y249" i="13"/>
  <c r="M249" i="13"/>
  <c r="G263" i="13"/>
  <c r="AA249" i="13"/>
  <c r="X249" i="13"/>
  <c r="H249" i="13"/>
  <c r="U249" i="13"/>
  <c r="Z263" i="13"/>
  <c r="Q249" i="13"/>
  <c r="N249" i="13"/>
  <c r="AD249" i="13"/>
  <c r="G256" i="13"/>
  <c r="O249" i="13"/>
  <c r="R249" i="13"/>
  <c r="AC263" i="13"/>
  <c r="AF251" i="13"/>
  <c r="M263" i="13"/>
  <c r="AE251" i="13"/>
  <c r="AB263" i="13"/>
  <c r="P251" i="13"/>
  <c r="Z249" i="13"/>
  <c r="AE249" i="13"/>
  <c r="F249" i="13"/>
  <c r="E249" i="13"/>
  <c r="W263" i="13"/>
  <c r="V251" i="13"/>
  <c r="C263" i="13"/>
  <c r="K249" i="13"/>
  <c r="AB249" i="13"/>
  <c r="J249" i="13"/>
  <c r="AG251" i="13"/>
  <c r="AF249" i="13"/>
  <c r="C249" i="13"/>
  <c r="P249" i="13"/>
  <c r="J251" i="13"/>
  <c r="D249" i="13"/>
  <c r="G249" i="13"/>
  <c r="T249" i="13"/>
  <c r="E263" i="13"/>
  <c r="Y251" i="13"/>
  <c r="AE257" i="13"/>
  <c r="R257" i="13"/>
  <c r="AG257" i="13"/>
  <c r="AA257" i="13"/>
  <c r="Y267" i="13"/>
  <c r="H267" i="13"/>
  <c r="L257" i="13"/>
  <c r="E267" i="13"/>
  <c r="E276" i="13"/>
  <c r="V267" i="13"/>
  <c r="Z257" i="13"/>
  <c r="I257" i="13"/>
  <c r="X270" i="13"/>
  <c r="T275" i="13"/>
  <c r="T257" i="13"/>
  <c r="AA275" i="13"/>
  <c r="T276" i="13"/>
  <c r="AD267" i="13"/>
  <c r="G257" i="13"/>
  <c r="F257" i="13"/>
  <c r="M270" i="13"/>
  <c r="V275" i="13"/>
  <c r="S275" i="13"/>
  <c r="AD275" i="13"/>
  <c r="O259" i="13"/>
  <c r="V276" i="13"/>
  <c r="U267" i="13"/>
  <c r="N257" i="13"/>
  <c r="P257" i="13"/>
  <c r="Z270" i="13"/>
  <c r="D275" i="13"/>
  <c r="P275" i="13"/>
  <c r="X259" i="13"/>
  <c r="AD276" i="13"/>
  <c r="Q267" i="13"/>
  <c r="D257" i="13"/>
  <c r="H257" i="13"/>
  <c r="S270" i="13"/>
  <c r="O275" i="13"/>
  <c r="E275" i="13"/>
  <c r="AF276" i="13"/>
  <c r="F269" i="13"/>
  <c r="R267" i="13"/>
  <c r="J257" i="13"/>
  <c r="F270" i="13"/>
  <c r="N275" i="13"/>
  <c r="R269" i="13"/>
  <c r="U276" i="13"/>
  <c r="X269" i="13"/>
  <c r="AB267" i="13"/>
  <c r="S274" i="13"/>
  <c r="C257" i="13"/>
  <c r="D269" i="13"/>
  <c r="Y270" i="13"/>
  <c r="C275" i="13"/>
  <c r="L269" i="13"/>
  <c r="AG275" i="13"/>
  <c r="O267" i="13"/>
  <c r="U275" i="13"/>
  <c r="G269" i="13"/>
  <c r="AG267" i="13"/>
  <c r="Q274" i="13"/>
  <c r="U257" i="13"/>
  <c r="K270" i="13"/>
  <c r="R275" i="13"/>
  <c r="Q269" i="13"/>
  <c r="S258" i="13"/>
  <c r="R258" i="13"/>
  <c r="H273" i="13"/>
  <c r="AF273" i="13"/>
  <c r="AC267" i="13"/>
  <c r="W267" i="13"/>
  <c r="AF248" i="13"/>
  <c r="X257" i="13"/>
  <c r="AC257" i="13"/>
  <c r="K275" i="13"/>
  <c r="AE258" i="13"/>
  <c r="I258" i="13"/>
  <c r="J267" i="13"/>
  <c r="AE267" i="13"/>
  <c r="AD248" i="13"/>
  <c r="W248" i="13"/>
  <c r="F275" i="13"/>
  <c r="S267" i="13"/>
  <c r="C258" i="13"/>
  <c r="L258" i="13"/>
  <c r="AA267" i="13"/>
  <c r="G267" i="13"/>
  <c r="Y248" i="13"/>
  <c r="C248" i="13"/>
  <c r="E257" i="13"/>
  <c r="S257" i="13"/>
  <c r="AD273" i="13"/>
  <c r="AE275" i="13"/>
  <c r="C267" i="13"/>
  <c r="D267" i="13"/>
  <c r="AC248" i="13"/>
  <c r="N248" i="13"/>
  <c r="W257" i="13"/>
  <c r="Q257" i="13"/>
  <c r="Y275" i="13"/>
  <c r="M258" i="13"/>
  <c r="E258" i="13"/>
  <c r="AA273" i="13"/>
  <c r="V273" i="13"/>
  <c r="F267" i="13"/>
  <c r="N267" i="13"/>
  <c r="G248" i="13"/>
  <c r="M248" i="13"/>
  <c r="M257" i="13"/>
  <c r="Y257" i="13"/>
  <c r="I275" i="13"/>
  <c r="L267" i="13"/>
  <c r="Z267" i="13"/>
  <c r="H248" i="13"/>
  <c r="D248" i="13"/>
  <c r="V257" i="13"/>
  <c r="AF257" i="13"/>
  <c r="Q275" i="13"/>
  <c r="Z275" i="13"/>
  <c r="I267" i="13"/>
  <c r="M275" i="13"/>
  <c r="N258" i="13"/>
  <c r="H258" i="13"/>
  <c r="P267" i="13"/>
  <c r="F248" i="13"/>
  <c r="AA248" i="13"/>
  <c r="L275" i="13"/>
  <c r="X275" i="13"/>
  <c r="AF267" i="13"/>
  <c r="X248" i="13"/>
  <c r="S248" i="13"/>
  <c r="AB275" i="13"/>
  <c r="H275" i="13"/>
  <c r="W275" i="13"/>
  <c r="G258" i="13"/>
  <c r="X273" i="13"/>
  <c r="J273" i="13"/>
  <c r="K267" i="13"/>
  <c r="P248" i="13"/>
  <c r="O257" i="13"/>
  <c r="K257" i="13"/>
  <c r="J275" i="13"/>
  <c r="D272" i="13"/>
  <c r="AF250" i="13"/>
  <c r="M273" i="13"/>
  <c r="T272" i="13"/>
  <c r="L272" i="13"/>
  <c r="C250" i="13"/>
  <c r="AB277" i="13"/>
  <c r="Q265" i="13"/>
  <c r="C265" i="13"/>
  <c r="H272" i="13"/>
  <c r="F272" i="13"/>
  <c r="W250" i="13"/>
  <c r="L250" i="13"/>
  <c r="AG272" i="13"/>
  <c r="V272" i="13"/>
  <c r="S250" i="13"/>
  <c r="AF265" i="13"/>
  <c r="W265" i="13"/>
  <c r="P272" i="13"/>
  <c r="Q272" i="13"/>
  <c r="AE250" i="13"/>
  <c r="J265" i="13"/>
  <c r="AA265" i="13"/>
  <c r="S272" i="13"/>
  <c r="AB272" i="13"/>
  <c r="AC250" i="13"/>
  <c r="Q250" i="13"/>
  <c r="T265" i="13"/>
  <c r="M265" i="13"/>
  <c r="AD272" i="13"/>
  <c r="X272" i="13"/>
  <c r="AG250" i="13"/>
  <c r="V265" i="13"/>
  <c r="K272" i="13"/>
  <c r="V256" i="13"/>
  <c r="E256" i="13"/>
  <c r="U262" i="13"/>
  <c r="Q262" i="13"/>
  <c r="C262" i="13"/>
  <c r="AB256" i="13"/>
  <c r="N256" i="13"/>
  <c r="S262" i="13"/>
  <c r="K262" i="13"/>
  <c r="Q256" i="13"/>
  <c r="S256" i="13"/>
  <c r="Z262" i="13"/>
  <c r="L251" i="13"/>
  <c r="AA251" i="13"/>
  <c r="AC262" i="13"/>
  <c r="AA262" i="13"/>
  <c r="Y256" i="13"/>
  <c r="W256" i="13"/>
  <c r="J262" i="13"/>
  <c r="O262" i="13"/>
  <c r="I256" i="13"/>
  <c r="Z256" i="13"/>
  <c r="AF262" i="13"/>
  <c r="J266" i="13"/>
  <c r="N251" i="13"/>
  <c r="O251" i="13"/>
  <c r="C266" i="13"/>
  <c r="AD251" i="13"/>
  <c r="Z251" i="13"/>
  <c r="T262" i="13"/>
  <c r="F262" i="13"/>
  <c r="R262" i="13"/>
  <c r="P256" i="13"/>
  <c r="J256" i="13"/>
  <c r="E262" i="13"/>
  <c r="V262" i="13"/>
  <c r="H251" i="13"/>
  <c r="K251" i="13"/>
  <c r="D251" i="13"/>
  <c r="F256" i="13"/>
  <c r="O256" i="13"/>
  <c r="M256" i="13"/>
  <c r="X262" i="13"/>
  <c r="AE262" i="13"/>
  <c r="E251" i="13"/>
  <c r="G251" i="13"/>
  <c r="I251" i="13"/>
  <c r="AD256" i="13"/>
  <c r="X256" i="13"/>
  <c r="AD262" i="13"/>
  <c r="D262" i="13"/>
  <c r="S251" i="13"/>
  <c r="W251" i="13"/>
  <c r="C251" i="13"/>
  <c r="AB262" i="13"/>
  <c r="AF256" i="13"/>
  <c r="AC256" i="13"/>
  <c r="H256" i="13"/>
  <c r="AG262" i="13"/>
  <c r="W262" i="13"/>
  <c r="T251" i="13"/>
  <c r="F251" i="13"/>
  <c r="AA256" i="13"/>
  <c r="L256" i="13"/>
  <c r="K256" i="13"/>
  <c r="AE256" i="13"/>
  <c r="I262" i="13"/>
  <c r="H262" i="13"/>
  <c r="AC251" i="13"/>
  <c r="U251" i="13"/>
  <c r="M253" i="13"/>
  <c r="Y262" i="13"/>
  <c r="G262" i="13"/>
  <c r="X251" i="13"/>
  <c r="AB251" i="13"/>
  <c r="I253" i="13"/>
  <c r="T256" i="13"/>
  <c r="U256" i="13"/>
  <c r="D256" i="13"/>
  <c r="R256" i="13"/>
  <c r="M262" i="13"/>
  <c r="P262" i="13"/>
  <c r="Q251" i="13"/>
  <c r="P253" i="13"/>
  <c r="F261" i="13"/>
  <c r="K261" i="13"/>
  <c r="AB266" i="13"/>
  <c r="Z266" i="13"/>
  <c r="X253" i="13"/>
  <c r="G261" i="13"/>
  <c r="S261" i="13"/>
  <c r="Y266" i="13"/>
  <c r="H266" i="13"/>
  <c r="AE253" i="13"/>
  <c r="AE261" i="13"/>
  <c r="M261" i="13"/>
  <c r="AA266" i="13"/>
  <c r="S266" i="13"/>
  <c r="C253" i="13"/>
  <c r="J261" i="13"/>
  <c r="C261" i="13"/>
  <c r="L266" i="13"/>
  <c r="G266" i="13"/>
  <c r="AD253" i="13"/>
  <c r="T261" i="13"/>
  <c r="H261" i="13"/>
  <c r="I266" i="13"/>
  <c r="T266" i="13"/>
  <c r="T253" i="13"/>
  <c r="AB253" i="13"/>
  <c r="R261" i="13"/>
  <c r="E261" i="13"/>
  <c r="Q261" i="13"/>
  <c r="U266" i="13"/>
  <c r="P266" i="13"/>
  <c r="G253" i="13"/>
  <c r="J253" i="13"/>
  <c r="Z261" i="13"/>
  <c r="U261" i="13"/>
  <c r="AF261" i="13"/>
  <c r="AC266" i="13"/>
  <c r="X266" i="13"/>
  <c r="M266" i="13"/>
  <c r="E253" i="13"/>
  <c r="F253" i="13"/>
  <c r="AD261" i="13"/>
  <c r="O261" i="13"/>
  <c r="W261" i="13"/>
  <c r="R266" i="13"/>
  <c r="Q266" i="13"/>
  <c r="S253" i="13"/>
  <c r="K253" i="13"/>
  <c r="V266" i="13"/>
  <c r="X261" i="13"/>
  <c r="Y253" i="13"/>
  <c r="AA261" i="13"/>
  <c r="K266" i="13"/>
  <c r="F266" i="13"/>
  <c r="W253" i="13"/>
  <c r="AC253" i="13"/>
  <c r="AF253" i="13"/>
  <c r="P261" i="13"/>
  <c r="AE266" i="13"/>
  <c r="W266" i="13"/>
  <c r="Z253" i="13"/>
  <c r="D253" i="13"/>
  <c r="H253" i="13"/>
  <c r="L261" i="13"/>
  <c r="Y261" i="13"/>
  <c r="AD266" i="13"/>
  <c r="O266" i="13"/>
  <c r="Q253" i="13"/>
  <c r="AA253" i="13"/>
  <c r="U253" i="13"/>
  <c r="D261" i="13"/>
  <c r="AB261" i="13"/>
  <c r="AG266" i="13"/>
  <c r="D266" i="13"/>
  <c r="L253" i="13"/>
  <c r="N253" i="13"/>
  <c r="AG253" i="13"/>
  <c r="AC261" i="13"/>
  <c r="E266" i="13"/>
  <c r="AF266" i="13"/>
  <c r="R253" i="13"/>
  <c r="V253" i="13"/>
  <c r="AB259" i="13"/>
  <c r="C259" i="13"/>
  <c r="I265" i="4"/>
  <c r="H261" i="4"/>
  <c r="I261" i="4"/>
  <c r="C261" i="4"/>
  <c r="E261" i="4"/>
  <c r="F261" i="4"/>
  <c r="I259" i="13"/>
  <c r="D259" i="13"/>
  <c r="H265" i="4"/>
  <c r="H274" i="13"/>
  <c r="AG259" i="13"/>
  <c r="P259" i="13"/>
  <c r="M276" i="13"/>
  <c r="C276" i="13"/>
  <c r="AF270" i="13"/>
  <c r="K269" i="13"/>
  <c r="J274" i="13"/>
  <c r="B261" i="4"/>
  <c r="H270" i="13"/>
  <c r="R270" i="13"/>
  <c r="D262" i="4"/>
  <c r="H277" i="4"/>
  <c r="AC269" i="13"/>
  <c r="F279" i="4"/>
  <c r="D252" i="4"/>
  <c r="B265" i="4"/>
  <c r="AE259" i="13"/>
  <c r="K259" i="13"/>
  <c r="B279" i="4"/>
  <c r="B252" i="4"/>
  <c r="D265" i="4"/>
  <c r="I275" i="4"/>
  <c r="H275" i="4"/>
  <c r="B275" i="4"/>
  <c r="G275" i="4"/>
  <c r="AD274" i="13"/>
  <c r="W259" i="13"/>
  <c r="T259" i="13"/>
  <c r="AE276" i="13"/>
  <c r="AG276" i="13"/>
  <c r="K276" i="13"/>
  <c r="P270" i="13"/>
  <c r="I269" i="13"/>
  <c r="M274" i="13"/>
  <c r="AC270" i="13"/>
  <c r="I270" i="13"/>
  <c r="C262" i="4"/>
  <c r="E277" i="4"/>
  <c r="N269" i="13"/>
  <c r="I279" i="4"/>
  <c r="D275" i="4"/>
  <c r="F252" i="4"/>
  <c r="F265" i="4"/>
  <c r="V259" i="13"/>
  <c r="AD259" i="13"/>
  <c r="N276" i="13"/>
  <c r="H276" i="13"/>
  <c r="O276" i="13"/>
  <c r="Q270" i="13"/>
  <c r="AG269" i="13"/>
  <c r="L274" i="13"/>
  <c r="AB274" i="13"/>
  <c r="I270" i="4"/>
  <c r="J270" i="13"/>
  <c r="L270" i="13"/>
  <c r="B262" i="4"/>
  <c r="D277" i="4"/>
  <c r="AA269" i="13"/>
  <c r="D279" i="4"/>
  <c r="C275" i="4"/>
  <c r="E265" i="4"/>
  <c r="AG252" i="13"/>
  <c r="L252" i="13"/>
  <c r="Q259" i="13"/>
  <c r="F259" i="13"/>
  <c r="Y276" i="13"/>
  <c r="S276" i="13"/>
  <c r="W276" i="13"/>
  <c r="V270" i="13"/>
  <c r="M269" i="13"/>
  <c r="Z274" i="13"/>
  <c r="O274" i="13"/>
  <c r="B270" i="4"/>
  <c r="G270" i="13"/>
  <c r="O270" i="13"/>
  <c r="B277" i="4"/>
  <c r="F248" i="4"/>
  <c r="P269" i="13"/>
  <c r="F275" i="4"/>
  <c r="Y259" i="13"/>
  <c r="AF259" i="13"/>
  <c r="I276" i="13"/>
  <c r="L276" i="13"/>
  <c r="C269" i="13"/>
  <c r="X274" i="13"/>
  <c r="G274" i="13"/>
  <c r="E270" i="4"/>
  <c r="C270" i="13"/>
  <c r="N270" i="13"/>
  <c r="I277" i="4"/>
  <c r="D248" i="4"/>
  <c r="H269" i="13"/>
  <c r="E275" i="4"/>
  <c r="I250" i="13"/>
  <c r="O250" i="13"/>
  <c r="U250" i="13"/>
  <c r="M259" i="13"/>
  <c r="U259" i="13"/>
  <c r="AA276" i="13"/>
  <c r="Z276" i="13"/>
  <c r="V269" i="13"/>
  <c r="U274" i="13"/>
  <c r="N274" i="13"/>
  <c r="H270" i="4"/>
  <c r="W270" i="13"/>
  <c r="C277" i="4"/>
  <c r="I248" i="4"/>
  <c r="W269" i="13"/>
  <c r="Z259" i="13"/>
  <c r="N259" i="13"/>
  <c r="J259" i="13"/>
  <c r="G270" i="4"/>
  <c r="U270" i="13"/>
  <c r="C248" i="4"/>
  <c r="AF269" i="13"/>
  <c r="R259" i="13"/>
  <c r="H259" i="13"/>
  <c r="S259" i="13"/>
  <c r="R276" i="13"/>
  <c r="F276" i="13"/>
  <c r="AE269" i="13"/>
  <c r="C274" i="13"/>
  <c r="T274" i="13"/>
  <c r="F270" i="4"/>
  <c r="AD270" i="13"/>
  <c r="E248" i="4"/>
  <c r="J269" i="13"/>
  <c r="B269" i="4"/>
  <c r="H269" i="4"/>
  <c r="L259" i="13"/>
  <c r="AC259" i="13"/>
  <c r="G259" i="13"/>
  <c r="AC276" i="13"/>
  <c r="G276" i="13"/>
  <c r="AB269" i="13"/>
  <c r="H279" i="4"/>
  <c r="W274" i="13"/>
  <c r="C270" i="4"/>
  <c r="C279" i="4"/>
  <c r="T270" i="13"/>
  <c r="G248" i="4"/>
  <c r="Z269" i="13"/>
  <c r="C274" i="4"/>
  <c r="F274" i="4"/>
  <c r="E274" i="4"/>
  <c r="H274" i="4"/>
  <c r="C271" i="4"/>
  <c r="D271" i="4"/>
  <c r="E271" i="4"/>
  <c r="B271" i="4"/>
  <c r="H271" i="4"/>
  <c r="E259" i="13"/>
  <c r="AB276" i="13"/>
  <c r="U269" i="13"/>
  <c r="W329" i="13"/>
  <c r="Z329" i="13"/>
  <c r="I329" i="13"/>
  <c r="E329" i="13"/>
  <c r="N329" i="13"/>
  <c r="C329" i="13"/>
  <c r="F329" i="13"/>
  <c r="D329" i="13"/>
  <c r="G329" i="13"/>
  <c r="Q329" i="13"/>
  <c r="AC329" i="13"/>
  <c r="AD329" i="13"/>
  <c r="AE329" i="13"/>
  <c r="S329" i="13"/>
  <c r="K329" i="13"/>
  <c r="J329" i="13"/>
  <c r="AA329" i="13"/>
  <c r="U329" i="13"/>
  <c r="X329" i="13"/>
  <c r="L329" i="13"/>
  <c r="O329" i="13"/>
  <c r="P329" i="13"/>
  <c r="AG329" i="13"/>
  <c r="T329" i="13"/>
  <c r="AF329" i="13"/>
  <c r="M329" i="13"/>
  <c r="R329" i="13"/>
  <c r="V329" i="13"/>
  <c r="AB329" i="13"/>
  <c r="Y329" i="13"/>
  <c r="H329" i="13"/>
  <c r="W325" i="13"/>
  <c r="J325" i="13"/>
  <c r="H325" i="13"/>
  <c r="L325" i="13"/>
  <c r="K325" i="13"/>
  <c r="R325" i="13"/>
  <c r="X325" i="13"/>
  <c r="I325" i="13"/>
  <c r="AD325" i="13"/>
  <c r="AA325" i="13"/>
  <c r="D325" i="13"/>
  <c r="E325" i="13"/>
  <c r="G325" i="13"/>
  <c r="AF325" i="13"/>
  <c r="N325" i="13"/>
  <c r="Y325" i="13"/>
  <c r="U325" i="13"/>
  <c r="T325" i="13"/>
  <c r="C325" i="13"/>
  <c r="AE325" i="13"/>
  <c r="Z325" i="13"/>
  <c r="AC325" i="13"/>
  <c r="P325" i="13"/>
  <c r="M325" i="13"/>
  <c r="Q325" i="13"/>
  <c r="S325" i="13"/>
  <c r="O325" i="13"/>
  <c r="AB325" i="13"/>
  <c r="AG325" i="13"/>
  <c r="V325" i="13"/>
  <c r="F325" i="13"/>
  <c r="F1" i="7"/>
  <c r="F2" i="7" s="1"/>
  <c r="F3" i="7" s="1"/>
  <c r="X1" i="1"/>
  <c r="W2" i="1"/>
  <c r="W3" i="1" s="1"/>
  <c r="Q4" i="17" s="1"/>
  <c r="Q1" i="17"/>
  <c r="T1" i="15"/>
  <c r="T2" i="15" s="1"/>
  <c r="T4" i="15" s="1"/>
  <c r="T1" i="10"/>
  <c r="T2" i="10" s="1"/>
  <c r="T3" i="10" s="1"/>
  <c r="T1" i="6"/>
  <c r="T2" i="6" s="1"/>
  <c r="T4" i="6" s="1"/>
  <c r="T1" i="14"/>
  <c r="T2" i="14" s="1"/>
  <c r="T4" i="14" s="1"/>
  <c r="N2" i="4"/>
  <c r="N3" i="4" s="1"/>
  <c r="O1" i="4"/>
  <c r="O2" i="4" s="1"/>
  <c r="O3" i="4" s="1"/>
  <c r="U1" i="10"/>
  <c r="U2" i="10" s="1"/>
  <c r="U3" i="10" s="1"/>
  <c r="U1" i="15"/>
  <c r="U2" i="15" s="1"/>
  <c r="U4" i="15" s="1"/>
  <c r="U1" i="6"/>
  <c r="U2" i="6" s="1"/>
  <c r="U4" i="6" s="1"/>
  <c r="D354" i="4"/>
  <c r="E354" i="4"/>
  <c r="G354" i="4"/>
  <c r="H354" i="4"/>
  <c r="C354" i="4"/>
  <c r="I354" i="4"/>
  <c r="B354" i="4"/>
  <c r="F354" i="4"/>
  <c r="D331" i="13"/>
  <c r="T331" i="13"/>
  <c r="K331" i="13"/>
  <c r="V331" i="13"/>
  <c r="Y331" i="13"/>
  <c r="X331" i="13"/>
  <c r="O331" i="13"/>
  <c r="I331" i="13"/>
  <c r="J331" i="13"/>
  <c r="F331" i="13"/>
  <c r="AG331" i="13"/>
  <c r="M331" i="13"/>
  <c r="U331" i="13"/>
  <c r="AF331" i="13"/>
  <c r="G331" i="13"/>
  <c r="AB331" i="13"/>
  <c r="C331" i="13"/>
  <c r="AC331" i="13"/>
  <c r="AE331" i="13"/>
  <c r="E331" i="13"/>
  <c r="Z331" i="13"/>
  <c r="P331" i="13"/>
  <c r="W331" i="13"/>
  <c r="Q331" i="13"/>
  <c r="AA331" i="13"/>
  <c r="L331" i="13"/>
  <c r="AD331" i="13"/>
  <c r="N331" i="13"/>
  <c r="S331" i="13"/>
  <c r="R331" i="13"/>
  <c r="H331" i="13"/>
  <c r="V39" i="1"/>
  <c r="Y39" i="1"/>
  <c r="D333" i="4"/>
  <c r="F333" i="4"/>
  <c r="B333" i="4"/>
  <c r="H333" i="4"/>
  <c r="G333" i="4"/>
  <c r="I333" i="4"/>
  <c r="E333" i="4"/>
  <c r="C333" i="4"/>
  <c r="W39" i="1"/>
  <c r="J332" i="13"/>
  <c r="T332" i="13"/>
  <c r="AC332" i="13"/>
  <c r="K332" i="13"/>
  <c r="G332" i="13"/>
  <c r="W332" i="13"/>
  <c r="Q332" i="13"/>
  <c r="Z332" i="13"/>
  <c r="R332" i="13"/>
  <c r="AB332" i="13"/>
  <c r="N332" i="13"/>
  <c r="U332" i="13"/>
  <c r="H332" i="13"/>
  <c r="AG332" i="13"/>
  <c r="C332" i="13"/>
  <c r="S332" i="13"/>
  <c r="AE332" i="13"/>
  <c r="Y332" i="13"/>
  <c r="M332" i="13"/>
  <c r="E332" i="13"/>
  <c r="AF332" i="13"/>
  <c r="I332" i="13"/>
  <c r="P332" i="13"/>
  <c r="AA332" i="13"/>
  <c r="V332" i="13"/>
  <c r="D332" i="13"/>
  <c r="X332" i="13"/>
  <c r="F332" i="13"/>
  <c r="O332" i="13"/>
  <c r="L332" i="13"/>
  <c r="AD332" i="13"/>
  <c r="L178" i="13"/>
  <c r="T178" i="13"/>
  <c r="H178" i="13"/>
  <c r="Z178" i="13"/>
  <c r="S178" i="13"/>
  <c r="R178" i="13"/>
  <c r="P178" i="13"/>
  <c r="AC178" i="13"/>
  <c r="W178" i="13"/>
  <c r="M178" i="13"/>
  <c r="F178" i="13"/>
  <c r="AA178" i="13"/>
  <c r="Y178" i="13"/>
  <c r="U178" i="13"/>
  <c r="AG178" i="13"/>
  <c r="I178" i="13"/>
  <c r="AD178" i="13"/>
  <c r="X178" i="13"/>
  <c r="D178" i="13"/>
  <c r="N178" i="13"/>
  <c r="AB178" i="13"/>
  <c r="AF178" i="13"/>
  <c r="G178" i="13"/>
  <c r="K178" i="13"/>
  <c r="V178" i="13"/>
  <c r="E178" i="13"/>
  <c r="C178" i="13"/>
  <c r="O178" i="13"/>
  <c r="AE178" i="13"/>
  <c r="Q178" i="13"/>
  <c r="J178" i="13"/>
  <c r="X39" i="1"/>
  <c r="Q353" i="13"/>
  <c r="F353" i="13"/>
  <c r="H353" i="13"/>
  <c r="G353" i="13"/>
  <c r="P353" i="13"/>
  <c r="Y353" i="13"/>
  <c r="M353" i="13"/>
  <c r="U353" i="13"/>
  <c r="AB353" i="13"/>
  <c r="AG353" i="13"/>
  <c r="V353" i="13"/>
  <c r="W353" i="13"/>
  <c r="C353" i="13"/>
  <c r="X353" i="13"/>
  <c r="N353" i="13"/>
  <c r="S353" i="13"/>
  <c r="D353" i="13"/>
  <c r="AA353" i="13"/>
  <c r="AD353" i="13"/>
  <c r="I353" i="13"/>
  <c r="AC353" i="13"/>
  <c r="L353" i="13"/>
  <c r="AE353" i="13"/>
  <c r="O353" i="13"/>
  <c r="E353" i="13"/>
  <c r="K353" i="13"/>
  <c r="Z353" i="13"/>
  <c r="AF353" i="13"/>
  <c r="R353" i="13"/>
  <c r="J353" i="13"/>
  <c r="T353" i="13"/>
  <c r="L350" i="13"/>
  <c r="J350" i="13"/>
  <c r="AA350" i="13"/>
  <c r="AD350" i="13"/>
  <c r="E350" i="13"/>
  <c r="C350" i="13"/>
  <c r="Z350" i="13"/>
  <c r="G350" i="13"/>
  <c r="Q350" i="13"/>
  <c r="Y350" i="13"/>
  <c r="N350" i="13"/>
  <c r="AE350" i="13"/>
  <c r="AF350" i="13"/>
  <c r="T350" i="13"/>
  <c r="F350" i="13"/>
  <c r="W350" i="13"/>
  <c r="S350" i="13"/>
  <c r="X350" i="13"/>
  <c r="P350" i="13"/>
  <c r="AB350" i="13"/>
  <c r="U350" i="13"/>
  <c r="I350" i="13"/>
  <c r="D350" i="13"/>
  <c r="AC350" i="13"/>
  <c r="R350" i="13"/>
  <c r="K350" i="13"/>
  <c r="AG350" i="13"/>
  <c r="H350" i="13"/>
  <c r="O350" i="13"/>
  <c r="V350" i="13"/>
  <c r="M350" i="13"/>
  <c r="U354" i="13"/>
  <c r="E354" i="13"/>
  <c r="H354" i="13"/>
  <c r="F354" i="13"/>
  <c r="C354" i="13"/>
  <c r="AD354" i="13"/>
  <c r="T354" i="13"/>
  <c r="L354" i="13"/>
  <c r="Z354" i="13"/>
  <c r="AA354" i="13"/>
  <c r="AF354" i="13"/>
  <c r="X354" i="13"/>
  <c r="AE354" i="13"/>
  <c r="AC354" i="13"/>
  <c r="D354" i="13"/>
  <c r="AB354" i="13"/>
  <c r="AG354" i="13"/>
  <c r="Y354" i="13"/>
  <c r="R354" i="13"/>
  <c r="V354" i="13"/>
  <c r="J354" i="13"/>
  <c r="G354" i="13"/>
  <c r="S354" i="13"/>
  <c r="O354" i="13"/>
  <c r="M354" i="13"/>
  <c r="W354" i="13"/>
  <c r="I354" i="13"/>
  <c r="K354" i="13"/>
  <c r="Q354" i="13"/>
  <c r="N354" i="13"/>
  <c r="P354" i="13"/>
  <c r="A353" i="7" l="1"/>
  <c r="B353" i="7" s="1"/>
  <c r="B356" i="7"/>
  <c r="AB238" i="7"/>
  <c r="L238" i="7"/>
  <c r="N133" i="7"/>
  <c r="K133" i="7"/>
  <c r="P131" i="7"/>
  <c r="D131" i="7"/>
  <c r="G237" i="7"/>
  <c r="L237" i="7"/>
  <c r="J241" i="7"/>
  <c r="P241" i="7"/>
  <c r="Q132" i="7"/>
  <c r="L132" i="7"/>
  <c r="C212" i="4"/>
  <c r="F212" i="4"/>
  <c r="H212" i="4"/>
  <c r="G212" i="4"/>
  <c r="I212" i="4"/>
  <c r="AK193" i="7"/>
  <c r="W235" i="7"/>
  <c r="E235" i="7"/>
  <c r="AJ193" i="7"/>
  <c r="AI193" i="7"/>
  <c r="I291" i="4"/>
  <c r="AH193" i="7"/>
  <c r="B294" i="4"/>
  <c r="B212" i="4"/>
  <c r="E212" i="4"/>
  <c r="G291" i="4"/>
  <c r="C294" i="4"/>
  <c r="H294" i="4"/>
  <c r="E294" i="4"/>
  <c r="I294" i="4"/>
  <c r="H291" i="4"/>
  <c r="E291" i="4"/>
  <c r="R279" i="13"/>
  <c r="AD279" i="13"/>
  <c r="H293" i="4"/>
  <c r="C293" i="4"/>
  <c r="G293" i="4"/>
  <c r="I293" i="4"/>
  <c r="D293" i="4"/>
  <c r="B293" i="4"/>
  <c r="E293" i="4"/>
  <c r="O279" i="13"/>
  <c r="D294" i="4"/>
  <c r="F291" i="4"/>
  <c r="I279" i="13"/>
  <c r="F294" i="4"/>
  <c r="D291" i="4"/>
  <c r="P279" i="13"/>
  <c r="T279" i="13"/>
  <c r="AE279" i="13"/>
  <c r="L279" i="13"/>
  <c r="C291" i="4"/>
  <c r="N279" i="13"/>
  <c r="J279" i="13"/>
  <c r="Q279" i="13"/>
  <c r="B280" i="4"/>
  <c r="E280" i="4"/>
  <c r="G280" i="4"/>
  <c r="G211" i="4"/>
  <c r="C211" i="4"/>
  <c r="D280" i="4"/>
  <c r="B211" i="4"/>
  <c r="E211" i="4"/>
  <c r="D211" i="4"/>
  <c r="C280" i="4"/>
  <c r="F280" i="4"/>
  <c r="H280" i="4"/>
  <c r="AA280" i="13"/>
  <c r="F211" i="4"/>
  <c r="E280" i="13"/>
  <c r="AD280" i="13"/>
  <c r="Q280" i="13"/>
  <c r="P280" i="13"/>
  <c r="AB280" i="13"/>
  <c r="L280" i="13"/>
  <c r="V280" i="13"/>
  <c r="M280" i="13"/>
  <c r="T280" i="13"/>
  <c r="K280" i="13"/>
  <c r="O280" i="13"/>
  <c r="H211" i="4"/>
  <c r="Z279" i="13"/>
  <c r="C296" i="4"/>
  <c r="K210" i="13"/>
  <c r="AD296" i="13"/>
  <c r="P210" i="13"/>
  <c r="Y280" i="13"/>
  <c r="G279" i="13"/>
  <c r="X279" i="13"/>
  <c r="W279" i="13"/>
  <c r="N280" i="13"/>
  <c r="AF280" i="13"/>
  <c r="D280" i="13"/>
  <c r="AB296" i="13"/>
  <c r="L210" i="13"/>
  <c r="D210" i="13"/>
  <c r="AC210" i="13"/>
  <c r="L296" i="13"/>
  <c r="I210" i="13"/>
  <c r="M210" i="13"/>
  <c r="N210" i="13"/>
  <c r="E210" i="13"/>
  <c r="G210" i="4"/>
  <c r="AF279" i="13"/>
  <c r="C210" i="13"/>
  <c r="Y210" i="13"/>
  <c r="G210" i="13"/>
  <c r="D210" i="4"/>
  <c r="E210" i="4"/>
  <c r="C296" i="13"/>
  <c r="F296" i="13"/>
  <c r="H210" i="4"/>
  <c r="W210" i="13"/>
  <c r="T296" i="13"/>
  <c r="H210" i="13"/>
  <c r="AA210" i="13"/>
  <c r="U210" i="13"/>
  <c r="B210" i="4"/>
  <c r="M279" i="13"/>
  <c r="C279" i="13"/>
  <c r="P296" i="13"/>
  <c r="E296" i="13"/>
  <c r="J210" i="13"/>
  <c r="AD210" i="13"/>
  <c r="H296" i="13"/>
  <c r="C210" i="4"/>
  <c r="U279" i="13"/>
  <c r="AB210" i="13"/>
  <c r="O210" i="13"/>
  <c r="F210" i="4"/>
  <c r="AF210" i="13"/>
  <c r="AE210" i="13"/>
  <c r="AA279" i="13"/>
  <c r="D279" i="13"/>
  <c r="H279" i="13"/>
  <c r="V279" i="13"/>
  <c r="Z210" i="13"/>
  <c r="Q210" i="13"/>
  <c r="T210" i="13"/>
  <c r="N296" i="13"/>
  <c r="F279" i="13"/>
  <c r="Q296" i="13"/>
  <c r="X210" i="13"/>
  <c r="AC279" i="13"/>
  <c r="Y279" i="13"/>
  <c r="K279" i="13"/>
  <c r="E279" i="13"/>
  <c r="AB279" i="13"/>
  <c r="AG279" i="13"/>
  <c r="R296" i="13"/>
  <c r="R210" i="13"/>
  <c r="S210" i="13"/>
  <c r="AG210" i="13"/>
  <c r="V210" i="13"/>
  <c r="C280" i="13"/>
  <c r="H280" i="13"/>
  <c r="AE280" i="13"/>
  <c r="G280" i="13"/>
  <c r="E288" i="4"/>
  <c r="AG280" i="13"/>
  <c r="C288" i="4"/>
  <c r="R280" i="13"/>
  <c r="AC280" i="13"/>
  <c r="G288" i="4"/>
  <c r="I288" i="4"/>
  <c r="U280" i="13"/>
  <c r="D288" i="4"/>
  <c r="H288" i="4"/>
  <c r="F280" i="13"/>
  <c r="X280" i="13"/>
  <c r="F288" i="4"/>
  <c r="J280" i="13"/>
  <c r="I280" i="13"/>
  <c r="S280" i="13"/>
  <c r="W280" i="13"/>
  <c r="G216" i="4"/>
  <c r="Z296" i="13"/>
  <c r="AG296" i="13"/>
  <c r="W296" i="13"/>
  <c r="I296" i="13"/>
  <c r="J296" i="13"/>
  <c r="V296" i="13"/>
  <c r="K296" i="13"/>
  <c r="U296" i="13"/>
  <c r="D296" i="13"/>
  <c r="X296" i="13"/>
  <c r="S296" i="13"/>
  <c r="I296" i="4"/>
  <c r="O296" i="13"/>
  <c r="AE296" i="13"/>
  <c r="G296" i="13"/>
  <c r="AA296" i="13"/>
  <c r="H296" i="4"/>
  <c r="B296" i="4"/>
  <c r="AC296" i="13"/>
  <c r="Y296" i="13"/>
  <c r="AF296" i="13"/>
  <c r="H281" i="4"/>
  <c r="F296" i="4"/>
  <c r="F281" i="4"/>
  <c r="C281" i="4"/>
  <c r="I281" i="4"/>
  <c r="E281" i="4"/>
  <c r="D281" i="4"/>
  <c r="G296" i="4"/>
  <c r="G281" i="4"/>
  <c r="D296" i="4"/>
  <c r="D208" i="4"/>
  <c r="F287" i="4"/>
  <c r="I287" i="4"/>
  <c r="AC290" i="13"/>
  <c r="H290" i="13"/>
  <c r="C290" i="13"/>
  <c r="M290" i="13"/>
  <c r="Y290" i="13"/>
  <c r="O290" i="13"/>
  <c r="X290" i="13"/>
  <c r="I290" i="13"/>
  <c r="S290" i="13"/>
  <c r="G290" i="13"/>
  <c r="S235" i="13"/>
  <c r="V290" i="13"/>
  <c r="Z290" i="13"/>
  <c r="W235" i="13"/>
  <c r="AF290" i="13"/>
  <c r="AC235" i="13"/>
  <c r="T290" i="13"/>
  <c r="E290" i="13"/>
  <c r="D290" i="13"/>
  <c r="P290" i="13"/>
  <c r="W290" i="13"/>
  <c r="E235" i="13"/>
  <c r="AE290" i="13"/>
  <c r="F290" i="13"/>
  <c r="X235" i="13"/>
  <c r="R290" i="13"/>
  <c r="AD290" i="13"/>
  <c r="J235" i="13"/>
  <c r="U290" i="13"/>
  <c r="N290" i="13"/>
  <c r="AA290" i="13"/>
  <c r="Q290" i="13"/>
  <c r="K290" i="13"/>
  <c r="L290" i="13"/>
  <c r="J290" i="13"/>
  <c r="AB290" i="13"/>
  <c r="L284" i="13"/>
  <c r="R284" i="13"/>
  <c r="F237" i="4"/>
  <c r="I208" i="4"/>
  <c r="H208" i="4"/>
  <c r="E290" i="4"/>
  <c r="G235" i="13"/>
  <c r="I216" i="4"/>
  <c r="T241" i="7"/>
  <c r="W287" i="13"/>
  <c r="E208" i="4"/>
  <c r="E231" i="4"/>
  <c r="F208" i="4"/>
  <c r="C208" i="4"/>
  <c r="G208" i="4"/>
  <c r="U238" i="7"/>
  <c r="I237" i="4"/>
  <c r="Z236" i="13"/>
  <c r="D237" i="4"/>
  <c r="AG236" i="13"/>
  <c r="G236" i="4"/>
  <c r="B237" i="4"/>
  <c r="T236" i="13"/>
  <c r="AA236" i="13"/>
  <c r="AC236" i="13"/>
  <c r="F231" i="4"/>
  <c r="F236" i="13"/>
  <c r="F220" i="4"/>
  <c r="C231" i="4"/>
  <c r="D231" i="4"/>
  <c r="E236" i="4"/>
  <c r="B231" i="4"/>
  <c r="K208" i="13"/>
  <c r="G240" i="4"/>
  <c r="M236" i="13"/>
  <c r="F290" i="4"/>
  <c r="H231" i="4"/>
  <c r="G231" i="4"/>
  <c r="C290" i="4"/>
  <c r="Q208" i="13"/>
  <c r="L241" i="7"/>
  <c r="S241" i="7"/>
  <c r="U241" i="7"/>
  <c r="X241" i="7"/>
  <c r="AB241" i="7"/>
  <c r="K241" i="7"/>
  <c r="AC241" i="7"/>
  <c r="C240" i="4"/>
  <c r="Z241" i="7"/>
  <c r="I240" i="4"/>
  <c r="D241" i="7"/>
  <c r="G287" i="4"/>
  <c r="D240" i="4"/>
  <c r="AE241" i="7"/>
  <c r="R241" i="7"/>
  <c r="H240" i="4"/>
  <c r="Y241" i="7"/>
  <c r="Q241" i="7"/>
  <c r="E241" i="7"/>
  <c r="C241" i="7"/>
  <c r="H241" i="7"/>
  <c r="B240" i="4"/>
  <c r="M241" i="7"/>
  <c r="F241" i="7"/>
  <c r="V241" i="7"/>
  <c r="C287" i="4"/>
  <c r="E240" i="4"/>
  <c r="N241" i="7"/>
  <c r="G241" i="7"/>
  <c r="I241" i="7"/>
  <c r="O241" i="7"/>
  <c r="AA241" i="7"/>
  <c r="W241" i="7"/>
  <c r="B226" i="4"/>
  <c r="AD241" i="7"/>
  <c r="H238" i="7"/>
  <c r="Z235" i="13"/>
  <c r="AA235" i="13"/>
  <c r="V226" i="13"/>
  <c r="Z240" i="13"/>
  <c r="C240" i="13"/>
  <c r="Y235" i="13"/>
  <c r="V235" i="13"/>
  <c r="H235" i="13"/>
  <c r="M235" i="13"/>
  <c r="T235" i="13"/>
  <c r="AD226" i="13"/>
  <c r="K235" i="13"/>
  <c r="V217" i="13"/>
  <c r="I235" i="13"/>
  <c r="Y226" i="13"/>
  <c r="F235" i="13"/>
  <c r="AE235" i="13"/>
  <c r="AE217" i="13"/>
  <c r="N226" i="13"/>
  <c r="AD235" i="13"/>
  <c r="C235" i="13"/>
  <c r="N235" i="13"/>
  <c r="B221" i="4"/>
  <c r="J226" i="13"/>
  <c r="L235" i="13"/>
  <c r="O226" i="13"/>
  <c r="H217" i="13"/>
  <c r="O235" i="13"/>
  <c r="AC226" i="13"/>
  <c r="AG235" i="13"/>
  <c r="Q235" i="13"/>
  <c r="D226" i="4"/>
  <c r="H235" i="4"/>
  <c r="Q217" i="13"/>
  <c r="I217" i="13"/>
  <c r="AF235" i="13"/>
  <c r="P235" i="13"/>
  <c r="H226" i="4"/>
  <c r="D221" i="4"/>
  <c r="AC217" i="13"/>
  <c r="U226" i="13"/>
  <c r="S217" i="13"/>
  <c r="R235" i="13"/>
  <c r="D235" i="13"/>
  <c r="G226" i="4"/>
  <c r="G226" i="13"/>
  <c r="N223" i="13"/>
  <c r="Y217" i="13"/>
  <c r="L226" i="13"/>
  <c r="U235" i="13"/>
  <c r="D216" i="4"/>
  <c r="R217" i="13"/>
  <c r="AG223" i="13"/>
  <c r="C217" i="13"/>
  <c r="AF217" i="13"/>
  <c r="B235" i="4"/>
  <c r="G221" i="4"/>
  <c r="C226" i="4"/>
  <c r="E221" i="4"/>
  <c r="I223" i="4"/>
  <c r="AA217" i="13"/>
  <c r="E235" i="4"/>
  <c r="D235" i="4"/>
  <c r="F217" i="13"/>
  <c r="Z217" i="13"/>
  <c r="I235" i="4"/>
  <c r="C221" i="4"/>
  <c r="G235" i="4"/>
  <c r="H221" i="4"/>
  <c r="T208" i="13"/>
  <c r="K217" i="13"/>
  <c r="X217" i="13"/>
  <c r="C235" i="4"/>
  <c r="E208" i="13"/>
  <c r="W217" i="13"/>
  <c r="C236" i="4"/>
  <c r="X208" i="13"/>
  <c r="J217" i="13"/>
  <c r="I221" i="4"/>
  <c r="F223" i="4"/>
  <c r="H216" i="4"/>
  <c r="D236" i="4"/>
  <c r="AB217" i="13"/>
  <c r="E223" i="4"/>
  <c r="I208" i="13"/>
  <c r="E216" i="4"/>
  <c r="P217" i="13"/>
  <c r="M226" i="13"/>
  <c r="Q226" i="13"/>
  <c r="X226" i="13"/>
  <c r="K226" i="13"/>
  <c r="F226" i="13"/>
  <c r="I222" i="4"/>
  <c r="I236" i="4"/>
  <c r="R226" i="13"/>
  <c r="Z226" i="13"/>
  <c r="W226" i="13"/>
  <c r="I226" i="13"/>
  <c r="AA226" i="13"/>
  <c r="H226" i="13"/>
  <c r="P226" i="13"/>
  <c r="AF226" i="13"/>
  <c r="C226" i="13"/>
  <c r="E226" i="13"/>
  <c r="AB226" i="13"/>
  <c r="H236" i="4"/>
  <c r="AE226" i="13"/>
  <c r="AG226" i="13"/>
  <c r="B236" i="4"/>
  <c r="T226" i="13"/>
  <c r="D226" i="13"/>
  <c r="F287" i="13"/>
  <c r="M240" i="13"/>
  <c r="AB287" i="13"/>
  <c r="AC287" i="13"/>
  <c r="U217" i="13"/>
  <c r="G209" i="13"/>
  <c r="C209" i="13"/>
  <c r="S209" i="13"/>
  <c r="N217" i="13"/>
  <c r="O217" i="13"/>
  <c r="N287" i="13"/>
  <c r="L209" i="13"/>
  <c r="L217" i="13"/>
  <c r="AG217" i="13"/>
  <c r="R287" i="13"/>
  <c r="H240" i="13"/>
  <c r="T217" i="13"/>
  <c r="G217" i="13"/>
  <c r="D217" i="13"/>
  <c r="W240" i="13"/>
  <c r="AD240" i="13"/>
  <c r="E217" i="13"/>
  <c r="M217" i="13"/>
  <c r="Y238" i="7"/>
  <c r="Q209" i="13"/>
  <c r="I236" i="13"/>
  <c r="T287" i="13"/>
  <c r="P236" i="13"/>
  <c r="C236" i="13"/>
  <c r="W236" i="13"/>
  <c r="L287" i="13"/>
  <c r="AD236" i="13"/>
  <c r="H287" i="13"/>
  <c r="Q236" i="13"/>
  <c r="C287" i="13"/>
  <c r="J287" i="13"/>
  <c r="N209" i="13"/>
  <c r="AG287" i="13"/>
  <c r="D236" i="13"/>
  <c r="Z287" i="13"/>
  <c r="E287" i="13"/>
  <c r="J209" i="13"/>
  <c r="AC209" i="13"/>
  <c r="Q287" i="13"/>
  <c r="L236" i="13"/>
  <c r="H209" i="4"/>
  <c r="G209" i="4"/>
  <c r="Y209" i="13"/>
  <c r="AE209" i="13"/>
  <c r="F209" i="4"/>
  <c r="AD209" i="13"/>
  <c r="E222" i="4"/>
  <c r="T209" i="13"/>
  <c r="N236" i="13"/>
  <c r="R236" i="13"/>
  <c r="B216" i="4"/>
  <c r="K209" i="13"/>
  <c r="C222" i="4"/>
  <c r="E209" i="13"/>
  <c r="C119" i="13"/>
  <c r="F183" i="4"/>
  <c r="X209" i="13"/>
  <c r="B209" i="4"/>
  <c r="AB209" i="13"/>
  <c r="AF236" i="13"/>
  <c r="U236" i="13"/>
  <c r="X236" i="13"/>
  <c r="C216" i="4"/>
  <c r="I209" i="13"/>
  <c r="H222" i="4"/>
  <c r="O209" i="13"/>
  <c r="D209" i="4"/>
  <c r="C224" i="4"/>
  <c r="E209" i="4"/>
  <c r="G236" i="13"/>
  <c r="J236" i="13"/>
  <c r="D222" i="4"/>
  <c r="W209" i="13"/>
  <c r="AB236" i="13"/>
  <c r="F222" i="4"/>
  <c r="U209" i="13"/>
  <c r="E236" i="13"/>
  <c r="H236" i="13"/>
  <c r="V209" i="13"/>
  <c r="B222" i="4"/>
  <c r="AF209" i="13"/>
  <c r="H209" i="13"/>
  <c r="Z209" i="13"/>
  <c r="F209" i="13"/>
  <c r="AA209" i="13"/>
  <c r="M209" i="13"/>
  <c r="C209" i="4"/>
  <c r="K236" i="13"/>
  <c r="AE236" i="13"/>
  <c r="P209" i="13"/>
  <c r="Y236" i="13"/>
  <c r="O236" i="13"/>
  <c r="S236" i="13"/>
  <c r="D209" i="13"/>
  <c r="R209" i="13"/>
  <c r="R240" i="13"/>
  <c r="Y284" i="13"/>
  <c r="D238" i="7"/>
  <c r="L240" i="13"/>
  <c r="D240" i="13"/>
  <c r="AE240" i="13"/>
  <c r="AB240" i="13"/>
  <c r="E240" i="13"/>
  <c r="Q240" i="13"/>
  <c r="X240" i="13"/>
  <c r="G240" i="13"/>
  <c r="V240" i="13"/>
  <c r="AG240" i="13"/>
  <c r="F208" i="13"/>
  <c r="Y208" i="13"/>
  <c r="N208" i="13"/>
  <c r="AB208" i="13"/>
  <c r="O208" i="13"/>
  <c r="S208" i="13"/>
  <c r="AD208" i="13"/>
  <c r="AE208" i="13"/>
  <c r="G208" i="13"/>
  <c r="P216" i="13"/>
  <c r="AC208" i="13"/>
  <c r="W208" i="13"/>
  <c r="D216" i="13"/>
  <c r="M208" i="13"/>
  <c r="U208" i="13"/>
  <c r="Z216" i="13"/>
  <c r="AG208" i="13"/>
  <c r="L208" i="13"/>
  <c r="AA208" i="13"/>
  <c r="AF208" i="13"/>
  <c r="J208" i="13"/>
  <c r="D208" i="13"/>
  <c r="P208" i="13"/>
  <c r="Z208" i="13"/>
  <c r="R208" i="13"/>
  <c r="V208" i="13"/>
  <c r="H208" i="13"/>
  <c r="G220" i="4"/>
  <c r="I220" i="4"/>
  <c r="K284" i="13"/>
  <c r="H220" i="4"/>
  <c r="AE284" i="13"/>
  <c r="F284" i="13"/>
  <c r="AC284" i="13"/>
  <c r="Z284" i="13"/>
  <c r="B220" i="4"/>
  <c r="C284" i="13"/>
  <c r="O284" i="13"/>
  <c r="C220" i="4"/>
  <c r="D284" i="13"/>
  <c r="AD284" i="13"/>
  <c r="G284" i="13"/>
  <c r="H284" i="13"/>
  <c r="W284" i="13"/>
  <c r="U284" i="13"/>
  <c r="E284" i="13"/>
  <c r="J216" i="13"/>
  <c r="AE216" i="13"/>
  <c r="N284" i="13"/>
  <c r="D220" i="4"/>
  <c r="Y216" i="13"/>
  <c r="W216" i="13"/>
  <c r="O119" i="13"/>
  <c r="V119" i="13"/>
  <c r="M119" i="13"/>
  <c r="AE119" i="13"/>
  <c r="T119" i="13"/>
  <c r="U119" i="13"/>
  <c r="AF119" i="13"/>
  <c r="X119" i="13"/>
  <c r="AD119" i="13"/>
  <c r="L119" i="13"/>
  <c r="H119" i="13"/>
  <c r="R119" i="13"/>
  <c r="AB119" i="13"/>
  <c r="S119" i="13"/>
  <c r="Q183" i="13"/>
  <c r="R183" i="13"/>
  <c r="S183" i="13"/>
  <c r="T183" i="13"/>
  <c r="O216" i="13"/>
  <c r="C216" i="13"/>
  <c r="K216" i="13"/>
  <c r="I290" i="4"/>
  <c r="H223" i="13"/>
  <c r="V216" i="13"/>
  <c r="H216" i="13"/>
  <c r="R216" i="13"/>
  <c r="H290" i="4"/>
  <c r="T284" i="13"/>
  <c r="D290" i="4"/>
  <c r="AB284" i="13"/>
  <c r="G119" i="13"/>
  <c r="Z223" i="13"/>
  <c r="X216" i="13"/>
  <c r="K240" i="13"/>
  <c r="J240" i="13"/>
  <c r="F240" i="13"/>
  <c r="G290" i="4"/>
  <c r="E287" i="4"/>
  <c r="V284" i="13"/>
  <c r="E119" i="13"/>
  <c r="AC223" i="13"/>
  <c r="L216" i="13"/>
  <c r="B223" i="4"/>
  <c r="AA216" i="13"/>
  <c r="AF216" i="13"/>
  <c r="N240" i="13"/>
  <c r="AA240" i="13"/>
  <c r="AC240" i="13"/>
  <c r="T240" i="13"/>
  <c r="AF240" i="13"/>
  <c r="E237" i="4"/>
  <c r="AA284" i="13"/>
  <c r="AA119" i="13"/>
  <c r="C223" i="13"/>
  <c r="AC216" i="13"/>
  <c r="B287" i="4"/>
  <c r="D223" i="4"/>
  <c r="F238" i="7"/>
  <c r="I216" i="13"/>
  <c r="AD223" i="13"/>
  <c r="M216" i="13"/>
  <c r="E226" i="4"/>
  <c r="W119" i="13"/>
  <c r="Q119" i="13"/>
  <c r="AD216" i="13"/>
  <c r="U240" i="13"/>
  <c r="O240" i="13"/>
  <c r="AG284" i="13"/>
  <c r="C237" i="4"/>
  <c r="I119" i="13"/>
  <c r="AC119" i="13"/>
  <c r="AG119" i="13"/>
  <c r="Q216" i="13"/>
  <c r="H223" i="4"/>
  <c r="AB216" i="13"/>
  <c r="B207" i="4"/>
  <c r="AA223" i="13"/>
  <c r="G223" i="4"/>
  <c r="S216" i="13"/>
  <c r="E216" i="13"/>
  <c r="F226" i="4"/>
  <c r="AA240" i="7"/>
  <c r="P284" i="13"/>
  <c r="X284" i="13"/>
  <c r="I284" i="13"/>
  <c r="G237" i="4"/>
  <c r="Z119" i="13"/>
  <c r="F119" i="13"/>
  <c r="J119" i="13"/>
  <c r="D119" i="13"/>
  <c r="P119" i="13"/>
  <c r="G216" i="13"/>
  <c r="F216" i="13"/>
  <c r="P240" i="13"/>
  <c r="Y240" i="13"/>
  <c r="S284" i="13"/>
  <c r="Q284" i="13"/>
  <c r="J284" i="13"/>
  <c r="I240" i="13"/>
  <c r="M284" i="13"/>
  <c r="D287" i="4"/>
  <c r="N119" i="13"/>
  <c r="K119" i="13"/>
  <c r="U216" i="13"/>
  <c r="AG216" i="13"/>
  <c r="T216" i="13"/>
  <c r="E218" i="4"/>
  <c r="R238" i="7"/>
  <c r="J238" i="7"/>
  <c r="X238" i="7"/>
  <c r="Z238" i="7"/>
  <c r="H218" i="4"/>
  <c r="Q238" i="7"/>
  <c r="AA238" i="7"/>
  <c r="F218" i="4"/>
  <c r="I238" i="7"/>
  <c r="O238" i="7"/>
  <c r="R240" i="7"/>
  <c r="P238" i="7"/>
  <c r="G238" i="7"/>
  <c r="E240" i="7"/>
  <c r="M238" i="7"/>
  <c r="AC238" i="7"/>
  <c r="T240" i="7"/>
  <c r="V238" i="7"/>
  <c r="C238" i="7"/>
  <c r="B218" i="4"/>
  <c r="C240" i="7"/>
  <c r="AE238" i="7"/>
  <c r="U240" i="7"/>
  <c r="E238" i="7"/>
  <c r="N238" i="7"/>
  <c r="D218" i="4"/>
  <c r="T238" i="7"/>
  <c r="K238" i="7"/>
  <c r="G218" i="4"/>
  <c r="W238" i="7"/>
  <c r="AD238" i="7"/>
  <c r="I218" i="4"/>
  <c r="S238" i="7"/>
  <c r="AB240" i="7"/>
  <c r="D240" i="7"/>
  <c r="F240" i="7"/>
  <c r="V240" i="7"/>
  <c r="AC240" i="7"/>
  <c r="O240" i="7"/>
  <c r="G240" i="7"/>
  <c r="AE240" i="7"/>
  <c r="AD240" i="7"/>
  <c r="P240" i="7"/>
  <c r="H240" i="7"/>
  <c r="J240" i="7"/>
  <c r="Z240" i="7"/>
  <c r="I240" i="7"/>
  <c r="X240" i="7"/>
  <c r="S240" i="7"/>
  <c r="L240" i="7"/>
  <c r="K240" i="7"/>
  <c r="W240" i="7"/>
  <c r="M240" i="7"/>
  <c r="Y240" i="7"/>
  <c r="Q240" i="7"/>
  <c r="D184" i="13"/>
  <c r="X184" i="13"/>
  <c r="AC184" i="13"/>
  <c r="AD184" i="13"/>
  <c r="AE184" i="13"/>
  <c r="N184" i="13"/>
  <c r="S184" i="13"/>
  <c r="K184" i="13"/>
  <c r="Z184" i="13"/>
  <c r="L184" i="13"/>
  <c r="M184" i="13"/>
  <c r="AB184" i="13"/>
  <c r="Y184" i="13"/>
  <c r="L286" i="13"/>
  <c r="H286" i="13"/>
  <c r="AF286" i="13"/>
  <c r="K286" i="13"/>
  <c r="AE221" i="13"/>
  <c r="X221" i="13"/>
  <c r="H221" i="13"/>
  <c r="W155" i="13"/>
  <c r="T155" i="13"/>
  <c r="I224" i="4"/>
  <c r="D183" i="4"/>
  <c r="E221" i="13"/>
  <c r="F224" i="4"/>
  <c r="D224" i="4"/>
  <c r="AA221" i="13"/>
  <c r="L221" i="13"/>
  <c r="G183" i="4"/>
  <c r="B224" i="4"/>
  <c r="H183" i="4"/>
  <c r="C183" i="4"/>
  <c r="AF221" i="13"/>
  <c r="C221" i="13"/>
  <c r="S221" i="13"/>
  <c r="Z221" i="13"/>
  <c r="B183" i="4"/>
  <c r="N221" i="13"/>
  <c r="E183" i="4"/>
  <c r="G224" i="4"/>
  <c r="AB221" i="13"/>
  <c r="D221" i="13"/>
  <c r="AC221" i="13"/>
  <c r="W221" i="13"/>
  <c r="E224" i="4"/>
  <c r="P221" i="13"/>
  <c r="Q221" i="13"/>
  <c r="U221" i="13"/>
  <c r="Y221" i="13"/>
  <c r="F221" i="13"/>
  <c r="T221" i="13"/>
  <c r="I221" i="13"/>
  <c r="H183" i="13"/>
  <c r="I223" i="13"/>
  <c r="J223" i="13"/>
  <c r="E223" i="13"/>
  <c r="AD183" i="13"/>
  <c r="T223" i="13"/>
  <c r="AF223" i="13"/>
  <c r="I183" i="13"/>
  <c r="G223" i="13"/>
  <c r="M223" i="13"/>
  <c r="AE183" i="13"/>
  <c r="AB223" i="13"/>
  <c r="D183" i="13"/>
  <c r="F223" i="13"/>
  <c r="Z183" i="13"/>
  <c r="L223" i="13"/>
  <c r="X223" i="13"/>
  <c r="V183" i="13"/>
  <c r="L183" i="13"/>
  <c r="V223" i="13"/>
  <c r="P223" i="13"/>
  <c r="W223" i="13"/>
  <c r="U223" i="13"/>
  <c r="K223" i="13"/>
  <c r="C155" i="13"/>
  <c r="R223" i="13"/>
  <c r="S223" i="13"/>
  <c r="Y223" i="13"/>
  <c r="O223" i="13"/>
  <c r="X155" i="13"/>
  <c r="F155" i="13"/>
  <c r="H222" i="13"/>
  <c r="Z222" i="13"/>
  <c r="AG222" i="13"/>
  <c r="M222" i="13"/>
  <c r="M155" i="13"/>
  <c r="AB222" i="13"/>
  <c r="S287" i="13"/>
  <c r="D287" i="13"/>
  <c r="U183" i="13"/>
  <c r="K183" i="13"/>
  <c r="J184" i="13"/>
  <c r="AA184" i="13"/>
  <c r="O155" i="13"/>
  <c r="I155" i="13"/>
  <c r="P155" i="13"/>
  <c r="I287" i="13"/>
  <c r="E183" i="13"/>
  <c r="M183" i="13"/>
  <c r="F184" i="13"/>
  <c r="O184" i="13"/>
  <c r="V184" i="13"/>
  <c r="Y155" i="13"/>
  <c r="V155" i="13"/>
  <c r="C222" i="13"/>
  <c r="J222" i="13"/>
  <c r="P222" i="13"/>
  <c r="L155" i="13"/>
  <c r="AA183" i="13"/>
  <c r="V287" i="13"/>
  <c r="M287" i="13"/>
  <c r="P287" i="13"/>
  <c r="AF183" i="13"/>
  <c r="W183" i="13"/>
  <c r="AB183" i="13"/>
  <c r="G184" i="13"/>
  <c r="AG184" i="13"/>
  <c r="Q155" i="13"/>
  <c r="AC155" i="13"/>
  <c r="Y222" i="13"/>
  <c r="AE155" i="13"/>
  <c r="D155" i="13"/>
  <c r="C183" i="13"/>
  <c r="X287" i="13"/>
  <c r="AG183" i="13"/>
  <c r="F183" i="13"/>
  <c r="J183" i="13"/>
  <c r="I184" i="13"/>
  <c r="C184" i="13"/>
  <c r="N155" i="13"/>
  <c r="R155" i="13"/>
  <c r="AD155" i="13"/>
  <c r="AD222" i="13"/>
  <c r="E222" i="13"/>
  <c r="AD287" i="13"/>
  <c r="E184" i="13"/>
  <c r="AF184" i="13"/>
  <c r="H184" i="13"/>
  <c r="E155" i="13"/>
  <c r="O287" i="13"/>
  <c r="G287" i="13"/>
  <c r="N183" i="13"/>
  <c r="Y183" i="13"/>
  <c r="X183" i="13"/>
  <c r="T184" i="13"/>
  <c r="P184" i="13"/>
  <c r="AG155" i="13"/>
  <c r="F222" i="13"/>
  <c r="J155" i="13"/>
  <c r="U287" i="13"/>
  <c r="AF287" i="13"/>
  <c r="O183" i="13"/>
  <c r="G183" i="13"/>
  <c r="U184" i="13"/>
  <c r="Q184" i="13"/>
  <c r="H155" i="13"/>
  <c r="AA155" i="13"/>
  <c r="K287" i="13"/>
  <c r="Y287" i="13"/>
  <c r="AE287" i="13"/>
  <c r="P183" i="13"/>
  <c r="W184" i="13"/>
  <c r="U155" i="13"/>
  <c r="K155" i="13"/>
  <c r="D222" i="13"/>
  <c r="V222" i="13"/>
  <c r="L222" i="13"/>
  <c r="Y237" i="7"/>
  <c r="C236" i="7"/>
  <c r="AF155" i="13"/>
  <c r="AC222" i="13"/>
  <c r="AB236" i="7"/>
  <c r="AA222" i="13"/>
  <c r="K222" i="13"/>
  <c r="I222" i="13"/>
  <c r="U222" i="13"/>
  <c r="D223" i="13"/>
  <c r="W222" i="13"/>
  <c r="AF222" i="13"/>
  <c r="AE223" i="13"/>
  <c r="S155" i="13"/>
  <c r="G155" i="13"/>
  <c r="AE222" i="13"/>
  <c r="N222" i="13"/>
  <c r="R222" i="13"/>
  <c r="AB155" i="13"/>
  <c r="X222" i="13"/>
  <c r="Q222" i="13"/>
  <c r="G222" i="13"/>
  <c r="T222" i="13"/>
  <c r="S222" i="13"/>
  <c r="G221" i="13"/>
  <c r="J221" i="13"/>
  <c r="M221" i="13"/>
  <c r="V221" i="13"/>
  <c r="AG221" i="13"/>
  <c r="K221" i="13"/>
  <c r="O221" i="13"/>
  <c r="AD221" i="13"/>
  <c r="R221" i="13"/>
  <c r="W237" i="7"/>
  <c r="C207" i="4"/>
  <c r="G207" i="4"/>
  <c r="G214" i="4"/>
  <c r="F214" i="4"/>
  <c r="H214" i="4"/>
  <c r="I214" i="4"/>
  <c r="F207" i="4"/>
  <c r="I207" i="4"/>
  <c r="D207" i="4"/>
  <c r="C214" i="4"/>
  <c r="E214" i="4"/>
  <c r="H207" i="4"/>
  <c r="D214" i="4"/>
  <c r="J237" i="7"/>
  <c r="AC237" i="7"/>
  <c r="P236" i="7"/>
  <c r="M236" i="7"/>
  <c r="E236" i="7"/>
  <c r="K237" i="7"/>
  <c r="I237" i="7"/>
  <c r="O236" i="7"/>
  <c r="N236" i="7"/>
  <c r="S236" i="7"/>
  <c r="Q236" i="7"/>
  <c r="H236" i="7"/>
  <c r="Z237" i="7"/>
  <c r="AC236" i="7"/>
  <c r="U236" i="7"/>
  <c r="D237" i="7"/>
  <c r="F236" i="7"/>
  <c r="AA237" i="7"/>
  <c r="D236" i="7"/>
  <c r="S237" i="7"/>
  <c r="Q237" i="7"/>
  <c r="K236" i="7"/>
  <c r="R236" i="7"/>
  <c r="AE237" i="7"/>
  <c r="T237" i="7"/>
  <c r="N237" i="7"/>
  <c r="T236" i="7"/>
  <c r="Z236" i="7"/>
  <c r="U237" i="7"/>
  <c r="O237" i="7"/>
  <c r="W236" i="7"/>
  <c r="I236" i="7"/>
  <c r="V237" i="7"/>
  <c r="R237" i="7"/>
  <c r="X236" i="7"/>
  <c r="AA236" i="7"/>
  <c r="H237" i="7"/>
  <c r="X237" i="7"/>
  <c r="AD236" i="7"/>
  <c r="P237" i="7"/>
  <c r="G236" i="7"/>
  <c r="V236" i="7"/>
  <c r="M237" i="7"/>
  <c r="E237" i="7"/>
  <c r="AD237" i="7"/>
  <c r="AE236" i="7"/>
  <c r="AB237" i="7"/>
  <c r="F237" i="7"/>
  <c r="L236" i="7"/>
  <c r="C237" i="7"/>
  <c r="Y236" i="7"/>
  <c r="AB293" i="13"/>
  <c r="C293" i="13"/>
  <c r="Z293" i="13"/>
  <c r="Q293" i="13"/>
  <c r="V293" i="13"/>
  <c r="U293" i="13"/>
  <c r="N293" i="13"/>
  <c r="S293" i="13"/>
  <c r="D293" i="13"/>
  <c r="AD293" i="13"/>
  <c r="W293" i="13"/>
  <c r="P293" i="13"/>
  <c r="H293" i="13"/>
  <c r="AF293" i="13"/>
  <c r="Y293" i="13"/>
  <c r="AG293" i="13"/>
  <c r="O293" i="13"/>
  <c r="AA293" i="13"/>
  <c r="E293" i="13"/>
  <c r="M293" i="13"/>
  <c r="G293" i="13"/>
  <c r="F293" i="13"/>
  <c r="R293" i="13"/>
  <c r="K293" i="13"/>
  <c r="X293" i="13"/>
  <c r="T293" i="13"/>
  <c r="L293" i="13"/>
  <c r="AE293" i="13"/>
  <c r="I293" i="13"/>
  <c r="AC293" i="13"/>
  <c r="J293" i="13"/>
  <c r="AC234" i="7"/>
  <c r="Y234" i="7"/>
  <c r="P234" i="7"/>
  <c r="D234" i="7"/>
  <c r="AE234" i="7"/>
  <c r="O234" i="7"/>
  <c r="K234" i="7"/>
  <c r="AB234" i="7"/>
  <c r="X234" i="7"/>
  <c r="N234" i="7"/>
  <c r="J234" i="7"/>
  <c r="AA234" i="7"/>
  <c r="T234" i="7"/>
  <c r="M234" i="7"/>
  <c r="F234" i="7"/>
  <c r="Z234" i="7"/>
  <c r="S234" i="7"/>
  <c r="L234" i="7"/>
  <c r="E234" i="7"/>
  <c r="W234" i="7"/>
  <c r="I234" i="7"/>
  <c r="R234" i="7"/>
  <c r="V234" i="7"/>
  <c r="H234" i="7"/>
  <c r="U234" i="7"/>
  <c r="Q234" i="7"/>
  <c r="G234" i="7"/>
  <c r="AD234" i="7"/>
  <c r="C234" i="7"/>
  <c r="C122" i="7"/>
  <c r="Q122" i="7"/>
  <c r="AE122" i="7"/>
  <c r="D122" i="7"/>
  <c r="R122" i="7"/>
  <c r="AF122" i="7"/>
  <c r="U122" i="7"/>
  <c r="X122" i="7"/>
  <c r="E122" i="7"/>
  <c r="S122" i="7"/>
  <c r="AG122" i="7"/>
  <c r="F122" i="7"/>
  <c r="T122" i="7"/>
  <c r="G122" i="7"/>
  <c r="W122" i="7"/>
  <c r="K122" i="7"/>
  <c r="Y122" i="7"/>
  <c r="L122" i="7"/>
  <c r="Z122" i="7"/>
  <c r="M122" i="7"/>
  <c r="AA122" i="7"/>
  <c r="N122" i="7"/>
  <c r="AB122" i="7"/>
  <c r="O122" i="7"/>
  <c r="AC122" i="7"/>
  <c r="P122" i="7"/>
  <c r="AD122" i="7"/>
  <c r="H122" i="7"/>
  <c r="V122" i="7"/>
  <c r="I122" i="7"/>
  <c r="J122" i="7"/>
  <c r="AE286" i="13"/>
  <c r="O286" i="13"/>
  <c r="AG286" i="13"/>
  <c r="U286" i="13"/>
  <c r="V286" i="13"/>
  <c r="G286" i="13"/>
  <c r="S286" i="13"/>
  <c r="AC286" i="13"/>
  <c r="R286" i="13"/>
  <c r="W286" i="13"/>
  <c r="X286" i="13"/>
  <c r="P286" i="13"/>
  <c r="AD286" i="13"/>
  <c r="N286" i="13"/>
  <c r="D286" i="13"/>
  <c r="C286" i="13"/>
  <c r="D219" i="4"/>
  <c r="T286" i="13"/>
  <c r="J286" i="13"/>
  <c r="M286" i="13"/>
  <c r="Z286" i="13"/>
  <c r="F286" i="13"/>
  <c r="E286" i="13"/>
  <c r="Y286" i="13"/>
  <c r="AB286" i="13"/>
  <c r="Q286" i="13"/>
  <c r="I286" i="13"/>
  <c r="AA286" i="13"/>
  <c r="B124" i="4"/>
  <c r="E124" i="4"/>
  <c r="I124" i="4"/>
  <c r="G128" i="7"/>
  <c r="T128" i="7"/>
  <c r="E128" i="7"/>
  <c r="M128" i="7"/>
  <c r="AF128" i="7"/>
  <c r="Z128" i="7"/>
  <c r="R128" i="7"/>
  <c r="L128" i="7"/>
  <c r="D128" i="7"/>
  <c r="Y128" i="7"/>
  <c r="AE128" i="7"/>
  <c r="K128" i="7"/>
  <c r="Q128" i="7"/>
  <c r="X128" i="7"/>
  <c r="C128" i="7"/>
  <c r="J128" i="7"/>
  <c r="AD128" i="7"/>
  <c r="W128" i="7"/>
  <c r="P128" i="7"/>
  <c r="I128" i="7"/>
  <c r="AC128" i="7"/>
  <c r="V128" i="7"/>
  <c r="O128" i="7"/>
  <c r="H128" i="7"/>
  <c r="F128" i="7"/>
  <c r="AB128" i="7"/>
  <c r="U128" i="7"/>
  <c r="AG128" i="7"/>
  <c r="N128" i="7"/>
  <c r="S128" i="7"/>
  <c r="AA128" i="7"/>
  <c r="H124" i="4"/>
  <c r="G124" i="4"/>
  <c r="C124" i="4"/>
  <c r="F124" i="4"/>
  <c r="B286" i="4"/>
  <c r="D286" i="4"/>
  <c r="E286" i="4"/>
  <c r="C286" i="4"/>
  <c r="E284" i="4"/>
  <c r="G286" i="4"/>
  <c r="I286" i="4"/>
  <c r="F286" i="4"/>
  <c r="G284" i="4"/>
  <c r="C284" i="4"/>
  <c r="F284" i="4"/>
  <c r="C165" i="4"/>
  <c r="F165" i="4"/>
  <c r="B165" i="4"/>
  <c r="D213" i="4"/>
  <c r="F295" i="4"/>
  <c r="C215" i="4"/>
  <c r="H215" i="4"/>
  <c r="D165" i="4"/>
  <c r="D215" i="4"/>
  <c r="G219" i="4"/>
  <c r="C282" i="4"/>
  <c r="B219" i="4"/>
  <c r="I219" i="4"/>
  <c r="I234" i="4"/>
  <c r="D282" i="4"/>
  <c r="H292" i="4"/>
  <c r="G234" i="4"/>
  <c r="B234" i="4"/>
  <c r="E232" i="4"/>
  <c r="E234" i="4"/>
  <c r="E213" i="4"/>
  <c r="I289" i="4"/>
  <c r="H234" i="4"/>
  <c r="I228" i="4"/>
  <c r="I116" i="4"/>
  <c r="H233" i="4"/>
  <c r="C234" i="4"/>
  <c r="E219" i="4"/>
  <c r="C219" i="4"/>
  <c r="D234" i="4"/>
  <c r="G282" i="4"/>
  <c r="E165" i="4"/>
  <c r="E289" i="4"/>
  <c r="D295" i="4"/>
  <c r="F233" i="4"/>
  <c r="B7" i="4"/>
  <c r="D289" i="4"/>
  <c r="H165" i="4"/>
  <c r="G289" i="4"/>
  <c r="H99" i="4"/>
  <c r="B233" i="4"/>
  <c r="G232" i="4"/>
  <c r="I7" i="4"/>
  <c r="D228" i="4"/>
  <c r="F228" i="4"/>
  <c r="I233" i="4"/>
  <c r="E228" i="4"/>
  <c r="D233" i="4"/>
  <c r="H232" i="4"/>
  <c r="F232" i="4"/>
  <c r="D7" i="4"/>
  <c r="I165" i="4"/>
  <c r="C289" i="4"/>
  <c r="H295" i="4"/>
  <c r="C233" i="4"/>
  <c r="E295" i="4"/>
  <c r="B295" i="4"/>
  <c r="D59" i="4"/>
  <c r="B232" i="4"/>
  <c r="D232" i="4"/>
  <c r="B228" i="4"/>
  <c r="C228" i="4"/>
  <c r="G233" i="4"/>
  <c r="C232" i="4"/>
  <c r="G228" i="4"/>
  <c r="F289" i="4"/>
  <c r="I295" i="4"/>
  <c r="B289" i="4"/>
  <c r="G295" i="4"/>
  <c r="F7" i="4"/>
  <c r="C157" i="4"/>
  <c r="T295" i="13"/>
  <c r="AG204" i="7"/>
  <c r="K204" i="7"/>
  <c r="D204" i="7"/>
  <c r="Y204" i="7"/>
  <c r="AC204" i="7"/>
  <c r="S204" i="7"/>
  <c r="H204" i="7"/>
  <c r="Q204" i="7"/>
  <c r="AE204" i="7"/>
  <c r="G204" i="7"/>
  <c r="AB204" i="7"/>
  <c r="X204" i="7"/>
  <c r="AA204" i="7"/>
  <c r="AF204" i="7"/>
  <c r="AD204" i="7"/>
  <c r="E204" i="7"/>
  <c r="R204" i="7"/>
  <c r="T204" i="7"/>
  <c r="Z204" i="7"/>
  <c r="V204" i="7"/>
  <c r="N204" i="7"/>
  <c r="P204" i="7"/>
  <c r="M204" i="7"/>
  <c r="O204" i="7"/>
  <c r="U204" i="7"/>
  <c r="L204" i="7"/>
  <c r="C204" i="7"/>
  <c r="F204" i="7"/>
  <c r="J204" i="7"/>
  <c r="Y182" i="7"/>
  <c r="I204" i="7"/>
  <c r="P182" i="7"/>
  <c r="R182" i="7"/>
  <c r="C182" i="7"/>
  <c r="E182" i="7"/>
  <c r="AE182" i="7"/>
  <c r="AF182" i="7"/>
  <c r="L182" i="7"/>
  <c r="Z182" i="7"/>
  <c r="H182" i="7"/>
  <c r="AA182" i="7"/>
  <c r="O182" i="7"/>
  <c r="K182" i="7"/>
  <c r="S182" i="7"/>
  <c r="U182" i="7"/>
  <c r="I182" i="7"/>
  <c r="V182" i="7"/>
  <c r="AB182" i="7"/>
  <c r="W182" i="7"/>
  <c r="N182" i="7"/>
  <c r="D182" i="7"/>
  <c r="AD182" i="7"/>
  <c r="AC182" i="7"/>
  <c r="X182" i="7"/>
  <c r="AB215" i="13"/>
  <c r="W215" i="13"/>
  <c r="AC215" i="13"/>
  <c r="AG182" i="7"/>
  <c r="Q182" i="7"/>
  <c r="M182" i="7"/>
  <c r="AD281" i="13"/>
  <c r="Z283" i="13"/>
  <c r="L281" i="13"/>
  <c r="AC281" i="13"/>
  <c r="I281" i="13"/>
  <c r="N281" i="13"/>
  <c r="F182" i="7"/>
  <c r="J182" i="7"/>
  <c r="C281" i="13"/>
  <c r="T182" i="7"/>
  <c r="AA289" i="13"/>
  <c r="Z295" i="13"/>
  <c r="F281" i="13"/>
  <c r="Y281" i="13"/>
  <c r="O281" i="13"/>
  <c r="AE281" i="13"/>
  <c r="AF281" i="13"/>
  <c r="U281" i="13"/>
  <c r="AA281" i="13"/>
  <c r="AG283" i="13"/>
  <c r="K283" i="13"/>
  <c r="AB295" i="13"/>
  <c r="AG295" i="13"/>
  <c r="D295" i="13"/>
  <c r="AE295" i="13"/>
  <c r="AA295" i="13"/>
  <c r="N295" i="13"/>
  <c r="C295" i="13"/>
  <c r="AF295" i="13"/>
  <c r="F295" i="13"/>
  <c r="U295" i="13"/>
  <c r="R295" i="13"/>
  <c r="O288" i="13"/>
  <c r="P281" i="13"/>
  <c r="M281" i="13"/>
  <c r="AA225" i="13"/>
  <c r="D215" i="13"/>
  <c r="Q215" i="13"/>
  <c r="L220" i="13"/>
  <c r="V206" i="13"/>
  <c r="J206" i="13"/>
  <c r="M206" i="13"/>
  <c r="O206" i="13"/>
  <c r="Q206" i="13"/>
  <c r="U206" i="13"/>
  <c r="D206" i="13"/>
  <c r="AD206" i="13"/>
  <c r="P206" i="13"/>
  <c r="X220" i="13"/>
  <c r="N206" i="13"/>
  <c r="I206" i="13"/>
  <c r="Q281" i="13"/>
  <c r="E288" i="13"/>
  <c r="S288" i="13"/>
  <c r="R288" i="13"/>
  <c r="V288" i="13"/>
  <c r="H288" i="13"/>
  <c r="Z288" i="13"/>
  <c r="H281" i="13"/>
  <c r="AG281" i="13"/>
  <c r="Z281" i="13"/>
  <c r="E220" i="13"/>
  <c r="AC220" i="13"/>
  <c r="M295" i="13"/>
  <c r="E295" i="13"/>
  <c r="AA206" i="13"/>
  <c r="AE206" i="13"/>
  <c r="J295" i="13"/>
  <c r="G295" i="13"/>
  <c r="J207" i="13"/>
  <c r="S206" i="13"/>
  <c r="Q295" i="13"/>
  <c r="AC295" i="13"/>
  <c r="I295" i="13"/>
  <c r="R207" i="13"/>
  <c r="T207" i="13"/>
  <c r="Z206" i="13"/>
  <c r="T220" i="13"/>
  <c r="X295" i="13"/>
  <c r="Y295" i="13"/>
  <c r="E207" i="13"/>
  <c r="G206" i="13"/>
  <c r="F206" i="13"/>
  <c r="AD295" i="13"/>
  <c r="K295" i="13"/>
  <c r="H295" i="13"/>
  <c r="L295" i="13"/>
  <c r="R206" i="13"/>
  <c r="V295" i="13"/>
  <c r="O295" i="13"/>
  <c r="W295" i="13"/>
  <c r="AF220" i="13"/>
  <c r="K206" i="13"/>
  <c r="W207" i="13"/>
  <c r="AB207" i="13"/>
  <c r="D281" i="13"/>
  <c r="W281" i="13"/>
  <c r="X281" i="13"/>
  <c r="J288" i="13"/>
  <c r="M220" i="13"/>
  <c r="N220" i="13"/>
  <c r="S220" i="13"/>
  <c r="R225" i="13"/>
  <c r="W206" i="13"/>
  <c r="X206" i="13"/>
  <c r="AG206" i="13"/>
  <c r="V220" i="13"/>
  <c r="AG220" i="13"/>
  <c r="G220" i="13"/>
  <c r="Q207" i="13"/>
  <c r="E281" i="13"/>
  <c r="T281" i="13"/>
  <c r="L288" i="13"/>
  <c r="C220" i="13"/>
  <c r="E206" i="13"/>
  <c r="G288" i="13"/>
  <c r="AC283" i="13"/>
  <c r="W288" i="13"/>
  <c r="I231" i="13"/>
  <c r="F220" i="13"/>
  <c r="Z220" i="13"/>
  <c r="AB206" i="13"/>
  <c r="L206" i="13"/>
  <c r="AC206" i="13"/>
  <c r="J225" i="13"/>
  <c r="V207" i="13"/>
  <c r="Y220" i="13"/>
  <c r="U220" i="13"/>
  <c r="J281" i="13"/>
  <c r="R281" i="13"/>
  <c r="AB281" i="13"/>
  <c r="U288" i="13"/>
  <c r="AF288" i="13"/>
  <c r="AD288" i="13"/>
  <c r="AF283" i="13"/>
  <c r="T288" i="13"/>
  <c r="AB220" i="13"/>
  <c r="O220" i="13"/>
  <c r="AE220" i="13"/>
  <c r="S281" i="13"/>
  <c r="K281" i="13"/>
  <c r="V281" i="13"/>
  <c r="X288" i="13"/>
  <c r="Q288" i="13"/>
  <c r="AD283" i="13"/>
  <c r="H220" i="13"/>
  <c r="G218" i="13"/>
  <c r="H206" i="13"/>
  <c r="Y206" i="13"/>
  <c r="T206" i="13"/>
  <c r="AF206" i="13"/>
  <c r="Q220" i="13"/>
  <c r="D220" i="13"/>
  <c r="J220" i="13"/>
  <c r="I218" i="13"/>
  <c r="AA220" i="13"/>
  <c r="G283" i="4"/>
  <c r="F283" i="4"/>
  <c r="K228" i="13"/>
  <c r="U228" i="13"/>
  <c r="Z228" i="13"/>
  <c r="S228" i="13"/>
  <c r="H228" i="13"/>
  <c r="AE228" i="13"/>
  <c r="X207" i="13"/>
  <c r="D207" i="13"/>
  <c r="N207" i="13"/>
  <c r="Z207" i="13"/>
  <c r="P207" i="13"/>
  <c r="AF207" i="13"/>
  <c r="L174" i="13"/>
  <c r="S207" i="13"/>
  <c r="L207" i="13"/>
  <c r="AC207" i="13"/>
  <c r="H207" i="13"/>
  <c r="AG207" i="13"/>
  <c r="U207" i="13"/>
  <c r="C207" i="13"/>
  <c r="AE207" i="13"/>
  <c r="V231" i="13"/>
  <c r="AC231" i="13"/>
  <c r="G207" i="13"/>
  <c r="AD207" i="13"/>
  <c r="E212" i="13"/>
  <c r="M207" i="13"/>
  <c r="O207" i="13"/>
  <c r="I207" i="13"/>
  <c r="F207" i="13"/>
  <c r="K207" i="13"/>
  <c r="AA207" i="13"/>
  <c r="G164" i="4"/>
  <c r="J203" i="7"/>
  <c r="AE211" i="13"/>
  <c r="AF211" i="13"/>
  <c r="E225" i="13"/>
  <c r="P225" i="13"/>
  <c r="E225" i="4"/>
  <c r="K225" i="13"/>
  <c r="AB225" i="13"/>
  <c r="F225" i="4"/>
  <c r="D284" i="4"/>
  <c r="M225" i="13"/>
  <c r="G225" i="13"/>
  <c r="B284" i="4"/>
  <c r="Z225" i="13"/>
  <c r="H284" i="4"/>
  <c r="N225" i="13"/>
  <c r="I225" i="13"/>
  <c r="Q225" i="13"/>
  <c r="I227" i="13"/>
  <c r="C123" i="4"/>
  <c r="S227" i="13"/>
  <c r="G123" i="4"/>
  <c r="B123" i="4"/>
  <c r="I123" i="4"/>
  <c r="AG227" i="13"/>
  <c r="AA292" i="13"/>
  <c r="C292" i="13"/>
  <c r="R292" i="13"/>
  <c r="U294" i="13"/>
  <c r="W292" i="13"/>
  <c r="D292" i="13"/>
  <c r="D230" i="13"/>
  <c r="P230" i="13"/>
  <c r="M211" i="13"/>
  <c r="C211" i="13"/>
  <c r="X294" i="13"/>
  <c r="Z294" i="13"/>
  <c r="S292" i="13"/>
  <c r="U292" i="13"/>
  <c r="I230" i="13"/>
  <c r="Z230" i="13"/>
  <c r="X211" i="13"/>
  <c r="J211" i="13"/>
  <c r="AF292" i="13"/>
  <c r="H294" i="13"/>
  <c r="O292" i="13"/>
  <c r="P292" i="13"/>
  <c r="AD292" i="13"/>
  <c r="T292" i="13"/>
  <c r="X230" i="13"/>
  <c r="T230" i="13"/>
  <c r="R230" i="13"/>
  <c r="R211" i="13"/>
  <c r="J294" i="13"/>
  <c r="AF294" i="13"/>
  <c r="K292" i="13"/>
  <c r="K230" i="13"/>
  <c r="AA211" i="13"/>
  <c r="J230" i="13"/>
  <c r="AD294" i="13"/>
  <c r="G294" i="13"/>
  <c r="F292" i="13"/>
  <c r="G230" i="13"/>
  <c r="D211" i="13"/>
  <c r="T211" i="13"/>
  <c r="I211" i="13"/>
  <c r="L294" i="13"/>
  <c r="Q294" i="13"/>
  <c r="T294" i="13"/>
  <c r="AF230" i="13"/>
  <c r="C230" i="13"/>
  <c r="Q211" i="13"/>
  <c r="AD211" i="13"/>
  <c r="V211" i="13"/>
  <c r="AE294" i="13"/>
  <c r="F294" i="13"/>
  <c r="AC292" i="13"/>
  <c r="M292" i="13"/>
  <c r="AE292" i="13"/>
  <c r="AB294" i="13"/>
  <c r="AC230" i="13"/>
  <c r="Y211" i="13"/>
  <c r="S211" i="13"/>
  <c r="H211" i="13"/>
  <c r="V294" i="13"/>
  <c r="R294" i="13"/>
  <c r="AG292" i="13"/>
  <c r="E292" i="13"/>
  <c r="N292" i="13"/>
  <c r="M230" i="13"/>
  <c r="F230" i="13"/>
  <c r="K211" i="13"/>
  <c r="P211" i="13"/>
  <c r="E211" i="13"/>
  <c r="W294" i="13"/>
  <c r="C294" i="13"/>
  <c r="Q292" i="13"/>
  <c r="J292" i="13"/>
  <c r="E294" i="13"/>
  <c r="V230" i="13"/>
  <c r="AB211" i="13"/>
  <c r="O294" i="13"/>
  <c r="D294" i="13"/>
  <c r="H292" i="13"/>
  <c r="Z292" i="13"/>
  <c r="Y292" i="13"/>
  <c r="P294" i="13"/>
  <c r="V292" i="13"/>
  <c r="H230" i="13"/>
  <c r="U211" i="13"/>
  <c r="K294" i="13"/>
  <c r="AA294" i="13"/>
  <c r="G292" i="13"/>
  <c r="AD230" i="13"/>
  <c r="L230" i="13"/>
  <c r="AE230" i="13"/>
  <c r="Z211" i="13"/>
  <c r="AC211" i="13"/>
  <c r="W211" i="13"/>
  <c r="Y294" i="13"/>
  <c r="N294" i="13"/>
  <c r="L292" i="13"/>
  <c r="I292" i="13"/>
  <c r="AG294" i="13"/>
  <c r="W230" i="13"/>
  <c r="F211" i="13"/>
  <c r="G211" i="13"/>
  <c r="AC294" i="13"/>
  <c r="I294" i="13"/>
  <c r="M294" i="13"/>
  <c r="O230" i="13"/>
  <c r="N211" i="13"/>
  <c r="I235" i="7"/>
  <c r="O211" i="13"/>
  <c r="W220" i="13"/>
  <c r="C235" i="7"/>
  <c r="R220" i="13"/>
  <c r="AG211" i="13"/>
  <c r="Q235" i="7"/>
  <c r="K220" i="13"/>
  <c r="V235" i="7"/>
  <c r="AD220" i="13"/>
  <c r="I220" i="13"/>
  <c r="C127" i="4"/>
  <c r="C149" i="4"/>
  <c r="AC235" i="7"/>
  <c r="S235" i="7"/>
  <c r="J235" i="7"/>
  <c r="AD235" i="7"/>
  <c r="R235" i="7"/>
  <c r="K235" i="7"/>
  <c r="F235" i="7"/>
  <c r="D235" i="7"/>
  <c r="AE235" i="7"/>
  <c r="T235" i="7"/>
  <c r="L235" i="7"/>
  <c r="G235" i="7"/>
  <c r="H235" i="7"/>
  <c r="U235" i="7"/>
  <c r="X235" i="7"/>
  <c r="M235" i="7"/>
  <c r="Y235" i="7"/>
  <c r="N235" i="7"/>
  <c r="Z235" i="7"/>
  <c r="O235" i="7"/>
  <c r="AA235" i="7"/>
  <c r="P235" i="7"/>
  <c r="AB235" i="7"/>
  <c r="M215" i="13"/>
  <c r="AB232" i="13"/>
  <c r="Z232" i="13"/>
  <c r="N232" i="13"/>
  <c r="AG232" i="13"/>
  <c r="AD232" i="13"/>
  <c r="V232" i="13"/>
  <c r="G232" i="13"/>
  <c r="F232" i="13"/>
  <c r="D232" i="13"/>
  <c r="T232" i="13"/>
  <c r="C232" i="13"/>
  <c r="W232" i="13"/>
  <c r="L232" i="13"/>
  <c r="M232" i="13"/>
  <c r="AF232" i="13"/>
  <c r="P232" i="13"/>
  <c r="H232" i="13"/>
  <c r="AA232" i="13"/>
  <c r="AE232" i="13"/>
  <c r="AC232" i="13"/>
  <c r="X232" i="13"/>
  <c r="O232" i="13"/>
  <c r="I232" i="13"/>
  <c r="E232" i="13"/>
  <c r="Y232" i="13"/>
  <c r="R232" i="13"/>
  <c r="Q232" i="13"/>
  <c r="J232" i="13"/>
  <c r="U232" i="13"/>
  <c r="S232" i="13"/>
  <c r="K232" i="13"/>
  <c r="F164" i="4"/>
  <c r="E7" i="4"/>
  <c r="C7" i="4"/>
  <c r="H7" i="4"/>
  <c r="AG288" i="13"/>
  <c r="I288" i="13"/>
  <c r="AB288" i="13"/>
  <c r="H215" i="13"/>
  <c r="J215" i="13"/>
  <c r="Y215" i="13"/>
  <c r="AE288" i="13"/>
  <c r="P283" i="13"/>
  <c r="K215" i="13"/>
  <c r="S215" i="13"/>
  <c r="F215" i="13"/>
  <c r="N288" i="13"/>
  <c r="N215" i="13"/>
  <c r="G215" i="13"/>
  <c r="AD215" i="13"/>
  <c r="I215" i="13"/>
  <c r="B168" i="4"/>
  <c r="C283" i="13"/>
  <c r="R215" i="13"/>
  <c r="AE215" i="13"/>
  <c r="O215" i="13"/>
  <c r="AG215" i="13"/>
  <c r="U215" i="13"/>
  <c r="C215" i="13"/>
  <c r="X215" i="13"/>
  <c r="C288" i="13"/>
  <c r="L283" i="13"/>
  <c r="AC288" i="13"/>
  <c r="O283" i="13"/>
  <c r="E215" i="13"/>
  <c r="P215" i="13"/>
  <c r="T215" i="13"/>
  <c r="L215" i="13"/>
  <c r="Z215" i="13"/>
  <c r="AA215" i="13"/>
  <c r="F288" i="13"/>
  <c r="P288" i="13"/>
  <c r="Y288" i="13"/>
  <c r="K288" i="13"/>
  <c r="M288" i="13"/>
  <c r="M283" i="13"/>
  <c r="AA288" i="13"/>
  <c r="AF215" i="13"/>
  <c r="H70" i="4"/>
  <c r="B116" i="4"/>
  <c r="R289" i="13"/>
  <c r="Z289" i="13"/>
  <c r="S218" i="13"/>
  <c r="Z218" i="13"/>
  <c r="E218" i="13"/>
  <c r="Q218" i="13"/>
  <c r="X289" i="13"/>
  <c r="F289" i="13"/>
  <c r="M289" i="13"/>
  <c r="G147" i="4"/>
  <c r="D147" i="4"/>
  <c r="D168" i="4"/>
  <c r="E135" i="4"/>
  <c r="G168" i="4"/>
  <c r="H168" i="4"/>
  <c r="C168" i="4"/>
  <c r="E168" i="4"/>
  <c r="B173" i="4"/>
  <c r="K289" i="13"/>
  <c r="E292" i="4"/>
  <c r="H218" i="13"/>
  <c r="AB289" i="13"/>
  <c r="G289" i="13"/>
  <c r="G292" i="4"/>
  <c r="T218" i="13"/>
  <c r="O289" i="13"/>
  <c r="F292" i="4"/>
  <c r="AG289" i="13"/>
  <c r="Y289" i="13"/>
  <c r="I292" i="4"/>
  <c r="AE289" i="13"/>
  <c r="AF289" i="13"/>
  <c r="R218" i="13"/>
  <c r="AC289" i="13"/>
  <c r="J289" i="13"/>
  <c r="E289" i="13"/>
  <c r="N289" i="13"/>
  <c r="D289" i="13"/>
  <c r="AD285" i="13"/>
  <c r="S289" i="13"/>
  <c r="X285" i="13"/>
  <c r="Q289" i="13"/>
  <c r="Z285" i="13"/>
  <c r="Y285" i="13"/>
  <c r="C289" i="13"/>
  <c r="AG218" i="13"/>
  <c r="D218" i="13"/>
  <c r="L285" i="13"/>
  <c r="G285" i="13"/>
  <c r="P289" i="13"/>
  <c r="AC218" i="13"/>
  <c r="V289" i="13"/>
  <c r="H289" i="13"/>
  <c r="W218" i="13"/>
  <c r="U218" i="13"/>
  <c r="AE285" i="13"/>
  <c r="AB218" i="13"/>
  <c r="U289" i="13"/>
  <c r="X218" i="13"/>
  <c r="AD218" i="13"/>
  <c r="N214" i="13"/>
  <c r="X214" i="13"/>
  <c r="U214" i="13"/>
  <c r="Y214" i="13"/>
  <c r="F214" i="13"/>
  <c r="I214" i="13"/>
  <c r="AF214" i="13"/>
  <c r="H214" i="13"/>
  <c r="K214" i="13"/>
  <c r="S214" i="13"/>
  <c r="AB214" i="13"/>
  <c r="P214" i="13"/>
  <c r="AC214" i="13"/>
  <c r="E214" i="13"/>
  <c r="M214" i="13"/>
  <c r="J214" i="13"/>
  <c r="G214" i="13"/>
  <c r="N227" i="13"/>
  <c r="L227" i="13"/>
  <c r="AE227" i="13"/>
  <c r="M227" i="13"/>
  <c r="Q227" i="13"/>
  <c r="AC227" i="13"/>
  <c r="E227" i="13"/>
  <c r="AA227" i="13"/>
  <c r="C227" i="13"/>
  <c r="V227" i="13"/>
  <c r="F227" i="13"/>
  <c r="T227" i="13"/>
  <c r="Y227" i="13"/>
  <c r="X227" i="13"/>
  <c r="P227" i="13"/>
  <c r="K227" i="13"/>
  <c r="H282" i="4"/>
  <c r="I282" i="4"/>
  <c r="B282" i="4"/>
  <c r="F282" i="4"/>
  <c r="V174" i="13"/>
  <c r="G285" i="4"/>
  <c r="C285" i="4"/>
  <c r="D285" i="4"/>
  <c r="B285" i="4"/>
  <c r="F285" i="4"/>
  <c r="E285" i="4"/>
  <c r="AD214" i="13"/>
  <c r="E228" i="13"/>
  <c r="T228" i="13"/>
  <c r="N228" i="13"/>
  <c r="W228" i="13"/>
  <c r="AD228" i="13"/>
  <c r="AA228" i="13"/>
  <c r="O228" i="13"/>
  <c r="AC228" i="13"/>
  <c r="D228" i="13"/>
  <c r="P228" i="13"/>
  <c r="C228" i="13"/>
  <c r="Q228" i="13"/>
  <c r="AF228" i="13"/>
  <c r="F228" i="13"/>
  <c r="L228" i="13"/>
  <c r="AB228" i="13"/>
  <c r="J228" i="13"/>
  <c r="R228" i="13"/>
  <c r="AG228" i="13"/>
  <c r="S285" i="13"/>
  <c r="I285" i="13"/>
  <c r="P285" i="13"/>
  <c r="D285" i="13"/>
  <c r="J285" i="13"/>
  <c r="AC285" i="13"/>
  <c r="K285" i="13"/>
  <c r="T285" i="13"/>
  <c r="AG285" i="13"/>
  <c r="R285" i="13"/>
  <c r="AA285" i="13"/>
  <c r="T214" i="13"/>
  <c r="S231" i="13"/>
  <c r="O231" i="13"/>
  <c r="J231" i="13"/>
  <c r="AA231" i="13"/>
  <c r="D231" i="13"/>
  <c r="G231" i="13"/>
  <c r="AF231" i="13"/>
  <c r="F231" i="13"/>
  <c r="P231" i="13"/>
  <c r="W231" i="13"/>
  <c r="K231" i="13"/>
  <c r="AG231" i="13"/>
  <c r="T231" i="13"/>
  <c r="N231" i="13"/>
  <c r="AE231" i="13"/>
  <c r="AB231" i="13"/>
  <c r="X228" i="13"/>
  <c r="D70" i="4"/>
  <c r="I70" i="4"/>
  <c r="E70" i="4"/>
  <c r="C70" i="4"/>
  <c r="H227" i="4"/>
  <c r="G138" i="4"/>
  <c r="C138" i="4"/>
  <c r="F138" i="4"/>
  <c r="B138" i="4"/>
  <c r="Y233" i="13"/>
  <c r="AG233" i="13"/>
  <c r="I233" i="13"/>
  <c r="J233" i="13"/>
  <c r="AB233" i="13"/>
  <c r="D233" i="13"/>
  <c r="E233" i="13"/>
  <c r="Q233" i="13"/>
  <c r="R233" i="13"/>
  <c r="W233" i="13"/>
  <c r="O233" i="13"/>
  <c r="T233" i="13"/>
  <c r="M233" i="13"/>
  <c r="U233" i="13"/>
  <c r="Z233" i="13"/>
  <c r="V233" i="13"/>
  <c r="AD233" i="13"/>
  <c r="P233" i="13"/>
  <c r="AA233" i="13"/>
  <c r="J291" i="13"/>
  <c r="D291" i="13"/>
  <c r="AB291" i="13"/>
  <c r="Z214" i="13"/>
  <c r="G224" i="13"/>
  <c r="P224" i="13"/>
  <c r="AF227" i="13"/>
  <c r="H212" i="13"/>
  <c r="X212" i="13"/>
  <c r="Q212" i="13"/>
  <c r="W212" i="13"/>
  <c r="AA282" i="13"/>
  <c r="F282" i="13"/>
  <c r="Q282" i="13"/>
  <c r="G125" i="4"/>
  <c r="D125" i="4"/>
  <c r="AE291" i="13"/>
  <c r="W227" i="13"/>
  <c r="AD231" i="13"/>
  <c r="C129" i="4"/>
  <c r="D129" i="4"/>
  <c r="F129" i="4"/>
  <c r="Z174" i="13"/>
  <c r="AF174" i="13"/>
  <c r="AG174" i="13"/>
  <c r="R174" i="13"/>
  <c r="W174" i="13"/>
  <c r="AA174" i="13"/>
  <c r="X174" i="13"/>
  <c r="AD174" i="13"/>
  <c r="E174" i="13"/>
  <c r="F174" i="13"/>
  <c r="P174" i="13"/>
  <c r="T174" i="13"/>
  <c r="Q174" i="13"/>
  <c r="AC174" i="13"/>
  <c r="AB174" i="13"/>
  <c r="O174" i="13"/>
  <c r="N174" i="13"/>
  <c r="U174" i="13"/>
  <c r="AE174" i="13"/>
  <c r="J174" i="13"/>
  <c r="D174" i="13"/>
  <c r="AF233" i="13"/>
  <c r="U227" i="13"/>
  <c r="M231" i="13"/>
  <c r="R227" i="13"/>
  <c r="M174" i="13"/>
  <c r="E283" i="4"/>
  <c r="D283" i="4"/>
  <c r="H283" i="4"/>
  <c r="B283" i="4"/>
  <c r="D206" i="4"/>
  <c r="E206" i="4"/>
  <c r="B206" i="4"/>
  <c r="F206" i="4"/>
  <c r="C206" i="4"/>
  <c r="G206" i="4"/>
  <c r="K233" i="13"/>
  <c r="AB227" i="13"/>
  <c r="R231" i="13"/>
  <c r="L231" i="13"/>
  <c r="Y229" i="13"/>
  <c r="N229" i="13"/>
  <c r="O285" i="13"/>
  <c r="AE233" i="13"/>
  <c r="F285" i="13"/>
  <c r="AB285" i="13"/>
  <c r="S233" i="13"/>
  <c r="F125" i="4"/>
  <c r="G228" i="13"/>
  <c r="V285" i="13"/>
  <c r="AF285" i="13"/>
  <c r="AE282" i="13"/>
  <c r="L233" i="13"/>
  <c r="Y231" i="13"/>
  <c r="E231" i="13"/>
  <c r="N233" i="13"/>
  <c r="E125" i="4"/>
  <c r="B125" i="4"/>
  <c r="I125" i="4"/>
  <c r="J227" i="13"/>
  <c r="M228" i="13"/>
  <c r="G174" i="13"/>
  <c r="D214" i="13"/>
  <c r="E285" i="13"/>
  <c r="H233" i="13"/>
  <c r="Q231" i="13"/>
  <c r="Z227" i="13"/>
  <c r="V228" i="13"/>
  <c r="Y174" i="13"/>
  <c r="R214" i="13"/>
  <c r="I206" i="4"/>
  <c r="E138" i="4"/>
  <c r="AF219" i="13"/>
  <c r="G219" i="13"/>
  <c r="D184" i="7"/>
  <c r="M184" i="7"/>
  <c r="E110" i="13"/>
  <c r="D110" i="13"/>
  <c r="Q110" i="13"/>
  <c r="K110" i="13"/>
  <c r="U231" i="13"/>
  <c r="O227" i="13"/>
  <c r="G227" i="13"/>
  <c r="Q285" i="13"/>
  <c r="H285" i="4"/>
  <c r="U285" i="13"/>
  <c r="M285" i="13"/>
  <c r="AA214" i="13"/>
  <c r="C231" i="13"/>
  <c r="B129" i="4"/>
  <c r="AD227" i="13"/>
  <c r="K174" i="13"/>
  <c r="Y228" i="13"/>
  <c r="AG214" i="13"/>
  <c r="H174" i="13"/>
  <c r="AG184" i="7"/>
  <c r="E227" i="4"/>
  <c r="I227" i="4"/>
  <c r="D227" i="4"/>
  <c r="F227" i="4"/>
  <c r="C227" i="4"/>
  <c r="R203" i="7"/>
  <c r="F203" i="7"/>
  <c r="C203" i="7"/>
  <c r="AF203" i="7"/>
  <c r="AD203" i="7"/>
  <c r="G233" i="13"/>
  <c r="H231" i="13"/>
  <c r="C174" i="13"/>
  <c r="AF184" i="7"/>
  <c r="H285" i="13"/>
  <c r="V214" i="13"/>
  <c r="F233" i="13"/>
  <c r="AC233" i="13"/>
  <c r="X231" i="13"/>
  <c r="G129" i="4"/>
  <c r="C125" i="4"/>
  <c r="I174" i="13"/>
  <c r="AE214" i="13"/>
  <c r="G70" i="4"/>
  <c r="B227" i="4"/>
  <c r="W214" i="13"/>
  <c r="D227" i="13"/>
  <c r="L214" i="13"/>
  <c r="Y291" i="13"/>
  <c r="E234" i="13"/>
  <c r="U234" i="13"/>
  <c r="D234" i="13"/>
  <c r="C234" i="13"/>
  <c r="AF234" i="13"/>
  <c r="C214" i="13"/>
  <c r="C285" i="13"/>
  <c r="N285" i="13"/>
  <c r="C283" i="4"/>
  <c r="Q214" i="13"/>
  <c r="X233" i="13"/>
  <c r="I129" i="4"/>
  <c r="P110" i="13"/>
  <c r="F70" i="4"/>
  <c r="F140" i="4"/>
  <c r="D99" i="4"/>
  <c r="J218" i="13"/>
  <c r="O218" i="13"/>
  <c r="H219" i="4"/>
  <c r="T289" i="13"/>
  <c r="L289" i="13"/>
  <c r="W289" i="13"/>
  <c r="S295" i="13"/>
  <c r="V218" i="13"/>
  <c r="F215" i="4"/>
  <c r="G140" i="4"/>
  <c r="C218" i="13"/>
  <c r="P218" i="13"/>
  <c r="F218" i="13"/>
  <c r="E140" i="4"/>
  <c r="B140" i="4"/>
  <c r="N218" i="13"/>
  <c r="AA218" i="13"/>
  <c r="K218" i="13"/>
  <c r="G215" i="4"/>
  <c r="I140" i="4"/>
  <c r="C140" i="4"/>
  <c r="H140" i="4"/>
  <c r="M218" i="13"/>
  <c r="C292" i="4"/>
  <c r="E215" i="4"/>
  <c r="B215" i="4"/>
  <c r="AF218" i="13"/>
  <c r="D292" i="4"/>
  <c r="I289" i="13"/>
  <c r="AE218" i="13"/>
  <c r="L218" i="13"/>
  <c r="F147" i="4"/>
  <c r="F119" i="4"/>
  <c r="C119" i="4"/>
  <c r="D82" i="4"/>
  <c r="F82" i="4"/>
  <c r="D112" i="4"/>
  <c r="D116" i="4"/>
  <c r="E116" i="4"/>
  <c r="H116" i="4"/>
  <c r="R110" i="13"/>
  <c r="E112" i="4"/>
  <c r="C116" i="4"/>
  <c r="L110" i="13"/>
  <c r="F116" i="4"/>
  <c r="H112" i="4"/>
  <c r="G112" i="4"/>
  <c r="E78" i="4"/>
  <c r="E119" i="4"/>
  <c r="I112" i="4"/>
  <c r="F110" i="13"/>
  <c r="I78" i="4"/>
  <c r="I119" i="4"/>
  <c r="C78" i="4"/>
  <c r="G119" i="4"/>
  <c r="C112" i="4"/>
  <c r="B112" i="4"/>
  <c r="H119" i="4"/>
  <c r="B119" i="4"/>
  <c r="AC110" i="13"/>
  <c r="B78" i="4"/>
  <c r="B99" i="4"/>
  <c r="AA110" i="13"/>
  <c r="V225" i="13"/>
  <c r="L225" i="13"/>
  <c r="H123" i="4"/>
  <c r="X225" i="13"/>
  <c r="Y225" i="13"/>
  <c r="E145" i="4"/>
  <c r="U230" i="13"/>
  <c r="S230" i="13"/>
  <c r="V224" i="13"/>
  <c r="F225" i="13"/>
  <c r="F157" i="4"/>
  <c r="W184" i="7"/>
  <c r="D138" i="4"/>
  <c r="Y230" i="13"/>
  <c r="E230" i="13"/>
  <c r="AC225" i="13"/>
  <c r="F123" i="4"/>
  <c r="Q230" i="13"/>
  <c r="AG225" i="13"/>
  <c r="U225" i="13"/>
  <c r="C225" i="13"/>
  <c r="E123" i="4"/>
  <c r="I138" i="4"/>
  <c r="AE225" i="13"/>
  <c r="O225" i="13"/>
  <c r="AD225" i="13"/>
  <c r="W225" i="13"/>
  <c r="AB230" i="13"/>
  <c r="AG230" i="13"/>
  <c r="AA230" i="13"/>
  <c r="AB292" i="13"/>
  <c r="S225" i="13"/>
  <c r="T225" i="13"/>
  <c r="H138" i="4"/>
  <c r="H225" i="13"/>
  <c r="AF225" i="13"/>
  <c r="H78" i="4"/>
  <c r="C110" i="13"/>
  <c r="G78" i="4"/>
  <c r="U110" i="13"/>
  <c r="F78" i="4"/>
  <c r="H110" i="13"/>
  <c r="W110" i="13"/>
  <c r="AB110" i="13"/>
  <c r="Z110" i="13"/>
  <c r="D97" i="4"/>
  <c r="G97" i="4"/>
  <c r="W116" i="13"/>
  <c r="T116" i="13"/>
  <c r="I135" i="4"/>
  <c r="B166" i="4"/>
  <c r="G166" i="4"/>
  <c r="F166" i="4"/>
  <c r="C164" i="4"/>
  <c r="D171" i="4"/>
  <c r="H129" i="4"/>
  <c r="E129" i="4"/>
  <c r="H145" i="4"/>
  <c r="G157" i="4"/>
  <c r="D164" i="4"/>
  <c r="B157" i="4"/>
  <c r="D157" i="4"/>
  <c r="I157" i="4"/>
  <c r="I168" i="4"/>
  <c r="B145" i="4"/>
  <c r="E127" i="4"/>
  <c r="H157" i="4"/>
  <c r="H164" i="4"/>
  <c r="F99" i="4"/>
  <c r="M110" i="13"/>
  <c r="I110" i="13"/>
  <c r="T110" i="13"/>
  <c r="E99" i="4"/>
  <c r="I99" i="4"/>
  <c r="J110" i="13"/>
  <c r="G99" i="4"/>
  <c r="V110" i="13"/>
  <c r="AD110" i="13"/>
  <c r="S110" i="13"/>
  <c r="X110" i="13"/>
  <c r="AE110" i="13"/>
  <c r="O110" i="13"/>
  <c r="G110" i="13"/>
  <c r="E82" i="4"/>
  <c r="N110" i="13"/>
  <c r="AG110" i="13"/>
  <c r="AF110" i="13"/>
  <c r="G82" i="4"/>
  <c r="E97" i="4"/>
  <c r="C97" i="4"/>
  <c r="B97" i="4"/>
  <c r="I97" i="4"/>
  <c r="H97" i="4"/>
  <c r="C21" i="13"/>
  <c r="X21" i="13"/>
  <c r="U21" i="13"/>
  <c r="T21" i="13"/>
  <c r="C173" i="4"/>
  <c r="H173" i="4"/>
  <c r="D173" i="4"/>
  <c r="F116" i="13"/>
  <c r="H229" i="13"/>
  <c r="L229" i="13"/>
  <c r="I173" i="4"/>
  <c r="I160" i="4"/>
  <c r="E160" i="4"/>
  <c r="B160" i="4"/>
  <c r="P116" i="13"/>
  <c r="AG229" i="13"/>
  <c r="G160" i="4"/>
  <c r="C160" i="4"/>
  <c r="O282" i="13"/>
  <c r="G203" i="7"/>
  <c r="H203" i="7"/>
  <c r="AB219" i="13"/>
  <c r="T219" i="13"/>
  <c r="D219" i="13"/>
  <c r="F291" i="13"/>
  <c r="N291" i="13"/>
  <c r="AD212" i="13"/>
  <c r="U212" i="13"/>
  <c r="W224" i="13"/>
  <c r="I184" i="7"/>
  <c r="N184" i="7"/>
  <c r="H219" i="13"/>
  <c r="AG291" i="13"/>
  <c r="AG224" i="13"/>
  <c r="S282" i="13"/>
  <c r="M282" i="13"/>
  <c r="AG282" i="13"/>
  <c r="U203" i="7"/>
  <c r="Q203" i="7"/>
  <c r="E219" i="13"/>
  <c r="AC219" i="13"/>
  <c r="Z291" i="13"/>
  <c r="Q291" i="13"/>
  <c r="H291" i="13"/>
  <c r="AA291" i="13"/>
  <c r="Q219" i="13"/>
  <c r="I212" i="13"/>
  <c r="Z212" i="13"/>
  <c r="M291" i="13"/>
  <c r="J224" i="13"/>
  <c r="X184" i="7"/>
  <c r="AB184" i="7"/>
  <c r="H224" i="13"/>
  <c r="F224" i="13"/>
  <c r="K291" i="13"/>
  <c r="H184" i="7"/>
  <c r="AA184" i="7"/>
  <c r="AF282" i="13"/>
  <c r="H282" i="13"/>
  <c r="X282" i="13"/>
  <c r="K203" i="7"/>
  <c r="AG203" i="7"/>
  <c r="W219" i="13"/>
  <c r="F219" i="13"/>
  <c r="U291" i="13"/>
  <c r="W291" i="13"/>
  <c r="L291" i="13"/>
  <c r="AD291" i="13"/>
  <c r="T224" i="13"/>
  <c r="P219" i="13"/>
  <c r="C184" i="7"/>
  <c r="O184" i="7"/>
  <c r="U219" i="13"/>
  <c r="AC282" i="13"/>
  <c r="N282" i="13"/>
  <c r="D282" i="13"/>
  <c r="Y203" i="7"/>
  <c r="V203" i="7"/>
  <c r="J219" i="13"/>
  <c r="N219" i="13"/>
  <c r="O212" i="13"/>
  <c r="L212" i="13"/>
  <c r="F212" i="13"/>
  <c r="C224" i="13"/>
  <c r="S224" i="13"/>
  <c r="AD219" i="13"/>
  <c r="R184" i="7"/>
  <c r="AC184" i="7"/>
  <c r="AD226" i="2"/>
  <c r="E282" i="13"/>
  <c r="W282" i="13"/>
  <c r="V282" i="13"/>
  <c r="M203" i="7"/>
  <c r="Z203" i="7"/>
  <c r="I203" i="7"/>
  <c r="X219" i="13"/>
  <c r="V219" i="13"/>
  <c r="S219" i="13"/>
  <c r="M219" i="13"/>
  <c r="G212" i="13"/>
  <c r="N212" i="13"/>
  <c r="AE212" i="13"/>
  <c r="Q224" i="13"/>
  <c r="S184" i="7"/>
  <c r="P184" i="7"/>
  <c r="AC291" i="13"/>
  <c r="AB282" i="13"/>
  <c r="R282" i="13"/>
  <c r="C282" i="13"/>
  <c r="AC203" i="7"/>
  <c r="S203" i="7"/>
  <c r="AE203" i="7"/>
  <c r="I219" i="13"/>
  <c r="AA219" i="13"/>
  <c r="R291" i="13"/>
  <c r="S291" i="13"/>
  <c r="K212" i="13"/>
  <c r="D212" i="13"/>
  <c r="C212" i="13"/>
  <c r="T212" i="13"/>
  <c r="Y224" i="13"/>
  <c r="K224" i="13"/>
  <c r="N224" i="13"/>
  <c r="Y184" i="7"/>
  <c r="T184" i="7"/>
  <c r="AD184" i="7"/>
  <c r="I282" i="13"/>
  <c r="Y282" i="13"/>
  <c r="AD282" i="13"/>
  <c r="N203" i="7"/>
  <c r="W203" i="7"/>
  <c r="L219" i="13"/>
  <c r="P291" i="13"/>
  <c r="AE219" i="13"/>
  <c r="R212" i="13"/>
  <c r="E224" i="13"/>
  <c r="X224" i="13"/>
  <c r="T203" i="7"/>
  <c r="Z184" i="7"/>
  <c r="K184" i="7"/>
  <c r="Q184" i="7"/>
  <c r="R224" i="13"/>
  <c r="E291" i="13"/>
  <c r="T282" i="13"/>
  <c r="G282" i="13"/>
  <c r="J282" i="13"/>
  <c r="AA203" i="7"/>
  <c r="L203" i="7"/>
  <c r="K219" i="13"/>
  <c r="O219" i="13"/>
  <c r="T291" i="13"/>
  <c r="AC212" i="13"/>
  <c r="AG212" i="13"/>
  <c r="V212" i="13"/>
  <c r="AF212" i="13"/>
  <c r="I224" i="13"/>
  <c r="Z224" i="13"/>
  <c r="AF224" i="13"/>
  <c r="X203" i="7"/>
  <c r="E184" i="7"/>
  <c r="L184" i="7"/>
  <c r="AE184" i="7"/>
  <c r="J212" i="13"/>
  <c r="P282" i="13"/>
  <c r="L282" i="13"/>
  <c r="K282" i="13"/>
  <c r="D203" i="7"/>
  <c r="O203" i="7"/>
  <c r="C219" i="13"/>
  <c r="O291" i="13"/>
  <c r="R219" i="13"/>
  <c r="Y212" i="13"/>
  <c r="S212" i="13"/>
  <c r="AA212" i="13"/>
  <c r="C291" i="13"/>
  <c r="AC224" i="13"/>
  <c r="AB224" i="13"/>
  <c r="O224" i="13"/>
  <c r="F184" i="7"/>
  <c r="V184" i="7"/>
  <c r="L224" i="13"/>
  <c r="U282" i="13"/>
  <c r="Z282" i="13"/>
  <c r="AB203" i="7"/>
  <c r="E203" i="7"/>
  <c r="Y219" i="13"/>
  <c r="G291" i="13"/>
  <c r="V291" i="13"/>
  <c r="P212" i="13"/>
  <c r="AB212" i="13"/>
  <c r="AE224" i="13"/>
  <c r="D224" i="13"/>
  <c r="AD224" i="13"/>
  <c r="AA224" i="13"/>
  <c r="G184" i="7"/>
  <c r="U184" i="7"/>
  <c r="I291" i="13"/>
  <c r="AG219" i="13"/>
  <c r="X291" i="13"/>
  <c r="AF291" i="13"/>
  <c r="Z219" i="13"/>
  <c r="M224" i="13"/>
  <c r="U224" i="13"/>
  <c r="J184" i="7"/>
  <c r="O21" i="13"/>
  <c r="AA21" i="13"/>
  <c r="AG21" i="13"/>
  <c r="F21" i="13"/>
  <c r="AC21" i="13"/>
  <c r="R21" i="13"/>
  <c r="K21" i="13"/>
  <c r="AF21" i="13"/>
  <c r="AB21" i="13"/>
  <c r="AD21" i="13"/>
  <c r="G21" i="13"/>
  <c r="AE21" i="13"/>
  <c r="H21" i="13"/>
  <c r="M21" i="13"/>
  <c r="Q21" i="13"/>
  <c r="J21" i="13"/>
  <c r="G107" i="4"/>
  <c r="S21" i="13"/>
  <c r="E21" i="13"/>
  <c r="Z21" i="13"/>
  <c r="W21" i="13"/>
  <c r="I21" i="13"/>
  <c r="F107" i="4"/>
  <c r="N21" i="13"/>
  <c r="Y21" i="13"/>
  <c r="V21" i="13"/>
  <c r="P21" i="13"/>
  <c r="L21" i="13"/>
  <c r="U116" i="13"/>
  <c r="Q116" i="13"/>
  <c r="V116" i="13"/>
  <c r="I229" i="13"/>
  <c r="Q229" i="13"/>
  <c r="AE116" i="13"/>
  <c r="I116" i="13"/>
  <c r="G116" i="13"/>
  <c r="AD116" i="13"/>
  <c r="AB229" i="13"/>
  <c r="L116" i="13"/>
  <c r="T229" i="13"/>
  <c r="O229" i="13"/>
  <c r="X229" i="13"/>
  <c r="AF116" i="13"/>
  <c r="V229" i="13"/>
  <c r="AA229" i="13"/>
  <c r="C116" i="13"/>
  <c r="AA116" i="13"/>
  <c r="M116" i="13"/>
  <c r="R116" i="13"/>
  <c r="F229" i="13"/>
  <c r="M229" i="13"/>
  <c r="AB116" i="13"/>
  <c r="AG116" i="13"/>
  <c r="K116" i="13"/>
  <c r="AE229" i="13"/>
  <c r="R229" i="13"/>
  <c r="AC229" i="13"/>
  <c r="E116" i="13"/>
  <c r="X116" i="13"/>
  <c r="J116" i="13"/>
  <c r="H116" i="13"/>
  <c r="AC116" i="13"/>
  <c r="J229" i="13"/>
  <c r="G229" i="13"/>
  <c r="N116" i="13"/>
  <c r="E229" i="13"/>
  <c r="U229" i="13"/>
  <c r="C229" i="13"/>
  <c r="O116" i="13"/>
  <c r="AF229" i="13"/>
  <c r="Y116" i="13"/>
  <c r="D116" i="13"/>
  <c r="S116" i="13"/>
  <c r="K229" i="13"/>
  <c r="W229" i="13"/>
  <c r="AD229" i="13"/>
  <c r="P229" i="13"/>
  <c r="D225" i="4"/>
  <c r="C225" i="4"/>
  <c r="B213" i="4"/>
  <c r="G213" i="4"/>
  <c r="I225" i="4"/>
  <c r="G225" i="4"/>
  <c r="H225" i="4"/>
  <c r="S229" i="13"/>
  <c r="D229" i="13"/>
  <c r="H213" i="4"/>
  <c r="Z229" i="13"/>
  <c r="B36" i="4"/>
  <c r="C36" i="4"/>
  <c r="G36" i="4"/>
  <c r="D36" i="4"/>
  <c r="H317" i="4"/>
  <c r="AC213" i="13"/>
  <c r="F317" i="4"/>
  <c r="S213" i="13"/>
  <c r="D213" i="13"/>
  <c r="N213" i="13"/>
  <c r="I151" i="4"/>
  <c r="X213" i="13"/>
  <c r="I90" i="4"/>
  <c r="J213" i="13"/>
  <c r="G149" i="4"/>
  <c r="L234" i="13"/>
  <c r="AA283" i="13"/>
  <c r="S234" i="13"/>
  <c r="AC234" i="13"/>
  <c r="D135" i="4"/>
  <c r="AG213" i="13"/>
  <c r="D160" i="4"/>
  <c r="D145" i="4"/>
  <c r="AB213" i="13"/>
  <c r="I147" i="4"/>
  <c r="K213" i="13"/>
  <c r="B229" i="4"/>
  <c r="E229" i="4"/>
  <c r="P234" i="13"/>
  <c r="T234" i="13"/>
  <c r="F213" i="13"/>
  <c r="R213" i="13"/>
  <c r="I229" i="4"/>
  <c r="H36" i="4"/>
  <c r="Z213" i="13"/>
  <c r="G229" i="4"/>
  <c r="Z234" i="13"/>
  <c r="F173" i="4"/>
  <c r="H90" i="4"/>
  <c r="M165" i="13"/>
  <c r="AE213" i="13"/>
  <c r="AF213" i="13"/>
  <c r="H127" i="4"/>
  <c r="N283" i="13"/>
  <c r="V283" i="13"/>
  <c r="J283" i="13"/>
  <c r="S283" i="13"/>
  <c r="AE283" i="13"/>
  <c r="F234" i="13"/>
  <c r="F135" i="4"/>
  <c r="AA213" i="13"/>
  <c r="I164" i="4"/>
  <c r="F213" i="4"/>
  <c r="M234" i="13"/>
  <c r="E36" i="4"/>
  <c r="H234" i="13"/>
  <c r="F36" i="4"/>
  <c r="D283" i="13"/>
  <c r="Q283" i="13"/>
  <c r="E283" i="13"/>
  <c r="Y283" i="13"/>
  <c r="R283" i="13"/>
  <c r="L213" i="13"/>
  <c r="U283" i="13"/>
  <c r="H283" i="13"/>
  <c r="F145" i="4"/>
  <c r="M213" i="13"/>
  <c r="AE234" i="13"/>
  <c r="AD234" i="13"/>
  <c r="E213" i="13"/>
  <c r="B147" i="4"/>
  <c r="B164" i="4"/>
  <c r="P213" i="13"/>
  <c r="O213" i="13"/>
  <c r="N234" i="13"/>
  <c r="V213" i="13"/>
  <c r="H160" i="4"/>
  <c r="C90" i="4"/>
  <c r="W234" i="13"/>
  <c r="AA234" i="13"/>
  <c r="H89" i="4"/>
  <c r="I283" i="13"/>
  <c r="AB283" i="13"/>
  <c r="F283" i="13"/>
  <c r="AD397" i="2"/>
  <c r="Q213" i="13"/>
  <c r="X283" i="13"/>
  <c r="Y234" i="13"/>
  <c r="X234" i="13"/>
  <c r="G234" i="13"/>
  <c r="C135" i="4"/>
  <c r="T213" i="13"/>
  <c r="J234" i="13"/>
  <c r="B135" i="4"/>
  <c r="G127" i="4"/>
  <c r="E173" i="4"/>
  <c r="D229" i="4"/>
  <c r="H229" i="4"/>
  <c r="F229" i="4"/>
  <c r="AG234" i="13"/>
  <c r="B149" i="4"/>
  <c r="G89" i="4"/>
  <c r="W283" i="13"/>
  <c r="U213" i="13"/>
  <c r="C145" i="4"/>
  <c r="G145" i="4"/>
  <c r="I213" i="13"/>
  <c r="O234" i="13"/>
  <c r="H135" i="4"/>
  <c r="B127" i="4"/>
  <c r="D127" i="4"/>
  <c r="C213" i="4"/>
  <c r="AC343" i="2"/>
  <c r="H166" i="4"/>
  <c r="K234" i="13"/>
  <c r="W213" i="13"/>
  <c r="E149" i="4"/>
  <c r="H213" i="13"/>
  <c r="AD213" i="13"/>
  <c r="V234" i="13"/>
  <c r="R234" i="13"/>
  <c r="C89" i="4"/>
  <c r="T283" i="13"/>
  <c r="C213" i="13"/>
  <c r="Q234" i="13"/>
  <c r="AB234" i="13"/>
  <c r="Y213" i="13"/>
  <c r="F127" i="4"/>
  <c r="J165" i="13"/>
  <c r="AB165" i="13"/>
  <c r="W139" i="13"/>
  <c r="D165" i="13"/>
  <c r="O165" i="13"/>
  <c r="AE165" i="13"/>
  <c r="H165" i="13"/>
  <c r="W165" i="13"/>
  <c r="AC397" i="2"/>
  <c r="AD342" i="2"/>
  <c r="AD343" i="2"/>
  <c r="AC344" i="2"/>
  <c r="AC342" i="2"/>
  <c r="AC226" i="2"/>
  <c r="AD344" i="2"/>
  <c r="AC171" i="13"/>
  <c r="N171" i="13"/>
  <c r="AA137" i="13"/>
  <c r="L137" i="13"/>
  <c r="AF165" i="13"/>
  <c r="X165" i="13"/>
  <c r="G141" i="13"/>
  <c r="I171" i="13"/>
  <c r="AE171" i="13"/>
  <c r="X171" i="13"/>
  <c r="X137" i="13"/>
  <c r="L171" i="13"/>
  <c r="D171" i="13"/>
  <c r="AG171" i="13"/>
  <c r="U171" i="13"/>
  <c r="O137" i="13"/>
  <c r="E171" i="13"/>
  <c r="Y171" i="13"/>
  <c r="I137" i="13"/>
  <c r="W171" i="13"/>
  <c r="M126" i="13"/>
  <c r="H124" i="7"/>
  <c r="U103" i="13"/>
  <c r="C137" i="13"/>
  <c r="Q171" i="13"/>
  <c r="T171" i="13"/>
  <c r="K137" i="13"/>
  <c r="AF134" i="13"/>
  <c r="Z171" i="13"/>
  <c r="F171" i="13"/>
  <c r="AC137" i="13"/>
  <c r="C171" i="13"/>
  <c r="G171" i="13"/>
  <c r="X124" i="7"/>
  <c r="Y130" i="13"/>
  <c r="AE137" i="13"/>
  <c r="H171" i="13"/>
  <c r="AF171" i="13"/>
  <c r="V171" i="13"/>
  <c r="S171" i="13"/>
  <c r="O171" i="13"/>
  <c r="M171" i="13"/>
  <c r="AD137" i="13"/>
  <c r="P171" i="13"/>
  <c r="K171" i="13"/>
  <c r="J171" i="13"/>
  <c r="R171" i="13"/>
  <c r="AD171" i="13"/>
  <c r="AB171" i="13"/>
  <c r="W86" i="13"/>
  <c r="T158" i="13"/>
  <c r="I165" i="13"/>
  <c r="AC139" i="13"/>
  <c r="K165" i="13"/>
  <c r="N165" i="13"/>
  <c r="I85" i="13"/>
  <c r="G165" i="13"/>
  <c r="D141" i="13"/>
  <c r="M158" i="13"/>
  <c r="F165" i="13"/>
  <c r="R165" i="13"/>
  <c r="E165" i="13"/>
  <c r="Q165" i="13"/>
  <c r="F158" i="13"/>
  <c r="C165" i="13"/>
  <c r="X139" i="13"/>
  <c r="P139" i="13"/>
  <c r="S165" i="13"/>
  <c r="X66" i="13"/>
  <c r="G151" i="4"/>
  <c r="D170" i="4"/>
  <c r="G170" i="4"/>
  <c r="H170" i="4"/>
  <c r="B170" i="4"/>
  <c r="E170" i="4"/>
  <c r="F170" i="4"/>
  <c r="C170" i="4"/>
  <c r="AG158" i="13"/>
  <c r="P158" i="13"/>
  <c r="AB100" i="13"/>
  <c r="Y94" i="13"/>
  <c r="AD158" i="13"/>
  <c r="U158" i="13"/>
  <c r="V165" i="13"/>
  <c r="Z165" i="13"/>
  <c r="S137" i="13"/>
  <c r="M137" i="13"/>
  <c r="I100" i="13"/>
  <c r="AA165" i="13"/>
  <c r="AC165" i="13"/>
  <c r="J130" i="13"/>
  <c r="U137" i="13"/>
  <c r="J137" i="13"/>
  <c r="AE158" i="13"/>
  <c r="R158" i="13"/>
  <c r="C158" i="13"/>
  <c r="I158" i="13"/>
  <c r="N158" i="13"/>
  <c r="W158" i="13"/>
  <c r="D158" i="13"/>
  <c r="W94" i="13"/>
  <c r="V75" i="13"/>
  <c r="L165" i="13"/>
  <c r="AG165" i="13"/>
  <c r="D100" i="13"/>
  <c r="L158" i="13"/>
  <c r="Y165" i="13"/>
  <c r="P165" i="13"/>
  <c r="Q158" i="13"/>
  <c r="AD165" i="13"/>
  <c r="U165" i="13"/>
  <c r="AC158" i="13"/>
  <c r="R100" i="13"/>
  <c r="E77" i="13"/>
  <c r="Z100" i="13"/>
  <c r="H100" i="13"/>
  <c r="G100" i="13"/>
  <c r="L100" i="13"/>
  <c r="O100" i="13"/>
  <c r="Y7" i="13"/>
  <c r="J100" i="13"/>
  <c r="N124" i="7"/>
  <c r="G162" i="13"/>
  <c r="O124" i="7"/>
  <c r="W124" i="7"/>
  <c r="P113" i="13"/>
  <c r="J113" i="13"/>
  <c r="O113" i="13"/>
  <c r="U113" i="13"/>
  <c r="M113" i="13"/>
  <c r="V125" i="13"/>
  <c r="AA125" i="13"/>
  <c r="G125" i="13"/>
  <c r="K125" i="13"/>
  <c r="L113" i="13"/>
  <c r="Y113" i="13"/>
  <c r="J125" i="13"/>
  <c r="T113" i="13"/>
  <c r="H113" i="13"/>
  <c r="L125" i="13"/>
  <c r="Y100" i="13"/>
  <c r="AA100" i="13"/>
  <c r="K162" i="13"/>
  <c r="AE124" i="7"/>
  <c r="N100" i="13"/>
  <c r="AG124" i="7"/>
  <c r="AE100" i="13"/>
  <c r="X77" i="13"/>
  <c r="E100" i="13"/>
  <c r="R124" i="7"/>
  <c r="F124" i="7"/>
  <c r="AG100" i="13"/>
  <c r="AC124" i="7"/>
  <c r="AD100" i="13"/>
  <c r="W100" i="13"/>
  <c r="V100" i="13"/>
  <c r="AF100" i="13"/>
  <c r="U124" i="7"/>
  <c r="Q100" i="13"/>
  <c r="M100" i="13"/>
  <c r="C124" i="7"/>
  <c r="W140" i="13"/>
  <c r="AG140" i="13"/>
  <c r="E140" i="13"/>
  <c r="AB140" i="13"/>
  <c r="AG113" i="13"/>
  <c r="E113" i="13"/>
  <c r="AE113" i="13"/>
  <c r="G113" i="13"/>
  <c r="Q113" i="13"/>
  <c r="H134" i="7"/>
  <c r="V71" i="13"/>
  <c r="N113" i="13"/>
  <c r="S125" i="13"/>
  <c r="X113" i="13"/>
  <c r="N125" i="13"/>
  <c r="AA134" i="7"/>
  <c r="R140" i="13"/>
  <c r="U125" i="13"/>
  <c r="X125" i="13"/>
  <c r="I113" i="13"/>
  <c r="U140" i="13"/>
  <c r="Y125" i="13"/>
  <c r="M125" i="13"/>
  <c r="G140" i="13"/>
  <c r="R113" i="13"/>
  <c r="F125" i="13"/>
  <c r="W125" i="13"/>
  <c r="Q125" i="13"/>
  <c r="K140" i="13"/>
  <c r="AB113" i="13"/>
  <c r="AA113" i="13"/>
  <c r="Z113" i="13"/>
  <c r="R125" i="13"/>
  <c r="AD125" i="13"/>
  <c r="AC134" i="7"/>
  <c r="E168" i="13"/>
  <c r="AC133" i="13"/>
  <c r="S154" i="13"/>
  <c r="C154" i="13"/>
  <c r="D154" i="13"/>
  <c r="AC131" i="13"/>
  <c r="L140" i="13"/>
  <c r="V168" i="13"/>
  <c r="Y140" i="13"/>
  <c r="T140" i="13"/>
  <c r="P140" i="13"/>
  <c r="AE125" i="13"/>
  <c r="T125" i="13"/>
  <c r="R168" i="13"/>
  <c r="N168" i="13"/>
  <c r="AA140" i="13"/>
  <c r="I140" i="13"/>
  <c r="P125" i="13"/>
  <c r="AG125" i="13"/>
  <c r="E125" i="13"/>
  <c r="S140" i="13"/>
  <c r="G168" i="13"/>
  <c r="O140" i="13"/>
  <c r="C113" i="13"/>
  <c r="D125" i="13"/>
  <c r="X168" i="13"/>
  <c r="C140" i="13"/>
  <c r="AF113" i="13"/>
  <c r="O125" i="13"/>
  <c r="W127" i="7"/>
  <c r="C168" i="13"/>
  <c r="D140" i="13"/>
  <c r="X97" i="13"/>
  <c r="V113" i="13"/>
  <c r="D113" i="13"/>
  <c r="AF150" i="13"/>
  <c r="Z125" i="13"/>
  <c r="I125" i="13"/>
  <c r="N154" i="13"/>
  <c r="V167" i="13"/>
  <c r="AD168" i="13"/>
  <c r="X140" i="13"/>
  <c r="M140" i="13"/>
  <c r="H97" i="13"/>
  <c r="S113" i="13"/>
  <c r="AC113" i="13"/>
  <c r="H125" i="13"/>
  <c r="AC125" i="13"/>
  <c r="AA150" i="13"/>
  <c r="F113" i="13"/>
  <c r="P168" i="13"/>
  <c r="U168" i="13"/>
  <c r="AD140" i="13"/>
  <c r="F140" i="13"/>
  <c r="W113" i="13"/>
  <c r="AD113" i="13"/>
  <c r="AB125" i="13"/>
  <c r="C125" i="13"/>
  <c r="AA133" i="13"/>
  <c r="C90" i="13"/>
  <c r="D90" i="13"/>
  <c r="T90" i="13"/>
  <c r="K90" i="13"/>
  <c r="G90" i="13"/>
  <c r="R137" i="13"/>
  <c r="I142" i="4"/>
  <c r="N97" i="13"/>
  <c r="Q140" i="13"/>
  <c r="AG137" i="13"/>
  <c r="B171" i="4"/>
  <c r="AD133" i="7"/>
  <c r="T127" i="7"/>
  <c r="Q124" i="7"/>
  <c r="AA124" i="7"/>
  <c r="D142" i="4"/>
  <c r="I97" i="13"/>
  <c r="D137" i="13"/>
  <c r="G90" i="4"/>
  <c r="AB133" i="7"/>
  <c r="S100" i="13"/>
  <c r="T100" i="13"/>
  <c r="U100" i="13"/>
  <c r="V137" i="13"/>
  <c r="P137" i="13"/>
  <c r="C142" i="4"/>
  <c r="H140" i="13"/>
  <c r="AC140" i="13"/>
  <c r="Y97" i="13"/>
  <c r="H94" i="4"/>
  <c r="V140" i="13"/>
  <c r="E137" i="13"/>
  <c r="B82" i="4"/>
  <c r="V124" i="7"/>
  <c r="I82" i="4"/>
  <c r="C76" i="4"/>
  <c r="C131" i="13"/>
  <c r="H169" i="13"/>
  <c r="X127" i="7"/>
  <c r="B158" i="4"/>
  <c r="D90" i="4"/>
  <c r="B59" i="4"/>
  <c r="W126" i="13"/>
  <c r="Y77" i="13"/>
  <c r="H137" i="13"/>
  <c r="Y137" i="13"/>
  <c r="G137" i="13"/>
  <c r="C100" i="13"/>
  <c r="AF140" i="13"/>
  <c r="AF162" i="13"/>
  <c r="C82" i="4"/>
  <c r="D166" i="4"/>
  <c r="C166" i="4"/>
  <c r="D158" i="4"/>
  <c r="E90" i="4"/>
  <c r="G124" i="7"/>
  <c r="R64" i="13"/>
  <c r="AD97" i="13"/>
  <c r="X133" i="7"/>
  <c r="F127" i="7"/>
  <c r="F158" i="4"/>
  <c r="D143" i="13"/>
  <c r="N126" i="13"/>
  <c r="T137" i="13"/>
  <c r="C147" i="4"/>
  <c r="F100" i="13"/>
  <c r="G59" i="4"/>
  <c r="K100" i="13"/>
  <c r="T130" i="13"/>
  <c r="D149" i="4"/>
  <c r="F137" i="13"/>
  <c r="N137" i="13"/>
  <c r="AE140" i="13"/>
  <c r="I75" i="4"/>
  <c r="E147" i="4"/>
  <c r="H158" i="4"/>
  <c r="D121" i="13"/>
  <c r="F90" i="4"/>
  <c r="AD124" i="7"/>
  <c r="T131" i="7"/>
  <c r="H149" i="4"/>
  <c r="W137" i="13"/>
  <c r="AB137" i="13"/>
  <c r="Z137" i="13"/>
  <c r="K108" i="13"/>
  <c r="M131" i="13"/>
  <c r="K124" i="7"/>
  <c r="S124" i="7"/>
  <c r="U131" i="7"/>
  <c r="C133" i="7"/>
  <c r="B142" i="4"/>
  <c r="J131" i="13"/>
  <c r="U130" i="13"/>
  <c r="H86" i="13"/>
  <c r="AC100" i="13"/>
  <c r="X100" i="13"/>
  <c r="V130" i="13"/>
  <c r="F149" i="4"/>
  <c r="AF137" i="13"/>
  <c r="Z140" i="13"/>
  <c r="N140" i="13"/>
  <c r="U131" i="13"/>
  <c r="AF124" i="7"/>
  <c r="T124" i="7"/>
  <c r="AE127" i="7"/>
  <c r="F76" i="4"/>
  <c r="AC154" i="13"/>
  <c r="D97" i="13"/>
  <c r="Z127" i="7"/>
  <c r="N68" i="13"/>
  <c r="D168" i="13"/>
  <c r="Z142" i="13"/>
  <c r="E107" i="4"/>
  <c r="AC168" i="13"/>
  <c r="R97" i="13"/>
  <c r="M97" i="13"/>
  <c r="AC127" i="7"/>
  <c r="E127" i="7"/>
  <c r="J129" i="7"/>
  <c r="H131" i="7"/>
  <c r="H35" i="4"/>
  <c r="F97" i="13"/>
  <c r="U127" i="7"/>
  <c r="Z129" i="7"/>
  <c r="R131" i="7"/>
  <c r="G76" i="4"/>
  <c r="O68" i="13"/>
  <c r="O168" i="13"/>
  <c r="B107" i="4"/>
  <c r="F154" i="13"/>
  <c r="G97" i="13"/>
  <c r="AA97" i="13"/>
  <c r="I171" i="4"/>
  <c r="H171" i="4"/>
  <c r="AB134" i="7"/>
  <c r="AD127" i="7"/>
  <c r="AA127" i="7"/>
  <c r="P124" i="7"/>
  <c r="D124" i="7"/>
  <c r="X131" i="7"/>
  <c r="AF97" i="13"/>
  <c r="G127" i="7"/>
  <c r="G142" i="4"/>
  <c r="M127" i="7"/>
  <c r="C101" i="13"/>
  <c r="AG101" i="13"/>
  <c r="P68" i="13"/>
  <c r="H107" i="4"/>
  <c r="AA168" i="13"/>
  <c r="Y168" i="13"/>
  <c r="D80" i="4"/>
  <c r="X154" i="13"/>
  <c r="L97" i="13"/>
  <c r="AB97" i="13"/>
  <c r="B80" i="4"/>
  <c r="E171" i="4"/>
  <c r="G171" i="4"/>
  <c r="I127" i="7"/>
  <c r="H127" i="7"/>
  <c r="D76" i="4"/>
  <c r="B136" i="4"/>
  <c r="B76" i="4"/>
  <c r="D101" i="13"/>
  <c r="AB138" i="13"/>
  <c r="I63" i="4"/>
  <c r="D113" i="4"/>
  <c r="Q68" i="13"/>
  <c r="W168" i="13"/>
  <c r="C107" i="4"/>
  <c r="S168" i="13"/>
  <c r="C80" i="4"/>
  <c r="V154" i="13"/>
  <c r="U97" i="13"/>
  <c r="Q97" i="13"/>
  <c r="B141" i="4"/>
  <c r="H141" i="4"/>
  <c r="J127" i="7"/>
  <c r="AB127" i="7"/>
  <c r="E76" i="4"/>
  <c r="E136" i="4"/>
  <c r="AG131" i="7"/>
  <c r="D127" i="7"/>
  <c r="K127" i="7"/>
  <c r="Q127" i="7"/>
  <c r="AF125" i="7"/>
  <c r="I76" i="4"/>
  <c r="H136" i="4"/>
  <c r="E63" i="4"/>
  <c r="R68" i="13"/>
  <c r="E97" i="13"/>
  <c r="M168" i="13"/>
  <c r="F168" i="13"/>
  <c r="K168" i="13"/>
  <c r="U154" i="13"/>
  <c r="S97" i="13"/>
  <c r="F108" i="13"/>
  <c r="AD108" i="13"/>
  <c r="G158" i="4"/>
  <c r="L127" i="7"/>
  <c r="R127" i="7"/>
  <c r="N125" i="7"/>
  <c r="G35" i="4"/>
  <c r="D107" i="4"/>
  <c r="E166" i="4"/>
  <c r="F171" i="4"/>
  <c r="H154" i="13"/>
  <c r="AC97" i="13"/>
  <c r="T168" i="13"/>
  <c r="P97" i="13"/>
  <c r="AG97" i="13"/>
  <c r="V68" i="13"/>
  <c r="E141" i="4"/>
  <c r="AG168" i="13"/>
  <c r="AE168" i="13"/>
  <c r="AF168" i="13"/>
  <c r="F142" i="4"/>
  <c r="AD154" i="13"/>
  <c r="W97" i="13"/>
  <c r="J97" i="13"/>
  <c r="O97" i="13"/>
  <c r="H108" i="13"/>
  <c r="C158" i="4"/>
  <c r="C141" i="4"/>
  <c r="N127" i="7"/>
  <c r="S127" i="7"/>
  <c r="Y124" i="7"/>
  <c r="L124" i="7"/>
  <c r="AF131" i="7"/>
  <c r="Y127" i="7"/>
  <c r="T97" i="13"/>
  <c r="I158" i="4"/>
  <c r="AG127" i="7"/>
  <c r="Q131" i="7"/>
  <c r="G113" i="4"/>
  <c r="K97" i="13"/>
  <c r="S68" i="13"/>
  <c r="J168" i="13"/>
  <c r="H68" i="13"/>
  <c r="I141" i="4"/>
  <c r="I168" i="13"/>
  <c r="L168" i="13"/>
  <c r="AB168" i="13"/>
  <c r="Z168" i="13"/>
  <c r="H142" i="4"/>
  <c r="V97" i="13"/>
  <c r="C97" i="13"/>
  <c r="D108" i="13"/>
  <c r="H100" i="4"/>
  <c r="M138" i="13"/>
  <c r="O127" i="7"/>
  <c r="P127" i="7"/>
  <c r="I124" i="7"/>
  <c r="E124" i="7"/>
  <c r="Z124" i="7"/>
  <c r="M131" i="7"/>
  <c r="C127" i="7"/>
  <c r="I68" i="13"/>
  <c r="Q168" i="13"/>
  <c r="I154" i="13"/>
  <c r="Z97" i="13"/>
  <c r="H66" i="4"/>
  <c r="X108" i="13"/>
  <c r="D100" i="4"/>
  <c r="V127" i="7"/>
  <c r="J124" i="7"/>
  <c r="AB124" i="7"/>
  <c r="S131" i="7"/>
  <c r="X141" i="13"/>
  <c r="R141" i="13"/>
  <c r="L143" i="13"/>
  <c r="AA139" i="13"/>
  <c r="G143" i="13"/>
  <c r="AD64" i="13"/>
  <c r="N172" i="13"/>
  <c r="C64" i="13"/>
  <c r="O136" i="13"/>
  <c r="C141" i="13"/>
  <c r="AF139" i="13"/>
  <c r="AD141" i="13"/>
  <c r="K143" i="13"/>
  <c r="M64" i="13"/>
  <c r="AD139" i="13"/>
  <c r="G136" i="4"/>
  <c r="G139" i="13"/>
  <c r="T139" i="13"/>
  <c r="E139" i="13"/>
  <c r="G80" i="4"/>
  <c r="L108" i="13"/>
  <c r="R129" i="7"/>
  <c r="G131" i="7"/>
  <c r="O131" i="7"/>
  <c r="B63" i="4"/>
  <c r="O143" i="13"/>
  <c r="V143" i="13"/>
  <c r="G114" i="13"/>
  <c r="T64" i="13"/>
  <c r="Y68" i="13"/>
  <c r="F80" i="4"/>
  <c r="V138" i="13"/>
  <c r="M154" i="13"/>
  <c r="AF154" i="13"/>
  <c r="K138" i="13"/>
  <c r="AC141" i="13"/>
  <c r="P141" i="13"/>
  <c r="C96" i="4"/>
  <c r="F139" i="13"/>
  <c r="H139" i="13"/>
  <c r="R139" i="13"/>
  <c r="AC95" i="13"/>
  <c r="I80" i="4"/>
  <c r="AG138" i="13"/>
  <c r="AC108" i="13"/>
  <c r="C79" i="4"/>
  <c r="J153" i="13"/>
  <c r="H172" i="4"/>
  <c r="I131" i="7"/>
  <c r="Y131" i="7"/>
  <c r="AC131" i="7"/>
  <c r="F63" i="4"/>
  <c r="U141" i="13"/>
  <c r="O109" i="13"/>
  <c r="Y64" i="13"/>
  <c r="I139" i="13"/>
  <c r="F141" i="13"/>
  <c r="L139" i="13"/>
  <c r="M109" i="13"/>
  <c r="AF138" i="13"/>
  <c r="I141" i="13"/>
  <c r="J141" i="13"/>
  <c r="V131" i="7"/>
  <c r="N139" i="13"/>
  <c r="AC172" i="13"/>
  <c r="W131" i="7"/>
  <c r="Y154" i="13"/>
  <c r="J154" i="13"/>
  <c r="E138" i="13"/>
  <c r="K141" i="13"/>
  <c r="V141" i="13"/>
  <c r="M143" i="13"/>
  <c r="J131" i="7"/>
  <c r="E131" i="7"/>
  <c r="E87" i="4"/>
  <c r="C63" i="4"/>
  <c r="X143" i="13"/>
  <c r="F79" i="13"/>
  <c r="AC68" i="13"/>
  <c r="S95" i="13"/>
  <c r="Z154" i="13"/>
  <c r="K154" i="13"/>
  <c r="E137" i="4"/>
  <c r="AE138" i="13"/>
  <c r="T141" i="13"/>
  <c r="O141" i="13"/>
  <c r="AG139" i="13"/>
  <c r="J108" i="13"/>
  <c r="Z153" i="13"/>
  <c r="K131" i="7"/>
  <c r="Z131" i="7"/>
  <c r="F136" i="4"/>
  <c r="D63" i="4"/>
  <c r="G63" i="4"/>
  <c r="G141" i="4"/>
  <c r="M129" i="7"/>
  <c r="M141" i="13"/>
  <c r="W141" i="13"/>
  <c r="O129" i="7"/>
  <c r="L125" i="7"/>
  <c r="K125" i="7"/>
  <c r="Q154" i="13"/>
  <c r="AC138" i="13"/>
  <c r="T68" i="13"/>
  <c r="F96" i="4"/>
  <c r="I101" i="13"/>
  <c r="K68" i="13"/>
  <c r="M95" i="13"/>
  <c r="AA154" i="13"/>
  <c r="R154" i="13"/>
  <c r="T154" i="13"/>
  <c r="I137" i="4"/>
  <c r="AF141" i="13"/>
  <c r="N141" i="13"/>
  <c r="T150" i="13"/>
  <c r="V125" i="7"/>
  <c r="F131" i="7"/>
  <c r="I136" i="4"/>
  <c r="F94" i="4"/>
  <c r="Q143" i="13"/>
  <c r="H125" i="7"/>
  <c r="AA125" i="7"/>
  <c r="C139" i="13"/>
  <c r="P129" i="7"/>
  <c r="AE143" i="13"/>
  <c r="V139" i="13"/>
  <c r="AB131" i="7"/>
  <c r="R121" i="13"/>
  <c r="AB154" i="13"/>
  <c r="E154" i="13"/>
  <c r="F141" i="4"/>
  <c r="AE139" i="13"/>
  <c r="L154" i="13"/>
  <c r="H141" i="13"/>
  <c r="AB141" i="13"/>
  <c r="M139" i="13"/>
  <c r="S139" i="13"/>
  <c r="F150" i="13"/>
  <c r="U139" i="13"/>
  <c r="E80" i="4"/>
  <c r="E125" i="7"/>
  <c r="AD131" i="7"/>
  <c r="AA131" i="7"/>
  <c r="C136" i="4"/>
  <c r="I35" i="4"/>
  <c r="AA143" i="13"/>
  <c r="S64" i="13"/>
  <c r="Y141" i="13"/>
  <c r="U64" i="13"/>
  <c r="F138" i="13"/>
  <c r="E141" i="13"/>
  <c r="C153" i="4"/>
  <c r="N129" i="7"/>
  <c r="AA141" i="13"/>
  <c r="Q139" i="13"/>
  <c r="Z139" i="13"/>
  <c r="Y139" i="13"/>
  <c r="N131" i="7"/>
  <c r="O154" i="13"/>
  <c r="Z141" i="13"/>
  <c r="AF101" i="13"/>
  <c r="O108" i="13"/>
  <c r="Z108" i="13"/>
  <c r="C131" i="7"/>
  <c r="Z143" i="13"/>
  <c r="Y143" i="13"/>
  <c r="P154" i="13"/>
  <c r="G154" i="13"/>
  <c r="J68" i="13"/>
  <c r="W154" i="13"/>
  <c r="O138" i="13"/>
  <c r="S141" i="13"/>
  <c r="AG141" i="13"/>
  <c r="AF108" i="13"/>
  <c r="AE153" i="13"/>
  <c r="R153" i="13"/>
  <c r="I143" i="13"/>
  <c r="J143" i="13"/>
  <c r="AD68" i="13"/>
  <c r="AG86" i="13"/>
  <c r="E113" i="4"/>
  <c r="AG79" i="13"/>
  <c r="G68" i="13"/>
  <c r="O142" i="13"/>
  <c r="F137" i="4"/>
  <c r="AG154" i="13"/>
  <c r="Q141" i="13"/>
  <c r="L141" i="13"/>
  <c r="AB139" i="13"/>
  <c r="O139" i="13"/>
  <c r="K139" i="13"/>
  <c r="D139" i="13"/>
  <c r="AE131" i="7"/>
  <c r="E40" i="4"/>
  <c r="I40" i="4"/>
  <c r="F40" i="4"/>
  <c r="F35" i="4"/>
  <c r="H40" i="4"/>
  <c r="D40" i="4"/>
  <c r="E35" i="4"/>
  <c r="F29" i="4"/>
  <c r="T196" i="5"/>
  <c r="B35" i="4"/>
  <c r="K196" i="5"/>
  <c r="D35" i="4"/>
  <c r="E59" i="4"/>
  <c r="G40" i="4"/>
  <c r="C59" i="4"/>
  <c r="H59" i="4"/>
  <c r="I196" i="5"/>
  <c r="F59" i="4"/>
  <c r="G6" i="4"/>
  <c r="C56" i="13"/>
  <c r="C40" i="4"/>
  <c r="AA196" i="5"/>
  <c r="P196" i="5"/>
  <c r="M56" i="13"/>
  <c r="V196" i="5"/>
  <c r="AE220" i="5"/>
  <c r="T7" i="13"/>
  <c r="L7" i="13"/>
  <c r="W7" i="13"/>
  <c r="AF7" i="13"/>
  <c r="H66" i="13"/>
  <c r="P7" i="13"/>
  <c r="W66" i="13"/>
  <c r="T185" i="5"/>
  <c r="P133" i="7"/>
  <c r="V93" i="13"/>
  <c r="K130" i="13"/>
  <c r="N134" i="13"/>
  <c r="O134" i="13"/>
  <c r="E134" i="13"/>
  <c r="AC160" i="13"/>
  <c r="Q133" i="7"/>
  <c r="N144" i="13"/>
  <c r="AD93" i="13"/>
  <c r="Z130" i="13"/>
  <c r="F89" i="4"/>
  <c r="H150" i="13"/>
  <c r="AF131" i="13"/>
  <c r="K150" i="13"/>
  <c r="F109" i="4"/>
  <c r="AE133" i="7"/>
  <c r="AG134" i="7"/>
  <c r="Y144" i="13"/>
  <c r="G93" i="13"/>
  <c r="U94" i="13"/>
  <c r="U77" i="13"/>
  <c r="M130" i="13"/>
  <c r="AF128" i="13"/>
  <c r="N77" i="13"/>
  <c r="I89" i="4"/>
  <c r="AE162" i="13"/>
  <c r="X123" i="13"/>
  <c r="AB150" i="13"/>
  <c r="G148" i="4"/>
  <c r="K131" i="13"/>
  <c r="B109" i="4"/>
  <c r="Y158" i="13"/>
  <c r="Z158" i="13"/>
  <c r="AB158" i="13"/>
  <c r="Z166" i="13"/>
  <c r="AA166" i="13"/>
  <c r="M172" i="13"/>
  <c r="AF133" i="7"/>
  <c r="C151" i="4"/>
  <c r="AG144" i="13"/>
  <c r="H73" i="13"/>
  <c r="T89" i="13"/>
  <c r="S77" i="13"/>
  <c r="I102" i="4"/>
  <c r="I83" i="4"/>
  <c r="H109" i="4"/>
  <c r="S134" i="7"/>
  <c r="E86" i="13"/>
  <c r="AC7" i="13"/>
  <c r="M90" i="13"/>
  <c r="F90" i="13"/>
  <c r="E128" i="13"/>
  <c r="M77" i="13"/>
  <c r="X134" i="13"/>
  <c r="D94" i="13"/>
  <c r="S94" i="13"/>
  <c r="V150" i="13"/>
  <c r="H143" i="4"/>
  <c r="F144" i="13"/>
  <c r="E90" i="13"/>
  <c r="L77" i="13"/>
  <c r="C128" i="13"/>
  <c r="I77" i="13"/>
  <c r="H137" i="4"/>
  <c r="D131" i="13"/>
  <c r="AD150" i="13"/>
  <c r="K158" i="13"/>
  <c r="G158" i="13"/>
  <c r="S158" i="13"/>
  <c r="N166" i="13"/>
  <c r="F133" i="7"/>
  <c r="G109" i="4"/>
  <c r="AG90" i="13"/>
  <c r="AG77" i="13"/>
  <c r="K144" i="13"/>
  <c r="I143" i="4"/>
  <c r="C137" i="4"/>
  <c r="C83" i="4"/>
  <c r="L150" i="13"/>
  <c r="N153" i="13"/>
  <c r="K94" i="13"/>
  <c r="H93" i="13"/>
  <c r="E83" i="4"/>
  <c r="AE7" i="13"/>
  <c r="R7" i="13"/>
  <c r="O107" i="13"/>
  <c r="R77" i="13"/>
  <c r="S133" i="13"/>
  <c r="L134" i="13"/>
  <c r="T134" i="13"/>
  <c r="O150" i="13"/>
  <c r="D109" i="4"/>
  <c r="M134" i="7"/>
  <c r="O132" i="7"/>
  <c r="P77" i="13"/>
  <c r="F83" i="4"/>
  <c r="W150" i="13"/>
  <c r="F86" i="13"/>
  <c r="G83" i="4"/>
  <c r="AE134" i="7"/>
  <c r="W144" i="13"/>
  <c r="D137" i="4"/>
  <c r="Q77" i="13"/>
  <c r="H144" i="13"/>
  <c r="Q90" i="13"/>
  <c r="B137" i="4"/>
  <c r="G77" i="13"/>
  <c r="N134" i="7"/>
  <c r="L144" i="13"/>
  <c r="AB77" i="13"/>
  <c r="AC128" i="13"/>
  <c r="AA169" i="13"/>
  <c r="D77" i="13"/>
  <c r="R150" i="13"/>
  <c r="U134" i="7"/>
  <c r="B83" i="4"/>
  <c r="H90" i="13"/>
  <c r="D83" i="4"/>
  <c r="D7" i="13"/>
  <c r="U7" i="13"/>
  <c r="P130" i="13"/>
  <c r="AE77" i="13"/>
  <c r="O158" i="13"/>
  <c r="X134" i="7"/>
  <c r="P132" i="7"/>
  <c r="C109" i="4"/>
  <c r="Z77" i="13"/>
  <c r="O86" i="13"/>
  <c r="AG93" i="13"/>
  <c r="H144" i="4"/>
  <c r="C150" i="13"/>
  <c r="S86" i="13"/>
  <c r="O90" i="13"/>
  <c r="D128" i="13"/>
  <c r="I73" i="13"/>
  <c r="O128" i="13"/>
  <c r="I109" i="4"/>
  <c r="P90" i="13"/>
  <c r="I7" i="13"/>
  <c r="V94" i="13"/>
  <c r="Q130" i="13"/>
  <c r="T77" i="13"/>
  <c r="F144" i="4"/>
  <c r="B146" i="4"/>
  <c r="U124" i="13"/>
  <c r="T316" i="13"/>
  <c r="J167" i="13"/>
  <c r="W133" i="7"/>
  <c r="Z134" i="7"/>
  <c r="D151" i="4"/>
  <c r="R157" i="13"/>
  <c r="AC157" i="13"/>
  <c r="AD157" i="13"/>
  <c r="T157" i="13"/>
  <c r="F157" i="13"/>
  <c r="S157" i="13"/>
  <c r="M157" i="13"/>
  <c r="E157" i="13"/>
  <c r="X157" i="13"/>
  <c r="N157" i="13"/>
  <c r="U157" i="13"/>
  <c r="Z82" i="13"/>
  <c r="P82" i="13"/>
  <c r="J82" i="13"/>
  <c r="C82" i="13"/>
  <c r="D82" i="13"/>
  <c r="K82" i="13"/>
  <c r="AF82" i="13"/>
  <c r="M82" i="13"/>
  <c r="N82" i="13"/>
  <c r="H82" i="13"/>
  <c r="E82" i="13"/>
  <c r="U82" i="13"/>
  <c r="AG82" i="13"/>
  <c r="L82" i="13"/>
  <c r="AA82" i="13"/>
  <c r="V82" i="13"/>
  <c r="AC82" i="13"/>
  <c r="AE82" i="13"/>
  <c r="S82" i="13"/>
  <c r="W82" i="13"/>
  <c r="G82" i="13"/>
  <c r="I82" i="13"/>
  <c r="T82" i="13"/>
  <c r="F82" i="13"/>
  <c r="X82" i="13"/>
  <c r="O82" i="13"/>
  <c r="AD82" i="13"/>
  <c r="Y82" i="13"/>
  <c r="Q82" i="13"/>
  <c r="AB82" i="13"/>
  <c r="R82" i="13"/>
  <c r="F133" i="4"/>
  <c r="G133" i="4"/>
  <c r="I133" i="4"/>
  <c r="B133" i="4"/>
  <c r="D133" i="4"/>
  <c r="F72" i="4"/>
  <c r="I72" i="4"/>
  <c r="H93" i="4"/>
  <c r="I93" i="4"/>
  <c r="E102" i="4"/>
  <c r="E65" i="13"/>
  <c r="N132" i="7"/>
  <c r="K132" i="7"/>
  <c r="M132" i="7"/>
  <c r="I132" i="7"/>
  <c r="AA132" i="7"/>
  <c r="AF132" i="7"/>
  <c r="AB132" i="7"/>
  <c r="W132" i="7"/>
  <c r="AD132" i="7"/>
  <c r="J132" i="7"/>
  <c r="F132" i="7"/>
  <c r="V132" i="7"/>
  <c r="T70" i="13"/>
  <c r="AF70" i="13"/>
  <c r="N70" i="13"/>
  <c r="Q70" i="13"/>
  <c r="M70" i="13"/>
  <c r="AG103" i="13"/>
  <c r="X103" i="13"/>
  <c r="AB103" i="13"/>
  <c r="G103" i="13"/>
  <c r="Y103" i="13"/>
  <c r="P103" i="13"/>
  <c r="K103" i="13"/>
  <c r="C103" i="13"/>
  <c r="I103" i="13"/>
  <c r="L103" i="13"/>
  <c r="D103" i="13"/>
  <c r="AA89" i="13"/>
  <c r="S89" i="13"/>
  <c r="AC89" i="13"/>
  <c r="E89" i="13"/>
  <c r="AG89" i="13"/>
  <c r="D93" i="13"/>
  <c r="N93" i="13"/>
  <c r="AF93" i="13"/>
  <c r="L93" i="13"/>
  <c r="T93" i="13"/>
  <c r="F93" i="13"/>
  <c r="C93" i="13"/>
  <c r="S93" i="13"/>
  <c r="I93" i="13"/>
  <c r="Q93" i="13"/>
  <c r="Z93" i="13"/>
  <c r="P93" i="13"/>
  <c r="AA93" i="13"/>
  <c r="B148" i="4"/>
  <c r="G166" i="13"/>
  <c r="M133" i="13"/>
  <c r="Q133" i="13"/>
  <c r="D133" i="13"/>
  <c r="AG133" i="13"/>
  <c r="U133" i="13"/>
  <c r="P133" i="13"/>
  <c r="Z133" i="13"/>
  <c r="AB133" i="13"/>
  <c r="X133" i="13"/>
  <c r="I133" i="13"/>
  <c r="J133" i="13"/>
  <c r="Y133" i="13"/>
  <c r="G133" i="13"/>
  <c r="V133" i="13"/>
  <c r="W133" i="13"/>
  <c r="L133" i="13"/>
  <c r="L106" i="13"/>
  <c r="J106" i="13"/>
  <c r="D106" i="13"/>
  <c r="V66" i="13"/>
  <c r="AB66" i="13"/>
  <c r="J66" i="13"/>
  <c r="AA66" i="13"/>
  <c r="E66" i="13"/>
  <c r="AD66" i="13"/>
  <c r="AG66" i="13"/>
  <c r="L70" i="13"/>
  <c r="C65" i="13"/>
  <c r="T133" i="13"/>
  <c r="AB131" i="13"/>
  <c r="I148" i="4"/>
  <c r="AG166" i="13"/>
  <c r="E81" i="4"/>
  <c r="F81" i="4"/>
  <c r="AD133" i="13"/>
  <c r="F148" i="4"/>
  <c r="D74" i="4"/>
  <c r="AE127" i="13"/>
  <c r="AF127" i="13"/>
  <c r="AA151" i="13"/>
  <c r="G151" i="13"/>
  <c r="AC151" i="13"/>
  <c r="F151" i="13"/>
  <c r="X151" i="13"/>
  <c r="J151" i="13"/>
  <c r="D151" i="13"/>
  <c r="S151" i="13"/>
  <c r="V37" i="13"/>
  <c r="P37" i="13"/>
  <c r="Z37" i="13"/>
  <c r="G98" i="4"/>
  <c r="C98" i="4"/>
  <c r="AF85" i="13"/>
  <c r="Z85" i="13"/>
  <c r="I162" i="13"/>
  <c r="AB162" i="13"/>
  <c r="W162" i="13"/>
  <c r="V162" i="13"/>
  <c r="U162" i="13"/>
  <c r="E162" i="13"/>
  <c r="Q162" i="13"/>
  <c r="L162" i="13"/>
  <c r="AD162" i="13"/>
  <c r="O162" i="13"/>
  <c r="P162" i="13"/>
  <c r="AG162" i="13"/>
  <c r="M162" i="13"/>
  <c r="N162" i="13"/>
  <c r="N66" i="13"/>
  <c r="W130" i="13"/>
  <c r="C127" i="13"/>
  <c r="H75" i="4"/>
  <c r="F133" i="13"/>
  <c r="K133" i="13"/>
  <c r="L166" i="13"/>
  <c r="E133" i="13"/>
  <c r="M166" i="13"/>
  <c r="H19" i="4"/>
  <c r="I19" i="4"/>
  <c r="D19" i="4"/>
  <c r="F19" i="4"/>
  <c r="G19" i="4"/>
  <c r="H56" i="13"/>
  <c r="S56" i="13"/>
  <c r="R138" i="13"/>
  <c r="X138" i="13"/>
  <c r="Q138" i="13"/>
  <c r="T138" i="13"/>
  <c r="H138" i="13"/>
  <c r="Y138" i="13"/>
  <c r="G138" i="13"/>
  <c r="S138" i="13"/>
  <c r="C138" i="13"/>
  <c r="I138" i="13"/>
  <c r="W138" i="13"/>
  <c r="AD138" i="13"/>
  <c r="N138" i="13"/>
  <c r="U138" i="13"/>
  <c r="D129" i="7"/>
  <c r="L129" i="7"/>
  <c r="T129" i="7"/>
  <c r="AE129" i="7"/>
  <c r="H129" i="7"/>
  <c r="AD129" i="7"/>
  <c r="Y129" i="7"/>
  <c r="K129" i="7"/>
  <c r="G129" i="7"/>
  <c r="C129" i="7"/>
  <c r="F129" i="7"/>
  <c r="AA129" i="7"/>
  <c r="W129" i="7"/>
  <c r="AB129" i="7"/>
  <c r="F125" i="7"/>
  <c r="D125" i="7"/>
  <c r="T125" i="7"/>
  <c r="AE125" i="7"/>
  <c r="Y125" i="7"/>
  <c r="S125" i="7"/>
  <c r="AC125" i="7"/>
  <c r="C125" i="7"/>
  <c r="AD125" i="7"/>
  <c r="X125" i="7"/>
  <c r="Q125" i="7"/>
  <c r="U125" i="7"/>
  <c r="AB125" i="7"/>
  <c r="O125" i="7"/>
  <c r="J125" i="7"/>
  <c r="P125" i="7"/>
  <c r="S143" i="13"/>
  <c r="U143" i="13"/>
  <c r="N143" i="13"/>
  <c r="C143" i="13"/>
  <c r="F143" i="13"/>
  <c r="AD143" i="13"/>
  <c r="E143" i="13"/>
  <c r="T143" i="13"/>
  <c r="R143" i="13"/>
  <c r="AB143" i="13"/>
  <c r="AF143" i="13"/>
  <c r="AG143" i="13"/>
  <c r="H143" i="13"/>
  <c r="J95" i="13"/>
  <c r="K95" i="13"/>
  <c r="AF95" i="13"/>
  <c r="R95" i="13"/>
  <c r="F95" i="13"/>
  <c r="U95" i="13"/>
  <c r="I95" i="13"/>
  <c r="W95" i="13"/>
  <c r="P95" i="13"/>
  <c r="AB95" i="13"/>
  <c r="F64" i="13"/>
  <c r="AF64" i="13"/>
  <c r="N64" i="13"/>
  <c r="AE64" i="13"/>
  <c r="K64" i="13"/>
  <c r="AB64" i="13"/>
  <c r="I106" i="4"/>
  <c r="F106" i="4"/>
  <c r="B106" i="4"/>
  <c r="O93" i="13"/>
  <c r="H162" i="4"/>
  <c r="F162" i="4"/>
  <c r="B162" i="4"/>
  <c r="D162" i="4"/>
  <c r="I162" i="4"/>
  <c r="C162" i="4"/>
  <c r="P106" i="13"/>
  <c r="H102" i="4"/>
  <c r="E130" i="13"/>
  <c r="AA130" i="13"/>
  <c r="U161" i="13"/>
  <c r="U132" i="7"/>
  <c r="AB7" i="13"/>
  <c r="V7" i="13"/>
  <c r="Z7" i="13"/>
  <c r="M7" i="13"/>
  <c r="K7" i="13"/>
  <c r="H7" i="13"/>
  <c r="J7" i="13"/>
  <c r="G7" i="13"/>
  <c r="G72" i="4"/>
  <c r="Z106" i="13"/>
  <c r="N94" i="13"/>
  <c r="R93" i="13"/>
  <c r="O65" i="13"/>
  <c r="D162" i="13"/>
  <c r="F166" i="13"/>
  <c r="Z132" i="7"/>
  <c r="H70" i="13"/>
  <c r="W143" i="13"/>
  <c r="P143" i="13"/>
  <c r="X89" i="13"/>
  <c r="E72" i="4"/>
  <c r="G94" i="13"/>
  <c r="F7" i="13"/>
  <c r="E7" i="13"/>
  <c r="AC94" i="13"/>
  <c r="W64" i="13"/>
  <c r="AA103" i="13"/>
  <c r="O66" i="13"/>
  <c r="P65" i="13"/>
  <c r="V127" i="13"/>
  <c r="S135" i="13"/>
  <c r="Z138" i="13"/>
  <c r="E75" i="4"/>
  <c r="H133" i="13"/>
  <c r="R162" i="13"/>
  <c r="Z162" i="13"/>
  <c r="AC134" i="13"/>
  <c r="Y162" i="13"/>
  <c r="G95" i="13"/>
  <c r="AF133" i="13"/>
  <c r="B19" i="4"/>
  <c r="C91" i="4"/>
  <c r="H81" i="4"/>
  <c r="U129" i="7"/>
  <c r="M125" i="7"/>
  <c r="AB152" i="13"/>
  <c r="X152" i="13"/>
  <c r="Z36" i="13"/>
  <c r="J36" i="13"/>
  <c r="O114" i="13"/>
  <c r="W114" i="13"/>
  <c r="E93" i="13"/>
  <c r="G155" i="4"/>
  <c r="H155" i="4"/>
  <c r="F152" i="4"/>
  <c r="D152" i="4"/>
  <c r="C152" i="4"/>
  <c r="Z102" i="13"/>
  <c r="O102" i="13"/>
  <c r="I130" i="13"/>
  <c r="D130" i="13"/>
  <c r="AF130" i="13"/>
  <c r="C130" i="13"/>
  <c r="N130" i="13"/>
  <c r="AG130" i="13"/>
  <c r="AD130" i="13"/>
  <c r="S130" i="13"/>
  <c r="H130" i="13"/>
  <c r="R130" i="13"/>
  <c r="AA70" i="13"/>
  <c r="B72" i="4"/>
  <c r="AB93" i="13"/>
  <c r="AG65" i="13"/>
  <c r="H152" i="4"/>
  <c r="I155" i="4"/>
  <c r="F134" i="13"/>
  <c r="Y70" i="13"/>
  <c r="X93" i="13"/>
  <c r="AF151" i="13"/>
  <c r="U70" i="13"/>
  <c r="Q106" i="13"/>
  <c r="Q94" i="13"/>
  <c r="E94" i="13"/>
  <c r="S83" i="13"/>
  <c r="W93" i="13"/>
  <c r="G102" i="13"/>
  <c r="X7" i="13"/>
  <c r="Q66" i="13"/>
  <c r="AB130" i="13"/>
  <c r="Q65" i="13"/>
  <c r="M127" i="13"/>
  <c r="AD135" i="13"/>
  <c r="V89" i="13"/>
  <c r="X162" i="13"/>
  <c r="C75" i="4"/>
  <c r="O133" i="13"/>
  <c r="C133" i="13"/>
  <c r="T162" i="13"/>
  <c r="J162" i="13"/>
  <c r="I94" i="13"/>
  <c r="D98" i="4"/>
  <c r="C74" i="4"/>
  <c r="F71" i="4"/>
  <c r="D81" i="4"/>
  <c r="X129" i="7"/>
  <c r="AG125" i="7"/>
  <c r="E111" i="4"/>
  <c r="H111" i="4"/>
  <c r="G111" i="4"/>
  <c r="C111" i="4"/>
  <c r="F111" i="4"/>
  <c r="I111" i="4"/>
  <c r="H133" i="4"/>
  <c r="G161" i="13"/>
  <c r="X161" i="13"/>
  <c r="AD161" i="13"/>
  <c r="J161" i="13"/>
  <c r="S161" i="13"/>
  <c r="AA161" i="13"/>
  <c r="F161" i="13"/>
  <c r="D166" i="13"/>
  <c r="AB166" i="13"/>
  <c r="Q166" i="13"/>
  <c r="Y166" i="13"/>
  <c r="R166" i="13"/>
  <c r="E166" i="13"/>
  <c r="AD166" i="13"/>
  <c r="S166" i="13"/>
  <c r="V166" i="13"/>
  <c r="U166" i="13"/>
  <c r="AC166" i="13"/>
  <c r="AF166" i="13"/>
  <c r="T166" i="13"/>
  <c r="H166" i="13"/>
  <c r="AE166" i="13"/>
  <c r="G161" i="4"/>
  <c r="E161" i="4"/>
  <c r="F161" i="4"/>
  <c r="I161" i="4"/>
  <c r="B161" i="4"/>
  <c r="E148" i="4"/>
  <c r="H148" i="4"/>
  <c r="C317" i="4"/>
  <c r="G317" i="4"/>
  <c r="D317" i="4"/>
  <c r="O99" i="13"/>
  <c r="W99" i="13"/>
  <c r="E117" i="4"/>
  <c r="H117" i="4"/>
  <c r="I117" i="4"/>
  <c r="C117" i="4"/>
  <c r="B117" i="4"/>
  <c r="AC70" i="13"/>
  <c r="E317" i="4"/>
  <c r="K65" i="13"/>
  <c r="R132" i="7"/>
  <c r="V131" i="13"/>
  <c r="O131" i="13"/>
  <c r="I131" i="13"/>
  <c r="W131" i="13"/>
  <c r="E131" i="13"/>
  <c r="AE131" i="13"/>
  <c r="Y131" i="13"/>
  <c r="P131" i="13"/>
  <c r="Q131" i="13"/>
  <c r="H131" i="13"/>
  <c r="G131" i="13"/>
  <c r="AG131" i="13"/>
  <c r="L131" i="13"/>
  <c r="AD131" i="13"/>
  <c r="N131" i="13"/>
  <c r="S69" i="13"/>
  <c r="X69" i="13"/>
  <c r="E104" i="13"/>
  <c r="Z104" i="13"/>
  <c r="V104" i="13"/>
  <c r="D72" i="4"/>
  <c r="B111" i="4"/>
  <c r="D161" i="4"/>
  <c r="P94" i="13"/>
  <c r="AC93" i="13"/>
  <c r="AB102" i="13"/>
  <c r="M94" i="13"/>
  <c r="F94" i="13"/>
  <c r="AA104" i="13"/>
  <c r="Y65" i="13"/>
  <c r="Q135" i="13"/>
  <c r="C161" i="4"/>
  <c r="Z131" i="13"/>
  <c r="AA134" i="13"/>
  <c r="L118" i="13"/>
  <c r="Z118" i="13"/>
  <c r="AC118" i="13"/>
  <c r="K70" i="13"/>
  <c r="I317" i="4"/>
  <c r="R75" i="13"/>
  <c r="R94" i="13"/>
  <c r="K93" i="13"/>
  <c r="N7" i="13"/>
  <c r="K118" i="13"/>
  <c r="Z66" i="13"/>
  <c r="AC130" i="13"/>
  <c r="I135" i="13"/>
  <c r="D75" i="4"/>
  <c r="H106" i="4"/>
  <c r="S118" i="13"/>
  <c r="H134" i="13"/>
  <c r="J166" i="13"/>
  <c r="H130" i="4"/>
  <c r="AA131" i="13"/>
  <c r="H74" i="4"/>
  <c r="W166" i="13"/>
  <c r="C133" i="4"/>
  <c r="G81" i="4"/>
  <c r="C132" i="7"/>
  <c r="AF129" i="7"/>
  <c r="R125" i="7"/>
  <c r="I91" i="4"/>
  <c r="W65" i="13"/>
  <c r="AE65" i="13"/>
  <c r="AD65" i="13"/>
  <c r="AF65" i="13"/>
  <c r="Z65" i="13"/>
  <c r="D65" i="13"/>
  <c r="J65" i="13"/>
  <c r="X65" i="13"/>
  <c r="F65" i="13"/>
  <c r="I166" i="13"/>
  <c r="C22" i="4"/>
  <c r="B22" i="4"/>
  <c r="H22" i="4"/>
  <c r="L170" i="13"/>
  <c r="AE170" i="13"/>
  <c r="F170" i="13"/>
  <c r="AG94" i="13"/>
  <c r="O94" i="13"/>
  <c r="T94" i="13"/>
  <c r="J94" i="13"/>
  <c r="AF94" i="13"/>
  <c r="Z94" i="13"/>
  <c r="H94" i="13"/>
  <c r="AB94" i="13"/>
  <c r="AD94" i="13"/>
  <c r="W117" i="13"/>
  <c r="V117" i="13"/>
  <c r="AD134" i="13"/>
  <c r="U134" i="13"/>
  <c r="AG134" i="13"/>
  <c r="I134" i="13"/>
  <c r="Y134" i="13"/>
  <c r="C134" i="13"/>
  <c r="G134" i="13"/>
  <c r="M134" i="13"/>
  <c r="S134" i="13"/>
  <c r="K134" i="13"/>
  <c r="AB134" i="13"/>
  <c r="P134" i="13"/>
  <c r="R134" i="13"/>
  <c r="V134" i="13"/>
  <c r="S70" i="13"/>
  <c r="G170" i="13"/>
  <c r="S131" i="13"/>
  <c r="D148" i="4"/>
  <c r="C7" i="13"/>
  <c r="O7" i="13"/>
  <c r="F66" i="13"/>
  <c r="L130" i="13"/>
  <c r="I65" i="13"/>
  <c r="Q95" i="13"/>
  <c r="F162" i="13"/>
  <c r="D138" i="13"/>
  <c r="G106" i="4"/>
  <c r="R133" i="13"/>
  <c r="D117" i="4"/>
  <c r="W134" i="13"/>
  <c r="L94" i="13"/>
  <c r="D130" i="4"/>
  <c r="E74" i="4"/>
  <c r="AE134" i="13"/>
  <c r="G99" i="13"/>
  <c r="Y95" i="13"/>
  <c r="I316" i="13"/>
  <c r="X166" i="13"/>
  <c r="X131" i="13"/>
  <c r="B81" i="4"/>
  <c r="Y132" i="7"/>
  <c r="I129" i="7"/>
  <c r="E129" i="7"/>
  <c r="W125" i="7"/>
  <c r="E133" i="4"/>
  <c r="G75" i="4"/>
  <c r="G102" i="4"/>
  <c r="C166" i="13"/>
  <c r="P166" i="13"/>
  <c r="L135" i="13"/>
  <c r="O135" i="13"/>
  <c r="AG135" i="13"/>
  <c r="E135" i="13"/>
  <c r="N135" i="13"/>
  <c r="X135" i="13"/>
  <c r="V135" i="13"/>
  <c r="C120" i="4"/>
  <c r="D120" i="4"/>
  <c r="E120" i="4"/>
  <c r="G100" i="4"/>
  <c r="F100" i="4"/>
  <c r="C100" i="4"/>
  <c r="I153" i="4"/>
  <c r="F153" i="4"/>
  <c r="H153" i="4"/>
  <c r="G153" i="4"/>
  <c r="E153" i="4"/>
  <c r="V70" i="13"/>
  <c r="AA94" i="13"/>
  <c r="AE93" i="13"/>
  <c r="AD7" i="13"/>
  <c r="Q7" i="13"/>
  <c r="X94" i="13"/>
  <c r="P64" i="13"/>
  <c r="AE66" i="13"/>
  <c r="AE130" i="13"/>
  <c r="R65" i="13"/>
  <c r="K135" i="13"/>
  <c r="C95" i="13"/>
  <c r="H162" i="13"/>
  <c r="J138" i="13"/>
  <c r="AA138" i="13"/>
  <c r="E106" i="4"/>
  <c r="G117" i="4"/>
  <c r="I100" i="4"/>
  <c r="N133" i="13"/>
  <c r="AB99" i="13"/>
  <c r="D106" i="4"/>
  <c r="T131" i="13"/>
  <c r="C81" i="4"/>
  <c r="AC132" i="7"/>
  <c r="V129" i="7"/>
  <c r="S129" i="7"/>
  <c r="G125" i="7"/>
  <c r="H72" i="4"/>
  <c r="B102" i="4"/>
  <c r="M93" i="13"/>
  <c r="P66" i="13"/>
  <c r="T132" i="7"/>
  <c r="G130" i="4"/>
  <c r="E130" i="4"/>
  <c r="F130" i="4"/>
  <c r="I130" i="4"/>
  <c r="B130" i="4"/>
  <c r="U93" i="13"/>
  <c r="U66" i="13"/>
  <c r="G130" i="13"/>
  <c r="F75" i="4"/>
  <c r="AG161" i="13"/>
  <c r="J134" i="13"/>
  <c r="Q134" i="13"/>
  <c r="I74" i="4"/>
  <c r="I81" i="4"/>
  <c r="Z70" i="13"/>
  <c r="D70" i="13"/>
  <c r="Y93" i="13"/>
  <c r="AA7" i="13"/>
  <c r="S7" i="13"/>
  <c r="C94" i="13"/>
  <c r="Q64" i="13"/>
  <c r="M66" i="13"/>
  <c r="O130" i="13"/>
  <c r="X130" i="13"/>
  <c r="V95" i="13"/>
  <c r="L138" i="13"/>
  <c r="H103" i="13"/>
  <c r="F37" i="13"/>
  <c r="F117" i="4"/>
  <c r="C162" i="13"/>
  <c r="D134" i="13"/>
  <c r="AA162" i="13"/>
  <c r="B100" i="4"/>
  <c r="Q170" i="13"/>
  <c r="N99" i="13"/>
  <c r="O166" i="13"/>
  <c r="AC162" i="13"/>
  <c r="R131" i="13"/>
  <c r="G162" i="4"/>
  <c r="B153" i="4"/>
  <c r="H132" i="7"/>
  <c r="AC129" i="7"/>
  <c r="AG129" i="7"/>
  <c r="Z125" i="7"/>
  <c r="F113" i="4"/>
  <c r="Z101" i="13"/>
  <c r="R108" i="13"/>
  <c r="N108" i="13"/>
  <c r="AA158" i="13"/>
  <c r="J158" i="13"/>
  <c r="AB79" i="13"/>
  <c r="K101" i="13"/>
  <c r="G108" i="13"/>
  <c r="X158" i="13"/>
  <c r="E158" i="13"/>
  <c r="B151" i="4"/>
  <c r="U101" i="13"/>
  <c r="E151" i="4"/>
  <c r="I113" i="4"/>
  <c r="L101" i="13"/>
  <c r="AB167" i="13"/>
  <c r="E108" i="13"/>
  <c r="V158" i="13"/>
  <c r="F151" i="4"/>
  <c r="M101" i="13"/>
  <c r="R101" i="13"/>
  <c r="AC101" i="13"/>
  <c r="T108" i="13"/>
  <c r="AF158" i="13"/>
  <c r="N173" i="13"/>
  <c r="X173" i="13"/>
  <c r="AC173" i="13"/>
  <c r="AB173" i="13"/>
  <c r="U173" i="13"/>
  <c r="V173" i="13"/>
  <c r="AD173" i="13"/>
  <c r="T173" i="13"/>
  <c r="Z173" i="13"/>
  <c r="J173" i="13"/>
  <c r="AG173" i="13"/>
  <c r="W173" i="13"/>
  <c r="AF173" i="13"/>
  <c r="O173" i="13"/>
  <c r="L173" i="13"/>
  <c r="AE173" i="13"/>
  <c r="S173" i="13"/>
  <c r="G173" i="13"/>
  <c r="AA173" i="13"/>
  <c r="P173" i="13"/>
  <c r="K173" i="13"/>
  <c r="I173" i="13"/>
  <c r="C173" i="13"/>
  <c r="F173" i="13"/>
  <c r="Q173" i="13"/>
  <c r="M173" i="13"/>
  <c r="E173" i="13"/>
  <c r="R173" i="13"/>
  <c r="Y173" i="13"/>
  <c r="D173" i="13"/>
  <c r="H173" i="13"/>
  <c r="L114" i="13"/>
  <c r="W109" i="13"/>
  <c r="D109" i="13"/>
  <c r="T114" i="13"/>
  <c r="J152" i="13"/>
  <c r="H79" i="13"/>
  <c r="U152" i="13"/>
  <c r="AG92" i="13"/>
  <c r="AC153" i="13"/>
  <c r="AE329" i="5"/>
  <c r="M71" i="13"/>
  <c r="Q114" i="13"/>
  <c r="Z71" i="13"/>
  <c r="F6" i="4"/>
  <c r="G79" i="13"/>
  <c r="Z109" i="13"/>
  <c r="I153" i="13"/>
  <c r="N118" i="13"/>
  <c r="G109" i="13"/>
  <c r="AD152" i="13"/>
  <c r="T152" i="13"/>
  <c r="F152" i="13"/>
  <c r="R167" i="13"/>
  <c r="H167" i="13"/>
  <c r="AE167" i="13"/>
  <c r="P167" i="13"/>
  <c r="Q36" i="13"/>
  <c r="AD167" i="13"/>
  <c r="Z79" i="13"/>
  <c r="O118" i="13"/>
  <c r="I150" i="4"/>
  <c r="B150" i="4"/>
  <c r="AB153" i="13"/>
  <c r="I29" i="4"/>
  <c r="G29" i="4"/>
  <c r="AB71" i="13"/>
  <c r="O71" i="13"/>
  <c r="L153" i="13"/>
  <c r="S71" i="13"/>
  <c r="AA36" i="13"/>
  <c r="W153" i="13"/>
  <c r="G153" i="13"/>
  <c r="C85" i="4"/>
  <c r="Y167" i="13"/>
  <c r="AG167" i="13"/>
  <c r="F150" i="4"/>
  <c r="C153" i="13"/>
  <c r="L329" i="5"/>
  <c r="AC71" i="13"/>
  <c r="S114" i="13"/>
  <c r="Z114" i="13"/>
  <c r="L71" i="13"/>
  <c r="C6" i="4"/>
  <c r="N79" i="13"/>
  <c r="K79" i="13"/>
  <c r="AD153" i="13"/>
  <c r="E34" i="4"/>
  <c r="Q118" i="13"/>
  <c r="AF109" i="13"/>
  <c r="P152" i="13"/>
  <c r="AA152" i="13"/>
  <c r="L167" i="13"/>
  <c r="AC167" i="13"/>
  <c r="Y36" i="13"/>
  <c r="G142" i="13"/>
  <c r="R118" i="13"/>
  <c r="G150" i="4"/>
  <c r="AG153" i="13"/>
  <c r="E150" i="4"/>
  <c r="C29" i="4"/>
  <c r="Y71" i="13"/>
  <c r="AG17" i="13"/>
  <c r="T329" i="5"/>
  <c r="AE71" i="13"/>
  <c r="AF114" i="13"/>
  <c r="E71" i="13"/>
  <c r="I6" i="4"/>
  <c r="Q153" i="13"/>
  <c r="H34" i="4"/>
  <c r="AB118" i="13"/>
  <c r="V152" i="13"/>
  <c r="L152" i="13"/>
  <c r="G167" i="13"/>
  <c r="T84" i="13"/>
  <c r="F167" i="13"/>
  <c r="O36" i="13"/>
  <c r="V153" i="13"/>
  <c r="K167" i="13"/>
  <c r="T118" i="13"/>
  <c r="H172" i="13"/>
  <c r="H153" i="13"/>
  <c r="X153" i="13"/>
  <c r="P114" i="13"/>
  <c r="S36" i="13"/>
  <c r="AD36" i="13"/>
  <c r="H36" i="13"/>
  <c r="S153" i="13"/>
  <c r="E167" i="13"/>
  <c r="L36" i="13"/>
  <c r="N71" i="13"/>
  <c r="J71" i="13"/>
  <c r="AD114" i="13"/>
  <c r="H6" i="4"/>
  <c r="R79" i="13"/>
  <c r="T153" i="13"/>
  <c r="F34" i="4"/>
  <c r="Z152" i="13"/>
  <c r="M152" i="13"/>
  <c r="Z167" i="13"/>
  <c r="S167" i="13"/>
  <c r="C167" i="13"/>
  <c r="F84" i="13"/>
  <c r="N167" i="13"/>
  <c r="F104" i="4"/>
  <c r="AF36" i="13"/>
  <c r="S79" i="13"/>
  <c r="D79" i="13"/>
  <c r="K153" i="13"/>
  <c r="D29" i="4"/>
  <c r="X71" i="13"/>
  <c r="T71" i="13"/>
  <c r="E6" i="4"/>
  <c r="M167" i="13"/>
  <c r="M153" i="13"/>
  <c r="N114" i="13"/>
  <c r="S107" i="13"/>
  <c r="AF167" i="13"/>
  <c r="W167" i="13"/>
  <c r="U153" i="13"/>
  <c r="U36" i="13"/>
  <c r="AA71" i="13"/>
  <c r="E114" i="13"/>
  <c r="W79" i="13"/>
  <c r="K109" i="13"/>
  <c r="C152" i="13"/>
  <c r="AC152" i="13"/>
  <c r="O98" i="13"/>
  <c r="T167" i="13"/>
  <c r="I104" i="4"/>
  <c r="P36" i="13"/>
  <c r="H150" i="4"/>
  <c r="AA153" i="13"/>
  <c r="H29" i="4"/>
  <c r="E152" i="13"/>
  <c r="P71" i="13"/>
  <c r="AE114" i="13"/>
  <c r="Q152" i="13"/>
  <c r="W71" i="13"/>
  <c r="G71" i="13"/>
  <c r="H96" i="13"/>
  <c r="AG71" i="13"/>
  <c r="H71" i="13"/>
  <c r="R114" i="13"/>
  <c r="T79" i="13"/>
  <c r="G152" i="13"/>
  <c r="W152" i="13"/>
  <c r="AA167" i="13"/>
  <c r="O167" i="13"/>
  <c r="F64" i="4"/>
  <c r="E153" i="13"/>
  <c r="H159" i="4"/>
  <c r="F85" i="4"/>
  <c r="C150" i="4"/>
  <c r="H64" i="4"/>
  <c r="Y109" i="13"/>
  <c r="L109" i="13"/>
  <c r="D152" i="13"/>
  <c r="Q71" i="13"/>
  <c r="AD71" i="13"/>
  <c r="K71" i="13"/>
  <c r="F114" i="13"/>
  <c r="I71" i="13"/>
  <c r="L79" i="13"/>
  <c r="I79" i="13"/>
  <c r="Y118" i="13"/>
  <c r="J118" i="13"/>
  <c r="I132" i="13"/>
  <c r="R152" i="13"/>
  <c r="K152" i="13"/>
  <c r="D167" i="13"/>
  <c r="Q167" i="13"/>
  <c r="I167" i="13"/>
  <c r="M118" i="13"/>
  <c r="E64" i="4"/>
  <c r="O153" i="13"/>
  <c r="B29" i="4"/>
  <c r="B85" i="4"/>
  <c r="AA109" i="13"/>
  <c r="D6" i="4"/>
  <c r="X36" i="13"/>
  <c r="Z92" i="13"/>
  <c r="O152" i="13"/>
  <c r="C71" i="13"/>
  <c r="D71" i="13"/>
  <c r="R71" i="13"/>
  <c r="AG114" i="13"/>
  <c r="AD79" i="13"/>
  <c r="AE132" i="13"/>
  <c r="G104" i="4"/>
  <c r="AF152" i="13"/>
  <c r="Y152" i="13"/>
  <c r="E36" i="13"/>
  <c r="G118" i="13"/>
  <c r="E118" i="13"/>
  <c r="G85" i="4"/>
  <c r="H152" i="13"/>
  <c r="U71" i="13"/>
  <c r="C114" i="13"/>
  <c r="E109" i="13"/>
  <c r="AG152" i="13"/>
  <c r="F153" i="13"/>
  <c r="K114" i="13"/>
  <c r="F71" i="13"/>
  <c r="AA114" i="13"/>
  <c r="X114" i="13"/>
  <c r="AC79" i="13"/>
  <c r="AF79" i="13"/>
  <c r="M79" i="13"/>
  <c r="AF153" i="13"/>
  <c r="K132" i="13"/>
  <c r="F136" i="13"/>
  <c r="Q142" i="13"/>
  <c r="H104" i="4"/>
  <c r="N152" i="13"/>
  <c r="AE152" i="13"/>
  <c r="X167" i="13"/>
  <c r="P153" i="13"/>
  <c r="Y153" i="13"/>
  <c r="D110" i="4"/>
  <c r="I85" i="4"/>
  <c r="L122" i="13"/>
  <c r="F122" i="13"/>
  <c r="AC122" i="13"/>
  <c r="Z122" i="13"/>
  <c r="P96" i="13"/>
  <c r="AA81" i="13"/>
  <c r="M96" i="13"/>
  <c r="H95" i="4"/>
  <c r="G95" i="4"/>
  <c r="H110" i="4"/>
  <c r="V269" i="5"/>
  <c r="AD89" i="13"/>
  <c r="O89" i="13"/>
  <c r="AB81" i="13"/>
  <c r="F118" i="13"/>
  <c r="D104" i="13"/>
  <c r="S104" i="13"/>
  <c r="AB104" i="13"/>
  <c r="AG104" i="13"/>
  <c r="J96" i="13"/>
  <c r="F95" i="4"/>
  <c r="H113" i="4"/>
  <c r="AB89" i="13"/>
  <c r="E93" i="4"/>
  <c r="J81" i="13"/>
  <c r="X101" i="13"/>
  <c r="AA118" i="13"/>
  <c r="AE101" i="13"/>
  <c r="R66" i="13"/>
  <c r="K66" i="13"/>
  <c r="F104" i="13"/>
  <c r="Q104" i="13"/>
  <c r="L65" i="13"/>
  <c r="S65" i="13"/>
  <c r="F77" i="4"/>
  <c r="E94" i="4"/>
  <c r="V96" i="13"/>
  <c r="H118" i="13"/>
  <c r="AG118" i="13"/>
  <c r="P108" i="13"/>
  <c r="Y108" i="13"/>
  <c r="C108" i="13"/>
  <c r="AE108" i="13"/>
  <c r="I108" i="13"/>
  <c r="E110" i="4"/>
  <c r="AD81" i="13"/>
  <c r="AF98" i="13"/>
  <c r="F93" i="4"/>
  <c r="C93" i="4"/>
  <c r="Q81" i="13"/>
  <c r="C77" i="4"/>
  <c r="U104" i="13"/>
  <c r="K89" i="13"/>
  <c r="B93" i="4"/>
  <c r="L115" i="13"/>
  <c r="D118" i="13"/>
  <c r="E101" i="13"/>
  <c r="N101" i="13"/>
  <c r="S66" i="13"/>
  <c r="AC66" i="13"/>
  <c r="M65" i="13"/>
  <c r="T65" i="13"/>
  <c r="E77" i="4"/>
  <c r="C96" i="13"/>
  <c r="U96" i="13"/>
  <c r="I118" i="13"/>
  <c r="AF118" i="13"/>
  <c r="V108" i="13"/>
  <c r="S108" i="13"/>
  <c r="Y101" i="13"/>
  <c r="H92" i="4"/>
  <c r="I110" i="4"/>
  <c r="C113" i="4"/>
  <c r="AE96" i="13"/>
  <c r="P89" i="13"/>
  <c r="I120" i="4"/>
  <c r="G120" i="4"/>
  <c r="X13" i="13"/>
  <c r="AE118" i="13"/>
  <c r="U118" i="13"/>
  <c r="AC104" i="13"/>
  <c r="T66" i="13"/>
  <c r="L66" i="13"/>
  <c r="E69" i="13"/>
  <c r="N65" i="13"/>
  <c r="U65" i="13"/>
  <c r="Q96" i="13"/>
  <c r="M104" i="13"/>
  <c r="Q108" i="13"/>
  <c r="M108" i="13"/>
  <c r="U108" i="13"/>
  <c r="D92" i="4"/>
  <c r="AG96" i="13"/>
  <c r="Q37" i="13"/>
  <c r="K96" i="13"/>
  <c r="T96" i="13"/>
  <c r="AB96" i="13"/>
  <c r="N123" i="13"/>
  <c r="X118" i="13"/>
  <c r="B64" i="4"/>
  <c r="F74" i="4"/>
  <c r="I64" i="4"/>
  <c r="AG108" i="13"/>
  <c r="C106" i="4"/>
  <c r="X96" i="13"/>
  <c r="AC81" i="13"/>
  <c r="G110" i="4"/>
  <c r="W121" i="13"/>
  <c r="K69" i="13"/>
  <c r="AE91" i="13"/>
  <c r="G64" i="4"/>
  <c r="R96" i="13"/>
  <c r="X115" i="13"/>
  <c r="G104" i="13"/>
  <c r="AB121" i="13"/>
  <c r="AC140" i="5"/>
  <c r="C66" i="13"/>
  <c r="AF66" i="13"/>
  <c r="T69" i="13"/>
  <c r="AA65" i="13"/>
  <c r="V65" i="13"/>
  <c r="F110" i="4"/>
  <c r="I91" i="13"/>
  <c r="M115" i="13"/>
  <c r="J89" i="13"/>
  <c r="J104" i="13"/>
  <c r="W118" i="13"/>
  <c r="S140" i="5"/>
  <c r="D66" i="13"/>
  <c r="G66" i="13"/>
  <c r="AF69" i="13"/>
  <c r="AB65" i="13"/>
  <c r="H65" i="13"/>
  <c r="B110" i="4"/>
  <c r="F98" i="13"/>
  <c r="Q91" i="13"/>
  <c r="L37" i="13"/>
  <c r="G96" i="13"/>
  <c r="AA96" i="13"/>
  <c r="E123" i="13"/>
  <c r="C64" i="4"/>
  <c r="B74" i="4"/>
  <c r="AA108" i="13"/>
  <c r="G93" i="4"/>
  <c r="F96" i="13"/>
  <c r="D123" i="13"/>
  <c r="C118" i="13"/>
  <c r="Y121" i="13"/>
  <c r="V118" i="13"/>
  <c r="T220" i="5"/>
  <c r="Y66" i="13"/>
  <c r="O69" i="13"/>
  <c r="AC65" i="13"/>
  <c r="W107" i="13"/>
  <c r="V105" i="13"/>
  <c r="AD98" i="13"/>
  <c r="F66" i="4"/>
  <c r="X104" i="13"/>
  <c r="P118" i="13"/>
  <c r="W101" i="13"/>
  <c r="W108" i="13"/>
  <c r="C72" i="13"/>
  <c r="T72" i="13"/>
  <c r="K72" i="13"/>
  <c r="X72" i="13"/>
  <c r="Y72" i="13"/>
  <c r="S72" i="13"/>
  <c r="J72" i="13"/>
  <c r="R72" i="13"/>
  <c r="AG72" i="13"/>
  <c r="I72" i="13"/>
  <c r="AF72" i="13"/>
  <c r="W72" i="13"/>
  <c r="AE72" i="13"/>
  <c r="F72" i="13"/>
  <c r="AA72" i="13"/>
  <c r="G72" i="13"/>
  <c r="AD72" i="13"/>
  <c r="Q72" i="13"/>
  <c r="AB72" i="13"/>
  <c r="AC72" i="13"/>
  <c r="P72" i="13"/>
  <c r="U72" i="13"/>
  <c r="O72" i="13"/>
  <c r="M72" i="13"/>
  <c r="V72" i="13"/>
  <c r="D72" i="13"/>
  <c r="N72" i="13"/>
  <c r="L72" i="13"/>
  <c r="H72" i="13"/>
  <c r="Z72" i="13"/>
  <c r="E72" i="13"/>
  <c r="X88" i="13"/>
  <c r="AC88" i="13"/>
  <c r="AB88" i="13"/>
  <c r="E88" i="13"/>
  <c r="D88" i="13"/>
  <c r="J88" i="13"/>
  <c r="Z88" i="13"/>
  <c r="P88" i="13"/>
  <c r="AG88" i="13"/>
  <c r="AA88" i="13"/>
  <c r="U88" i="13"/>
  <c r="Q88" i="13"/>
  <c r="Y88" i="13"/>
  <c r="G88" i="13"/>
  <c r="R88" i="13"/>
  <c r="W88" i="13"/>
  <c r="AE88" i="13"/>
  <c r="S88" i="13"/>
  <c r="AF88" i="13"/>
  <c r="N88" i="13"/>
  <c r="L88" i="13"/>
  <c r="K88" i="13"/>
  <c r="M88" i="13"/>
  <c r="AD88" i="13"/>
  <c r="C88" i="13"/>
  <c r="V88" i="13"/>
  <c r="S85" i="13"/>
  <c r="AA80" i="13"/>
  <c r="R80" i="13"/>
  <c r="N80" i="13"/>
  <c r="AE80" i="13"/>
  <c r="E85" i="13"/>
  <c r="Y78" i="13"/>
  <c r="E75" i="13"/>
  <c r="V263" i="5"/>
  <c r="AG263" i="5"/>
  <c r="L263" i="5"/>
  <c r="D263" i="5"/>
  <c r="AD273" i="5"/>
  <c r="AB273" i="5"/>
  <c r="D111" i="13"/>
  <c r="P111" i="13"/>
  <c r="Q111" i="13"/>
  <c r="L111" i="13"/>
  <c r="G111" i="13"/>
  <c r="T111" i="13"/>
  <c r="I111" i="13"/>
  <c r="U111" i="13"/>
  <c r="C111" i="13"/>
  <c r="AF111" i="13"/>
  <c r="Y111" i="13"/>
  <c r="V85" i="13"/>
  <c r="D78" i="13"/>
  <c r="H117" i="13"/>
  <c r="F88" i="13"/>
  <c r="U83" i="13"/>
  <c r="AB75" i="13"/>
  <c r="X78" i="13"/>
  <c r="AG75" i="13"/>
  <c r="Z121" i="13"/>
  <c r="C120" i="13"/>
  <c r="K120" i="13"/>
  <c r="U24" i="13"/>
  <c r="AD24" i="13"/>
  <c r="AG85" i="13"/>
  <c r="T75" i="13"/>
  <c r="L92" i="13"/>
  <c r="F92" i="13"/>
  <c r="U92" i="13"/>
  <c r="C92" i="13"/>
  <c r="X92" i="13"/>
  <c r="H92" i="13"/>
  <c r="G92" i="13"/>
  <c r="J92" i="13"/>
  <c r="E92" i="13"/>
  <c r="I92" i="13"/>
  <c r="AA92" i="13"/>
  <c r="E91" i="13"/>
  <c r="H112" i="13"/>
  <c r="L91" i="13"/>
  <c r="S84" i="13"/>
  <c r="O120" i="13"/>
  <c r="AA85" i="13"/>
  <c r="O117" i="13"/>
  <c r="T88" i="13"/>
  <c r="S120" i="13"/>
  <c r="I120" i="13"/>
  <c r="I78" i="13"/>
  <c r="L78" i="13"/>
  <c r="V78" i="13"/>
  <c r="S78" i="13"/>
  <c r="P78" i="13"/>
  <c r="T78" i="13"/>
  <c r="H78" i="13"/>
  <c r="E78" i="13"/>
  <c r="C78" i="13"/>
  <c r="Q78" i="13"/>
  <c r="N78" i="13"/>
  <c r="F78" i="13"/>
  <c r="AA78" i="13"/>
  <c r="G78" i="13"/>
  <c r="AD78" i="13"/>
  <c r="O78" i="13"/>
  <c r="AB78" i="13"/>
  <c r="M78" i="13"/>
  <c r="W78" i="13"/>
  <c r="AC78" i="13"/>
  <c r="R78" i="13"/>
  <c r="U78" i="13"/>
  <c r="K78" i="13"/>
  <c r="AF78" i="13"/>
  <c r="C76" i="13"/>
  <c r="AB76" i="13"/>
  <c r="D76" i="13"/>
  <c r="Y76" i="13"/>
  <c r="D84" i="13"/>
  <c r="V83" i="13"/>
  <c r="M83" i="13"/>
  <c r="Z83" i="13"/>
  <c r="AE83" i="13"/>
  <c r="AA83" i="13"/>
  <c r="O83" i="13"/>
  <c r="K83" i="13"/>
  <c r="AG83" i="13"/>
  <c r="X83" i="13"/>
  <c r="Y83" i="13"/>
  <c r="T83" i="13"/>
  <c r="F83" i="13"/>
  <c r="D83" i="13"/>
  <c r="N83" i="13"/>
  <c r="AF83" i="13"/>
  <c r="AD83" i="13"/>
  <c r="J83" i="13"/>
  <c r="L83" i="13"/>
  <c r="P83" i="13"/>
  <c r="R83" i="13"/>
  <c r="Q83" i="13"/>
  <c r="I83" i="13"/>
  <c r="AC83" i="13"/>
  <c r="H83" i="13"/>
  <c r="AC117" i="13"/>
  <c r="AB83" i="13"/>
  <c r="AC120" i="13"/>
  <c r="V120" i="13"/>
  <c r="Z120" i="13"/>
  <c r="J120" i="13"/>
  <c r="H120" i="13"/>
  <c r="X120" i="13"/>
  <c r="M120" i="13"/>
  <c r="U120" i="13"/>
  <c r="L120" i="13"/>
  <c r="AE120" i="13"/>
  <c r="AG120" i="13"/>
  <c r="W120" i="13"/>
  <c r="N120" i="13"/>
  <c r="AB120" i="13"/>
  <c r="AF120" i="13"/>
  <c r="G120" i="13"/>
  <c r="Y120" i="13"/>
  <c r="Q120" i="13"/>
  <c r="AA120" i="13"/>
  <c r="AD120" i="13"/>
  <c r="AF75" i="13"/>
  <c r="O75" i="13"/>
  <c r="S75" i="13"/>
  <c r="I75" i="13"/>
  <c r="AA75" i="13"/>
  <c r="Z75" i="13"/>
  <c r="G75" i="13"/>
  <c r="K75" i="13"/>
  <c r="X75" i="13"/>
  <c r="L75" i="13"/>
  <c r="J75" i="13"/>
  <c r="H75" i="13"/>
  <c r="D75" i="13"/>
  <c r="W75" i="13"/>
  <c r="N75" i="13"/>
  <c r="Q75" i="13"/>
  <c r="U75" i="13"/>
  <c r="AC75" i="13"/>
  <c r="P75" i="13"/>
  <c r="AE75" i="13"/>
  <c r="M75" i="13"/>
  <c r="P84" i="13"/>
  <c r="G96" i="4"/>
  <c r="I96" i="4"/>
  <c r="B96" i="4"/>
  <c r="E96" i="4"/>
  <c r="E121" i="13"/>
  <c r="N121" i="13"/>
  <c r="L121" i="13"/>
  <c r="H121" i="13"/>
  <c r="M121" i="13"/>
  <c r="X121" i="13"/>
  <c r="AA121" i="13"/>
  <c r="AD121" i="13"/>
  <c r="AE121" i="13"/>
  <c r="S121" i="13"/>
  <c r="T121" i="13"/>
  <c r="AF121" i="13"/>
  <c r="J121" i="13"/>
  <c r="I121" i="13"/>
  <c r="K121" i="13"/>
  <c r="AG121" i="13"/>
  <c r="U121" i="13"/>
  <c r="P121" i="13"/>
  <c r="F121" i="13"/>
  <c r="AC121" i="13"/>
  <c r="D103" i="4"/>
  <c r="B103" i="4"/>
  <c r="H103" i="4"/>
  <c r="F103" i="4"/>
  <c r="E103" i="4"/>
  <c r="G103" i="4"/>
  <c r="V98" i="13"/>
  <c r="K98" i="13"/>
  <c r="AA98" i="13"/>
  <c r="H98" i="13"/>
  <c r="J98" i="13"/>
  <c r="Y98" i="13"/>
  <c r="L98" i="13"/>
  <c r="D98" i="13"/>
  <c r="R98" i="13"/>
  <c r="Q98" i="13"/>
  <c r="AE98" i="13"/>
  <c r="I98" i="13"/>
  <c r="P98" i="13"/>
  <c r="C98" i="13"/>
  <c r="AB98" i="13"/>
  <c r="U98" i="13"/>
  <c r="E98" i="13"/>
  <c r="N98" i="13"/>
  <c r="S98" i="13"/>
  <c r="M98" i="13"/>
  <c r="Z98" i="13"/>
  <c r="X98" i="13"/>
  <c r="AC85" i="13"/>
  <c r="G121" i="13"/>
  <c r="C121" i="13"/>
  <c r="H96" i="4"/>
  <c r="G123" i="13"/>
  <c r="F123" i="13"/>
  <c r="O123" i="13"/>
  <c r="AE123" i="13"/>
  <c r="U123" i="13"/>
  <c r="C123" i="13"/>
  <c r="F85" i="13"/>
  <c r="AF117" i="13"/>
  <c r="T98" i="13"/>
  <c r="P120" i="13"/>
  <c r="J78" i="13"/>
  <c r="S92" i="13"/>
  <c r="P117" i="13"/>
  <c r="AD75" i="13"/>
  <c r="T81" i="13"/>
  <c r="R120" i="13"/>
  <c r="AA111" i="13"/>
  <c r="P123" i="13"/>
  <c r="AF92" i="13"/>
  <c r="I88" i="13"/>
  <c r="P92" i="13"/>
  <c r="O88" i="13"/>
  <c r="V121" i="13"/>
  <c r="G98" i="13"/>
  <c r="R117" i="13"/>
  <c r="G117" i="13"/>
  <c r="T117" i="13"/>
  <c r="Y117" i="13"/>
  <c r="M117" i="13"/>
  <c r="L117" i="13"/>
  <c r="I117" i="13"/>
  <c r="X117" i="13"/>
  <c r="K117" i="13"/>
  <c r="F117" i="13"/>
  <c r="Z117" i="13"/>
  <c r="N117" i="13"/>
  <c r="J117" i="13"/>
  <c r="S117" i="13"/>
  <c r="U117" i="13"/>
  <c r="Q117" i="13"/>
  <c r="AG117" i="13"/>
  <c r="AD117" i="13"/>
  <c r="AE117" i="13"/>
  <c r="C117" i="13"/>
  <c r="D117" i="13"/>
  <c r="E117" i="13"/>
  <c r="E83" i="13"/>
  <c r="AE84" i="13"/>
  <c r="G84" i="13"/>
  <c r="H84" i="13"/>
  <c r="L84" i="13"/>
  <c r="AG84" i="13"/>
  <c r="W84" i="13"/>
  <c r="Z84" i="13"/>
  <c r="AC84" i="13"/>
  <c r="V84" i="13"/>
  <c r="AB84" i="13"/>
  <c r="N84" i="13"/>
  <c r="Y84" i="13"/>
  <c r="AF84" i="13"/>
  <c r="C84" i="13"/>
  <c r="O84" i="13"/>
  <c r="AA84" i="13"/>
  <c r="M84" i="13"/>
  <c r="AD84" i="13"/>
  <c r="I84" i="13"/>
  <c r="R84" i="13"/>
  <c r="Q84" i="13"/>
  <c r="U84" i="13"/>
  <c r="F120" i="13"/>
  <c r="Z91" i="13"/>
  <c r="U91" i="13"/>
  <c r="X91" i="13"/>
  <c r="J91" i="13"/>
  <c r="AF91" i="13"/>
  <c r="F91" i="13"/>
  <c r="AB91" i="13"/>
  <c r="R91" i="13"/>
  <c r="D91" i="13"/>
  <c r="AG91" i="13"/>
  <c r="AA91" i="13"/>
  <c r="Y91" i="13"/>
  <c r="W91" i="13"/>
  <c r="K91" i="13"/>
  <c r="P91" i="13"/>
  <c r="AD91" i="13"/>
  <c r="S91" i="13"/>
  <c r="AC91" i="13"/>
  <c r="O91" i="13"/>
  <c r="H91" i="13"/>
  <c r="M91" i="13"/>
  <c r="T91" i="13"/>
  <c r="V91" i="13"/>
  <c r="N91" i="13"/>
  <c r="AE81" i="13"/>
  <c r="H81" i="13"/>
  <c r="R81" i="13"/>
  <c r="P81" i="13"/>
  <c r="Z81" i="13"/>
  <c r="F81" i="13"/>
  <c r="U81" i="13"/>
  <c r="C81" i="13"/>
  <c r="AF81" i="13"/>
  <c r="N81" i="13"/>
  <c r="AG81" i="13"/>
  <c r="E81" i="13"/>
  <c r="I81" i="13"/>
  <c r="K81" i="13"/>
  <c r="M81" i="13"/>
  <c r="D81" i="13"/>
  <c r="G81" i="13"/>
  <c r="W81" i="13"/>
  <c r="O81" i="13"/>
  <c r="C85" i="13"/>
  <c r="AE85" i="13"/>
  <c r="D85" i="13"/>
  <c r="T85" i="13"/>
  <c r="O85" i="13"/>
  <c r="P85" i="13"/>
  <c r="U85" i="13"/>
  <c r="G85" i="13"/>
  <c r="X85" i="13"/>
  <c r="R85" i="13"/>
  <c r="H85" i="13"/>
  <c r="Q85" i="13"/>
  <c r="M85" i="13"/>
  <c r="Y85" i="13"/>
  <c r="W85" i="13"/>
  <c r="L85" i="13"/>
  <c r="W83" i="13"/>
  <c r="H88" i="13"/>
  <c r="G114" i="4"/>
  <c r="B114" i="4"/>
  <c r="F114" i="4"/>
  <c r="H114" i="4"/>
  <c r="D114" i="4"/>
  <c r="E114" i="4"/>
  <c r="I114" i="4"/>
  <c r="K84" i="13"/>
  <c r="J84" i="13"/>
  <c r="Z78" i="13"/>
  <c r="S81" i="13"/>
  <c r="Y75" i="13"/>
  <c r="E120" i="13"/>
  <c r="T120" i="13"/>
  <c r="C23" i="13"/>
  <c r="AC98" i="13"/>
  <c r="AA123" i="13"/>
  <c r="N85" i="13"/>
  <c r="AD85" i="13"/>
  <c r="AE78" i="13"/>
  <c r="AA117" i="13"/>
  <c r="T23" i="13"/>
  <c r="J85" i="13"/>
  <c r="Q121" i="13"/>
  <c r="K85" i="13"/>
  <c r="X81" i="13"/>
  <c r="AD92" i="13"/>
  <c r="AB117" i="13"/>
  <c r="F75" i="13"/>
  <c r="I103" i="4"/>
  <c r="X84" i="13"/>
  <c r="C83" i="13"/>
  <c r="AG98" i="13"/>
  <c r="C91" i="13"/>
  <c r="P115" i="13"/>
  <c r="L89" i="13"/>
  <c r="H89" i="13"/>
  <c r="U114" i="13"/>
  <c r="M114" i="13"/>
  <c r="M89" i="13"/>
  <c r="AA90" i="13"/>
  <c r="N90" i="13"/>
  <c r="H120" i="4"/>
  <c r="X109" i="13"/>
  <c r="AE104" i="13"/>
  <c r="H109" i="13"/>
  <c r="N104" i="13"/>
  <c r="Z64" i="13"/>
  <c r="O64" i="13"/>
  <c r="AE109" i="13"/>
  <c r="N109" i="13"/>
  <c r="Z95" i="13"/>
  <c r="AE95" i="13"/>
  <c r="G77" i="4"/>
  <c r="AF104" i="13"/>
  <c r="D95" i="13"/>
  <c r="F123" i="7"/>
  <c r="AD90" i="13"/>
  <c r="K104" i="13"/>
  <c r="C104" i="13"/>
  <c r="G89" i="13"/>
  <c r="AB114" i="13"/>
  <c r="C102" i="4"/>
  <c r="L90" i="13"/>
  <c r="J90" i="13"/>
  <c r="F120" i="4"/>
  <c r="F109" i="13"/>
  <c r="X90" i="13"/>
  <c r="U109" i="13"/>
  <c r="H104" i="13"/>
  <c r="G64" i="13"/>
  <c r="AG64" i="13"/>
  <c r="T109" i="13"/>
  <c r="AA95" i="13"/>
  <c r="I89" i="13"/>
  <c r="I109" i="13"/>
  <c r="H77" i="4"/>
  <c r="N95" i="13"/>
  <c r="E71" i="4"/>
  <c r="D102" i="4"/>
  <c r="I104" i="13"/>
  <c r="D114" i="13"/>
  <c r="F89" i="13"/>
  <c r="AE89" i="13"/>
  <c r="AC114" i="13"/>
  <c r="W90" i="13"/>
  <c r="S109" i="13"/>
  <c r="L104" i="13"/>
  <c r="C109" i="13"/>
  <c r="AA64" i="13"/>
  <c r="V64" i="13"/>
  <c r="V109" i="13"/>
  <c r="R109" i="13"/>
  <c r="O95" i="13"/>
  <c r="J109" i="13"/>
  <c r="I98" i="4"/>
  <c r="X95" i="13"/>
  <c r="AG95" i="13"/>
  <c r="Z90" i="13"/>
  <c r="AF89" i="13"/>
  <c r="H114" i="13"/>
  <c r="S346" i="5"/>
  <c r="AE90" i="13"/>
  <c r="S90" i="13"/>
  <c r="AC109" i="13"/>
  <c r="J64" i="13"/>
  <c r="H64" i="13"/>
  <c r="W104" i="13"/>
  <c r="R104" i="13"/>
  <c r="P109" i="13"/>
  <c r="P104" i="13"/>
  <c r="L95" i="13"/>
  <c r="D89" i="13"/>
  <c r="AG109" i="13"/>
  <c r="AB105" i="13"/>
  <c r="E98" i="4"/>
  <c r="T95" i="13"/>
  <c r="H71" i="4"/>
  <c r="E291" i="5"/>
  <c r="AC90" i="13"/>
  <c r="V90" i="13"/>
  <c r="T104" i="13"/>
  <c r="AB90" i="13"/>
  <c r="O104" i="13"/>
  <c r="G259" i="5"/>
  <c r="N89" i="13"/>
  <c r="C89" i="13"/>
  <c r="V114" i="13"/>
  <c r="C72" i="4"/>
  <c r="I90" i="13"/>
  <c r="R90" i="13"/>
  <c r="R89" i="13"/>
  <c r="D64" i="13"/>
  <c r="AC64" i="13"/>
  <c r="X64" i="13"/>
  <c r="Y90" i="13"/>
  <c r="AD95" i="13"/>
  <c r="Q109" i="13"/>
  <c r="F98" i="4"/>
  <c r="AD104" i="13"/>
  <c r="AF90" i="13"/>
  <c r="B98" i="4"/>
  <c r="Y114" i="13"/>
  <c r="U89" i="13"/>
  <c r="W89" i="13"/>
  <c r="I114" i="13"/>
  <c r="U90" i="13"/>
  <c r="E64" i="13"/>
  <c r="L64" i="13"/>
  <c r="AB109" i="13"/>
  <c r="E95" i="13"/>
  <c r="F269" i="5"/>
  <c r="X269" i="5"/>
  <c r="R269" i="5"/>
  <c r="AB60" i="13"/>
  <c r="W60" i="13"/>
  <c r="D60" i="13"/>
  <c r="M60" i="13"/>
  <c r="E65" i="4"/>
  <c r="F65" i="4"/>
  <c r="D65" i="4"/>
  <c r="F87" i="13"/>
  <c r="C67" i="13"/>
  <c r="AC28" i="5"/>
  <c r="Y28" i="5"/>
  <c r="Z28" i="5"/>
  <c r="T73" i="13"/>
  <c r="N73" i="13"/>
  <c r="AE73" i="13"/>
  <c r="L73" i="13"/>
  <c r="C73" i="13"/>
  <c r="K73" i="13"/>
  <c r="AB73" i="13"/>
  <c r="E73" i="13"/>
  <c r="Y73" i="13"/>
  <c r="D73" i="13"/>
  <c r="X73" i="13"/>
  <c r="E101" i="4"/>
  <c r="D101" i="4"/>
  <c r="I101" i="4"/>
  <c r="C101" i="4"/>
  <c r="B101" i="4"/>
  <c r="F105" i="13"/>
  <c r="H105" i="13"/>
  <c r="AD105" i="13"/>
  <c r="N105" i="13"/>
  <c r="AC105" i="13"/>
  <c r="AF105" i="13"/>
  <c r="S105" i="13"/>
  <c r="J105" i="13"/>
  <c r="Y105" i="13"/>
  <c r="D105" i="13"/>
  <c r="C105" i="13"/>
  <c r="AE105" i="13"/>
  <c r="E105" i="13"/>
  <c r="M105" i="13"/>
  <c r="Q105" i="13"/>
  <c r="P105" i="13"/>
  <c r="G105" i="13"/>
  <c r="Z105" i="13"/>
  <c r="U115" i="13"/>
  <c r="AC115" i="13"/>
  <c r="P76" i="13"/>
  <c r="D115" i="13"/>
  <c r="T76" i="13"/>
  <c r="D74" i="13"/>
  <c r="I74" i="13"/>
  <c r="G107" i="13"/>
  <c r="W67" i="13"/>
  <c r="T105" i="13"/>
  <c r="Z181" i="5"/>
  <c r="W181" i="5"/>
  <c r="K181" i="5"/>
  <c r="AG80" i="13"/>
  <c r="Z80" i="13"/>
  <c r="Y80" i="13"/>
  <c r="D80" i="13"/>
  <c r="F80" i="13"/>
  <c r="G80" i="13"/>
  <c r="J80" i="13"/>
  <c r="C80" i="13"/>
  <c r="U80" i="13"/>
  <c r="I80" i="13"/>
  <c r="X80" i="13"/>
  <c r="AD80" i="13"/>
  <c r="K80" i="13"/>
  <c r="V80" i="13"/>
  <c r="P80" i="13"/>
  <c r="S80" i="13"/>
  <c r="L80" i="13"/>
  <c r="O80" i="13"/>
  <c r="T80" i="13"/>
  <c r="H80" i="13"/>
  <c r="M80" i="13"/>
  <c r="I122" i="13"/>
  <c r="AD122" i="13"/>
  <c r="M122" i="13"/>
  <c r="S122" i="13"/>
  <c r="P122" i="13"/>
  <c r="T122" i="13"/>
  <c r="W122" i="13"/>
  <c r="J122" i="13"/>
  <c r="R122" i="13"/>
  <c r="E122" i="13"/>
  <c r="C122" i="13"/>
  <c r="U122" i="13"/>
  <c r="O122" i="13"/>
  <c r="B94" i="4"/>
  <c r="G94" i="4"/>
  <c r="E95" i="4"/>
  <c r="D95" i="4"/>
  <c r="I95" i="4"/>
  <c r="C95" i="4"/>
  <c r="E89" i="4"/>
  <c r="AB80" i="13"/>
  <c r="J112" i="13"/>
  <c r="M76" i="13"/>
  <c r="L76" i="13"/>
  <c r="H101" i="4"/>
  <c r="AA115" i="13"/>
  <c r="O76" i="13"/>
  <c r="H122" i="13"/>
  <c r="K74" i="13"/>
  <c r="AC112" i="13"/>
  <c r="R105" i="13"/>
  <c r="N107" i="13"/>
  <c r="D89" i="4"/>
  <c r="Y84" i="5"/>
  <c r="F84" i="5"/>
  <c r="P287" i="5"/>
  <c r="AB287" i="5"/>
  <c r="V56" i="13"/>
  <c r="L56" i="13"/>
  <c r="AG121" i="7"/>
  <c r="F121" i="7"/>
  <c r="C121" i="7"/>
  <c r="L121" i="7"/>
  <c r="I121" i="7"/>
  <c r="AA121" i="7"/>
  <c r="W121" i="7"/>
  <c r="O37" i="13"/>
  <c r="W37" i="13"/>
  <c r="E37" i="13"/>
  <c r="J37" i="13"/>
  <c r="H37" i="13"/>
  <c r="AF37" i="13"/>
  <c r="AA37" i="13"/>
  <c r="D37" i="13"/>
  <c r="N37" i="13"/>
  <c r="R70" i="13"/>
  <c r="I70" i="13"/>
  <c r="J70" i="13"/>
  <c r="F70" i="13"/>
  <c r="W70" i="13"/>
  <c r="AD70" i="13"/>
  <c r="AE70" i="13"/>
  <c r="E70" i="13"/>
  <c r="C70" i="13"/>
  <c r="AG70" i="13"/>
  <c r="AB70" i="13"/>
  <c r="G70" i="13"/>
  <c r="O70" i="13"/>
  <c r="X70" i="13"/>
  <c r="V103" i="13"/>
  <c r="Z103" i="13"/>
  <c r="Q103" i="13"/>
  <c r="AD103" i="13"/>
  <c r="M103" i="13"/>
  <c r="T103" i="13"/>
  <c r="AC103" i="13"/>
  <c r="N103" i="13"/>
  <c r="F103" i="13"/>
  <c r="AF103" i="13"/>
  <c r="E103" i="13"/>
  <c r="O103" i="13"/>
  <c r="S103" i="13"/>
  <c r="J103" i="13"/>
  <c r="AE103" i="13"/>
  <c r="R103" i="13"/>
  <c r="B68" i="4"/>
  <c r="E68" i="4"/>
  <c r="C68" i="4"/>
  <c r="F68" i="4"/>
  <c r="D68" i="4"/>
  <c r="H68" i="4"/>
  <c r="G68" i="4"/>
  <c r="B66" i="4"/>
  <c r="I66" i="4"/>
  <c r="E66" i="4"/>
  <c r="D66" i="4"/>
  <c r="C66" i="4"/>
  <c r="B92" i="4"/>
  <c r="I92" i="4"/>
  <c r="F92" i="4"/>
  <c r="G67" i="13"/>
  <c r="Q67" i="13"/>
  <c r="AA67" i="13"/>
  <c r="AG67" i="13"/>
  <c r="M67" i="13"/>
  <c r="Y67" i="13"/>
  <c r="Z67" i="13"/>
  <c r="X67" i="13"/>
  <c r="AF67" i="13"/>
  <c r="U67" i="13"/>
  <c r="D121" i="4"/>
  <c r="E121" i="4"/>
  <c r="I121" i="4"/>
  <c r="H121" i="4"/>
  <c r="C121" i="4"/>
  <c r="I105" i="4"/>
  <c r="G105" i="4"/>
  <c r="D105" i="4"/>
  <c r="Q102" i="13"/>
  <c r="H102" i="13"/>
  <c r="E102" i="13"/>
  <c r="AD102" i="13"/>
  <c r="U102" i="13"/>
  <c r="R102" i="13"/>
  <c r="AG102" i="13"/>
  <c r="W102" i="13"/>
  <c r="L102" i="13"/>
  <c r="M102" i="13"/>
  <c r="C102" i="13"/>
  <c r="N102" i="13"/>
  <c r="V102" i="13"/>
  <c r="Y102" i="13"/>
  <c r="I102" i="13"/>
  <c r="S102" i="13"/>
  <c r="J102" i="13"/>
  <c r="F102" i="13"/>
  <c r="U106" i="13"/>
  <c r="G106" i="13"/>
  <c r="AF106" i="13"/>
  <c r="AB106" i="13"/>
  <c r="AA106" i="13"/>
  <c r="I106" i="13"/>
  <c r="Y106" i="13"/>
  <c r="H106" i="13"/>
  <c r="C106" i="13"/>
  <c r="R106" i="13"/>
  <c r="T106" i="13"/>
  <c r="S106" i="13"/>
  <c r="E106" i="13"/>
  <c r="W106" i="13"/>
  <c r="AD106" i="13"/>
  <c r="AC106" i="13"/>
  <c r="AG106" i="13"/>
  <c r="X106" i="13"/>
  <c r="AE106" i="13"/>
  <c r="Y69" i="13"/>
  <c r="M69" i="13"/>
  <c r="D69" i="13"/>
  <c r="I69" i="13"/>
  <c r="AD69" i="13"/>
  <c r="W69" i="13"/>
  <c r="L69" i="13"/>
  <c r="AB69" i="13"/>
  <c r="Q69" i="13"/>
  <c r="H69" i="13"/>
  <c r="AC69" i="13"/>
  <c r="V69" i="13"/>
  <c r="G69" i="13"/>
  <c r="AA69" i="13"/>
  <c r="R69" i="13"/>
  <c r="Z69" i="13"/>
  <c r="U69" i="13"/>
  <c r="M86" i="13"/>
  <c r="V86" i="13"/>
  <c r="Y86" i="13"/>
  <c r="X86" i="13"/>
  <c r="AE86" i="13"/>
  <c r="L86" i="13"/>
  <c r="Z86" i="13"/>
  <c r="T86" i="13"/>
  <c r="AB86" i="13"/>
  <c r="I86" i="13"/>
  <c r="AC86" i="13"/>
  <c r="G86" i="13"/>
  <c r="P86" i="13"/>
  <c r="C86" i="13"/>
  <c r="D86" i="13"/>
  <c r="AA86" i="13"/>
  <c r="AE87" i="13"/>
  <c r="O87" i="13"/>
  <c r="F106" i="13"/>
  <c r="AG87" i="13"/>
  <c r="P87" i="13"/>
  <c r="Q80" i="13"/>
  <c r="AE102" i="13"/>
  <c r="G87" i="13"/>
  <c r="F101" i="4"/>
  <c r="P102" i="13"/>
  <c r="AB115" i="13"/>
  <c r="G112" i="13"/>
  <c r="C69" i="13"/>
  <c r="Q73" i="13"/>
  <c r="L67" i="13"/>
  <c r="AD67" i="13"/>
  <c r="V99" i="13"/>
  <c r="E105" i="4"/>
  <c r="AD329" i="5"/>
  <c r="J329" i="5"/>
  <c r="AC329" i="5"/>
  <c r="D329" i="5"/>
  <c r="AE36" i="13"/>
  <c r="F36" i="13"/>
  <c r="W36" i="13"/>
  <c r="G36" i="13"/>
  <c r="T36" i="13"/>
  <c r="K36" i="13"/>
  <c r="C36" i="13"/>
  <c r="M36" i="13"/>
  <c r="AC36" i="13"/>
  <c r="AB36" i="13"/>
  <c r="V36" i="13"/>
  <c r="D36" i="13"/>
  <c r="N36" i="13"/>
  <c r="I36" i="13"/>
  <c r="R36" i="13"/>
  <c r="AG36" i="13"/>
  <c r="B91" i="4"/>
  <c r="F91" i="4"/>
  <c r="E91" i="4"/>
  <c r="D91" i="4"/>
  <c r="H91" i="4"/>
  <c r="H69" i="4"/>
  <c r="C69" i="4"/>
  <c r="B69" i="4"/>
  <c r="G69" i="4"/>
  <c r="I69" i="4"/>
  <c r="E69" i="4"/>
  <c r="F69" i="4"/>
  <c r="D122" i="4"/>
  <c r="C122" i="4"/>
  <c r="H122" i="4"/>
  <c r="G122" i="4"/>
  <c r="E122" i="4"/>
  <c r="F76" i="13"/>
  <c r="B122" i="4"/>
  <c r="E107" i="13"/>
  <c r="R107" i="13"/>
  <c r="AA107" i="13"/>
  <c r="AD107" i="13"/>
  <c r="K107" i="13"/>
  <c r="V107" i="13"/>
  <c r="L107" i="13"/>
  <c r="Y107" i="13"/>
  <c r="AB107" i="13"/>
  <c r="Q107" i="13"/>
  <c r="M107" i="13"/>
  <c r="D107" i="13"/>
  <c r="I107" i="13"/>
  <c r="T107" i="13"/>
  <c r="C107" i="13"/>
  <c r="AC107" i="13"/>
  <c r="U107" i="13"/>
  <c r="H107" i="13"/>
  <c r="R74" i="13"/>
  <c r="Z107" i="13"/>
  <c r="B65" i="4"/>
  <c r="F122" i="4"/>
  <c r="E57" i="5"/>
  <c r="L57" i="5"/>
  <c r="S57" i="5"/>
  <c r="B87" i="4"/>
  <c r="D87" i="4"/>
  <c r="I87" i="4"/>
  <c r="N86" i="13"/>
  <c r="E87" i="13"/>
  <c r="AC80" i="13"/>
  <c r="AF80" i="13"/>
  <c r="AC102" i="13"/>
  <c r="AA102" i="13"/>
  <c r="H76" i="13"/>
  <c r="D102" i="13"/>
  <c r="P112" i="13"/>
  <c r="AE69" i="13"/>
  <c r="U73" i="13"/>
  <c r="AE107" i="13"/>
  <c r="R67" i="13"/>
  <c r="AA105" i="13"/>
  <c r="Q112" i="13"/>
  <c r="G87" i="4"/>
  <c r="Y115" i="13"/>
  <c r="S115" i="13"/>
  <c r="H115" i="13"/>
  <c r="AG115" i="13"/>
  <c r="Q115" i="13"/>
  <c r="AD115" i="13"/>
  <c r="G115" i="13"/>
  <c r="J115" i="13"/>
  <c r="R115" i="13"/>
  <c r="V115" i="13"/>
  <c r="T115" i="13"/>
  <c r="K115" i="13"/>
  <c r="W115" i="13"/>
  <c r="E115" i="13"/>
  <c r="N115" i="13"/>
  <c r="AE115" i="13"/>
  <c r="I115" i="13"/>
  <c r="C115" i="13"/>
  <c r="C87" i="13"/>
  <c r="J87" i="13"/>
  <c r="C65" i="4"/>
  <c r="O115" i="13"/>
  <c r="AF76" i="13"/>
  <c r="N87" i="13"/>
  <c r="J67" i="13"/>
  <c r="K267" i="5"/>
  <c r="AD267" i="5"/>
  <c r="G267" i="5"/>
  <c r="Q267" i="5"/>
  <c r="T267" i="5"/>
  <c r="AC267" i="5"/>
  <c r="Y267" i="5"/>
  <c r="AB267" i="5"/>
  <c r="R86" i="13"/>
  <c r="K86" i="13"/>
  <c r="U86" i="13"/>
  <c r="X87" i="13"/>
  <c r="N76" i="13"/>
  <c r="AG76" i="13"/>
  <c r="X102" i="13"/>
  <c r="N69" i="13"/>
  <c r="V73" i="13"/>
  <c r="AE67" i="13"/>
  <c r="U105" i="13"/>
  <c r="S99" i="13"/>
  <c r="I94" i="4"/>
  <c r="AD112" i="13"/>
  <c r="F105" i="4"/>
  <c r="F87" i="4"/>
  <c r="V74" i="13"/>
  <c r="T74" i="13"/>
  <c r="S74" i="13"/>
  <c r="W74" i="13"/>
  <c r="Q74" i="13"/>
  <c r="X74" i="13"/>
  <c r="P74" i="13"/>
  <c r="AD74" i="13"/>
  <c r="H74" i="13"/>
  <c r="AA74" i="13"/>
  <c r="U74" i="13"/>
  <c r="E74" i="13"/>
  <c r="O74" i="13"/>
  <c r="AB74" i="13"/>
  <c r="Z74" i="13"/>
  <c r="C74" i="13"/>
  <c r="J74" i="13"/>
  <c r="Z269" i="5"/>
  <c r="J107" i="13"/>
  <c r="O105" i="13"/>
  <c r="F121" i="4"/>
  <c r="V106" i="13"/>
  <c r="AB122" i="13"/>
  <c r="P107" i="13"/>
  <c r="AG105" i="13"/>
  <c r="C112" i="13"/>
  <c r="C105" i="4"/>
  <c r="Q87" i="13"/>
  <c r="L87" i="13"/>
  <c r="AC87" i="13"/>
  <c r="W87" i="13"/>
  <c r="I87" i="13"/>
  <c r="AB87" i="13"/>
  <c r="R87" i="13"/>
  <c r="H87" i="13"/>
  <c r="K87" i="13"/>
  <c r="S87" i="13"/>
  <c r="AD87" i="13"/>
  <c r="AA87" i="13"/>
  <c r="V87" i="13"/>
  <c r="T87" i="13"/>
  <c r="Y87" i="13"/>
  <c r="Z87" i="13"/>
  <c r="U87" i="13"/>
  <c r="I14" i="13"/>
  <c r="T14" i="13"/>
  <c r="P14" i="13"/>
  <c r="AA76" i="13"/>
  <c r="J76" i="13"/>
  <c r="Z76" i="13"/>
  <c r="AC76" i="13"/>
  <c r="AE76" i="13"/>
  <c r="X76" i="13"/>
  <c r="U76" i="13"/>
  <c r="K76" i="13"/>
  <c r="E76" i="13"/>
  <c r="I76" i="13"/>
  <c r="V76" i="13"/>
  <c r="W76" i="13"/>
  <c r="G76" i="13"/>
  <c r="AD76" i="13"/>
  <c r="R76" i="13"/>
  <c r="Q76" i="13"/>
  <c r="AF87" i="13"/>
  <c r="Z73" i="13"/>
  <c r="AE112" i="13"/>
  <c r="X105" i="13"/>
  <c r="M87" i="13"/>
  <c r="S112" i="13"/>
  <c r="AA73" i="13"/>
  <c r="D67" i="13"/>
  <c r="D112" i="13"/>
  <c r="C87" i="4"/>
  <c r="J86" i="13"/>
  <c r="T102" i="13"/>
  <c r="AF122" i="13"/>
  <c r="V112" i="13"/>
  <c r="AG69" i="13"/>
  <c r="AF73" i="13"/>
  <c r="Q86" i="13"/>
  <c r="AF115" i="13"/>
  <c r="K106" i="13"/>
  <c r="K102" i="13"/>
  <c r="Y112" i="13"/>
  <c r="AF112" i="13"/>
  <c r="L112" i="13"/>
  <c r="P69" i="13"/>
  <c r="O73" i="13"/>
  <c r="X107" i="13"/>
  <c r="K105" i="13"/>
  <c r="G121" i="4"/>
  <c r="E92" i="4"/>
  <c r="I68" i="4"/>
  <c r="B105" i="4"/>
  <c r="U112" i="13"/>
  <c r="W112" i="13"/>
  <c r="AG112" i="13"/>
  <c r="AA112" i="13"/>
  <c r="K112" i="13"/>
  <c r="F112" i="13"/>
  <c r="AB112" i="13"/>
  <c r="M112" i="13"/>
  <c r="T112" i="13"/>
  <c r="N112" i="13"/>
  <c r="O112" i="13"/>
  <c r="Z112" i="13"/>
  <c r="X112" i="13"/>
  <c r="S67" i="13"/>
  <c r="AF107" i="13"/>
  <c r="I105" i="13"/>
  <c r="AD86" i="13"/>
  <c r="X122" i="13"/>
  <c r="Z115" i="13"/>
  <c r="M106" i="13"/>
  <c r="O106" i="13"/>
  <c r="S76" i="13"/>
  <c r="I112" i="13"/>
  <c r="R112" i="13"/>
  <c r="AE122" i="13"/>
  <c r="AG122" i="13"/>
  <c r="N106" i="13"/>
  <c r="J69" i="13"/>
  <c r="AG73" i="13"/>
  <c r="AG107" i="13"/>
  <c r="W105" i="13"/>
  <c r="C94" i="4"/>
  <c r="C92" i="4"/>
  <c r="H105" i="4"/>
  <c r="O92" i="13"/>
  <c r="N92" i="13"/>
  <c r="H101" i="13"/>
  <c r="U68" i="13"/>
  <c r="W68" i="13"/>
  <c r="AD101" i="13"/>
  <c r="V77" i="13"/>
  <c r="P101" i="13"/>
  <c r="I77" i="4"/>
  <c r="K77" i="13"/>
  <c r="AC77" i="13"/>
  <c r="O96" i="13"/>
  <c r="H98" i="4"/>
  <c r="AA101" i="13"/>
  <c r="I71" i="4"/>
  <c r="B71" i="4"/>
  <c r="K92" i="13"/>
  <c r="W92" i="13"/>
  <c r="V92" i="13"/>
  <c r="T101" i="13"/>
  <c r="D68" i="13"/>
  <c r="C68" i="13"/>
  <c r="AD77" i="13"/>
  <c r="O101" i="13"/>
  <c r="B77" i="4"/>
  <c r="Q101" i="13"/>
  <c r="O77" i="13"/>
  <c r="C77" i="13"/>
  <c r="Z96" i="13"/>
  <c r="C71" i="4"/>
  <c r="T92" i="13"/>
  <c r="AC92" i="13"/>
  <c r="AB101" i="13"/>
  <c r="AE68" i="13"/>
  <c r="E68" i="13"/>
  <c r="X68" i="13"/>
  <c r="AF77" i="13"/>
  <c r="H77" i="13"/>
  <c r="AD96" i="13"/>
  <c r="S96" i="13"/>
  <c r="G71" i="4"/>
  <c r="AE92" i="13"/>
  <c r="D92" i="13"/>
  <c r="F101" i="13"/>
  <c r="F77" i="13"/>
  <c r="AF68" i="13"/>
  <c r="AA68" i="13"/>
  <c r="L68" i="13"/>
  <c r="G101" i="13"/>
  <c r="W77" i="13"/>
  <c r="I96" i="13"/>
  <c r="W96" i="13"/>
  <c r="V101" i="13"/>
  <c r="L194" i="5"/>
  <c r="AB92" i="13"/>
  <c r="M92" i="13"/>
  <c r="AG68" i="13"/>
  <c r="F68" i="13"/>
  <c r="Z68" i="13"/>
  <c r="J77" i="13"/>
  <c r="L96" i="13"/>
  <c r="AF96" i="13"/>
  <c r="Y96" i="13"/>
  <c r="AC96" i="13"/>
  <c r="Q92" i="13"/>
  <c r="R92" i="13"/>
  <c r="J101" i="13"/>
  <c r="M68" i="13"/>
  <c r="E96" i="13"/>
  <c r="N96" i="13"/>
  <c r="AC111" i="13"/>
  <c r="B104" i="4"/>
  <c r="Y122" i="13"/>
  <c r="X99" i="13"/>
  <c r="AE99" i="13"/>
  <c r="Z99" i="13"/>
  <c r="D99" i="13"/>
  <c r="H85" i="4"/>
  <c r="AG74" i="13"/>
  <c r="N111" i="13"/>
  <c r="D122" i="13"/>
  <c r="H99" i="13"/>
  <c r="F99" i="13"/>
  <c r="G65" i="4"/>
  <c r="U140" i="5"/>
  <c r="O67" i="13"/>
  <c r="T67" i="13"/>
  <c r="Y89" i="13"/>
  <c r="K67" i="13"/>
  <c r="AE74" i="13"/>
  <c r="R111" i="13"/>
  <c r="Y81" i="13"/>
  <c r="T99" i="13"/>
  <c r="AD99" i="13"/>
  <c r="I79" i="4"/>
  <c r="J99" i="13"/>
  <c r="I65" i="4"/>
  <c r="G74" i="13"/>
  <c r="M74" i="13"/>
  <c r="V122" i="13"/>
  <c r="P79" i="13"/>
  <c r="N122" i="13"/>
  <c r="L74" i="13"/>
  <c r="M28" i="5"/>
  <c r="G73" i="13"/>
  <c r="W73" i="13"/>
  <c r="N67" i="13"/>
  <c r="N74" i="13"/>
  <c r="O111" i="13"/>
  <c r="X111" i="13"/>
  <c r="M111" i="13"/>
  <c r="F111" i="13"/>
  <c r="AD111" i="13"/>
  <c r="E99" i="13"/>
  <c r="I99" i="13"/>
  <c r="H79" i="4"/>
  <c r="K99" i="13"/>
  <c r="D85" i="4"/>
  <c r="R140" i="5"/>
  <c r="J111" i="13"/>
  <c r="E111" i="13"/>
  <c r="AA122" i="13"/>
  <c r="O79" i="13"/>
  <c r="AE111" i="13"/>
  <c r="L99" i="13"/>
  <c r="F79" i="4"/>
  <c r="G79" i="4"/>
  <c r="H65" i="4"/>
  <c r="AC73" i="13"/>
  <c r="J73" i="13"/>
  <c r="H67" i="13"/>
  <c r="AB67" i="13"/>
  <c r="C104" i="4"/>
  <c r="M99" i="13"/>
  <c r="S111" i="13"/>
  <c r="Z111" i="13"/>
  <c r="G122" i="13"/>
  <c r="Y99" i="13"/>
  <c r="D79" i="4"/>
  <c r="C99" i="13"/>
  <c r="K111" i="13"/>
  <c r="W111" i="13"/>
  <c r="AG111" i="13"/>
  <c r="AF99" i="13"/>
  <c r="Q99" i="13"/>
  <c r="E79" i="4"/>
  <c r="AF74" i="13"/>
  <c r="U79" i="13"/>
  <c r="K122" i="13"/>
  <c r="F74" i="13"/>
  <c r="AE79" i="13"/>
  <c r="Q122" i="13"/>
  <c r="V79" i="13"/>
  <c r="E79" i="13"/>
  <c r="Q89" i="13"/>
  <c r="H137" i="5"/>
  <c r="R73" i="13"/>
  <c r="AD73" i="13"/>
  <c r="F73" i="13"/>
  <c r="I67" i="13"/>
  <c r="P67" i="13"/>
  <c r="E104" i="4"/>
  <c r="AG99" i="13"/>
  <c r="H111" i="13"/>
  <c r="V111" i="13"/>
  <c r="B121" i="4"/>
  <c r="AC99" i="13"/>
  <c r="AA99" i="13"/>
  <c r="R99" i="13"/>
  <c r="AA79" i="13"/>
  <c r="C79" i="13"/>
  <c r="Y74" i="13"/>
  <c r="X79" i="13"/>
  <c r="J79" i="13"/>
  <c r="Q79" i="13"/>
  <c r="W80" i="13"/>
  <c r="S73" i="13"/>
  <c r="M73" i="13"/>
  <c r="V67" i="13"/>
  <c r="E67" i="13"/>
  <c r="AC67" i="13"/>
  <c r="AB111" i="13"/>
  <c r="V81" i="13"/>
  <c r="P99" i="13"/>
  <c r="U99" i="13"/>
  <c r="H126" i="13"/>
  <c r="W135" i="13"/>
  <c r="C135" i="13"/>
  <c r="Z135" i="13"/>
  <c r="AA132" i="13"/>
  <c r="K142" i="13"/>
  <c r="B152" i="4"/>
  <c r="E155" i="4"/>
  <c r="S172" i="13"/>
  <c r="AA142" i="13"/>
  <c r="O132" i="13"/>
  <c r="W215" i="5"/>
  <c r="I126" i="13"/>
  <c r="AG128" i="13"/>
  <c r="T127" i="13"/>
  <c r="AC135" i="13"/>
  <c r="P135" i="13"/>
  <c r="Z132" i="13"/>
  <c r="N142" i="13"/>
  <c r="C142" i="13"/>
  <c r="E152" i="4"/>
  <c r="F129" i="13"/>
  <c r="K56" i="13"/>
  <c r="B155" i="4"/>
  <c r="R37" i="13"/>
  <c r="U151" i="13"/>
  <c r="Z172" i="13"/>
  <c r="C170" i="13"/>
  <c r="X172" i="13"/>
  <c r="AB37" i="13"/>
  <c r="AD37" i="13"/>
  <c r="Q148" i="13"/>
  <c r="AD170" i="13"/>
  <c r="H160" i="13"/>
  <c r="Q121" i="7"/>
  <c r="G132" i="7"/>
  <c r="S132" i="7"/>
  <c r="F159" i="4"/>
  <c r="G132" i="13"/>
  <c r="J142" i="13"/>
  <c r="X129" i="13"/>
  <c r="E143" i="4"/>
  <c r="E144" i="13"/>
  <c r="J126" i="13"/>
  <c r="J128" i="13"/>
  <c r="U127" i="13"/>
  <c r="AE135" i="13"/>
  <c r="R135" i="13"/>
  <c r="V132" i="13"/>
  <c r="H142" i="13"/>
  <c r="L142" i="13"/>
  <c r="T37" i="13"/>
  <c r="U37" i="13"/>
  <c r="M151" i="13"/>
  <c r="AG170" i="13"/>
  <c r="Q56" i="13"/>
  <c r="K172" i="13"/>
  <c r="B144" i="4"/>
  <c r="H170" i="13"/>
  <c r="E170" i="13"/>
  <c r="AB170" i="13"/>
  <c r="D159" i="4"/>
  <c r="AB121" i="7"/>
  <c r="X132" i="7"/>
  <c r="D132" i="7"/>
  <c r="X126" i="13"/>
  <c r="D142" i="13"/>
  <c r="R170" i="13"/>
  <c r="AD34" i="5"/>
  <c r="Z128" i="13"/>
  <c r="AF135" i="13"/>
  <c r="T135" i="13"/>
  <c r="N170" i="13"/>
  <c r="J132" i="13"/>
  <c r="W142" i="13"/>
  <c r="AB142" i="13"/>
  <c r="K37" i="13"/>
  <c r="X37" i="13"/>
  <c r="W151" i="13"/>
  <c r="C172" i="13"/>
  <c r="M170" i="13"/>
  <c r="AA172" i="13"/>
  <c r="P56" i="13"/>
  <c r="J172" i="13"/>
  <c r="U147" i="13"/>
  <c r="AB147" i="13"/>
  <c r="D144" i="4"/>
  <c r="E19" i="4"/>
  <c r="G159" i="4"/>
  <c r="B159" i="4"/>
  <c r="C159" i="4"/>
  <c r="C172" i="4"/>
  <c r="G152" i="4"/>
  <c r="O170" i="13"/>
  <c r="C143" i="4"/>
  <c r="Z144" i="13"/>
  <c r="B143" i="4"/>
  <c r="AE144" i="13"/>
  <c r="U291" i="5"/>
  <c r="J140" i="5"/>
  <c r="X34" i="5"/>
  <c r="N128" i="13"/>
  <c r="AB127" i="13"/>
  <c r="D135" i="13"/>
  <c r="U135" i="13"/>
  <c r="S170" i="13"/>
  <c r="P132" i="13"/>
  <c r="T142" i="13"/>
  <c r="AE142" i="13"/>
  <c r="T56" i="13"/>
  <c r="M37" i="13"/>
  <c r="S37" i="13"/>
  <c r="P151" i="13"/>
  <c r="K170" i="13"/>
  <c r="C19" i="4"/>
  <c r="AE132" i="7"/>
  <c r="E132" i="7"/>
  <c r="X142" i="13"/>
  <c r="V168" i="5"/>
  <c r="P142" i="13"/>
  <c r="P170" i="13"/>
  <c r="Q149" i="13"/>
  <c r="AA123" i="7"/>
  <c r="E132" i="13"/>
  <c r="R132" i="13"/>
  <c r="I159" i="4"/>
  <c r="AD197" i="5"/>
  <c r="D155" i="4"/>
  <c r="F155" i="4"/>
  <c r="Y135" i="13"/>
  <c r="E142" i="13"/>
  <c r="D132" i="13"/>
  <c r="I38" i="4"/>
  <c r="F143" i="4"/>
  <c r="AB138" i="5"/>
  <c r="AB140" i="5"/>
  <c r="AE34" i="5"/>
  <c r="K126" i="13"/>
  <c r="N127" i="13"/>
  <c r="G135" i="13"/>
  <c r="J135" i="13"/>
  <c r="U170" i="13"/>
  <c r="W132" i="13"/>
  <c r="H132" i="13"/>
  <c r="Y142" i="13"/>
  <c r="O56" i="13"/>
  <c r="AG56" i="13"/>
  <c r="AE37" i="13"/>
  <c r="G37" i="13"/>
  <c r="AD151" i="13"/>
  <c r="W170" i="13"/>
  <c r="T170" i="13"/>
  <c r="V170" i="13"/>
  <c r="Z151" i="13"/>
  <c r="Z170" i="13"/>
  <c r="AC170" i="13"/>
  <c r="K149" i="13"/>
  <c r="E123" i="7"/>
  <c r="R121" i="7"/>
  <c r="M142" i="13"/>
  <c r="Q129" i="13"/>
  <c r="W34" i="5"/>
  <c r="U132" i="13"/>
  <c r="I170" i="13"/>
  <c r="AF170" i="13"/>
  <c r="G143" i="4"/>
  <c r="R330" i="5"/>
  <c r="L126" i="13"/>
  <c r="AG127" i="13"/>
  <c r="H135" i="13"/>
  <c r="AA135" i="13"/>
  <c r="L151" i="13"/>
  <c r="E144" i="4"/>
  <c r="X132" i="13"/>
  <c r="C132" i="13"/>
  <c r="AC136" i="13"/>
  <c r="AC142" i="13"/>
  <c r="AB56" i="13"/>
  <c r="AC37" i="13"/>
  <c r="Y37" i="13"/>
  <c r="V151" i="13"/>
  <c r="AA170" i="13"/>
  <c r="N132" i="13"/>
  <c r="V164" i="13"/>
  <c r="S123" i="7"/>
  <c r="Z121" i="7"/>
  <c r="AG132" i="7"/>
  <c r="P34" i="5"/>
  <c r="F135" i="13"/>
  <c r="D170" i="13"/>
  <c r="X170" i="13"/>
  <c r="AB144" i="13"/>
  <c r="X128" i="5"/>
  <c r="C126" i="13"/>
  <c r="S128" i="13"/>
  <c r="Y127" i="13"/>
  <c r="M135" i="13"/>
  <c r="N151" i="13"/>
  <c r="C144" i="4"/>
  <c r="AG132" i="13"/>
  <c r="V136" i="13"/>
  <c r="S142" i="13"/>
  <c r="I37" i="13"/>
  <c r="C37" i="13"/>
  <c r="T151" i="13"/>
  <c r="C136" i="13"/>
  <c r="S132" i="13"/>
  <c r="J170" i="13"/>
  <c r="AG123" i="7"/>
  <c r="G121" i="7"/>
  <c r="AB130" i="7"/>
  <c r="D130" i="7"/>
  <c r="K130" i="7"/>
  <c r="X130" i="7"/>
  <c r="AA130" i="7"/>
  <c r="W130" i="7"/>
  <c r="J130" i="7"/>
  <c r="S130" i="7"/>
  <c r="N130" i="7"/>
  <c r="R130" i="7"/>
  <c r="M130" i="7"/>
  <c r="O130" i="7"/>
  <c r="AE130" i="7"/>
  <c r="I130" i="7"/>
  <c r="U130" i="7"/>
  <c r="Q130" i="7"/>
  <c r="AG130" i="7"/>
  <c r="T130" i="7"/>
  <c r="AD130" i="7"/>
  <c r="H130" i="7"/>
  <c r="C130" i="7"/>
  <c r="P130" i="7"/>
  <c r="AF130" i="7"/>
  <c r="V130" i="7"/>
  <c r="G130" i="7"/>
  <c r="F130" i="7"/>
  <c r="Z130" i="7"/>
  <c r="AC130" i="7"/>
  <c r="E130" i="7"/>
  <c r="L130" i="7"/>
  <c r="Y130" i="7"/>
  <c r="D145" i="13"/>
  <c r="AE145" i="13"/>
  <c r="S145" i="13"/>
  <c r="Y145" i="13"/>
  <c r="AB145" i="13"/>
  <c r="W145" i="13"/>
  <c r="C145" i="13"/>
  <c r="E145" i="13"/>
  <c r="X145" i="13"/>
  <c r="P145" i="13"/>
  <c r="G145" i="13"/>
  <c r="N145" i="13"/>
  <c r="AD145" i="13"/>
  <c r="U145" i="13"/>
  <c r="E156" i="13"/>
  <c r="W156" i="13"/>
  <c r="D156" i="13"/>
  <c r="L156" i="13"/>
  <c r="N156" i="13"/>
  <c r="AG156" i="13"/>
  <c r="AA156" i="13"/>
  <c r="F156" i="13"/>
  <c r="C156" i="13"/>
  <c r="O156" i="13"/>
  <c r="C131" i="4"/>
  <c r="P172" i="13"/>
  <c r="C151" i="13"/>
  <c r="K151" i="13"/>
  <c r="F38" i="4"/>
  <c r="E150" i="13"/>
  <c r="I160" i="13"/>
  <c r="L164" i="13"/>
  <c r="I172" i="4"/>
  <c r="Z133" i="7"/>
  <c r="D133" i="7"/>
  <c r="L134" i="7"/>
  <c r="J134" i="7"/>
  <c r="H121" i="7"/>
  <c r="V121" i="7"/>
  <c r="G145" i="5"/>
  <c r="R142" i="13"/>
  <c r="I142" i="13"/>
  <c r="O151" i="13"/>
  <c r="AB151" i="13"/>
  <c r="H151" i="13"/>
  <c r="H38" i="4"/>
  <c r="C38" i="4"/>
  <c r="P150" i="13"/>
  <c r="K160" i="13"/>
  <c r="Q164" i="13"/>
  <c r="R133" i="7"/>
  <c r="T134" i="7"/>
  <c r="O134" i="7"/>
  <c r="AD121" i="7"/>
  <c r="N121" i="7"/>
  <c r="R151" i="13"/>
  <c r="Q151" i="13"/>
  <c r="J150" i="13"/>
  <c r="AG172" i="13"/>
  <c r="Y172" i="13"/>
  <c r="AB132" i="13"/>
  <c r="AD172" i="13"/>
  <c r="L160" i="13"/>
  <c r="L133" i="7"/>
  <c r="E133" i="7"/>
  <c r="F134" i="7"/>
  <c r="P134" i="7"/>
  <c r="S121" i="7"/>
  <c r="AE121" i="7"/>
  <c r="O121" i="7"/>
  <c r="T132" i="13"/>
  <c r="AF132" i="13"/>
  <c r="L147" i="13"/>
  <c r="M133" i="7"/>
  <c r="S133" i="7"/>
  <c r="Y134" i="7"/>
  <c r="AD134" i="7"/>
  <c r="T121" i="7"/>
  <c r="J121" i="7"/>
  <c r="AC121" i="7"/>
  <c r="B172" i="4"/>
  <c r="AF142" i="13"/>
  <c r="AD142" i="13"/>
  <c r="AB172" i="13"/>
  <c r="AG151" i="13"/>
  <c r="G150" i="13"/>
  <c r="M150" i="13"/>
  <c r="AE150" i="13"/>
  <c r="D172" i="13"/>
  <c r="L132" i="13"/>
  <c r="W172" i="13"/>
  <c r="I133" i="7"/>
  <c r="AG133" i="7"/>
  <c r="G134" i="7"/>
  <c r="Q134" i="7"/>
  <c r="U121" i="7"/>
  <c r="K121" i="7"/>
  <c r="O194" i="5"/>
  <c r="F142" i="13"/>
  <c r="U142" i="13"/>
  <c r="AA124" i="13"/>
  <c r="S152" i="13"/>
  <c r="I151" i="13"/>
  <c r="U172" i="13"/>
  <c r="R172" i="13"/>
  <c r="I172" i="13"/>
  <c r="G144" i="4"/>
  <c r="E151" i="13"/>
  <c r="B38" i="4"/>
  <c r="S150" i="13"/>
  <c r="U150" i="13"/>
  <c r="Q132" i="13"/>
  <c r="G148" i="13"/>
  <c r="AC132" i="13"/>
  <c r="T172" i="13"/>
  <c r="H147" i="13"/>
  <c r="Z150" i="13"/>
  <c r="X150" i="13"/>
  <c r="AA133" i="7"/>
  <c r="J133" i="7"/>
  <c r="T133" i="7"/>
  <c r="V134" i="7"/>
  <c r="D134" i="7"/>
  <c r="X121" i="7"/>
  <c r="M121" i="7"/>
  <c r="AE172" i="13"/>
  <c r="V172" i="13"/>
  <c r="I126" i="4"/>
  <c r="Y151" i="13"/>
  <c r="E38" i="4"/>
  <c r="N150" i="13"/>
  <c r="I150" i="13"/>
  <c r="M132" i="13"/>
  <c r="M148" i="13"/>
  <c r="F172" i="13"/>
  <c r="Q150" i="13"/>
  <c r="AC164" i="13"/>
  <c r="D172" i="4"/>
  <c r="H133" i="7"/>
  <c r="AC133" i="7"/>
  <c r="G133" i="7"/>
  <c r="C134" i="7"/>
  <c r="AF134" i="7"/>
  <c r="D121" i="7"/>
  <c r="AF121" i="7"/>
  <c r="E172" i="13"/>
  <c r="Q172" i="13"/>
  <c r="T136" i="13"/>
  <c r="AG150" i="13"/>
  <c r="Y132" i="13"/>
  <c r="D38" i="4"/>
  <c r="O172" i="13"/>
  <c r="F132" i="13"/>
  <c r="Y150" i="13"/>
  <c r="E172" i="4"/>
  <c r="G172" i="4"/>
  <c r="V133" i="7"/>
  <c r="O133" i="7"/>
  <c r="U133" i="7"/>
  <c r="W134" i="7"/>
  <c r="R134" i="7"/>
  <c r="Y121" i="7"/>
  <c r="P121" i="7"/>
  <c r="L172" i="13"/>
  <c r="AG142" i="13"/>
  <c r="G136" i="13"/>
  <c r="E147" i="13"/>
  <c r="AF172" i="13"/>
  <c r="AC150" i="13"/>
  <c r="D164" i="13"/>
  <c r="Y133" i="7"/>
  <c r="K134" i="7"/>
  <c r="I134" i="7"/>
  <c r="E121" i="7"/>
  <c r="AC145" i="5"/>
  <c r="AF58" i="13"/>
  <c r="Y147" i="13"/>
  <c r="S160" i="13"/>
  <c r="AG58" i="13"/>
  <c r="C147" i="13"/>
  <c r="V129" i="13"/>
  <c r="U316" i="13"/>
  <c r="E126" i="4"/>
  <c r="U164" i="13"/>
  <c r="AG129" i="13"/>
  <c r="G316" i="13"/>
  <c r="AC148" i="13"/>
  <c r="M164" i="13"/>
  <c r="C13" i="13"/>
  <c r="N137" i="5"/>
  <c r="AC129" i="13"/>
  <c r="X316" i="13"/>
  <c r="F156" i="4"/>
  <c r="K23" i="13"/>
  <c r="J149" i="13"/>
  <c r="N148" i="13"/>
  <c r="Z164" i="13"/>
  <c r="G129" i="13"/>
  <c r="AD316" i="13"/>
  <c r="G156" i="4"/>
  <c r="O23" i="13"/>
  <c r="E124" i="13"/>
  <c r="AG124" i="13"/>
  <c r="AG164" i="13"/>
  <c r="G154" i="4"/>
  <c r="P316" i="13"/>
  <c r="I156" i="4"/>
  <c r="G23" i="13"/>
  <c r="AF169" i="13"/>
  <c r="I154" i="4"/>
  <c r="M123" i="7"/>
  <c r="E5" i="7"/>
  <c r="I131" i="4"/>
  <c r="D163" i="13"/>
  <c r="AF14" i="13"/>
  <c r="Z159" i="13"/>
  <c r="B156" i="4"/>
  <c r="W147" i="13"/>
  <c r="H149" i="13"/>
  <c r="N123" i="7"/>
  <c r="AD5" i="7"/>
  <c r="C34" i="13"/>
  <c r="K169" i="13"/>
  <c r="F14" i="13"/>
  <c r="U136" i="13"/>
  <c r="K148" i="13"/>
  <c r="X160" i="13"/>
  <c r="Z123" i="7"/>
  <c r="G126" i="4"/>
  <c r="Z159" i="5"/>
  <c r="F159" i="5"/>
  <c r="F128" i="13"/>
  <c r="D149" i="13"/>
  <c r="AE164" i="13"/>
  <c r="O126" i="13"/>
  <c r="AB124" i="13"/>
  <c r="V124" i="13"/>
  <c r="U159" i="13"/>
  <c r="P169" i="13"/>
  <c r="Y126" i="13"/>
  <c r="G128" i="13"/>
  <c r="V147" i="13"/>
  <c r="E161" i="13"/>
  <c r="W23" i="13"/>
  <c r="AD164" i="13"/>
  <c r="P123" i="7"/>
  <c r="V144" i="13"/>
  <c r="Y23" i="13"/>
  <c r="E158" i="5"/>
  <c r="U193" i="5"/>
  <c r="AA126" i="13"/>
  <c r="P126" i="13"/>
  <c r="D126" i="13"/>
  <c r="K128" i="13"/>
  <c r="R128" i="13"/>
  <c r="T147" i="13"/>
  <c r="M136" i="13"/>
  <c r="C129" i="13"/>
  <c r="E129" i="13"/>
  <c r="L129" i="13"/>
  <c r="F124" i="13"/>
  <c r="AB129" i="13"/>
  <c r="H159" i="13"/>
  <c r="D159" i="13"/>
  <c r="E156" i="4"/>
  <c r="J123" i="13"/>
  <c r="I123" i="13"/>
  <c r="S123" i="13"/>
  <c r="Y161" i="13"/>
  <c r="AC161" i="13"/>
  <c r="Q161" i="13"/>
  <c r="C148" i="13"/>
  <c r="V145" i="13"/>
  <c r="K145" i="13"/>
  <c r="E136" i="13"/>
  <c r="AC147" i="13"/>
  <c r="Y169" i="13"/>
  <c r="AC145" i="13"/>
  <c r="T148" i="13"/>
  <c r="W129" i="13"/>
  <c r="T160" i="13"/>
  <c r="N164" i="13"/>
  <c r="M160" i="13"/>
  <c r="L136" i="13"/>
  <c r="AD123" i="7"/>
  <c r="Q123" i="7"/>
  <c r="U123" i="7"/>
  <c r="D131" i="4"/>
  <c r="F131" i="4"/>
  <c r="E131" i="4"/>
  <c r="P128" i="13"/>
  <c r="AF23" i="13"/>
  <c r="F148" i="13"/>
  <c r="D156" i="4"/>
  <c r="AA147" i="13"/>
  <c r="J148" i="13"/>
  <c r="X148" i="13"/>
  <c r="T144" i="13"/>
  <c r="J144" i="13"/>
  <c r="I144" i="13"/>
  <c r="X124" i="5"/>
  <c r="Q23" i="13"/>
  <c r="AB126" i="13"/>
  <c r="Q126" i="13"/>
  <c r="R126" i="13"/>
  <c r="L128" i="13"/>
  <c r="T128" i="13"/>
  <c r="P129" i="13"/>
  <c r="Y136" i="13"/>
  <c r="S129" i="13"/>
  <c r="H129" i="13"/>
  <c r="AG123" i="13"/>
  <c r="AF123" i="13"/>
  <c r="V161" i="13"/>
  <c r="T161" i="13"/>
  <c r="P161" i="13"/>
  <c r="W123" i="13"/>
  <c r="L123" i="13"/>
  <c r="AF164" i="13"/>
  <c r="R147" i="13"/>
  <c r="W148" i="13"/>
  <c r="T145" i="13"/>
  <c r="H145" i="13"/>
  <c r="F147" i="13"/>
  <c r="Z148" i="13"/>
  <c r="AC169" i="13"/>
  <c r="M145" i="13"/>
  <c r="R169" i="13"/>
  <c r="D148" i="13"/>
  <c r="P160" i="13"/>
  <c r="X149" i="13"/>
  <c r="P164" i="13"/>
  <c r="O164" i="13"/>
  <c r="Q160" i="13"/>
  <c r="I123" i="7"/>
  <c r="V123" i="7"/>
  <c r="Q128" i="13"/>
  <c r="P136" i="13"/>
  <c r="D161" i="13"/>
  <c r="W160" i="13"/>
  <c r="AC123" i="7"/>
  <c r="AC144" i="13"/>
  <c r="P144" i="13"/>
  <c r="AB23" i="13"/>
  <c r="AC126" i="13"/>
  <c r="S126" i="13"/>
  <c r="AF126" i="13"/>
  <c r="M128" i="13"/>
  <c r="U128" i="13"/>
  <c r="Z136" i="13"/>
  <c r="I146" i="4"/>
  <c r="R129" i="13"/>
  <c r="P146" i="13"/>
  <c r="C132" i="4"/>
  <c r="K123" i="13"/>
  <c r="AF161" i="13"/>
  <c r="H161" i="13"/>
  <c r="N161" i="13"/>
  <c r="R148" i="13"/>
  <c r="X147" i="13"/>
  <c r="Q145" i="13"/>
  <c r="O147" i="13"/>
  <c r="V169" i="13"/>
  <c r="L145" i="13"/>
  <c r="L148" i="13"/>
  <c r="U160" i="13"/>
  <c r="E164" i="13"/>
  <c r="F164" i="13"/>
  <c r="AD149" i="13"/>
  <c r="Y149" i="13"/>
  <c r="G149" i="13"/>
  <c r="R136" i="13"/>
  <c r="J123" i="7"/>
  <c r="X123" i="7"/>
  <c r="AA136" i="13"/>
  <c r="M147" i="13"/>
  <c r="G160" i="13"/>
  <c r="L161" i="13"/>
  <c r="AA144" i="13"/>
  <c r="C144" i="13"/>
  <c r="S193" i="5"/>
  <c r="P124" i="5"/>
  <c r="AD126" i="13"/>
  <c r="T126" i="13"/>
  <c r="W128" i="13"/>
  <c r="V128" i="13"/>
  <c r="U129" i="13"/>
  <c r="J136" i="13"/>
  <c r="H146" i="4"/>
  <c r="S124" i="13"/>
  <c r="AF129" i="13"/>
  <c r="F132" i="4"/>
  <c r="C169" i="4"/>
  <c r="D126" i="4"/>
  <c r="M123" i="13"/>
  <c r="AE161" i="13"/>
  <c r="I161" i="13"/>
  <c r="P147" i="13"/>
  <c r="AE147" i="13"/>
  <c r="Z145" i="13"/>
  <c r="S148" i="13"/>
  <c r="AG145" i="13"/>
  <c r="I148" i="13"/>
  <c r="AG147" i="13"/>
  <c r="J146" i="13"/>
  <c r="O129" i="13"/>
  <c r="J160" i="13"/>
  <c r="G164" i="13"/>
  <c r="J164" i="13"/>
  <c r="C123" i="7"/>
  <c r="W123" i="7"/>
  <c r="T123" i="7"/>
  <c r="I129" i="13"/>
  <c r="D160" i="13"/>
  <c r="Y164" i="13"/>
  <c r="G123" i="7"/>
  <c r="D144" i="13"/>
  <c r="M144" i="13"/>
  <c r="O144" i="13"/>
  <c r="AE126" i="13"/>
  <c r="U126" i="13"/>
  <c r="AA128" i="13"/>
  <c r="H128" i="13"/>
  <c r="AE136" i="13"/>
  <c r="L124" i="13"/>
  <c r="C146" i="4"/>
  <c r="Z129" i="13"/>
  <c r="E169" i="4"/>
  <c r="C126" i="4"/>
  <c r="AD123" i="13"/>
  <c r="Z123" i="13"/>
  <c r="M161" i="13"/>
  <c r="D147" i="13"/>
  <c r="AG136" i="13"/>
  <c r="J147" i="13"/>
  <c r="I147" i="13"/>
  <c r="J145" i="13"/>
  <c r="AA148" i="13"/>
  <c r="N23" i="13"/>
  <c r="H148" i="13"/>
  <c r="R145" i="13"/>
  <c r="Q147" i="13"/>
  <c r="C160" i="13"/>
  <c r="AD160" i="13"/>
  <c r="I164" i="13"/>
  <c r="T164" i="13"/>
  <c r="E160" i="13"/>
  <c r="L149" i="13"/>
  <c r="AD136" i="13"/>
  <c r="K123" i="7"/>
  <c r="Y123" i="7"/>
  <c r="E146" i="4"/>
  <c r="D23" i="13"/>
  <c r="K136" i="13"/>
  <c r="T124" i="13"/>
  <c r="G144" i="13"/>
  <c r="AF144" i="13"/>
  <c r="R144" i="13"/>
  <c r="AG126" i="13"/>
  <c r="V126" i="13"/>
  <c r="AB128" i="13"/>
  <c r="X128" i="13"/>
  <c r="N136" i="13"/>
  <c r="AA129" i="13"/>
  <c r="G146" i="4"/>
  <c r="AG163" i="13"/>
  <c r="D129" i="13"/>
  <c r="T129" i="13"/>
  <c r="B169" i="4"/>
  <c r="H126" i="4"/>
  <c r="T123" i="13"/>
  <c r="AB123" i="13"/>
  <c r="Y123" i="13"/>
  <c r="Z161" i="13"/>
  <c r="O145" i="13"/>
  <c r="X136" i="13"/>
  <c r="K147" i="13"/>
  <c r="AD147" i="13"/>
  <c r="AD148" i="13"/>
  <c r="AF145" i="13"/>
  <c r="E148" i="13"/>
  <c r="AF148" i="13"/>
  <c r="AF147" i="13"/>
  <c r="R160" i="13"/>
  <c r="N160" i="13"/>
  <c r="AB160" i="13"/>
  <c r="AB164" i="13"/>
  <c r="C164" i="13"/>
  <c r="AF160" i="13"/>
  <c r="L123" i="7"/>
  <c r="D123" i="7"/>
  <c r="V146" i="13"/>
  <c r="N147" i="13"/>
  <c r="W146" i="13"/>
  <c r="O123" i="7"/>
  <c r="B131" i="4"/>
  <c r="F126" i="13"/>
  <c r="E126" i="13"/>
  <c r="AD128" i="13"/>
  <c r="I128" i="13"/>
  <c r="I136" i="13"/>
  <c r="D146" i="4"/>
  <c r="AB163" i="13"/>
  <c r="J129" i="13"/>
  <c r="H156" i="4"/>
  <c r="I169" i="4"/>
  <c r="F126" i="4"/>
  <c r="Q123" i="13"/>
  <c r="AC123" i="13"/>
  <c r="R123" i="13"/>
  <c r="K161" i="13"/>
  <c r="O148" i="13"/>
  <c r="S136" i="13"/>
  <c r="Z147" i="13"/>
  <c r="S147" i="13"/>
  <c r="P148" i="13"/>
  <c r="AA145" i="13"/>
  <c r="AG148" i="13"/>
  <c r="AE129" i="13"/>
  <c r="O160" i="13"/>
  <c r="Z160" i="13"/>
  <c r="M124" i="13"/>
  <c r="X164" i="13"/>
  <c r="AA164" i="13"/>
  <c r="K164" i="13"/>
  <c r="H136" i="13"/>
  <c r="AE123" i="7"/>
  <c r="R123" i="7"/>
  <c r="H131" i="4"/>
  <c r="AA23" i="13"/>
  <c r="AF136" i="13"/>
  <c r="Y129" i="13"/>
  <c r="AE160" i="13"/>
  <c r="W164" i="13"/>
  <c r="AB123" i="7"/>
  <c r="J159" i="13"/>
  <c r="D136" i="13"/>
  <c r="V148" i="13"/>
  <c r="D169" i="13"/>
  <c r="AE148" i="13"/>
  <c r="T169" i="13"/>
  <c r="Y160" i="13"/>
  <c r="R164" i="13"/>
  <c r="U144" i="13"/>
  <c r="AD144" i="13"/>
  <c r="S144" i="13"/>
  <c r="Q144" i="13"/>
  <c r="G200" i="5"/>
  <c r="AE23" i="13"/>
  <c r="G126" i="13"/>
  <c r="AE128" i="13"/>
  <c r="AD169" i="13"/>
  <c r="Q136" i="13"/>
  <c r="AD129" i="13"/>
  <c r="K129" i="13"/>
  <c r="N129" i="13"/>
  <c r="V123" i="13"/>
  <c r="C161" i="13"/>
  <c r="W161" i="13"/>
  <c r="R161" i="13"/>
  <c r="AB136" i="13"/>
  <c r="I145" i="13"/>
  <c r="Y148" i="13"/>
  <c r="U148" i="13"/>
  <c r="F145" i="13"/>
  <c r="F160" i="13"/>
  <c r="V160" i="13"/>
  <c r="AA160" i="13"/>
  <c r="AB161" i="13"/>
  <c r="H164" i="13"/>
  <c r="H123" i="7"/>
  <c r="D5" i="7"/>
  <c r="H150" i="5"/>
  <c r="I150" i="5"/>
  <c r="AA161" i="5"/>
  <c r="AE161" i="5"/>
  <c r="M161" i="5"/>
  <c r="AA149" i="13"/>
  <c r="C163" i="4"/>
  <c r="F23" i="13"/>
  <c r="X220" i="5"/>
  <c r="E127" i="13"/>
  <c r="H127" i="13"/>
  <c r="G156" i="13"/>
  <c r="R163" i="13"/>
  <c r="AD163" i="13"/>
  <c r="Y124" i="13"/>
  <c r="H124" i="13"/>
  <c r="P124" i="13"/>
  <c r="AE156" i="13"/>
  <c r="E56" i="13"/>
  <c r="F159" i="13"/>
  <c r="C159" i="13"/>
  <c r="X146" i="13"/>
  <c r="J56" i="13"/>
  <c r="H169" i="4"/>
  <c r="C157" i="13"/>
  <c r="I149" i="13"/>
  <c r="G169" i="13"/>
  <c r="K157" i="13"/>
  <c r="AA56" i="13"/>
  <c r="Z146" i="13"/>
  <c r="AE124" i="13"/>
  <c r="C169" i="13"/>
  <c r="E154" i="4"/>
  <c r="Q163" i="13"/>
  <c r="C163" i="13"/>
  <c r="L23" i="13"/>
  <c r="AG23" i="13"/>
  <c r="Z127" i="13"/>
  <c r="W127" i="13"/>
  <c r="AD156" i="13"/>
  <c r="AC163" i="13"/>
  <c r="AF163" i="13"/>
  <c r="G163" i="13"/>
  <c r="R124" i="13"/>
  <c r="O124" i="13"/>
  <c r="P156" i="13"/>
  <c r="F56" i="13"/>
  <c r="AC56" i="13"/>
  <c r="AA159" i="13"/>
  <c r="E159" i="13"/>
  <c r="AF56" i="13"/>
  <c r="M146" i="13"/>
  <c r="Y56" i="13"/>
  <c r="G169" i="4"/>
  <c r="M159" i="13"/>
  <c r="W157" i="13"/>
  <c r="G157" i="13"/>
  <c r="M149" i="13"/>
  <c r="S169" i="13"/>
  <c r="W169" i="13"/>
  <c r="C149" i="13"/>
  <c r="Y163" i="13"/>
  <c r="X159" i="13"/>
  <c r="P23" i="13"/>
  <c r="V23" i="13"/>
  <c r="AB226" i="5"/>
  <c r="AB20" i="13"/>
  <c r="F127" i="13"/>
  <c r="I127" i="13"/>
  <c r="AA20" i="13"/>
  <c r="I156" i="13"/>
  <c r="X124" i="13"/>
  <c r="E163" i="13"/>
  <c r="I163" i="13"/>
  <c r="Q156" i="13"/>
  <c r="AG159" i="13"/>
  <c r="Y159" i="13"/>
  <c r="AB146" i="13"/>
  <c r="N146" i="13"/>
  <c r="O146" i="13"/>
  <c r="D157" i="13"/>
  <c r="L169" i="13"/>
  <c r="I146" i="13"/>
  <c r="Z56" i="13"/>
  <c r="Q124" i="13"/>
  <c r="AF149" i="13"/>
  <c r="W149" i="13"/>
  <c r="D163" i="4"/>
  <c r="P163" i="13"/>
  <c r="E149" i="13"/>
  <c r="AD23" i="13"/>
  <c r="AA127" i="13"/>
  <c r="X127" i="13"/>
  <c r="AB156" i="13"/>
  <c r="I124" i="13"/>
  <c r="S163" i="13"/>
  <c r="L163" i="13"/>
  <c r="O163" i="13"/>
  <c r="AD124" i="13"/>
  <c r="Z124" i="13"/>
  <c r="K156" i="13"/>
  <c r="J20" i="13"/>
  <c r="P159" i="13"/>
  <c r="R159" i="13"/>
  <c r="AA146" i="13"/>
  <c r="B132" i="4"/>
  <c r="I157" i="13"/>
  <c r="AA157" i="13"/>
  <c r="Q169" i="13"/>
  <c r="I169" i="13"/>
  <c r="Y157" i="13"/>
  <c r="D146" i="13"/>
  <c r="K146" i="13"/>
  <c r="T149" i="13"/>
  <c r="Z149" i="13"/>
  <c r="P149" i="13"/>
  <c r="B154" i="4"/>
  <c r="E163" i="4"/>
  <c r="I163" i="4"/>
  <c r="AF159" i="13"/>
  <c r="F149" i="13"/>
  <c r="R23" i="13"/>
  <c r="G127" i="13"/>
  <c r="J127" i="13"/>
  <c r="J156" i="13"/>
  <c r="K124" i="13"/>
  <c r="X163" i="13"/>
  <c r="M163" i="13"/>
  <c r="D124" i="13"/>
  <c r="V156" i="13"/>
  <c r="S20" i="13"/>
  <c r="I159" i="13"/>
  <c r="AD159" i="13"/>
  <c r="AE146" i="13"/>
  <c r="E146" i="13"/>
  <c r="E132" i="4"/>
  <c r="H157" i="13"/>
  <c r="V149" i="13"/>
  <c r="AE169" i="13"/>
  <c r="AB169" i="13"/>
  <c r="U169" i="13"/>
  <c r="O157" i="13"/>
  <c r="X169" i="13"/>
  <c r="E23" i="13"/>
  <c r="Z156" i="13"/>
  <c r="N149" i="13"/>
  <c r="AG149" i="13"/>
  <c r="O149" i="13"/>
  <c r="AD146" i="13"/>
  <c r="U20" i="13"/>
  <c r="N163" i="13"/>
  <c r="V163" i="13"/>
  <c r="D154" i="4"/>
  <c r="Z23" i="13"/>
  <c r="L223" i="5"/>
  <c r="T20" i="13"/>
  <c r="O127" i="13"/>
  <c r="K127" i="13"/>
  <c r="P127" i="13"/>
  <c r="AC156" i="13"/>
  <c r="J163" i="13"/>
  <c r="T163" i="13"/>
  <c r="C124" i="13"/>
  <c r="AF156" i="13"/>
  <c r="AE56" i="13"/>
  <c r="N159" i="13"/>
  <c r="AF146" i="13"/>
  <c r="H146" i="13"/>
  <c r="I132" i="4"/>
  <c r="AG157" i="13"/>
  <c r="AC23" i="13"/>
  <c r="R149" i="13"/>
  <c r="Z169" i="13"/>
  <c r="N169" i="13"/>
  <c r="AE157" i="13"/>
  <c r="M23" i="13"/>
  <c r="Y146" i="13"/>
  <c r="N124" i="13"/>
  <c r="X156" i="13"/>
  <c r="H163" i="4"/>
  <c r="U146" i="13"/>
  <c r="AE149" i="13"/>
  <c r="U23" i="13"/>
  <c r="Q127" i="13"/>
  <c r="AC127" i="13"/>
  <c r="AD127" i="13"/>
  <c r="Y156" i="13"/>
  <c r="H163" i="13"/>
  <c r="F163" i="13"/>
  <c r="Z163" i="13"/>
  <c r="J124" i="13"/>
  <c r="L20" i="13"/>
  <c r="G56" i="13"/>
  <c r="R156" i="13"/>
  <c r="W56" i="13"/>
  <c r="S159" i="13"/>
  <c r="T159" i="13"/>
  <c r="R146" i="13"/>
  <c r="T146" i="13"/>
  <c r="X20" i="13"/>
  <c r="G132" i="4"/>
  <c r="Q157" i="13"/>
  <c r="V157" i="13"/>
  <c r="I23" i="13"/>
  <c r="O169" i="13"/>
  <c r="AB157" i="13"/>
  <c r="U156" i="13"/>
  <c r="F163" i="4"/>
  <c r="B163" i="4"/>
  <c r="Q159" i="13"/>
  <c r="K159" i="13"/>
  <c r="X23" i="13"/>
  <c r="S128" i="5"/>
  <c r="Z20" i="13"/>
  <c r="R127" i="13"/>
  <c r="L127" i="13"/>
  <c r="H156" i="13"/>
  <c r="U163" i="13"/>
  <c r="AF124" i="13"/>
  <c r="N56" i="13"/>
  <c r="I56" i="13"/>
  <c r="AE159" i="13"/>
  <c r="AC159" i="13"/>
  <c r="X56" i="13"/>
  <c r="D56" i="13"/>
  <c r="S146" i="13"/>
  <c r="AG146" i="13"/>
  <c r="D132" i="4"/>
  <c r="F169" i="4"/>
  <c r="P157" i="13"/>
  <c r="J23" i="13"/>
  <c r="J169" i="13"/>
  <c r="L157" i="13"/>
  <c r="F169" i="13"/>
  <c r="G146" i="13"/>
  <c r="T156" i="13"/>
  <c r="AC124" i="13"/>
  <c r="U149" i="13"/>
  <c r="F154" i="4"/>
  <c r="O215" i="5"/>
  <c r="R20" i="13"/>
  <c r="O159" i="13"/>
  <c r="L159" i="13"/>
  <c r="F146" i="13"/>
  <c r="L146" i="13"/>
  <c r="S23" i="13"/>
  <c r="R128" i="5"/>
  <c r="S127" i="13"/>
  <c r="M156" i="13"/>
  <c r="M169" i="13"/>
  <c r="W163" i="13"/>
  <c r="W124" i="13"/>
  <c r="AA163" i="13"/>
  <c r="AE163" i="13"/>
  <c r="U56" i="13"/>
  <c r="R56" i="13"/>
  <c r="V159" i="13"/>
  <c r="W159" i="13"/>
  <c r="C146" i="13"/>
  <c r="G159" i="13"/>
  <c r="Z157" i="13"/>
  <c r="AF157" i="13"/>
  <c r="E169" i="13"/>
  <c r="J157" i="13"/>
  <c r="AC146" i="13"/>
  <c r="S156" i="13"/>
  <c r="AB149" i="13"/>
  <c r="S149" i="13"/>
  <c r="H154" i="4"/>
  <c r="D284" i="5"/>
  <c r="I261" i="5"/>
  <c r="AG284" i="5"/>
  <c r="T114" i="5"/>
  <c r="W45" i="5"/>
  <c r="Q174" i="5"/>
  <c r="Y85" i="5"/>
  <c r="T83" i="5"/>
  <c r="X85" i="5"/>
  <c r="W85" i="5"/>
  <c r="D83" i="5"/>
  <c r="G20" i="13"/>
  <c r="D34" i="4"/>
  <c r="AA124" i="5"/>
  <c r="AB181" i="5"/>
  <c r="AA291" i="5"/>
  <c r="AB194" i="5"/>
  <c r="O271" i="5"/>
  <c r="H291" i="5"/>
  <c r="Q124" i="5"/>
  <c r="W81" i="5"/>
  <c r="T35" i="5"/>
  <c r="N34" i="13"/>
  <c r="E215" i="5"/>
  <c r="V137" i="5"/>
  <c r="D20" i="13"/>
  <c r="M20" i="13"/>
  <c r="F20" i="13"/>
  <c r="P20" i="13"/>
  <c r="G181" i="5"/>
  <c r="U137" i="5"/>
  <c r="O34" i="13"/>
  <c r="AA137" i="5"/>
  <c r="AA194" i="5"/>
  <c r="T124" i="5"/>
  <c r="AD194" i="5"/>
  <c r="E271" i="5"/>
  <c r="G291" i="5"/>
  <c r="L124" i="5"/>
  <c r="Y35" i="5"/>
  <c r="AF215" i="5"/>
  <c r="H20" i="13"/>
  <c r="Q20" i="13"/>
  <c r="AG20" i="13"/>
  <c r="AE20" i="13"/>
  <c r="L317" i="13"/>
  <c r="AF20" i="13"/>
  <c r="I194" i="5"/>
  <c r="AF181" i="5"/>
  <c r="AB34" i="13"/>
  <c r="Z215" i="5"/>
  <c r="W194" i="5"/>
  <c r="U94" i="5"/>
  <c r="AF291" i="5"/>
  <c r="AE137" i="5"/>
  <c r="N20" i="13"/>
  <c r="K194" i="5"/>
  <c r="M291" i="5"/>
  <c r="P291" i="5"/>
  <c r="C124" i="5"/>
  <c r="J124" i="5"/>
  <c r="S35" i="5"/>
  <c r="I26" i="5"/>
  <c r="AD215" i="5"/>
  <c r="W20" i="13"/>
  <c r="Y20" i="13"/>
  <c r="O20" i="13"/>
  <c r="G34" i="4"/>
  <c r="D185" i="5"/>
  <c r="AG194" i="5"/>
  <c r="J161" i="5"/>
  <c r="L215" i="5"/>
  <c r="AD124" i="5"/>
  <c r="AG35" i="5"/>
  <c r="U286" i="5"/>
  <c r="K20" i="13"/>
  <c r="E194" i="5"/>
  <c r="O253" i="5"/>
  <c r="AB291" i="5"/>
  <c r="Y291" i="5"/>
  <c r="Q253" i="5"/>
  <c r="K289" i="5"/>
  <c r="I124" i="5"/>
  <c r="AC124" i="5"/>
  <c r="C34" i="4"/>
  <c r="W35" i="5"/>
  <c r="G215" i="5"/>
  <c r="AC20" i="13"/>
  <c r="C20" i="13"/>
  <c r="V20" i="13"/>
  <c r="AE194" i="5"/>
  <c r="Y124" i="5"/>
  <c r="AG34" i="13"/>
  <c r="S137" i="5"/>
  <c r="D194" i="5"/>
  <c r="C215" i="5"/>
  <c r="S291" i="5"/>
  <c r="D81" i="5"/>
  <c r="M34" i="13"/>
  <c r="Y370" i="5"/>
  <c r="AD137" i="5"/>
  <c r="V194" i="5"/>
  <c r="Q34" i="13"/>
  <c r="AF124" i="5"/>
  <c r="AG124" i="5"/>
  <c r="B34" i="4"/>
  <c r="AB35" i="5"/>
  <c r="F215" i="5"/>
  <c r="O317" i="13"/>
  <c r="AC347" i="5"/>
  <c r="G124" i="5"/>
  <c r="AE124" i="5"/>
  <c r="N194" i="5"/>
  <c r="F124" i="5"/>
  <c r="W124" i="5"/>
  <c r="F35" i="5"/>
  <c r="L157" i="5"/>
  <c r="V215" i="5"/>
  <c r="AD20" i="13"/>
  <c r="W34" i="13"/>
  <c r="M194" i="5"/>
  <c r="F291" i="5"/>
  <c r="Q291" i="5"/>
  <c r="G194" i="5"/>
  <c r="T291" i="5"/>
  <c r="N291" i="5"/>
  <c r="AC35" i="5"/>
  <c r="X215" i="5"/>
  <c r="J137" i="5"/>
  <c r="E20" i="13"/>
  <c r="AF18" i="5"/>
  <c r="Z317" i="13"/>
  <c r="U317" i="13"/>
  <c r="J317" i="13"/>
  <c r="O227" i="5"/>
  <c r="H241" i="13"/>
  <c r="E317" i="13"/>
  <c r="Q241" i="13"/>
  <c r="AB259" i="5"/>
  <c r="AF287" i="5"/>
  <c r="J141" i="5"/>
  <c r="AA199" i="5"/>
  <c r="AG249" i="5"/>
  <c r="H227" i="5"/>
  <c r="X199" i="5"/>
  <c r="C228" i="5"/>
  <c r="T203" i="5"/>
  <c r="AD126" i="5"/>
  <c r="AD211" i="5"/>
  <c r="AE230" i="5"/>
  <c r="O203" i="5"/>
  <c r="Z337" i="5"/>
  <c r="Q206" i="5"/>
  <c r="Q228" i="5"/>
  <c r="O286" i="5"/>
  <c r="P286" i="5"/>
  <c r="AA265" i="5"/>
  <c r="V286" i="5"/>
  <c r="T286" i="5"/>
  <c r="X203" i="5"/>
  <c r="I230" i="5"/>
  <c r="AF337" i="5"/>
  <c r="T206" i="5"/>
  <c r="F126" i="5"/>
  <c r="H220" i="5"/>
  <c r="Q211" i="5"/>
  <c r="S286" i="5"/>
  <c r="N286" i="5"/>
  <c r="M286" i="5"/>
  <c r="N203" i="5"/>
  <c r="C206" i="5"/>
  <c r="J126" i="5"/>
  <c r="Q223" i="5"/>
  <c r="L220" i="5"/>
  <c r="I211" i="5"/>
  <c r="AB286" i="5"/>
  <c r="D286" i="5"/>
  <c r="C196" i="5"/>
  <c r="L199" i="5"/>
  <c r="Y286" i="5"/>
  <c r="F286" i="5"/>
  <c r="AA319" i="5"/>
  <c r="S230" i="5"/>
  <c r="V203" i="5"/>
  <c r="N28" i="5"/>
  <c r="AF230" i="5"/>
  <c r="AE126" i="5"/>
  <c r="W128" i="5"/>
  <c r="AE128" i="5"/>
  <c r="U211" i="5"/>
  <c r="AF286" i="5"/>
  <c r="P126" i="5"/>
  <c r="H203" i="5"/>
  <c r="W230" i="5"/>
  <c r="X126" i="5"/>
  <c r="F128" i="5"/>
  <c r="Q128" i="5"/>
  <c r="N196" i="5"/>
  <c r="F199" i="5"/>
  <c r="U259" i="5"/>
  <c r="M259" i="5"/>
  <c r="Z286" i="5"/>
  <c r="G265" i="5"/>
  <c r="H230" i="5"/>
  <c r="K203" i="5"/>
  <c r="K126" i="5"/>
  <c r="D34" i="5"/>
  <c r="Y330" i="5"/>
  <c r="K223" i="5"/>
  <c r="AF255" i="5"/>
  <c r="K286" i="5"/>
  <c r="AA203" i="5"/>
  <c r="Q265" i="5"/>
  <c r="H286" i="5"/>
  <c r="L230" i="5"/>
  <c r="AG286" i="5"/>
  <c r="R259" i="5"/>
  <c r="T230" i="5"/>
  <c r="Y203" i="5"/>
  <c r="V34" i="5"/>
  <c r="AF203" i="5"/>
  <c r="P28" i="5"/>
  <c r="AB265" i="5"/>
  <c r="U128" i="5"/>
  <c r="AD203" i="5"/>
  <c r="V98" i="5"/>
  <c r="AB126" i="5"/>
  <c r="Q330" i="5"/>
  <c r="I330" i="5"/>
  <c r="AC265" i="5"/>
  <c r="W286" i="5"/>
  <c r="Y265" i="5"/>
  <c r="P265" i="5"/>
  <c r="AC128" i="5"/>
  <c r="R230" i="5"/>
  <c r="AD330" i="5"/>
  <c r="AF189" i="5"/>
  <c r="AG196" i="5"/>
  <c r="I286" i="5"/>
  <c r="AD196" i="5"/>
  <c r="L286" i="5"/>
  <c r="L265" i="5"/>
  <c r="G286" i="5"/>
  <c r="Q286" i="5"/>
  <c r="AE203" i="5"/>
  <c r="L126" i="5"/>
  <c r="O330" i="5"/>
  <c r="Z34" i="5"/>
  <c r="W330" i="5"/>
  <c r="X18" i="5"/>
  <c r="C286" i="5"/>
  <c r="D203" i="5"/>
  <c r="AC259" i="5"/>
  <c r="Z196" i="5"/>
  <c r="AC286" i="5"/>
  <c r="Z259" i="5"/>
  <c r="J259" i="5"/>
  <c r="G203" i="5"/>
  <c r="Q126" i="5"/>
  <c r="J34" i="5"/>
  <c r="J18" i="5"/>
  <c r="I4" i="7"/>
  <c r="W203" i="5"/>
  <c r="K230" i="5"/>
  <c r="U126" i="5"/>
  <c r="Y126" i="5"/>
  <c r="AC211" i="5"/>
  <c r="T211" i="5"/>
  <c r="Q4" i="7"/>
  <c r="AE211" i="5"/>
  <c r="E286" i="5"/>
  <c r="AE286" i="5"/>
  <c r="C265" i="5"/>
  <c r="AE265" i="5"/>
  <c r="M203" i="5"/>
  <c r="L203" i="5"/>
  <c r="AG203" i="5"/>
  <c r="K337" i="5"/>
  <c r="Y206" i="5"/>
  <c r="W126" i="5"/>
  <c r="AF223" i="5"/>
  <c r="S211" i="5"/>
  <c r="R286" i="5"/>
  <c r="AD286" i="5"/>
  <c r="U265" i="5"/>
  <c r="J286" i="5"/>
  <c r="R203" i="5"/>
  <c r="F203" i="5"/>
  <c r="AA337" i="5"/>
  <c r="R178" i="5"/>
  <c r="O126" i="5"/>
  <c r="AA286" i="5"/>
  <c r="O265" i="5"/>
  <c r="K265" i="5"/>
  <c r="P203" i="5"/>
  <c r="C230" i="5"/>
  <c r="W206" i="5"/>
  <c r="O319" i="5"/>
  <c r="Q199" i="5"/>
  <c r="I249" i="5"/>
  <c r="C319" i="5"/>
  <c r="V316" i="5"/>
  <c r="AA18" i="5"/>
  <c r="AG14" i="13"/>
  <c r="AF199" i="5"/>
  <c r="AD18" i="5"/>
  <c r="AD199" i="5"/>
  <c r="D249" i="5"/>
  <c r="K249" i="5"/>
  <c r="AA269" i="5"/>
  <c r="Q150" i="5"/>
  <c r="AC178" i="5"/>
  <c r="G227" i="5"/>
  <c r="T18" i="5"/>
  <c r="G18" i="5"/>
  <c r="AG283" i="5"/>
  <c r="Q319" i="5"/>
  <c r="T199" i="5"/>
  <c r="J199" i="5"/>
  <c r="E267" i="5"/>
  <c r="I227" i="5"/>
  <c r="V191" i="5"/>
  <c r="E199" i="5"/>
  <c r="H267" i="5"/>
  <c r="I269" i="5"/>
  <c r="M269" i="5"/>
  <c r="H269" i="5"/>
  <c r="Y178" i="5"/>
  <c r="AF227" i="5"/>
  <c r="W227" i="5"/>
  <c r="Q65" i="5"/>
  <c r="R18" i="5"/>
  <c r="I60" i="4"/>
  <c r="AF179" i="5"/>
  <c r="H319" i="5"/>
  <c r="M199" i="5"/>
  <c r="P241" i="13"/>
  <c r="AB178" i="5"/>
  <c r="AG227" i="5"/>
  <c r="Y227" i="5"/>
  <c r="K5" i="13"/>
  <c r="K199" i="5"/>
  <c r="J319" i="5"/>
  <c r="O269" i="5"/>
  <c r="AE65" i="5"/>
  <c r="U191" i="5"/>
  <c r="AB199" i="5"/>
  <c r="C267" i="5"/>
  <c r="D241" i="13"/>
  <c r="AA241" i="13"/>
  <c r="K269" i="5"/>
  <c r="N269" i="5"/>
  <c r="V319" i="5"/>
  <c r="J343" i="5"/>
  <c r="AA178" i="5"/>
  <c r="U227" i="5"/>
  <c r="R319" i="5"/>
  <c r="E14" i="13"/>
  <c r="Y191" i="5"/>
  <c r="O199" i="5"/>
  <c r="O39" i="13"/>
  <c r="G269" i="5"/>
  <c r="W269" i="5"/>
  <c r="AC319" i="5"/>
  <c r="D343" i="5"/>
  <c r="K178" i="5"/>
  <c r="E227" i="5"/>
  <c r="S319" i="5"/>
  <c r="I178" i="5"/>
  <c r="C178" i="5"/>
  <c r="AB227" i="5"/>
  <c r="M319" i="5"/>
  <c r="R227" i="5"/>
  <c r="AG267" i="5"/>
  <c r="Z267" i="5"/>
  <c r="AG178" i="5"/>
  <c r="K179" i="5"/>
  <c r="Y199" i="5"/>
  <c r="J274" i="5"/>
  <c r="AB191" i="5"/>
  <c r="K191" i="5"/>
  <c r="P199" i="5"/>
  <c r="G39" i="13"/>
  <c r="J267" i="5"/>
  <c r="AA267" i="5"/>
  <c r="N267" i="5"/>
  <c r="X274" i="5"/>
  <c r="Z319" i="5"/>
  <c r="E319" i="5"/>
  <c r="F343" i="5"/>
  <c r="Q178" i="5"/>
  <c r="AA227" i="5"/>
  <c r="K319" i="5"/>
  <c r="G14" i="13"/>
  <c r="C191" i="5"/>
  <c r="J241" i="13"/>
  <c r="K336" i="5"/>
  <c r="C336" i="5"/>
  <c r="G107" i="5"/>
  <c r="AG107" i="5"/>
  <c r="AF107" i="5"/>
  <c r="Q107" i="5"/>
  <c r="F107" i="5"/>
  <c r="S107" i="5"/>
  <c r="X107" i="5"/>
  <c r="E107" i="5"/>
  <c r="D107" i="5"/>
  <c r="AA107" i="5"/>
  <c r="V107" i="5"/>
  <c r="Y107" i="5"/>
  <c r="P107" i="5"/>
  <c r="I107" i="5"/>
  <c r="M107" i="5"/>
  <c r="H107" i="5"/>
  <c r="AD107" i="5"/>
  <c r="W107" i="5"/>
  <c r="Z107" i="5"/>
  <c r="K107" i="5"/>
  <c r="J107" i="5"/>
  <c r="O107" i="5"/>
  <c r="K43" i="13"/>
  <c r="J43" i="13"/>
  <c r="AF43" i="13"/>
  <c r="Z382" i="5"/>
  <c r="L382" i="5"/>
  <c r="P382" i="5"/>
  <c r="X382" i="5"/>
  <c r="AB382" i="5"/>
  <c r="AF282" i="5"/>
  <c r="H282" i="5"/>
  <c r="H4" i="7"/>
  <c r="Z4" i="7"/>
  <c r="AG4" i="7"/>
  <c r="C4" i="7"/>
  <c r="V4" i="7"/>
  <c r="R4" i="7"/>
  <c r="T4" i="7"/>
  <c r="S4" i="7"/>
  <c r="AA4" i="7"/>
  <c r="AE16" i="13"/>
  <c r="D16" i="13"/>
  <c r="N16" i="13"/>
  <c r="M16" i="13"/>
  <c r="U16" i="13"/>
  <c r="J268" i="5"/>
  <c r="W268" i="5"/>
  <c r="Z268" i="5"/>
  <c r="Q256" i="5"/>
  <c r="N256" i="5"/>
  <c r="L287" i="5"/>
  <c r="AE287" i="5"/>
  <c r="AC287" i="5"/>
  <c r="C287" i="5"/>
  <c r="AD287" i="5"/>
  <c r="T287" i="5"/>
  <c r="AG287" i="5"/>
  <c r="AA287" i="5"/>
  <c r="V287" i="5"/>
  <c r="N287" i="5"/>
  <c r="Q287" i="5"/>
  <c r="I287" i="5"/>
  <c r="M287" i="5"/>
  <c r="D287" i="5"/>
  <c r="U287" i="5"/>
  <c r="G287" i="5"/>
  <c r="S287" i="5"/>
  <c r="Y287" i="5"/>
  <c r="W287" i="5"/>
  <c r="H287" i="5"/>
  <c r="O287" i="5"/>
  <c r="E287" i="5"/>
  <c r="K287" i="5"/>
  <c r="G385" i="5"/>
  <c r="P385" i="5"/>
  <c r="I385" i="5"/>
  <c r="K385" i="5"/>
  <c r="N385" i="5"/>
  <c r="Y385" i="5"/>
  <c r="X385" i="5"/>
  <c r="AG385" i="5"/>
  <c r="E385" i="5"/>
  <c r="U385" i="5"/>
  <c r="O385" i="5"/>
  <c r="L385" i="5"/>
  <c r="AD385" i="5"/>
  <c r="S385" i="5"/>
  <c r="V385" i="5"/>
  <c r="J385" i="5"/>
  <c r="Q385" i="5"/>
  <c r="P259" i="5"/>
  <c r="AE259" i="5"/>
  <c r="Q259" i="5"/>
  <c r="T259" i="5"/>
  <c r="I259" i="5"/>
  <c r="N259" i="5"/>
  <c r="F259" i="5"/>
  <c r="AG259" i="5"/>
  <c r="AF259" i="5"/>
  <c r="Y259" i="5"/>
  <c r="V259" i="5"/>
  <c r="D259" i="5"/>
  <c r="H259" i="5"/>
  <c r="X259" i="5"/>
  <c r="AA259" i="5"/>
  <c r="N72" i="5"/>
  <c r="Q72" i="5"/>
  <c r="G255" i="5"/>
  <c r="S255" i="5"/>
  <c r="I255" i="5"/>
  <c r="E255" i="5"/>
  <c r="Z255" i="5"/>
  <c r="AD255" i="5"/>
  <c r="P255" i="5"/>
  <c r="AB255" i="5"/>
  <c r="H255" i="5"/>
  <c r="T255" i="5"/>
  <c r="C255" i="5"/>
  <c r="R255" i="5"/>
  <c r="F255" i="5"/>
  <c r="K255" i="5"/>
  <c r="V255" i="5"/>
  <c r="Q255" i="5"/>
  <c r="M255" i="5"/>
  <c r="AC255" i="5"/>
  <c r="L255" i="5"/>
  <c r="X255" i="5"/>
  <c r="U255" i="5"/>
  <c r="N255" i="5"/>
  <c r="V317" i="13"/>
  <c r="P317" i="13"/>
  <c r="AB317" i="13"/>
  <c r="AG317" i="13"/>
  <c r="C317" i="13"/>
  <c r="X317" i="13"/>
  <c r="Y317" i="13"/>
  <c r="D317" i="13"/>
  <c r="F317" i="13"/>
  <c r="R317" i="13"/>
  <c r="AE317" i="13"/>
  <c r="W317" i="13"/>
  <c r="AD317" i="13"/>
  <c r="N317" i="13"/>
  <c r="G317" i="13"/>
  <c r="T317" i="13"/>
  <c r="M317" i="13"/>
  <c r="S317" i="13"/>
  <c r="AA317" i="13"/>
  <c r="K317" i="13"/>
  <c r="H317" i="13"/>
  <c r="I317" i="13"/>
  <c r="AF317" i="13"/>
  <c r="Q39" i="13"/>
  <c r="J249" i="5"/>
  <c r="C259" i="5"/>
  <c r="AB107" i="5"/>
  <c r="AF30" i="13"/>
  <c r="AD176" i="5"/>
  <c r="AG77" i="5"/>
  <c r="O229" i="5"/>
  <c r="AB5" i="13"/>
  <c r="Y255" i="5"/>
  <c r="AC317" i="13"/>
  <c r="N39" i="13"/>
  <c r="S259" i="5"/>
  <c r="AB283" i="5"/>
  <c r="I274" i="5"/>
  <c r="E259" i="5"/>
  <c r="K259" i="5"/>
  <c r="T107" i="5"/>
  <c r="F24" i="13"/>
  <c r="H30" i="13"/>
  <c r="J176" i="5"/>
  <c r="AD77" i="5"/>
  <c r="U5" i="13"/>
  <c r="N205" i="5"/>
  <c r="D255" i="5"/>
  <c r="AF316" i="13"/>
  <c r="K328" i="5"/>
  <c r="V328" i="5"/>
  <c r="W163" i="5"/>
  <c r="V163" i="5"/>
  <c r="Y163" i="5"/>
  <c r="U163" i="5"/>
  <c r="N163" i="5"/>
  <c r="AB163" i="5"/>
  <c r="L163" i="5"/>
  <c r="J163" i="5"/>
  <c r="AC163" i="5"/>
  <c r="S163" i="5"/>
  <c r="H163" i="5"/>
  <c r="K163" i="5"/>
  <c r="G163" i="5"/>
  <c r="Q163" i="5"/>
  <c r="R163" i="5"/>
  <c r="D163" i="5"/>
  <c r="AF163" i="5"/>
  <c r="O163" i="5"/>
  <c r="P163" i="5"/>
  <c r="F163" i="5"/>
  <c r="Z163" i="5"/>
  <c r="AD186" i="5"/>
  <c r="G186" i="5"/>
  <c r="AG186" i="5"/>
  <c r="D186" i="5"/>
  <c r="H141" i="5"/>
  <c r="AF141" i="5"/>
  <c r="AC141" i="5"/>
  <c r="N141" i="5"/>
  <c r="D141" i="5"/>
  <c r="T141" i="5"/>
  <c r="L141" i="5"/>
  <c r="I141" i="5"/>
  <c r="W141" i="5"/>
  <c r="C141" i="5"/>
  <c r="AD141" i="5"/>
  <c r="Y141" i="5"/>
  <c r="AB141" i="5"/>
  <c r="R141" i="5"/>
  <c r="X141" i="5"/>
  <c r="P141" i="5"/>
  <c r="U141" i="5"/>
  <c r="Q141" i="5"/>
  <c r="O141" i="5"/>
  <c r="E141" i="5"/>
  <c r="Y254" i="5"/>
  <c r="M254" i="5"/>
  <c r="U254" i="5"/>
  <c r="I254" i="5"/>
  <c r="O254" i="5"/>
  <c r="K254" i="5"/>
  <c r="F254" i="5"/>
  <c r="AD254" i="5"/>
  <c r="E254" i="5"/>
  <c r="Z254" i="5"/>
  <c r="D254" i="5"/>
  <c r="I6" i="7"/>
  <c r="F6" i="7"/>
  <c r="R107" i="5"/>
  <c r="Q30" i="13"/>
  <c r="T183" i="5"/>
  <c r="O183" i="5"/>
  <c r="Z141" i="5"/>
  <c r="L274" i="5"/>
  <c r="X254" i="5"/>
  <c r="AF75" i="5"/>
  <c r="C75" i="5"/>
  <c r="F75" i="5"/>
  <c r="Z273" i="5"/>
  <c r="G273" i="5"/>
  <c r="W273" i="5"/>
  <c r="E273" i="5"/>
  <c r="F273" i="5"/>
  <c r="L273" i="5"/>
  <c r="C273" i="5"/>
  <c r="Y273" i="5"/>
  <c r="U273" i="5"/>
  <c r="J273" i="5"/>
  <c r="V273" i="5"/>
  <c r="AF273" i="5"/>
  <c r="Q273" i="5"/>
  <c r="AA273" i="5"/>
  <c r="T283" i="5"/>
  <c r="AE141" i="5"/>
  <c r="Y186" i="5"/>
  <c r="E256" i="5"/>
  <c r="I283" i="5"/>
  <c r="U274" i="5"/>
  <c r="Y283" i="5"/>
  <c r="X287" i="5"/>
  <c r="D274" i="5"/>
  <c r="AC30" i="13"/>
  <c r="W5" i="13"/>
  <c r="AA255" i="5"/>
  <c r="AF256" i="5"/>
  <c r="Q283" i="5"/>
  <c r="H25" i="13"/>
  <c r="Q25" i="13"/>
  <c r="AB25" i="13"/>
  <c r="F25" i="13"/>
  <c r="AG141" i="5"/>
  <c r="T256" i="5"/>
  <c r="AD163" i="5"/>
  <c r="C69" i="5"/>
  <c r="L69" i="5"/>
  <c r="Q252" i="5"/>
  <c r="F252" i="5"/>
  <c r="X252" i="5"/>
  <c r="U252" i="5"/>
  <c r="I252" i="5"/>
  <c r="P252" i="5"/>
  <c r="O252" i="5"/>
  <c r="AD252" i="5"/>
  <c r="Y252" i="5"/>
  <c r="H252" i="5"/>
  <c r="W256" i="5"/>
  <c r="J287" i="5"/>
  <c r="R60" i="13"/>
  <c r="AC60" i="13"/>
  <c r="L60" i="13"/>
  <c r="E60" i="13"/>
  <c r="Q60" i="13"/>
  <c r="O60" i="13"/>
  <c r="P60" i="13"/>
  <c r="Y60" i="13"/>
  <c r="J60" i="13"/>
  <c r="AE60" i="13"/>
  <c r="G60" i="13"/>
  <c r="I60" i="13"/>
  <c r="F60" i="13"/>
  <c r="H60" i="13"/>
  <c r="U60" i="13"/>
  <c r="Z60" i="13"/>
  <c r="V60" i="13"/>
  <c r="T60" i="13"/>
  <c r="AD60" i="13"/>
  <c r="N60" i="13"/>
  <c r="AG60" i="13"/>
  <c r="K60" i="13"/>
  <c r="S60" i="13"/>
  <c r="X60" i="13"/>
  <c r="C60" i="13"/>
  <c r="AA60" i="13"/>
  <c r="AF60" i="13"/>
  <c r="P256" i="5"/>
  <c r="R287" i="5"/>
  <c r="X256" i="5"/>
  <c r="F287" i="5"/>
  <c r="G141" i="5"/>
  <c r="W382" i="5"/>
  <c r="I38" i="13"/>
  <c r="T385" i="5"/>
  <c r="L107" i="5"/>
  <c r="M163" i="5"/>
  <c r="AF320" i="5"/>
  <c r="AA320" i="5"/>
  <c r="S320" i="5"/>
  <c r="L320" i="5"/>
  <c r="K176" i="5"/>
  <c r="AG176" i="5"/>
  <c r="E176" i="5"/>
  <c r="C176" i="5"/>
  <c r="W176" i="5"/>
  <c r="AA176" i="5"/>
  <c r="P176" i="5"/>
  <c r="AF176" i="5"/>
  <c r="AB176" i="5"/>
  <c r="M176" i="5"/>
  <c r="V176" i="5"/>
  <c r="N176" i="5"/>
  <c r="T176" i="5"/>
  <c r="Z176" i="5"/>
  <c r="R176" i="5"/>
  <c r="O176" i="5"/>
  <c r="X176" i="5"/>
  <c r="L176" i="5"/>
  <c r="AC176" i="5"/>
  <c r="AE176" i="5"/>
  <c r="I176" i="5"/>
  <c r="D176" i="5"/>
  <c r="F176" i="5"/>
  <c r="S176" i="5"/>
  <c r="Z67" i="5"/>
  <c r="X67" i="5"/>
  <c r="R67" i="5"/>
  <c r="E67" i="5"/>
  <c r="T258" i="5"/>
  <c r="Q258" i="5"/>
  <c r="W258" i="5"/>
  <c r="AD390" i="5"/>
  <c r="F390" i="5"/>
  <c r="AC6" i="13"/>
  <c r="R6" i="13"/>
  <c r="F6" i="13"/>
  <c r="M6" i="13"/>
  <c r="H30" i="4"/>
  <c r="E30" i="4"/>
  <c r="B30" i="4"/>
  <c r="I30" i="4"/>
  <c r="G30" i="4"/>
  <c r="D30" i="4"/>
  <c r="C30" i="4"/>
  <c r="F30" i="4"/>
  <c r="AE224" i="5"/>
  <c r="L224" i="5"/>
  <c r="M224" i="5"/>
  <c r="J224" i="5"/>
  <c r="N45" i="13"/>
  <c r="K45" i="13"/>
  <c r="O45" i="13"/>
  <c r="T45" i="13"/>
  <c r="Y45" i="13"/>
  <c r="AF45" i="13"/>
  <c r="X45" i="13"/>
  <c r="AB45" i="13"/>
  <c r="AC45" i="13"/>
  <c r="F23" i="4"/>
  <c r="I23" i="4"/>
  <c r="V6" i="13"/>
  <c r="R394" i="5"/>
  <c r="U394" i="5"/>
  <c r="D394" i="5"/>
  <c r="AD394" i="5"/>
  <c r="Z5" i="13"/>
  <c r="E5" i="13"/>
  <c r="Y5" i="13"/>
  <c r="AF5" i="13"/>
  <c r="X5" i="13"/>
  <c r="R5" i="13"/>
  <c r="I5" i="13"/>
  <c r="Q5" i="13"/>
  <c r="S5" i="13"/>
  <c r="AE5" i="13"/>
  <c r="M5" i="13"/>
  <c r="D5" i="13"/>
  <c r="AA5" i="13"/>
  <c r="AD5" i="13"/>
  <c r="J5" i="13"/>
  <c r="AC5" i="13"/>
  <c r="G5" i="13"/>
  <c r="T5" i="13"/>
  <c r="P5" i="13"/>
  <c r="O5" i="13"/>
  <c r="F5" i="13"/>
  <c r="AG5" i="13"/>
  <c r="N5" i="13"/>
  <c r="C5" i="4"/>
  <c r="E5" i="4"/>
  <c r="I5" i="4"/>
  <c r="J39" i="13"/>
  <c r="U39" i="13"/>
  <c r="AG39" i="13"/>
  <c r="W39" i="13"/>
  <c r="S39" i="13"/>
  <c r="P39" i="13"/>
  <c r="M39" i="13"/>
  <c r="AD39" i="13"/>
  <c r="I39" i="13"/>
  <c r="T39" i="13"/>
  <c r="C39" i="13"/>
  <c r="AB39" i="13"/>
  <c r="F39" i="13"/>
  <c r="L39" i="13"/>
  <c r="AE39" i="13"/>
  <c r="AC39" i="13"/>
  <c r="AA39" i="13"/>
  <c r="R39" i="13"/>
  <c r="V39" i="13"/>
  <c r="V274" i="5"/>
  <c r="AC107" i="5"/>
  <c r="C6" i="13"/>
  <c r="Y176" i="5"/>
  <c r="D77" i="5"/>
  <c r="P283" i="5"/>
  <c r="C107" i="5"/>
  <c r="H385" i="5"/>
  <c r="H176" i="5"/>
  <c r="D197" i="5"/>
  <c r="E197" i="5"/>
  <c r="J197" i="5"/>
  <c r="Q197" i="5"/>
  <c r="O197" i="5"/>
  <c r="H197" i="5"/>
  <c r="L212" i="5"/>
  <c r="O212" i="5"/>
  <c r="X212" i="5"/>
  <c r="F212" i="5"/>
  <c r="W212" i="5"/>
  <c r="V212" i="5"/>
  <c r="AF168" i="5"/>
  <c r="E168" i="5"/>
  <c r="N168" i="5"/>
  <c r="Z168" i="5"/>
  <c r="T348" i="5"/>
  <c r="M348" i="5"/>
  <c r="H348" i="5"/>
  <c r="N348" i="5"/>
  <c r="W348" i="5"/>
  <c r="P348" i="5"/>
  <c r="F348" i="5"/>
  <c r="R348" i="5"/>
  <c r="E348" i="5"/>
  <c r="K348" i="5"/>
  <c r="AC348" i="5"/>
  <c r="X348" i="5"/>
  <c r="E316" i="13"/>
  <c r="D316" i="13"/>
  <c r="J316" i="13"/>
  <c r="Z316" i="13"/>
  <c r="O316" i="13"/>
  <c r="S316" i="13"/>
  <c r="Q316" i="13"/>
  <c r="C316" i="13"/>
  <c r="M316" i="13"/>
  <c r="AB316" i="13"/>
  <c r="Y316" i="13"/>
  <c r="H316" i="13"/>
  <c r="L316" i="13"/>
  <c r="AG316" i="13"/>
  <c r="R316" i="13"/>
  <c r="AA316" i="13"/>
  <c r="F316" i="13"/>
  <c r="N316" i="13"/>
  <c r="W316" i="13"/>
  <c r="AE316" i="13"/>
  <c r="F186" i="5"/>
  <c r="Y39" i="13"/>
  <c r="Z274" i="5"/>
  <c r="U107" i="5"/>
  <c r="I320" i="5"/>
  <c r="O255" i="5"/>
  <c r="V316" i="13"/>
  <c r="M141" i="5"/>
  <c r="L283" i="5"/>
  <c r="AE273" i="5"/>
  <c r="O274" i="5"/>
  <c r="L259" i="5"/>
  <c r="AA168" i="5"/>
  <c r="M385" i="5"/>
  <c r="W255" i="5"/>
  <c r="V186" i="5"/>
  <c r="X249" i="5"/>
  <c r="U283" i="5"/>
  <c r="H39" i="13"/>
  <c r="T382" i="5"/>
  <c r="N107" i="5"/>
  <c r="Y348" i="5"/>
  <c r="AG216" i="5"/>
  <c r="AF216" i="5"/>
  <c r="AD216" i="5"/>
  <c r="Z216" i="5"/>
  <c r="C216" i="5"/>
  <c r="P216" i="5"/>
  <c r="J216" i="5"/>
  <c r="D256" i="5"/>
  <c r="AG256" i="5"/>
  <c r="AB256" i="5"/>
  <c r="C256" i="5"/>
  <c r="AA256" i="5"/>
  <c r="AC256" i="5"/>
  <c r="Y256" i="5"/>
  <c r="V256" i="5"/>
  <c r="R256" i="5"/>
  <c r="F256" i="5"/>
  <c r="I256" i="5"/>
  <c r="L256" i="5"/>
  <c r="J256" i="5"/>
  <c r="Z256" i="5"/>
  <c r="M256" i="5"/>
  <c r="K256" i="5"/>
  <c r="AE256" i="5"/>
  <c r="G256" i="5"/>
  <c r="O256" i="5"/>
  <c r="AC274" i="5"/>
  <c r="AF274" i="5"/>
  <c r="Q274" i="5"/>
  <c r="N274" i="5"/>
  <c r="S274" i="5"/>
  <c r="F274" i="5"/>
  <c r="AD274" i="5"/>
  <c r="P274" i="5"/>
  <c r="H274" i="5"/>
  <c r="K274" i="5"/>
  <c r="T274" i="5"/>
  <c r="AG274" i="5"/>
  <c r="G274" i="5"/>
  <c r="Y274" i="5"/>
  <c r="R274" i="5"/>
  <c r="AE274" i="5"/>
  <c r="E274" i="5"/>
  <c r="AA274" i="5"/>
  <c r="AB274" i="5"/>
  <c r="K283" i="5"/>
  <c r="AE283" i="5"/>
  <c r="AA283" i="5"/>
  <c r="D283" i="5"/>
  <c r="G283" i="5"/>
  <c r="N283" i="5"/>
  <c r="J283" i="5"/>
  <c r="AF283" i="5"/>
  <c r="H283" i="5"/>
  <c r="O283" i="5"/>
  <c r="V283" i="5"/>
  <c r="AC283" i="5"/>
  <c r="Z283" i="5"/>
  <c r="W283" i="5"/>
  <c r="R283" i="5"/>
  <c r="C283" i="5"/>
  <c r="M283" i="5"/>
  <c r="E283" i="5"/>
  <c r="S283" i="5"/>
  <c r="F283" i="5"/>
  <c r="Z30" i="13"/>
  <c r="V30" i="13"/>
  <c r="AG30" i="13"/>
  <c r="L30" i="13"/>
  <c r="G30" i="13"/>
  <c r="AA30" i="13"/>
  <c r="Y30" i="13"/>
  <c r="AB30" i="13"/>
  <c r="C30" i="13"/>
  <c r="F30" i="13"/>
  <c r="P30" i="13"/>
  <c r="U30" i="13"/>
  <c r="S30" i="13"/>
  <c r="M30" i="13"/>
  <c r="J30" i="13"/>
  <c r="T30" i="13"/>
  <c r="W30" i="13"/>
  <c r="R30" i="13"/>
  <c r="K30" i="13"/>
  <c r="N30" i="13"/>
  <c r="X30" i="13"/>
  <c r="D30" i="13"/>
  <c r="AE30" i="13"/>
  <c r="W371" i="5"/>
  <c r="Q371" i="5"/>
  <c r="X371" i="5"/>
  <c r="S371" i="5"/>
  <c r="AF371" i="5"/>
  <c r="Y371" i="5"/>
  <c r="K327" i="5"/>
  <c r="M327" i="5"/>
  <c r="T327" i="5"/>
  <c r="Z179" i="5"/>
  <c r="U179" i="5"/>
  <c r="AE179" i="5"/>
  <c r="R179" i="5"/>
  <c r="H179" i="5"/>
  <c r="D179" i="5"/>
  <c r="AB179" i="5"/>
  <c r="I179" i="5"/>
  <c r="O179" i="5"/>
  <c r="AC179" i="5"/>
  <c r="N26" i="13"/>
  <c r="K26" i="13"/>
  <c r="Y26" i="13"/>
  <c r="D26" i="13"/>
  <c r="X26" i="13"/>
  <c r="I26" i="13"/>
  <c r="Z26" i="13"/>
  <c r="H256" i="5"/>
  <c r="AD256" i="5"/>
  <c r="X283" i="5"/>
  <c r="AE107" i="5"/>
  <c r="N6" i="13"/>
  <c r="I31" i="5"/>
  <c r="J31" i="5"/>
  <c r="Z31" i="5"/>
  <c r="J351" i="5"/>
  <c r="AD351" i="5"/>
  <c r="C351" i="5"/>
  <c r="S351" i="5"/>
  <c r="AG351" i="5"/>
  <c r="G77" i="5"/>
  <c r="R77" i="5"/>
  <c r="AF77" i="5"/>
  <c r="O77" i="5"/>
  <c r="V141" i="5"/>
  <c r="U249" i="5"/>
  <c r="AE249" i="5"/>
  <c r="M249" i="5"/>
  <c r="F249" i="5"/>
  <c r="L249" i="5"/>
  <c r="T249" i="5"/>
  <c r="N249" i="5"/>
  <c r="P249" i="5"/>
  <c r="G249" i="5"/>
  <c r="X38" i="13"/>
  <c r="AB38" i="13"/>
  <c r="E38" i="13"/>
  <c r="AA38" i="13"/>
  <c r="W38" i="13"/>
  <c r="K38" i="13"/>
  <c r="X39" i="13"/>
  <c r="H249" i="5"/>
  <c r="O30" i="13"/>
  <c r="L5" i="13"/>
  <c r="D39" i="13"/>
  <c r="T254" i="5"/>
  <c r="I30" i="13"/>
  <c r="G176" i="5"/>
  <c r="H5" i="13"/>
  <c r="T205" i="5"/>
  <c r="AC43" i="13"/>
  <c r="Y338" i="5"/>
  <c r="W338" i="5"/>
  <c r="K338" i="5"/>
  <c r="R263" i="5"/>
  <c r="Z263" i="5"/>
  <c r="AA263" i="5"/>
  <c r="T263" i="5"/>
  <c r="U263" i="5"/>
  <c r="P263" i="5"/>
  <c r="X263" i="5"/>
  <c r="AF263" i="5"/>
  <c r="AE263" i="5"/>
  <c r="J263" i="5"/>
  <c r="E24" i="13"/>
  <c r="J24" i="13"/>
  <c r="V24" i="13"/>
  <c r="I24" i="13"/>
  <c r="AF24" i="13"/>
  <c r="X24" i="13"/>
  <c r="H24" i="13"/>
  <c r="R24" i="13"/>
  <c r="AA24" i="13"/>
  <c r="T24" i="13"/>
  <c r="AG24" i="13"/>
  <c r="P24" i="13"/>
  <c r="N24" i="13"/>
  <c r="C24" i="13"/>
  <c r="O24" i="13"/>
  <c r="M24" i="13"/>
  <c r="G24" i="13"/>
  <c r="W24" i="13"/>
  <c r="AB24" i="13"/>
  <c r="Q24" i="13"/>
  <c r="AC24" i="13"/>
  <c r="Z24" i="13"/>
  <c r="K24" i="13"/>
  <c r="S24" i="13"/>
  <c r="AE24" i="13"/>
  <c r="D24" i="13"/>
  <c r="L24" i="13"/>
  <c r="S141" i="5"/>
  <c r="U256" i="5"/>
  <c r="AC263" i="5"/>
  <c r="Y24" i="13"/>
  <c r="AD168" i="5"/>
  <c r="E30" i="13"/>
  <c r="U176" i="5"/>
  <c r="W67" i="5"/>
  <c r="AG255" i="5"/>
  <c r="Z186" i="5"/>
  <c r="E39" i="13"/>
  <c r="W274" i="5"/>
  <c r="G263" i="5"/>
  <c r="S254" i="5"/>
  <c r="AA69" i="5"/>
  <c r="Q153" i="5"/>
  <c r="C5" i="13"/>
  <c r="E163" i="5"/>
  <c r="J255" i="5"/>
  <c r="Z39" i="13"/>
  <c r="M263" i="5"/>
  <c r="K273" i="5"/>
  <c r="M274" i="5"/>
  <c r="W259" i="5"/>
  <c r="AA141" i="5"/>
  <c r="K141" i="5"/>
  <c r="AF39" i="13"/>
  <c r="Z287" i="5"/>
  <c r="N263" i="5"/>
  <c r="N268" i="5"/>
  <c r="H273" i="5"/>
  <c r="AD259" i="5"/>
  <c r="AF382" i="5"/>
  <c r="P45" i="13"/>
  <c r="K316" i="13"/>
  <c r="V179" i="5"/>
  <c r="V68" i="5"/>
  <c r="AE68" i="5"/>
  <c r="AE150" i="5"/>
  <c r="N150" i="5"/>
  <c r="J150" i="5"/>
  <c r="X150" i="5"/>
  <c r="Y150" i="5"/>
  <c r="P150" i="5"/>
  <c r="O150" i="5"/>
  <c r="S65" i="5"/>
  <c r="AD65" i="5"/>
  <c r="G65" i="5"/>
  <c r="AF65" i="5"/>
  <c r="AE343" i="5"/>
  <c r="AG343" i="5"/>
  <c r="L343" i="5"/>
  <c r="E343" i="5"/>
  <c r="Z343" i="5"/>
  <c r="U343" i="5"/>
  <c r="S343" i="5"/>
  <c r="M343" i="5"/>
  <c r="G343" i="5"/>
  <c r="AF343" i="5"/>
  <c r="P343" i="5"/>
  <c r="AA343" i="5"/>
  <c r="C343" i="5"/>
  <c r="AF267" i="5"/>
  <c r="R267" i="5"/>
  <c r="W267" i="5"/>
  <c r="I267" i="5"/>
  <c r="AE267" i="5"/>
  <c r="F267" i="5"/>
  <c r="V267" i="5"/>
  <c r="Q269" i="5"/>
  <c r="Y269" i="5"/>
  <c r="S269" i="5"/>
  <c r="D269" i="5"/>
  <c r="U269" i="5"/>
  <c r="AC269" i="5"/>
  <c r="AB269" i="5"/>
  <c r="AG269" i="5"/>
  <c r="AD269" i="5"/>
  <c r="X58" i="13"/>
  <c r="O58" i="13"/>
  <c r="N58" i="13"/>
  <c r="D58" i="13"/>
  <c r="I58" i="13"/>
  <c r="Y58" i="13"/>
  <c r="F58" i="13"/>
  <c r="E58" i="13"/>
  <c r="P58" i="13"/>
  <c r="C58" i="13"/>
  <c r="J58" i="13"/>
  <c r="N275" i="5"/>
  <c r="X275" i="5"/>
  <c r="M275" i="5"/>
  <c r="D60" i="4"/>
  <c r="G60" i="4"/>
  <c r="F60" i="4"/>
  <c r="H60" i="4"/>
  <c r="E60" i="4"/>
  <c r="AA14" i="13"/>
  <c r="L14" i="13"/>
  <c r="V14" i="13"/>
  <c r="X14" i="13"/>
  <c r="Y14" i="13"/>
  <c r="C14" i="13"/>
  <c r="K14" i="13"/>
  <c r="H14" i="13"/>
  <c r="N14" i="13"/>
  <c r="AE14" i="13"/>
  <c r="M14" i="13"/>
  <c r="L5" i="7"/>
  <c r="R5" i="7"/>
  <c r="Q5" i="7"/>
  <c r="AG5" i="7"/>
  <c r="V5" i="7"/>
  <c r="C200" i="5"/>
  <c r="S267" i="5"/>
  <c r="X267" i="5"/>
  <c r="AE269" i="5"/>
  <c r="L269" i="5"/>
  <c r="R343" i="5"/>
  <c r="S14" i="13"/>
  <c r="AG140" i="5"/>
  <c r="P140" i="5"/>
  <c r="AD140" i="5"/>
  <c r="V140" i="5"/>
  <c r="X140" i="5"/>
  <c r="AE140" i="5"/>
  <c r="O140" i="5"/>
  <c r="F140" i="5"/>
  <c r="D140" i="5"/>
  <c r="E140" i="5"/>
  <c r="Q140" i="5"/>
  <c r="M55" i="13"/>
  <c r="H55" i="13"/>
  <c r="Y57" i="5"/>
  <c r="AA57" i="5"/>
  <c r="AC57" i="5"/>
  <c r="AD57" i="5"/>
  <c r="V346" i="5"/>
  <c r="U346" i="5"/>
  <c r="AA346" i="5"/>
  <c r="E346" i="5"/>
  <c r="D346" i="5"/>
  <c r="AB11" i="13"/>
  <c r="AE11" i="13"/>
  <c r="X360" i="5"/>
  <c r="T360" i="5"/>
  <c r="R360" i="5"/>
  <c r="P360" i="5"/>
  <c r="D22" i="4"/>
  <c r="F22" i="4"/>
  <c r="G22" i="4"/>
  <c r="I22" i="4"/>
  <c r="W98" i="5"/>
  <c r="D98" i="5"/>
  <c r="F98" i="5"/>
  <c r="AD46" i="5"/>
  <c r="AC46" i="5"/>
  <c r="O267" i="5"/>
  <c r="P267" i="5"/>
  <c r="P269" i="5"/>
  <c r="V343" i="5"/>
  <c r="T144" i="5"/>
  <c r="Q144" i="5"/>
  <c r="U144" i="5"/>
  <c r="E269" i="5"/>
  <c r="T269" i="5"/>
  <c r="N343" i="5"/>
  <c r="Q28" i="5"/>
  <c r="R14" i="13"/>
  <c r="Z58" i="13"/>
  <c r="J14" i="13"/>
  <c r="AD58" i="13"/>
  <c r="AF324" i="5"/>
  <c r="Q324" i="5"/>
  <c r="G324" i="5"/>
  <c r="L28" i="5"/>
  <c r="R28" i="5"/>
  <c r="V28" i="5"/>
  <c r="AD28" i="5"/>
  <c r="W28" i="5"/>
  <c r="J28" i="5"/>
  <c r="AG28" i="5"/>
  <c r="AA28" i="5"/>
  <c r="X28" i="5"/>
  <c r="U28" i="5"/>
  <c r="S28" i="5"/>
  <c r="G28" i="5"/>
  <c r="F28" i="5"/>
  <c r="K28" i="5"/>
  <c r="T28" i="5"/>
  <c r="D28" i="5"/>
  <c r="L267" i="5"/>
  <c r="AF269" i="5"/>
  <c r="AD150" i="5"/>
  <c r="AB28" i="5"/>
  <c r="Z14" i="13"/>
  <c r="AD340" i="5"/>
  <c r="I340" i="5"/>
  <c r="F340" i="5"/>
  <c r="AD174" i="5"/>
  <c r="AC174" i="5"/>
  <c r="H343" i="5"/>
  <c r="K343" i="5"/>
  <c r="U267" i="5"/>
  <c r="D267" i="5"/>
  <c r="J269" i="5"/>
  <c r="AE57" i="5"/>
  <c r="O343" i="5"/>
  <c r="AD14" i="13"/>
  <c r="W14" i="13"/>
  <c r="AB58" i="13"/>
  <c r="AA220" i="5"/>
  <c r="M220" i="5"/>
  <c r="K220" i="5"/>
  <c r="Q220" i="5"/>
  <c r="O124" i="5"/>
  <c r="AB124" i="5"/>
  <c r="N124" i="5"/>
  <c r="E124" i="5"/>
  <c r="K124" i="5"/>
  <c r="V124" i="5"/>
  <c r="M124" i="5"/>
  <c r="D124" i="5"/>
  <c r="U124" i="5"/>
  <c r="N45" i="5"/>
  <c r="E203" i="5"/>
  <c r="C203" i="5"/>
  <c r="Z203" i="5"/>
  <c r="S203" i="5"/>
  <c r="I203" i="5"/>
  <c r="AC203" i="5"/>
  <c r="AB203" i="5"/>
  <c r="U203" i="5"/>
  <c r="J203" i="5"/>
  <c r="M126" i="5"/>
  <c r="AC126" i="5"/>
  <c r="D126" i="5"/>
  <c r="E126" i="5"/>
  <c r="AG126" i="5"/>
  <c r="N126" i="5"/>
  <c r="S126" i="5"/>
  <c r="R126" i="5"/>
  <c r="T38" i="5"/>
  <c r="W38" i="5"/>
  <c r="M217" i="5"/>
  <c r="F217" i="5"/>
  <c r="L217" i="5"/>
  <c r="K217" i="5"/>
  <c r="T45" i="5"/>
  <c r="G178" i="5"/>
  <c r="D178" i="5"/>
  <c r="N178" i="5"/>
  <c r="H178" i="5"/>
  <c r="Y285" i="5"/>
  <c r="S285" i="5"/>
  <c r="I285" i="5"/>
  <c r="Z285" i="5"/>
  <c r="Q285" i="5"/>
  <c r="AC285" i="5"/>
  <c r="AF174" i="5"/>
  <c r="AA347" i="5"/>
  <c r="G6" i="13"/>
  <c r="AF6" i="13"/>
  <c r="AE6" i="13"/>
  <c r="L6" i="13"/>
  <c r="AB6" i="13"/>
  <c r="I6" i="13"/>
  <c r="P6" i="13"/>
  <c r="O6" i="13"/>
  <c r="AG6" i="13"/>
  <c r="K6" i="13"/>
  <c r="U6" i="13"/>
  <c r="E6" i="13"/>
  <c r="AD6" i="13"/>
  <c r="AA6" i="13"/>
  <c r="Z6" i="13"/>
  <c r="Y6" i="13"/>
  <c r="H6" i="13"/>
  <c r="D6" i="13"/>
  <c r="X6" i="13"/>
  <c r="W6" i="13"/>
  <c r="S6" i="13"/>
  <c r="Q6" i="13"/>
  <c r="T6" i="13"/>
  <c r="W26" i="13"/>
  <c r="L26" i="13"/>
  <c r="AA26" i="13"/>
  <c r="AB26" i="13"/>
  <c r="H26" i="13"/>
  <c r="C26" i="13"/>
  <c r="T26" i="13"/>
  <c r="V26" i="13"/>
  <c r="R26" i="13"/>
  <c r="M26" i="13"/>
  <c r="E26" i="13"/>
  <c r="G26" i="13"/>
  <c r="AC26" i="13"/>
  <c r="F26" i="13"/>
  <c r="AE26" i="13"/>
  <c r="P26" i="13"/>
  <c r="AD26" i="13"/>
  <c r="S26" i="13"/>
  <c r="AF26" i="13"/>
  <c r="AG26" i="13"/>
  <c r="J26" i="13"/>
  <c r="O26" i="13"/>
  <c r="U26" i="13"/>
  <c r="V25" i="13"/>
  <c r="T25" i="13"/>
  <c r="W25" i="13"/>
  <c r="C25" i="13"/>
  <c r="R25" i="13"/>
  <c r="P25" i="13"/>
  <c r="J25" i="13"/>
  <c r="AC25" i="13"/>
  <c r="N25" i="13"/>
  <c r="Z25" i="13"/>
  <c r="X25" i="13"/>
  <c r="M25" i="13"/>
  <c r="AD28" i="13"/>
  <c r="AA28" i="13"/>
  <c r="R28" i="13"/>
  <c r="G28" i="13"/>
  <c r="C28" i="13"/>
  <c r="M28" i="13"/>
  <c r="K28" i="13"/>
  <c r="O28" i="13"/>
  <c r="T28" i="13"/>
  <c r="Q28" i="13"/>
  <c r="AB28" i="13"/>
  <c r="N28" i="13"/>
  <c r="P28" i="13"/>
  <c r="S28" i="13"/>
  <c r="H28" i="13"/>
  <c r="Z28" i="13"/>
  <c r="W28" i="13"/>
  <c r="Z43" i="13"/>
  <c r="AB43" i="13"/>
  <c r="Y43" i="13"/>
  <c r="AE43" i="13"/>
  <c r="L43" i="13"/>
  <c r="V43" i="13"/>
  <c r="T43" i="13"/>
  <c r="AD43" i="13"/>
  <c r="S43" i="13"/>
  <c r="P43" i="13"/>
  <c r="G43" i="13"/>
  <c r="Q43" i="13"/>
  <c r="W43" i="13"/>
  <c r="D43" i="13"/>
  <c r="W174" i="5"/>
  <c r="K174" i="5"/>
  <c r="Z347" i="5"/>
  <c r="C185" i="5"/>
  <c r="O185" i="5"/>
  <c r="D174" i="5"/>
  <c r="E347" i="5"/>
  <c r="V340" i="5"/>
  <c r="R185" i="5"/>
  <c r="O174" i="5"/>
  <c r="T347" i="5"/>
  <c r="M347" i="5"/>
  <c r="O340" i="5"/>
  <c r="M352" i="5"/>
  <c r="AE352" i="5"/>
  <c r="AB352" i="5"/>
  <c r="D352" i="5"/>
  <c r="I352" i="5"/>
  <c r="P352" i="5"/>
  <c r="J352" i="5"/>
  <c r="T208" i="5"/>
  <c r="AF208" i="5"/>
  <c r="AD208" i="5"/>
  <c r="X208" i="5"/>
  <c r="W208" i="5"/>
  <c r="Q339" i="5"/>
  <c r="M339" i="5"/>
  <c r="R339" i="5"/>
  <c r="AF226" i="5"/>
  <c r="AC226" i="5"/>
  <c r="V226" i="5"/>
  <c r="U226" i="5"/>
  <c r="H226" i="5"/>
  <c r="AG226" i="5"/>
  <c r="Z197" i="5"/>
  <c r="G197" i="5"/>
  <c r="T197" i="5"/>
  <c r="S197" i="5"/>
  <c r="K197" i="5"/>
  <c r="AC197" i="5"/>
  <c r="M197" i="5"/>
  <c r="P197" i="5"/>
  <c r="V197" i="5"/>
  <c r="R197" i="5"/>
  <c r="AE197" i="5"/>
  <c r="Y197" i="5"/>
  <c r="L197" i="5"/>
  <c r="N197" i="5"/>
  <c r="W197" i="5"/>
  <c r="AB197" i="5"/>
  <c r="I197" i="5"/>
  <c r="F197" i="5"/>
  <c r="X197" i="5"/>
  <c r="C197" i="5"/>
  <c r="AG197" i="5"/>
  <c r="AF197" i="5"/>
  <c r="AA197" i="5"/>
  <c r="J212" i="5"/>
  <c r="H212" i="5"/>
  <c r="R212" i="5"/>
  <c r="Z212" i="5"/>
  <c r="AC212" i="5"/>
  <c r="M212" i="5"/>
  <c r="C212" i="5"/>
  <c r="AE212" i="5"/>
  <c r="E212" i="5"/>
  <c r="AG212" i="5"/>
  <c r="T212" i="5"/>
  <c r="K212" i="5"/>
  <c r="U212" i="5"/>
  <c r="AF212" i="5"/>
  <c r="N212" i="5"/>
  <c r="AD212" i="5"/>
  <c r="D212" i="5"/>
  <c r="Q212" i="5"/>
  <c r="P212" i="5"/>
  <c r="G212" i="5"/>
  <c r="Y212" i="5"/>
  <c r="I212" i="5"/>
  <c r="S212" i="5"/>
  <c r="D145" i="5"/>
  <c r="M145" i="5"/>
  <c r="U145" i="5"/>
  <c r="Q145" i="5"/>
  <c r="R145" i="5"/>
  <c r="Z145" i="5"/>
  <c r="W145" i="5"/>
  <c r="V145" i="5"/>
  <c r="AF145" i="5"/>
  <c r="L145" i="5"/>
  <c r="AG145" i="5"/>
  <c r="S145" i="5"/>
  <c r="AD145" i="5"/>
  <c r="J145" i="5"/>
  <c r="I55" i="13"/>
  <c r="V55" i="13"/>
  <c r="R55" i="13"/>
  <c r="C55" i="13"/>
  <c r="AD55" i="13"/>
  <c r="J55" i="13"/>
  <c r="X55" i="13"/>
  <c r="U55" i="13"/>
  <c r="T55" i="13"/>
  <c r="AC55" i="13"/>
  <c r="E329" i="5"/>
  <c r="Y329" i="5"/>
  <c r="Z329" i="5"/>
  <c r="X329" i="5"/>
  <c r="N329" i="5"/>
  <c r="U329" i="5"/>
  <c r="P329" i="5"/>
  <c r="AB329" i="5"/>
  <c r="H329" i="5"/>
  <c r="V329" i="5"/>
  <c r="K329" i="5"/>
  <c r="M329" i="5"/>
  <c r="S329" i="5"/>
  <c r="Q329" i="5"/>
  <c r="C329" i="5"/>
  <c r="AF329" i="5"/>
  <c r="I329" i="5"/>
  <c r="R329" i="5"/>
  <c r="F329" i="5"/>
  <c r="O329" i="5"/>
  <c r="W329" i="5"/>
  <c r="AG329" i="5"/>
  <c r="G329" i="5"/>
  <c r="W57" i="5"/>
  <c r="M57" i="5"/>
  <c r="K57" i="5"/>
  <c r="J57" i="5"/>
  <c r="P57" i="5"/>
  <c r="Z57" i="5"/>
  <c r="AG57" i="5"/>
  <c r="R57" i="5"/>
  <c r="AB57" i="5"/>
  <c r="N57" i="5"/>
  <c r="U57" i="5"/>
  <c r="Q57" i="5"/>
  <c r="C57" i="5"/>
  <c r="H57" i="5"/>
  <c r="F57" i="5"/>
  <c r="AF57" i="5"/>
  <c r="V57" i="5"/>
  <c r="I57" i="5"/>
  <c r="X57" i="5"/>
  <c r="D57" i="5"/>
  <c r="O57" i="5"/>
  <c r="G57" i="5"/>
  <c r="Z346" i="5"/>
  <c r="AG346" i="5"/>
  <c r="AC346" i="5"/>
  <c r="G346" i="5"/>
  <c r="C346" i="5"/>
  <c r="M346" i="5"/>
  <c r="AD346" i="5"/>
  <c r="R346" i="5"/>
  <c r="X346" i="5"/>
  <c r="H346" i="5"/>
  <c r="Q346" i="5"/>
  <c r="Y346" i="5"/>
  <c r="P346" i="5"/>
  <c r="O346" i="5"/>
  <c r="AF346" i="5"/>
  <c r="AE346" i="5"/>
  <c r="I346" i="5"/>
  <c r="J346" i="5"/>
  <c r="N346" i="5"/>
  <c r="W346" i="5"/>
  <c r="P118" i="5"/>
  <c r="L118" i="5"/>
  <c r="AA118" i="5"/>
  <c r="K118" i="5"/>
  <c r="Y118" i="5"/>
  <c r="AD118" i="5"/>
  <c r="AF118" i="5"/>
  <c r="Z118" i="5"/>
  <c r="I118" i="5"/>
  <c r="U118" i="5"/>
  <c r="Q118" i="5"/>
  <c r="AE118" i="5"/>
  <c r="F118" i="5"/>
  <c r="G144" i="5"/>
  <c r="Z144" i="5"/>
  <c r="F144" i="5"/>
  <c r="S144" i="5"/>
  <c r="P144" i="5"/>
  <c r="AG144" i="5"/>
  <c r="AD144" i="5"/>
  <c r="Y144" i="5"/>
  <c r="H144" i="5"/>
  <c r="AE144" i="5"/>
  <c r="AC144" i="5"/>
  <c r="D144" i="5"/>
  <c r="M144" i="5"/>
  <c r="W144" i="5"/>
  <c r="AE85" i="5"/>
  <c r="T85" i="5"/>
  <c r="K85" i="5"/>
  <c r="U85" i="5"/>
  <c r="AA85" i="5"/>
  <c r="G85" i="5"/>
  <c r="Q85" i="5"/>
  <c r="H85" i="5"/>
  <c r="M85" i="5"/>
  <c r="C85" i="5"/>
  <c r="S85" i="5"/>
  <c r="AF85" i="5"/>
  <c r="AD85" i="5"/>
  <c r="M83" i="5"/>
  <c r="U83" i="5"/>
  <c r="AE83" i="5"/>
  <c r="L83" i="5"/>
  <c r="E83" i="5"/>
  <c r="AA83" i="5"/>
  <c r="I83" i="5"/>
  <c r="Q83" i="5"/>
  <c r="Y83" i="5"/>
  <c r="W83" i="5"/>
  <c r="AG83" i="5"/>
  <c r="AF83" i="5"/>
  <c r="F83" i="5"/>
  <c r="H83" i="5"/>
  <c r="AD83" i="5"/>
  <c r="G83" i="5"/>
  <c r="X83" i="5"/>
  <c r="O83" i="5"/>
  <c r="G223" i="5"/>
  <c r="AE223" i="5"/>
  <c r="AA223" i="5"/>
  <c r="R223" i="5"/>
  <c r="AD223" i="5"/>
  <c r="V223" i="5"/>
  <c r="E223" i="5"/>
  <c r="C223" i="5"/>
  <c r="AG223" i="5"/>
  <c r="N223" i="5"/>
  <c r="U220" i="5"/>
  <c r="V220" i="5"/>
  <c r="R220" i="5"/>
  <c r="E220" i="5"/>
  <c r="I220" i="5"/>
  <c r="N220" i="5"/>
  <c r="AD220" i="5"/>
  <c r="O220" i="5"/>
  <c r="S220" i="5"/>
  <c r="P220" i="5"/>
  <c r="G220" i="5"/>
  <c r="C220" i="5"/>
  <c r="Y220" i="5"/>
  <c r="J220" i="5"/>
  <c r="AC220" i="5"/>
  <c r="F220" i="5"/>
  <c r="Z220" i="5"/>
  <c r="AG220" i="5"/>
  <c r="AF220" i="5"/>
  <c r="AB220" i="5"/>
  <c r="AA128" i="5"/>
  <c r="AD128" i="5"/>
  <c r="K128" i="5"/>
  <c r="C128" i="5"/>
  <c r="N128" i="5"/>
  <c r="M128" i="5"/>
  <c r="AF128" i="5"/>
  <c r="G128" i="5"/>
  <c r="V128" i="5"/>
  <c r="J128" i="5"/>
  <c r="P128" i="5"/>
  <c r="Y128" i="5"/>
  <c r="D128" i="5"/>
  <c r="L128" i="5"/>
  <c r="Z128" i="5"/>
  <c r="AG128" i="5"/>
  <c r="O128" i="5"/>
  <c r="T128" i="5"/>
  <c r="E128" i="5"/>
  <c r="K164" i="5"/>
  <c r="S164" i="5"/>
  <c r="V164" i="5"/>
  <c r="D168" i="5"/>
  <c r="AE168" i="5"/>
  <c r="AG168" i="5"/>
  <c r="F168" i="5"/>
  <c r="X168" i="5"/>
  <c r="I168" i="5"/>
  <c r="R168" i="5"/>
  <c r="C168" i="5"/>
  <c r="U168" i="5"/>
  <c r="G168" i="5"/>
  <c r="L168" i="5"/>
  <c r="O168" i="5"/>
  <c r="M168" i="5"/>
  <c r="H168" i="5"/>
  <c r="S168" i="5"/>
  <c r="J168" i="5"/>
  <c r="AC168" i="5"/>
  <c r="K168" i="5"/>
  <c r="P168" i="5"/>
  <c r="AA117" i="5"/>
  <c r="W117" i="5"/>
  <c r="H200" i="5"/>
  <c r="AA200" i="5"/>
  <c r="I200" i="5"/>
  <c r="AB200" i="5"/>
  <c r="S10" i="5"/>
  <c r="E185" i="5"/>
  <c r="Z185" i="5"/>
  <c r="I185" i="5"/>
  <c r="U185" i="5"/>
  <c r="F185" i="5"/>
  <c r="AC185" i="5"/>
  <c r="W185" i="5"/>
  <c r="V185" i="5"/>
  <c r="P185" i="5"/>
  <c r="AG185" i="5"/>
  <c r="AB185" i="5"/>
  <c r="AA185" i="5"/>
  <c r="L185" i="5"/>
  <c r="X185" i="5"/>
  <c r="M185" i="5"/>
  <c r="N185" i="5"/>
  <c r="G185" i="5"/>
  <c r="AD185" i="5"/>
  <c r="K185" i="5"/>
  <c r="AE185" i="5"/>
  <c r="Q185" i="5"/>
  <c r="H185" i="5"/>
  <c r="Y185" i="5"/>
  <c r="Y61" i="7"/>
  <c r="F61" i="7"/>
  <c r="C340" i="5"/>
  <c r="H340" i="5"/>
  <c r="U340" i="5"/>
  <c r="T340" i="5"/>
  <c r="AE340" i="5"/>
  <c r="M340" i="5"/>
  <c r="Y340" i="5"/>
  <c r="E340" i="5"/>
  <c r="AF340" i="5"/>
  <c r="AB340" i="5"/>
  <c r="AG340" i="5"/>
  <c r="Q340" i="5"/>
  <c r="AA340" i="5"/>
  <c r="K340" i="5"/>
  <c r="G340" i="5"/>
  <c r="H174" i="5"/>
  <c r="V174" i="5"/>
  <c r="Y174" i="5"/>
  <c r="AA174" i="5"/>
  <c r="AG174" i="5"/>
  <c r="N174" i="5"/>
  <c r="S174" i="5"/>
  <c r="F174" i="5"/>
  <c r="E174" i="5"/>
  <c r="Z174" i="5"/>
  <c r="R174" i="5"/>
  <c r="X174" i="5"/>
  <c r="AE174" i="5"/>
  <c r="P174" i="5"/>
  <c r="T174" i="5"/>
  <c r="U174" i="5"/>
  <c r="J174" i="5"/>
  <c r="I174" i="5"/>
  <c r="G174" i="5"/>
  <c r="AB174" i="5"/>
  <c r="M174" i="5"/>
  <c r="C174" i="5"/>
  <c r="Z113" i="5"/>
  <c r="I113" i="5"/>
  <c r="T134" i="5"/>
  <c r="E134" i="5"/>
  <c r="C134" i="5"/>
  <c r="I134" i="5"/>
  <c r="H134" i="5"/>
  <c r="H128" i="5"/>
  <c r="E144" i="5"/>
  <c r="T57" i="5"/>
  <c r="AB168" i="5"/>
  <c r="AB83" i="5"/>
  <c r="K208" i="5"/>
  <c r="O145" i="5"/>
  <c r="AA212" i="5"/>
  <c r="AB212" i="5"/>
  <c r="Z340" i="5"/>
  <c r="G347" i="5"/>
  <c r="K347" i="5"/>
  <c r="W347" i="5"/>
  <c r="AG347" i="5"/>
  <c r="AD347" i="5"/>
  <c r="AF347" i="5"/>
  <c r="N347" i="5"/>
  <c r="AB347" i="5"/>
  <c r="S347" i="5"/>
  <c r="Q347" i="5"/>
  <c r="R347" i="5"/>
  <c r="C347" i="5"/>
  <c r="V347" i="5"/>
  <c r="L347" i="5"/>
  <c r="I347" i="5"/>
  <c r="AE347" i="5"/>
  <c r="U347" i="5"/>
  <c r="D347" i="5"/>
  <c r="H347" i="5"/>
  <c r="J185" i="5"/>
  <c r="AB64" i="5"/>
  <c r="C144" i="5"/>
  <c r="AB346" i="5"/>
  <c r="T168" i="5"/>
  <c r="D114" i="5"/>
  <c r="W134" i="5"/>
  <c r="O347" i="5"/>
  <c r="W220" i="5"/>
  <c r="I128" i="5"/>
  <c r="R64" i="5"/>
  <c r="S185" i="5"/>
  <c r="AG134" i="5"/>
  <c r="X34" i="13"/>
  <c r="Y34" i="13"/>
  <c r="AB360" i="5"/>
  <c r="AB215" i="5"/>
  <c r="F318" i="5"/>
  <c r="N215" i="5"/>
  <c r="D137" i="5"/>
  <c r="I137" i="5"/>
  <c r="C137" i="5"/>
  <c r="AG45" i="13"/>
  <c r="G45" i="13"/>
  <c r="AE45" i="13"/>
  <c r="AF4" i="7"/>
  <c r="U4" i="7"/>
  <c r="H23" i="4"/>
  <c r="I34" i="13"/>
  <c r="AC34" i="13"/>
  <c r="AA360" i="5"/>
  <c r="AE215" i="5"/>
  <c r="Y215" i="5"/>
  <c r="G137" i="5"/>
  <c r="D45" i="13"/>
  <c r="U45" i="13"/>
  <c r="S45" i="13"/>
  <c r="F4" i="7"/>
  <c r="K4" i="7"/>
  <c r="Z5" i="7"/>
  <c r="U5" i="7"/>
  <c r="Z34" i="13"/>
  <c r="E34" i="13"/>
  <c r="M360" i="5"/>
  <c r="I215" i="5"/>
  <c r="R215" i="5"/>
  <c r="X137" i="5"/>
  <c r="W137" i="5"/>
  <c r="F45" i="13"/>
  <c r="M45" i="13"/>
  <c r="D4" i="7"/>
  <c r="AC4" i="7"/>
  <c r="C26" i="4"/>
  <c r="AE34" i="13"/>
  <c r="L34" i="13"/>
  <c r="Q360" i="5"/>
  <c r="AG215" i="5"/>
  <c r="AC137" i="5"/>
  <c r="R137" i="5"/>
  <c r="L45" i="13"/>
  <c r="R45" i="13"/>
  <c r="E4" i="7"/>
  <c r="M4" i="7"/>
  <c r="AA5" i="7"/>
  <c r="E23" i="4"/>
  <c r="V34" i="13"/>
  <c r="D34" i="13"/>
  <c r="F34" i="13"/>
  <c r="J360" i="5"/>
  <c r="I360" i="5"/>
  <c r="S215" i="5"/>
  <c r="Z137" i="5"/>
  <c r="M137" i="5"/>
  <c r="L137" i="5"/>
  <c r="Y137" i="5"/>
  <c r="E45" i="13"/>
  <c r="Q45" i="13"/>
  <c r="G4" i="7"/>
  <c r="AD4" i="7"/>
  <c r="H5" i="7"/>
  <c r="B26" i="4"/>
  <c r="K34" i="13"/>
  <c r="AA34" i="13"/>
  <c r="N360" i="5"/>
  <c r="D215" i="5"/>
  <c r="E137" i="5"/>
  <c r="AG137" i="5"/>
  <c r="J45" i="13"/>
  <c r="Z45" i="13"/>
  <c r="C23" i="4"/>
  <c r="X4" i="7"/>
  <c r="N4" i="7"/>
  <c r="AB5" i="7"/>
  <c r="I26" i="4"/>
  <c r="D26" i="4"/>
  <c r="F266" i="5"/>
  <c r="U34" i="13"/>
  <c r="AF34" i="13"/>
  <c r="L360" i="5"/>
  <c r="M215" i="5"/>
  <c r="Q215" i="5"/>
  <c r="F137" i="5"/>
  <c r="AA45" i="13"/>
  <c r="AD45" i="13"/>
  <c r="Y4" i="7"/>
  <c r="AE4" i="7"/>
  <c r="I5" i="7"/>
  <c r="G26" i="4"/>
  <c r="F26" i="4"/>
  <c r="J104" i="5"/>
  <c r="R34" i="13"/>
  <c r="H34" i="13"/>
  <c r="E360" i="5"/>
  <c r="H215" i="5"/>
  <c r="AC215" i="5"/>
  <c r="AF137" i="5"/>
  <c r="H45" i="13"/>
  <c r="V45" i="13"/>
  <c r="D23" i="4"/>
  <c r="J4" i="7"/>
  <c r="L4" i="7"/>
  <c r="K5" i="7"/>
  <c r="E26" i="4"/>
  <c r="C266" i="5"/>
  <c r="R266" i="5"/>
  <c r="X104" i="5"/>
  <c r="B23" i="4"/>
  <c r="G34" i="13"/>
  <c r="J34" i="13"/>
  <c r="S34" i="13"/>
  <c r="AC360" i="5"/>
  <c r="J215" i="5"/>
  <c r="AA215" i="5"/>
  <c r="U215" i="5"/>
  <c r="P137" i="5"/>
  <c r="AB137" i="5"/>
  <c r="W45" i="13"/>
  <c r="C45" i="13"/>
  <c r="T137" i="5"/>
  <c r="O4" i="7"/>
  <c r="AB4" i="7"/>
  <c r="M5" i="7"/>
  <c r="G23" i="4"/>
  <c r="P34" i="13"/>
  <c r="AD34" i="13"/>
  <c r="P215" i="5"/>
  <c r="T215" i="5"/>
  <c r="Q137" i="5"/>
  <c r="O137" i="5"/>
  <c r="I45" i="13"/>
  <c r="P4" i="7"/>
  <c r="P5" i="7"/>
  <c r="AB280" i="5"/>
  <c r="D280" i="5"/>
  <c r="AG280" i="5"/>
  <c r="G55" i="4"/>
  <c r="C55" i="4"/>
  <c r="D55" i="4"/>
  <c r="H55" i="4"/>
  <c r="I55" i="4"/>
  <c r="E55" i="4"/>
  <c r="P184" i="5"/>
  <c r="AA184" i="5"/>
  <c r="M184" i="5"/>
  <c r="H264" i="5"/>
  <c r="F264" i="5"/>
  <c r="Z264" i="5"/>
  <c r="O264" i="5"/>
  <c r="J113" i="5"/>
  <c r="AE113" i="5"/>
  <c r="E113" i="5"/>
  <c r="Q113" i="5"/>
  <c r="S113" i="5"/>
  <c r="R113" i="5"/>
  <c r="AE72" i="5"/>
  <c r="R72" i="5"/>
  <c r="M72" i="5"/>
  <c r="F72" i="5"/>
  <c r="U72" i="5"/>
  <c r="E72" i="5"/>
  <c r="Z72" i="5"/>
  <c r="Y72" i="5"/>
  <c r="K72" i="5"/>
  <c r="W72" i="5"/>
  <c r="AB72" i="5"/>
  <c r="L72" i="5"/>
  <c r="AA72" i="5"/>
  <c r="T72" i="5"/>
  <c r="C72" i="5"/>
  <c r="P72" i="5"/>
  <c r="S72" i="5"/>
  <c r="AF72" i="5"/>
  <c r="O72" i="5"/>
  <c r="V72" i="5"/>
  <c r="C285" i="5"/>
  <c r="AB285" i="5"/>
  <c r="R285" i="5"/>
  <c r="G285" i="5"/>
  <c r="AD285" i="5"/>
  <c r="AE285" i="5"/>
  <c r="O285" i="5"/>
  <c r="N285" i="5"/>
  <c r="AF285" i="5"/>
  <c r="W285" i="5"/>
  <c r="X285" i="5"/>
  <c r="T285" i="5"/>
  <c r="C42" i="4"/>
  <c r="B42" i="4"/>
  <c r="F42" i="4"/>
  <c r="G42" i="4"/>
  <c r="E42" i="4"/>
  <c r="F196" i="5"/>
  <c r="E285" i="5"/>
  <c r="O134" i="5"/>
  <c r="Y395" i="5"/>
  <c r="AC72" i="5"/>
  <c r="I72" i="5"/>
  <c r="S34" i="5"/>
  <c r="M113" i="5"/>
  <c r="V178" i="5"/>
  <c r="M178" i="5"/>
  <c r="S178" i="5"/>
  <c r="F178" i="5"/>
  <c r="E178" i="5"/>
  <c r="AD178" i="5"/>
  <c r="U178" i="5"/>
  <c r="X178" i="5"/>
  <c r="O178" i="5"/>
  <c r="AE178" i="5"/>
  <c r="L178" i="5"/>
  <c r="W178" i="5"/>
  <c r="AF178" i="5"/>
  <c r="T178" i="5"/>
  <c r="J178" i="5"/>
  <c r="P178" i="5"/>
  <c r="S194" i="5"/>
  <c r="X194" i="5"/>
  <c r="H194" i="5"/>
  <c r="Q194" i="5"/>
  <c r="AF194" i="5"/>
  <c r="U194" i="5"/>
  <c r="P194" i="5"/>
  <c r="T194" i="5"/>
  <c r="AC194" i="5"/>
  <c r="Z194" i="5"/>
  <c r="C194" i="5"/>
  <c r="F194" i="5"/>
  <c r="Y194" i="5"/>
  <c r="J194" i="5"/>
  <c r="G86" i="5"/>
  <c r="X86" i="5"/>
  <c r="AD130" i="5"/>
  <c r="K130" i="5"/>
  <c r="AC158" i="5"/>
  <c r="M158" i="5"/>
  <c r="AG158" i="5"/>
  <c r="Z275" i="5"/>
  <c r="O275" i="5"/>
  <c r="I275" i="5"/>
  <c r="C372" i="5"/>
  <c r="M372" i="5"/>
  <c r="F115" i="5"/>
  <c r="N115" i="5"/>
  <c r="K200" i="5"/>
  <c r="P200" i="5"/>
  <c r="T200" i="5"/>
  <c r="X200" i="5"/>
  <c r="I247" i="5"/>
  <c r="AE247" i="5"/>
  <c r="D247" i="5"/>
  <c r="C62" i="13"/>
  <c r="K62" i="13"/>
  <c r="Q62" i="13"/>
  <c r="W196" i="5"/>
  <c r="M196" i="5"/>
  <c r="R196" i="5"/>
  <c r="V285" i="5"/>
  <c r="J285" i="5"/>
  <c r="M285" i="5"/>
  <c r="AA280" i="5"/>
  <c r="AG72" i="5"/>
  <c r="G72" i="5"/>
  <c r="F227" i="5"/>
  <c r="V227" i="5"/>
  <c r="AC227" i="5"/>
  <c r="Z227" i="5"/>
  <c r="T227" i="5"/>
  <c r="P227" i="5"/>
  <c r="M227" i="5"/>
  <c r="Q227" i="5"/>
  <c r="AE227" i="5"/>
  <c r="K227" i="5"/>
  <c r="N227" i="5"/>
  <c r="AD227" i="5"/>
  <c r="X227" i="5"/>
  <c r="D227" i="5"/>
  <c r="L227" i="5"/>
  <c r="J227" i="5"/>
  <c r="C227" i="5"/>
  <c r="V199" i="5"/>
  <c r="I199" i="5"/>
  <c r="AE199" i="5"/>
  <c r="G199" i="5"/>
  <c r="AC199" i="5"/>
  <c r="Z199" i="5"/>
  <c r="N199" i="5"/>
  <c r="D199" i="5"/>
  <c r="AG199" i="5"/>
  <c r="W199" i="5"/>
  <c r="C199" i="5"/>
  <c r="S199" i="5"/>
  <c r="R199" i="5"/>
  <c r="U199" i="5"/>
  <c r="AE319" i="5"/>
  <c r="L319" i="5"/>
  <c r="G319" i="5"/>
  <c r="P319" i="5"/>
  <c r="AF319" i="5"/>
  <c r="T319" i="5"/>
  <c r="I319" i="5"/>
  <c r="AG319" i="5"/>
  <c r="AB319" i="5"/>
  <c r="X319" i="5"/>
  <c r="D319" i="5"/>
  <c r="U319" i="5"/>
  <c r="N319" i="5"/>
  <c r="F319" i="5"/>
  <c r="Y319" i="5"/>
  <c r="W319" i="5"/>
  <c r="Y230" i="5"/>
  <c r="V230" i="5"/>
  <c r="AA230" i="5"/>
  <c r="AD230" i="5"/>
  <c r="N230" i="5"/>
  <c r="U230" i="5"/>
  <c r="O230" i="5"/>
  <c r="F230" i="5"/>
  <c r="G230" i="5"/>
  <c r="X230" i="5"/>
  <c r="AG230" i="5"/>
  <c r="AB230" i="5"/>
  <c r="AC230" i="5"/>
  <c r="M230" i="5"/>
  <c r="D230" i="5"/>
  <c r="Z230" i="5"/>
  <c r="Q230" i="5"/>
  <c r="J230" i="5"/>
  <c r="E230" i="5"/>
  <c r="G399" i="5"/>
  <c r="I399" i="5"/>
  <c r="V360" i="5"/>
  <c r="Z360" i="5"/>
  <c r="AF360" i="5"/>
  <c r="AD360" i="5"/>
  <c r="U360" i="5"/>
  <c r="S360" i="5"/>
  <c r="G360" i="5"/>
  <c r="AE360" i="5"/>
  <c r="D360" i="5"/>
  <c r="F360" i="5"/>
  <c r="C360" i="5"/>
  <c r="W360" i="5"/>
  <c r="AG360" i="5"/>
  <c r="Y360" i="5"/>
  <c r="O360" i="5"/>
  <c r="K360" i="5"/>
  <c r="X264" i="5"/>
  <c r="R134" i="5"/>
  <c r="S134" i="5"/>
  <c r="J134" i="5"/>
  <c r="AB134" i="5"/>
  <c r="AC134" i="5"/>
  <c r="M134" i="5"/>
  <c r="V134" i="5"/>
  <c r="F134" i="5"/>
  <c r="K134" i="5"/>
  <c r="Z134" i="5"/>
  <c r="Y134" i="5"/>
  <c r="X134" i="5"/>
  <c r="L134" i="5"/>
  <c r="P134" i="5"/>
  <c r="AF134" i="5"/>
  <c r="Q134" i="5"/>
  <c r="T105" i="5"/>
  <c r="L105" i="5"/>
  <c r="AF105" i="5"/>
  <c r="AC105" i="5"/>
  <c r="N105" i="5"/>
  <c r="R105" i="5"/>
  <c r="J321" i="4"/>
  <c r="K321" i="4" s="1"/>
  <c r="AO321" i="4" s="1"/>
  <c r="J395" i="5"/>
  <c r="AD395" i="5"/>
  <c r="S395" i="5"/>
  <c r="E46" i="4"/>
  <c r="F46" i="4"/>
  <c r="B46" i="4"/>
  <c r="U196" i="5"/>
  <c r="L285" i="5"/>
  <c r="AD264" i="5"/>
  <c r="P285" i="5"/>
  <c r="Z280" i="5"/>
  <c r="H59" i="13"/>
  <c r="G134" i="5"/>
  <c r="U393" i="5"/>
  <c r="AF330" i="5"/>
  <c r="J72" i="5"/>
  <c r="M18" i="5"/>
  <c r="Q18" i="5"/>
  <c r="I18" i="5"/>
  <c r="Z18" i="5"/>
  <c r="S18" i="5"/>
  <c r="L18" i="5"/>
  <c r="W18" i="5"/>
  <c r="U18" i="5"/>
  <c r="Y18" i="5"/>
  <c r="C18" i="5"/>
  <c r="P18" i="5"/>
  <c r="V18" i="5"/>
  <c r="E18" i="5"/>
  <c r="D18" i="5"/>
  <c r="AG18" i="5"/>
  <c r="H18" i="5"/>
  <c r="F18" i="5"/>
  <c r="O18" i="5"/>
  <c r="T233" i="5"/>
  <c r="I233" i="5"/>
  <c r="N233" i="5"/>
  <c r="M94" i="5"/>
  <c r="AD94" i="5"/>
  <c r="Z202" i="5"/>
  <c r="W202" i="5"/>
  <c r="L348" i="5"/>
  <c r="Q348" i="5"/>
  <c r="D348" i="5"/>
  <c r="U348" i="5"/>
  <c r="J348" i="5"/>
  <c r="AA348" i="5"/>
  <c r="O348" i="5"/>
  <c r="AD348" i="5"/>
  <c r="AE348" i="5"/>
  <c r="AG348" i="5"/>
  <c r="G348" i="5"/>
  <c r="Z348" i="5"/>
  <c r="AF348" i="5"/>
  <c r="S348" i="5"/>
  <c r="C348" i="5"/>
  <c r="I348" i="5"/>
  <c r="V348" i="5"/>
  <c r="AB348" i="5"/>
  <c r="W263" i="5"/>
  <c r="H263" i="5"/>
  <c r="AB263" i="5"/>
  <c r="E263" i="5"/>
  <c r="Q263" i="5"/>
  <c r="O263" i="5"/>
  <c r="C263" i="5"/>
  <c r="F263" i="5"/>
  <c r="K263" i="5"/>
  <c r="Y263" i="5"/>
  <c r="I263" i="5"/>
  <c r="AD263" i="5"/>
  <c r="S273" i="5"/>
  <c r="P273" i="5"/>
  <c r="AG273" i="5"/>
  <c r="M273" i="5"/>
  <c r="X273" i="5"/>
  <c r="T273" i="5"/>
  <c r="O273" i="5"/>
  <c r="D273" i="5"/>
  <c r="R273" i="5"/>
  <c r="AC273" i="5"/>
  <c r="I273" i="5"/>
  <c r="U35" i="13"/>
  <c r="D35" i="13"/>
  <c r="M36" i="5"/>
  <c r="AF59" i="13"/>
  <c r="AA134" i="5"/>
  <c r="P393" i="5"/>
  <c r="D391" i="5"/>
  <c r="D72" i="5"/>
  <c r="G330" i="5"/>
  <c r="H72" i="5"/>
  <c r="B55" i="4"/>
  <c r="AF113" i="5"/>
  <c r="D42" i="4"/>
  <c r="AE95" i="5"/>
  <c r="F95" i="5"/>
  <c r="Q95" i="5"/>
  <c r="Y95" i="5"/>
  <c r="O76" i="5"/>
  <c r="U76" i="5"/>
  <c r="N76" i="5"/>
  <c r="Y76" i="5"/>
  <c r="H76" i="5"/>
  <c r="X47" i="13"/>
  <c r="AG47" i="13"/>
  <c r="R47" i="13"/>
  <c r="Y161" i="5"/>
  <c r="W161" i="5"/>
  <c r="C46" i="4"/>
  <c r="L253" i="5"/>
  <c r="I253" i="5"/>
  <c r="AD157" i="5"/>
  <c r="C157" i="5"/>
  <c r="M157" i="5"/>
  <c r="J280" i="5"/>
  <c r="U113" i="5"/>
  <c r="C113" i="5"/>
  <c r="I42" i="4"/>
  <c r="Y373" i="5"/>
  <c r="X373" i="5"/>
  <c r="E260" i="5"/>
  <c r="G260" i="5"/>
  <c r="O260" i="5"/>
  <c r="J260" i="5"/>
  <c r="AE251" i="5"/>
  <c r="G251" i="5"/>
  <c r="U64" i="5"/>
  <c r="V64" i="5"/>
  <c r="S391" i="5"/>
  <c r="F55" i="4"/>
  <c r="E257" i="5"/>
  <c r="M257" i="5"/>
  <c r="AE257" i="5"/>
  <c r="X257" i="5"/>
  <c r="N257" i="5"/>
  <c r="H26" i="5"/>
  <c r="O26" i="5"/>
  <c r="L270" i="5"/>
  <c r="P270" i="5"/>
  <c r="K270" i="5"/>
  <c r="AC270" i="5"/>
  <c r="R270" i="5"/>
  <c r="G270" i="5"/>
  <c r="C270" i="5"/>
  <c r="H270" i="5"/>
  <c r="S270" i="5"/>
  <c r="M284" i="5"/>
  <c r="T284" i="5"/>
  <c r="H284" i="5"/>
  <c r="AG50" i="13"/>
  <c r="G50" i="13"/>
  <c r="I50" i="13"/>
  <c r="K50" i="13"/>
  <c r="P50" i="13"/>
  <c r="X196" i="5"/>
  <c r="AC196" i="5"/>
  <c r="G196" i="5"/>
  <c r="D196" i="5"/>
  <c r="E196" i="5"/>
  <c r="S196" i="5"/>
  <c r="AF196" i="5"/>
  <c r="L196" i="5"/>
  <c r="O196" i="5"/>
  <c r="H196" i="5"/>
  <c r="N34" i="5"/>
  <c r="AB34" i="5"/>
  <c r="AC34" i="5"/>
  <c r="C34" i="5"/>
  <c r="H34" i="5"/>
  <c r="L34" i="5"/>
  <c r="F34" i="5"/>
  <c r="K34" i="5"/>
  <c r="I34" i="5"/>
  <c r="Q34" i="5"/>
  <c r="R34" i="5"/>
  <c r="V330" i="5"/>
  <c r="AE330" i="5"/>
  <c r="P330" i="5"/>
  <c r="L330" i="5"/>
  <c r="J330" i="5"/>
  <c r="X330" i="5"/>
  <c r="AC330" i="5"/>
  <c r="U330" i="5"/>
  <c r="S330" i="5"/>
  <c r="H330" i="5"/>
  <c r="F330" i="5"/>
  <c r="AG330" i="5"/>
  <c r="Q196" i="5"/>
  <c r="Q270" i="5"/>
  <c r="F285" i="5"/>
  <c r="U285" i="5"/>
  <c r="N264" i="5"/>
  <c r="J196" i="5"/>
  <c r="AA285" i="5"/>
  <c r="R251" i="5"/>
  <c r="D251" i="5"/>
  <c r="N134" i="5"/>
  <c r="U134" i="5"/>
  <c r="AD72" i="5"/>
  <c r="AA330" i="5"/>
  <c r="AB196" i="5"/>
  <c r="U195" i="5"/>
  <c r="AG285" i="5"/>
  <c r="K285" i="5"/>
  <c r="R257" i="5"/>
  <c r="AG35" i="13"/>
  <c r="AE134" i="5"/>
  <c r="O11" i="5"/>
  <c r="D330" i="5"/>
  <c r="Y34" i="5"/>
  <c r="H42" i="4"/>
  <c r="O59" i="13"/>
  <c r="AE196" i="5"/>
  <c r="D285" i="5"/>
  <c r="H285" i="5"/>
  <c r="O251" i="5"/>
  <c r="M35" i="13"/>
  <c r="AD134" i="5"/>
  <c r="K11" i="5"/>
  <c r="T330" i="5"/>
  <c r="X72" i="5"/>
  <c r="AF34" i="5"/>
  <c r="L113" i="5"/>
  <c r="AB144" i="5"/>
  <c r="AD343" i="5"/>
  <c r="I343" i="5"/>
  <c r="V83" i="5"/>
  <c r="S83" i="5"/>
  <c r="X118" i="5"/>
  <c r="W118" i="5"/>
  <c r="D385" i="5"/>
  <c r="AC385" i="5"/>
  <c r="F385" i="5"/>
  <c r="D206" i="5"/>
  <c r="I85" i="5"/>
  <c r="F85" i="5"/>
  <c r="L140" i="5"/>
  <c r="Y140" i="5"/>
  <c r="N144" i="5"/>
  <c r="T223" i="5"/>
  <c r="AC14" i="13"/>
  <c r="U14" i="13"/>
  <c r="AF25" i="13"/>
  <c r="S25" i="13"/>
  <c r="U25" i="13"/>
  <c r="AG25" i="13"/>
  <c r="M43" i="13"/>
  <c r="F43" i="13"/>
  <c r="V28" i="13"/>
  <c r="AC28" i="13"/>
  <c r="AC5" i="7"/>
  <c r="F5" i="7"/>
  <c r="AC118" i="5"/>
  <c r="AG118" i="5"/>
  <c r="AF206" i="5"/>
  <c r="O85" i="5"/>
  <c r="AA144" i="5"/>
  <c r="J223" i="5"/>
  <c r="Z223" i="5"/>
  <c r="K25" i="13"/>
  <c r="Y25" i="13"/>
  <c r="O43" i="13"/>
  <c r="N43" i="13"/>
  <c r="H43" i="13"/>
  <c r="I43" i="13"/>
  <c r="O5" i="7"/>
  <c r="J5" i="7"/>
  <c r="T5" i="7"/>
  <c r="L144" i="5"/>
  <c r="AC343" i="5"/>
  <c r="AB343" i="5"/>
  <c r="J83" i="5"/>
  <c r="N83" i="5"/>
  <c r="T118" i="5"/>
  <c r="H118" i="5"/>
  <c r="R385" i="5"/>
  <c r="AB385" i="5"/>
  <c r="AE385" i="5"/>
  <c r="Z85" i="5"/>
  <c r="D85" i="5"/>
  <c r="J144" i="5"/>
  <c r="F223" i="5"/>
  <c r="D14" i="13"/>
  <c r="Q14" i="13"/>
  <c r="AB14" i="13"/>
  <c r="I25" i="13"/>
  <c r="AA25" i="13"/>
  <c r="R43" i="13"/>
  <c r="E43" i="13"/>
  <c r="C43" i="13"/>
  <c r="Y28" i="13"/>
  <c r="D28" i="13"/>
  <c r="S5" i="7"/>
  <c r="AE5" i="7"/>
  <c r="G5" i="7"/>
  <c r="R118" i="5"/>
  <c r="K83" i="5"/>
  <c r="Q343" i="5"/>
  <c r="W343" i="5"/>
  <c r="R83" i="5"/>
  <c r="Z83" i="5"/>
  <c r="J118" i="5"/>
  <c r="C118" i="5"/>
  <c r="H140" i="5"/>
  <c r="Z385" i="5"/>
  <c r="Z140" i="5"/>
  <c r="AF140" i="5"/>
  <c r="AC85" i="5"/>
  <c r="P223" i="5"/>
  <c r="B60" i="4"/>
  <c r="O14" i="13"/>
  <c r="L25" i="13"/>
  <c r="F28" i="13"/>
  <c r="L28" i="13"/>
  <c r="W5" i="7"/>
  <c r="AF5" i="7"/>
  <c r="Y343" i="5"/>
  <c r="T343" i="5"/>
  <c r="AC83" i="5"/>
  <c r="C83" i="5"/>
  <c r="N118" i="5"/>
  <c r="AE25" i="13"/>
  <c r="AD25" i="13"/>
  <c r="X43" i="13"/>
  <c r="AA43" i="13"/>
  <c r="AG43" i="13"/>
  <c r="AF28" i="13"/>
  <c r="I28" i="13"/>
  <c r="U28" i="13"/>
  <c r="D25" i="13"/>
  <c r="X5" i="7"/>
  <c r="C5" i="7"/>
  <c r="E25" i="13"/>
  <c r="G25" i="13"/>
  <c r="O25" i="13"/>
  <c r="U43" i="13"/>
  <c r="J28" i="13"/>
  <c r="X28" i="13"/>
  <c r="AG28" i="13"/>
  <c r="AE28" i="13"/>
  <c r="Y5" i="7"/>
  <c r="J464" i="4"/>
  <c r="K464" i="4" s="1"/>
  <c r="M464" i="4" s="1"/>
  <c r="J417" i="4"/>
  <c r="K417" i="4" s="1"/>
  <c r="Z417" i="4" s="1"/>
  <c r="J398" i="4"/>
  <c r="K398" i="4" s="1"/>
  <c r="Q398" i="4" s="1"/>
  <c r="J462" i="4"/>
  <c r="K462" i="4" s="1"/>
  <c r="AB462" i="4" s="1"/>
  <c r="N41" i="5"/>
  <c r="L41" i="5"/>
  <c r="S41" i="5"/>
  <c r="AF41" i="5"/>
  <c r="U41" i="5"/>
  <c r="X41" i="5"/>
  <c r="P41" i="5"/>
  <c r="H41" i="5"/>
  <c r="C41" i="5"/>
  <c r="AB41" i="5"/>
  <c r="T41" i="5"/>
  <c r="Y41" i="5"/>
  <c r="E41" i="5"/>
  <c r="K41" i="5"/>
  <c r="G41" i="5"/>
  <c r="W41" i="5"/>
  <c r="M41" i="5"/>
  <c r="G44" i="5"/>
  <c r="Z44" i="5"/>
  <c r="U44" i="5"/>
  <c r="H44" i="5"/>
  <c r="E44" i="5"/>
  <c r="AC44" i="5"/>
  <c r="AA44" i="5"/>
  <c r="L44" i="5"/>
  <c r="J44" i="5"/>
  <c r="N44" i="5"/>
  <c r="AG44" i="5"/>
  <c r="D44" i="5"/>
  <c r="X44" i="5"/>
  <c r="I44" i="5"/>
  <c r="Y44" i="5"/>
  <c r="W44" i="5"/>
  <c r="K44" i="5"/>
  <c r="AD44" i="5"/>
  <c r="S44" i="5"/>
  <c r="AF44" i="5"/>
  <c r="AE44" i="5"/>
  <c r="C44" i="5"/>
  <c r="V44" i="5"/>
  <c r="Q44" i="5"/>
  <c r="M44" i="5"/>
  <c r="T44" i="5"/>
  <c r="F44" i="5"/>
  <c r="O44" i="5"/>
  <c r="R44" i="5"/>
  <c r="AB44" i="5"/>
  <c r="P44" i="5"/>
  <c r="P103" i="5"/>
  <c r="O103" i="5"/>
  <c r="Q103" i="5"/>
  <c r="C103" i="5"/>
  <c r="V103" i="5"/>
  <c r="AE103" i="5"/>
  <c r="H103" i="5"/>
  <c r="Z103" i="5"/>
  <c r="U103" i="5"/>
  <c r="J103" i="5"/>
  <c r="K103" i="5"/>
  <c r="X103" i="5"/>
  <c r="F103" i="5"/>
  <c r="R103" i="5"/>
  <c r="M103" i="5"/>
  <c r="Y103" i="5"/>
  <c r="L103" i="5"/>
  <c r="N103" i="5"/>
  <c r="AB103" i="5"/>
  <c r="S103" i="5"/>
  <c r="I103" i="5"/>
  <c r="AD103" i="5"/>
  <c r="W103" i="5"/>
  <c r="AG103" i="5"/>
  <c r="AC103" i="5"/>
  <c r="AA103" i="5"/>
  <c r="G103" i="5"/>
  <c r="AF103" i="5"/>
  <c r="C47" i="5"/>
  <c r="AF47" i="5"/>
  <c r="L47" i="5"/>
  <c r="T47" i="5"/>
  <c r="R47" i="5"/>
  <c r="AC47" i="5"/>
  <c r="Q47" i="5"/>
  <c r="F47" i="5"/>
  <c r="H47" i="5"/>
  <c r="AG47" i="5"/>
  <c r="S47" i="5"/>
  <c r="P47" i="5"/>
  <c r="O47" i="5"/>
  <c r="AA47" i="5"/>
  <c r="AE47" i="5"/>
  <c r="D47" i="5"/>
  <c r="E47" i="5"/>
  <c r="AB47" i="5"/>
  <c r="Y47" i="5"/>
  <c r="I47" i="5"/>
  <c r="M47" i="5"/>
  <c r="K47" i="5"/>
  <c r="U47" i="5"/>
  <c r="Z47" i="5"/>
  <c r="N47" i="5"/>
  <c r="AD47" i="5"/>
  <c r="X47" i="5"/>
  <c r="W47" i="5"/>
  <c r="V47" i="5"/>
  <c r="G47" i="5"/>
  <c r="AF60" i="5"/>
  <c r="S60" i="5"/>
  <c r="K60" i="5"/>
  <c r="R60" i="5"/>
  <c r="Y60" i="5"/>
  <c r="E60" i="5"/>
  <c r="O60" i="5"/>
  <c r="AA60" i="5"/>
  <c r="N60" i="5"/>
  <c r="F60" i="5"/>
  <c r="G60" i="5"/>
  <c r="Z60" i="5"/>
  <c r="AC60" i="5"/>
  <c r="AB60" i="5"/>
  <c r="T60" i="5"/>
  <c r="Q60" i="5"/>
  <c r="L60" i="5"/>
  <c r="X60" i="5"/>
  <c r="U60" i="5"/>
  <c r="D60" i="5"/>
  <c r="M60" i="5"/>
  <c r="J60" i="5"/>
  <c r="W60" i="5"/>
  <c r="C60" i="5"/>
  <c r="E27" i="4"/>
  <c r="I27" i="4"/>
  <c r="B27" i="4"/>
  <c r="F27" i="4"/>
  <c r="G27" i="4"/>
  <c r="C27" i="4"/>
  <c r="D27" i="4"/>
  <c r="G366" i="5"/>
  <c r="R366" i="5"/>
  <c r="U366" i="5"/>
  <c r="Y366" i="5"/>
  <c r="AA366" i="5"/>
  <c r="AG366" i="5"/>
  <c r="S366" i="5"/>
  <c r="AD366" i="5"/>
  <c r="D366" i="5"/>
  <c r="T366" i="5"/>
  <c r="N366" i="5"/>
  <c r="C366" i="5"/>
  <c r="E366" i="5"/>
  <c r="L366" i="5"/>
  <c r="AB366" i="5"/>
  <c r="H366" i="5"/>
  <c r="AF366" i="5"/>
  <c r="M366" i="5"/>
  <c r="AE366" i="5"/>
  <c r="W366" i="5"/>
  <c r="P366" i="5"/>
  <c r="AC366" i="5"/>
  <c r="K366" i="5"/>
  <c r="I366" i="5"/>
  <c r="O366" i="5"/>
  <c r="Q366" i="5"/>
  <c r="X366" i="5"/>
  <c r="Z366" i="5"/>
  <c r="V366" i="5"/>
  <c r="W396" i="5"/>
  <c r="O396" i="5"/>
  <c r="AA396" i="5"/>
  <c r="AG396" i="5"/>
  <c r="AB396" i="5"/>
  <c r="H396" i="5"/>
  <c r="X396" i="5"/>
  <c r="E396" i="5"/>
  <c r="F396" i="5"/>
  <c r="AC396" i="5"/>
  <c r="L396" i="5"/>
  <c r="AD396" i="5"/>
  <c r="S396" i="5"/>
  <c r="J396" i="5"/>
  <c r="G396" i="5"/>
  <c r="M396" i="5"/>
  <c r="Y396" i="5"/>
  <c r="N396" i="5"/>
  <c r="U396" i="5"/>
  <c r="T396" i="5"/>
  <c r="Z396" i="5"/>
  <c r="I396" i="5"/>
  <c r="AE396" i="5"/>
  <c r="K396" i="5"/>
  <c r="D396" i="5"/>
  <c r="C396" i="5"/>
  <c r="Q396" i="5"/>
  <c r="AF396" i="5"/>
  <c r="P396" i="5"/>
  <c r="V396" i="5"/>
  <c r="S379" i="5"/>
  <c r="AD379" i="5"/>
  <c r="J379" i="5"/>
  <c r="D379" i="5"/>
  <c r="H379" i="5"/>
  <c r="AG379" i="5"/>
  <c r="R379" i="5"/>
  <c r="AF379" i="5"/>
  <c r="N379" i="5"/>
  <c r="AC379" i="5"/>
  <c r="I379" i="5"/>
  <c r="P379" i="5"/>
  <c r="O379" i="5"/>
  <c r="AA379" i="5"/>
  <c r="Q379" i="5"/>
  <c r="Z379" i="5"/>
  <c r="AB379" i="5"/>
  <c r="U379" i="5"/>
  <c r="E379" i="5"/>
  <c r="AE379" i="5"/>
  <c r="V379" i="5"/>
  <c r="K379" i="5"/>
  <c r="G379" i="5"/>
  <c r="M379" i="5"/>
  <c r="W379" i="5"/>
  <c r="L379" i="5"/>
  <c r="X379" i="5"/>
  <c r="Y379" i="5"/>
  <c r="F379" i="5"/>
  <c r="T379" i="5"/>
  <c r="N367" i="5"/>
  <c r="AD367" i="5"/>
  <c r="Z367" i="5"/>
  <c r="M367" i="5"/>
  <c r="I367" i="5"/>
  <c r="AB367" i="5"/>
  <c r="P367" i="5"/>
  <c r="U367" i="5"/>
  <c r="Y367" i="5"/>
  <c r="AF367" i="5"/>
  <c r="L367" i="5"/>
  <c r="V367" i="5"/>
  <c r="J367" i="5"/>
  <c r="R367" i="5"/>
  <c r="H367" i="5"/>
  <c r="AC367" i="5"/>
  <c r="O367" i="5"/>
  <c r="C367" i="5"/>
  <c r="F367" i="5"/>
  <c r="T367" i="5"/>
  <c r="AE367" i="5"/>
  <c r="AA367" i="5"/>
  <c r="X367" i="5"/>
  <c r="Q367" i="5"/>
  <c r="K367" i="5"/>
  <c r="F375" i="5"/>
  <c r="V375" i="5"/>
  <c r="AF375" i="5"/>
  <c r="D375" i="5"/>
  <c r="M375" i="5"/>
  <c r="U375" i="5"/>
  <c r="J375" i="5"/>
  <c r="Y375" i="5"/>
  <c r="T375" i="5"/>
  <c r="AG375" i="5"/>
  <c r="C375" i="5"/>
  <c r="R375" i="5"/>
  <c r="Z375" i="5"/>
  <c r="X375" i="5"/>
  <c r="O375" i="5"/>
  <c r="E375" i="5"/>
  <c r="AD375" i="5"/>
  <c r="L375" i="5"/>
  <c r="AA375" i="5"/>
  <c r="H375" i="5"/>
  <c r="N375" i="5"/>
  <c r="Q375" i="5"/>
  <c r="AB375" i="5"/>
  <c r="K375" i="5"/>
  <c r="P375" i="5"/>
  <c r="AE375" i="5"/>
  <c r="S201" i="5"/>
  <c r="I375" i="5"/>
  <c r="P36" i="5"/>
  <c r="AG36" i="5"/>
  <c r="Z36" i="5"/>
  <c r="E36" i="5"/>
  <c r="AF36" i="5"/>
  <c r="V36" i="5"/>
  <c r="X36" i="5"/>
  <c r="L36" i="5"/>
  <c r="T36" i="5"/>
  <c r="S36" i="5"/>
  <c r="U36" i="5"/>
  <c r="AE36" i="5"/>
  <c r="I36" i="5"/>
  <c r="AB36" i="5"/>
  <c r="W36" i="5"/>
  <c r="C36" i="5"/>
  <c r="O36" i="5"/>
  <c r="J36" i="5"/>
  <c r="AA36" i="5"/>
  <c r="AD36" i="5"/>
  <c r="Q36" i="5"/>
  <c r="R36" i="5"/>
  <c r="F36" i="5"/>
  <c r="D36" i="5"/>
  <c r="W370" i="5"/>
  <c r="AC370" i="5"/>
  <c r="F370" i="5"/>
  <c r="AG370" i="5"/>
  <c r="N370" i="5"/>
  <c r="O370" i="5"/>
  <c r="D370" i="5"/>
  <c r="L370" i="5"/>
  <c r="R370" i="5"/>
  <c r="M370" i="5"/>
  <c r="V370" i="5"/>
  <c r="AD370" i="5"/>
  <c r="I370" i="5"/>
  <c r="AF370" i="5"/>
  <c r="G370" i="5"/>
  <c r="AE370" i="5"/>
  <c r="T370" i="5"/>
  <c r="AA370" i="5"/>
  <c r="S370" i="5"/>
  <c r="AB370" i="5"/>
  <c r="H370" i="5"/>
  <c r="Z370" i="5"/>
  <c r="Q370" i="5"/>
  <c r="Y17" i="13"/>
  <c r="P370" i="5"/>
  <c r="S367" i="5"/>
  <c r="S375" i="5"/>
  <c r="H27" i="4"/>
  <c r="R396" i="5"/>
  <c r="S130" i="5"/>
  <c r="M130" i="5"/>
  <c r="T130" i="5"/>
  <c r="N130" i="5"/>
  <c r="D130" i="5"/>
  <c r="G130" i="5"/>
  <c r="Y130" i="5"/>
  <c r="Z130" i="5"/>
  <c r="V130" i="5"/>
  <c r="AC130" i="5"/>
  <c r="U130" i="5"/>
  <c r="C130" i="5"/>
  <c r="AG130" i="5"/>
  <c r="H130" i="5"/>
  <c r="F130" i="5"/>
  <c r="Q130" i="5"/>
  <c r="AE130" i="5"/>
  <c r="L130" i="5"/>
  <c r="E130" i="5"/>
  <c r="W130" i="5"/>
  <c r="J130" i="5"/>
  <c r="P130" i="5"/>
  <c r="H149" i="5"/>
  <c r="D149" i="5"/>
  <c r="Y149" i="5"/>
  <c r="N149" i="5"/>
  <c r="AA149" i="5"/>
  <c r="E149" i="5"/>
  <c r="Z149" i="5"/>
  <c r="Q149" i="5"/>
  <c r="F149" i="5"/>
  <c r="AE149" i="5"/>
  <c r="V149" i="5"/>
  <c r="K149" i="5"/>
  <c r="W149" i="5"/>
  <c r="C149" i="5"/>
  <c r="G149" i="5"/>
  <c r="J149" i="5"/>
  <c r="P149" i="5"/>
  <c r="AD149" i="5"/>
  <c r="AC149" i="5"/>
  <c r="AG149" i="5"/>
  <c r="AB149" i="5"/>
  <c r="O149" i="5"/>
  <c r="I149" i="5"/>
  <c r="R149" i="5"/>
  <c r="T149" i="5"/>
  <c r="M149" i="5"/>
  <c r="W62" i="13"/>
  <c r="I62" i="13"/>
  <c r="Y62" i="13"/>
  <c r="AB62" i="13"/>
  <c r="Z62" i="13"/>
  <c r="E62" i="13"/>
  <c r="D62" i="13"/>
  <c r="AE62" i="13"/>
  <c r="H62" i="13"/>
  <c r="O62" i="13"/>
  <c r="N62" i="13"/>
  <c r="AD62" i="13"/>
  <c r="S62" i="13"/>
  <c r="U62" i="13"/>
  <c r="X62" i="13"/>
  <c r="M62" i="13"/>
  <c r="AG62" i="13"/>
  <c r="F62" i="13"/>
  <c r="F332" i="5"/>
  <c r="S332" i="5"/>
  <c r="M332" i="5"/>
  <c r="C332" i="5"/>
  <c r="AF332" i="5"/>
  <c r="P332" i="5"/>
  <c r="AD332" i="5"/>
  <c r="O332" i="5"/>
  <c r="X332" i="5"/>
  <c r="K332" i="5"/>
  <c r="L332" i="5"/>
  <c r="N332" i="5"/>
  <c r="R332" i="5"/>
  <c r="AB332" i="5"/>
  <c r="T332" i="5"/>
  <c r="E332" i="5"/>
  <c r="Y332" i="5"/>
  <c r="V332" i="5"/>
  <c r="I332" i="5"/>
  <c r="G332" i="5"/>
  <c r="AA332" i="5"/>
  <c r="AE332" i="5"/>
  <c r="AC332" i="5"/>
  <c r="W332" i="5"/>
  <c r="Q332" i="5"/>
  <c r="L393" i="5"/>
  <c r="F393" i="5"/>
  <c r="O393" i="5"/>
  <c r="AA393" i="5"/>
  <c r="AC393" i="5"/>
  <c r="M393" i="5"/>
  <c r="V393" i="5"/>
  <c r="G393" i="5"/>
  <c r="X393" i="5"/>
  <c r="AE393" i="5"/>
  <c r="R393" i="5"/>
  <c r="AB393" i="5"/>
  <c r="AG393" i="5"/>
  <c r="T393" i="5"/>
  <c r="K393" i="5"/>
  <c r="H393" i="5"/>
  <c r="AD393" i="5"/>
  <c r="AF393" i="5"/>
  <c r="Z393" i="5"/>
  <c r="J393" i="5"/>
  <c r="Y393" i="5"/>
  <c r="N393" i="5"/>
  <c r="S149" i="5"/>
  <c r="U370" i="5"/>
  <c r="AA62" i="13"/>
  <c r="U136" i="5"/>
  <c r="C393" i="5"/>
  <c r="F20" i="4"/>
  <c r="I20" i="4"/>
  <c r="C20" i="4"/>
  <c r="E20" i="4"/>
  <c r="D20" i="4"/>
  <c r="G20" i="4"/>
  <c r="H20" i="4"/>
  <c r="B20" i="4"/>
  <c r="H250" i="5"/>
  <c r="AD250" i="5"/>
  <c r="Z250" i="5"/>
  <c r="N250" i="5"/>
  <c r="AE250" i="5"/>
  <c r="E250" i="5"/>
  <c r="F250" i="5"/>
  <c r="V250" i="5"/>
  <c r="AG250" i="5"/>
  <c r="X250" i="5"/>
  <c r="O250" i="5"/>
  <c r="AB250" i="5"/>
  <c r="T250" i="5"/>
  <c r="U250" i="5"/>
  <c r="C250" i="5"/>
  <c r="I250" i="5"/>
  <c r="H47" i="13"/>
  <c r="W47" i="13"/>
  <c r="Q47" i="13"/>
  <c r="Z47" i="13"/>
  <c r="AA47" i="13"/>
  <c r="M47" i="13"/>
  <c r="AD47" i="13"/>
  <c r="G47" i="13"/>
  <c r="S47" i="13"/>
  <c r="K47" i="13"/>
  <c r="O47" i="13"/>
  <c r="T47" i="13"/>
  <c r="L47" i="13"/>
  <c r="AB47" i="13"/>
  <c r="E47" i="13"/>
  <c r="P47" i="13"/>
  <c r="AF47" i="13"/>
  <c r="V47" i="13"/>
  <c r="N47" i="13"/>
  <c r="J47" i="13"/>
  <c r="F47" i="13"/>
  <c r="D47" i="13"/>
  <c r="C47" i="13"/>
  <c r="AE47" i="13"/>
  <c r="G322" i="5"/>
  <c r="I322" i="5"/>
  <c r="X322" i="5"/>
  <c r="R322" i="5"/>
  <c r="AG322" i="5"/>
  <c r="AB322" i="5"/>
  <c r="F322" i="5"/>
  <c r="AF322" i="5"/>
  <c r="AE322" i="5"/>
  <c r="M322" i="5"/>
  <c r="D322" i="5"/>
  <c r="U322" i="5"/>
  <c r="Q322" i="5"/>
  <c r="S165" i="5"/>
  <c r="F165" i="5"/>
  <c r="AE165" i="5"/>
  <c r="E165" i="5"/>
  <c r="Z165" i="5"/>
  <c r="X165" i="5"/>
  <c r="I165" i="5"/>
  <c r="M165" i="5"/>
  <c r="U165" i="5"/>
  <c r="Y165" i="5"/>
  <c r="T165" i="5"/>
  <c r="C165" i="5"/>
  <c r="AD165" i="5"/>
  <c r="AA165" i="5"/>
  <c r="R165" i="5"/>
  <c r="D165" i="5"/>
  <c r="Q165" i="5"/>
  <c r="N165" i="5"/>
  <c r="P165" i="5"/>
  <c r="W165" i="5"/>
  <c r="AF165" i="5"/>
  <c r="AC165" i="5"/>
  <c r="H165" i="5"/>
  <c r="O165" i="5"/>
  <c r="K165" i="5"/>
  <c r="C316" i="5"/>
  <c r="T316" i="5"/>
  <c r="U316" i="5"/>
  <c r="M316" i="5"/>
  <c r="N316" i="5"/>
  <c r="Z316" i="5"/>
  <c r="H316" i="5"/>
  <c r="Y316" i="5"/>
  <c r="S316" i="5"/>
  <c r="AD316" i="5"/>
  <c r="AE316" i="5"/>
  <c r="K316" i="5"/>
  <c r="AA316" i="5"/>
  <c r="R316" i="5"/>
  <c r="J316" i="5"/>
  <c r="D316" i="5"/>
  <c r="E316" i="5"/>
  <c r="I316" i="5"/>
  <c r="AG316" i="5"/>
  <c r="L316" i="5"/>
  <c r="F316" i="5"/>
  <c r="W316" i="5"/>
  <c r="AB316" i="5"/>
  <c r="U167" i="5"/>
  <c r="AG167" i="5"/>
  <c r="S167" i="5"/>
  <c r="Y167" i="5"/>
  <c r="L167" i="5"/>
  <c r="T167" i="5"/>
  <c r="Z167" i="5"/>
  <c r="F167" i="5"/>
  <c r="D167" i="5"/>
  <c r="C167" i="5"/>
  <c r="AC167" i="5"/>
  <c r="H167" i="5"/>
  <c r="AD167" i="5"/>
  <c r="E167" i="5"/>
  <c r="X167" i="5"/>
  <c r="O167" i="5"/>
  <c r="M167" i="5"/>
  <c r="K167" i="5"/>
  <c r="R167" i="5"/>
  <c r="AA167" i="5"/>
  <c r="Q167" i="5"/>
  <c r="W167" i="5"/>
  <c r="C386" i="5"/>
  <c r="AD386" i="5"/>
  <c r="J386" i="5"/>
  <c r="L386" i="5"/>
  <c r="Q386" i="5"/>
  <c r="M386" i="5"/>
  <c r="AG386" i="5"/>
  <c r="P386" i="5"/>
  <c r="D386" i="5"/>
  <c r="I386" i="5"/>
  <c r="G386" i="5"/>
  <c r="R386" i="5"/>
  <c r="F386" i="5"/>
  <c r="H386" i="5"/>
  <c r="AA386" i="5"/>
  <c r="V386" i="5"/>
  <c r="AF386" i="5"/>
  <c r="K386" i="5"/>
  <c r="Y386" i="5"/>
  <c r="AC386" i="5"/>
  <c r="N386" i="5"/>
  <c r="X386" i="5"/>
  <c r="E386" i="5"/>
  <c r="U386" i="5"/>
  <c r="J435" i="4"/>
  <c r="K435" i="4" s="1"/>
  <c r="U435" i="4" s="1"/>
  <c r="E8" i="4"/>
  <c r="C8" i="4"/>
  <c r="G8" i="4"/>
  <c r="D8" i="4"/>
  <c r="U46" i="13"/>
  <c r="R46" i="13"/>
  <c r="T46" i="13"/>
  <c r="P46" i="13"/>
  <c r="X46" i="13"/>
  <c r="V46" i="13"/>
  <c r="AE46" i="13"/>
  <c r="N46" i="13"/>
  <c r="AD46" i="13"/>
  <c r="L46" i="13"/>
  <c r="W46" i="13"/>
  <c r="AA46" i="13"/>
  <c r="J46" i="13"/>
  <c r="AG46" i="13"/>
  <c r="D46" i="13"/>
  <c r="Q46" i="13"/>
  <c r="Z46" i="13"/>
  <c r="AB46" i="13"/>
  <c r="O46" i="13"/>
  <c r="K46" i="13"/>
  <c r="AC46" i="13"/>
  <c r="C46" i="13"/>
  <c r="G46" i="13"/>
  <c r="H46" i="13"/>
  <c r="Y46" i="13"/>
  <c r="M46" i="13"/>
  <c r="E46" i="13"/>
  <c r="S46" i="13"/>
  <c r="AF46" i="13"/>
  <c r="I46" i="13"/>
  <c r="L161" i="5"/>
  <c r="T95" i="5"/>
  <c r="I60" i="5"/>
  <c r="W375" i="5"/>
  <c r="J47" i="5"/>
  <c r="S388" i="5"/>
  <c r="H388" i="5"/>
  <c r="R388" i="5"/>
  <c r="O388" i="5"/>
  <c r="U388" i="5"/>
  <c r="J388" i="5"/>
  <c r="AA388" i="5"/>
  <c r="C388" i="5"/>
  <c r="F388" i="5"/>
  <c r="E388" i="5"/>
  <c r="W388" i="5"/>
  <c r="K388" i="5"/>
  <c r="G388" i="5"/>
  <c r="Q388" i="5"/>
  <c r="X388" i="5"/>
  <c r="AC388" i="5"/>
  <c r="AB388" i="5"/>
  <c r="AD388" i="5"/>
  <c r="M388" i="5"/>
  <c r="V388" i="5"/>
  <c r="N388" i="5"/>
  <c r="Y388" i="5"/>
  <c r="P388" i="5"/>
  <c r="D388" i="5"/>
  <c r="L388" i="5"/>
  <c r="Z388" i="5"/>
  <c r="AE388" i="5"/>
  <c r="I388" i="5"/>
  <c r="K24" i="5"/>
  <c r="AC24" i="5"/>
  <c r="T24" i="5"/>
  <c r="R24" i="5"/>
  <c r="U24" i="5"/>
  <c r="H24" i="5"/>
  <c r="AG24" i="5"/>
  <c r="W24" i="5"/>
  <c r="L24" i="5"/>
  <c r="O24" i="5"/>
  <c r="X24" i="5"/>
  <c r="J24" i="5"/>
  <c r="G24" i="5"/>
  <c r="P24" i="5"/>
  <c r="D24" i="5"/>
  <c r="E24" i="5"/>
  <c r="Q24" i="5"/>
  <c r="AB24" i="5"/>
  <c r="F24" i="5"/>
  <c r="Z24" i="5"/>
  <c r="AE24" i="5"/>
  <c r="AD24" i="5"/>
  <c r="AF24" i="5"/>
  <c r="V24" i="5"/>
  <c r="C24" i="5"/>
  <c r="N24" i="5"/>
  <c r="I24" i="5"/>
  <c r="M24" i="5"/>
  <c r="Y24" i="5"/>
  <c r="AA24" i="5"/>
  <c r="H9" i="13"/>
  <c r="AC9" i="13"/>
  <c r="AA9" i="13"/>
  <c r="AE9" i="13"/>
  <c r="C9" i="13"/>
  <c r="AF9" i="13"/>
  <c r="W9" i="13"/>
  <c r="AD9" i="13"/>
  <c r="L9" i="13"/>
  <c r="S9" i="13"/>
  <c r="P9" i="13"/>
  <c r="U9" i="13"/>
  <c r="T9" i="13"/>
  <c r="Q9" i="13"/>
  <c r="J9" i="13"/>
  <c r="I9" i="13"/>
  <c r="M9" i="13"/>
  <c r="AG9" i="13"/>
  <c r="X9" i="13"/>
  <c r="G9" i="13"/>
  <c r="Z9" i="13"/>
  <c r="Y9" i="13"/>
  <c r="D9" i="13"/>
  <c r="R9" i="13"/>
  <c r="AB9" i="13"/>
  <c r="N9" i="13"/>
  <c r="V9" i="13"/>
  <c r="O9" i="13"/>
  <c r="K9" i="13"/>
  <c r="F9" i="13"/>
  <c r="E9" i="13"/>
  <c r="V349" i="5"/>
  <c r="C349" i="5"/>
  <c r="I349" i="5"/>
  <c r="D349" i="5"/>
  <c r="Z349" i="5"/>
  <c r="Q349" i="5"/>
  <c r="E349" i="5"/>
  <c r="U349" i="5"/>
  <c r="M349" i="5"/>
  <c r="AB349" i="5"/>
  <c r="Y349" i="5"/>
  <c r="P349" i="5"/>
  <c r="AE349" i="5"/>
  <c r="W349" i="5"/>
  <c r="T349" i="5"/>
  <c r="F349" i="5"/>
  <c r="AC349" i="5"/>
  <c r="N349" i="5"/>
  <c r="S349" i="5"/>
  <c r="O349" i="5"/>
  <c r="J349" i="5"/>
  <c r="AA349" i="5"/>
  <c r="L349" i="5"/>
  <c r="R349" i="5"/>
  <c r="G349" i="5"/>
  <c r="H349" i="5"/>
  <c r="AG349" i="5"/>
  <c r="K349" i="5"/>
  <c r="AF349" i="5"/>
  <c r="X349" i="5"/>
  <c r="E221" i="5"/>
  <c r="Z221" i="5"/>
  <c r="L221" i="5"/>
  <c r="Q221" i="5"/>
  <c r="U221" i="5"/>
  <c r="AG221" i="5"/>
  <c r="Y221" i="5"/>
  <c r="AB221" i="5"/>
  <c r="AA221" i="5"/>
  <c r="C221" i="5"/>
  <c r="K221" i="5"/>
  <c r="AC221" i="5"/>
  <c r="H221" i="5"/>
  <c r="T221" i="5"/>
  <c r="X221" i="5"/>
  <c r="F221" i="5"/>
  <c r="G221" i="5"/>
  <c r="R221" i="5"/>
  <c r="W221" i="5"/>
  <c r="O221" i="5"/>
  <c r="AF221" i="5"/>
  <c r="N221" i="5"/>
  <c r="P221" i="5"/>
  <c r="D221" i="5"/>
  <c r="S221" i="5"/>
  <c r="J221" i="5"/>
  <c r="M221" i="5"/>
  <c r="AE221" i="5"/>
  <c r="AD221" i="5"/>
  <c r="G21" i="4"/>
  <c r="B21" i="4"/>
  <c r="D21" i="4"/>
  <c r="H21" i="4"/>
  <c r="F21" i="4"/>
  <c r="E21" i="4"/>
  <c r="C21" i="4"/>
  <c r="S280" i="5"/>
  <c r="L95" i="5"/>
  <c r="V116" i="5"/>
  <c r="S116" i="5"/>
  <c r="V136" i="5"/>
  <c r="L125" i="5"/>
  <c r="C125" i="5"/>
  <c r="J125" i="5"/>
  <c r="I125" i="5"/>
  <c r="V125" i="5"/>
  <c r="AE125" i="5"/>
  <c r="AB125" i="5"/>
  <c r="F125" i="5"/>
  <c r="AD125" i="5"/>
  <c r="M125" i="5"/>
  <c r="K125" i="5"/>
  <c r="AG125" i="5"/>
  <c r="G125" i="5"/>
  <c r="D125" i="5"/>
  <c r="O125" i="5"/>
  <c r="E125" i="5"/>
  <c r="R125" i="5"/>
  <c r="AC125" i="5"/>
  <c r="Q125" i="5"/>
  <c r="S125" i="5"/>
  <c r="T125" i="5"/>
  <c r="AA125" i="5"/>
  <c r="U125" i="5"/>
  <c r="P125" i="5"/>
  <c r="N125" i="5"/>
  <c r="L191" i="5"/>
  <c r="AF280" i="5"/>
  <c r="AB95" i="5"/>
  <c r="X59" i="13"/>
  <c r="AC153" i="5"/>
  <c r="F153" i="5"/>
  <c r="E153" i="5"/>
  <c r="AG153" i="5"/>
  <c r="W153" i="5"/>
  <c r="X153" i="5"/>
  <c r="U153" i="5"/>
  <c r="C153" i="5"/>
  <c r="S153" i="5"/>
  <c r="H153" i="5"/>
  <c r="L153" i="5"/>
  <c r="AE153" i="5"/>
  <c r="K153" i="5"/>
  <c r="G153" i="5"/>
  <c r="AA153" i="5"/>
  <c r="N153" i="5"/>
  <c r="T153" i="5"/>
  <c r="P153" i="5"/>
  <c r="Y153" i="5"/>
  <c r="AF153" i="5"/>
  <c r="D153" i="5"/>
  <c r="I153" i="5"/>
  <c r="J153" i="5"/>
  <c r="AA284" i="5"/>
  <c r="J284" i="5"/>
  <c r="Z284" i="5"/>
  <c r="I284" i="5"/>
  <c r="V284" i="5"/>
  <c r="AF284" i="5"/>
  <c r="K284" i="5"/>
  <c r="Q284" i="5"/>
  <c r="W284" i="5"/>
  <c r="S284" i="5"/>
  <c r="N284" i="5"/>
  <c r="AB284" i="5"/>
  <c r="U284" i="5"/>
  <c r="C284" i="5"/>
  <c r="AE284" i="5"/>
  <c r="AD284" i="5"/>
  <c r="F284" i="5"/>
  <c r="AB275" i="5"/>
  <c r="L275" i="5"/>
  <c r="D275" i="5"/>
  <c r="F275" i="5"/>
  <c r="AC275" i="5"/>
  <c r="R275" i="5"/>
  <c r="AG275" i="5"/>
  <c r="J275" i="5"/>
  <c r="Q275" i="5"/>
  <c r="K275" i="5"/>
  <c r="Y275" i="5"/>
  <c r="T275" i="5"/>
  <c r="P275" i="5"/>
  <c r="AA275" i="5"/>
  <c r="AD275" i="5"/>
  <c r="W275" i="5"/>
  <c r="G275" i="5"/>
  <c r="S275" i="5"/>
  <c r="U275" i="5"/>
  <c r="H275" i="5"/>
  <c r="AE258" i="5"/>
  <c r="W281" i="5"/>
  <c r="U152" i="5"/>
  <c r="J69" i="5"/>
  <c r="AE69" i="5"/>
  <c r="T69" i="5"/>
  <c r="Z69" i="5"/>
  <c r="X69" i="5"/>
  <c r="N69" i="5"/>
  <c r="G69" i="5"/>
  <c r="AG69" i="5"/>
  <c r="AF69" i="5"/>
  <c r="M69" i="5"/>
  <c r="D69" i="5"/>
  <c r="AD69" i="5"/>
  <c r="H69" i="5"/>
  <c r="F69" i="5"/>
  <c r="O69" i="5"/>
  <c r="R69" i="5"/>
  <c r="S69" i="5"/>
  <c r="V69" i="5"/>
  <c r="AC69" i="5"/>
  <c r="K69" i="5"/>
  <c r="Y69" i="5"/>
  <c r="Q69" i="5"/>
  <c r="AB69" i="5"/>
  <c r="E69" i="5"/>
  <c r="I69" i="5"/>
  <c r="W69" i="5"/>
  <c r="S6" i="7"/>
  <c r="AB6" i="7"/>
  <c r="O6" i="7"/>
  <c r="E6" i="7"/>
  <c r="H6" i="7"/>
  <c r="N6" i="7"/>
  <c r="AF6" i="7"/>
  <c r="AA6" i="7"/>
  <c r="D6" i="7"/>
  <c r="Y6" i="7"/>
  <c r="P6" i="7"/>
  <c r="U6" i="7"/>
  <c r="Q6" i="7"/>
  <c r="M6" i="7"/>
  <c r="K6" i="7"/>
  <c r="AG6" i="7"/>
  <c r="J6" i="7"/>
  <c r="R6" i="7"/>
  <c r="AE6" i="7"/>
  <c r="X6" i="7"/>
  <c r="AD6" i="7"/>
  <c r="W6" i="7"/>
  <c r="V6" i="7"/>
  <c r="C6" i="7"/>
  <c r="AC6" i="7"/>
  <c r="T6" i="7"/>
  <c r="Z6" i="7"/>
  <c r="L6" i="7"/>
  <c r="AD206" i="5"/>
  <c r="K206" i="5"/>
  <c r="J206" i="5"/>
  <c r="H206" i="5"/>
  <c r="F206" i="5"/>
  <c r="AB206" i="5"/>
  <c r="N206" i="5"/>
  <c r="AG206" i="5"/>
  <c r="G206" i="5"/>
  <c r="AA206" i="5"/>
  <c r="M206" i="5"/>
  <c r="X206" i="5"/>
  <c r="V206" i="5"/>
  <c r="U206" i="5"/>
  <c r="E206" i="5"/>
  <c r="I206" i="5"/>
  <c r="O206" i="5"/>
  <c r="L206" i="5"/>
  <c r="P206" i="5"/>
  <c r="R206" i="5"/>
  <c r="AC206" i="5"/>
  <c r="S206" i="5"/>
  <c r="AD266" i="5"/>
  <c r="T266" i="5"/>
  <c r="K266" i="5"/>
  <c r="AA266" i="5"/>
  <c r="AF266" i="5"/>
  <c r="N266" i="5"/>
  <c r="AB266" i="5"/>
  <c r="L266" i="5"/>
  <c r="I266" i="5"/>
  <c r="J266" i="5"/>
  <c r="W266" i="5"/>
  <c r="AC266" i="5"/>
  <c r="E266" i="5"/>
  <c r="S266" i="5"/>
  <c r="D266" i="5"/>
  <c r="H266" i="5"/>
  <c r="P266" i="5"/>
  <c r="AG266" i="5"/>
  <c r="D58" i="4"/>
  <c r="C58" i="4"/>
  <c r="H58" i="4"/>
  <c r="I58" i="4"/>
  <c r="F58" i="4"/>
  <c r="E58" i="4"/>
  <c r="G58" i="4"/>
  <c r="B58" i="4"/>
  <c r="L17" i="13"/>
  <c r="AG367" i="5"/>
  <c r="L244" i="5"/>
  <c r="Z244" i="5"/>
  <c r="J244" i="5"/>
  <c r="V244" i="5"/>
  <c r="T244" i="5"/>
  <c r="R244" i="5"/>
  <c r="H244" i="5"/>
  <c r="AB244" i="5"/>
  <c r="I244" i="5"/>
  <c r="U188" i="5"/>
  <c r="N188" i="5"/>
  <c r="H188" i="5"/>
  <c r="E188" i="5"/>
  <c r="G188" i="5"/>
  <c r="I188" i="5"/>
  <c r="Y188" i="5"/>
  <c r="V188" i="5"/>
  <c r="AE188" i="5"/>
  <c r="W188" i="5"/>
  <c r="AG188" i="5"/>
  <c r="Q188" i="5"/>
  <c r="S188" i="5"/>
  <c r="T188" i="5"/>
  <c r="AB188" i="5"/>
  <c r="F188" i="5"/>
  <c r="L188" i="5"/>
  <c r="X188" i="5"/>
  <c r="R188" i="5"/>
  <c r="J188" i="5"/>
  <c r="Q155" i="5"/>
  <c r="AG155" i="5"/>
  <c r="AC155" i="5"/>
  <c r="N155" i="5"/>
  <c r="U155" i="5"/>
  <c r="T155" i="5"/>
  <c r="AA155" i="5"/>
  <c r="E155" i="5"/>
  <c r="V155" i="5"/>
  <c r="R155" i="5"/>
  <c r="P155" i="5"/>
  <c r="G155" i="5"/>
  <c r="Z155" i="5"/>
  <c r="K155" i="5"/>
  <c r="AB155" i="5"/>
  <c r="Y155" i="5"/>
  <c r="X155" i="5"/>
  <c r="D155" i="5"/>
  <c r="L155" i="5"/>
  <c r="M188" i="5"/>
  <c r="H161" i="5"/>
  <c r="W393" i="5"/>
  <c r="AG332" i="5"/>
  <c r="AE11" i="5"/>
  <c r="M11" i="5"/>
  <c r="X11" i="5"/>
  <c r="Z11" i="5"/>
  <c r="D11" i="5"/>
  <c r="C11" i="5"/>
  <c r="P11" i="5"/>
  <c r="AF11" i="5"/>
  <c r="T11" i="5"/>
  <c r="W11" i="5"/>
  <c r="Y11" i="5"/>
  <c r="H11" i="5"/>
  <c r="AD11" i="5"/>
  <c r="AA11" i="5"/>
  <c r="I11" i="5"/>
  <c r="G11" i="5"/>
  <c r="F11" i="5"/>
  <c r="S11" i="5"/>
  <c r="J11" i="5"/>
  <c r="AC11" i="5"/>
  <c r="N11" i="5"/>
  <c r="L11" i="5"/>
  <c r="AB11" i="5"/>
  <c r="AG11" i="5"/>
  <c r="V11" i="5"/>
  <c r="O188" i="5"/>
  <c r="H116" i="5"/>
  <c r="X281" i="5"/>
  <c r="J364" i="5"/>
  <c r="C379" i="5"/>
  <c r="AE67" i="5"/>
  <c r="F67" i="5"/>
  <c r="K67" i="5"/>
  <c r="N67" i="5"/>
  <c r="AC67" i="5"/>
  <c r="AB67" i="5"/>
  <c r="J67" i="5"/>
  <c r="M67" i="5"/>
  <c r="Y67" i="5"/>
  <c r="O67" i="5"/>
  <c r="U67" i="5"/>
  <c r="AG67" i="5"/>
  <c r="Q67" i="5"/>
  <c r="T67" i="5"/>
  <c r="I67" i="5"/>
  <c r="AD67" i="5"/>
  <c r="L67" i="5"/>
  <c r="G67" i="5"/>
  <c r="V67" i="5"/>
  <c r="S67" i="5"/>
  <c r="S328" i="5"/>
  <c r="F328" i="5"/>
  <c r="AB328" i="5"/>
  <c r="AD328" i="5"/>
  <c r="U328" i="5"/>
  <c r="N328" i="5"/>
  <c r="Q328" i="5"/>
  <c r="D328" i="5"/>
  <c r="O328" i="5"/>
  <c r="AC328" i="5"/>
  <c r="E328" i="5"/>
  <c r="X328" i="5"/>
  <c r="AE328" i="5"/>
  <c r="C328" i="5"/>
  <c r="M328" i="5"/>
  <c r="AG328" i="5"/>
  <c r="P328" i="5"/>
  <c r="R328" i="5"/>
  <c r="T328" i="5"/>
  <c r="I328" i="5"/>
  <c r="Y328" i="5"/>
  <c r="AA328" i="5"/>
  <c r="W328" i="5"/>
  <c r="H328" i="5"/>
  <c r="O102" i="5"/>
  <c r="G102" i="5"/>
  <c r="P102" i="5"/>
  <c r="S102" i="5"/>
  <c r="AA102" i="5"/>
  <c r="N102" i="5"/>
  <c r="L102" i="5"/>
  <c r="AD102" i="5"/>
  <c r="U102" i="5"/>
  <c r="C102" i="5"/>
  <c r="Z102" i="5"/>
  <c r="V102" i="5"/>
  <c r="D102" i="5"/>
  <c r="K102" i="5"/>
  <c r="R102" i="5"/>
  <c r="F102" i="5"/>
  <c r="AC102" i="5"/>
  <c r="E102" i="5"/>
  <c r="H102" i="5"/>
  <c r="Q102" i="5"/>
  <c r="Y102" i="5"/>
  <c r="X102" i="5"/>
  <c r="T102" i="5"/>
  <c r="AF102" i="5"/>
  <c r="AE102" i="5"/>
  <c r="AG102" i="5"/>
  <c r="AB102" i="5"/>
  <c r="W102" i="5"/>
  <c r="J102" i="5"/>
  <c r="I102" i="5"/>
  <c r="M102" i="5"/>
  <c r="O71" i="5"/>
  <c r="M71" i="5"/>
  <c r="J71" i="5"/>
  <c r="U71" i="5"/>
  <c r="F71" i="5"/>
  <c r="Q71" i="5"/>
  <c r="Y71" i="5"/>
  <c r="Z71" i="5"/>
  <c r="AA71" i="5"/>
  <c r="R71" i="5"/>
  <c r="AC71" i="5"/>
  <c r="K71" i="5"/>
  <c r="V71" i="5"/>
  <c r="AG71" i="5"/>
  <c r="AF71" i="5"/>
  <c r="X71" i="5"/>
  <c r="T71" i="5"/>
  <c r="N71" i="5"/>
  <c r="S71" i="5"/>
  <c r="L71" i="5"/>
  <c r="AE71" i="5"/>
  <c r="P71" i="5"/>
  <c r="G71" i="5"/>
  <c r="C71" i="5"/>
  <c r="E71" i="5"/>
  <c r="AD71" i="5"/>
  <c r="H71" i="5"/>
  <c r="I71" i="5"/>
  <c r="W71" i="5"/>
  <c r="AB71" i="5"/>
  <c r="D71" i="5"/>
  <c r="O130" i="5"/>
  <c r="Y47" i="13"/>
  <c r="Q364" i="5"/>
  <c r="V75" i="5"/>
  <c r="P75" i="5"/>
  <c r="D75" i="5"/>
  <c r="AG75" i="5"/>
  <c r="O75" i="5"/>
  <c r="X75" i="5"/>
  <c r="Y75" i="5"/>
  <c r="S75" i="5"/>
  <c r="AE75" i="5"/>
  <c r="E75" i="5"/>
  <c r="J75" i="5"/>
  <c r="T75" i="5"/>
  <c r="K75" i="5"/>
  <c r="U75" i="5"/>
  <c r="M75" i="5"/>
  <c r="N75" i="5"/>
  <c r="G75" i="5"/>
  <c r="L75" i="5"/>
  <c r="AC75" i="5"/>
  <c r="AB75" i="5"/>
  <c r="AA75" i="5"/>
  <c r="H75" i="5"/>
  <c r="Q75" i="5"/>
  <c r="F342" i="5"/>
  <c r="G342" i="5"/>
  <c r="R342" i="5"/>
  <c r="W342" i="5"/>
  <c r="Q342" i="5"/>
  <c r="H342" i="5"/>
  <c r="AG342" i="5"/>
  <c r="J342" i="5"/>
  <c r="I342" i="5"/>
  <c r="AA342" i="5"/>
  <c r="L342" i="5"/>
  <c r="O342" i="5"/>
  <c r="V342" i="5"/>
  <c r="P342" i="5"/>
  <c r="K342" i="5"/>
  <c r="AE342" i="5"/>
  <c r="AC342" i="5"/>
  <c r="E229" i="5"/>
  <c r="S229" i="5"/>
  <c r="Z229" i="5"/>
  <c r="AB229" i="5"/>
  <c r="AC229" i="5"/>
  <c r="T229" i="5"/>
  <c r="V229" i="5"/>
  <c r="AD229" i="5"/>
  <c r="AE229" i="5"/>
  <c r="H229" i="5"/>
  <c r="X229" i="5"/>
  <c r="AA229" i="5"/>
  <c r="Q229" i="5"/>
  <c r="U229" i="5"/>
  <c r="W229" i="5"/>
  <c r="I229" i="5"/>
  <c r="G229" i="5"/>
  <c r="N229" i="5"/>
  <c r="L229" i="5"/>
  <c r="AG229" i="5"/>
  <c r="F229" i="5"/>
  <c r="AE254" i="5"/>
  <c r="G254" i="5"/>
  <c r="L254" i="5"/>
  <c r="C254" i="5"/>
  <c r="V254" i="5"/>
  <c r="N254" i="5"/>
  <c r="AF254" i="5"/>
  <c r="J254" i="5"/>
  <c r="AC254" i="5"/>
  <c r="Q254" i="5"/>
  <c r="W254" i="5"/>
  <c r="J382" i="5"/>
  <c r="K382" i="5"/>
  <c r="M382" i="5"/>
  <c r="R382" i="5"/>
  <c r="AD382" i="5"/>
  <c r="S382" i="5"/>
  <c r="C382" i="5"/>
  <c r="E382" i="5"/>
  <c r="AA382" i="5"/>
  <c r="F382" i="5"/>
  <c r="V382" i="5"/>
  <c r="I382" i="5"/>
  <c r="U382" i="5"/>
  <c r="N382" i="5"/>
  <c r="O382" i="5"/>
  <c r="H382" i="5"/>
  <c r="Y382" i="5"/>
  <c r="D382" i="5"/>
  <c r="AG382" i="5"/>
  <c r="Q382" i="5"/>
  <c r="T253" i="5"/>
  <c r="AG253" i="5"/>
  <c r="X253" i="5"/>
  <c r="J253" i="5"/>
  <c r="G253" i="5"/>
  <c r="N253" i="5"/>
  <c r="U253" i="5"/>
  <c r="C253" i="5"/>
  <c r="AC253" i="5"/>
  <c r="Z253" i="5"/>
  <c r="H253" i="5"/>
  <c r="K253" i="5"/>
  <c r="R253" i="5"/>
  <c r="M253" i="5"/>
  <c r="Y253" i="5"/>
  <c r="F253" i="5"/>
  <c r="AA253" i="5"/>
  <c r="AB253" i="5"/>
  <c r="AE253" i="5"/>
  <c r="D253" i="5"/>
  <c r="E253" i="5"/>
  <c r="Y13" i="13"/>
  <c r="E13" i="13"/>
  <c r="P13" i="13"/>
  <c r="AA13" i="13"/>
  <c r="G13" i="13"/>
  <c r="AB13" i="13"/>
  <c r="AD13" i="13"/>
  <c r="T13" i="13"/>
  <c r="N13" i="13"/>
  <c r="U13" i="13"/>
  <c r="S13" i="13"/>
  <c r="H13" i="13"/>
  <c r="I13" i="13"/>
  <c r="L13" i="13"/>
  <c r="AE13" i="13"/>
  <c r="D13" i="13"/>
  <c r="M13" i="13"/>
  <c r="O13" i="13"/>
  <c r="W13" i="13"/>
  <c r="F13" i="13"/>
  <c r="R13" i="13"/>
  <c r="Z13" i="13"/>
  <c r="AC13" i="13"/>
  <c r="K13" i="13"/>
  <c r="AG13" i="13"/>
  <c r="AF13" i="13"/>
  <c r="C159" i="5"/>
  <c r="D159" i="5"/>
  <c r="L159" i="5"/>
  <c r="AG159" i="5"/>
  <c r="AC159" i="5"/>
  <c r="M159" i="5"/>
  <c r="AD159" i="5"/>
  <c r="V159" i="5"/>
  <c r="K159" i="5"/>
  <c r="Q159" i="5"/>
  <c r="T159" i="5"/>
  <c r="Y159" i="5"/>
  <c r="H159" i="5"/>
  <c r="U159" i="5"/>
  <c r="N159" i="5"/>
  <c r="O159" i="5"/>
  <c r="AF159" i="5"/>
  <c r="G159" i="5"/>
  <c r="J159" i="5"/>
  <c r="S159" i="5"/>
  <c r="AB159" i="5"/>
  <c r="AA159" i="5"/>
  <c r="X159" i="5"/>
  <c r="R159" i="5"/>
  <c r="AE159" i="5"/>
  <c r="H57" i="13"/>
  <c r="Y57" i="13"/>
  <c r="AB57" i="13"/>
  <c r="V57" i="13"/>
  <c r="S57" i="13"/>
  <c r="C57" i="13"/>
  <c r="AD57" i="13"/>
  <c r="M57" i="13"/>
  <c r="G57" i="13"/>
  <c r="U57" i="13"/>
  <c r="F57" i="13"/>
  <c r="I57" i="13"/>
  <c r="X57" i="13"/>
  <c r="W57" i="13"/>
  <c r="AC57" i="13"/>
  <c r="D57" i="13"/>
  <c r="R57" i="13"/>
  <c r="K57" i="13"/>
  <c r="E57" i="13"/>
  <c r="AG57" i="13"/>
  <c r="Z57" i="13"/>
  <c r="P57" i="13"/>
  <c r="AA57" i="13"/>
  <c r="AF57" i="13"/>
  <c r="L57" i="13"/>
  <c r="O57" i="13"/>
  <c r="J57" i="13"/>
  <c r="N57" i="13"/>
  <c r="AE57" i="13"/>
  <c r="AC200" i="5"/>
  <c r="N200" i="5"/>
  <c r="S200" i="5"/>
  <c r="L200" i="5"/>
  <c r="V200" i="5"/>
  <c r="AG200" i="5"/>
  <c r="O200" i="5"/>
  <c r="D200" i="5"/>
  <c r="U200" i="5"/>
  <c r="AD200" i="5"/>
  <c r="M200" i="5"/>
  <c r="J200" i="5"/>
  <c r="Z200" i="5"/>
  <c r="AA392" i="5"/>
  <c r="U392" i="5"/>
  <c r="Y392" i="5"/>
  <c r="Z392" i="5"/>
  <c r="G392" i="5"/>
  <c r="J392" i="5"/>
  <c r="AE392" i="5"/>
  <c r="M392" i="5"/>
  <c r="P392" i="5"/>
  <c r="D392" i="5"/>
  <c r="L392" i="5"/>
  <c r="E392" i="5"/>
  <c r="R392" i="5"/>
  <c r="AG392" i="5"/>
  <c r="AF392" i="5"/>
  <c r="X392" i="5"/>
  <c r="V392" i="5"/>
  <c r="I392" i="5"/>
  <c r="AD392" i="5"/>
  <c r="O392" i="5"/>
  <c r="AB392" i="5"/>
  <c r="H392" i="5"/>
  <c r="AC392" i="5"/>
  <c r="N392" i="5"/>
  <c r="Q392" i="5"/>
  <c r="T392" i="5"/>
  <c r="W392" i="5"/>
  <c r="W200" i="5"/>
  <c r="T186" i="5"/>
  <c r="O266" i="5"/>
  <c r="V264" i="5"/>
  <c r="H258" i="5"/>
  <c r="E275" i="5"/>
  <c r="C275" i="5"/>
  <c r="Q13" i="13"/>
  <c r="D116" i="5"/>
  <c r="G281" i="5"/>
  <c r="AF316" i="5"/>
  <c r="AE372" i="5"/>
  <c r="X316" i="5"/>
  <c r="AB386" i="5"/>
  <c r="AD153" i="5"/>
  <c r="AE136" i="5"/>
  <c r="H60" i="5"/>
  <c r="Y10" i="13"/>
  <c r="H364" i="5"/>
  <c r="H98" i="5"/>
  <c r="S327" i="5"/>
  <c r="AB165" i="5"/>
  <c r="Y115" i="5"/>
  <c r="AC82" i="5"/>
  <c r="E11" i="5"/>
  <c r="AC382" i="5"/>
  <c r="N351" i="5"/>
  <c r="AD322" i="5"/>
  <c r="AG361" i="5"/>
  <c r="Z318" i="5"/>
  <c r="AF125" i="5"/>
  <c r="AG388" i="5"/>
  <c r="S392" i="5"/>
  <c r="H58" i="5"/>
  <c r="M378" i="5"/>
  <c r="AD191" i="5"/>
  <c r="AE200" i="5"/>
  <c r="Q186" i="5"/>
  <c r="J186" i="5"/>
  <c r="I270" i="5"/>
  <c r="AB254" i="5"/>
  <c r="Q266" i="5"/>
  <c r="V266" i="5"/>
  <c r="T270" i="5"/>
  <c r="Y258" i="5"/>
  <c r="L251" i="5"/>
  <c r="N280" i="5"/>
  <c r="H67" i="5"/>
  <c r="AD188" i="5"/>
  <c r="D64" i="5"/>
  <c r="R116" i="5"/>
  <c r="G116" i="5"/>
  <c r="V104" i="5"/>
  <c r="K201" i="5"/>
  <c r="P229" i="5"/>
  <c r="N167" i="5"/>
  <c r="AD17" i="13"/>
  <c r="N373" i="5"/>
  <c r="AD75" i="5"/>
  <c r="T116" i="5"/>
  <c r="Y36" i="5"/>
  <c r="T35" i="13"/>
  <c r="G316" i="5"/>
  <c r="O386" i="5"/>
  <c r="M153" i="5"/>
  <c r="AD60" i="5"/>
  <c r="R10" i="13"/>
  <c r="W159" i="5"/>
  <c r="L62" i="13"/>
  <c r="P327" i="5"/>
  <c r="V165" i="5"/>
  <c r="K82" i="5"/>
  <c r="O82" i="5"/>
  <c r="N322" i="5"/>
  <c r="G361" i="5"/>
  <c r="K318" i="5"/>
  <c r="X125" i="5"/>
  <c r="L328" i="5"/>
  <c r="C392" i="5"/>
  <c r="D58" i="5"/>
  <c r="S281" i="5"/>
  <c r="Q281" i="5"/>
  <c r="J281" i="5"/>
  <c r="E281" i="5"/>
  <c r="Y281" i="5"/>
  <c r="AE281" i="5"/>
  <c r="AG281" i="5"/>
  <c r="H281" i="5"/>
  <c r="U281" i="5"/>
  <c r="I281" i="5"/>
  <c r="Z281" i="5"/>
  <c r="AD281" i="5"/>
  <c r="R281" i="5"/>
  <c r="AF281" i="5"/>
  <c r="P281" i="5"/>
  <c r="K281" i="5"/>
  <c r="C281" i="5"/>
  <c r="V281" i="5"/>
  <c r="F281" i="5"/>
  <c r="AC281" i="5"/>
  <c r="T281" i="5"/>
  <c r="N281" i="5"/>
  <c r="AB281" i="5"/>
  <c r="D24" i="4"/>
  <c r="B24" i="4"/>
  <c r="F24" i="4"/>
  <c r="I24" i="4"/>
  <c r="C24" i="4"/>
  <c r="H24" i="4"/>
  <c r="E24" i="4"/>
  <c r="N364" i="5"/>
  <c r="C127" i="5"/>
  <c r="O127" i="5"/>
  <c r="AC47" i="13"/>
  <c r="O33" i="13"/>
  <c r="R33" i="13"/>
  <c r="E33" i="13"/>
  <c r="L33" i="13"/>
  <c r="W33" i="13"/>
  <c r="AC33" i="13"/>
  <c r="J33" i="13"/>
  <c r="AG33" i="13"/>
  <c r="F33" i="13"/>
  <c r="K33" i="13"/>
  <c r="AD33" i="13"/>
  <c r="AA33" i="13"/>
  <c r="G33" i="13"/>
  <c r="AB33" i="13"/>
  <c r="P33" i="13"/>
  <c r="AF33" i="13"/>
  <c r="I33" i="13"/>
  <c r="Y33" i="13"/>
  <c r="N33" i="13"/>
  <c r="U33" i="13"/>
  <c r="S33" i="13"/>
  <c r="D33" i="13"/>
  <c r="M33" i="13"/>
  <c r="H33" i="13"/>
  <c r="Z33" i="13"/>
  <c r="T33" i="13"/>
  <c r="AE33" i="13"/>
  <c r="Q33" i="13"/>
  <c r="V33" i="13"/>
  <c r="C33" i="13"/>
  <c r="X33" i="13"/>
  <c r="AG88" i="5"/>
  <c r="AE88" i="5"/>
  <c r="M88" i="5"/>
  <c r="J88" i="5"/>
  <c r="C88" i="5"/>
  <c r="AB88" i="5"/>
  <c r="R88" i="5"/>
  <c r="L88" i="5"/>
  <c r="I88" i="5"/>
  <c r="V88" i="5"/>
  <c r="AF88" i="5"/>
  <c r="U88" i="5"/>
  <c r="Q88" i="5"/>
  <c r="P88" i="5"/>
  <c r="Z88" i="5"/>
  <c r="Y88" i="5"/>
  <c r="G88" i="5"/>
  <c r="AA88" i="5"/>
  <c r="N88" i="5"/>
  <c r="H88" i="5"/>
  <c r="AD88" i="5"/>
  <c r="D88" i="5"/>
  <c r="AC88" i="5"/>
  <c r="K88" i="5"/>
  <c r="F88" i="5"/>
  <c r="T88" i="5"/>
  <c r="X88" i="5"/>
  <c r="E88" i="5"/>
  <c r="O88" i="5"/>
  <c r="S88" i="5"/>
  <c r="I105" i="5"/>
  <c r="Z105" i="5"/>
  <c r="O105" i="5"/>
  <c r="W105" i="5"/>
  <c r="AB105" i="5"/>
  <c r="S105" i="5"/>
  <c r="M105" i="5"/>
  <c r="H105" i="5"/>
  <c r="E105" i="5"/>
  <c r="G105" i="5"/>
  <c r="AE105" i="5"/>
  <c r="AA105" i="5"/>
  <c r="K105" i="5"/>
  <c r="AD105" i="5"/>
  <c r="X105" i="5"/>
  <c r="Y105" i="5"/>
  <c r="F105" i="5"/>
  <c r="Q105" i="5"/>
  <c r="AG105" i="5"/>
  <c r="P105" i="5"/>
  <c r="J105" i="5"/>
  <c r="N59" i="13"/>
  <c r="D59" i="13"/>
  <c r="J59" i="13"/>
  <c r="I59" i="13"/>
  <c r="V59" i="13"/>
  <c r="Z59" i="13"/>
  <c r="W59" i="13"/>
  <c r="AG59" i="13"/>
  <c r="G59" i="13"/>
  <c r="P59" i="13"/>
  <c r="Y59" i="13"/>
  <c r="L59" i="13"/>
  <c r="K59" i="13"/>
  <c r="C59" i="13"/>
  <c r="T59" i="13"/>
  <c r="AE59" i="13"/>
  <c r="E59" i="13"/>
  <c r="F59" i="13"/>
  <c r="Q59" i="13"/>
  <c r="AB59" i="13"/>
  <c r="R59" i="13"/>
  <c r="AD59" i="13"/>
  <c r="AC59" i="13"/>
  <c r="I47" i="13"/>
  <c r="E393" i="5"/>
  <c r="AE152" i="5"/>
  <c r="Q166" i="5"/>
  <c r="C166" i="5"/>
  <c r="P166" i="5"/>
  <c r="AE166" i="5"/>
  <c r="J166" i="5"/>
  <c r="E166" i="5"/>
  <c r="X166" i="5"/>
  <c r="U166" i="5"/>
  <c r="K166" i="5"/>
  <c r="M166" i="5"/>
  <c r="AB166" i="5"/>
  <c r="AA166" i="5"/>
  <c r="V166" i="5"/>
  <c r="W166" i="5"/>
  <c r="H166" i="5"/>
  <c r="Y166" i="5"/>
  <c r="L166" i="5"/>
  <c r="D166" i="5"/>
  <c r="AF166" i="5"/>
  <c r="S166" i="5"/>
  <c r="Z166" i="5"/>
  <c r="N166" i="5"/>
  <c r="F166" i="5"/>
  <c r="O166" i="5"/>
  <c r="AC166" i="5"/>
  <c r="T166" i="5"/>
  <c r="R166" i="5"/>
  <c r="AG166" i="5"/>
  <c r="G166" i="5"/>
  <c r="AD166" i="5"/>
  <c r="AB224" i="5"/>
  <c r="X224" i="5"/>
  <c r="R224" i="5"/>
  <c r="C224" i="5"/>
  <c r="AA224" i="5"/>
  <c r="Z224" i="5"/>
  <c r="AG224" i="5"/>
  <c r="W224" i="5"/>
  <c r="V224" i="5"/>
  <c r="F224" i="5"/>
  <c r="AD224" i="5"/>
  <c r="AF224" i="5"/>
  <c r="E224" i="5"/>
  <c r="AC224" i="5"/>
  <c r="K224" i="5"/>
  <c r="H224" i="5"/>
  <c r="Y224" i="5"/>
  <c r="U224" i="5"/>
  <c r="S224" i="5"/>
  <c r="P224" i="5"/>
  <c r="T224" i="5"/>
  <c r="N224" i="5"/>
  <c r="D224" i="5"/>
  <c r="G224" i="5"/>
  <c r="Q224" i="5"/>
  <c r="AE22" i="13"/>
  <c r="P22" i="13"/>
  <c r="AG22" i="13"/>
  <c r="Y22" i="13"/>
  <c r="C22" i="13"/>
  <c r="N22" i="13"/>
  <c r="M22" i="13"/>
  <c r="G22" i="13"/>
  <c r="AA22" i="13"/>
  <c r="I22" i="13"/>
  <c r="J22" i="13"/>
  <c r="AC22" i="13"/>
  <c r="W22" i="13"/>
  <c r="AB22" i="13"/>
  <c r="D22" i="13"/>
  <c r="F22" i="13"/>
  <c r="E22" i="13"/>
  <c r="K22" i="13"/>
  <c r="T22" i="13"/>
  <c r="H22" i="13"/>
  <c r="Q22" i="13"/>
  <c r="S22" i="13"/>
  <c r="AF22" i="13"/>
  <c r="AD22" i="13"/>
  <c r="L22" i="13"/>
  <c r="U22" i="13"/>
  <c r="Z22" i="13"/>
  <c r="O22" i="13"/>
  <c r="V22" i="13"/>
  <c r="X22" i="13"/>
  <c r="R22" i="13"/>
  <c r="AA191" i="5"/>
  <c r="Y284" i="5"/>
  <c r="S258" i="5"/>
  <c r="AF188" i="5"/>
  <c r="R104" i="5"/>
  <c r="J370" i="5"/>
  <c r="U332" i="5"/>
  <c r="W324" i="5"/>
  <c r="L324" i="5"/>
  <c r="V324" i="5"/>
  <c r="P324" i="5"/>
  <c r="J324" i="5"/>
  <c r="E324" i="5"/>
  <c r="AE324" i="5"/>
  <c r="T324" i="5"/>
  <c r="O324" i="5"/>
  <c r="K324" i="5"/>
  <c r="AG324" i="5"/>
  <c r="H324" i="5"/>
  <c r="AA324" i="5"/>
  <c r="AD324" i="5"/>
  <c r="N324" i="5"/>
  <c r="Z324" i="5"/>
  <c r="S324" i="5"/>
  <c r="Y324" i="5"/>
  <c r="C324" i="5"/>
  <c r="U324" i="5"/>
  <c r="F324" i="5"/>
  <c r="X324" i="5"/>
  <c r="M324" i="5"/>
  <c r="R324" i="5"/>
  <c r="AC324" i="5"/>
  <c r="AB324" i="5"/>
  <c r="I324" i="5"/>
  <c r="D324" i="5"/>
  <c r="AA31" i="5"/>
  <c r="AE31" i="5"/>
  <c r="G31" i="5"/>
  <c r="P31" i="5"/>
  <c r="V31" i="5"/>
  <c r="Y31" i="5"/>
  <c r="AF31" i="5"/>
  <c r="O31" i="5"/>
  <c r="S31" i="5"/>
  <c r="L31" i="5"/>
  <c r="C31" i="5"/>
  <c r="E31" i="5"/>
  <c r="N31" i="5"/>
  <c r="R31" i="5"/>
  <c r="AG31" i="5"/>
  <c r="AC31" i="5"/>
  <c r="M31" i="5"/>
  <c r="U31" i="5"/>
  <c r="D31" i="5"/>
  <c r="Q31" i="5"/>
  <c r="AD31" i="5"/>
  <c r="F31" i="5"/>
  <c r="AA351" i="5"/>
  <c r="R351" i="5"/>
  <c r="L351" i="5"/>
  <c r="I351" i="5"/>
  <c r="D351" i="5"/>
  <c r="K351" i="5"/>
  <c r="AE351" i="5"/>
  <c r="T351" i="5"/>
  <c r="AB351" i="5"/>
  <c r="AF351" i="5"/>
  <c r="Q351" i="5"/>
  <c r="Z351" i="5"/>
  <c r="AC351" i="5"/>
  <c r="H351" i="5"/>
  <c r="E351" i="5"/>
  <c r="W351" i="5"/>
  <c r="Y351" i="5"/>
  <c r="V351" i="5"/>
  <c r="M351" i="5"/>
  <c r="P351" i="5"/>
  <c r="U351" i="5"/>
  <c r="O351" i="5"/>
  <c r="AG372" i="5"/>
  <c r="W372" i="5"/>
  <c r="AD372" i="5"/>
  <c r="Q372" i="5"/>
  <c r="Y372" i="5"/>
  <c r="K372" i="5"/>
  <c r="T372" i="5"/>
  <c r="AF372" i="5"/>
  <c r="X372" i="5"/>
  <c r="AC372" i="5"/>
  <c r="G372" i="5"/>
  <c r="Z372" i="5"/>
  <c r="V372" i="5"/>
  <c r="R372" i="5"/>
  <c r="L372" i="5"/>
  <c r="H372" i="5"/>
  <c r="F372" i="5"/>
  <c r="P372" i="5"/>
  <c r="D372" i="5"/>
  <c r="J372" i="5"/>
  <c r="AA372" i="5"/>
  <c r="I372" i="5"/>
  <c r="E372" i="5"/>
  <c r="S372" i="5"/>
  <c r="AA115" i="5"/>
  <c r="X115" i="5"/>
  <c r="R115" i="5"/>
  <c r="AE115" i="5"/>
  <c r="Z115" i="5"/>
  <c r="W115" i="5"/>
  <c r="D115" i="5"/>
  <c r="U115" i="5"/>
  <c r="AC115" i="5"/>
  <c r="L115" i="5"/>
  <c r="AF115" i="5"/>
  <c r="H115" i="5"/>
  <c r="AD115" i="5"/>
  <c r="K115" i="5"/>
  <c r="S115" i="5"/>
  <c r="G115" i="5"/>
  <c r="C115" i="5"/>
  <c r="I115" i="5"/>
  <c r="AB115" i="5"/>
  <c r="P115" i="5"/>
  <c r="T115" i="5"/>
  <c r="H391" i="5"/>
  <c r="N391" i="5"/>
  <c r="AG391" i="5"/>
  <c r="X391" i="5"/>
  <c r="T391" i="5"/>
  <c r="Y391" i="5"/>
  <c r="O391" i="5"/>
  <c r="K391" i="5"/>
  <c r="AC391" i="5"/>
  <c r="Q391" i="5"/>
  <c r="J391" i="5"/>
  <c r="AF391" i="5"/>
  <c r="L391" i="5"/>
  <c r="R391" i="5"/>
  <c r="AB391" i="5"/>
  <c r="U391" i="5"/>
  <c r="M391" i="5"/>
  <c r="E391" i="5"/>
  <c r="F391" i="5"/>
  <c r="W391" i="5"/>
  <c r="AA391" i="5"/>
  <c r="G391" i="5"/>
  <c r="P391" i="5"/>
  <c r="C391" i="5"/>
  <c r="V391" i="5"/>
  <c r="AE391" i="5"/>
  <c r="I391" i="5"/>
  <c r="AD391" i="5"/>
  <c r="Q200" i="5"/>
  <c r="S186" i="5"/>
  <c r="E284" i="5"/>
  <c r="AD253" i="5"/>
  <c r="X266" i="5"/>
  <c r="AF275" i="5"/>
  <c r="U280" i="5"/>
  <c r="H251" i="5"/>
  <c r="AA188" i="5"/>
  <c r="D67" i="5"/>
  <c r="D188" i="5"/>
  <c r="N95" i="5"/>
  <c r="AF201" i="5"/>
  <c r="AF167" i="5"/>
  <c r="H17" i="13"/>
  <c r="K373" i="5"/>
  <c r="D281" i="5"/>
  <c r="G62" i="13"/>
  <c r="AA281" i="5"/>
  <c r="G36" i="5"/>
  <c r="P316" i="5"/>
  <c r="O372" i="5"/>
  <c r="S386" i="5"/>
  <c r="Z153" i="5"/>
  <c r="K10" i="13"/>
  <c r="E159" i="5"/>
  <c r="AG22" i="5"/>
  <c r="L165" i="5"/>
  <c r="V115" i="5"/>
  <c r="E82" i="5"/>
  <c r="X351" i="5"/>
  <c r="O322" i="5"/>
  <c r="C361" i="5"/>
  <c r="AB318" i="5"/>
  <c r="Y125" i="5"/>
  <c r="AA250" i="5"/>
  <c r="Z328" i="5"/>
  <c r="F366" i="5"/>
  <c r="E103" i="5"/>
  <c r="C45" i="4"/>
  <c r="E45" i="4"/>
  <c r="F45" i="4"/>
  <c r="D45" i="4"/>
  <c r="G45" i="4"/>
  <c r="H45" i="4"/>
  <c r="I45" i="4"/>
  <c r="T49" i="5"/>
  <c r="W49" i="5"/>
  <c r="AD49" i="5"/>
  <c r="O49" i="5"/>
  <c r="AF49" i="5"/>
  <c r="M49" i="5"/>
  <c r="N49" i="5"/>
  <c r="K49" i="5"/>
  <c r="C76" i="5"/>
  <c r="I76" i="5"/>
  <c r="F76" i="5"/>
  <c r="AB76" i="5"/>
  <c r="Q76" i="5"/>
  <c r="R76" i="5"/>
  <c r="J76" i="5"/>
  <c r="AC76" i="5"/>
  <c r="V76" i="5"/>
  <c r="T76" i="5"/>
  <c r="AA76" i="5"/>
  <c r="G76" i="5"/>
  <c r="M76" i="5"/>
  <c r="S76" i="5"/>
  <c r="AF76" i="5"/>
  <c r="E76" i="5"/>
  <c r="P76" i="5"/>
  <c r="AE76" i="5"/>
  <c r="AD76" i="5"/>
  <c r="W76" i="5"/>
  <c r="X76" i="5"/>
  <c r="D76" i="5"/>
  <c r="L76" i="5"/>
  <c r="W23" i="5"/>
  <c r="AE23" i="5"/>
  <c r="AB23" i="5"/>
  <c r="K23" i="5"/>
  <c r="K370" i="5"/>
  <c r="P10" i="13"/>
  <c r="N191" i="5"/>
  <c r="Z191" i="5"/>
  <c r="D191" i="5"/>
  <c r="R191" i="5"/>
  <c r="J191" i="5"/>
  <c r="I191" i="5"/>
  <c r="O191" i="5"/>
  <c r="P191" i="5"/>
  <c r="AG191" i="5"/>
  <c r="S191" i="5"/>
  <c r="G191" i="5"/>
  <c r="Q191" i="5"/>
  <c r="E191" i="5"/>
  <c r="AC191" i="5"/>
  <c r="AE191" i="5"/>
  <c r="AF260" i="5"/>
  <c r="V62" i="13"/>
  <c r="D105" i="5"/>
  <c r="E370" i="5"/>
  <c r="P95" i="5"/>
  <c r="AF70" i="5"/>
  <c r="S70" i="5"/>
  <c r="L70" i="5"/>
  <c r="AG70" i="5"/>
  <c r="AC70" i="5"/>
  <c r="R70" i="5"/>
  <c r="X70" i="5"/>
  <c r="G70" i="5"/>
  <c r="J70" i="5"/>
  <c r="H70" i="5"/>
  <c r="U70" i="5"/>
  <c r="AD70" i="5"/>
  <c r="AA70" i="5"/>
  <c r="F70" i="5"/>
  <c r="Y70" i="5"/>
  <c r="W70" i="5"/>
  <c r="C70" i="5"/>
  <c r="V70" i="5"/>
  <c r="N70" i="5"/>
  <c r="M70" i="5"/>
  <c r="Z70" i="5"/>
  <c r="T70" i="5"/>
  <c r="I70" i="5"/>
  <c r="AB70" i="5"/>
  <c r="P70" i="5"/>
  <c r="O70" i="5"/>
  <c r="Q70" i="5"/>
  <c r="E70" i="5"/>
  <c r="AE70" i="5"/>
  <c r="K70" i="5"/>
  <c r="D70" i="5"/>
  <c r="Z258" i="5"/>
  <c r="R258" i="5"/>
  <c r="F258" i="5"/>
  <c r="G258" i="5"/>
  <c r="J258" i="5"/>
  <c r="AC258" i="5"/>
  <c r="M258" i="5"/>
  <c r="AF258" i="5"/>
  <c r="N258" i="5"/>
  <c r="AB258" i="5"/>
  <c r="X258" i="5"/>
  <c r="I258" i="5"/>
  <c r="K258" i="5"/>
  <c r="L258" i="5"/>
  <c r="U258" i="5"/>
  <c r="AG258" i="5"/>
  <c r="D258" i="5"/>
  <c r="C258" i="5"/>
  <c r="N109" i="5"/>
  <c r="W109" i="5"/>
  <c r="C109" i="5"/>
  <c r="I109" i="5"/>
  <c r="AG109" i="5"/>
  <c r="Y109" i="5"/>
  <c r="Q109" i="5"/>
  <c r="E109" i="5"/>
  <c r="G109" i="5"/>
  <c r="AC109" i="5"/>
  <c r="H109" i="5"/>
  <c r="M109" i="5"/>
  <c r="AA109" i="5"/>
  <c r="AB109" i="5"/>
  <c r="P109" i="5"/>
  <c r="AD109" i="5"/>
  <c r="D109" i="5"/>
  <c r="L326" i="5"/>
  <c r="AE326" i="5"/>
  <c r="H326" i="5"/>
  <c r="U326" i="5"/>
  <c r="T326" i="5"/>
  <c r="AF326" i="5"/>
  <c r="X326" i="5"/>
  <c r="AD326" i="5"/>
  <c r="K326" i="5"/>
  <c r="AA326" i="5"/>
  <c r="J326" i="5"/>
  <c r="W326" i="5"/>
  <c r="AC326" i="5"/>
  <c r="P326" i="5"/>
  <c r="AG326" i="5"/>
  <c r="Z326" i="5"/>
  <c r="C326" i="5"/>
  <c r="N326" i="5"/>
  <c r="Y326" i="5"/>
  <c r="D326" i="5"/>
  <c r="M326" i="5"/>
  <c r="E326" i="5"/>
  <c r="Q326" i="5"/>
  <c r="O326" i="5"/>
  <c r="F326" i="5"/>
  <c r="R326" i="5"/>
  <c r="V326" i="5"/>
  <c r="AB326" i="5"/>
  <c r="I326" i="5"/>
  <c r="S326" i="5"/>
  <c r="AE158" i="5"/>
  <c r="D158" i="5"/>
  <c r="S158" i="5"/>
  <c r="W158" i="5"/>
  <c r="X158" i="5"/>
  <c r="P158" i="5"/>
  <c r="L158" i="5"/>
  <c r="T158" i="5"/>
  <c r="C158" i="5"/>
  <c r="R158" i="5"/>
  <c r="AB158" i="5"/>
  <c r="Q158" i="5"/>
  <c r="G158" i="5"/>
  <c r="K158" i="5"/>
  <c r="AA158" i="5"/>
  <c r="V158" i="5"/>
  <c r="O158" i="5"/>
  <c r="Z158" i="5"/>
  <c r="AF158" i="5"/>
  <c r="H158" i="5"/>
  <c r="N158" i="5"/>
  <c r="J158" i="5"/>
  <c r="U158" i="5"/>
  <c r="Y158" i="5"/>
  <c r="F158" i="5"/>
  <c r="AD158" i="5"/>
  <c r="W395" i="5"/>
  <c r="R395" i="5"/>
  <c r="AA395" i="5"/>
  <c r="K395" i="5"/>
  <c r="G395" i="5"/>
  <c r="P395" i="5"/>
  <c r="N395" i="5"/>
  <c r="X395" i="5"/>
  <c r="U395" i="5"/>
  <c r="AG395" i="5"/>
  <c r="D395" i="5"/>
  <c r="E395" i="5"/>
  <c r="C395" i="5"/>
  <c r="Q395" i="5"/>
  <c r="I395" i="5"/>
  <c r="F395" i="5"/>
  <c r="H395" i="5"/>
  <c r="AC395" i="5"/>
  <c r="L395" i="5"/>
  <c r="V395" i="5"/>
  <c r="AB395" i="5"/>
  <c r="T395" i="5"/>
  <c r="O395" i="5"/>
  <c r="AE395" i="5"/>
  <c r="P35" i="13"/>
  <c r="X35" i="13"/>
  <c r="H35" i="13"/>
  <c r="AF35" i="13"/>
  <c r="G35" i="13"/>
  <c r="AC35" i="13"/>
  <c r="I35" i="13"/>
  <c r="E35" i="13"/>
  <c r="K35" i="13"/>
  <c r="Y35" i="13"/>
  <c r="L35" i="13"/>
  <c r="AA35" i="13"/>
  <c r="Q35" i="13"/>
  <c r="C35" i="13"/>
  <c r="O35" i="13"/>
  <c r="F35" i="13"/>
  <c r="R35" i="13"/>
  <c r="AB35" i="13"/>
  <c r="W35" i="13"/>
  <c r="AE35" i="13"/>
  <c r="Z35" i="13"/>
  <c r="N35" i="13"/>
  <c r="V167" i="5"/>
  <c r="X149" i="5"/>
  <c r="AD10" i="13"/>
  <c r="T110" i="5"/>
  <c r="AE110" i="5"/>
  <c r="H110" i="5"/>
  <c r="W110" i="5"/>
  <c r="U110" i="5"/>
  <c r="AD110" i="5"/>
  <c r="Y110" i="5"/>
  <c r="R110" i="5"/>
  <c r="K110" i="5"/>
  <c r="AF110" i="5"/>
  <c r="X110" i="5"/>
  <c r="V110" i="5"/>
  <c r="S110" i="5"/>
  <c r="J110" i="5"/>
  <c r="Q110" i="5"/>
  <c r="G110" i="5"/>
  <c r="AB110" i="5"/>
  <c r="AC110" i="5"/>
  <c r="P110" i="5"/>
  <c r="L110" i="5"/>
  <c r="N110" i="5"/>
  <c r="AG110" i="5"/>
  <c r="C110" i="5"/>
  <c r="M110" i="5"/>
  <c r="F110" i="5"/>
  <c r="D110" i="5"/>
  <c r="AA110" i="5"/>
  <c r="Z110" i="5"/>
  <c r="I110" i="5"/>
  <c r="O186" i="5"/>
  <c r="L186" i="5"/>
  <c r="AC186" i="5"/>
  <c r="M186" i="5"/>
  <c r="C186" i="5"/>
  <c r="R186" i="5"/>
  <c r="AF186" i="5"/>
  <c r="K186" i="5"/>
  <c r="W186" i="5"/>
  <c r="U186" i="5"/>
  <c r="X186" i="5"/>
  <c r="I186" i="5"/>
  <c r="P186" i="5"/>
  <c r="AB186" i="5"/>
  <c r="I15" i="4"/>
  <c r="G15" i="4"/>
  <c r="C15" i="4"/>
  <c r="D15" i="4"/>
  <c r="E15" i="4"/>
  <c r="F15" i="4"/>
  <c r="B15" i="4"/>
  <c r="H15" i="4"/>
  <c r="D327" i="5"/>
  <c r="I327" i="5"/>
  <c r="E327" i="5"/>
  <c r="AB327" i="5"/>
  <c r="AE327" i="5"/>
  <c r="AA327" i="5"/>
  <c r="U327" i="5"/>
  <c r="AC327" i="5"/>
  <c r="J327" i="5"/>
  <c r="Q327" i="5"/>
  <c r="H327" i="5"/>
  <c r="AG327" i="5"/>
  <c r="F327" i="5"/>
  <c r="V327" i="5"/>
  <c r="R327" i="5"/>
  <c r="Y327" i="5"/>
  <c r="Z327" i="5"/>
  <c r="C327" i="5"/>
  <c r="AD327" i="5"/>
  <c r="AF327" i="5"/>
  <c r="O327" i="5"/>
  <c r="L327" i="5"/>
  <c r="G327" i="5"/>
  <c r="N327" i="5"/>
  <c r="W327" i="5"/>
  <c r="X327" i="5"/>
  <c r="V157" i="5"/>
  <c r="N157" i="5"/>
  <c r="S157" i="5"/>
  <c r="F157" i="5"/>
  <c r="AC157" i="5"/>
  <c r="X157" i="5"/>
  <c r="R157" i="5"/>
  <c r="AG157" i="5"/>
  <c r="K157" i="5"/>
  <c r="H157" i="5"/>
  <c r="Z157" i="5"/>
  <c r="AF157" i="5"/>
  <c r="W157" i="5"/>
  <c r="J157" i="5"/>
  <c r="AA157" i="5"/>
  <c r="AB157" i="5"/>
  <c r="D157" i="5"/>
  <c r="U157" i="5"/>
  <c r="O157" i="5"/>
  <c r="G157" i="5"/>
  <c r="E157" i="5"/>
  <c r="I157" i="5"/>
  <c r="T157" i="5"/>
  <c r="P157" i="5"/>
  <c r="Y157" i="5"/>
  <c r="Q157" i="5"/>
  <c r="AC50" i="13"/>
  <c r="W50" i="13"/>
  <c r="E50" i="13"/>
  <c r="V50" i="13"/>
  <c r="N50" i="13"/>
  <c r="F50" i="13"/>
  <c r="O50" i="13"/>
  <c r="C50" i="13"/>
  <c r="R50" i="13"/>
  <c r="M50" i="13"/>
  <c r="S50" i="13"/>
  <c r="AF50" i="13"/>
  <c r="AE50" i="13"/>
  <c r="L50" i="13"/>
  <c r="AD50" i="13"/>
  <c r="Q50" i="13"/>
  <c r="AA50" i="13"/>
  <c r="T50" i="13"/>
  <c r="Y50" i="13"/>
  <c r="D50" i="13"/>
  <c r="U50" i="13"/>
  <c r="J50" i="13"/>
  <c r="AB50" i="13"/>
  <c r="X50" i="13"/>
  <c r="F11" i="13"/>
  <c r="M11" i="13"/>
  <c r="AD11" i="13"/>
  <c r="AG11" i="13"/>
  <c r="C11" i="13"/>
  <c r="N11" i="13"/>
  <c r="I11" i="13"/>
  <c r="H11" i="13"/>
  <c r="T11" i="13"/>
  <c r="R11" i="13"/>
  <c r="G11" i="13"/>
  <c r="AA11" i="13"/>
  <c r="K11" i="13"/>
  <c r="AC11" i="13"/>
  <c r="Q11" i="13"/>
  <c r="S11" i="13"/>
  <c r="O11" i="13"/>
  <c r="L11" i="13"/>
  <c r="Z11" i="13"/>
  <c r="D11" i="13"/>
  <c r="AF11" i="13"/>
  <c r="U11" i="13"/>
  <c r="X11" i="13"/>
  <c r="P11" i="13"/>
  <c r="Y11" i="13"/>
  <c r="E11" i="13"/>
  <c r="V11" i="13"/>
  <c r="J11" i="13"/>
  <c r="H64" i="5"/>
  <c r="W64" i="5"/>
  <c r="AA64" i="5"/>
  <c r="K64" i="5"/>
  <c r="AG64" i="5"/>
  <c r="J64" i="5"/>
  <c r="AC64" i="5"/>
  <c r="G64" i="5"/>
  <c r="O64" i="5"/>
  <c r="AE64" i="5"/>
  <c r="N64" i="5"/>
  <c r="I64" i="5"/>
  <c r="Z64" i="5"/>
  <c r="Q64" i="5"/>
  <c r="AF64" i="5"/>
  <c r="P64" i="5"/>
  <c r="X64" i="5"/>
  <c r="AD64" i="5"/>
  <c r="L64" i="5"/>
  <c r="F64" i="5"/>
  <c r="C64" i="5"/>
  <c r="AE275" i="5"/>
  <c r="E258" i="5"/>
  <c r="M260" i="5"/>
  <c r="AG76" i="5"/>
  <c r="S64" i="5"/>
  <c r="J167" i="5"/>
  <c r="V105" i="5"/>
  <c r="T62" i="13"/>
  <c r="K188" i="5"/>
  <c r="AF62" i="13"/>
  <c r="L149" i="5"/>
  <c r="K36" i="5"/>
  <c r="J35" i="13"/>
  <c r="AC316" i="5"/>
  <c r="T386" i="5"/>
  <c r="O153" i="5"/>
  <c r="Z395" i="5"/>
  <c r="P159" i="5"/>
  <c r="AG165" i="5"/>
  <c r="J115" i="5"/>
  <c r="U11" i="5"/>
  <c r="E115" i="5"/>
  <c r="Q115" i="5"/>
  <c r="G351" i="5"/>
  <c r="Z322" i="5"/>
  <c r="AE318" i="5"/>
  <c r="H125" i="5"/>
  <c r="R250" i="5"/>
  <c r="J328" i="5"/>
  <c r="D103" i="5"/>
  <c r="V221" i="5"/>
  <c r="C201" i="5"/>
  <c r="U201" i="5"/>
  <c r="Y201" i="5"/>
  <c r="AG201" i="5"/>
  <c r="AD201" i="5"/>
  <c r="N201" i="5"/>
  <c r="AB201" i="5"/>
  <c r="G201" i="5"/>
  <c r="AA201" i="5"/>
  <c r="AE201" i="5"/>
  <c r="T201" i="5"/>
  <c r="M201" i="5"/>
  <c r="Q201" i="5"/>
  <c r="I201" i="5"/>
  <c r="L201" i="5"/>
  <c r="AC201" i="5"/>
  <c r="V201" i="5"/>
  <c r="S364" i="5"/>
  <c r="AB364" i="5"/>
  <c r="AG364" i="5"/>
  <c r="W364" i="5"/>
  <c r="M364" i="5"/>
  <c r="G364" i="5"/>
  <c r="AA364" i="5"/>
  <c r="R364" i="5"/>
  <c r="C364" i="5"/>
  <c r="X364" i="5"/>
  <c r="K364" i="5"/>
  <c r="E364" i="5"/>
  <c r="O364" i="5"/>
  <c r="AD364" i="5"/>
  <c r="AE364" i="5"/>
  <c r="F364" i="5"/>
  <c r="T364" i="5"/>
  <c r="D364" i="5"/>
  <c r="P364" i="5"/>
  <c r="I364" i="5"/>
  <c r="Y364" i="5"/>
  <c r="AF364" i="5"/>
  <c r="V364" i="5"/>
  <c r="AB17" i="13"/>
  <c r="I17" i="13"/>
  <c r="Q17" i="13"/>
  <c r="AE17" i="13"/>
  <c r="C17" i="13"/>
  <c r="K17" i="13"/>
  <c r="N17" i="13"/>
  <c r="X17" i="13"/>
  <c r="O17" i="13"/>
  <c r="AC17" i="13"/>
  <c r="V17" i="13"/>
  <c r="U17" i="13"/>
  <c r="M17" i="13"/>
  <c r="J17" i="13"/>
  <c r="Z17" i="13"/>
  <c r="T17" i="13"/>
  <c r="P17" i="13"/>
  <c r="AA17" i="13"/>
  <c r="D17" i="13"/>
  <c r="R17" i="13"/>
  <c r="F17" i="13"/>
  <c r="G17" i="13"/>
  <c r="AF17" i="13"/>
  <c r="E43" i="4"/>
  <c r="B43" i="4"/>
  <c r="F43" i="4"/>
  <c r="C43" i="4"/>
  <c r="I43" i="4"/>
  <c r="G43" i="4"/>
  <c r="D43" i="4"/>
  <c r="T63" i="7"/>
  <c r="F63" i="7"/>
  <c r="AG63" i="7"/>
  <c r="E63" i="7"/>
  <c r="L63" i="7"/>
  <c r="N63" i="7"/>
  <c r="AE22" i="5"/>
  <c r="V22" i="5"/>
  <c r="L22" i="5"/>
  <c r="F22" i="5"/>
  <c r="E22" i="5"/>
  <c r="AD22" i="5"/>
  <c r="C22" i="5"/>
  <c r="AA22" i="5"/>
  <c r="K22" i="5"/>
  <c r="N22" i="5"/>
  <c r="AF22" i="5"/>
  <c r="AB22" i="5"/>
  <c r="O22" i="5"/>
  <c r="Y22" i="5"/>
  <c r="Q22" i="5"/>
  <c r="X22" i="5"/>
  <c r="P22" i="5"/>
  <c r="H22" i="5"/>
  <c r="T22" i="5"/>
  <c r="G22" i="5"/>
  <c r="I22" i="5"/>
  <c r="D22" i="5"/>
  <c r="M22" i="5"/>
  <c r="W22" i="5"/>
  <c r="J22" i="5"/>
  <c r="U22" i="5"/>
  <c r="Z22" i="5"/>
  <c r="N361" i="5"/>
  <c r="Y361" i="5"/>
  <c r="E361" i="5"/>
  <c r="S361" i="5"/>
  <c r="H361" i="5"/>
  <c r="R361" i="5"/>
  <c r="Q361" i="5"/>
  <c r="T361" i="5"/>
  <c r="O361" i="5"/>
  <c r="K361" i="5"/>
  <c r="AC361" i="5"/>
  <c r="Y5" i="5"/>
  <c r="S5" i="5"/>
  <c r="C5" i="5"/>
  <c r="O5" i="5"/>
  <c r="AG5" i="5"/>
  <c r="AF5" i="5"/>
  <c r="I5" i="5"/>
  <c r="E5" i="5"/>
  <c r="L5" i="5"/>
  <c r="N5" i="5"/>
  <c r="F5" i="5"/>
  <c r="M5" i="5"/>
  <c r="W5" i="5"/>
  <c r="U5" i="5"/>
  <c r="H5" i="5"/>
  <c r="X5" i="5"/>
  <c r="AE5" i="5"/>
  <c r="AD5" i="5"/>
  <c r="K5" i="5"/>
  <c r="V5" i="5"/>
  <c r="R5" i="5"/>
  <c r="G5" i="5"/>
  <c r="Q5" i="5"/>
  <c r="AA5" i="5"/>
  <c r="Z5" i="5"/>
  <c r="P5" i="5"/>
  <c r="D5" i="5"/>
  <c r="AB5" i="5"/>
  <c r="T5" i="5"/>
  <c r="AC5" i="5"/>
  <c r="J5" i="5"/>
  <c r="AC364" i="5"/>
  <c r="AF10" i="5"/>
  <c r="AD10" i="5"/>
  <c r="AB10" i="5"/>
  <c r="V10" i="5"/>
  <c r="N10" i="5"/>
  <c r="C10" i="5"/>
  <c r="Q10" i="5"/>
  <c r="P10" i="5"/>
  <c r="E10" i="5"/>
  <c r="W10" i="5"/>
  <c r="H10" i="5"/>
  <c r="Z10" i="5"/>
  <c r="AA10" i="5"/>
  <c r="K10" i="5"/>
  <c r="AC10" i="5"/>
  <c r="U10" i="5"/>
  <c r="J10" i="5"/>
  <c r="AE10" i="5"/>
  <c r="T10" i="5"/>
  <c r="X10" i="5"/>
  <c r="G10" i="5"/>
  <c r="AG10" i="5"/>
  <c r="O10" i="5"/>
  <c r="L10" i="5"/>
  <c r="Y10" i="5"/>
  <c r="D10" i="5"/>
  <c r="I10" i="5"/>
  <c r="M10" i="5"/>
  <c r="G136" i="5"/>
  <c r="S136" i="5"/>
  <c r="M136" i="5"/>
  <c r="E136" i="5"/>
  <c r="D136" i="5"/>
  <c r="H136" i="5"/>
  <c r="AA136" i="5"/>
  <c r="X136" i="5"/>
  <c r="AF136" i="5"/>
  <c r="I136" i="5"/>
  <c r="F136" i="5"/>
  <c r="T136" i="5"/>
  <c r="O136" i="5"/>
  <c r="J136" i="5"/>
  <c r="AB136" i="5"/>
  <c r="AD136" i="5"/>
  <c r="R136" i="5"/>
  <c r="AC136" i="5"/>
  <c r="P136" i="5"/>
  <c r="N136" i="5"/>
  <c r="AG136" i="5"/>
  <c r="Z136" i="5"/>
  <c r="W136" i="5"/>
  <c r="Y136" i="5"/>
  <c r="G50" i="5"/>
  <c r="Q50" i="5"/>
  <c r="M50" i="5"/>
  <c r="C50" i="5"/>
  <c r="Y50" i="5"/>
  <c r="V50" i="5"/>
  <c r="L50" i="5"/>
  <c r="AB50" i="5"/>
  <c r="W50" i="5"/>
  <c r="T50" i="5"/>
  <c r="O50" i="5"/>
  <c r="AG50" i="5"/>
  <c r="S50" i="5"/>
  <c r="AC50" i="5"/>
  <c r="AA50" i="5"/>
  <c r="J50" i="5"/>
  <c r="P50" i="5"/>
  <c r="D50" i="5"/>
  <c r="R50" i="5"/>
  <c r="AD50" i="5"/>
  <c r="N50" i="5"/>
  <c r="I50" i="5"/>
  <c r="Z50" i="5"/>
  <c r="E50" i="5"/>
  <c r="AF50" i="5"/>
  <c r="AE50" i="5"/>
  <c r="H50" i="5"/>
  <c r="K50" i="5"/>
  <c r="X50" i="5"/>
  <c r="U50" i="5"/>
  <c r="F50" i="5"/>
  <c r="E15" i="13"/>
  <c r="AF15" i="13"/>
  <c r="X15" i="13"/>
  <c r="H15" i="13"/>
  <c r="AE15" i="13"/>
  <c r="AC15" i="13"/>
  <c r="C15" i="13"/>
  <c r="R15" i="13"/>
  <c r="F15" i="13"/>
  <c r="W15" i="13"/>
  <c r="AB15" i="13"/>
  <c r="J15" i="13"/>
  <c r="Y15" i="13"/>
  <c r="L15" i="13"/>
  <c r="O15" i="13"/>
  <c r="Q15" i="13"/>
  <c r="K15" i="13"/>
  <c r="S15" i="13"/>
  <c r="N15" i="13"/>
  <c r="U15" i="13"/>
  <c r="T15" i="13"/>
  <c r="AD15" i="13"/>
  <c r="V15" i="13"/>
  <c r="AG15" i="13"/>
  <c r="I15" i="13"/>
  <c r="G15" i="13"/>
  <c r="Z15" i="13"/>
  <c r="D15" i="13"/>
  <c r="AA15" i="13"/>
  <c r="P15" i="13"/>
  <c r="AB116" i="5"/>
  <c r="Z116" i="5"/>
  <c r="AC116" i="5"/>
  <c r="X116" i="5"/>
  <c r="F116" i="5"/>
  <c r="N116" i="5"/>
  <c r="P116" i="5"/>
  <c r="AA116" i="5"/>
  <c r="O116" i="5"/>
  <c r="K116" i="5"/>
  <c r="AE116" i="5"/>
  <c r="M116" i="5"/>
  <c r="Y116" i="5"/>
  <c r="AG116" i="5"/>
  <c r="C116" i="5"/>
  <c r="W116" i="5"/>
  <c r="Q116" i="5"/>
  <c r="C57" i="4"/>
  <c r="G57" i="4"/>
  <c r="I57" i="4"/>
  <c r="H57" i="4"/>
  <c r="E57" i="4"/>
  <c r="C82" i="5"/>
  <c r="X82" i="5"/>
  <c r="I82" i="5"/>
  <c r="F82" i="5"/>
  <c r="Z82" i="5"/>
  <c r="L82" i="5"/>
  <c r="H82" i="5"/>
  <c r="R82" i="5"/>
  <c r="W82" i="5"/>
  <c r="AD82" i="5"/>
  <c r="G82" i="5"/>
  <c r="S82" i="5"/>
  <c r="J82" i="5"/>
  <c r="Y82" i="5"/>
  <c r="M82" i="5"/>
  <c r="AE82" i="5"/>
  <c r="AA82" i="5"/>
  <c r="P82" i="5"/>
  <c r="V82" i="5"/>
  <c r="AF82" i="5"/>
  <c r="AG82" i="5"/>
  <c r="AB82" i="5"/>
  <c r="G25" i="4"/>
  <c r="E25" i="4"/>
  <c r="D25" i="4"/>
  <c r="C25" i="4"/>
  <c r="B25" i="4"/>
  <c r="I25" i="4"/>
  <c r="F25" i="4"/>
  <c r="H25" i="4"/>
  <c r="W17" i="13"/>
  <c r="G367" i="5"/>
  <c r="AC375" i="5"/>
  <c r="J332" i="5"/>
  <c r="V95" i="5"/>
  <c r="U95" i="5"/>
  <c r="W95" i="5"/>
  <c r="AG95" i="5"/>
  <c r="G95" i="5"/>
  <c r="AC95" i="5"/>
  <c r="AA95" i="5"/>
  <c r="AD95" i="5"/>
  <c r="O95" i="5"/>
  <c r="M95" i="5"/>
  <c r="R95" i="5"/>
  <c r="C95" i="5"/>
  <c r="AF95" i="5"/>
  <c r="I95" i="5"/>
  <c r="D95" i="5"/>
  <c r="K95" i="5"/>
  <c r="Z95" i="5"/>
  <c r="S95" i="5"/>
  <c r="X95" i="5"/>
  <c r="H95" i="5"/>
  <c r="J95" i="5"/>
  <c r="E95" i="5"/>
  <c r="D161" i="5"/>
  <c r="T161" i="5"/>
  <c r="S161" i="5"/>
  <c r="K161" i="5"/>
  <c r="C161" i="5"/>
  <c r="AF161" i="5"/>
  <c r="N161" i="5"/>
  <c r="AC161" i="5"/>
  <c r="P161" i="5"/>
  <c r="Z161" i="5"/>
  <c r="AD161" i="5"/>
  <c r="AB161" i="5"/>
  <c r="R161" i="5"/>
  <c r="U161" i="5"/>
  <c r="E161" i="5"/>
  <c r="G161" i="5"/>
  <c r="O161" i="5"/>
  <c r="AF10" i="13"/>
  <c r="G10" i="13"/>
  <c r="AC10" i="13"/>
  <c r="Z10" i="13"/>
  <c r="W10" i="13"/>
  <c r="AG10" i="13"/>
  <c r="Q10" i="13"/>
  <c r="D10" i="13"/>
  <c r="T10" i="13"/>
  <c r="U10" i="13"/>
  <c r="C10" i="13"/>
  <c r="L10" i="13"/>
  <c r="M10" i="13"/>
  <c r="AB10" i="13"/>
  <c r="X10" i="13"/>
  <c r="F10" i="13"/>
  <c r="J10" i="13"/>
  <c r="O10" i="13"/>
  <c r="S10" i="13"/>
  <c r="I10" i="13"/>
  <c r="AA10" i="13"/>
  <c r="H10" i="13"/>
  <c r="Q318" i="5"/>
  <c r="O318" i="5"/>
  <c r="AF318" i="5"/>
  <c r="N318" i="5"/>
  <c r="V318" i="5"/>
  <c r="M318" i="5"/>
  <c r="AA318" i="5"/>
  <c r="P318" i="5"/>
  <c r="C318" i="5"/>
  <c r="T318" i="5"/>
  <c r="I318" i="5"/>
  <c r="R318" i="5"/>
  <c r="W318" i="5"/>
  <c r="AC318" i="5"/>
  <c r="L318" i="5"/>
  <c r="Y318" i="5"/>
  <c r="S318" i="5"/>
  <c r="J318" i="5"/>
  <c r="G318" i="5"/>
  <c r="U318" i="5"/>
  <c r="AD318" i="5"/>
  <c r="X318" i="5"/>
  <c r="E14" i="4"/>
  <c r="H14" i="4"/>
  <c r="G14" i="4"/>
  <c r="F14" i="4"/>
  <c r="B14" i="4"/>
  <c r="E62" i="4"/>
  <c r="F62" i="4"/>
  <c r="D62" i="4"/>
  <c r="H62" i="4"/>
  <c r="B62" i="4"/>
  <c r="I62" i="4"/>
  <c r="G62" i="4"/>
  <c r="C62" i="4"/>
  <c r="AE280" i="5"/>
  <c r="AD280" i="5"/>
  <c r="Q280" i="5"/>
  <c r="AC280" i="5"/>
  <c r="T280" i="5"/>
  <c r="V280" i="5"/>
  <c r="F280" i="5"/>
  <c r="K280" i="5"/>
  <c r="P280" i="5"/>
  <c r="H280" i="5"/>
  <c r="I280" i="5"/>
  <c r="L280" i="5"/>
  <c r="M280" i="5"/>
  <c r="R280" i="5"/>
  <c r="Y280" i="5"/>
  <c r="E280" i="5"/>
  <c r="C280" i="5"/>
  <c r="O280" i="5"/>
  <c r="G280" i="5"/>
  <c r="I116" i="5"/>
  <c r="W367" i="5"/>
  <c r="U378" i="5"/>
  <c r="G378" i="5"/>
  <c r="W378" i="5"/>
  <c r="AE378" i="5"/>
  <c r="X378" i="5"/>
  <c r="Y378" i="5"/>
  <c r="Q378" i="5"/>
  <c r="AB378" i="5"/>
  <c r="AG378" i="5"/>
  <c r="I378" i="5"/>
  <c r="AA378" i="5"/>
  <c r="P378" i="5"/>
  <c r="N378" i="5"/>
  <c r="K378" i="5"/>
  <c r="AC378" i="5"/>
  <c r="R378" i="5"/>
  <c r="T378" i="5"/>
  <c r="H378" i="5"/>
  <c r="S378" i="5"/>
  <c r="F378" i="5"/>
  <c r="V378" i="5"/>
  <c r="D378" i="5"/>
  <c r="O378" i="5"/>
  <c r="J378" i="5"/>
  <c r="AD378" i="5"/>
  <c r="AF378" i="5"/>
  <c r="Z378" i="5"/>
  <c r="C378" i="5"/>
  <c r="K333" i="5"/>
  <c r="L333" i="5"/>
  <c r="M333" i="5"/>
  <c r="O333" i="5"/>
  <c r="AF333" i="5"/>
  <c r="V333" i="5"/>
  <c r="G333" i="5"/>
  <c r="J333" i="5"/>
  <c r="AC333" i="5"/>
  <c r="AB333" i="5"/>
  <c r="W333" i="5"/>
  <c r="H333" i="5"/>
  <c r="D333" i="5"/>
  <c r="Y333" i="5"/>
  <c r="AA333" i="5"/>
  <c r="S333" i="5"/>
  <c r="P333" i="5"/>
  <c r="I333" i="5"/>
  <c r="Q333" i="5"/>
  <c r="C333" i="5"/>
  <c r="Z333" i="5"/>
  <c r="AG333" i="5"/>
  <c r="AD333" i="5"/>
  <c r="E333" i="5"/>
  <c r="F333" i="5"/>
  <c r="X333" i="5"/>
  <c r="R333" i="5"/>
  <c r="AE333" i="5"/>
  <c r="N333" i="5"/>
  <c r="T333" i="5"/>
  <c r="Z26" i="5"/>
  <c r="K26" i="5"/>
  <c r="J26" i="5"/>
  <c r="W26" i="5"/>
  <c r="E26" i="5"/>
  <c r="X26" i="5"/>
  <c r="L26" i="5"/>
  <c r="Q26" i="5"/>
  <c r="Y26" i="5"/>
  <c r="S26" i="5"/>
  <c r="U26" i="5"/>
  <c r="AE26" i="5"/>
  <c r="AA26" i="5"/>
  <c r="AD26" i="5"/>
  <c r="AF26" i="5"/>
  <c r="V26" i="5"/>
  <c r="P26" i="5"/>
  <c r="G26" i="5"/>
  <c r="F26" i="5"/>
  <c r="R26" i="5"/>
  <c r="AC26" i="5"/>
  <c r="D26" i="5"/>
  <c r="C26" i="5"/>
  <c r="O217" i="5"/>
  <c r="V217" i="5"/>
  <c r="AA217" i="5"/>
  <c r="D217" i="5"/>
  <c r="J217" i="5"/>
  <c r="G217" i="5"/>
  <c r="W217" i="5"/>
  <c r="AF217" i="5"/>
  <c r="E217" i="5"/>
  <c r="AE217" i="5"/>
  <c r="AC217" i="5"/>
  <c r="Y217" i="5"/>
  <c r="Z217" i="5"/>
  <c r="C217" i="5"/>
  <c r="P217" i="5"/>
  <c r="AB217" i="5"/>
  <c r="U217" i="5"/>
  <c r="S217" i="5"/>
  <c r="I217" i="5"/>
  <c r="R217" i="5"/>
  <c r="AD217" i="5"/>
  <c r="H217" i="5"/>
  <c r="X217" i="5"/>
  <c r="Z55" i="5"/>
  <c r="M55" i="5"/>
  <c r="H55" i="5"/>
  <c r="G55" i="5"/>
  <c r="AC55" i="5"/>
  <c r="R55" i="5"/>
  <c r="F55" i="5"/>
  <c r="AD55" i="5"/>
  <c r="V55" i="5"/>
  <c r="J55" i="5"/>
  <c r="E55" i="5"/>
  <c r="AF55" i="5"/>
  <c r="L55" i="5"/>
  <c r="Y55" i="5"/>
  <c r="W55" i="5"/>
  <c r="P55" i="5"/>
  <c r="D55" i="5"/>
  <c r="AG55" i="5"/>
  <c r="S55" i="5"/>
  <c r="N55" i="5"/>
  <c r="K55" i="5"/>
  <c r="Q55" i="5"/>
  <c r="T55" i="5"/>
  <c r="C55" i="5"/>
  <c r="I55" i="5"/>
  <c r="O55" i="5"/>
  <c r="X55" i="5"/>
  <c r="AB55" i="5"/>
  <c r="AE55" i="5"/>
  <c r="U55" i="5"/>
  <c r="L373" i="5"/>
  <c r="G373" i="5"/>
  <c r="R373" i="5"/>
  <c r="T373" i="5"/>
  <c r="AG373" i="5"/>
  <c r="AE373" i="5"/>
  <c r="Z373" i="5"/>
  <c r="M373" i="5"/>
  <c r="O373" i="5"/>
  <c r="J373" i="5"/>
  <c r="S373" i="5"/>
  <c r="AD373" i="5"/>
  <c r="AA373" i="5"/>
  <c r="E373" i="5"/>
  <c r="V373" i="5"/>
  <c r="F373" i="5"/>
  <c r="W373" i="5"/>
  <c r="P373" i="5"/>
  <c r="U373" i="5"/>
  <c r="H373" i="5"/>
  <c r="I373" i="5"/>
  <c r="AF373" i="5"/>
  <c r="D373" i="5"/>
  <c r="V152" i="5"/>
  <c r="R152" i="5"/>
  <c r="F152" i="5"/>
  <c r="AB152" i="5"/>
  <c r="N152" i="5"/>
  <c r="K152" i="5"/>
  <c r="AD152" i="5"/>
  <c r="C152" i="5"/>
  <c r="J152" i="5"/>
  <c r="L152" i="5"/>
  <c r="I152" i="5"/>
  <c r="P152" i="5"/>
  <c r="Q152" i="5"/>
  <c r="W152" i="5"/>
  <c r="T152" i="5"/>
  <c r="E152" i="5"/>
  <c r="AG152" i="5"/>
  <c r="Z152" i="5"/>
  <c r="X152" i="5"/>
  <c r="AA152" i="5"/>
  <c r="AF152" i="5"/>
  <c r="AC152" i="5"/>
  <c r="D152" i="5"/>
  <c r="M152" i="5"/>
  <c r="O152" i="5"/>
  <c r="Y152" i="5"/>
  <c r="AA260" i="5"/>
  <c r="X260" i="5"/>
  <c r="L260" i="5"/>
  <c r="AE260" i="5"/>
  <c r="V260" i="5"/>
  <c r="AG260" i="5"/>
  <c r="N260" i="5"/>
  <c r="AB260" i="5"/>
  <c r="R260" i="5"/>
  <c r="AC260" i="5"/>
  <c r="S260" i="5"/>
  <c r="Y260" i="5"/>
  <c r="F260" i="5"/>
  <c r="Z260" i="5"/>
  <c r="C260" i="5"/>
  <c r="K260" i="5"/>
  <c r="H260" i="5"/>
  <c r="T260" i="5"/>
  <c r="Q260" i="5"/>
  <c r="U260" i="5"/>
  <c r="AD260" i="5"/>
  <c r="AA130" i="5"/>
  <c r="AD116" i="5"/>
  <c r="Q136" i="5"/>
  <c r="AE60" i="5"/>
  <c r="AE10" i="13"/>
  <c r="R22" i="5"/>
  <c r="Z125" i="5"/>
  <c r="G375" i="5"/>
  <c r="D332" i="5"/>
  <c r="AB26" i="5"/>
  <c r="M26" i="5"/>
  <c r="B57" i="4"/>
  <c r="G371" i="5"/>
  <c r="R371" i="5"/>
  <c r="I371" i="5"/>
  <c r="U371" i="5"/>
  <c r="E371" i="5"/>
  <c r="V371" i="5"/>
  <c r="P371" i="5"/>
  <c r="T371" i="5"/>
  <c r="AD371" i="5"/>
  <c r="AE371" i="5"/>
  <c r="AA371" i="5"/>
  <c r="D371" i="5"/>
  <c r="C371" i="5"/>
  <c r="H371" i="5"/>
  <c r="L371" i="5"/>
  <c r="Z371" i="5"/>
  <c r="J371" i="5"/>
  <c r="AC371" i="5"/>
  <c r="O371" i="5"/>
  <c r="N371" i="5"/>
  <c r="AB371" i="5"/>
  <c r="F371" i="5"/>
  <c r="AG371" i="5"/>
  <c r="K371" i="5"/>
  <c r="AF390" i="5"/>
  <c r="M390" i="5"/>
  <c r="E390" i="5"/>
  <c r="X390" i="5"/>
  <c r="G390" i="5"/>
  <c r="AE390" i="5"/>
  <c r="T390" i="5"/>
  <c r="S390" i="5"/>
  <c r="L390" i="5"/>
  <c r="AA390" i="5"/>
  <c r="D390" i="5"/>
  <c r="C390" i="5"/>
  <c r="AB390" i="5"/>
  <c r="Q390" i="5"/>
  <c r="Z390" i="5"/>
  <c r="H390" i="5"/>
  <c r="O390" i="5"/>
  <c r="N390" i="5"/>
  <c r="U390" i="5"/>
  <c r="P390" i="5"/>
  <c r="I390" i="5"/>
  <c r="R390" i="5"/>
  <c r="V390" i="5"/>
  <c r="AG390" i="5"/>
  <c r="W390" i="5"/>
  <c r="AC390" i="5"/>
  <c r="J390" i="5"/>
  <c r="Y390" i="5"/>
  <c r="K390" i="5"/>
  <c r="P320" i="5"/>
  <c r="C320" i="5"/>
  <c r="F320" i="5"/>
  <c r="O320" i="5"/>
  <c r="Q320" i="5"/>
  <c r="K320" i="5"/>
  <c r="Y320" i="5"/>
  <c r="W320" i="5"/>
  <c r="N320" i="5"/>
  <c r="G320" i="5"/>
  <c r="V320" i="5"/>
  <c r="AD320" i="5"/>
  <c r="X320" i="5"/>
  <c r="E320" i="5"/>
  <c r="T320" i="5"/>
  <c r="Z320" i="5"/>
  <c r="J320" i="5"/>
  <c r="AB320" i="5"/>
  <c r="R320" i="5"/>
  <c r="AE320" i="5"/>
  <c r="U320" i="5"/>
  <c r="AG320" i="5"/>
  <c r="M320" i="5"/>
  <c r="H320" i="5"/>
  <c r="AC320" i="5"/>
  <c r="Q336" i="5"/>
  <c r="Y336" i="5"/>
  <c r="M336" i="5"/>
  <c r="U336" i="5"/>
  <c r="H336" i="5"/>
  <c r="X336" i="5"/>
  <c r="E336" i="5"/>
  <c r="V336" i="5"/>
  <c r="D336" i="5"/>
  <c r="N336" i="5"/>
  <c r="W336" i="5"/>
  <c r="AD336" i="5"/>
  <c r="P336" i="5"/>
  <c r="O336" i="5"/>
  <c r="AE336" i="5"/>
  <c r="AG336" i="5"/>
  <c r="R336" i="5"/>
  <c r="G336" i="5"/>
  <c r="T336" i="5"/>
  <c r="I336" i="5"/>
  <c r="AB336" i="5"/>
  <c r="L336" i="5"/>
  <c r="AA336" i="5"/>
  <c r="S336" i="5"/>
  <c r="J336" i="5"/>
  <c r="AF336" i="5"/>
  <c r="Z336" i="5"/>
  <c r="F336" i="5"/>
  <c r="AC336" i="5"/>
  <c r="AB270" i="5"/>
  <c r="X270" i="5"/>
  <c r="O270" i="5"/>
  <c r="AG270" i="5"/>
  <c r="W270" i="5"/>
  <c r="U270" i="5"/>
  <c r="V270" i="5"/>
  <c r="F270" i="5"/>
  <c r="J270" i="5"/>
  <c r="AA270" i="5"/>
  <c r="AE270" i="5"/>
  <c r="Z270" i="5"/>
  <c r="AD270" i="5"/>
  <c r="AF270" i="5"/>
  <c r="E270" i="5"/>
  <c r="N270" i="5"/>
  <c r="D270" i="5"/>
  <c r="R42" i="13"/>
  <c r="Z42" i="13"/>
  <c r="M42" i="13"/>
  <c r="AA42" i="13"/>
  <c r="L42" i="13"/>
  <c r="Q42" i="13"/>
  <c r="W42" i="13"/>
  <c r="Y42" i="13"/>
  <c r="H42" i="13"/>
  <c r="S42" i="13"/>
  <c r="G42" i="13"/>
  <c r="N42" i="13"/>
  <c r="I42" i="13"/>
  <c r="J42" i="13"/>
  <c r="D42" i="13"/>
  <c r="K42" i="13"/>
  <c r="E42" i="13"/>
  <c r="O42" i="13"/>
  <c r="AG42" i="13"/>
  <c r="AD42" i="13"/>
  <c r="AF42" i="13"/>
  <c r="U42" i="13"/>
  <c r="AB42" i="13"/>
  <c r="P42" i="13"/>
  <c r="W104" i="5"/>
  <c r="AB104" i="5"/>
  <c r="Y104" i="5"/>
  <c r="L104" i="5"/>
  <c r="E104" i="5"/>
  <c r="AA104" i="5"/>
  <c r="M104" i="5"/>
  <c r="AE104" i="5"/>
  <c r="N104" i="5"/>
  <c r="K104" i="5"/>
  <c r="O104" i="5"/>
  <c r="Z104" i="5"/>
  <c r="F104" i="5"/>
  <c r="U104" i="5"/>
  <c r="P104" i="5"/>
  <c r="AC104" i="5"/>
  <c r="C104" i="5"/>
  <c r="AF104" i="5"/>
  <c r="G104" i="5"/>
  <c r="S104" i="5"/>
  <c r="D104" i="5"/>
  <c r="AD104" i="5"/>
  <c r="T104" i="5"/>
  <c r="N184" i="5"/>
  <c r="X184" i="5"/>
  <c r="AF184" i="5"/>
  <c r="U184" i="5"/>
  <c r="G184" i="5"/>
  <c r="Q184" i="5"/>
  <c r="I184" i="5"/>
  <c r="J184" i="5"/>
  <c r="C184" i="5"/>
  <c r="D184" i="5"/>
  <c r="AG184" i="5"/>
  <c r="E184" i="5"/>
  <c r="V184" i="5"/>
  <c r="Z184" i="5"/>
  <c r="F184" i="5"/>
  <c r="AB184" i="5"/>
  <c r="W184" i="5"/>
  <c r="H184" i="5"/>
  <c r="R184" i="5"/>
  <c r="L184" i="5"/>
  <c r="AC184" i="5"/>
  <c r="O184" i="5"/>
  <c r="T184" i="5"/>
  <c r="AD184" i="5"/>
  <c r="K184" i="5"/>
  <c r="AE184" i="5"/>
  <c r="AA58" i="5"/>
  <c r="R58" i="5"/>
  <c r="Z58" i="5"/>
  <c r="N58" i="5"/>
  <c r="U58" i="5"/>
  <c r="O58" i="5"/>
  <c r="C58" i="5"/>
  <c r="S58" i="5"/>
  <c r="AD58" i="5"/>
  <c r="L58" i="5"/>
  <c r="K58" i="5"/>
  <c r="AC58" i="5"/>
  <c r="V58" i="5"/>
  <c r="I58" i="5"/>
  <c r="AG58" i="5"/>
  <c r="P58" i="5"/>
  <c r="AB58" i="5"/>
  <c r="T58" i="5"/>
  <c r="AF58" i="5"/>
  <c r="W58" i="5"/>
  <c r="AE58" i="5"/>
  <c r="M58" i="5"/>
  <c r="J58" i="5"/>
  <c r="G58" i="5"/>
  <c r="X58" i="5"/>
  <c r="E58" i="5"/>
  <c r="Q58" i="5"/>
  <c r="S251" i="5"/>
  <c r="U251" i="5"/>
  <c r="J251" i="5"/>
  <c r="AG251" i="5"/>
  <c r="T251" i="5"/>
  <c r="X251" i="5"/>
  <c r="V251" i="5"/>
  <c r="AA251" i="5"/>
  <c r="Q251" i="5"/>
  <c r="N251" i="5"/>
  <c r="F251" i="5"/>
  <c r="K251" i="5"/>
  <c r="AC251" i="5"/>
  <c r="AF251" i="5"/>
  <c r="M251" i="5"/>
  <c r="I251" i="5"/>
  <c r="E251" i="5"/>
  <c r="C251" i="5"/>
  <c r="Z251" i="5"/>
  <c r="W251" i="5"/>
  <c r="I130" i="5"/>
  <c r="J62" i="13"/>
  <c r="AF116" i="5"/>
  <c r="V60" i="5"/>
  <c r="S393" i="5"/>
  <c r="AC22" i="5"/>
  <c r="D320" i="5"/>
  <c r="T98" i="5"/>
  <c r="Q98" i="5"/>
  <c r="G98" i="5"/>
  <c r="Y98" i="5"/>
  <c r="O98" i="5"/>
  <c r="U98" i="5"/>
  <c r="R98" i="5"/>
  <c r="AG98" i="5"/>
  <c r="AE98" i="5"/>
  <c r="AF98" i="5"/>
  <c r="AC98" i="5"/>
  <c r="C98" i="5"/>
  <c r="P98" i="5"/>
  <c r="Z98" i="5"/>
  <c r="J98" i="5"/>
  <c r="E98" i="5"/>
  <c r="X98" i="5"/>
  <c r="S98" i="5"/>
  <c r="M98" i="5"/>
  <c r="AB98" i="5"/>
  <c r="AA98" i="5"/>
  <c r="AD98" i="5"/>
  <c r="K98" i="5"/>
  <c r="I98" i="5"/>
  <c r="Y264" i="5"/>
  <c r="AE264" i="5"/>
  <c r="R264" i="5"/>
  <c r="AC264" i="5"/>
  <c r="D264" i="5"/>
  <c r="AF264" i="5"/>
  <c r="K264" i="5"/>
  <c r="S264" i="5"/>
  <c r="C264" i="5"/>
  <c r="Q264" i="5"/>
  <c r="AA264" i="5"/>
  <c r="G264" i="5"/>
  <c r="AB264" i="5"/>
  <c r="I264" i="5"/>
  <c r="E264" i="5"/>
  <c r="J264" i="5"/>
  <c r="U264" i="5"/>
  <c r="W264" i="5"/>
  <c r="M191" i="5"/>
  <c r="H186" i="5"/>
  <c r="V253" i="5"/>
  <c r="R284" i="5"/>
  <c r="R254" i="5"/>
  <c r="P254" i="5"/>
  <c r="U266" i="5"/>
  <c r="M270" i="5"/>
  <c r="P264" i="5"/>
  <c r="AA258" i="5"/>
  <c r="O258" i="5"/>
  <c r="X280" i="5"/>
  <c r="AF130" i="5"/>
  <c r="AB130" i="5"/>
  <c r="P188" i="5"/>
  <c r="AF67" i="5"/>
  <c r="H104" i="5"/>
  <c r="O201" i="5"/>
  <c r="X201" i="5"/>
  <c r="F46" i="13"/>
  <c r="R229" i="5"/>
  <c r="AE167" i="5"/>
  <c r="I75" i="5"/>
  <c r="X161" i="5"/>
  <c r="AG161" i="5"/>
  <c r="L116" i="5"/>
  <c r="L281" i="5"/>
  <c r="Z50" i="13"/>
  <c r="M59" i="13"/>
  <c r="U59" i="13"/>
  <c r="N372" i="5"/>
  <c r="AB372" i="5"/>
  <c r="U47" i="13"/>
  <c r="C136" i="5"/>
  <c r="AG60" i="5"/>
  <c r="N10" i="13"/>
  <c r="Q393" i="5"/>
  <c r="L364" i="5"/>
  <c r="M115" i="5"/>
  <c r="U82" i="5"/>
  <c r="O224" i="5"/>
  <c r="N217" i="5"/>
  <c r="D82" i="5"/>
  <c r="T217" i="5"/>
  <c r="G382" i="5"/>
  <c r="J366" i="5"/>
  <c r="I167" i="5"/>
  <c r="Z332" i="5"/>
  <c r="T26" i="5"/>
  <c r="AD349" i="5"/>
  <c r="S24" i="5"/>
  <c r="T388" i="5"/>
  <c r="K31" i="5"/>
  <c r="T57" i="13"/>
  <c r="H152" i="5"/>
  <c r="X191" i="5"/>
  <c r="E200" i="5"/>
  <c r="N186" i="5"/>
  <c r="P284" i="5"/>
  <c r="P253" i="5"/>
  <c r="H254" i="5"/>
  <c r="AA254" i="5"/>
  <c r="P258" i="5"/>
  <c r="Y251" i="5"/>
  <c r="P260" i="5"/>
  <c r="Z76" i="5"/>
  <c r="R130" i="5"/>
  <c r="Z188" i="5"/>
  <c r="S184" i="5"/>
  <c r="U69" i="5"/>
  <c r="D201" i="5"/>
  <c r="H201" i="5"/>
  <c r="J201" i="5"/>
  <c r="C229" i="5"/>
  <c r="P167" i="5"/>
  <c r="Q373" i="5"/>
  <c r="F161" i="5"/>
  <c r="U149" i="5"/>
  <c r="W75" i="5"/>
  <c r="E116" i="5"/>
  <c r="M281" i="5"/>
  <c r="H50" i="13"/>
  <c r="AA59" i="13"/>
  <c r="U372" i="5"/>
  <c r="V153" i="5"/>
  <c r="Z386" i="5"/>
  <c r="L136" i="5"/>
  <c r="P60" i="5"/>
  <c r="E10" i="13"/>
  <c r="U364" i="5"/>
  <c r="O115" i="5"/>
  <c r="Q82" i="5"/>
  <c r="AC373" i="5"/>
  <c r="I224" i="5"/>
  <c r="AE206" i="5"/>
  <c r="W322" i="5"/>
  <c r="AF361" i="5"/>
  <c r="W125" i="5"/>
  <c r="AF328" i="5"/>
  <c r="D318" i="5"/>
  <c r="AG26" i="5"/>
  <c r="F392" i="5"/>
  <c r="H31" i="5"/>
  <c r="Y58" i="5"/>
  <c r="L378" i="5"/>
  <c r="S152" i="5"/>
  <c r="H191" i="5"/>
  <c r="R200" i="5"/>
  <c r="E186" i="5"/>
  <c r="W260" i="5"/>
  <c r="AC188" i="5"/>
  <c r="Y64" i="5"/>
  <c r="Z201" i="5"/>
  <c r="E201" i="5"/>
  <c r="M229" i="5"/>
  <c r="G167" i="5"/>
  <c r="C373" i="5"/>
  <c r="Z75" i="5"/>
  <c r="N36" i="5"/>
  <c r="AF191" i="5"/>
  <c r="Y200" i="5"/>
  <c r="AA186" i="5"/>
  <c r="W253" i="5"/>
  <c r="G284" i="5"/>
  <c r="Y266" i="5"/>
  <c r="M264" i="5"/>
  <c r="AE266" i="5"/>
  <c r="AG264" i="5"/>
  <c r="W191" i="5"/>
  <c r="F191" i="5"/>
  <c r="AF200" i="5"/>
  <c r="AE186" i="5"/>
  <c r="S253" i="5"/>
  <c r="O284" i="5"/>
  <c r="L284" i="5"/>
  <c r="X284" i="5"/>
  <c r="Z266" i="5"/>
  <c r="T264" i="5"/>
  <c r="L264" i="5"/>
  <c r="G266" i="5"/>
  <c r="AD258" i="5"/>
  <c r="P251" i="5"/>
  <c r="AD251" i="5"/>
  <c r="I260" i="5"/>
  <c r="W280" i="5"/>
  <c r="C188" i="5"/>
  <c r="AA67" i="5"/>
  <c r="C67" i="5"/>
  <c r="K76" i="5"/>
  <c r="T64" i="5"/>
  <c r="E64" i="5"/>
  <c r="U116" i="5"/>
  <c r="R201" i="5"/>
  <c r="W201" i="5"/>
  <c r="P201" i="5"/>
  <c r="I104" i="5"/>
  <c r="AG104" i="5"/>
  <c r="AE382" i="5"/>
  <c r="F10" i="5"/>
  <c r="S17" i="13"/>
  <c r="J13" i="13"/>
  <c r="P62" i="13"/>
  <c r="C105" i="5"/>
  <c r="C370" i="5"/>
  <c r="AB373" i="5"/>
  <c r="I161" i="5"/>
  <c r="R62" i="13"/>
  <c r="D367" i="5"/>
  <c r="S35" i="13"/>
  <c r="AC36" i="5"/>
  <c r="V35" i="13"/>
  <c r="Q316" i="5"/>
  <c r="W386" i="5"/>
  <c r="R153" i="5"/>
  <c r="AF395" i="5"/>
  <c r="I393" i="5"/>
  <c r="I159" i="5"/>
  <c r="N98" i="5"/>
  <c r="M371" i="5"/>
  <c r="J165" i="5"/>
  <c r="Q217" i="5"/>
  <c r="U105" i="5"/>
  <c r="R11" i="5"/>
  <c r="T82" i="5"/>
  <c r="F351" i="5"/>
  <c r="H322" i="5"/>
  <c r="W361" i="5"/>
  <c r="AG318" i="5"/>
  <c r="AC250" i="5"/>
  <c r="G328" i="5"/>
  <c r="H318" i="5"/>
  <c r="U333" i="5"/>
  <c r="K392" i="5"/>
  <c r="T103" i="5"/>
  <c r="I221" i="5"/>
  <c r="V352" i="5"/>
  <c r="Y352" i="5"/>
  <c r="L352" i="5"/>
  <c r="R352" i="5"/>
  <c r="O352" i="5"/>
  <c r="K352" i="5"/>
  <c r="N352" i="5"/>
  <c r="F352" i="5"/>
  <c r="G352" i="5"/>
  <c r="AF352" i="5"/>
  <c r="Z352" i="5"/>
  <c r="AG352" i="5"/>
  <c r="W352" i="5"/>
  <c r="U352" i="5"/>
  <c r="AD352" i="5"/>
  <c r="E352" i="5"/>
  <c r="S352" i="5"/>
  <c r="C352" i="5"/>
  <c r="AG208" i="5"/>
  <c r="J208" i="5"/>
  <c r="C208" i="5"/>
  <c r="P208" i="5"/>
  <c r="U208" i="5"/>
  <c r="S208" i="5"/>
  <c r="H208" i="5"/>
  <c r="M208" i="5"/>
  <c r="D208" i="5"/>
  <c r="E208" i="5"/>
  <c r="G208" i="5"/>
  <c r="N208" i="5"/>
  <c r="R208" i="5"/>
  <c r="V208" i="5"/>
  <c r="Z208" i="5"/>
  <c r="F208" i="5"/>
  <c r="Y208" i="5"/>
  <c r="O208" i="5"/>
  <c r="P225" i="5"/>
  <c r="N225" i="5"/>
  <c r="U225" i="5"/>
  <c r="C225" i="5"/>
  <c r="I225" i="5"/>
  <c r="O225" i="5"/>
  <c r="AA225" i="5"/>
  <c r="Q225" i="5"/>
  <c r="AG339" i="5"/>
  <c r="K339" i="5"/>
  <c r="AC339" i="5"/>
  <c r="F339" i="5"/>
  <c r="I339" i="5"/>
  <c r="W339" i="5"/>
  <c r="G339" i="5"/>
  <c r="E339" i="5"/>
  <c r="P339" i="5"/>
  <c r="D339" i="5"/>
  <c r="C339" i="5"/>
  <c r="D226" i="5"/>
  <c r="C226" i="5"/>
  <c r="O226" i="5"/>
  <c r="W226" i="5"/>
  <c r="L226" i="5"/>
  <c r="F226" i="5"/>
  <c r="X226" i="5"/>
  <c r="P226" i="5"/>
  <c r="Z226" i="5"/>
  <c r="Q226" i="5"/>
  <c r="AD226" i="5"/>
  <c r="I226" i="5"/>
  <c r="K226" i="5"/>
  <c r="AC150" i="5"/>
  <c r="L150" i="5"/>
  <c r="C150" i="5"/>
  <c r="AA150" i="5"/>
  <c r="Z150" i="5"/>
  <c r="D150" i="5"/>
  <c r="V150" i="5"/>
  <c r="AB150" i="5"/>
  <c r="S150" i="5"/>
  <c r="U150" i="5"/>
  <c r="AG150" i="5"/>
  <c r="M150" i="5"/>
  <c r="F150" i="5"/>
  <c r="AF150" i="5"/>
  <c r="P65" i="5"/>
  <c r="M65" i="5"/>
  <c r="K65" i="5"/>
  <c r="C65" i="5"/>
  <c r="I65" i="5"/>
  <c r="L65" i="5"/>
  <c r="X65" i="5"/>
  <c r="T65" i="5"/>
  <c r="D65" i="5"/>
  <c r="E65" i="5"/>
  <c r="V65" i="5"/>
  <c r="W65" i="5"/>
  <c r="AG65" i="5"/>
  <c r="O65" i="5"/>
  <c r="AC65" i="5"/>
  <c r="Y65" i="5"/>
  <c r="U65" i="5"/>
  <c r="AB65" i="5"/>
  <c r="R65" i="5"/>
  <c r="Z65" i="5"/>
  <c r="F65" i="5"/>
  <c r="Y205" i="5"/>
  <c r="J205" i="5"/>
  <c r="F205" i="5"/>
  <c r="AC205" i="5"/>
  <c r="AE205" i="5"/>
  <c r="U205" i="5"/>
  <c r="P205" i="5"/>
  <c r="H205" i="5"/>
  <c r="AF205" i="5"/>
  <c r="L205" i="5"/>
  <c r="E205" i="5"/>
  <c r="C205" i="5"/>
  <c r="G205" i="5"/>
  <c r="X205" i="5"/>
  <c r="W205" i="5"/>
  <c r="AA205" i="5"/>
  <c r="Q205" i="5"/>
  <c r="V205" i="5"/>
  <c r="K205" i="5"/>
  <c r="S205" i="5"/>
  <c r="AG205" i="5"/>
  <c r="V249" i="5"/>
  <c r="W249" i="5"/>
  <c r="AB249" i="5"/>
  <c r="AC249" i="5"/>
  <c r="O249" i="5"/>
  <c r="G394" i="5"/>
  <c r="S394" i="5"/>
  <c r="Q394" i="5"/>
  <c r="C394" i="5"/>
  <c r="AC394" i="5"/>
  <c r="Z394" i="5"/>
  <c r="H394" i="5"/>
  <c r="T394" i="5"/>
  <c r="W394" i="5"/>
  <c r="L394" i="5"/>
  <c r="X394" i="5"/>
  <c r="O394" i="5"/>
  <c r="V394" i="5"/>
  <c r="J394" i="5"/>
  <c r="K394" i="5"/>
  <c r="E394" i="5"/>
  <c r="AG394" i="5"/>
  <c r="Y394" i="5"/>
  <c r="P394" i="5"/>
  <c r="AA394" i="5"/>
  <c r="AG38" i="13"/>
  <c r="C38" i="13"/>
  <c r="U38" i="13"/>
  <c r="AD38" i="13"/>
  <c r="L38" i="13"/>
  <c r="O38" i="13"/>
  <c r="H38" i="13"/>
  <c r="R38" i="13"/>
  <c r="F38" i="13"/>
  <c r="Y38" i="13"/>
  <c r="Z38" i="13"/>
  <c r="J38" i="13"/>
  <c r="M38" i="13"/>
  <c r="D38" i="13"/>
  <c r="AE38" i="13"/>
  <c r="P38" i="13"/>
  <c r="G38" i="13"/>
  <c r="AF38" i="13"/>
  <c r="C252" i="5"/>
  <c r="AE252" i="5"/>
  <c r="R252" i="5"/>
  <c r="J252" i="5"/>
  <c r="G252" i="5"/>
  <c r="N252" i="5"/>
  <c r="T252" i="5"/>
  <c r="AF252" i="5"/>
  <c r="E252" i="5"/>
  <c r="K252" i="5"/>
  <c r="AC252" i="5"/>
  <c r="AA252" i="5"/>
  <c r="AA77" i="5"/>
  <c r="S77" i="5"/>
  <c r="Q77" i="5"/>
  <c r="M77" i="5"/>
  <c r="C77" i="5"/>
  <c r="AC77" i="5"/>
  <c r="T77" i="5"/>
  <c r="AE77" i="5"/>
  <c r="I77" i="5"/>
  <c r="J77" i="5"/>
  <c r="N77" i="5"/>
  <c r="Z77" i="5"/>
  <c r="AB77" i="5"/>
  <c r="X77" i="5"/>
  <c r="U77" i="5"/>
  <c r="K77" i="5"/>
  <c r="Y77" i="5"/>
  <c r="H77" i="5"/>
  <c r="L77" i="5"/>
  <c r="P77" i="5"/>
  <c r="E216" i="5"/>
  <c r="R216" i="5"/>
  <c r="Y216" i="5"/>
  <c r="F216" i="5"/>
  <c r="O216" i="5"/>
  <c r="X216" i="5"/>
  <c r="S216" i="5"/>
  <c r="I216" i="5"/>
  <c r="H216" i="5"/>
  <c r="AB216" i="5"/>
  <c r="T216" i="5"/>
  <c r="AA216" i="5"/>
  <c r="AC216" i="5"/>
  <c r="L216" i="5"/>
  <c r="U216" i="5"/>
  <c r="N216" i="5"/>
  <c r="V216" i="5"/>
  <c r="W216" i="5"/>
  <c r="T265" i="5"/>
  <c r="J265" i="5"/>
  <c r="M265" i="5"/>
  <c r="S265" i="5"/>
  <c r="AD265" i="5"/>
  <c r="N265" i="5"/>
  <c r="R265" i="5"/>
  <c r="AG265" i="5"/>
  <c r="F265" i="5"/>
  <c r="E265" i="5"/>
  <c r="I265" i="5"/>
  <c r="Y228" i="5"/>
  <c r="AD228" i="5"/>
  <c r="T228" i="5"/>
  <c r="I228" i="5"/>
  <c r="E228" i="5"/>
  <c r="H228" i="5"/>
  <c r="U228" i="5"/>
  <c r="F228" i="5"/>
  <c r="V228" i="5"/>
  <c r="AB228" i="5"/>
  <c r="J228" i="5"/>
  <c r="X228" i="5"/>
  <c r="S228" i="5"/>
  <c r="Z228" i="5"/>
  <c r="L228" i="5"/>
  <c r="D228" i="5"/>
  <c r="P228" i="5"/>
  <c r="W228" i="5"/>
  <c r="G228" i="5"/>
  <c r="AA228" i="5"/>
  <c r="O228" i="5"/>
  <c r="M228" i="5"/>
  <c r="AE228" i="5"/>
  <c r="K228" i="5"/>
  <c r="AF228" i="5"/>
  <c r="R228" i="5"/>
  <c r="AG291" i="5"/>
  <c r="L291" i="5"/>
  <c r="K291" i="5"/>
  <c r="J291" i="5"/>
  <c r="Z291" i="5"/>
  <c r="AC291" i="5"/>
  <c r="C291" i="5"/>
  <c r="AE35" i="5"/>
  <c r="K35" i="5"/>
  <c r="I35" i="5"/>
  <c r="N35" i="5"/>
  <c r="P35" i="5"/>
  <c r="V35" i="5"/>
  <c r="AD35" i="5"/>
  <c r="AF35" i="5"/>
  <c r="L35" i="5"/>
  <c r="C35" i="5"/>
  <c r="AA35" i="5"/>
  <c r="H35" i="5"/>
  <c r="U35" i="5"/>
  <c r="D35" i="5"/>
  <c r="AD291" i="5"/>
  <c r="Z265" i="5"/>
  <c r="L252" i="5"/>
  <c r="V252" i="5"/>
  <c r="G35" i="5"/>
  <c r="V38" i="13"/>
  <c r="K150" i="5"/>
  <c r="E226" i="5"/>
  <c r="X352" i="5"/>
  <c r="AE394" i="5"/>
  <c r="F77" i="5"/>
  <c r="AB208" i="5"/>
  <c r="J35" i="5"/>
  <c r="AD339" i="5"/>
  <c r="AD205" i="5"/>
  <c r="N228" i="5"/>
  <c r="T150" i="5"/>
  <c r="R226" i="5"/>
  <c r="G226" i="5"/>
  <c r="AA249" i="5"/>
  <c r="I291" i="5"/>
  <c r="R35" i="5"/>
  <c r="T38" i="13"/>
  <c r="R150" i="5"/>
  <c r="J226" i="5"/>
  <c r="AE226" i="5"/>
  <c r="AC352" i="5"/>
  <c r="L208" i="5"/>
  <c r="F394" i="5"/>
  <c r="AE208" i="5"/>
  <c r="E35" i="5"/>
  <c r="W77" i="5"/>
  <c r="O339" i="5"/>
  <c r="D205" i="5"/>
  <c r="Q208" i="5"/>
  <c r="X339" i="5"/>
  <c r="O205" i="5"/>
  <c r="S249" i="5"/>
  <c r="Z249" i="5"/>
  <c r="AD249" i="5"/>
  <c r="Y249" i="5"/>
  <c r="H265" i="5"/>
  <c r="AB252" i="5"/>
  <c r="C249" i="5"/>
  <c r="E249" i="5"/>
  <c r="R249" i="5"/>
  <c r="O291" i="5"/>
  <c r="D291" i="5"/>
  <c r="S252" i="5"/>
  <c r="Z35" i="5"/>
  <c r="D216" i="5"/>
  <c r="Q38" i="13"/>
  <c r="E150" i="5"/>
  <c r="M226" i="5"/>
  <c r="Y226" i="5"/>
  <c r="H352" i="5"/>
  <c r="I394" i="5"/>
  <c r="AC208" i="5"/>
  <c r="Q35" i="5"/>
  <c r="AB394" i="5"/>
  <c r="Z339" i="5"/>
  <c r="I205" i="5"/>
  <c r="Q352" i="5"/>
  <c r="AF394" i="5"/>
  <c r="E77" i="5"/>
  <c r="X291" i="5"/>
  <c r="W252" i="5"/>
  <c r="M252" i="5"/>
  <c r="Z252" i="5"/>
  <c r="AA65" i="5"/>
  <c r="O35" i="5"/>
  <c r="K216" i="5"/>
  <c r="G216" i="5"/>
  <c r="AA226" i="5"/>
  <c r="AC38" i="13"/>
  <c r="G150" i="5"/>
  <c r="N226" i="5"/>
  <c r="AA352" i="5"/>
  <c r="N394" i="5"/>
  <c r="I208" i="5"/>
  <c r="U339" i="5"/>
  <c r="Z205" i="5"/>
  <c r="J65" i="5"/>
  <c r="AC228" i="5"/>
  <c r="AE291" i="5"/>
  <c r="W291" i="5"/>
  <c r="V265" i="5"/>
  <c r="D265" i="5"/>
  <c r="W265" i="5"/>
  <c r="X265" i="5"/>
  <c r="R291" i="5"/>
  <c r="Q249" i="5"/>
  <c r="AG252" i="5"/>
  <c r="X35" i="5"/>
  <c r="AE216" i="5"/>
  <c r="M216" i="5"/>
  <c r="S38" i="13"/>
  <c r="W150" i="5"/>
  <c r="T226" i="5"/>
  <c r="T352" i="5"/>
  <c r="M394" i="5"/>
  <c r="AA208" i="5"/>
  <c r="N65" i="5"/>
  <c r="AB205" i="5"/>
  <c r="M205" i="5"/>
  <c r="G118" i="5"/>
  <c r="AB118" i="5"/>
  <c r="S118" i="5"/>
  <c r="D118" i="5"/>
  <c r="M118" i="5"/>
  <c r="E118" i="5"/>
  <c r="V118" i="5"/>
  <c r="N164" i="5"/>
  <c r="AF144" i="5"/>
  <c r="I144" i="5"/>
  <c r="O144" i="5"/>
  <c r="K144" i="5"/>
  <c r="V144" i="5"/>
  <c r="X144" i="5"/>
  <c r="R144" i="5"/>
  <c r="J85" i="5"/>
  <c r="N85" i="5"/>
  <c r="P85" i="5"/>
  <c r="V85" i="5"/>
  <c r="AB85" i="5"/>
  <c r="R85" i="5"/>
  <c r="L85" i="5"/>
  <c r="AG85" i="5"/>
  <c r="D223" i="5"/>
  <c r="I223" i="5"/>
  <c r="S223" i="5"/>
  <c r="X223" i="5"/>
  <c r="U223" i="5"/>
  <c r="AB223" i="5"/>
  <c r="W223" i="5"/>
  <c r="AC223" i="5"/>
  <c r="Y223" i="5"/>
  <c r="M223" i="5"/>
  <c r="H223" i="5"/>
  <c r="G140" i="5"/>
  <c r="I140" i="5"/>
  <c r="M140" i="5"/>
  <c r="C140" i="5"/>
  <c r="W140" i="5"/>
  <c r="T140" i="5"/>
  <c r="K140" i="5"/>
  <c r="AA140" i="5"/>
  <c r="T145" i="5"/>
  <c r="I145" i="5"/>
  <c r="K145" i="5"/>
  <c r="Y145" i="5"/>
  <c r="H145" i="5"/>
  <c r="X145" i="5"/>
  <c r="AE145" i="5"/>
  <c r="AB145" i="5"/>
  <c r="F145" i="5"/>
  <c r="E145" i="5"/>
  <c r="AA145" i="5"/>
  <c r="P145" i="5"/>
  <c r="C145" i="5"/>
  <c r="G55" i="13"/>
  <c r="Z55" i="13"/>
  <c r="W55" i="13"/>
  <c r="AG55" i="13"/>
  <c r="E55" i="13"/>
  <c r="S55" i="13"/>
  <c r="Q55" i="13"/>
  <c r="L55" i="13"/>
  <c r="N55" i="13"/>
  <c r="Y55" i="13"/>
  <c r="K55" i="13"/>
  <c r="O55" i="13"/>
  <c r="D55" i="13"/>
  <c r="F55" i="13"/>
  <c r="AF55" i="13"/>
  <c r="P55" i="13"/>
  <c r="AB55" i="13"/>
  <c r="F346" i="5"/>
  <c r="K346" i="5"/>
  <c r="L346" i="5"/>
  <c r="AA126" i="5"/>
  <c r="I126" i="5"/>
  <c r="T126" i="5"/>
  <c r="H126" i="5"/>
  <c r="Z126" i="5"/>
  <c r="G126" i="5"/>
  <c r="AF126" i="5"/>
  <c r="V126" i="5"/>
  <c r="I28" i="5"/>
  <c r="O28" i="5"/>
  <c r="E28" i="5"/>
  <c r="AF28" i="5"/>
  <c r="C28" i="5"/>
  <c r="H28" i="5"/>
  <c r="AE28" i="5"/>
  <c r="H124" i="5"/>
  <c r="S124" i="5"/>
  <c r="R124" i="5"/>
  <c r="W164" i="5"/>
  <c r="AB164" i="5"/>
  <c r="Z164" i="5"/>
  <c r="H164" i="5"/>
  <c r="X164" i="5"/>
  <c r="AF164" i="5"/>
  <c r="G164" i="5"/>
  <c r="T164" i="5"/>
  <c r="M164" i="5"/>
  <c r="L164" i="5"/>
  <c r="AE164" i="5"/>
  <c r="AG164" i="5"/>
  <c r="E164" i="5"/>
  <c r="F164" i="5"/>
  <c r="AD164" i="5"/>
  <c r="R164" i="5"/>
  <c r="D164" i="5"/>
  <c r="P164" i="5"/>
  <c r="Y164" i="5"/>
  <c r="AC164" i="5"/>
  <c r="Q164" i="5"/>
  <c r="I164" i="5"/>
  <c r="J164" i="5"/>
  <c r="O164" i="5"/>
  <c r="U164" i="5"/>
  <c r="AA164" i="5"/>
  <c r="C164" i="5"/>
  <c r="AA55" i="13"/>
  <c r="AE55" i="13"/>
  <c r="Y347" i="5"/>
  <c r="J347" i="5"/>
  <c r="X347" i="5"/>
  <c r="P347" i="5"/>
  <c r="AF61" i="7"/>
  <c r="AA61" i="7"/>
  <c r="C61" i="7"/>
  <c r="Z61" i="7"/>
  <c r="X61" i="7"/>
  <c r="W61" i="7"/>
  <c r="Q61" i="7"/>
  <c r="AB61" i="7"/>
  <c r="L61" i="7"/>
  <c r="H61" i="7"/>
  <c r="G61" i="7"/>
  <c r="AE61" i="7"/>
  <c r="J340" i="5"/>
  <c r="S340" i="5"/>
  <c r="AC340" i="5"/>
  <c r="X340" i="5"/>
  <c r="R340" i="5"/>
  <c r="AB148" i="5"/>
  <c r="I148" i="5"/>
  <c r="AD148" i="5"/>
  <c r="L148" i="5"/>
  <c r="Q148" i="5"/>
  <c r="N148" i="5"/>
  <c r="J148" i="5"/>
  <c r="W385" i="5"/>
  <c r="AF385" i="5"/>
  <c r="Z16" i="13"/>
  <c r="L16" i="13"/>
  <c r="AG16" i="13"/>
  <c r="G16" i="13"/>
  <c r="AF16" i="13"/>
  <c r="I16" i="13"/>
  <c r="E16" i="13"/>
  <c r="C16" i="13"/>
  <c r="AA16" i="13"/>
  <c r="Y16" i="13"/>
  <c r="AB16" i="13"/>
  <c r="Q16" i="13"/>
  <c r="AC16" i="13"/>
  <c r="X16" i="13"/>
  <c r="P16" i="13"/>
  <c r="AD16" i="13"/>
  <c r="S16" i="13"/>
  <c r="R16" i="13"/>
  <c r="O16" i="13"/>
  <c r="J16" i="13"/>
  <c r="T16" i="13"/>
  <c r="V16" i="13"/>
  <c r="K16" i="13"/>
  <c r="F16" i="13"/>
  <c r="T163" i="5"/>
  <c r="AG163" i="5"/>
  <c r="AA163" i="5"/>
  <c r="I163" i="5"/>
  <c r="AE163" i="5"/>
  <c r="C163" i="5"/>
  <c r="H211" i="5"/>
  <c r="AB211" i="5"/>
  <c r="J211" i="5"/>
  <c r="D211" i="5"/>
  <c r="Z211" i="5"/>
  <c r="N211" i="5"/>
  <c r="P211" i="5"/>
  <c r="X211" i="5"/>
  <c r="AA211" i="5"/>
  <c r="Y211" i="5"/>
  <c r="V211" i="5"/>
  <c r="M211" i="5"/>
  <c r="L211" i="5"/>
  <c r="G211" i="5"/>
  <c r="F211" i="5"/>
  <c r="K211" i="5"/>
  <c r="O211" i="5"/>
  <c r="E211" i="5"/>
  <c r="AF211" i="5"/>
  <c r="AG211" i="5"/>
  <c r="U34" i="5"/>
  <c r="AG34" i="5"/>
  <c r="E34" i="5"/>
  <c r="M34" i="5"/>
  <c r="G34" i="5"/>
  <c r="O34" i="5"/>
  <c r="E330" i="5"/>
  <c r="M330" i="5"/>
  <c r="Z330" i="5"/>
  <c r="C330" i="5"/>
  <c r="AB330" i="5"/>
  <c r="P340" i="5"/>
  <c r="H16" i="13"/>
  <c r="C211" i="5"/>
  <c r="W16" i="13"/>
  <c r="D340" i="5"/>
  <c r="N340" i="5"/>
  <c r="AA385" i="5"/>
  <c r="X163" i="5"/>
  <c r="W340" i="5"/>
  <c r="L340" i="5"/>
  <c r="AA34" i="5"/>
  <c r="N330" i="5"/>
  <c r="R211" i="5"/>
  <c r="AA58" i="13"/>
  <c r="M58" i="13"/>
  <c r="S58" i="13"/>
  <c r="AE58" i="13"/>
  <c r="V58" i="13"/>
  <c r="AC58" i="13"/>
  <c r="Q58" i="13"/>
  <c r="K58" i="13"/>
  <c r="H58" i="13"/>
  <c r="L58" i="13"/>
  <c r="G58" i="13"/>
  <c r="W58" i="13"/>
  <c r="R58" i="13"/>
  <c r="T58" i="13"/>
  <c r="X113" i="5"/>
  <c r="P113" i="5"/>
  <c r="W113" i="5"/>
  <c r="F113" i="5"/>
  <c r="K113" i="5"/>
  <c r="AG113" i="5"/>
  <c r="O113" i="5"/>
  <c r="H113" i="5"/>
  <c r="AA113" i="5"/>
  <c r="AB113" i="5"/>
  <c r="T113" i="5"/>
  <c r="N113" i="5"/>
  <c r="Y113" i="5"/>
  <c r="G113" i="5"/>
  <c r="AC113" i="5"/>
  <c r="D113" i="5"/>
  <c r="V113" i="5"/>
  <c r="AD113" i="5"/>
  <c r="Y168" i="5"/>
  <c r="Q168" i="5"/>
  <c r="J384" i="4"/>
  <c r="K384" i="4" s="1"/>
  <c r="Y384" i="4" s="1"/>
  <c r="J388" i="4"/>
  <c r="K388" i="4" s="1"/>
  <c r="AE388" i="4" s="1"/>
  <c r="J418" i="4"/>
  <c r="K418" i="4" s="1"/>
  <c r="W418" i="4" s="1"/>
  <c r="J395" i="4"/>
  <c r="K395" i="4" s="1"/>
  <c r="AD395" i="4" s="1"/>
  <c r="J382" i="4"/>
  <c r="K382" i="4" s="1"/>
  <c r="AL382" i="4" s="1"/>
  <c r="J379" i="4"/>
  <c r="K379" i="4" s="1"/>
  <c r="AN379" i="4" s="1"/>
  <c r="J444" i="4"/>
  <c r="K444" i="4" s="1"/>
  <c r="S444" i="4" s="1"/>
  <c r="D5" i="4"/>
  <c r="H5" i="4"/>
  <c r="G5" i="4"/>
  <c r="B5" i="4"/>
  <c r="F5" i="4"/>
  <c r="AC18" i="5"/>
  <c r="AE18" i="5"/>
  <c r="AB18" i="5"/>
  <c r="K18" i="5"/>
  <c r="J372" i="4"/>
  <c r="K372" i="4" s="1"/>
  <c r="Y372" i="4" s="1"/>
  <c r="J439" i="4"/>
  <c r="K439" i="4" s="1"/>
  <c r="R439" i="4" s="1"/>
  <c r="G46" i="4"/>
  <c r="H46" i="4"/>
  <c r="T179" i="5"/>
  <c r="W179" i="5"/>
  <c r="L179" i="5"/>
  <c r="G179" i="5"/>
  <c r="P179" i="5"/>
  <c r="J179" i="5"/>
  <c r="E179" i="5"/>
  <c r="F179" i="5"/>
  <c r="AA179" i="5"/>
  <c r="Y179" i="5"/>
  <c r="N179" i="5"/>
  <c r="Q179" i="5"/>
  <c r="AG179" i="5"/>
  <c r="M179" i="5"/>
  <c r="AD179" i="5"/>
  <c r="D46" i="4"/>
  <c r="C179" i="5"/>
  <c r="X179" i="5"/>
  <c r="J259" i="4"/>
  <c r="K259" i="4" s="1"/>
  <c r="AF259" i="4" s="1"/>
  <c r="J351" i="4"/>
  <c r="K351" i="4" s="1"/>
  <c r="AH351" i="4" s="1"/>
  <c r="J458" i="4"/>
  <c r="K458" i="4" s="1"/>
  <c r="Q458" i="4" s="1"/>
  <c r="J370" i="4"/>
  <c r="K370" i="4" s="1"/>
  <c r="AO370" i="4" s="1"/>
  <c r="J440" i="4"/>
  <c r="K440" i="4" s="1"/>
  <c r="P440" i="4" s="1"/>
  <c r="J367" i="4"/>
  <c r="K367" i="4" s="1"/>
  <c r="W367" i="4" s="1"/>
  <c r="J416" i="4"/>
  <c r="K416" i="4" s="1"/>
  <c r="L416" i="4" s="1"/>
  <c r="J392" i="4"/>
  <c r="K392" i="4" s="1"/>
  <c r="AA392" i="4" s="1"/>
  <c r="J461" i="4"/>
  <c r="K461" i="4" s="1"/>
  <c r="AO461" i="4" s="1"/>
  <c r="J415" i="4"/>
  <c r="K415" i="4" s="1"/>
  <c r="U415" i="4" s="1"/>
  <c r="J394" i="4"/>
  <c r="K394" i="4" s="1"/>
  <c r="N394" i="4" s="1"/>
  <c r="J457" i="4"/>
  <c r="K457" i="4" s="1"/>
  <c r="AE457" i="4" s="1"/>
  <c r="J390" i="4"/>
  <c r="K390" i="4" s="1"/>
  <c r="V390" i="4" s="1"/>
  <c r="J385" i="4"/>
  <c r="K385" i="4" s="1"/>
  <c r="AB385" i="4" s="1"/>
  <c r="J393" i="4"/>
  <c r="K393" i="4" s="1"/>
  <c r="P393" i="4" s="1"/>
  <c r="J386" i="4"/>
  <c r="K386" i="4" s="1"/>
  <c r="L386" i="4" s="1"/>
  <c r="J404" i="4"/>
  <c r="K404" i="4" s="1"/>
  <c r="AD404" i="4" s="1"/>
  <c r="J432" i="4"/>
  <c r="K432" i="4" s="1"/>
  <c r="AA432" i="4" s="1"/>
  <c r="J450" i="4"/>
  <c r="K450" i="4" s="1"/>
  <c r="T450" i="4" s="1"/>
  <c r="J400" i="4"/>
  <c r="K400" i="4" s="1"/>
  <c r="U400" i="4" s="1"/>
  <c r="J442" i="4"/>
  <c r="K442" i="4" s="1"/>
  <c r="AB442" i="4" s="1"/>
  <c r="J406" i="4"/>
  <c r="K406" i="4" s="1"/>
  <c r="AM406" i="4" s="1"/>
  <c r="J365" i="4"/>
  <c r="K365" i="4" s="1"/>
  <c r="AF365" i="4" s="1"/>
  <c r="J391" i="4"/>
  <c r="K391" i="4" s="1"/>
  <c r="AO391" i="4" s="1"/>
  <c r="J451" i="4"/>
  <c r="K451" i="4" s="1"/>
  <c r="R451" i="4" s="1"/>
  <c r="J409" i="4"/>
  <c r="K409" i="4" s="1"/>
  <c r="AA409" i="4" s="1"/>
  <c r="J437" i="4"/>
  <c r="K437" i="4" s="1"/>
  <c r="AH437" i="4" s="1"/>
  <c r="J448" i="4"/>
  <c r="K448" i="4" s="1"/>
  <c r="P448" i="4" s="1"/>
  <c r="J413" i="4"/>
  <c r="K413" i="4" s="1"/>
  <c r="P413" i="4" s="1"/>
  <c r="J433" i="4"/>
  <c r="K433" i="4" s="1"/>
  <c r="AA433" i="4" s="1"/>
  <c r="J407" i="4"/>
  <c r="K407" i="4" s="1"/>
  <c r="P407" i="4" s="1"/>
  <c r="J422" i="4"/>
  <c r="K422" i="4" s="1"/>
  <c r="N422" i="4" s="1"/>
  <c r="J364" i="4"/>
  <c r="K364" i="4" s="1"/>
  <c r="J447" i="4"/>
  <c r="K447" i="4" s="1"/>
  <c r="V447" i="4" s="1"/>
  <c r="J452" i="4"/>
  <c r="K452" i="4" s="1"/>
  <c r="N452" i="4" s="1"/>
  <c r="J403" i="4"/>
  <c r="K403" i="4" s="1"/>
  <c r="AN403" i="4" s="1"/>
  <c r="R232" i="5"/>
  <c r="AD232" i="5"/>
  <c r="I232" i="5"/>
  <c r="AE232" i="5"/>
  <c r="AF232" i="5"/>
  <c r="H232" i="5"/>
  <c r="AB232" i="5"/>
  <c r="K232" i="5"/>
  <c r="Q232" i="5"/>
  <c r="AG232" i="5"/>
  <c r="F232" i="5"/>
  <c r="C232" i="5"/>
  <c r="S232" i="5"/>
  <c r="L232" i="5"/>
  <c r="U232" i="5"/>
  <c r="P232" i="5"/>
  <c r="Y232" i="5"/>
  <c r="V232" i="5"/>
  <c r="W232" i="5"/>
  <c r="Z232" i="5"/>
  <c r="J232" i="5"/>
  <c r="O232" i="5"/>
  <c r="M232" i="5"/>
  <c r="T232" i="5"/>
  <c r="AA232" i="5"/>
  <c r="AC232" i="5"/>
  <c r="N232" i="5"/>
  <c r="D232" i="5"/>
  <c r="G232" i="5"/>
  <c r="AF198" i="5"/>
  <c r="J198" i="5"/>
  <c r="AG198" i="5"/>
  <c r="F198" i="5"/>
  <c r="V198" i="5"/>
  <c r="K198" i="5"/>
  <c r="G198" i="5"/>
  <c r="S198" i="5"/>
  <c r="T198" i="5"/>
  <c r="C198" i="5"/>
  <c r="D198" i="5"/>
  <c r="X198" i="5"/>
  <c r="U198" i="5"/>
  <c r="E198" i="5"/>
  <c r="O198" i="5"/>
  <c r="Y198" i="5"/>
  <c r="Q198" i="5"/>
  <c r="AD198" i="5"/>
  <c r="I198" i="5"/>
  <c r="AA198" i="5"/>
  <c r="N198" i="5"/>
  <c r="W198" i="5"/>
  <c r="L198" i="5"/>
  <c r="AE198" i="5"/>
  <c r="R198" i="5"/>
  <c r="H198" i="5"/>
  <c r="N135" i="5"/>
  <c r="AE135" i="5"/>
  <c r="X135" i="5"/>
  <c r="AB135" i="5"/>
  <c r="P135" i="5"/>
  <c r="M135" i="5"/>
  <c r="W135" i="5"/>
  <c r="E135" i="5"/>
  <c r="AC135" i="5"/>
  <c r="V135" i="5"/>
  <c r="Y135" i="5"/>
  <c r="Z135" i="5"/>
  <c r="K135" i="5"/>
  <c r="AD135" i="5"/>
  <c r="C135" i="5"/>
  <c r="J135" i="5"/>
  <c r="S135" i="5"/>
  <c r="R135" i="5"/>
  <c r="AA135" i="5"/>
  <c r="AF135" i="5"/>
  <c r="D135" i="5"/>
  <c r="AG135" i="5"/>
  <c r="Q135" i="5"/>
  <c r="U135" i="5"/>
  <c r="I135" i="5"/>
  <c r="O135" i="5"/>
  <c r="F135" i="5"/>
  <c r="H135" i="5"/>
  <c r="T135" i="5"/>
  <c r="E279" i="5"/>
  <c r="AC279" i="5"/>
  <c r="S279" i="5"/>
  <c r="O279" i="5"/>
  <c r="AB279" i="5"/>
  <c r="R279" i="5"/>
  <c r="N279" i="5"/>
  <c r="K279" i="5"/>
  <c r="H279" i="5"/>
  <c r="AA279" i="5"/>
  <c r="U279" i="5"/>
  <c r="M279" i="5"/>
  <c r="T279" i="5"/>
  <c r="AG279" i="5"/>
  <c r="W279" i="5"/>
  <c r="V279" i="5"/>
  <c r="J279" i="5"/>
  <c r="P279" i="5"/>
  <c r="L279" i="5"/>
  <c r="F279" i="5"/>
  <c r="Q279" i="5"/>
  <c r="AD279" i="5"/>
  <c r="D279" i="5"/>
  <c r="Z279" i="5"/>
  <c r="Y279" i="5"/>
  <c r="AF279" i="5"/>
  <c r="I279" i="5"/>
  <c r="C279" i="5"/>
  <c r="X279" i="5"/>
  <c r="AE279" i="5"/>
  <c r="G279" i="5"/>
  <c r="S11" i="7"/>
  <c r="Q11" i="7"/>
  <c r="AA11" i="7"/>
  <c r="G11" i="7"/>
  <c r="AB11" i="7"/>
  <c r="X11" i="7"/>
  <c r="U11" i="7"/>
  <c r="AG11" i="7"/>
  <c r="V11" i="7"/>
  <c r="I11" i="7"/>
  <c r="AF11" i="7"/>
  <c r="J11" i="7"/>
  <c r="N11" i="7"/>
  <c r="C11" i="7"/>
  <c r="W11" i="7"/>
  <c r="Z11" i="7"/>
  <c r="M11" i="7"/>
  <c r="Y11" i="7"/>
  <c r="F11" i="7"/>
  <c r="AC11" i="7"/>
  <c r="H11" i="7"/>
  <c r="L11" i="7"/>
  <c r="K11" i="7"/>
  <c r="O11" i="7"/>
  <c r="D11" i="7"/>
  <c r="P11" i="7"/>
  <c r="AD11" i="7"/>
  <c r="E11" i="7"/>
  <c r="AE11" i="7"/>
  <c r="T11" i="7"/>
  <c r="R11" i="7"/>
  <c r="P121" i="5"/>
  <c r="Y121" i="5"/>
  <c r="M121" i="5"/>
  <c r="O121" i="5"/>
  <c r="I121" i="5"/>
  <c r="H121" i="5"/>
  <c r="AB121" i="5"/>
  <c r="E121" i="5"/>
  <c r="T121" i="5"/>
  <c r="W121" i="5"/>
  <c r="S121" i="5"/>
  <c r="Q121" i="5"/>
  <c r="X121" i="5"/>
  <c r="N121" i="5"/>
  <c r="AE121" i="5"/>
  <c r="U121" i="5"/>
  <c r="Z121" i="5"/>
  <c r="AF121" i="5"/>
  <c r="L121" i="5"/>
  <c r="J121" i="5"/>
  <c r="V121" i="5"/>
  <c r="D121" i="5"/>
  <c r="K121" i="5"/>
  <c r="AA121" i="5"/>
  <c r="AC121" i="5"/>
  <c r="R121" i="5"/>
  <c r="C121" i="5"/>
  <c r="AE172" i="5"/>
  <c r="T172" i="5"/>
  <c r="I172" i="5"/>
  <c r="Z172" i="5"/>
  <c r="H172" i="5"/>
  <c r="AC172" i="5"/>
  <c r="Q172" i="5"/>
  <c r="L172" i="5"/>
  <c r="S172" i="5"/>
  <c r="X172" i="5"/>
  <c r="AB172" i="5"/>
  <c r="R172" i="5"/>
  <c r="Y172" i="5"/>
  <c r="M172" i="5"/>
  <c r="V172" i="5"/>
  <c r="N172" i="5"/>
  <c r="E172" i="5"/>
  <c r="AA172" i="5"/>
  <c r="U172" i="5"/>
  <c r="K172" i="5"/>
  <c r="AD172" i="5"/>
  <c r="P172" i="5"/>
  <c r="O172" i="5"/>
  <c r="D172" i="5"/>
  <c r="J172" i="5"/>
  <c r="G172" i="5"/>
  <c r="AG172" i="5"/>
  <c r="F172" i="5"/>
  <c r="C172" i="5"/>
  <c r="AF172" i="5"/>
  <c r="W172" i="5"/>
  <c r="F48" i="4"/>
  <c r="E48" i="4"/>
  <c r="C48" i="4"/>
  <c r="D48" i="4"/>
  <c r="G48" i="4"/>
  <c r="I48" i="4"/>
  <c r="B48" i="4"/>
  <c r="H48" i="4"/>
  <c r="R61" i="13"/>
  <c r="Y61" i="13"/>
  <c r="O61" i="13"/>
  <c r="I61" i="13"/>
  <c r="AB61" i="13"/>
  <c r="AE61" i="13"/>
  <c r="D61" i="13"/>
  <c r="M61" i="13"/>
  <c r="AD61" i="13"/>
  <c r="F61" i="13"/>
  <c r="T61" i="13"/>
  <c r="K61" i="13"/>
  <c r="V61" i="13"/>
  <c r="AA61" i="13"/>
  <c r="W61" i="13"/>
  <c r="S61" i="13"/>
  <c r="Z61" i="13"/>
  <c r="G61" i="13"/>
  <c r="L61" i="13"/>
  <c r="AF61" i="13"/>
  <c r="J61" i="13"/>
  <c r="E61" i="13"/>
  <c r="AC61" i="13"/>
  <c r="U61" i="13"/>
  <c r="C61" i="13"/>
  <c r="T377" i="5"/>
  <c r="P377" i="5"/>
  <c r="C377" i="5"/>
  <c r="O377" i="5"/>
  <c r="AA377" i="5"/>
  <c r="K377" i="5"/>
  <c r="AD377" i="5"/>
  <c r="G377" i="5"/>
  <c r="M377" i="5"/>
  <c r="X377" i="5"/>
  <c r="W377" i="5"/>
  <c r="H377" i="5"/>
  <c r="J377" i="5"/>
  <c r="AB377" i="5"/>
  <c r="AG377" i="5"/>
  <c r="AE377" i="5"/>
  <c r="AF377" i="5"/>
  <c r="R377" i="5"/>
  <c r="U377" i="5"/>
  <c r="N377" i="5"/>
  <c r="L377" i="5"/>
  <c r="D377" i="5"/>
  <c r="V377" i="5"/>
  <c r="AC377" i="5"/>
  <c r="Y377" i="5"/>
  <c r="F377" i="5"/>
  <c r="S377" i="5"/>
  <c r="E377" i="5"/>
  <c r="I377" i="5"/>
  <c r="Z377" i="5"/>
  <c r="Q377" i="5"/>
  <c r="AD121" i="5"/>
  <c r="AG234" i="5"/>
  <c r="R234" i="5"/>
  <c r="AE234" i="5"/>
  <c r="E234" i="5"/>
  <c r="N234" i="5"/>
  <c r="D234" i="5"/>
  <c r="T234" i="5"/>
  <c r="Z234" i="5"/>
  <c r="F234" i="5"/>
  <c r="AA234" i="5"/>
  <c r="Y234" i="5"/>
  <c r="I234" i="5"/>
  <c r="J234" i="5"/>
  <c r="M234" i="5"/>
  <c r="K234" i="5"/>
  <c r="AB234" i="5"/>
  <c r="AF234" i="5"/>
  <c r="W234" i="5"/>
  <c r="O234" i="5"/>
  <c r="X234" i="5"/>
  <c r="Q234" i="5"/>
  <c r="C234" i="5"/>
  <c r="AC234" i="5"/>
  <c r="L234" i="5"/>
  <c r="H234" i="5"/>
  <c r="AC92" i="5"/>
  <c r="R92" i="5"/>
  <c r="AF92" i="5"/>
  <c r="Z92" i="5"/>
  <c r="D92" i="5"/>
  <c r="I92" i="5"/>
  <c r="M92" i="5"/>
  <c r="AG92" i="5"/>
  <c r="Y92" i="5"/>
  <c r="AA92" i="5"/>
  <c r="T92" i="5"/>
  <c r="F92" i="5"/>
  <c r="Q92" i="5"/>
  <c r="K92" i="5"/>
  <c r="U92" i="5"/>
  <c r="J92" i="5"/>
  <c r="AD92" i="5"/>
  <c r="N92" i="5"/>
  <c r="S92" i="5"/>
  <c r="L92" i="5"/>
  <c r="AE92" i="5"/>
  <c r="G92" i="5"/>
  <c r="W92" i="5"/>
  <c r="C92" i="5"/>
  <c r="O92" i="5"/>
  <c r="E92" i="5"/>
  <c r="H92" i="5"/>
  <c r="X92" i="5"/>
  <c r="AB92" i="5"/>
  <c r="V92" i="5"/>
  <c r="P92" i="5"/>
  <c r="O192" i="5"/>
  <c r="AC192" i="5"/>
  <c r="E192" i="5"/>
  <c r="AB192" i="5"/>
  <c r="N192" i="5"/>
  <c r="K192" i="5"/>
  <c r="Z192" i="5"/>
  <c r="Q192" i="5"/>
  <c r="AD192" i="5"/>
  <c r="AA192" i="5"/>
  <c r="P192" i="5"/>
  <c r="L192" i="5"/>
  <c r="Y192" i="5"/>
  <c r="J192" i="5"/>
  <c r="H192" i="5"/>
  <c r="X192" i="5"/>
  <c r="C192" i="5"/>
  <c r="R192" i="5"/>
  <c r="M192" i="5"/>
  <c r="U192" i="5"/>
  <c r="G192" i="5"/>
  <c r="AF192" i="5"/>
  <c r="T192" i="5"/>
  <c r="W192" i="5"/>
  <c r="S192" i="5"/>
  <c r="U87" i="5"/>
  <c r="AA87" i="5"/>
  <c r="K87" i="5"/>
  <c r="H87" i="5"/>
  <c r="X87" i="5"/>
  <c r="Z87" i="5"/>
  <c r="S87" i="5"/>
  <c r="R87" i="5"/>
  <c r="AG87" i="5"/>
  <c r="D87" i="5"/>
  <c r="AE87" i="5"/>
  <c r="Q87" i="5"/>
  <c r="AF87" i="5"/>
  <c r="W87" i="5"/>
  <c r="P87" i="5"/>
  <c r="AB87" i="5"/>
  <c r="E87" i="5"/>
  <c r="I87" i="5"/>
  <c r="L87" i="5"/>
  <c r="AC87" i="5"/>
  <c r="T87" i="5"/>
  <c r="V87" i="5"/>
  <c r="J87" i="5"/>
  <c r="O87" i="5"/>
  <c r="N87" i="5"/>
  <c r="AD87" i="5"/>
  <c r="C87" i="5"/>
  <c r="F87" i="5"/>
  <c r="Y87" i="5"/>
  <c r="M87" i="5"/>
  <c r="G87" i="5"/>
  <c r="I139" i="5"/>
  <c r="J139" i="5"/>
  <c r="Q139" i="5"/>
  <c r="M139" i="5"/>
  <c r="AB139" i="5"/>
  <c r="AA139" i="5"/>
  <c r="L139" i="5"/>
  <c r="X139" i="5"/>
  <c r="W139" i="5"/>
  <c r="AG139" i="5"/>
  <c r="H139" i="5"/>
  <c r="O139" i="5"/>
  <c r="AF139" i="5"/>
  <c r="T139" i="5"/>
  <c r="R139" i="5"/>
  <c r="AE139" i="5"/>
  <c r="D139" i="5"/>
  <c r="K139" i="5"/>
  <c r="V139" i="5"/>
  <c r="S139" i="5"/>
  <c r="Y139" i="5"/>
  <c r="F139" i="5"/>
  <c r="U139" i="5"/>
  <c r="E139" i="5"/>
  <c r="AC139" i="5"/>
  <c r="C139" i="5"/>
  <c r="Z139" i="5"/>
  <c r="N139" i="5"/>
  <c r="P139" i="5"/>
  <c r="AD139" i="5"/>
  <c r="G139" i="5"/>
  <c r="AA365" i="5"/>
  <c r="H365" i="5"/>
  <c r="N365" i="5"/>
  <c r="W365" i="5"/>
  <c r="P365" i="5"/>
  <c r="O365" i="5"/>
  <c r="AD365" i="5"/>
  <c r="D365" i="5"/>
  <c r="E365" i="5"/>
  <c r="Q365" i="5"/>
  <c r="M365" i="5"/>
  <c r="V365" i="5"/>
  <c r="AE365" i="5"/>
  <c r="AB365" i="5"/>
  <c r="T365" i="5"/>
  <c r="S365" i="5"/>
  <c r="G365" i="5"/>
  <c r="U365" i="5"/>
  <c r="Y365" i="5"/>
  <c r="K365" i="5"/>
  <c r="R365" i="5"/>
  <c r="Z365" i="5"/>
  <c r="AF365" i="5"/>
  <c r="X365" i="5"/>
  <c r="I365" i="5"/>
  <c r="AC365" i="5"/>
  <c r="AG365" i="5"/>
  <c r="C365" i="5"/>
  <c r="J365" i="5"/>
  <c r="F365" i="5"/>
  <c r="L365" i="5"/>
  <c r="AE397" i="5"/>
  <c r="N397" i="5"/>
  <c r="D397" i="5"/>
  <c r="F397" i="5"/>
  <c r="Z397" i="5"/>
  <c r="M397" i="5"/>
  <c r="Y397" i="5"/>
  <c r="T397" i="5"/>
  <c r="J397" i="5"/>
  <c r="AF397" i="5"/>
  <c r="H397" i="5"/>
  <c r="V397" i="5"/>
  <c r="I397" i="5"/>
  <c r="S397" i="5"/>
  <c r="C397" i="5"/>
  <c r="E397" i="5"/>
  <c r="W397" i="5"/>
  <c r="X397" i="5"/>
  <c r="K397" i="5"/>
  <c r="Q397" i="5"/>
  <c r="AC397" i="5"/>
  <c r="AA397" i="5"/>
  <c r="L397" i="5"/>
  <c r="U397" i="5"/>
  <c r="AG397" i="5"/>
  <c r="O397" i="5"/>
  <c r="AB397" i="5"/>
  <c r="AD397" i="5"/>
  <c r="R397" i="5"/>
  <c r="G397" i="5"/>
  <c r="L147" i="5"/>
  <c r="J147" i="5"/>
  <c r="D147" i="5"/>
  <c r="M147" i="5"/>
  <c r="AA147" i="5"/>
  <c r="K147" i="5"/>
  <c r="H147" i="5"/>
  <c r="Q147" i="5"/>
  <c r="AC147" i="5"/>
  <c r="T147" i="5"/>
  <c r="AG147" i="5"/>
  <c r="N147" i="5"/>
  <c r="AE147" i="5"/>
  <c r="U147" i="5"/>
  <c r="C147" i="5"/>
  <c r="R147" i="5"/>
  <c r="AF147" i="5"/>
  <c r="G147" i="5"/>
  <c r="P147" i="5"/>
  <c r="F147" i="5"/>
  <c r="S147" i="5"/>
  <c r="E147" i="5"/>
  <c r="Y147" i="5"/>
  <c r="V147" i="5"/>
  <c r="O147" i="5"/>
  <c r="AB147" i="5"/>
  <c r="AD147" i="5"/>
  <c r="W147" i="5"/>
  <c r="X147" i="5"/>
  <c r="I147" i="5"/>
  <c r="Z147" i="5"/>
  <c r="AF44" i="13"/>
  <c r="V44" i="13"/>
  <c r="X44" i="13"/>
  <c r="Z44" i="13"/>
  <c r="F44" i="13"/>
  <c r="U44" i="13"/>
  <c r="Y44" i="13"/>
  <c r="W44" i="13"/>
  <c r="AC44" i="13"/>
  <c r="AG44" i="13"/>
  <c r="I44" i="13"/>
  <c r="N44" i="13"/>
  <c r="E44" i="13"/>
  <c r="AE44" i="13"/>
  <c r="P44" i="13"/>
  <c r="Q44" i="13"/>
  <c r="S44" i="13"/>
  <c r="AB44" i="13"/>
  <c r="AD44" i="13"/>
  <c r="D44" i="13"/>
  <c r="L44" i="13"/>
  <c r="K44" i="13"/>
  <c r="T44" i="13"/>
  <c r="G44" i="13"/>
  <c r="R44" i="13"/>
  <c r="AA44" i="13"/>
  <c r="C44" i="13"/>
  <c r="H44" i="13"/>
  <c r="M44" i="13"/>
  <c r="J44" i="13"/>
  <c r="U93" i="5"/>
  <c r="G93" i="5"/>
  <c r="I93" i="5"/>
  <c r="AA93" i="5"/>
  <c r="R93" i="5"/>
  <c r="K93" i="5"/>
  <c r="V93" i="5"/>
  <c r="E93" i="5"/>
  <c r="S93" i="5"/>
  <c r="X93" i="5"/>
  <c r="O93" i="5"/>
  <c r="N93" i="5"/>
  <c r="AC93" i="5"/>
  <c r="W93" i="5"/>
  <c r="AD93" i="5"/>
  <c r="L93" i="5"/>
  <c r="Q93" i="5"/>
  <c r="J93" i="5"/>
  <c r="H93" i="5"/>
  <c r="D93" i="5"/>
  <c r="Y93" i="5"/>
  <c r="M93" i="5"/>
  <c r="F93" i="5"/>
  <c r="AG93" i="5"/>
  <c r="AB93" i="5"/>
  <c r="C93" i="5"/>
  <c r="AE93" i="5"/>
  <c r="T93" i="5"/>
  <c r="P93" i="5"/>
  <c r="Z93" i="5"/>
  <c r="AF93" i="5"/>
  <c r="W66" i="5"/>
  <c r="E66" i="5"/>
  <c r="Y66" i="5"/>
  <c r="P66" i="5"/>
  <c r="AC66" i="5"/>
  <c r="M66" i="5"/>
  <c r="AF66" i="5"/>
  <c r="H66" i="5"/>
  <c r="AA66" i="5"/>
  <c r="J66" i="5"/>
  <c r="AG66" i="5"/>
  <c r="U66" i="5"/>
  <c r="V66" i="5"/>
  <c r="K66" i="5"/>
  <c r="R66" i="5"/>
  <c r="X66" i="5"/>
  <c r="L66" i="5"/>
  <c r="AB66" i="5"/>
  <c r="Z66" i="5"/>
  <c r="C66" i="5"/>
  <c r="Q66" i="5"/>
  <c r="S66" i="5"/>
  <c r="AD66" i="5"/>
  <c r="D66" i="5"/>
  <c r="AE66" i="5"/>
  <c r="O66" i="5"/>
  <c r="I66" i="5"/>
  <c r="I315" i="5"/>
  <c r="O315" i="5"/>
  <c r="H315" i="5"/>
  <c r="V315" i="5"/>
  <c r="AF315" i="5"/>
  <c r="U315" i="5"/>
  <c r="P315" i="5"/>
  <c r="M315" i="5"/>
  <c r="C315" i="5"/>
  <c r="K315" i="5"/>
  <c r="L315" i="5"/>
  <c r="Q315" i="5"/>
  <c r="T315" i="5"/>
  <c r="AA315" i="5"/>
  <c r="AE315" i="5"/>
  <c r="S315" i="5"/>
  <c r="AC315" i="5"/>
  <c r="R315" i="5"/>
  <c r="AG315" i="5"/>
  <c r="Y315" i="5"/>
  <c r="Z315" i="5"/>
  <c r="G315" i="5"/>
  <c r="AB315" i="5"/>
  <c r="E315" i="5"/>
  <c r="X315" i="5"/>
  <c r="J315" i="5"/>
  <c r="F315" i="5"/>
  <c r="W315" i="5"/>
  <c r="N315" i="5"/>
  <c r="E17" i="4"/>
  <c r="F17" i="4"/>
  <c r="D17" i="4"/>
  <c r="G17" i="4"/>
  <c r="I17" i="4"/>
  <c r="B17" i="4"/>
  <c r="H17" i="4"/>
  <c r="C17" i="4"/>
  <c r="Y51" i="13"/>
  <c r="AB51" i="13"/>
  <c r="E51" i="13"/>
  <c r="X51" i="13"/>
  <c r="W51" i="13"/>
  <c r="Z51" i="13"/>
  <c r="AF51" i="13"/>
  <c r="T51" i="13"/>
  <c r="Q51" i="13"/>
  <c r="AC51" i="13"/>
  <c r="H51" i="13"/>
  <c r="R51" i="13"/>
  <c r="AG51" i="13"/>
  <c r="N51" i="13"/>
  <c r="L51" i="13"/>
  <c r="P51" i="13"/>
  <c r="O51" i="13"/>
  <c r="U51" i="13"/>
  <c r="K51" i="13"/>
  <c r="AA51" i="13"/>
  <c r="D51" i="13"/>
  <c r="C51" i="13"/>
  <c r="S51" i="13"/>
  <c r="AD51" i="13"/>
  <c r="V51" i="13"/>
  <c r="M51" i="13"/>
  <c r="AE51" i="13"/>
  <c r="F51" i="13"/>
  <c r="G51" i="13"/>
  <c r="I51" i="13"/>
  <c r="J51" i="13"/>
  <c r="V54" i="13"/>
  <c r="Z54" i="13"/>
  <c r="R54" i="13"/>
  <c r="T54" i="13"/>
  <c r="E54" i="13"/>
  <c r="X54" i="13"/>
  <c r="AB54" i="13"/>
  <c r="K54" i="13"/>
  <c r="AE54" i="13"/>
  <c r="AA54" i="13"/>
  <c r="AF54" i="13"/>
  <c r="C54" i="13"/>
  <c r="L54" i="13"/>
  <c r="H54" i="13"/>
  <c r="Y54" i="13"/>
  <c r="N54" i="13"/>
  <c r="O54" i="13"/>
  <c r="W54" i="13"/>
  <c r="AD54" i="13"/>
  <c r="D54" i="13"/>
  <c r="J54" i="13"/>
  <c r="I54" i="13"/>
  <c r="M54" i="13"/>
  <c r="AC54" i="13"/>
  <c r="AG54" i="13"/>
  <c r="F54" i="13"/>
  <c r="AB49" i="13"/>
  <c r="R49" i="13"/>
  <c r="K49" i="13"/>
  <c r="W49" i="13"/>
  <c r="S49" i="13"/>
  <c r="J49" i="13"/>
  <c r="AE49" i="13"/>
  <c r="U49" i="13"/>
  <c r="AF49" i="13"/>
  <c r="L49" i="13"/>
  <c r="Y49" i="13"/>
  <c r="C49" i="13"/>
  <c r="AC49" i="13"/>
  <c r="AD49" i="13"/>
  <c r="AA49" i="13"/>
  <c r="Z49" i="13"/>
  <c r="N49" i="13"/>
  <c r="T49" i="13"/>
  <c r="F49" i="13"/>
  <c r="I49" i="13"/>
  <c r="E49" i="13"/>
  <c r="H49" i="13"/>
  <c r="V49" i="13"/>
  <c r="P49" i="13"/>
  <c r="D49" i="13"/>
  <c r="G49" i="13"/>
  <c r="X49" i="13"/>
  <c r="Q49" i="13"/>
  <c r="AG49" i="13"/>
  <c r="O49" i="13"/>
  <c r="AC97" i="5"/>
  <c r="AB97" i="5"/>
  <c r="T97" i="5"/>
  <c r="K97" i="5"/>
  <c r="P97" i="5"/>
  <c r="AD97" i="5"/>
  <c r="N97" i="5"/>
  <c r="Q97" i="5"/>
  <c r="X97" i="5"/>
  <c r="D97" i="5"/>
  <c r="R97" i="5"/>
  <c r="H97" i="5"/>
  <c r="V97" i="5"/>
  <c r="F97" i="5"/>
  <c r="G97" i="5"/>
  <c r="I97" i="5"/>
  <c r="AF97" i="5"/>
  <c r="AE97" i="5"/>
  <c r="O97" i="5"/>
  <c r="L97" i="5"/>
  <c r="Z97" i="5"/>
  <c r="C97" i="5"/>
  <c r="J97" i="5"/>
  <c r="E97" i="5"/>
  <c r="S97" i="5"/>
  <c r="U97" i="5"/>
  <c r="M97" i="5"/>
  <c r="AG97" i="5"/>
  <c r="AA97" i="5"/>
  <c r="Y97" i="5"/>
  <c r="W97" i="5"/>
  <c r="V46" i="5"/>
  <c r="AE46" i="5"/>
  <c r="AF46" i="5"/>
  <c r="C46" i="5"/>
  <c r="K46" i="5"/>
  <c r="I46" i="5"/>
  <c r="P46" i="5"/>
  <c r="AA46" i="5"/>
  <c r="X46" i="5"/>
  <c r="Y46" i="5"/>
  <c r="O46" i="5"/>
  <c r="N46" i="5"/>
  <c r="AB46" i="5"/>
  <c r="D46" i="5"/>
  <c r="E46" i="5"/>
  <c r="L46" i="5"/>
  <c r="F46" i="5"/>
  <c r="R46" i="5"/>
  <c r="Z46" i="5"/>
  <c r="H46" i="5"/>
  <c r="Q46" i="5"/>
  <c r="T46" i="5"/>
  <c r="S46" i="5"/>
  <c r="B61" i="4"/>
  <c r="D61" i="4"/>
  <c r="C61" i="4"/>
  <c r="G61" i="4"/>
  <c r="E61" i="4"/>
  <c r="I61" i="4"/>
  <c r="F61" i="4"/>
  <c r="H61" i="4"/>
  <c r="J443" i="4"/>
  <c r="K443" i="4" s="1"/>
  <c r="X443" i="4" s="1"/>
  <c r="J420" i="4"/>
  <c r="K420" i="4" s="1"/>
  <c r="AP420" i="4" s="1"/>
  <c r="J445" i="4"/>
  <c r="K445" i="4" s="1"/>
  <c r="S445" i="4" s="1"/>
  <c r="J460" i="4"/>
  <c r="K460" i="4" s="1"/>
  <c r="AC460" i="4" s="1"/>
  <c r="J423" i="4"/>
  <c r="K423" i="4" s="1"/>
  <c r="AJ423" i="4" s="1"/>
  <c r="J431" i="4"/>
  <c r="K431" i="4" s="1"/>
  <c r="AG431" i="4" s="1"/>
  <c r="L187" i="5"/>
  <c r="AG121" i="5"/>
  <c r="G121" i="5"/>
  <c r="P54" i="13"/>
  <c r="E232" i="5"/>
  <c r="E127" i="5"/>
  <c r="G127" i="5"/>
  <c r="AA127" i="5"/>
  <c r="K127" i="5"/>
  <c r="AC127" i="5"/>
  <c r="M127" i="5"/>
  <c r="AD127" i="5"/>
  <c r="H127" i="5"/>
  <c r="W127" i="5"/>
  <c r="AF127" i="5"/>
  <c r="N127" i="5"/>
  <c r="T127" i="5"/>
  <c r="U127" i="5"/>
  <c r="AG127" i="5"/>
  <c r="Z127" i="5"/>
  <c r="P127" i="5"/>
  <c r="AB127" i="5"/>
  <c r="Y127" i="5"/>
  <c r="V127" i="5"/>
  <c r="D127" i="5"/>
  <c r="Q127" i="5"/>
  <c r="R127" i="5"/>
  <c r="X127" i="5"/>
  <c r="AE127" i="5"/>
  <c r="J127" i="5"/>
  <c r="S127" i="5"/>
  <c r="J425" i="4"/>
  <c r="K425" i="4" s="1"/>
  <c r="AO425" i="4" s="1"/>
  <c r="Y210" i="5"/>
  <c r="AG210" i="5"/>
  <c r="AF210" i="5"/>
  <c r="P210" i="5"/>
  <c r="Z210" i="5"/>
  <c r="E210" i="5"/>
  <c r="J210" i="5"/>
  <c r="AA210" i="5"/>
  <c r="M210" i="5"/>
  <c r="Q210" i="5"/>
  <c r="AB210" i="5"/>
  <c r="V210" i="5"/>
  <c r="AC210" i="5"/>
  <c r="T210" i="5"/>
  <c r="U210" i="5"/>
  <c r="C210" i="5"/>
  <c r="O210" i="5"/>
  <c r="H210" i="5"/>
  <c r="S210" i="5"/>
  <c r="AD210" i="5"/>
  <c r="AE210" i="5"/>
  <c r="X210" i="5"/>
  <c r="N210" i="5"/>
  <c r="R210" i="5"/>
  <c r="W210" i="5"/>
  <c r="L210" i="5"/>
  <c r="D210" i="5"/>
  <c r="K210" i="5"/>
  <c r="I210" i="5"/>
  <c r="F210" i="5"/>
  <c r="G210" i="5"/>
  <c r="S42" i="5"/>
  <c r="Q42" i="5"/>
  <c r="AA42" i="5"/>
  <c r="O42" i="5"/>
  <c r="AC42" i="5"/>
  <c r="C42" i="5"/>
  <c r="AG42" i="5"/>
  <c r="K42" i="5"/>
  <c r="Y42" i="5"/>
  <c r="D42" i="5"/>
  <c r="H42" i="5"/>
  <c r="N42" i="5"/>
  <c r="W42" i="5"/>
  <c r="E42" i="5"/>
  <c r="X42" i="5"/>
  <c r="M42" i="5"/>
  <c r="F42" i="5"/>
  <c r="P42" i="5"/>
  <c r="Z42" i="5"/>
  <c r="J42" i="5"/>
  <c r="AD42" i="5"/>
  <c r="R42" i="5"/>
  <c r="AB42" i="5"/>
  <c r="G42" i="5"/>
  <c r="AE42" i="5"/>
  <c r="U42" i="5"/>
  <c r="L42" i="5"/>
  <c r="V42" i="5"/>
  <c r="T42" i="5"/>
  <c r="I42" i="5"/>
  <c r="X209" i="5"/>
  <c r="W209" i="5"/>
  <c r="I209" i="5"/>
  <c r="AB209" i="5"/>
  <c r="L209" i="5"/>
  <c r="R209" i="5"/>
  <c r="AF209" i="5"/>
  <c r="T209" i="5"/>
  <c r="Z209" i="5"/>
  <c r="AC209" i="5"/>
  <c r="M209" i="5"/>
  <c r="H209" i="5"/>
  <c r="G209" i="5"/>
  <c r="S209" i="5"/>
  <c r="AG209" i="5"/>
  <c r="P209" i="5"/>
  <c r="N209" i="5"/>
  <c r="Y209" i="5"/>
  <c r="O209" i="5"/>
  <c r="AD209" i="5"/>
  <c r="D209" i="5"/>
  <c r="J209" i="5"/>
  <c r="E209" i="5"/>
  <c r="AE209" i="5"/>
  <c r="C209" i="5"/>
  <c r="V209" i="5"/>
  <c r="K209" i="5"/>
  <c r="F209" i="5"/>
  <c r="AC173" i="5"/>
  <c r="M173" i="5"/>
  <c r="P173" i="5"/>
  <c r="C173" i="5"/>
  <c r="AB173" i="5"/>
  <c r="X173" i="5"/>
  <c r="S173" i="5"/>
  <c r="J173" i="5"/>
  <c r="D173" i="5"/>
  <c r="T173" i="5"/>
  <c r="AE173" i="5"/>
  <c r="Q173" i="5"/>
  <c r="R173" i="5"/>
  <c r="V173" i="5"/>
  <c r="O173" i="5"/>
  <c r="Y173" i="5"/>
  <c r="G173" i="5"/>
  <c r="AG173" i="5"/>
  <c r="N173" i="5"/>
  <c r="Z173" i="5"/>
  <c r="E173" i="5"/>
  <c r="F173" i="5"/>
  <c r="AA173" i="5"/>
  <c r="H173" i="5"/>
  <c r="I173" i="5"/>
  <c r="K173" i="5"/>
  <c r="AD173" i="5"/>
  <c r="L173" i="5"/>
  <c r="AF173" i="5"/>
  <c r="U173" i="5"/>
  <c r="M231" i="5"/>
  <c r="Y231" i="5"/>
  <c r="E231" i="5"/>
  <c r="X231" i="5"/>
  <c r="Q231" i="5"/>
  <c r="I231" i="5"/>
  <c r="G231" i="5"/>
  <c r="AC231" i="5"/>
  <c r="N231" i="5"/>
  <c r="R231" i="5"/>
  <c r="AA231" i="5"/>
  <c r="T231" i="5"/>
  <c r="AE231" i="5"/>
  <c r="O231" i="5"/>
  <c r="D231" i="5"/>
  <c r="S231" i="5"/>
  <c r="AB231" i="5"/>
  <c r="Z231" i="5"/>
  <c r="AG231" i="5"/>
  <c r="P231" i="5"/>
  <c r="L231" i="5"/>
  <c r="V231" i="5"/>
  <c r="F231" i="5"/>
  <c r="W231" i="5"/>
  <c r="U231" i="5"/>
  <c r="AF231" i="5"/>
  <c r="H231" i="5"/>
  <c r="C231" i="5"/>
  <c r="K231" i="5"/>
  <c r="J231" i="5"/>
  <c r="C341" i="5"/>
  <c r="P341" i="5"/>
  <c r="X341" i="5"/>
  <c r="H341" i="5"/>
  <c r="AE341" i="5"/>
  <c r="O341" i="5"/>
  <c r="I341" i="5"/>
  <c r="AC341" i="5"/>
  <c r="T341" i="5"/>
  <c r="Z341" i="5"/>
  <c r="Y341" i="5"/>
  <c r="E341" i="5"/>
  <c r="U341" i="5"/>
  <c r="V341" i="5"/>
  <c r="K341" i="5"/>
  <c r="Q341" i="5"/>
  <c r="J341" i="5"/>
  <c r="S341" i="5"/>
  <c r="AF341" i="5"/>
  <c r="AA341" i="5"/>
  <c r="L341" i="5"/>
  <c r="AB341" i="5"/>
  <c r="F341" i="5"/>
  <c r="M341" i="5"/>
  <c r="D341" i="5"/>
  <c r="G341" i="5"/>
  <c r="W341" i="5"/>
  <c r="AG341" i="5"/>
  <c r="R341" i="5"/>
  <c r="N341" i="5"/>
  <c r="AA213" i="5"/>
  <c r="P213" i="5"/>
  <c r="AF213" i="5"/>
  <c r="Z213" i="5"/>
  <c r="V213" i="5"/>
  <c r="AG213" i="5"/>
  <c r="H213" i="5"/>
  <c r="M213" i="5"/>
  <c r="X213" i="5"/>
  <c r="AD213" i="5"/>
  <c r="W213" i="5"/>
  <c r="O213" i="5"/>
  <c r="F213" i="5"/>
  <c r="E213" i="5"/>
  <c r="J213" i="5"/>
  <c r="AB213" i="5"/>
  <c r="N213" i="5"/>
  <c r="U213" i="5"/>
  <c r="C213" i="5"/>
  <c r="G213" i="5"/>
  <c r="L213" i="5"/>
  <c r="AC213" i="5"/>
  <c r="Y213" i="5"/>
  <c r="T213" i="5"/>
  <c r="R213" i="5"/>
  <c r="Q213" i="5"/>
  <c r="K213" i="5"/>
  <c r="S213" i="5"/>
  <c r="I213" i="5"/>
  <c r="AE213" i="5"/>
  <c r="D213" i="5"/>
  <c r="D32" i="4"/>
  <c r="B32" i="4"/>
  <c r="H32" i="4"/>
  <c r="E32" i="4"/>
  <c r="C32" i="4"/>
  <c r="I32" i="4"/>
  <c r="G32" i="4"/>
  <c r="F32" i="4"/>
  <c r="AG119" i="5"/>
  <c r="R119" i="5"/>
  <c r="J119" i="5"/>
  <c r="S119" i="5"/>
  <c r="K119" i="5"/>
  <c r="G119" i="5"/>
  <c r="U119" i="5"/>
  <c r="P119" i="5"/>
  <c r="L119" i="5"/>
  <c r="N119" i="5"/>
  <c r="I119" i="5"/>
  <c r="E119" i="5"/>
  <c r="AA119" i="5"/>
  <c r="Q119" i="5"/>
  <c r="M119" i="5"/>
  <c r="C119" i="5"/>
  <c r="Y119" i="5"/>
  <c r="V119" i="5"/>
  <c r="AE119" i="5"/>
  <c r="W119" i="5"/>
  <c r="AC119" i="5"/>
  <c r="F119" i="5"/>
  <c r="D119" i="5"/>
  <c r="X119" i="5"/>
  <c r="AF119" i="5"/>
  <c r="AD119" i="5"/>
  <c r="Z119" i="5"/>
  <c r="AB119" i="5"/>
  <c r="T119" i="5"/>
  <c r="H119" i="5"/>
  <c r="F261" i="5"/>
  <c r="V261" i="5"/>
  <c r="Z261" i="5"/>
  <c r="AC261" i="5"/>
  <c r="J261" i="5"/>
  <c r="M261" i="5"/>
  <c r="AB261" i="5"/>
  <c r="W261" i="5"/>
  <c r="H261" i="5"/>
  <c r="C261" i="5"/>
  <c r="L261" i="5"/>
  <c r="AA261" i="5"/>
  <c r="S261" i="5"/>
  <c r="AF261" i="5"/>
  <c r="X261" i="5"/>
  <c r="P261" i="5"/>
  <c r="O261" i="5"/>
  <c r="K261" i="5"/>
  <c r="G261" i="5"/>
  <c r="Q261" i="5"/>
  <c r="T261" i="5"/>
  <c r="Y261" i="5"/>
  <c r="U261" i="5"/>
  <c r="D261" i="5"/>
  <c r="AE261" i="5"/>
  <c r="AD261" i="5"/>
  <c r="AB381" i="5"/>
  <c r="D381" i="5"/>
  <c r="AF381" i="5"/>
  <c r="AG381" i="5"/>
  <c r="Z381" i="5"/>
  <c r="M381" i="5"/>
  <c r="K381" i="5"/>
  <c r="Y381" i="5"/>
  <c r="R381" i="5"/>
  <c r="S381" i="5"/>
  <c r="J381" i="5"/>
  <c r="O381" i="5"/>
  <c r="F381" i="5"/>
  <c r="AD381" i="5"/>
  <c r="X381" i="5"/>
  <c r="U381" i="5"/>
  <c r="G381" i="5"/>
  <c r="I381" i="5"/>
  <c r="W381" i="5"/>
  <c r="AE381" i="5"/>
  <c r="C381" i="5"/>
  <c r="N381" i="5"/>
  <c r="AA381" i="5"/>
  <c r="E381" i="5"/>
  <c r="L381" i="5"/>
  <c r="V381" i="5"/>
  <c r="H381" i="5"/>
  <c r="T381" i="5"/>
  <c r="P381" i="5"/>
  <c r="AC381" i="5"/>
  <c r="Q381" i="5"/>
  <c r="J368" i="4"/>
  <c r="K368" i="4" s="1"/>
  <c r="J405" i="4"/>
  <c r="K405" i="4" s="1"/>
  <c r="AF405" i="4" s="1"/>
  <c r="J377" i="4"/>
  <c r="K377" i="4" s="1"/>
  <c r="P377" i="4" s="1"/>
  <c r="T369" i="5"/>
  <c r="S369" i="5"/>
  <c r="H369" i="5"/>
  <c r="E369" i="5"/>
  <c r="W369" i="5"/>
  <c r="AF369" i="5"/>
  <c r="R369" i="5"/>
  <c r="AC369" i="5"/>
  <c r="AA369" i="5"/>
  <c r="O369" i="5"/>
  <c r="AG369" i="5"/>
  <c r="AB369" i="5"/>
  <c r="M369" i="5"/>
  <c r="X369" i="5"/>
  <c r="Y369" i="5"/>
  <c r="U369" i="5"/>
  <c r="AD369" i="5"/>
  <c r="F369" i="5"/>
  <c r="L369" i="5"/>
  <c r="C369" i="5"/>
  <c r="AE369" i="5"/>
  <c r="Q369" i="5"/>
  <c r="Z369" i="5"/>
  <c r="P369" i="5"/>
  <c r="J369" i="5"/>
  <c r="D369" i="5"/>
  <c r="N369" i="5"/>
  <c r="V369" i="5"/>
  <c r="K369" i="5"/>
  <c r="I369" i="5"/>
  <c r="F51" i="5"/>
  <c r="X51" i="5"/>
  <c r="Z51" i="5"/>
  <c r="G51" i="5"/>
  <c r="E51" i="5"/>
  <c r="N51" i="5"/>
  <c r="S51" i="5"/>
  <c r="D51" i="5"/>
  <c r="U51" i="5"/>
  <c r="K51" i="5"/>
  <c r="AB51" i="5"/>
  <c r="O51" i="5"/>
  <c r="AG51" i="5"/>
  <c r="AE51" i="5"/>
  <c r="V51" i="5"/>
  <c r="Y51" i="5"/>
  <c r="P51" i="5"/>
  <c r="L51" i="5"/>
  <c r="C51" i="5"/>
  <c r="R51" i="5"/>
  <c r="AD51" i="5"/>
  <c r="AA51" i="5"/>
  <c r="AF51" i="5"/>
  <c r="T51" i="5"/>
  <c r="H51" i="5"/>
  <c r="M51" i="5"/>
  <c r="W51" i="5"/>
  <c r="Q51" i="5"/>
  <c r="J51" i="5"/>
  <c r="L120" i="5"/>
  <c r="AB120" i="5"/>
  <c r="Q120" i="5"/>
  <c r="P120" i="5"/>
  <c r="R120" i="5"/>
  <c r="Z120" i="5"/>
  <c r="AE120" i="5"/>
  <c r="X120" i="5"/>
  <c r="J120" i="5"/>
  <c r="K120" i="5"/>
  <c r="AD120" i="5"/>
  <c r="AG120" i="5"/>
  <c r="O120" i="5"/>
  <c r="AC120" i="5"/>
  <c r="W120" i="5"/>
  <c r="I120" i="5"/>
  <c r="S120" i="5"/>
  <c r="N120" i="5"/>
  <c r="H120" i="5"/>
  <c r="G120" i="5"/>
  <c r="F120" i="5"/>
  <c r="M120" i="5"/>
  <c r="C120" i="5"/>
  <c r="U120" i="5"/>
  <c r="Y120" i="5"/>
  <c r="AA120" i="5"/>
  <c r="V120" i="5"/>
  <c r="E120" i="5"/>
  <c r="T120" i="5"/>
  <c r="D120" i="5"/>
  <c r="AA156" i="5"/>
  <c r="O156" i="5"/>
  <c r="AF156" i="5"/>
  <c r="G156" i="5"/>
  <c r="I156" i="5"/>
  <c r="F156" i="5"/>
  <c r="Y156" i="5"/>
  <c r="M156" i="5"/>
  <c r="K156" i="5"/>
  <c r="T156" i="5"/>
  <c r="U156" i="5"/>
  <c r="AE156" i="5"/>
  <c r="X156" i="5"/>
  <c r="Z156" i="5"/>
  <c r="AD156" i="5"/>
  <c r="V156" i="5"/>
  <c r="S156" i="5"/>
  <c r="L156" i="5"/>
  <c r="AC156" i="5"/>
  <c r="E156" i="5"/>
  <c r="J156" i="5"/>
  <c r="AG156" i="5"/>
  <c r="C156" i="5"/>
  <c r="R156" i="5"/>
  <c r="D156" i="5"/>
  <c r="W156" i="5"/>
  <c r="AB156" i="5"/>
  <c r="Q156" i="5"/>
  <c r="H156" i="5"/>
  <c r="P156" i="5"/>
  <c r="N156" i="5"/>
  <c r="H111" i="5"/>
  <c r="R27" i="5"/>
  <c r="AB27" i="5"/>
  <c r="F27" i="5"/>
  <c r="K27" i="5"/>
  <c r="L27" i="5"/>
  <c r="U27" i="5"/>
  <c r="P27" i="5"/>
  <c r="AA27" i="5"/>
  <c r="C27" i="5"/>
  <c r="AE27" i="5"/>
  <c r="H27" i="5"/>
  <c r="G27" i="5"/>
  <c r="O27" i="5"/>
  <c r="M27" i="5"/>
  <c r="S27" i="5"/>
  <c r="N27" i="5"/>
  <c r="T27" i="5"/>
  <c r="I27" i="5"/>
  <c r="V27" i="5"/>
  <c r="AF27" i="5"/>
  <c r="AC27" i="5"/>
  <c r="D27" i="5"/>
  <c r="W27" i="5"/>
  <c r="J27" i="5"/>
  <c r="AG27" i="5"/>
  <c r="I383" i="5"/>
  <c r="R383" i="5"/>
  <c r="L383" i="5"/>
  <c r="S383" i="5"/>
  <c r="H383" i="5"/>
  <c r="Y383" i="5"/>
  <c r="X383" i="5"/>
  <c r="AE383" i="5"/>
  <c r="AF383" i="5"/>
  <c r="M383" i="5"/>
  <c r="AC383" i="5"/>
  <c r="J383" i="5"/>
  <c r="G383" i="5"/>
  <c r="Q383" i="5"/>
  <c r="F383" i="5"/>
  <c r="Z383" i="5"/>
  <c r="AA383" i="5"/>
  <c r="P383" i="5"/>
  <c r="E383" i="5"/>
  <c r="C383" i="5"/>
  <c r="U383" i="5"/>
  <c r="T383" i="5"/>
  <c r="AG383" i="5"/>
  <c r="AD383" i="5"/>
  <c r="W383" i="5"/>
  <c r="O383" i="5"/>
  <c r="V383" i="5"/>
  <c r="AB383" i="5"/>
  <c r="D383" i="5"/>
  <c r="N383" i="5"/>
  <c r="K383" i="5"/>
  <c r="AG142" i="5"/>
  <c r="I142" i="5"/>
  <c r="H142" i="5"/>
  <c r="AB142" i="5"/>
  <c r="W142" i="5"/>
  <c r="P142" i="5"/>
  <c r="Y142" i="5"/>
  <c r="C142" i="5"/>
  <c r="R142" i="5"/>
  <c r="U142" i="5"/>
  <c r="J142" i="5"/>
  <c r="AF142" i="5"/>
  <c r="N142" i="5"/>
  <c r="V142" i="5"/>
  <c r="T142" i="5"/>
  <c r="Z142" i="5"/>
  <c r="X142" i="5"/>
  <c r="F142" i="5"/>
  <c r="Q142" i="5"/>
  <c r="D142" i="5"/>
  <c r="O142" i="5"/>
  <c r="G142" i="5"/>
  <c r="AA142" i="5"/>
  <c r="K142" i="5"/>
  <c r="E142" i="5"/>
  <c r="AC142" i="5"/>
  <c r="L142" i="5"/>
  <c r="AE142" i="5"/>
  <c r="S142" i="5"/>
  <c r="M142" i="5"/>
  <c r="AD142" i="5"/>
  <c r="K89" i="5"/>
  <c r="N89" i="5"/>
  <c r="S89" i="5"/>
  <c r="P89" i="5"/>
  <c r="O89" i="5"/>
  <c r="E89" i="5"/>
  <c r="L89" i="5"/>
  <c r="M89" i="5"/>
  <c r="T89" i="5"/>
  <c r="F89" i="5"/>
  <c r="G89" i="5"/>
  <c r="X89" i="5"/>
  <c r="AF89" i="5"/>
  <c r="AE89" i="5"/>
  <c r="D89" i="5"/>
  <c r="V89" i="5"/>
  <c r="Q89" i="5"/>
  <c r="Z89" i="5"/>
  <c r="Y89" i="5"/>
  <c r="H89" i="5"/>
  <c r="W89" i="5"/>
  <c r="AC89" i="5"/>
  <c r="AD89" i="5"/>
  <c r="R89" i="5"/>
  <c r="J89" i="5"/>
  <c r="I89" i="5"/>
  <c r="C89" i="5"/>
  <c r="AA89" i="5"/>
  <c r="AG89" i="5"/>
  <c r="AB89" i="5"/>
  <c r="J411" i="4"/>
  <c r="K411" i="4" s="1"/>
  <c r="P411" i="4" s="1"/>
  <c r="G187" i="5"/>
  <c r="AE111" i="5"/>
  <c r="D111" i="5"/>
  <c r="AB162" i="5"/>
  <c r="AD162" i="5"/>
  <c r="AE162" i="5"/>
  <c r="K162" i="5"/>
  <c r="M162" i="5"/>
  <c r="AG162" i="5"/>
  <c r="F162" i="5"/>
  <c r="AF162" i="5"/>
  <c r="S162" i="5"/>
  <c r="W162" i="5"/>
  <c r="R162" i="5"/>
  <c r="Q162" i="5"/>
  <c r="V162" i="5"/>
  <c r="N162" i="5"/>
  <c r="P162" i="5"/>
  <c r="Y162" i="5"/>
  <c r="I162" i="5"/>
  <c r="X162" i="5"/>
  <c r="O162" i="5"/>
  <c r="U162" i="5"/>
  <c r="E162" i="5"/>
  <c r="AA162" i="5"/>
  <c r="D162" i="5"/>
  <c r="AC162" i="5"/>
  <c r="G162" i="5"/>
  <c r="L162" i="5"/>
  <c r="J162" i="5"/>
  <c r="T162" i="5"/>
  <c r="Z162" i="5"/>
  <c r="H162" i="5"/>
  <c r="C162" i="5"/>
  <c r="S123" i="5"/>
  <c r="F123" i="5"/>
  <c r="T123" i="5"/>
  <c r="I123" i="5"/>
  <c r="AG123" i="5"/>
  <c r="Z123" i="5"/>
  <c r="Q123" i="5"/>
  <c r="M123" i="5"/>
  <c r="AF123" i="5"/>
  <c r="AE123" i="5"/>
  <c r="L123" i="5"/>
  <c r="AD123" i="5"/>
  <c r="N123" i="5"/>
  <c r="J123" i="5"/>
  <c r="W123" i="5"/>
  <c r="P123" i="5"/>
  <c r="AA123" i="5"/>
  <c r="H123" i="5"/>
  <c r="E123" i="5"/>
  <c r="D123" i="5"/>
  <c r="K123" i="5"/>
  <c r="Y123" i="5"/>
  <c r="O123" i="5"/>
  <c r="X123" i="5"/>
  <c r="C123" i="5"/>
  <c r="AC123" i="5"/>
  <c r="V123" i="5"/>
  <c r="G123" i="5"/>
  <c r="R123" i="5"/>
  <c r="E44" i="4"/>
  <c r="D44" i="4"/>
  <c r="F44" i="4"/>
  <c r="I44" i="4"/>
  <c r="B44" i="4"/>
  <c r="C44" i="4"/>
  <c r="H44" i="4"/>
  <c r="G44" i="4"/>
  <c r="P106" i="5"/>
  <c r="J106" i="5"/>
  <c r="C106" i="5"/>
  <c r="I106" i="5"/>
  <c r="V106" i="5"/>
  <c r="AC106" i="5"/>
  <c r="U106" i="5"/>
  <c r="D106" i="5"/>
  <c r="AE106" i="5"/>
  <c r="W106" i="5"/>
  <c r="Y106" i="5"/>
  <c r="Q106" i="5"/>
  <c r="AF106" i="5"/>
  <c r="S106" i="5"/>
  <c r="E106" i="5"/>
  <c r="T106" i="5"/>
  <c r="K106" i="5"/>
  <c r="O106" i="5"/>
  <c r="R106" i="5"/>
  <c r="G106" i="5"/>
  <c r="AG106" i="5"/>
  <c r="M106" i="5"/>
  <c r="Z106" i="5"/>
  <c r="F106" i="5"/>
  <c r="N106" i="5"/>
  <c r="AB106" i="5"/>
  <c r="H106" i="5"/>
  <c r="L106" i="5"/>
  <c r="X106" i="5"/>
  <c r="D30" i="5"/>
  <c r="M30" i="5"/>
  <c r="K30" i="5"/>
  <c r="AE30" i="5"/>
  <c r="O30" i="5"/>
  <c r="N30" i="5"/>
  <c r="X30" i="5"/>
  <c r="G30" i="5"/>
  <c r="Y30" i="5"/>
  <c r="U30" i="5"/>
  <c r="F30" i="5"/>
  <c r="H30" i="5"/>
  <c r="E30" i="5"/>
  <c r="S30" i="5"/>
  <c r="W30" i="5"/>
  <c r="L30" i="5"/>
  <c r="Z30" i="5"/>
  <c r="P30" i="5"/>
  <c r="I30" i="5"/>
  <c r="AF30" i="5"/>
  <c r="C30" i="5"/>
  <c r="AA30" i="5"/>
  <c r="AG30" i="5"/>
  <c r="AD30" i="5"/>
  <c r="V30" i="5"/>
  <c r="J30" i="5"/>
  <c r="AB30" i="5"/>
  <c r="Q30" i="5"/>
  <c r="R30" i="5"/>
  <c r="AC30" i="5"/>
  <c r="F54" i="4"/>
  <c r="D54" i="4"/>
  <c r="G54" i="4"/>
  <c r="I54" i="4"/>
  <c r="E54" i="4"/>
  <c r="C54" i="4"/>
  <c r="B54" i="4"/>
  <c r="H54" i="4"/>
  <c r="J366" i="4"/>
  <c r="K366" i="4" s="1"/>
  <c r="Q366" i="4" s="1"/>
  <c r="AD96" i="5"/>
  <c r="S96" i="5"/>
  <c r="Y96" i="5"/>
  <c r="D96" i="5"/>
  <c r="Z96" i="5"/>
  <c r="J96" i="5"/>
  <c r="AA96" i="5"/>
  <c r="R96" i="5"/>
  <c r="I96" i="5"/>
  <c r="M96" i="5"/>
  <c r="E96" i="5"/>
  <c r="N96" i="5"/>
  <c r="F96" i="5"/>
  <c r="AC96" i="5"/>
  <c r="T96" i="5"/>
  <c r="AB96" i="5"/>
  <c r="K96" i="5"/>
  <c r="X96" i="5"/>
  <c r="Q96" i="5"/>
  <c r="AF96" i="5"/>
  <c r="G96" i="5"/>
  <c r="AE96" i="5"/>
  <c r="W96" i="5"/>
  <c r="U96" i="5"/>
  <c r="AG96" i="5"/>
  <c r="P96" i="5"/>
  <c r="L96" i="5"/>
  <c r="H96" i="5"/>
  <c r="V96" i="5"/>
  <c r="C96" i="5"/>
  <c r="O96" i="5"/>
  <c r="K133" i="5"/>
  <c r="I398" i="5"/>
  <c r="Z54" i="5"/>
  <c r="Y27" i="5"/>
  <c r="AD106" i="5"/>
  <c r="Q209" i="5"/>
  <c r="AD231" i="5"/>
  <c r="Z198" i="5"/>
  <c r="F189" i="5"/>
  <c r="S292" i="5"/>
  <c r="I127" i="5"/>
  <c r="T111" i="5"/>
  <c r="I29" i="13"/>
  <c r="O29" i="13"/>
  <c r="M29" i="13"/>
  <c r="AF29" i="13"/>
  <c r="N29" i="13"/>
  <c r="Y29" i="13"/>
  <c r="D29" i="13"/>
  <c r="V29" i="13"/>
  <c r="Q29" i="13"/>
  <c r="L29" i="13"/>
  <c r="S29" i="13"/>
  <c r="K29" i="13"/>
  <c r="AC29" i="13"/>
  <c r="AE29" i="13"/>
  <c r="AB29" i="13"/>
  <c r="Z29" i="13"/>
  <c r="AD29" i="13"/>
  <c r="P29" i="13"/>
  <c r="C29" i="13"/>
  <c r="R29" i="13"/>
  <c r="X29" i="13"/>
  <c r="G29" i="13"/>
  <c r="E29" i="13"/>
  <c r="J29" i="13"/>
  <c r="AA29" i="13"/>
  <c r="U29" i="13"/>
  <c r="F29" i="13"/>
  <c r="W29" i="13"/>
  <c r="AG29" i="13"/>
  <c r="T29" i="13"/>
  <c r="H29" i="13"/>
  <c r="AG233" i="5"/>
  <c r="K233" i="5"/>
  <c r="E233" i="5"/>
  <c r="R233" i="5"/>
  <c r="V233" i="5"/>
  <c r="S233" i="5"/>
  <c r="AE233" i="5"/>
  <c r="F233" i="5"/>
  <c r="P233" i="5"/>
  <c r="Q233" i="5"/>
  <c r="G233" i="5"/>
  <c r="D233" i="5"/>
  <c r="Z233" i="5"/>
  <c r="H233" i="5"/>
  <c r="AC233" i="5"/>
  <c r="AB233" i="5"/>
  <c r="X233" i="5"/>
  <c r="Y233" i="5"/>
  <c r="L233" i="5"/>
  <c r="AF233" i="5"/>
  <c r="C233" i="5"/>
  <c r="AD233" i="5"/>
  <c r="U233" i="5"/>
  <c r="J233" i="5"/>
  <c r="O233" i="5"/>
  <c r="AA233" i="5"/>
  <c r="W233" i="5"/>
  <c r="AB53" i="5"/>
  <c r="U53" i="5"/>
  <c r="P53" i="5"/>
  <c r="L53" i="5"/>
  <c r="D53" i="5"/>
  <c r="M53" i="5"/>
  <c r="F53" i="5"/>
  <c r="J53" i="5"/>
  <c r="AC53" i="5"/>
  <c r="AF53" i="5"/>
  <c r="AE53" i="5"/>
  <c r="Q53" i="5"/>
  <c r="AA53" i="5"/>
  <c r="AG53" i="5"/>
  <c r="S53" i="5"/>
  <c r="T53" i="5"/>
  <c r="I53" i="5"/>
  <c r="G53" i="5"/>
  <c r="W53" i="5"/>
  <c r="Z53" i="5"/>
  <c r="V53" i="5"/>
  <c r="R53" i="5"/>
  <c r="N53" i="5"/>
  <c r="X53" i="5"/>
  <c r="C53" i="5"/>
  <c r="K53" i="5"/>
  <c r="E53" i="5"/>
  <c r="AD53" i="5"/>
  <c r="Y53" i="5"/>
  <c r="O53" i="5"/>
  <c r="E43" i="5"/>
  <c r="T43" i="5"/>
  <c r="K43" i="5"/>
  <c r="AG43" i="5"/>
  <c r="S43" i="5"/>
  <c r="AF43" i="5"/>
  <c r="M43" i="5"/>
  <c r="J43" i="5"/>
  <c r="AB43" i="5"/>
  <c r="N43" i="5"/>
  <c r="O43" i="5"/>
  <c r="L43" i="5"/>
  <c r="U43" i="5"/>
  <c r="AD43" i="5"/>
  <c r="D43" i="5"/>
  <c r="G43" i="5"/>
  <c r="AC43" i="5"/>
  <c r="AA43" i="5"/>
  <c r="P43" i="5"/>
  <c r="C43" i="5"/>
  <c r="F43" i="5"/>
  <c r="V43" i="5"/>
  <c r="Z43" i="5"/>
  <c r="I43" i="5"/>
  <c r="AE43" i="5"/>
  <c r="Y43" i="5"/>
  <c r="H43" i="5"/>
  <c r="X43" i="5"/>
  <c r="R43" i="5"/>
  <c r="Q43" i="5"/>
  <c r="W43" i="5"/>
  <c r="J387" i="4"/>
  <c r="K387" i="4" s="1"/>
  <c r="M387" i="4" s="1"/>
  <c r="J454" i="4"/>
  <c r="K454" i="4" s="1"/>
  <c r="Z454" i="4" s="1"/>
  <c r="AA90" i="5"/>
  <c r="F90" i="5"/>
  <c r="P90" i="5"/>
  <c r="D90" i="5"/>
  <c r="C90" i="5"/>
  <c r="O90" i="5"/>
  <c r="AD90" i="5"/>
  <c r="AC90" i="5"/>
  <c r="G90" i="5"/>
  <c r="U90" i="5"/>
  <c r="L90" i="5"/>
  <c r="Q90" i="5"/>
  <c r="T90" i="5"/>
  <c r="N90" i="5"/>
  <c r="AG90" i="5"/>
  <c r="S90" i="5"/>
  <c r="M90" i="5"/>
  <c r="AE90" i="5"/>
  <c r="E90" i="5"/>
  <c r="V90" i="5"/>
  <c r="K90" i="5"/>
  <c r="J90" i="5"/>
  <c r="R90" i="5"/>
  <c r="AB90" i="5"/>
  <c r="I90" i="5"/>
  <c r="W90" i="5"/>
  <c r="X90" i="5"/>
  <c r="AF90" i="5"/>
  <c r="H90" i="5"/>
  <c r="Y90" i="5"/>
  <c r="Z90" i="5"/>
  <c r="AF344" i="5"/>
  <c r="AD344" i="5"/>
  <c r="P344" i="5"/>
  <c r="G344" i="5"/>
  <c r="H344" i="5"/>
  <c r="S344" i="5"/>
  <c r="C344" i="5"/>
  <c r="T344" i="5"/>
  <c r="R344" i="5"/>
  <c r="Y344" i="5"/>
  <c r="K344" i="5"/>
  <c r="N344" i="5"/>
  <c r="D344" i="5"/>
  <c r="AG344" i="5"/>
  <c r="M344" i="5"/>
  <c r="U344" i="5"/>
  <c r="O344" i="5"/>
  <c r="E344" i="5"/>
  <c r="AB344" i="5"/>
  <c r="AC344" i="5"/>
  <c r="Q344" i="5"/>
  <c r="V344" i="5"/>
  <c r="AA344" i="5"/>
  <c r="L344" i="5"/>
  <c r="Z344" i="5"/>
  <c r="F344" i="5"/>
  <c r="J344" i="5"/>
  <c r="W344" i="5"/>
  <c r="AE344" i="5"/>
  <c r="X344" i="5"/>
  <c r="Q117" i="5"/>
  <c r="Y117" i="5"/>
  <c r="Z117" i="5"/>
  <c r="J117" i="5"/>
  <c r="F117" i="5"/>
  <c r="AD117" i="5"/>
  <c r="H117" i="5"/>
  <c r="AC117" i="5"/>
  <c r="D117" i="5"/>
  <c r="AE117" i="5"/>
  <c r="I117" i="5"/>
  <c r="AB117" i="5"/>
  <c r="M117" i="5"/>
  <c r="AF117" i="5"/>
  <c r="E117" i="5"/>
  <c r="L117" i="5"/>
  <c r="U117" i="5"/>
  <c r="T117" i="5"/>
  <c r="P117" i="5"/>
  <c r="X117" i="5"/>
  <c r="R117" i="5"/>
  <c r="K117" i="5"/>
  <c r="N117" i="5"/>
  <c r="V117" i="5"/>
  <c r="O117" i="5"/>
  <c r="C117" i="5"/>
  <c r="S117" i="5"/>
  <c r="G117" i="5"/>
  <c r="P154" i="5"/>
  <c r="AE154" i="5"/>
  <c r="Q154" i="5"/>
  <c r="O154" i="5"/>
  <c r="C154" i="5"/>
  <c r="AB154" i="5"/>
  <c r="T154" i="5"/>
  <c r="G154" i="5"/>
  <c r="X154" i="5"/>
  <c r="H154" i="5"/>
  <c r="L154" i="5"/>
  <c r="D154" i="5"/>
  <c r="F154" i="5"/>
  <c r="N154" i="5"/>
  <c r="K154" i="5"/>
  <c r="AF154" i="5"/>
  <c r="V154" i="5"/>
  <c r="Z154" i="5"/>
  <c r="R154" i="5"/>
  <c r="AA154" i="5"/>
  <c r="W154" i="5"/>
  <c r="M154" i="5"/>
  <c r="I154" i="5"/>
  <c r="AD154" i="5"/>
  <c r="U154" i="5"/>
  <c r="AC154" i="5"/>
  <c r="J154" i="5"/>
  <c r="E154" i="5"/>
  <c r="AG154" i="5"/>
  <c r="S154" i="5"/>
  <c r="AG25" i="5"/>
  <c r="E25" i="5"/>
  <c r="T25" i="5"/>
  <c r="AE25" i="5"/>
  <c r="H25" i="5"/>
  <c r="AC25" i="5"/>
  <c r="Z25" i="5"/>
  <c r="AA25" i="5"/>
  <c r="F25" i="5"/>
  <c r="M25" i="5"/>
  <c r="U25" i="5"/>
  <c r="D25" i="5"/>
  <c r="P25" i="5"/>
  <c r="J25" i="5"/>
  <c r="AF25" i="5"/>
  <c r="AD25" i="5"/>
  <c r="K25" i="5"/>
  <c r="N25" i="5"/>
  <c r="L25" i="5"/>
  <c r="X25" i="5"/>
  <c r="Q25" i="5"/>
  <c r="Y25" i="5"/>
  <c r="AB25" i="5"/>
  <c r="C25" i="5"/>
  <c r="I25" i="5"/>
  <c r="R25" i="5"/>
  <c r="G25" i="5"/>
  <c r="S25" i="5"/>
  <c r="V25" i="5"/>
  <c r="W25" i="5"/>
  <c r="O25" i="5"/>
  <c r="J378" i="4"/>
  <c r="K378" i="4" s="1"/>
  <c r="Y378" i="4" s="1"/>
  <c r="L31" i="13"/>
  <c r="T31" i="13"/>
  <c r="AF31" i="13"/>
  <c r="D31" i="13"/>
  <c r="I31" i="13"/>
  <c r="X31" i="13"/>
  <c r="O31" i="13"/>
  <c r="AB31" i="13"/>
  <c r="J31" i="13"/>
  <c r="C31" i="13"/>
  <c r="AE31" i="13"/>
  <c r="G31" i="13"/>
  <c r="K31" i="13"/>
  <c r="Y31" i="13"/>
  <c r="N31" i="13"/>
  <c r="H31" i="13"/>
  <c r="Q31" i="13"/>
  <c r="AC31" i="13"/>
  <c r="R31" i="13"/>
  <c r="E31" i="13"/>
  <c r="AA31" i="13"/>
  <c r="P31" i="13"/>
  <c r="F31" i="13"/>
  <c r="W31" i="13"/>
  <c r="AD31" i="13"/>
  <c r="M31" i="13"/>
  <c r="U31" i="13"/>
  <c r="S31" i="13"/>
  <c r="Z31" i="13"/>
  <c r="AG31" i="13"/>
  <c r="V31" i="13"/>
  <c r="D91" i="5"/>
  <c r="L91" i="5"/>
  <c r="AB91" i="5"/>
  <c r="V91" i="5"/>
  <c r="G91" i="5"/>
  <c r="I91" i="5"/>
  <c r="K91" i="5"/>
  <c r="N91" i="5"/>
  <c r="R91" i="5"/>
  <c r="J91" i="5"/>
  <c r="E91" i="5"/>
  <c r="F91" i="5"/>
  <c r="U91" i="5"/>
  <c r="AG91" i="5"/>
  <c r="P91" i="5"/>
  <c r="W91" i="5"/>
  <c r="AF91" i="5"/>
  <c r="AC91" i="5"/>
  <c r="C91" i="5"/>
  <c r="S91" i="5"/>
  <c r="Y91" i="5"/>
  <c r="H91" i="5"/>
  <c r="T91" i="5"/>
  <c r="Z91" i="5"/>
  <c r="AA91" i="5"/>
  <c r="M91" i="5"/>
  <c r="X91" i="5"/>
  <c r="Q91" i="5"/>
  <c r="P48" i="13"/>
  <c r="V48" i="13"/>
  <c r="AC48" i="13"/>
  <c r="AB48" i="13"/>
  <c r="Z48" i="13"/>
  <c r="T48" i="13"/>
  <c r="Q48" i="13"/>
  <c r="M48" i="13"/>
  <c r="L48" i="13"/>
  <c r="F48" i="13"/>
  <c r="R48" i="13"/>
  <c r="U48" i="13"/>
  <c r="AA48" i="13"/>
  <c r="AE48" i="13"/>
  <c r="W48" i="13"/>
  <c r="G48" i="13"/>
  <c r="N48" i="13"/>
  <c r="C48" i="13"/>
  <c r="H48" i="13"/>
  <c r="E48" i="13"/>
  <c r="D48" i="13"/>
  <c r="Y48" i="13"/>
  <c r="K48" i="13"/>
  <c r="AF48" i="13"/>
  <c r="J48" i="13"/>
  <c r="X48" i="13"/>
  <c r="AD48" i="13"/>
  <c r="S48" i="13"/>
  <c r="I48" i="13"/>
  <c r="O48" i="13"/>
  <c r="AG48" i="13"/>
  <c r="J402" i="4"/>
  <c r="K402" i="4" s="1"/>
  <c r="J373" i="4"/>
  <c r="K373" i="4" s="1"/>
  <c r="M373" i="4" s="1"/>
  <c r="J363" i="4"/>
  <c r="K363" i="4" s="1"/>
  <c r="N363" i="4" s="1"/>
  <c r="E362" i="5"/>
  <c r="V362" i="5"/>
  <c r="J362" i="5"/>
  <c r="R362" i="5"/>
  <c r="C362" i="5"/>
  <c r="G362" i="5"/>
  <c r="K362" i="5"/>
  <c r="U362" i="5"/>
  <c r="AB362" i="5"/>
  <c r="AC362" i="5"/>
  <c r="Y362" i="5"/>
  <c r="T362" i="5"/>
  <c r="X362" i="5"/>
  <c r="F362" i="5"/>
  <c r="I362" i="5"/>
  <c r="O362" i="5"/>
  <c r="AA362" i="5"/>
  <c r="N362" i="5"/>
  <c r="AG362" i="5"/>
  <c r="M362" i="5"/>
  <c r="S362" i="5"/>
  <c r="D362" i="5"/>
  <c r="AF362" i="5"/>
  <c r="W362" i="5"/>
  <c r="H362" i="5"/>
  <c r="AD362" i="5"/>
  <c r="Z362" i="5"/>
  <c r="Q362" i="5"/>
  <c r="L362" i="5"/>
  <c r="P362" i="5"/>
  <c r="J371" i="4"/>
  <c r="K371" i="4" s="1"/>
  <c r="AM371" i="4" s="1"/>
  <c r="J434" i="4"/>
  <c r="K434" i="4" s="1"/>
  <c r="P434" i="4" s="1"/>
  <c r="J401" i="4"/>
  <c r="K401" i="4" s="1"/>
  <c r="AA401" i="4" s="1"/>
  <c r="J430" i="4"/>
  <c r="K430" i="4" s="1"/>
  <c r="P430" i="4" s="1"/>
  <c r="AB387" i="5"/>
  <c r="AD387" i="5"/>
  <c r="Y387" i="5"/>
  <c r="AF387" i="5"/>
  <c r="G387" i="5"/>
  <c r="F387" i="5"/>
  <c r="C387" i="5"/>
  <c r="W387" i="5"/>
  <c r="E387" i="5"/>
  <c r="AC387" i="5"/>
  <c r="H387" i="5"/>
  <c r="Z387" i="5"/>
  <c r="L387" i="5"/>
  <c r="AG387" i="5"/>
  <c r="N387" i="5"/>
  <c r="Q387" i="5"/>
  <c r="D387" i="5"/>
  <c r="S387" i="5"/>
  <c r="V387" i="5"/>
  <c r="R387" i="5"/>
  <c r="T387" i="5"/>
  <c r="AE387" i="5"/>
  <c r="J387" i="5"/>
  <c r="M387" i="5"/>
  <c r="AA387" i="5"/>
  <c r="K387" i="5"/>
  <c r="P387" i="5"/>
  <c r="X387" i="5"/>
  <c r="U387" i="5"/>
  <c r="I387" i="5"/>
  <c r="O387" i="5"/>
  <c r="G262" i="5"/>
  <c r="AA262" i="5"/>
  <c r="N262" i="5"/>
  <c r="E262" i="5"/>
  <c r="X262" i="5"/>
  <c r="F262" i="5"/>
  <c r="H262" i="5"/>
  <c r="R262" i="5"/>
  <c r="Q262" i="5"/>
  <c r="AC262" i="5"/>
  <c r="AB262" i="5"/>
  <c r="I262" i="5"/>
  <c r="K262" i="5"/>
  <c r="V262" i="5"/>
  <c r="T262" i="5"/>
  <c r="U262" i="5"/>
  <c r="L262" i="5"/>
  <c r="AD262" i="5"/>
  <c r="S262" i="5"/>
  <c r="C262" i="5"/>
  <c r="Z262" i="5"/>
  <c r="D262" i="5"/>
  <c r="AE262" i="5"/>
  <c r="AG262" i="5"/>
  <c r="P262" i="5"/>
  <c r="J262" i="5"/>
  <c r="O262" i="5"/>
  <c r="AF262" i="5"/>
  <c r="Y262" i="5"/>
  <c r="M262" i="5"/>
  <c r="W262" i="5"/>
  <c r="J374" i="4"/>
  <c r="K374" i="4" s="1"/>
  <c r="Z374" i="4" s="1"/>
  <c r="J399" i="4"/>
  <c r="K399" i="4" s="1"/>
  <c r="AM399" i="4" s="1"/>
  <c r="J449" i="4"/>
  <c r="K449" i="4" s="1"/>
  <c r="L449" i="4" s="1"/>
  <c r="M198" i="5"/>
  <c r="T189" i="5"/>
  <c r="N187" i="5"/>
  <c r="AG248" i="5"/>
  <c r="L282" i="5"/>
  <c r="AD292" i="5"/>
  <c r="T292" i="5"/>
  <c r="W271" i="5"/>
  <c r="AF120" i="5"/>
  <c r="U123" i="5"/>
  <c r="Q27" i="5"/>
  <c r="M233" i="5"/>
  <c r="AD214" i="5"/>
  <c r="D315" i="5"/>
  <c r="D32" i="13"/>
  <c r="J438" i="4"/>
  <c r="K438" i="4" s="1"/>
  <c r="X438" i="4" s="1"/>
  <c r="J410" i="4"/>
  <c r="K410" i="4" s="1"/>
  <c r="P198" i="5"/>
  <c r="AD234" i="5"/>
  <c r="AA187" i="5"/>
  <c r="F271" i="5"/>
  <c r="I248" i="5"/>
  <c r="AB198" i="5"/>
  <c r="G234" i="5"/>
  <c r="AF248" i="5"/>
  <c r="O91" i="5"/>
  <c r="AD91" i="5"/>
  <c r="D192" i="5"/>
  <c r="Z27" i="5"/>
  <c r="AA106" i="5"/>
  <c r="AA209" i="5"/>
  <c r="AC51" i="5"/>
  <c r="AE362" i="5"/>
  <c r="AC187" i="5"/>
  <c r="R187" i="5"/>
  <c r="P187" i="5"/>
  <c r="V187" i="5"/>
  <c r="T187" i="5"/>
  <c r="D187" i="5"/>
  <c r="Q187" i="5"/>
  <c r="E187" i="5"/>
  <c r="F187" i="5"/>
  <c r="M187" i="5"/>
  <c r="J187" i="5"/>
  <c r="Z187" i="5"/>
  <c r="U187" i="5"/>
  <c r="C187" i="5"/>
  <c r="Y187" i="5"/>
  <c r="X187" i="5"/>
  <c r="O187" i="5"/>
  <c r="K187" i="5"/>
  <c r="H187" i="5"/>
  <c r="AG187" i="5"/>
  <c r="AB187" i="5"/>
  <c r="AF187" i="5"/>
  <c r="I187" i="5"/>
  <c r="AD187" i="5"/>
  <c r="W187" i="5"/>
  <c r="V325" i="5"/>
  <c r="H325" i="5"/>
  <c r="M325" i="5"/>
  <c r="C325" i="5"/>
  <c r="W325" i="5"/>
  <c r="K325" i="5"/>
  <c r="Y325" i="5"/>
  <c r="AE325" i="5"/>
  <c r="N325" i="5"/>
  <c r="Q325" i="5"/>
  <c r="O325" i="5"/>
  <c r="R325" i="5"/>
  <c r="AF325" i="5"/>
  <c r="S325" i="5"/>
  <c r="E325" i="5"/>
  <c r="AG325" i="5"/>
  <c r="U325" i="5"/>
  <c r="AD325" i="5"/>
  <c r="F325" i="5"/>
  <c r="Z325" i="5"/>
  <c r="AC325" i="5"/>
  <c r="G325" i="5"/>
  <c r="AA325" i="5"/>
  <c r="D325" i="5"/>
  <c r="I325" i="5"/>
  <c r="X325" i="5"/>
  <c r="AB325" i="5"/>
  <c r="J325" i="5"/>
  <c r="P325" i="5"/>
  <c r="T325" i="5"/>
  <c r="Y101" i="5"/>
  <c r="V101" i="5"/>
  <c r="M101" i="5"/>
  <c r="U101" i="5"/>
  <c r="AE101" i="5"/>
  <c r="D101" i="5"/>
  <c r="K101" i="5"/>
  <c r="J101" i="5"/>
  <c r="P101" i="5"/>
  <c r="C101" i="5"/>
  <c r="S101" i="5"/>
  <c r="X101" i="5"/>
  <c r="G101" i="5"/>
  <c r="E101" i="5"/>
  <c r="H101" i="5"/>
  <c r="AD101" i="5"/>
  <c r="N101" i="5"/>
  <c r="R101" i="5"/>
  <c r="AB101" i="5"/>
  <c r="AA101" i="5"/>
  <c r="I101" i="5"/>
  <c r="Z101" i="5"/>
  <c r="O101" i="5"/>
  <c r="AC101" i="5"/>
  <c r="T101" i="5"/>
  <c r="L101" i="5"/>
  <c r="AF101" i="5"/>
  <c r="Q101" i="5"/>
  <c r="F101" i="5"/>
  <c r="Z111" i="5"/>
  <c r="L111" i="5"/>
  <c r="AC111" i="5"/>
  <c r="R111" i="5"/>
  <c r="Y111" i="5"/>
  <c r="M111" i="5"/>
  <c r="AF111" i="5"/>
  <c r="O111" i="5"/>
  <c r="AD111" i="5"/>
  <c r="F111" i="5"/>
  <c r="J111" i="5"/>
  <c r="I111" i="5"/>
  <c r="X111" i="5"/>
  <c r="C111" i="5"/>
  <c r="W111" i="5"/>
  <c r="AA111" i="5"/>
  <c r="N111" i="5"/>
  <c r="AG111" i="5"/>
  <c r="AB111" i="5"/>
  <c r="V111" i="5"/>
  <c r="E111" i="5"/>
  <c r="K111" i="5"/>
  <c r="U111" i="5"/>
  <c r="C53" i="4"/>
  <c r="E53" i="4"/>
  <c r="D53" i="4"/>
  <c r="G53" i="4"/>
  <c r="H53" i="4"/>
  <c r="I53" i="4"/>
  <c r="B53" i="4"/>
  <c r="AA180" i="5"/>
  <c r="D180" i="5"/>
  <c r="O180" i="5"/>
  <c r="I180" i="5"/>
  <c r="H180" i="5"/>
  <c r="R180" i="5"/>
  <c r="L180" i="5"/>
  <c r="U180" i="5"/>
  <c r="AB180" i="5"/>
  <c r="Y180" i="5"/>
  <c r="G180" i="5"/>
  <c r="AC180" i="5"/>
  <c r="K180" i="5"/>
  <c r="AG180" i="5"/>
  <c r="N180" i="5"/>
  <c r="Z180" i="5"/>
  <c r="X180" i="5"/>
  <c r="Q180" i="5"/>
  <c r="AD180" i="5"/>
  <c r="AE180" i="5"/>
  <c r="M180" i="5"/>
  <c r="C180" i="5"/>
  <c r="E180" i="5"/>
  <c r="J180" i="5"/>
  <c r="S180" i="5"/>
  <c r="W180" i="5"/>
  <c r="AF180" i="5"/>
  <c r="F180" i="5"/>
  <c r="T180" i="5"/>
  <c r="V180" i="5"/>
  <c r="P180" i="5"/>
  <c r="I177" i="5"/>
  <c r="AB177" i="5"/>
  <c r="E177" i="5"/>
  <c r="T177" i="5"/>
  <c r="Z177" i="5"/>
  <c r="U177" i="5"/>
  <c r="K177" i="5"/>
  <c r="AD177" i="5"/>
  <c r="AA177" i="5"/>
  <c r="Q177" i="5"/>
  <c r="V177" i="5"/>
  <c r="X177" i="5"/>
  <c r="AE177" i="5"/>
  <c r="D177" i="5"/>
  <c r="W177" i="5"/>
  <c r="Y177" i="5"/>
  <c r="L177" i="5"/>
  <c r="R177" i="5"/>
  <c r="S177" i="5"/>
  <c r="F177" i="5"/>
  <c r="N177" i="5"/>
  <c r="G177" i="5"/>
  <c r="J177" i="5"/>
  <c r="AG177" i="5"/>
  <c r="C177" i="5"/>
  <c r="AC177" i="5"/>
  <c r="AF177" i="5"/>
  <c r="P177" i="5"/>
  <c r="M177" i="5"/>
  <c r="O177" i="5"/>
  <c r="H177" i="5"/>
  <c r="J79" i="5"/>
  <c r="AA79" i="5"/>
  <c r="L79" i="5"/>
  <c r="AB79" i="5"/>
  <c r="W79" i="5"/>
  <c r="H79" i="5"/>
  <c r="AD79" i="5"/>
  <c r="V79" i="5"/>
  <c r="AG79" i="5"/>
  <c r="R79" i="5"/>
  <c r="I79" i="5"/>
  <c r="AF79" i="5"/>
  <c r="D79" i="5"/>
  <c r="E79" i="5"/>
  <c r="U79" i="5"/>
  <c r="G79" i="5"/>
  <c r="AC79" i="5"/>
  <c r="O79" i="5"/>
  <c r="S79" i="5"/>
  <c r="AE79" i="5"/>
  <c r="P79" i="5"/>
  <c r="M79" i="5"/>
  <c r="Y79" i="5"/>
  <c r="Z79" i="5"/>
  <c r="K79" i="5"/>
  <c r="N79" i="5"/>
  <c r="F79" i="5"/>
  <c r="C79" i="5"/>
  <c r="X79" i="5"/>
  <c r="T79" i="5"/>
  <c r="Q79" i="5"/>
  <c r="J397" i="4"/>
  <c r="K397" i="4" s="1"/>
  <c r="M397" i="4" s="1"/>
  <c r="J412" i="4"/>
  <c r="K412" i="4" s="1"/>
  <c r="P412" i="4" s="1"/>
  <c r="Q248" i="5"/>
  <c r="F127" i="5"/>
  <c r="F121" i="5"/>
  <c r="I32" i="5"/>
  <c r="D32" i="5"/>
  <c r="L32" i="5"/>
  <c r="O32" i="5"/>
  <c r="H32" i="5"/>
  <c r="AC32" i="5"/>
  <c r="R32" i="5"/>
  <c r="G32" i="5"/>
  <c r="M32" i="5"/>
  <c r="Q32" i="5"/>
  <c r="V32" i="5"/>
  <c r="P32" i="5"/>
  <c r="AB32" i="5"/>
  <c r="X32" i="5"/>
  <c r="E32" i="5"/>
  <c r="AA32" i="5"/>
  <c r="F32" i="5"/>
  <c r="S32" i="5"/>
  <c r="U32" i="5"/>
  <c r="J32" i="5"/>
  <c r="N32" i="5"/>
  <c r="AD32" i="5"/>
  <c r="AG32" i="5"/>
  <c r="W32" i="5"/>
  <c r="C32" i="5"/>
  <c r="T32" i="5"/>
  <c r="K32" i="5"/>
  <c r="Z32" i="5"/>
  <c r="Y32" i="5"/>
  <c r="AF32" i="5"/>
  <c r="X183" i="5"/>
  <c r="G183" i="5"/>
  <c r="U183" i="5"/>
  <c r="V183" i="5"/>
  <c r="F183" i="5"/>
  <c r="N183" i="5"/>
  <c r="D183" i="5"/>
  <c r="Q183" i="5"/>
  <c r="AC183" i="5"/>
  <c r="C183" i="5"/>
  <c r="M183" i="5"/>
  <c r="R183" i="5"/>
  <c r="Y183" i="5"/>
  <c r="AA183" i="5"/>
  <c r="E183" i="5"/>
  <c r="W183" i="5"/>
  <c r="AD183" i="5"/>
  <c r="AG183" i="5"/>
  <c r="H183" i="5"/>
  <c r="K183" i="5"/>
  <c r="AB183" i="5"/>
  <c r="P183" i="5"/>
  <c r="J183" i="5"/>
  <c r="L183" i="5"/>
  <c r="AE183" i="5"/>
  <c r="AA398" i="5"/>
  <c r="V398" i="5"/>
  <c r="L398" i="5"/>
  <c r="O398" i="5"/>
  <c r="AF398" i="5"/>
  <c r="AC398" i="5"/>
  <c r="G398" i="5"/>
  <c r="R398" i="5"/>
  <c r="H398" i="5"/>
  <c r="U398" i="5"/>
  <c r="N398" i="5"/>
  <c r="AG398" i="5"/>
  <c r="T398" i="5"/>
  <c r="W398" i="5"/>
  <c r="AD398" i="5"/>
  <c r="E398" i="5"/>
  <c r="D398" i="5"/>
  <c r="X398" i="5"/>
  <c r="P398" i="5"/>
  <c r="Q398" i="5"/>
  <c r="C398" i="5"/>
  <c r="F398" i="5"/>
  <c r="AB398" i="5"/>
  <c r="M398" i="5"/>
  <c r="Z398" i="5"/>
  <c r="Y398" i="5"/>
  <c r="K398" i="5"/>
  <c r="S398" i="5"/>
  <c r="J398" i="5"/>
  <c r="P182" i="5"/>
  <c r="AC198" i="5"/>
  <c r="AG61" i="13"/>
  <c r="S234" i="5"/>
  <c r="N248" i="5"/>
  <c r="V248" i="5"/>
  <c r="P248" i="5"/>
  <c r="C271" i="5"/>
  <c r="AE91" i="5"/>
  <c r="L127" i="5"/>
  <c r="E27" i="5"/>
  <c r="Q195" i="5"/>
  <c r="Z195" i="5"/>
  <c r="Y195" i="5"/>
  <c r="D195" i="5"/>
  <c r="K195" i="5"/>
  <c r="J195" i="5"/>
  <c r="AG195" i="5"/>
  <c r="O195" i="5"/>
  <c r="E195" i="5"/>
  <c r="V195" i="5"/>
  <c r="G195" i="5"/>
  <c r="S195" i="5"/>
  <c r="L195" i="5"/>
  <c r="P195" i="5"/>
  <c r="C195" i="5"/>
  <c r="N195" i="5"/>
  <c r="I195" i="5"/>
  <c r="AD195" i="5"/>
  <c r="AF195" i="5"/>
  <c r="T195" i="5"/>
  <c r="AE195" i="5"/>
  <c r="M195" i="5"/>
  <c r="AA195" i="5"/>
  <c r="X195" i="5"/>
  <c r="AC195" i="5"/>
  <c r="F195" i="5"/>
  <c r="Y41" i="13"/>
  <c r="H41" i="13"/>
  <c r="M41" i="13"/>
  <c r="N41" i="13"/>
  <c r="D41" i="13"/>
  <c r="K41" i="13"/>
  <c r="P41" i="13"/>
  <c r="I41" i="13"/>
  <c r="O41" i="13"/>
  <c r="Q41" i="13"/>
  <c r="AC41" i="13"/>
  <c r="AF41" i="13"/>
  <c r="J41" i="13"/>
  <c r="G41" i="13"/>
  <c r="Z41" i="13"/>
  <c r="C41" i="13"/>
  <c r="T41" i="13"/>
  <c r="AE41" i="13"/>
  <c r="AA41" i="13"/>
  <c r="L41" i="13"/>
  <c r="R41" i="13"/>
  <c r="S41" i="13"/>
  <c r="U41" i="13"/>
  <c r="W41" i="13"/>
  <c r="V41" i="13"/>
  <c r="AG41" i="13"/>
  <c r="AD41" i="13"/>
  <c r="F41" i="13"/>
  <c r="AB41" i="13"/>
  <c r="E41" i="13"/>
  <c r="X41" i="13"/>
  <c r="I133" i="5"/>
  <c r="E133" i="5"/>
  <c r="O133" i="5"/>
  <c r="G133" i="5"/>
  <c r="Z133" i="5"/>
  <c r="D133" i="5"/>
  <c r="V133" i="5"/>
  <c r="T133" i="5"/>
  <c r="AG133" i="5"/>
  <c r="AE133" i="5"/>
  <c r="Y133" i="5"/>
  <c r="AF133" i="5"/>
  <c r="AC133" i="5"/>
  <c r="H133" i="5"/>
  <c r="M133" i="5"/>
  <c r="AB133" i="5"/>
  <c r="L133" i="5"/>
  <c r="S133" i="5"/>
  <c r="W133" i="5"/>
  <c r="C133" i="5"/>
  <c r="AA133" i="5"/>
  <c r="Q133" i="5"/>
  <c r="R133" i="5"/>
  <c r="N133" i="5"/>
  <c r="F133" i="5"/>
  <c r="X133" i="5"/>
  <c r="J133" i="5"/>
  <c r="P133" i="5"/>
  <c r="U133" i="5"/>
  <c r="G41" i="4"/>
  <c r="B41" i="4"/>
  <c r="H41" i="4"/>
  <c r="D41" i="4"/>
  <c r="I41" i="4"/>
  <c r="E41" i="4"/>
  <c r="F41" i="4"/>
  <c r="C41" i="4"/>
  <c r="U234" i="5"/>
  <c r="U182" i="5"/>
  <c r="AF183" i="5"/>
  <c r="P111" i="5"/>
  <c r="F68" i="5"/>
  <c r="AG192" i="5"/>
  <c r="M46" i="5"/>
  <c r="N66" i="5"/>
  <c r="Q171" i="5"/>
  <c r="O119" i="5"/>
  <c r="AD315" i="5"/>
  <c r="V278" i="5"/>
  <c r="K278" i="5"/>
  <c r="R278" i="5"/>
  <c r="O278" i="5"/>
  <c r="C278" i="5"/>
  <c r="M278" i="5"/>
  <c r="AD278" i="5"/>
  <c r="AC278" i="5"/>
  <c r="U278" i="5"/>
  <c r="H278" i="5"/>
  <c r="AB278" i="5"/>
  <c r="N278" i="5"/>
  <c r="Z278" i="5"/>
  <c r="AF278" i="5"/>
  <c r="L278" i="5"/>
  <c r="AA278" i="5"/>
  <c r="AG278" i="5"/>
  <c r="Q278" i="5"/>
  <c r="T278" i="5"/>
  <c r="J278" i="5"/>
  <c r="I278" i="5"/>
  <c r="E278" i="5"/>
  <c r="P278" i="5"/>
  <c r="G278" i="5"/>
  <c r="F278" i="5"/>
  <c r="S278" i="5"/>
  <c r="AE278" i="5"/>
  <c r="W278" i="5"/>
  <c r="X278" i="5"/>
  <c r="Y278" i="5"/>
  <c r="R335" i="5"/>
  <c r="I335" i="5"/>
  <c r="O335" i="5"/>
  <c r="F335" i="5"/>
  <c r="AA335" i="5"/>
  <c r="N335" i="5"/>
  <c r="AF335" i="5"/>
  <c r="X335" i="5"/>
  <c r="M335" i="5"/>
  <c r="S335" i="5"/>
  <c r="P335" i="5"/>
  <c r="E335" i="5"/>
  <c r="C335" i="5"/>
  <c r="K335" i="5"/>
  <c r="G335" i="5"/>
  <c r="J335" i="5"/>
  <c r="AE335" i="5"/>
  <c r="H335" i="5"/>
  <c r="AG335" i="5"/>
  <c r="W335" i="5"/>
  <c r="Z335" i="5"/>
  <c r="L335" i="5"/>
  <c r="Q335" i="5"/>
  <c r="T335" i="5"/>
  <c r="D335" i="5"/>
  <c r="AC335" i="5"/>
  <c r="Y335" i="5"/>
  <c r="AB335" i="5"/>
  <c r="AD335" i="5"/>
  <c r="V335" i="5"/>
  <c r="AA99" i="5"/>
  <c r="C99" i="5"/>
  <c r="Q99" i="5"/>
  <c r="W99" i="5"/>
  <c r="I99" i="5"/>
  <c r="G99" i="5"/>
  <c r="E99" i="5"/>
  <c r="F99" i="5"/>
  <c r="N99" i="5"/>
  <c r="R99" i="5"/>
  <c r="T99" i="5"/>
  <c r="O99" i="5"/>
  <c r="P99" i="5"/>
  <c r="V99" i="5"/>
  <c r="AD99" i="5"/>
  <c r="S99" i="5"/>
  <c r="AB99" i="5"/>
  <c r="Z99" i="5"/>
  <c r="L99" i="5"/>
  <c r="AC99" i="5"/>
  <c r="AE99" i="5"/>
  <c r="X99" i="5"/>
  <c r="AF99" i="5"/>
  <c r="J99" i="5"/>
  <c r="K99" i="5"/>
  <c r="AG99" i="5"/>
  <c r="M99" i="5"/>
  <c r="U99" i="5"/>
  <c r="Y99" i="5"/>
  <c r="D99" i="5"/>
  <c r="H99" i="5"/>
  <c r="T14" i="7"/>
  <c r="AE14" i="7"/>
  <c r="AF14" i="7"/>
  <c r="U14" i="7"/>
  <c r="Q14" i="7"/>
  <c r="J14" i="7"/>
  <c r="P14" i="7"/>
  <c r="K14" i="7"/>
  <c r="Y14" i="7"/>
  <c r="R14" i="7"/>
  <c r="D14" i="7"/>
  <c r="I14" i="7"/>
  <c r="AA14" i="7"/>
  <c r="AD14" i="7"/>
  <c r="L14" i="7"/>
  <c r="C14" i="7"/>
  <c r="X14" i="7"/>
  <c r="S14" i="7"/>
  <c r="O14" i="7"/>
  <c r="W14" i="7"/>
  <c r="F14" i="7"/>
  <c r="V14" i="7"/>
  <c r="G14" i="7"/>
  <c r="Z14" i="7"/>
  <c r="H14" i="7"/>
  <c r="M14" i="7"/>
  <c r="AB14" i="7"/>
  <c r="N14" i="7"/>
  <c r="E14" i="7"/>
  <c r="AC14" i="7"/>
  <c r="AG14" i="7"/>
  <c r="F160" i="5"/>
  <c r="AD160" i="5"/>
  <c r="AG160" i="5"/>
  <c r="H160" i="5"/>
  <c r="S160" i="5"/>
  <c r="P160" i="5"/>
  <c r="T160" i="5"/>
  <c r="K160" i="5"/>
  <c r="J160" i="5"/>
  <c r="Z160" i="5"/>
  <c r="AB160" i="5"/>
  <c r="I160" i="5"/>
  <c r="C160" i="5"/>
  <c r="AF160" i="5"/>
  <c r="U160" i="5"/>
  <c r="E160" i="5"/>
  <c r="M160" i="5"/>
  <c r="Q160" i="5"/>
  <c r="R160" i="5"/>
  <c r="N160" i="5"/>
  <c r="V160" i="5"/>
  <c r="X160" i="5"/>
  <c r="AE160" i="5"/>
  <c r="G160" i="5"/>
  <c r="W160" i="5"/>
  <c r="L160" i="5"/>
  <c r="AC160" i="5"/>
  <c r="AA160" i="5"/>
  <c r="O160" i="5"/>
  <c r="D160" i="5"/>
  <c r="Y160" i="5"/>
  <c r="D37" i="4"/>
  <c r="G37" i="4"/>
  <c r="C37" i="4"/>
  <c r="F37" i="4"/>
  <c r="H37" i="4"/>
  <c r="E37" i="4"/>
  <c r="B37" i="4"/>
  <c r="I37" i="4"/>
  <c r="R48" i="5"/>
  <c r="AB48" i="5"/>
  <c r="O48" i="5"/>
  <c r="N48" i="5"/>
  <c r="H48" i="5"/>
  <c r="Y48" i="5"/>
  <c r="Q48" i="5"/>
  <c r="T48" i="5"/>
  <c r="W48" i="5"/>
  <c r="AC48" i="5"/>
  <c r="S48" i="5"/>
  <c r="AD48" i="5"/>
  <c r="D48" i="5"/>
  <c r="P48" i="5"/>
  <c r="AF48" i="5"/>
  <c r="E48" i="5"/>
  <c r="U48" i="5"/>
  <c r="AE48" i="5"/>
  <c r="C48" i="5"/>
  <c r="F48" i="5"/>
  <c r="J48" i="5"/>
  <c r="X48" i="5"/>
  <c r="K48" i="5"/>
  <c r="V48" i="5"/>
  <c r="G48" i="5"/>
  <c r="AA48" i="5"/>
  <c r="Z48" i="5"/>
  <c r="R108" i="5"/>
  <c r="P108" i="5"/>
  <c r="AD108" i="5"/>
  <c r="Z108" i="5"/>
  <c r="O108" i="5"/>
  <c r="H108" i="5"/>
  <c r="N108" i="5"/>
  <c r="I108" i="5"/>
  <c r="X108" i="5"/>
  <c r="AE108" i="5"/>
  <c r="L108" i="5"/>
  <c r="AB108" i="5"/>
  <c r="AG108" i="5"/>
  <c r="M108" i="5"/>
  <c r="D108" i="5"/>
  <c r="F108" i="5"/>
  <c r="AF108" i="5"/>
  <c r="T108" i="5"/>
  <c r="G108" i="5"/>
  <c r="W108" i="5"/>
  <c r="K108" i="5"/>
  <c r="AC108" i="5"/>
  <c r="V108" i="5"/>
  <c r="E108" i="5"/>
  <c r="U108" i="5"/>
  <c r="J108" i="5"/>
  <c r="S108" i="5"/>
  <c r="Q108" i="5"/>
  <c r="AA108" i="5"/>
  <c r="Y108" i="5"/>
  <c r="C108" i="5"/>
  <c r="X189" i="5"/>
  <c r="O189" i="5"/>
  <c r="Q189" i="5"/>
  <c r="AD189" i="5"/>
  <c r="Z189" i="5"/>
  <c r="D189" i="5"/>
  <c r="P189" i="5"/>
  <c r="M189" i="5"/>
  <c r="L189" i="5"/>
  <c r="AB189" i="5"/>
  <c r="AG189" i="5"/>
  <c r="E189" i="5"/>
  <c r="Y189" i="5"/>
  <c r="AE189" i="5"/>
  <c r="N189" i="5"/>
  <c r="G189" i="5"/>
  <c r="V189" i="5"/>
  <c r="S189" i="5"/>
  <c r="K189" i="5"/>
  <c r="J189" i="5"/>
  <c r="C189" i="5"/>
  <c r="R189" i="5"/>
  <c r="H189" i="5"/>
  <c r="AA189" i="5"/>
  <c r="W189" i="5"/>
  <c r="Z29" i="5"/>
  <c r="U29" i="5"/>
  <c r="V29" i="5"/>
  <c r="AC29" i="5"/>
  <c r="D29" i="5"/>
  <c r="G29" i="5"/>
  <c r="AF29" i="5"/>
  <c r="R29" i="5"/>
  <c r="H29" i="5"/>
  <c r="O29" i="5"/>
  <c r="I29" i="5"/>
  <c r="K29" i="5"/>
  <c r="J29" i="5"/>
  <c r="E29" i="5"/>
  <c r="S29" i="5"/>
  <c r="AD29" i="5"/>
  <c r="M29" i="5"/>
  <c r="AA29" i="5"/>
  <c r="T29" i="5"/>
  <c r="AB29" i="5"/>
  <c r="F29" i="5"/>
  <c r="N29" i="5"/>
  <c r="AE29" i="5"/>
  <c r="X29" i="5"/>
  <c r="C29" i="5"/>
  <c r="P29" i="5"/>
  <c r="Q29" i="5"/>
  <c r="L29" i="5"/>
  <c r="W29" i="5"/>
  <c r="Y29" i="5"/>
  <c r="L363" i="5"/>
  <c r="AC363" i="5"/>
  <c r="E363" i="5"/>
  <c r="J363" i="5"/>
  <c r="R363" i="5"/>
  <c r="M363" i="5"/>
  <c r="Y363" i="5"/>
  <c r="C363" i="5"/>
  <c r="AA363" i="5"/>
  <c r="AD363" i="5"/>
  <c r="S363" i="5"/>
  <c r="G363" i="5"/>
  <c r="N363" i="5"/>
  <c r="D363" i="5"/>
  <c r="P363" i="5"/>
  <c r="F363" i="5"/>
  <c r="X363" i="5"/>
  <c r="AF363" i="5"/>
  <c r="Q363" i="5"/>
  <c r="T363" i="5"/>
  <c r="AE363" i="5"/>
  <c r="AG363" i="5"/>
  <c r="V363" i="5"/>
  <c r="U363" i="5"/>
  <c r="I363" i="5"/>
  <c r="H363" i="5"/>
  <c r="K363" i="5"/>
  <c r="AB363" i="5"/>
  <c r="O363" i="5"/>
  <c r="W363" i="5"/>
  <c r="Z363" i="5"/>
  <c r="J453" i="4"/>
  <c r="K453" i="4" s="1"/>
  <c r="AJ453" i="4" s="1"/>
  <c r="J424" i="4"/>
  <c r="K424" i="4" s="1"/>
  <c r="AN424" i="4" s="1"/>
  <c r="J381" i="4"/>
  <c r="K381" i="4" s="1"/>
  <c r="AM381" i="4" s="1"/>
  <c r="AC189" i="5"/>
  <c r="M48" i="5"/>
  <c r="X232" i="5"/>
  <c r="K290" i="5"/>
  <c r="AC290" i="5"/>
  <c r="X290" i="5"/>
  <c r="L290" i="5"/>
  <c r="AE290" i="5"/>
  <c r="N290" i="5"/>
  <c r="G290" i="5"/>
  <c r="E290" i="5"/>
  <c r="R290" i="5"/>
  <c r="S290" i="5"/>
  <c r="AA290" i="5"/>
  <c r="AD290" i="5"/>
  <c r="Z290" i="5"/>
  <c r="AB290" i="5"/>
  <c r="I290" i="5"/>
  <c r="M290" i="5"/>
  <c r="Y290" i="5"/>
  <c r="W290" i="5"/>
  <c r="O290" i="5"/>
  <c r="V290" i="5"/>
  <c r="F290" i="5"/>
  <c r="U290" i="5"/>
  <c r="Q290" i="5"/>
  <c r="P290" i="5"/>
  <c r="J290" i="5"/>
  <c r="D290" i="5"/>
  <c r="AF290" i="5"/>
  <c r="C290" i="5"/>
  <c r="K73" i="5"/>
  <c r="AC73" i="5"/>
  <c r="AE73" i="5"/>
  <c r="U73" i="5"/>
  <c r="G73" i="5"/>
  <c r="Q73" i="5"/>
  <c r="D73" i="5"/>
  <c r="W73" i="5"/>
  <c r="T73" i="5"/>
  <c r="R73" i="5"/>
  <c r="C73" i="5"/>
  <c r="X73" i="5"/>
  <c r="V73" i="5"/>
  <c r="Z73" i="5"/>
  <c r="Y73" i="5"/>
  <c r="E73" i="5"/>
  <c r="AF73" i="5"/>
  <c r="S73" i="5"/>
  <c r="P73" i="5"/>
  <c r="AD73" i="5"/>
  <c r="AA73" i="5"/>
  <c r="AG73" i="5"/>
  <c r="AB73" i="5"/>
  <c r="O73" i="5"/>
  <c r="N73" i="5"/>
  <c r="F73" i="5"/>
  <c r="H73" i="5"/>
  <c r="J73" i="5"/>
  <c r="L73" i="5"/>
  <c r="I73" i="5"/>
  <c r="M73" i="5"/>
  <c r="G62" i="5"/>
  <c r="E62" i="5"/>
  <c r="AD62" i="5"/>
  <c r="AE62" i="5"/>
  <c r="T62" i="5"/>
  <c r="AB62" i="5"/>
  <c r="X62" i="5"/>
  <c r="AG62" i="5"/>
  <c r="V62" i="5"/>
  <c r="K62" i="5"/>
  <c r="Z62" i="5"/>
  <c r="C62" i="5"/>
  <c r="S62" i="5"/>
  <c r="R62" i="5"/>
  <c r="AA62" i="5"/>
  <c r="L62" i="5"/>
  <c r="Y62" i="5"/>
  <c r="M62" i="5"/>
  <c r="Q62" i="5"/>
  <c r="D62" i="5"/>
  <c r="AF62" i="5"/>
  <c r="H62" i="5"/>
  <c r="O62" i="5"/>
  <c r="AC62" i="5"/>
  <c r="U62" i="5"/>
  <c r="P62" i="5"/>
  <c r="J62" i="5"/>
  <c r="N62" i="5"/>
  <c r="W62" i="5"/>
  <c r="F62" i="5"/>
  <c r="I62" i="5"/>
  <c r="U268" i="5"/>
  <c r="K268" i="5"/>
  <c r="Y268" i="5"/>
  <c r="R268" i="5"/>
  <c r="AE268" i="5"/>
  <c r="G268" i="5"/>
  <c r="O268" i="5"/>
  <c r="AD268" i="5"/>
  <c r="AG268" i="5"/>
  <c r="C268" i="5"/>
  <c r="I268" i="5"/>
  <c r="H268" i="5"/>
  <c r="L268" i="5"/>
  <c r="AF268" i="5"/>
  <c r="D268" i="5"/>
  <c r="F268" i="5"/>
  <c r="X268" i="5"/>
  <c r="E268" i="5"/>
  <c r="M268" i="5"/>
  <c r="P268" i="5"/>
  <c r="T268" i="5"/>
  <c r="Q268" i="5"/>
  <c r="AA268" i="5"/>
  <c r="AB268" i="5"/>
  <c r="AC268" i="5"/>
  <c r="Y277" i="5"/>
  <c r="H277" i="5"/>
  <c r="R277" i="5"/>
  <c r="O277" i="5"/>
  <c r="N277" i="5"/>
  <c r="L277" i="5"/>
  <c r="AC277" i="5"/>
  <c r="AF277" i="5"/>
  <c r="G277" i="5"/>
  <c r="T277" i="5"/>
  <c r="C277" i="5"/>
  <c r="F277" i="5"/>
  <c r="Z277" i="5"/>
  <c r="W277" i="5"/>
  <c r="J277" i="5"/>
  <c r="X277" i="5"/>
  <c r="D277" i="5"/>
  <c r="AD277" i="5"/>
  <c r="Q277" i="5"/>
  <c r="V277" i="5"/>
  <c r="I277" i="5"/>
  <c r="K277" i="5"/>
  <c r="E277" i="5"/>
  <c r="U277" i="5"/>
  <c r="O32" i="13"/>
  <c r="K32" i="13"/>
  <c r="I32" i="13"/>
  <c r="X32" i="13"/>
  <c r="Q32" i="13"/>
  <c r="AF32" i="13"/>
  <c r="Z32" i="13"/>
  <c r="J32" i="13"/>
  <c r="AE32" i="13"/>
  <c r="AA32" i="13"/>
  <c r="Y32" i="13"/>
  <c r="P32" i="13"/>
  <c r="G32" i="13"/>
  <c r="T32" i="13"/>
  <c r="AG32" i="13"/>
  <c r="N32" i="13"/>
  <c r="C32" i="13"/>
  <c r="E32" i="13"/>
  <c r="AC32" i="13"/>
  <c r="U32" i="13"/>
  <c r="L32" i="13"/>
  <c r="R32" i="13"/>
  <c r="S32" i="13"/>
  <c r="AB32" i="13"/>
  <c r="W32" i="13"/>
  <c r="F32" i="13"/>
  <c r="AD32" i="13"/>
  <c r="H32" i="13"/>
  <c r="AG321" i="5"/>
  <c r="N321" i="5"/>
  <c r="G321" i="5"/>
  <c r="F321" i="5"/>
  <c r="AB321" i="5"/>
  <c r="L321" i="5"/>
  <c r="M321" i="5"/>
  <c r="J321" i="5"/>
  <c r="O321" i="5"/>
  <c r="AA321" i="5"/>
  <c r="Y321" i="5"/>
  <c r="AD321" i="5"/>
  <c r="D321" i="5"/>
  <c r="X321" i="5"/>
  <c r="C321" i="5"/>
  <c r="V321" i="5"/>
  <c r="I321" i="5"/>
  <c r="P321" i="5"/>
  <c r="T321" i="5"/>
  <c r="W321" i="5"/>
  <c r="Q321" i="5"/>
  <c r="AC321" i="5"/>
  <c r="S321" i="5"/>
  <c r="Z321" i="5"/>
  <c r="R321" i="5"/>
  <c r="AE321" i="5"/>
  <c r="E321" i="5"/>
  <c r="H321" i="5"/>
  <c r="U321" i="5"/>
  <c r="AF321" i="5"/>
  <c r="J194" i="4"/>
  <c r="K194" i="4" s="1"/>
  <c r="AJ194" i="4" s="1"/>
  <c r="J376" i="4"/>
  <c r="K376" i="4" s="1"/>
  <c r="D222" i="5"/>
  <c r="S222" i="5"/>
  <c r="T222" i="5"/>
  <c r="O222" i="5"/>
  <c r="P222" i="5"/>
  <c r="AD222" i="5"/>
  <c r="AB222" i="5"/>
  <c r="N222" i="5"/>
  <c r="AE222" i="5"/>
  <c r="G222" i="5"/>
  <c r="AC222" i="5"/>
  <c r="L222" i="5"/>
  <c r="AG222" i="5"/>
  <c r="X222" i="5"/>
  <c r="K222" i="5"/>
  <c r="U222" i="5"/>
  <c r="J222" i="5"/>
  <c r="AF222" i="5"/>
  <c r="M222" i="5"/>
  <c r="H222" i="5"/>
  <c r="I222" i="5"/>
  <c r="Y222" i="5"/>
  <c r="F222" i="5"/>
  <c r="C222" i="5"/>
  <c r="AA222" i="5"/>
  <c r="Q222" i="5"/>
  <c r="V222" i="5"/>
  <c r="Z222" i="5"/>
  <c r="W222" i="5"/>
  <c r="E222" i="5"/>
  <c r="R222" i="5"/>
  <c r="J427" i="4"/>
  <c r="K427" i="4" s="1"/>
  <c r="U427" i="4" s="1"/>
  <c r="J369" i="4"/>
  <c r="K369" i="4" s="1"/>
  <c r="X369" i="4" s="1"/>
  <c r="AB248" i="5"/>
  <c r="R248" i="5"/>
  <c r="AA248" i="5"/>
  <c r="T248" i="5"/>
  <c r="AE248" i="5"/>
  <c r="AC248" i="5"/>
  <c r="J248" i="5"/>
  <c r="AD248" i="5"/>
  <c r="K248" i="5"/>
  <c r="O248" i="5"/>
  <c r="F248" i="5"/>
  <c r="U248" i="5"/>
  <c r="H248" i="5"/>
  <c r="M248" i="5"/>
  <c r="S248" i="5"/>
  <c r="C248" i="5"/>
  <c r="G248" i="5"/>
  <c r="W248" i="5"/>
  <c r="E248" i="5"/>
  <c r="Y248" i="5"/>
  <c r="Z248" i="5"/>
  <c r="X248" i="5"/>
  <c r="L248" i="5"/>
  <c r="U189" i="5"/>
  <c r="U46" i="5"/>
  <c r="AG29" i="5"/>
  <c r="AB74" i="5"/>
  <c r="R74" i="5"/>
  <c r="J74" i="5"/>
  <c r="I74" i="5"/>
  <c r="AD74" i="5"/>
  <c r="AE74" i="5"/>
  <c r="C74" i="5"/>
  <c r="AA74" i="5"/>
  <c r="E74" i="5"/>
  <c r="S74" i="5"/>
  <c r="O74" i="5"/>
  <c r="N74" i="5"/>
  <c r="G74" i="5"/>
  <c r="M74" i="5"/>
  <c r="V74" i="5"/>
  <c r="H74" i="5"/>
  <c r="AF74" i="5"/>
  <c r="X74" i="5"/>
  <c r="W74" i="5"/>
  <c r="AG74" i="5"/>
  <c r="U74" i="5"/>
  <c r="L74" i="5"/>
  <c r="Z74" i="5"/>
  <c r="P74" i="5"/>
  <c r="Y74" i="5"/>
  <c r="F74" i="5"/>
  <c r="T74" i="5"/>
  <c r="AC74" i="5"/>
  <c r="K74" i="5"/>
  <c r="D74" i="5"/>
  <c r="Q74" i="5"/>
  <c r="AD138" i="5"/>
  <c r="S138" i="5"/>
  <c r="E138" i="5"/>
  <c r="T138" i="5"/>
  <c r="R138" i="5"/>
  <c r="L138" i="5"/>
  <c r="I138" i="5"/>
  <c r="D138" i="5"/>
  <c r="X138" i="5"/>
  <c r="C138" i="5"/>
  <c r="U138" i="5"/>
  <c r="P138" i="5"/>
  <c r="O138" i="5"/>
  <c r="M138" i="5"/>
  <c r="Z138" i="5"/>
  <c r="AE138" i="5"/>
  <c r="W138" i="5"/>
  <c r="K138" i="5"/>
  <c r="AA138" i="5"/>
  <c r="G138" i="5"/>
  <c r="V138" i="5"/>
  <c r="N138" i="5"/>
  <c r="AG138" i="5"/>
  <c r="Y138" i="5"/>
  <c r="Q138" i="5"/>
  <c r="H138" i="5"/>
  <c r="H218" i="5"/>
  <c r="F218" i="5"/>
  <c r="Q218" i="5"/>
  <c r="AB218" i="5"/>
  <c r="AG218" i="5"/>
  <c r="C218" i="5"/>
  <c r="AD218" i="5"/>
  <c r="AF218" i="5"/>
  <c r="E218" i="5"/>
  <c r="AC218" i="5"/>
  <c r="W218" i="5"/>
  <c r="G218" i="5"/>
  <c r="V218" i="5"/>
  <c r="Z218" i="5"/>
  <c r="D218" i="5"/>
  <c r="P218" i="5"/>
  <c r="I218" i="5"/>
  <c r="X218" i="5"/>
  <c r="AE218" i="5"/>
  <c r="K218" i="5"/>
  <c r="M218" i="5"/>
  <c r="AA218" i="5"/>
  <c r="Y218" i="5"/>
  <c r="S218" i="5"/>
  <c r="L218" i="5"/>
  <c r="N218" i="5"/>
  <c r="R218" i="5"/>
  <c r="T218" i="5"/>
  <c r="O218" i="5"/>
  <c r="J218" i="5"/>
  <c r="C51" i="4"/>
  <c r="F51" i="4"/>
  <c r="E51" i="4"/>
  <c r="I51" i="4"/>
  <c r="D51" i="4"/>
  <c r="G51" i="4"/>
  <c r="B51" i="4"/>
  <c r="H51" i="4"/>
  <c r="AF374" i="5"/>
  <c r="AG374" i="5"/>
  <c r="X374" i="5"/>
  <c r="E374" i="5"/>
  <c r="AC374" i="5"/>
  <c r="Q374" i="5"/>
  <c r="N374" i="5"/>
  <c r="J374" i="5"/>
  <c r="I374" i="5"/>
  <c r="R374" i="5"/>
  <c r="AE374" i="5"/>
  <c r="P374" i="5"/>
  <c r="W374" i="5"/>
  <c r="V374" i="5"/>
  <c r="Z374" i="5"/>
  <c r="O374" i="5"/>
  <c r="H374" i="5"/>
  <c r="Y374" i="5"/>
  <c r="S374" i="5"/>
  <c r="F374" i="5"/>
  <c r="AA374" i="5"/>
  <c r="U374" i="5"/>
  <c r="M374" i="5"/>
  <c r="D374" i="5"/>
  <c r="C374" i="5"/>
  <c r="AD374" i="5"/>
  <c r="AB374" i="5"/>
  <c r="G374" i="5"/>
  <c r="K374" i="5"/>
  <c r="T374" i="5"/>
  <c r="L374" i="5"/>
  <c r="J446" i="4"/>
  <c r="K446" i="4" s="1"/>
  <c r="AC446" i="4" s="1"/>
  <c r="J414" i="4"/>
  <c r="K414" i="4" s="1"/>
  <c r="O414" i="4" s="1"/>
  <c r="J345" i="4"/>
  <c r="K345" i="4" s="1"/>
  <c r="R345" i="4" s="1"/>
  <c r="M131" i="5"/>
  <c r="F131" i="5"/>
  <c r="C131" i="5"/>
  <c r="G131" i="5"/>
  <c r="I131" i="5"/>
  <c r="S131" i="5"/>
  <c r="L131" i="5"/>
  <c r="E131" i="5"/>
  <c r="J131" i="5"/>
  <c r="K131" i="5"/>
  <c r="V131" i="5"/>
  <c r="AF131" i="5"/>
  <c r="AG131" i="5"/>
  <c r="P131" i="5"/>
  <c r="AD131" i="5"/>
  <c r="N131" i="5"/>
  <c r="W131" i="5"/>
  <c r="O131" i="5"/>
  <c r="AC131" i="5"/>
  <c r="D131" i="5"/>
  <c r="X131" i="5"/>
  <c r="H131" i="5"/>
  <c r="Y131" i="5"/>
  <c r="AB131" i="5"/>
  <c r="T131" i="5"/>
  <c r="AE131" i="5"/>
  <c r="R131" i="5"/>
  <c r="J467" i="4"/>
  <c r="K467" i="4" s="1"/>
  <c r="AF467" i="4" s="1"/>
  <c r="J463" i="4"/>
  <c r="K463" i="4" s="1"/>
  <c r="AM463" i="4" s="1"/>
  <c r="H290" i="5"/>
  <c r="AG46" i="5"/>
  <c r="X27" i="5"/>
  <c r="J138" i="5"/>
  <c r="U54" i="13"/>
  <c r="L325" i="5"/>
  <c r="P277" i="5"/>
  <c r="Q61" i="13"/>
  <c r="N261" i="5"/>
  <c r="W101" i="5"/>
  <c r="Z68" i="5"/>
  <c r="AE192" i="5"/>
  <c r="I344" i="5"/>
  <c r="T66" i="5"/>
  <c r="L135" i="5"/>
  <c r="P171" i="5"/>
  <c r="Y154" i="5"/>
  <c r="G369" i="5"/>
  <c r="T53" i="13"/>
  <c r="K53" i="13"/>
  <c r="D53" i="13"/>
  <c r="W53" i="13"/>
  <c r="V53" i="13"/>
  <c r="I53" i="13"/>
  <c r="AC53" i="13"/>
  <c r="Y53" i="13"/>
  <c r="AG53" i="13"/>
  <c r="F53" i="13"/>
  <c r="R53" i="13"/>
  <c r="L53" i="13"/>
  <c r="S53" i="13"/>
  <c r="O53" i="13"/>
  <c r="Q53" i="13"/>
  <c r="X53" i="13"/>
  <c r="M53" i="13"/>
  <c r="P53" i="13"/>
  <c r="U53" i="13"/>
  <c r="E53" i="13"/>
  <c r="AF53" i="13"/>
  <c r="AD53" i="13"/>
  <c r="J53" i="13"/>
  <c r="AE53" i="13"/>
  <c r="AA53" i="13"/>
  <c r="N53" i="13"/>
  <c r="C53" i="13"/>
  <c r="H53" i="13"/>
  <c r="G53" i="13"/>
  <c r="AB53" i="13"/>
  <c r="Z53" i="13"/>
  <c r="V234" i="5"/>
  <c r="Q182" i="5"/>
  <c r="P61" i="13"/>
  <c r="P234" i="5"/>
  <c r="I183" i="5"/>
  <c r="R195" i="5"/>
  <c r="H61" i="13"/>
  <c r="Z183" i="5"/>
  <c r="AB195" i="5"/>
  <c r="AE277" i="5"/>
  <c r="AB277" i="5"/>
  <c r="V268" i="5"/>
  <c r="Q111" i="5"/>
  <c r="U131" i="5"/>
  <c r="I192" i="5"/>
  <c r="T30" i="5"/>
  <c r="W46" i="5"/>
  <c r="AA131" i="5"/>
  <c r="L48" i="5"/>
  <c r="F66" i="5"/>
  <c r="V63" i="13"/>
  <c r="E63" i="13"/>
  <c r="AE63" i="13"/>
  <c r="H63" i="13"/>
  <c r="U63" i="13"/>
  <c r="AD63" i="13"/>
  <c r="X63" i="13"/>
  <c r="D63" i="13"/>
  <c r="AC63" i="13"/>
  <c r="I63" i="13"/>
  <c r="T63" i="13"/>
  <c r="G63" i="13"/>
  <c r="R63" i="13"/>
  <c r="F63" i="13"/>
  <c r="Y63" i="13"/>
  <c r="S63" i="13"/>
  <c r="Q63" i="13"/>
  <c r="O63" i="13"/>
  <c r="N63" i="13"/>
  <c r="K63" i="13"/>
  <c r="AA63" i="13"/>
  <c r="J63" i="13"/>
  <c r="C63" i="13"/>
  <c r="Z63" i="13"/>
  <c r="AF63" i="13"/>
  <c r="P63" i="13"/>
  <c r="M63" i="13"/>
  <c r="L63" i="13"/>
  <c r="AG63" i="13"/>
  <c r="W63" i="13"/>
  <c r="AB63" i="13"/>
  <c r="V32" i="13"/>
  <c r="K61" i="5"/>
  <c r="AA61" i="5"/>
  <c r="AD61" i="5"/>
  <c r="P61" i="5"/>
  <c r="T61" i="5"/>
  <c r="I61" i="5"/>
  <c r="H61" i="5"/>
  <c r="S61" i="5"/>
  <c r="X61" i="5"/>
  <c r="W61" i="5"/>
  <c r="E61" i="5"/>
  <c r="AG61" i="5"/>
  <c r="Y61" i="5"/>
  <c r="AF61" i="5"/>
  <c r="O61" i="5"/>
  <c r="U61" i="5"/>
  <c r="M61" i="5"/>
  <c r="D61" i="5"/>
  <c r="C61" i="5"/>
  <c r="Z61" i="5"/>
  <c r="AC61" i="5"/>
  <c r="AB61" i="5"/>
  <c r="Q61" i="5"/>
  <c r="R61" i="5"/>
  <c r="G61" i="5"/>
  <c r="N61" i="5"/>
  <c r="L61" i="5"/>
  <c r="F61" i="5"/>
  <c r="J61" i="5"/>
  <c r="V61" i="5"/>
  <c r="AE61" i="5"/>
  <c r="E78" i="5"/>
  <c r="AE78" i="5"/>
  <c r="W78" i="5"/>
  <c r="D78" i="5"/>
  <c r="I78" i="5"/>
  <c r="H78" i="5"/>
  <c r="AF78" i="5"/>
  <c r="O78" i="5"/>
  <c r="R78" i="5"/>
  <c r="Q78" i="5"/>
  <c r="P78" i="5"/>
  <c r="AD78" i="5"/>
  <c r="AC78" i="5"/>
  <c r="C78" i="5"/>
  <c r="AA78" i="5"/>
  <c r="L78" i="5"/>
  <c r="M78" i="5"/>
  <c r="X78" i="5"/>
  <c r="Z78" i="5"/>
  <c r="N78" i="5"/>
  <c r="U78" i="5"/>
  <c r="J78" i="5"/>
  <c r="Y78" i="5"/>
  <c r="V78" i="5"/>
  <c r="G78" i="5"/>
  <c r="AB78" i="5"/>
  <c r="S78" i="5"/>
  <c r="F40" i="5"/>
  <c r="AF40" i="5"/>
  <c r="L40" i="5"/>
  <c r="P40" i="5"/>
  <c r="E40" i="5"/>
  <c r="W40" i="5"/>
  <c r="O40" i="5"/>
  <c r="M40" i="5"/>
  <c r="Z40" i="5"/>
  <c r="C40" i="5"/>
  <c r="AB40" i="5"/>
  <c r="H40" i="5"/>
  <c r="U40" i="5"/>
  <c r="D40" i="5"/>
  <c r="S40" i="5"/>
  <c r="G40" i="5"/>
  <c r="I40" i="5"/>
  <c r="R40" i="5"/>
  <c r="N40" i="5"/>
  <c r="AE40" i="5"/>
  <c r="AC40" i="5"/>
  <c r="K40" i="5"/>
  <c r="Q40" i="5"/>
  <c r="V40" i="5"/>
  <c r="AD40" i="5"/>
  <c r="AG40" i="5"/>
  <c r="J40" i="5"/>
  <c r="T40" i="5"/>
  <c r="X40" i="5"/>
  <c r="AA40" i="5"/>
  <c r="Y40" i="5"/>
  <c r="AF171" i="5"/>
  <c r="L171" i="5"/>
  <c r="Y171" i="5"/>
  <c r="U171" i="5"/>
  <c r="R171" i="5"/>
  <c r="AB171" i="5"/>
  <c r="Z171" i="5"/>
  <c r="D171" i="5"/>
  <c r="AG171" i="5"/>
  <c r="O171" i="5"/>
  <c r="F171" i="5"/>
  <c r="N171" i="5"/>
  <c r="AD171" i="5"/>
  <c r="K171" i="5"/>
  <c r="X171" i="5"/>
  <c r="T171" i="5"/>
  <c r="G171" i="5"/>
  <c r="W171" i="5"/>
  <c r="I171" i="5"/>
  <c r="M171" i="5"/>
  <c r="AC171" i="5"/>
  <c r="C171" i="5"/>
  <c r="AA171" i="5"/>
  <c r="S171" i="5"/>
  <c r="J171" i="5"/>
  <c r="H171" i="5"/>
  <c r="V171" i="5"/>
  <c r="F350" i="5"/>
  <c r="O350" i="5"/>
  <c r="G350" i="5"/>
  <c r="P350" i="5"/>
  <c r="J350" i="5"/>
  <c r="W350" i="5"/>
  <c r="M350" i="5"/>
  <c r="N350" i="5"/>
  <c r="D350" i="5"/>
  <c r="AC350" i="5"/>
  <c r="L350" i="5"/>
  <c r="AG350" i="5"/>
  <c r="Q350" i="5"/>
  <c r="AD350" i="5"/>
  <c r="Y350" i="5"/>
  <c r="AB350" i="5"/>
  <c r="Z350" i="5"/>
  <c r="H350" i="5"/>
  <c r="V350" i="5"/>
  <c r="U350" i="5"/>
  <c r="S350" i="5"/>
  <c r="X350" i="5"/>
  <c r="K350" i="5"/>
  <c r="T350" i="5"/>
  <c r="R350" i="5"/>
  <c r="AF350" i="5"/>
  <c r="I350" i="5"/>
  <c r="AA350" i="5"/>
  <c r="C350" i="5"/>
  <c r="AE350" i="5"/>
  <c r="E350" i="5"/>
  <c r="J396" i="4"/>
  <c r="K396" i="4" s="1"/>
  <c r="S396" i="4" s="1"/>
  <c r="T368" i="5"/>
  <c r="AC368" i="5"/>
  <c r="J368" i="5"/>
  <c r="AB368" i="5"/>
  <c r="M368" i="5"/>
  <c r="N368" i="5"/>
  <c r="Q368" i="5"/>
  <c r="F368" i="5"/>
  <c r="AA368" i="5"/>
  <c r="I368" i="5"/>
  <c r="W368" i="5"/>
  <c r="K368" i="5"/>
  <c r="AG368" i="5"/>
  <c r="Z368" i="5"/>
  <c r="O368" i="5"/>
  <c r="P368" i="5"/>
  <c r="S368" i="5"/>
  <c r="G368" i="5"/>
  <c r="Y368" i="5"/>
  <c r="AF368" i="5"/>
  <c r="AD368" i="5"/>
  <c r="U368" i="5"/>
  <c r="R368" i="5"/>
  <c r="AE368" i="5"/>
  <c r="C368" i="5"/>
  <c r="D368" i="5"/>
  <c r="E368" i="5"/>
  <c r="H368" i="5"/>
  <c r="L368" i="5"/>
  <c r="W182" i="5"/>
  <c r="Y182" i="5"/>
  <c r="C182" i="5"/>
  <c r="D182" i="5"/>
  <c r="AC182" i="5"/>
  <c r="I182" i="5"/>
  <c r="Z182" i="5"/>
  <c r="AD182" i="5"/>
  <c r="J182" i="5"/>
  <c r="X182" i="5"/>
  <c r="S182" i="5"/>
  <c r="K182" i="5"/>
  <c r="AA182" i="5"/>
  <c r="T182" i="5"/>
  <c r="H182" i="5"/>
  <c r="AE182" i="5"/>
  <c r="AG182" i="5"/>
  <c r="V182" i="5"/>
  <c r="M182" i="5"/>
  <c r="AF182" i="5"/>
  <c r="N182" i="5"/>
  <c r="L182" i="5"/>
  <c r="R182" i="5"/>
  <c r="G182" i="5"/>
  <c r="E182" i="5"/>
  <c r="W151" i="5"/>
  <c r="T151" i="5"/>
  <c r="AE151" i="5"/>
  <c r="Y151" i="5"/>
  <c r="X151" i="5"/>
  <c r="G151" i="5"/>
  <c r="S151" i="5"/>
  <c r="AA151" i="5"/>
  <c r="P151" i="5"/>
  <c r="R151" i="5"/>
  <c r="D151" i="5"/>
  <c r="O151" i="5"/>
  <c r="Z151" i="5"/>
  <c r="C151" i="5"/>
  <c r="M151" i="5"/>
  <c r="H151" i="5"/>
  <c r="AB151" i="5"/>
  <c r="V151" i="5"/>
  <c r="AF151" i="5"/>
  <c r="Q151" i="5"/>
  <c r="L151" i="5"/>
  <c r="E151" i="5"/>
  <c r="AC151" i="5"/>
  <c r="U151" i="5"/>
  <c r="AG151" i="5"/>
  <c r="K151" i="5"/>
  <c r="N151" i="5"/>
  <c r="I151" i="5"/>
  <c r="J151" i="5"/>
  <c r="AD151" i="5"/>
  <c r="F151" i="5"/>
  <c r="O334" i="5"/>
  <c r="J334" i="5"/>
  <c r="T334" i="5"/>
  <c r="V334" i="5"/>
  <c r="Y334" i="5"/>
  <c r="P334" i="5"/>
  <c r="AC334" i="5"/>
  <c r="C334" i="5"/>
  <c r="I334" i="5"/>
  <c r="H334" i="5"/>
  <c r="E334" i="5"/>
  <c r="M334" i="5"/>
  <c r="D334" i="5"/>
  <c r="K334" i="5"/>
  <c r="G334" i="5"/>
  <c r="S334" i="5"/>
  <c r="AG334" i="5"/>
  <c r="AE334" i="5"/>
  <c r="N334" i="5"/>
  <c r="L334" i="5"/>
  <c r="R334" i="5"/>
  <c r="U334" i="5"/>
  <c r="W334" i="5"/>
  <c r="F334" i="5"/>
  <c r="AD334" i="5"/>
  <c r="AF334" i="5"/>
  <c r="Q334" i="5"/>
  <c r="AA334" i="5"/>
  <c r="X334" i="5"/>
  <c r="Z334" i="5"/>
  <c r="AB334" i="5"/>
  <c r="O292" i="5"/>
  <c r="Z292" i="5"/>
  <c r="E292" i="5"/>
  <c r="C292" i="5"/>
  <c r="V292" i="5"/>
  <c r="AC292" i="5"/>
  <c r="Y292" i="5"/>
  <c r="U292" i="5"/>
  <c r="M292" i="5"/>
  <c r="D292" i="5"/>
  <c r="R292" i="5"/>
  <c r="P292" i="5"/>
  <c r="AB292" i="5"/>
  <c r="AF292" i="5"/>
  <c r="AE292" i="5"/>
  <c r="F292" i="5"/>
  <c r="AG292" i="5"/>
  <c r="X292" i="5"/>
  <c r="N292" i="5"/>
  <c r="H292" i="5"/>
  <c r="G292" i="5"/>
  <c r="AA292" i="5"/>
  <c r="K292" i="5"/>
  <c r="J292" i="5"/>
  <c r="Q292" i="5"/>
  <c r="L292" i="5"/>
  <c r="W282" i="5"/>
  <c r="AC282" i="5"/>
  <c r="Q282" i="5"/>
  <c r="R282" i="5"/>
  <c r="G282" i="5"/>
  <c r="AA282" i="5"/>
  <c r="U282" i="5"/>
  <c r="E282" i="5"/>
  <c r="K282" i="5"/>
  <c r="M282" i="5"/>
  <c r="V282" i="5"/>
  <c r="O282" i="5"/>
  <c r="AD282" i="5"/>
  <c r="N282" i="5"/>
  <c r="AG282" i="5"/>
  <c r="D282" i="5"/>
  <c r="Y282" i="5"/>
  <c r="C282" i="5"/>
  <c r="T282" i="5"/>
  <c r="AE282" i="5"/>
  <c r="X282" i="5"/>
  <c r="S282" i="5"/>
  <c r="J282" i="5"/>
  <c r="P282" i="5"/>
  <c r="AB282" i="5"/>
  <c r="I282" i="5"/>
  <c r="Z282" i="5"/>
  <c r="I18" i="13"/>
  <c r="AA18" i="13"/>
  <c r="AE18" i="13"/>
  <c r="AF18" i="13"/>
  <c r="M18" i="13"/>
  <c r="N18" i="13"/>
  <c r="Y18" i="13"/>
  <c r="K18" i="13"/>
  <c r="Z18" i="13"/>
  <c r="Q18" i="13"/>
  <c r="F18" i="13"/>
  <c r="U18" i="13"/>
  <c r="S18" i="13"/>
  <c r="P18" i="13"/>
  <c r="W18" i="13"/>
  <c r="O18" i="13"/>
  <c r="V18" i="13"/>
  <c r="G18" i="13"/>
  <c r="AD18" i="13"/>
  <c r="H18" i="13"/>
  <c r="D18" i="13"/>
  <c r="AG18" i="13"/>
  <c r="T18" i="13"/>
  <c r="E18" i="13"/>
  <c r="X18" i="13"/>
  <c r="AC18" i="13"/>
  <c r="L18" i="13"/>
  <c r="R18" i="13"/>
  <c r="J18" i="13"/>
  <c r="AB18" i="13"/>
  <c r="C18" i="13"/>
  <c r="I27" i="13"/>
  <c r="Q27" i="13"/>
  <c r="AD27" i="13"/>
  <c r="K27" i="13"/>
  <c r="C27" i="13"/>
  <c r="N27" i="13"/>
  <c r="V27" i="13"/>
  <c r="L27" i="13"/>
  <c r="T27" i="13"/>
  <c r="J27" i="13"/>
  <c r="X27" i="13"/>
  <c r="F27" i="13"/>
  <c r="R27" i="13"/>
  <c r="P27" i="13"/>
  <c r="D27" i="13"/>
  <c r="AF27" i="13"/>
  <c r="E27" i="13"/>
  <c r="AB27" i="13"/>
  <c r="W27" i="13"/>
  <c r="H27" i="13"/>
  <c r="M27" i="13"/>
  <c r="S27" i="13"/>
  <c r="Z27" i="13"/>
  <c r="O27" i="13"/>
  <c r="AA27" i="13"/>
  <c r="AG27" i="13"/>
  <c r="G27" i="13"/>
  <c r="AC27" i="13"/>
  <c r="Y27" i="13"/>
  <c r="X289" i="5"/>
  <c r="AC289" i="5"/>
  <c r="Z289" i="5"/>
  <c r="I289" i="5"/>
  <c r="AF289" i="5"/>
  <c r="O289" i="5"/>
  <c r="Q289" i="5"/>
  <c r="T289" i="5"/>
  <c r="R289" i="5"/>
  <c r="E289" i="5"/>
  <c r="V289" i="5"/>
  <c r="P289" i="5"/>
  <c r="AE289" i="5"/>
  <c r="C289" i="5"/>
  <c r="F289" i="5"/>
  <c r="H289" i="5"/>
  <c r="U289" i="5"/>
  <c r="AG289" i="5"/>
  <c r="Y289" i="5"/>
  <c r="D289" i="5"/>
  <c r="N289" i="5"/>
  <c r="S289" i="5"/>
  <c r="AA289" i="5"/>
  <c r="AB289" i="5"/>
  <c r="AD289" i="5"/>
  <c r="M289" i="5"/>
  <c r="W289" i="5"/>
  <c r="J289" i="5"/>
  <c r="G289" i="5"/>
  <c r="AE81" i="5"/>
  <c r="L81" i="5"/>
  <c r="V81" i="5"/>
  <c r="U81" i="5"/>
  <c r="H81" i="5"/>
  <c r="AC81" i="5"/>
  <c r="E81" i="5"/>
  <c r="O81" i="5"/>
  <c r="N81" i="5"/>
  <c r="G81" i="5"/>
  <c r="Z81" i="5"/>
  <c r="I81" i="5"/>
  <c r="S81" i="5"/>
  <c r="C81" i="5"/>
  <c r="Y81" i="5"/>
  <c r="AD81" i="5"/>
  <c r="K81" i="5"/>
  <c r="Q81" i="5"/>
  <c r="X81" i="5"/>
  <c r="M81" i="5"/>
  <c r="P81" i="5"/>
  <c r="R81" i="5"/>
  <c r="T81" i="5"/>
  <c r="J81" i="5"/>
  <c r="AB81" i="5"/>
  <c r="AA81" i="5"/>
  <c r="F81" i="5"/>
  <c r="AF81" i="5"/>
  <c r="B31" i="4"/>
  <c r="C31" i="4"/>
  <c r="I31" i="4"/>
  <c r="G31" i="4"/>
  <c r="F31" i="4"/>
  <c r="H31" i="4"/>
  <c r="D31" i="4"/>
  <c r="E31" i="4"/>
  <c r="R100" i="5"/>
  <c r="H100" i="5"/>
  <c r="N100" i="5"/>
  <c r="AC100" i="5"/>
  <c r="AA100" i="5"/>
  <c r="I100" i="5"/>
  <c r="Y100" i="5"/>
  <c r="AE100" i="5"/>
  <c r="G100" i="5"/>
  <c r="W100" i="5"/>
  <c r="C100" i="5"/>
  <c r="AD100" i="5"/>
  <c r="U100" i="5"/>
  <c r="K100" i="5"/>
  <c r="AG100" i="5"/>
  <c r="M100" i="5"/>
  <c r="T100" i="5"/>
  <c r="X100" i="5"/>
  <c r="P100" i="5"/>
  <c r="E100" i="5"/>
  <c r="AB100" i="5"/>
  <c r="J100" i="5"/>
  <c r="Q100" i="5"/>
  <c r="O100" i="5"/>
  <c r="Z100" i="5"/>
  <c r="S100" i="5"/>
  <c r="V100" i="5"/>
  <c r="L100" i="5"/>
  <c r="F100" i="5"/>
  <c r="V59" i="5"/>
  <c r="P59" i="5"/>
  <c r="F59" i="5"/>
  <c r="AF59" i="5"/>
  <c r="H59" i="5"/>
  <c r="AB59" i="5"/>
  <c r="C59" i="5"/>
  <c r="G59" i="5"/>
  <c r="AA59" i="5"/>
  <c r="K59" i="5"/>
  <c r="O59" i="5"/>
  <c r="AC59" i="5"/>
  <c r="W59" i="5"/>
  <c r="J59" i="5"/>
  <c r="U59" i="5"/>
  <c r="E59" i="5"/>
  <c r="Q59" i="5"/>
  <c r="AE59" i="5"/>
  <c r="D59" i="5"/>
  <c r="S59" i="5"/>
  <c r="AG59" i="5"/>
  <c r="AD59" i="5"/>
  <c r="Y59" i="5"/>
  <c r="M59" i="5"/>
  <c r="T59" i="5"/>
  <c r="I59" i="5"/>
  <c r="Z59" i="5"/>
  <c r="R59" i="5"/>
  <c r="L59" i="5"/>
  <c r="N59" i="5"/>
  <c r="X59" i="5"/>
  <c r="J389" i="4"/>
  <c r="K389" i="4" s="1"/>
  <c r="P389" i="4" s="1"/>
  <c r="J408" i="4"/>
  <c r="K408" i="4" s="1"/>
  <c r="AM408" i="4" s="1"/>
  <c r="J421" i="4"/>
  <c r="K421" i="4" s="1"/>
  <c r="Q421" i="4" s="1"/>
  <c r="J456" i="4"/>
  <c r="K456" i="4" s="1"/>
  <c r="AH456" i="4" s="1"/>
  <c r="D380" i="5"/>
  <c r="L380" i="5"/>
  <c r="AF380" i="5"/>
  <c r="I380" i="5"/>
  <c r="C380" i="5"/>
  <c r="M380" i="5"/>
  <c r="J380" i="5"/>
  <c r="S380" i="5"/>
  <c r="AG380" i="5"/>
  <c r="AD380" i="5"/>
  <c r="AC380" i="5"/>
  <c r="U380" i="5"/>
  <c r="AA380" i="5"/>
  <c r="K380" i="5"/>
  <c r="F380" i="5"/>
  <c r="Z380" i="5"/>
  <c r="R380" i="5"/>
  <c r="T380" i="5"/>
  <c r="AE380" i="5"/>
  <c r="V380" i="5"/>
  <c r="H380" i="5"/>
  <c r="N380" i="5"/>
  <c r="O380" i="5"/>
  <c r="W380" i="5"/>
  <c r="Q380" i="5"/>
  <c r="P380" i="5"/>
  <c r="E380" i="5"/>
  <c r="AB380" i="5"/>
  <c r="Y380" i="5"/>
  <c r="G380" i="5"/>
  <c r="X380" i="5"/>
  <c r="J419" i="4"/>
  <c r="K419" i="4" s="1"/>
  <c r="AO419" i="4" s="1"/>
  <c r="J426" i="4"/>
  <c r="K426" i="4" s="1"/>
  <c r="L426" i="4" s="1"/>
  <c r="AE187" i="5"/>
  <c r="AA277" i="5"/>
  <c r="Z131" i="5"/>
  <c r="T290" i="5"/>
  <c r="AD27" i="5"/>
  <c r="AC138" i="5"/>
  <c r="Q54" i="13"/>
  <c r="T78" i="5"/>
  <c r="U218" i="5"/>
  <c r="O44" i="13"/>
  <c r="AE27" i="13"/>
  <c r="F53" i="4"/>
  <c r="Q122" i="5"/>
  <c r="C122" i="5"/>
  <c r="O122" i="5"/>
  <c r="I122" i="5"/>
  <c r="Z122" i="5"/>
  <c r="AG122" i="5"/>
  <c r="M122" i="5"/>
  <c r="AD122" i="5"/>
  <c r="E122" i="5"/>
  <c r="J122" i="5"/>
  <c r="V122" i="5"/>
  <c r="X122" i="5"/>
  <c r="U122" i="5"/>
  <c r="D122" i="5"/>
  <c r="AE122" i="5"/>
  <c r="AB122" i="5"/>
  <c r="H122" i="5"/>
  <c r="Y122" i="5"/>
  <c r="AF122" i="5"/>
  <c r="F122" i="5"/>
  <c r="L122" i="5"/>
  <c r="AA122" i="5"/>
  <c r="G122" i="5"/>
  <c r="T122" i="5"/>
  <c r="R122" i="5"/>
  <c r="N122" i="5"/>
  <c r="S122" i="5"/>
  <c r="K122" i="5"/>
  <c r="P122" i="5"/>
  <c r="P68" i="5"/>
  <c r="AG68" i="5"/>
  <c r="W68" i="5"/>
  <c r="AA68" i="5"/>
  <c r="R68" i="5"/>
  <c r="S68" i="5"/>
  <c r="U68" i="5"/>
  <c r="J68" i="5"/>
  <c r="AD68" i="5"/>
  <c r="O68" i="5"/>
  <c r="AB68" i="5"/>
  <c r="I68" i="5"/>
  <c r="Y68" i="5"/>
  <c r="H68" i="5"/>
  <c r="Q68" i="5"/>
  <c r="N68" i="5"/>
  <c r="T68" i="5"/>
  <c r="AF68" i="5"/>
  <c r="C68" i="5"/>
  <c r="E68" i="5"/>
  <c r="K68" i="5"/>
  <c r="L68" i="5"/>
  <c r="D68" i="5"/>
  <c r="G68" i="5"/>
  <c r="AC68" i="5"/>
  <c r="X68" i="5"/>
  <c r="AE170" i="5"/>
  <c r="N170" i="5"/>
  <c r="Z170" i="5"/>
  <c r="G170" i="5"/>
  <c r="AF170" i="5"/>
  <c r="V170" i="5"/>
  <c r="M170" i="5"/>
  <c r="X170" i="5"/>
  <c r="J170" i="5"/>
  <c r="E170" i="5"/>
  <c r="Y170" i="5"/>
  <c r="I170" i="5"/>
  <c r="L170" i="5"/>
  <c r="AA170" i="5"/>
  <c r="T170" i="5"/>
  <c r="R170" i="5"/>
  <c r="C170" i="5"/>
  <c r="AG170" i="5"/>
  <c r="P170" i="5"/>
  <c r="D170" i="5"/>
  <c r="U170" i="5"/>
  <c r="AB170" i="5"/>
  <c r="AC170" i="5"/>
  <c r="S170" i="5"/>
  <c r="AD170" i="5"/>
  <c r="W170" i="5"/>
  <c r="H170" i="5"/>
  <c r="Q170" i="5"/>
  <c r="K170" i="5"/>
  <c r="O170" i="5"/>
  <c r="F170" i="5"/>
  <c r="F317" i="5"/>
  <c r="Z317" i="5"/>
  <c r="AE317" i="5"/>
  <c r="G317" i="5"/>
  <c r="AB317" i="5"/>
  <c r="P317" i="5"/>
  <c r="AG317" i="5"/>
  <c r="K317" i="5"/>
  <c r="S317" i="5"/>
  <c r="E317" i="5"/>
  <c r="Y317" i="5"/>
  <c r="N317" i="5"/>
  <c r="C317" i="5"/>
  <c r="O317" i="5"/>
  <c r="T317" i="5"/>
  <c r="D317" i="5"/>
  <c r="AD317" i="5"/>
  <c r="J317" i="5"/>
  <c r="AA317" i="5"/>
  <c r="R317" i="5"/>
  <c r="H317" i="5"/>
  <c r="I317" i="5"/>
  <c r="AF317" i="5"/>
  <c r="L317" i="5"/>
  <c r="Q317" i="5"/>
  <c r="M317" i="5"/>
  <c r="V317" i="5"/>
  <c r="AC317" i="5"/>
  <c r="W317" i="5"/>
  <c r="X317" i="5"/>
  <c r="U317" i="5"/>
  <c r="N331" i="5"/>
  <c r="S331" i="5"/>
  <c r="AG331" i="5"/>
  <c r="P331" i="5"/>
  <c r="L331" i="5"/>
  <c r="H331" i="5"/>
  <c r="W331" i="5"/>
  <c r="AC331" i="5"/>
  <c r="AF331" i="5"/>
  <c r="AA331" i="5"/>
  <c r="R331" i="5"/>
  <c r="Z331" i="5"/>
  <c r="AB331" i="5"/>
  <c r="O331" i="5"/>
  <c r="X331" i="5"/>
  <c r="K331" i="5"/>
  <c r="I331" i="5"/>
  <c r="M331" i="5"/>
  <c r="T331" i="5"/>
  <c r="G331" i="5"/>
  <c r="AE331" i="5"/>
  <c r="J331" i="5"/>
  <c r="E331" i="5"/>
  <c r="AD331" i="5"/>
  <c r="Y331" i="5"/>
  <c r="Q331" i="5"/>
  <c r="C331" i="5"/>
  <c r="D331" i="5"/>
  <c r="U331" i="5"/>
  <c r="F331" i="5"/>
  <c r="V331" i="5"/>
  <c r="AD271" i="5"/>
  <c r="AB271" i="5"/>
  <c r="AE271" i="5"/>
  <c r="S271" i="5"/>
  <c r="G271" i="5"/>
  <c r="M271" i="5"/>
  <c r="X271" i="5"/>
  <c r="V271" i="5"/>
  <c r="H271" i="5"/>
  <c r="U271" i="5"/>
  <c r="J271" i="5"/>
  <c r="T271" i="5"/>
  <c r="I271" i="5"/>
  <c r="AF271" i="5"/>
  <c r="Q271" i="5"/>
  <c r="P271" i="5"/>
  <c r="K271" i="5"/>
  <c r="D271" i="5"/>
  <c r="Z271" i="5"/>
  <c r="AA271" i="5"/>
  <c r="Y271" i="5"/>
  <c r="AG271" i="5"/>
  <c r="AC271" i="5"/>
  <c r="R271" i="5"/>
  <c r="L271" i="5"/>
  <c r="E399" i="5"/>
  <c r="R399" i="5"/>
  <c r="AB399" i="5"/>
  <c r="T399" i="5"/>
  <c r="AF399" i="5"/>
  <c r="S399" i="5"/>
  <c r="AD399" i="5"/>
  <c r="F399" i="5"/>
  <c r="P399" i="5"/>
  <c r="W399" i="5"/>
  <c r="O399" i="5"/>
  <c r="D399" i="5"/>
  <c r="Q399" i="5"/>
  <c r="L399" i="5"/>
  <c r="X399" i="5"/>
  <c r="AE399" i="5"/>
  <c r="Z399" i="5"/>
  <c r="M399" i="5"/>
  <c r="V399" i="5"/>
  <c r="J399" i="5"/>
  <c r="U399" i="5"/>
  <c r="N399" i="5"/>
  <c r="Y399" i="5"/>
  <c r="AA399" i="5"/>
  <c r="C399" i="5"/>
  <c r="AC399" i="5"/>
  <c r="H399" i="5"/>
  <c r="AG399" i="5"/>
  <c r="Z376" i="5"/>
  <c r="H376" i="5"/>
  <c r="M376" i="5"/>
  <c r="E376" i="5"/>
  <c r="AE376" i="5"/>
  <c r="Q376" i="5"/>
  <c r="J376" i="5"/>
  <c r="L376" i="5"/>
  <c r="C376" i="5"/>
  <c r="D376" i="5"/>
  <c r="AC376" i="5"/>
  <c r="R376" i="5"/>
  <c r="Y376" i="5"/>
  <c r="O376" i="5"/>
  <c r="AD376" i="5"/>
  <c r="P376" i="5"/>
  <c r="W376" i="5"/>
  <c r="G376" i="5"/>
  <c r="U376" i="5"/>
  <c r="K376" i="5"/>
  <c r="N376" i="5"/>
  <c r="AF376" i="5"/>
  <c r="AB376" i="5"/>
  <c r="X376" i="5"/>
  <c r="AA376" i="5"/>
  <c r="S376" i="5"/>
  <c r="V376" i="5"/>
  <c r="F376" i="5"/>
  <c r="T376" i="5"/>
  <c r="I376" i="5"/>
  <c r="J429" i="4"/>
  <c r="K429" i="4" s="1"/>
  <c r="AE429" i="4" s="1"/>
  <c r="H33" i="5"/>
  <c r="Z33" i="5"/>
  <c r="D33" i="5"/>
  <c r="M33" i="5"/>
  <c r="X33" i="5"/>
  <c r="AC33" i="5"/>
  <c r="E33" i="5"/>
  <c r="N33" i="5"/>
  <c r="AE33" i="5"/>
  <c r="F33" i="5"/>
  <c r="AA33" i="5"/>
  <c r="P33" i="5"/>
  <c r="V33" i="5"/>
  <c r="K33" i="5"/>
  <c r="AB33" i="5"/>
  <c r="W33" i="5"/>
  <c r="AD33" i="5"/>
  <c r="G33" i="5"/>
  <c r="AF33" i="5"/>
  <c r="T33" i="5"/>
  <c r="U33" i="5"/>
  <c r="S33" i="5"/>
  <c r="O33" i="5"/>
  <c r="I33" i="5"/>
  <c r="C33" i="5"/>
  <c r="J33" i="5"/>
  <c r="L33" i="5"/>
  <c r="R33" i="5"/>
  <c r="Q33" i="5"/>
  <c r="AG33" i="5"/>
  <c r="AA175" i="5"/>
  <c r="H175" i="5"/>
  <c r="R175" i="5"/>
  <c r="D175" i="5"/>
  <c r="N175" i="5"/>
  <c r="O175" i="5"/>
  <c r="J175" i="5"/>
  <c r="AC175" i="5"/>
  <c r="C175" i="5"/>
  <c r="V175" i="5"/>
  <c r="M175" i="5"/>
  <c r="AD175" i="5"/>
  <c r="F175" i="5"/>
  <c r="AE175" i="5"/>
  <c r="AF175" i="5"/>
  <c r="L175" i="5"/>
  <c r="K175" i="5"/>
  <c r="G175" i="5"/>
  <c r="W175" i="5"/>
  <c r="Y175" i="5"/>
  <c r="X175" i="5"/>
  <c r="AG175" i="5"/>
  <c r="S175" i="5"/>
  <c r="U175" i="5"/>
  <c r="P175" i="5"/>
  <c r="I175" i="5"/>
  <c r="T175" i="5"/>
  <c r="Q175" i="5"/>
  <c r="AB175" i="5"/>
  <c r="E175" i="5"/>
  <c r="Z175" i="5"/>
  <c r="AC214" i="5"/>
  <c r="Q214" i="5"/>
  <c r="O214" i="5"/>
  <c r="R214" i="5"/>
  <c r="H214" i="5"/>
  <c r="G214" i="5"/>
  <c r="AE214" i="5"/>
  <c r="D214" i="5"/>
  <c r="V214" i="5"/>
  <c r="E214" i="5"/>
  <c r="J214" i="5"/>
  <c r="Y214" i="5"/>
  <c r="K214" i="5"/>
  <c r="W214" i="5"/>
  <c r="U214" i="5"/>
  <c r="C214" i="5"/>
  <c r="AF214" i="5"/>
  <c r="X214" i="5"/>
  <c r="L214" i="5"/>
  <c r="AA214" i="5"/>
  <c r="AB214" i="5"/>
  <c r="I214" i="5"/>
  <c r="T214" i="5"/>
  <c r="AG214" i="5"/>
  <c r="M214" i="5"/>
  <c r="S214" i="5"/>
  <c r="Z214" i="5"/>
  <c r="P214" i="5"/>
  <c r="F214" i="5"/>
  <c r="AB207" i="5"/>
  <c r="Y207" i="5"/>
  <c r="I207" i="5"/>
  <c r="AC207" i="5"/>
  <c r="E207" i="5"/>
  <c r="S207" i="5"/>
  <c r="P207" i="5"/>
  <c r="M207" i="5"/>
  <c r="Z207" i="5"/>
  <c r="J207" i="5"/>
  <c r="AA207" i="5"/>
  <c r="AD207" i="5"/>
  <c r="D207" i="5"/>
  <c r="F207" i="5"/>
  <c r="G207" i="5"/>
  <c r="Q207" i="5"/>
  <c r="L207" i="5"/>
  <c r="O207" i="5"/>
  <c r="V207" i="5"/>
  <c r="AG207" i="5"/>
  <c r="AE207" i="5"/>
  <c r="U207" i="5"/>
  <c r="N207" i="5"/>
  <c r="AF207" i="5"/>
  <c r="W207" i="5"/>
  <c r="X207" i="5"/>
  <c r="T207" i="5"/>
  <c r="C207" i="5"/>
  <c r="H207" i="5"/>
  <c r="R207" i="5"/>
  <c r="K207" i="5"/>
  <c r="E288" i="5"/>
  <c r="AG288" i="5"/>
  <c r="AF288" i="5"/>
  <c r="J288" i="5"/>
  <c r="Y288" i="5"/>
  <c r="I288" i="5"/>
  <c r="P288" i="5"/>
  <c r="C288" i="5"/>
  <c r="Z288" i="5"/>
  <c r="H288" i="5"/>
  <c r="R288" i="5"/>
  <c r="V288" i="5"/>
  <c r="X288" i="5"/>
  <c r="AB288" i="5"/>
  <c r="AD288" i="5"/>
  <c r="U288" i="5"/>
  <c r="AA288" i="5"/>
  <c r="AE288" i="5"/>
  <c r="L288" i="5"/>
  <c r="Q288" i="5"/>
  <c r="N288" i="5"/>
  <c r="T288" i="5"/>
  <c r="M288" i="5"/>
  <c r="W288" i="5"/>
  <c r="O288" i="5"/>
  <c r="S288" i="5"/>
  <c r="D288" i="5"/>
  <c r="F288" i="5"/>
  <c r="AC288" i="5"/>
  <c r="K288" i="5"/>
  <c r="G288" i="5"/>
  <c r="C23" i="5"/>
  <c r="G23" i="5"/>
  <c r="R23" i="5"/>
  <c r="F23" i="5"/>
  <c r="N23" i="5"/>
  <c r="H23" i="5"/>
  <c r="M23" i="5"/>
  <c r="AC23" i="5"/>
  <c r="AF23" i="5"/>
  <c r="P23" i="5"/>
  <c r="AG23" i="5"/>
  <c r="S23" i="5"/>
  <c r="L23" i="5"/>
  <c r="AA23" i="5"/>
  <c r="T23" i="5"/>
  <c r="J23" i="5"/>
  <c r="D23" i="5"/>
  <c r="O23" i="5"/>
  <c r="E23" i="5"/>
  <c r="V23" i="5"/>
  <c r="X23" i="5"/>
  <c r="U23" i="5"/>
  <c r="AD23" i="5"/>
  <c r="I23" i="5"/>
  <c r="Z23" i="5"/>
  <c r="Q23" i="5"/>
  <c r="Y23" i="5"/>
  <c r="K345" i="5"/>
  <c r="N345" i="5"/>
  <c r="AB345" i="5"/>
  <c r="I345" i="5"/>
  <c r="W345" i="5"/>
  <c r="D345" i="5"/>
  <c r="Y345" i="5"/>
  <c r="AE345" i="5"/>
  <c r="Q345" i="5"/>
  <c r="J345" i="5"/>
  <c r="P345" i="5"/>
  <c r="C345" i="5"/>
  <c r="AA345" i="5"/>
  <c r="AF345" i="5"/>
  <c r="R345" i="5"/>
  <c r="F345" i="5"/>
  <c r="O345" i="5"/>
  <c r="AG345" i="5"/>
  <c r="L345" i="5"/>
  <c r="U345" i="5"/>
  <c r="X345" i="5"/>
  <c r="E345" i="5"/>
  <c r="Z345" i="5"/>
  <c r="S345" i="5"/>
  <c r="V345" i="5"/>
  <c r="H345" i="5"/>
  <c r="T345" i="5"/>
  <c r="G345" i="5"/>
  <c r="AD345" i="5"/>
  <c r="M345" i="5"/>
  <c r="F52" i="13"/>
  <c r="AC52" i="13"/>
  <c r="K52" i="13"/>
  <c r="U52" i="13"/>
  <c r="T52" i="13"/>
  <c r="C52" i="13"/>
  <c r="AE52" i="13"/>
  <c r="Z52" i="13"/>
  <c r="AG52" i="13"/>
  <c r="R52" i="13"/>
  <c r="H52" i="13"/>
  <c r="I52" i="13"/>
  <c r="W52" i="13"/>
  <c r="M52" i="13"/>
  <c r="S52" i="13"/>
  <c r="L52" i="13"/>
  <c r="O52" i="13"/>
  <c r="P52" i="13"/>
  <c r="X52" i="13"/>
  <c r="J52" i="13"/>
  <c r="N52" i="13"/>
  <c r="V52" i="13"/>
  <c r="AD52" i="13"/>
  <c r="AF52" i="13"/>
  <c r="G52" i="13"/>
  <c r="AA52" i="13"/>
  <c r="Y52" i="13"/>
  <c r="E52" i="13"/>
  <c r="Q52" i="13"/>
  <c r="AB52" i="13"/>
  <c r="AC37" i="5"/>
  <c r="F37" i="5"/>
  <c r="T37" i="5"/>
  <c r="C37" i="5"/>
  <c r="O37" i="5"/>
  <c r="K37" i="5"/>
  <c r="E37" i="5"/>
  <c r="M37" i="5"/>
  <c r="X37" i="5"/>
  <c r="AF37" i="5"/>
  <c r="D37" i="5"/>
  <c r="U37" i="5"/>
  <c r="AA37" i="5"/>
  <c r="Z37" i="5"/>
  <c r="S37" i="5"/>
  <c r="P37" i="5"/>
  <c r="N37" i="5"/>
  <c r="AB37" i="5"/>
  <c r="J37" i="5"/>
  <c r="AG37" i="5"/>
  <c r="G37" i="5"/>
  <c r="AD37" i="5"/>
  <c r="H37" i="5"/>
  <c r="Y37" i="5"/>
  <c r="W37" i="5"/>
  <c r="AE37" i="5"/>
  <c r="R37" i="5"/>
  <c r="V37" i="5"/>
  <c r="L37" i="5"/>
  <c r="Q37" i="5"/>
  <c r="I37" i="5"/>
  <c r="N52" i="5"/>
  <c r="AD52" i="5"/>
  <c r="V52" i="5"/>
  <c r="L52" i="5"/>
  <c r="K52" i="5"/>
  <c r="U52" i="5"/>
  <c r="S52" i="5"/>
  <c r="AF52" i="5"/>
  <c r="O52" i="5"/>
  <c r="D52" i="5"/>
  <c r="T52" i="5"/>
  <c r="AG52" i="5"/>
  <c r="W52" i="5"/>
  <c r="Y52" i="5"/>
  <c r="AC52" i="5"/>
  <c r="J52" i="5"/>
  <c r="I52" i="5"/>
  <c r="P52" i="5"/>
  <c r="H52" i="5"/>
  <c r="F52" i="5"/>
  <c r="AE52" i="5"/>
  <c r="C52" i="5"/>
  <c r="G52" i="5"/>
  <c r="X52" i="5"/>
  <c r="Q52" i="5"/>
  <c r="M52" i="5"/>
  <c r="R52" i="5"/>
  <c r="E52" i="5"/>
  <c r="Z52" i="5"/>
  <c r="AA52" i="5"/>
  <c r="AB52" i="5"/>
  <c r="H54" i="5"/>
  <c r="G54" i="5"/>
  <c r="AE54" i="5"/>
  <c r="K54" i="5"/>
  <c r="M54" i="5"/>
  <c r="AD54" i="5"/>
  <c r="W54" i="5"/>
  <c r="T54" i="5"/>
  <c r="AC54" i="5"/>
  <c r="AB54" i="5"/>
  <c r="Q54" i="5"/>
  <c r="J54" i="5"/>
  <c r="I54" i="5"/>
  <c r="L54" i="5"/>
  <c r="N54" i="5"/>
  <c r="V54" i="5"/>
  <c r="U54" i="5"/>
  <c r="O54" i="5"/>
  <c r="C54" i="5"/>
  <c r="P54" i="5"/>
  <c r="D54" i="5"/>
  <c r="AF54" i="5"/>
  <c r="X54" i="5"/>
  <c r="S54" i="5"/>
  <c r="AA54" i="5"/>
  <c r="F54" i="5"/>
  <c r="E54" i="5"/>
  <c r="R54" i="5"/>
  <c r="Y54" i="5"/>
  <c r="I181" i="5"/>
  <c r="D181" i="5"/>
  <c r="L181" i="5"/>
  <c r="AC181" i="5"/>
  <c r="J181" i="5"/>
  <c r="N181" i="5"/>
  <c r="AG181" i="5"/>
  <c r="O181" i="5"/>
  <c r="AA181" i="5"/>
  <c r="Y181" i="5"/>
  <c r="AD181" i="5"/>
  <c r="C181" i="5"/>
  <c r="T181" i="5"/>
  <c r="Q181" i="5"/>
  <c r="V181" i="5"/>
  <c r="U181" i="5"/>
  <c r="X181" i="5"/>
  <c r="P181" i="5"/>
  <c r="F181" i="5"/>
  <c r="S181" i="5"/>
  <c r="M181" i="5"/>
  <c r="H181" i="5"/>
  <c r="AE181" i="5"/>
  <c r="E181" i="5"/>
  <c r="R181" i="5"/>
  <c r="J380" i="4"/>
  <c r="K380" i="4" s="1"/>
  <c r="S380" i="4" s="1"/>
  <c r="F182" i="5"/>
  <c r="N61" i="13"/>
  <c r="G111" i="5"/>
  <c r="AC122" i="5"/>
  <c r="F192" i="5"/>
  <c r="U89" i="5"/>
  <c r="K78" i="5"/>
  <c r="AG78" i="5"/>
  <c r="P397" i="5"/>
  <c r="AF138" i="5"/>
  <c r="G66" i="5"/>
  <c r="D52" i="13"/>
  <c r="M49" i="13"/>
  <c r="X368" i="5"/>
  <c r="AB182" i="5"/>
  <c r="X61" i="13"/>
  <c r="S183" i="5"/>
  <c r="W195" i="5"/>
  <c r="S277" i="5"/>
  <c r="AG277" i="5"/>
  <c r="W292" i="5"/>
  <c r="S268" i="5"/>
  <c r="E261" i="5"/>
  <c r="R261" i="5"/>
  <c r="AG117" i="5"/>
  <c r="AB123" i="5"/>
  <c r="D100" i="5"/>
  <c r="M68" i="5"/>
  <c r="V192" i="5"/>
  <c r="J46" i="5"/>
  <c r="AG48" i="5"/>
  <c r="K399" i="5"/>
  <c r="G54" i="13"/>
  <c r="G135" i="5"/>
  <c r="AE171" i="5"/>
  <c r="W114" i="5"/>
  <c r="U114" i="5"/>
  <c r="X114" i="5"/>
  <c r="S114" i="5"/>
  <c r="AE114" i="5"/>
  <c r="P114" i="5"/>
  <c r="F114" i="5"/>
  <c r="Q114" i="5"/>
  <c r="AC114" i="5"/>
  <c r="AB114" i="5"/>
  <c r="C114" i="5"/>
  <c r="R114" i="5"/>
  <c r="AF114" i="5"/>
  <c r="I114" i="5"/>
  <c r="Y114" i="5"/>
  <c r="K114" i="5"/>
  <c r="H114" i="5"/>
  <c r="AA114" i="5"/>
  <c r="N114" i="5"/>
  <c r="AG114" i="5"/>
  <c r="J114" i="5"/>
  <c r="Z114" i="5"/>
  <c r="M114" i="5"/>
  <c r="G114" i="5"/>
  <c r="E114" i="5"/>
  <c r="O114" i="5"/>
  <c r="AD114" i="5"/>
  <c r="L114" i="5"/>
  <c r="AD338" i="5"/>
  <c r="P338" i="5"/>
  <c r="AE338" i="5"/>
  <c r="G338" i="5"/>
  <c r="V338" i="5"/>
  <c r="H338" i="5"/>
  <c r="AC338" i="5"/>
  <c r="AB338" i="5"/>
  <c r="T338" i="5"/>
  <c r="U338" i="5"/>
  <c r="D338" i="5"/>
  <c r="Z338" i="5"/>
  <c r="L338" i="5"/>
  <c r="E338" i="5"/>
  <c r="Q338" i="5"/>
  <c r="C338" i="5"/>
  <c r="AA338" i="5"/>
  <c r="F338" i="5"/>
  <c r="O338" i="5"/>
  <c r="AG338" i="5"/>
  <c r="N338" i="5"/>
  <c r="R338" i="5"/>
  <c r="S338" i="5"/>
  <c r="I338" i="5"/>
  <c r="J338" i="5"/>
  <c r="AF338" i="5"/>
  <c r="X338" i="5"/>
  <c r="M338" i="5"/>
  <c r="X84" i="5"/>
  <c r="C84" i="5"/>
  <c r="H84" i="5"/>
  <c r="I84" i="5"/>
  <c r="E84" i="5"/>
  <c r="M84" i="5"/>
  <c r="AG84" i="5"/>
  <c r="R84" i="5"/>
  <c r="W84" i="5"/>
  <c r="Q84" i="5"/>
  <c r="D84" i="5"/>
  <c r="AA84" i="5"/>
  <c r="U84" i="5"/>
  <c r="J84" i="5"/>
  <c r="T84" i="5"/>
  <c r="Z84" i="5"/>
  <c r="N84" i="5"/>
  <c r="AB84" i="5"/>
  <c r="V84" i="5"/>
  <c r="AC84" i="5"/>
  <c r="O84" i="5"/>
  <c r="AD84" i="5"/>
  <c r="AE84" i="5"/>
  <c r="G84" i="5"/>
  <c r="K84" i="5"/>
  <c r="E40" i="13"/>
  <c r="N40" i="13"/>
  <c r="S40" i="13"/>
  <c r="T40" i="13"/>
  <c r="X40" i="13"/>
  <c r="AC40" i="13"/>
  <c r="AB40" i="13"/>
  <c r="K40" i="13"/>
  <c r="O40" i="13"/>
  <c r="AG40" i="13"/>
  <c r="W40" i="13"/>
  <c r="Z40" i="13"/>
  <c r="J40" i="13"/>
  <c r="M40" i="13"/>
  <c r="AF40" i="13"/>
  <c r="R40" i="13"/>
  <c r="P40" i="13"/>
  <c r="G40" i="13"/>
  <c r="D40" i="13"/>
  <c r="AA40" i="13"/>
  <c r="AE40" i="13"/>
  <c r="U40" i="13"/>
  <c r="AD40" i="13"/>
  <c r="L40" i="13"/>
  <c r="Q40" i="13"/>
  <c r="C40" i="13"/>
  <c r="V40" i="13"/>
  <c r="F40" i="13"/>
  <c r="Y40" i="13"/>
  <c r="I40" i="13"/>
  <c r="H40" i="13"/>
  <c r="J204" i="5"/>
  <c r="D204" i="5"/>
  <c r="V204" i="5"/>
  <c r="G204" i="5"/>
  <c r="AE204" i="5"/>
  <c r="W204" i="5"/>
  <c r="R204" i="5"/>
  <c r="X204" i="5"/>
  <c r="Y204" i="5"/>
  <c r="E204" i="5"/>
  <c r="C204" i="5"/>
  <c r="F204" i="5"/>
  <c r="N204" i="5"/>
  <c r="O204" i="5"/>
  <c r="H204" i="5"/>
  <c r="AB204" i="5"/>
  <c r="P204" i="5"/>
  <c r="AC204" i="5"/>
  <c r="AD204" i="5"/>
  <c r="U204" i="5"/>
  <c r="AA204" i="5"/>
  <c r="I204" i="5"/>
  <c r="AG204" i="5"/>
  <c r="M204" i="5"/>
  <c r="T204" i="5"/>
  <c r="K204" i="5"/>
  <c r="Z169" i="5"/>
  <c r="N169" i="5"/>
  <c r="G169" i="5"/>
  <c r="P169" i="5"/>
  <c r="C169" i="5"/>
  <c r="AF169" i="5"/>
  <c r="E169" i="5"/>
  <c r="L169" i="5"/>
  <c r="D169" i="5"/>
  <c r="AB169" i="5"/>
  <c r="AC169" i="5"/>
  <c r="W169" i="5"/>
  <c r="R169" i="5"/>
  <c r="S169" i="5"/>
  <c r="Q169" i="5"/>
  <c r="U169" i="5"/>
  <c r="V169" i="5"/>
  <c r="O169" i="5"/>
  <c r="T169" i="5"/>
  <c r="X169" i="5"/>
  <c r="M169" i="5"/>
  <c r="AD169" i="5"/>
  <c r="J169" i="5"/>
  <c r="AG169" i="5"/>
  <c r="Y169" i="5"/>
  <c r="F169" i="5"/>
  <c r="I169" i="5"/>
  <c r="K169" i="5"/>
  <c r="AE169" i="5"/>
  <c r="AA169" i="5"/>
  <c r="AF276" i="5"/>
  <c r="T276" i="5"/>
  <c r="U276" i="5"/>
  <c r="H276" i="5"/>
  <c r="X276" i="5"/>
  <c r="V276" i="5"/>
  <c r="C276" i="5"/>
  <c r="K276" i="5"/>
  <c r="M276" i="5"/>
  <c r="J276" i="5"/>
  <c r="E276" i="5"/>
  <c r="D276" i="5"/>
  <c r="AB276" i="5"/>
  <c r="O276" i="5"/>
  <c r="L276" i="5"/>
  <c r="AD276" i="5"/>
  <c r="Y276" i="5"/>
  <c r="N276" i="5"/>
  <c r="AE276" i="5"/>
  <c r="F276" i="5"/>
  <c r="S276" i="5"/>
  <c r="AA276" i="5"/>
  <c r="Q276" i="5"/>
  <c r="P276" i="5"/>
  <c r="W276" i="5"/>
  <c r="I276" i="5"/>
  <c r="Z276" i="5"/>
  <c r="AC276" i="5"/>
  <c r="G276" i="5"/>
  <c r="AG276" i="5"/>
  <c r="X323" i="5"/>
  <c r="Q323" i="5"/>
  <c r="I323" i="5"/>
  <c r="M323" i="5"/>
  <c r="G323" i="5"/>
  <c r="T323" i="5"/>
  <c r="N323" i="5"/>
  <c r="AD323" i="5"/>
  <c r="P323" i="5"/>
  <c r="K323" i="5"/>
  <c r="AG323" i="5"/>
  <c r="F323" i="5"/>
  <c r="S323" i="5"/>
  <c r="Z323" i="5"/>
  <c r="C323" i="5"/>
  <c r="W323" i="5"/>
  <c r="H323" i="5"/>
  <c r="AE323" i="5"/>
  <c r="E323" i="5"/>
  <c r="D323" i="5"/>
  <c r="AC323" i="5"/>
  <c r="AF323" i="5"/>
  <c r="R323" i="5"/>
  <c r="L323" i="5"/>
  <c r="V323" i="5"/>
  <c r="O323" i="5"/>
  <c r="U323" i="5"/>
  <c r="AB323" i="5"/>
  <c r="J323" i="5"/>
  <c r="Y323" i="5"/>
  <c r="O219" i="5"/>
  <c r="E219" i="5"/>
  <c r="I219" i="5"/>
  <c r="C219" i="5"/>
  <c r="W219" i="5"/>
  <c r="G219" i="5"/>
  <c r="AD219" i="5"/>
  <c r="S219" i="5"/>
  <c r="J219" i="5"/>
  <c r="AG219" i="5"/>
  <c r="K219" i="5"/>
  <c r="D219" i="5"/>
  <c r="H219" i="5"/>
  <c r="AE219" i="5"/>
  <c r="N219" i="5"/>
  <c r="Y219" i="5"/>
  <c r="X219" i="5"/>
  <c r="AA219" i="5"/>
  <c r="P219" i="5"/>
  <c r="AB219" i="5"/>
  <c r="F219" i="5"/>
  <c r="U219" i="5"/>
  <c r="Z219" i="5"/>
  <c r="V219" i="5"/>
  <c r="AF219" i="5"/>
  <c r="Q219" i="5"/>
  <c r="Z257" i="5"/>
  <c r="I257" i="5"/>
  <c r="AC257" i="5"/>
  <c r="J257" i="5"/>
  <c r="O257" i="5"/>
  <c r="AB257" i="5"/>
  <c r="S257" i="5"/>
  <c r="U257" i="5"/>
  <c r="C257" i="5"/>
  <c r="L257" i="5"/>
  <c r="AF257" i="5"/>
  <c r="H257" i="5"/>
  <c r="T257" i="5"/>
  <c r="AD257" i="5"/>
  <c r="AA257" i="5"/>
  <c r="AG257" i="5"/>
  <c r="F257" i="5"/>
  <c r="Q257" i="5"/>
  <c r="Y257" i="5"/>
  <c r="P257" i="5"/>
  <c r="G257" i="5"/>
  <c r="D257" i="5"/>
  <c r="I389" i="5"/>
  <c r="L389" i="5"/>
  <c r="AE389" i="5"/>
  <c r="F389" i="5"/>
  <c r="E389" i="5"/>
  <c r="AA389" i="5"/>
  <c r="M389" i="5"/>
  <c r="P389" i="5"/>
  <c r="AB389" i="5"/>
  <c r="Y389" i="5"/>
  <c r="U389" i="5"/>
  <c r="AD389" i="5"/>
  <c r="C389" i="5"/>
  <c r="AG389" i="5"/>
  <c r="O389" i="5"/>
  <c r="Z389" i="5"/>
  <c r="X389" i="5"/>
  <c r="V389" i="5"/>
  <c r="H389" i="5"/>
  <c r="R389" i="5"/>
  <c r="G389" i="5"/>
  <c r="D389" i="5"/>
  <c r="W389" i="5"/>
  <c r="Q389" i="5"/>
  <c r="T389" i="5"/>
  <c r="J389" i="5"/>
  <c r="S389" i="5"/>
  <c r="AF389" i="5"/>
  <c r="N389" i="5"/>
  <c r="K389" i="5"/>
  <c r="J459" i="4"/>
  <c r="K459" i="4" s="1"/>
  <c r="J441" i="4"/>
  <c r="K441" i="4" s="1"/>
  <c r="AJ441" i="4" s="1"/>
  <c r="AF94" i="5"/>
  <c r="V94" i="5"/>
  <c r="I94" i="5"/>
  <c r="AE94" i="5"/>
  <c r="AA94" i="5"/>
  <c r="N94" i="5"/>
  <c r="AB94" i="5"/>
  <c r="Y94" i="5"/>
  <c r="R94" i="5"/>
  <c r="Q94" i="5"/>
  <c r="X94" i="5"/>
  <c r="Z94" i="5"/>
  <c r="T94" i="5"/>
  <c r="O94" i="5"/>
  <c r="W94" i="5"/>
  <c r="P94" i="5"/>
  <c r="D94" i="5"/>
  <c r="E94" i="5"/>
  <c r="K94" i="5"/>
  <c r="G94" i="5"/>
  <c r="AC94" i="5"/>
  <c r="H94" i="5"/>
  <c r="C94" i="5"/>
  <c r="L94" i="5"/>
  <c r="S94" i="5"/>
  <c r="N38" i="5"/>
  <c r="L38" i="5"/>
  <c r="AD38" i="5"/>
  <c r="AC38" i="5"/>
  <c r="AE38" i="5"/>
  <c r="E38" i="5"/>
  <c r="Y38" i="5"/>
  <c r="V38" i="5"/>
  <c r="Q38" i="5"/>
  <c r="K38" i="5"/>
  <c r="J38" i="5"/>
  <c r="R38" i="5"/>
  <c r="D38" i="5"/>
  <c r="C38" i="5"/>
  <c r="Z38" i="5"/>
  <c r="H38" i="5"/>
  <c r="AF38" i="5"/>
  <c r="F38" i="5"/>
  <c r="AG38" i="5"/>
  <c r="M38" i="5"/>
  <c r="S38" i="5"/>
  <c r="I38" i="5"/>
  <c r="O38" i="5"/>
  <c r="X38" i="5"/>
  <c r="P38" i="5"/>
  <c r="AB38" i="5"/>
  <c r="G38" i="5"/>
  <c r="C45" i="5"/>
  <c r="O45" i="5"/>
  <c r="H45" i="5"/>
  <c r="AG45" i="5"/>
  <c r="F45" i="5"/>
  <c r="AC45" i="5"/>
  <c r="AE45" i="5"/>
  <c r="AA45" i="5"/>
  <c r="AF45" i="5"/>
  <c r="P45" i="5"/>
  <c r="S45" i="5"/>
  <c r="K45" i="5"/>
  <c r="L45" i="5"/>
  <c r="Z45" i="5"/>
  <c r="J45" i="5"/>
  <c r="E45" i="5"/>
  <c r="V45" i="5"/>
  <c r="Q45" i="5"/>
  <c r="AB45" i="5"/>
  <c r="I45" i="5"/>
  <c r="U45" i="5"/>
  <c r="D45" i="5"/>
  <c r="X45" i="5"/>
  <c r="Y45" i="5"/>
  <c r="R45" i="5"/>
  <c r="AD45" i="5"/>
  <c r="M45" i="5"/>
  <c r="AB202" i="5"/>
  <c r="F202" i="5"/>
  <c r="R202" i="5"/>
  <c r="AE202" i="5"/>
  <c r="U202" i="5"/>
  <c r="K202" i="5"/>
  <c r="X202" i="5"/>
  <c r="D202" i="5"/>
  <c r="I202" i="5"/>
  <c r="P202" i="5"/>
  <c r="O202" i="5"/>
  <c r="Y202" i="5"/>
  <c r="E202" i="5"/>
  <c r="N202" i="5"/>
  <c r="M202" i="5"/>
  <c r="AG202" i="5"/>
  <c r="H202" i="5"/>
  <c r="L202" i="5"/>
  <c r="AC202" i="5"/>
  <c r="V202" i="5"/>
  <c r="G202" i="5"/>
  <c r="T202" i="5"/>
  <c r="J202" i="5"/>
  <c r="Q202" i="5"/>
  <c r="AD202" i="5"/>
  <c r="S202" i="5"/>
  <c r="C202" i="5"/>
  <c r="AF202" i="5"/>
  <c r="T86" i="5"/>
  <c r="AC86" i="5"/>
  <c r="Q86" i="5"/>
  <c r="K86" i="5"/>
  <c r="C86" i="5"/>
  <c r="I86" i="5"/>
  <c r="AE86" i="5"/>
  <c r="S86" i="5"/>
  <c r="F86" i="5"/>
  <c r="V86" i="5"/>
  <c r="W86" i="5"/>
  <c r="L86" i="5"/>
  <c r="AD86" i="5"/>
  <c r="H86" i="5"/>
  <c r="P86" i="5"/>
  <c r="R86" i="5"/>
  <c r="J86" i="5"/>
  <c r="D86" i="5"/>
  <c r="M86" i="5"/>
  <c r="AA86" i="5"/>
  <c r="Z86" i="5"/>
  <c r="AB86" i="5"/>
  <c r="AG86" i="5"/>
  <c r="C247" i="5"/>
  <c r="E247" i="5"/>
  <c r="X247" i="5"/>
  <c r="H247" i="5"/>
  <c r="AA247" i="5"/>
  <c r="AB247" i="5"/>
  <c r="AD247" i="5"/>
  <c r="AG247" i="5"/>
  <c r="K247" i="5"/>
  <c r="N247" i="5"/>
  <c r="AC247" i="5"/>
  <c r="U247" i="5"/>
  <c r="P247" i="5"/>
  <c r="J247" i="5"/>
  <c r="S247" i="5"/>
  <c r="Y247" i="5"/>
  <c r="W247" i="5"/>
  <c r="L247" i="5"/>
  <c r="Z247" i="5"/>
  <c r="V247" i="5"/>
  <c r="T247" i="5"/>
  <c r="W129" i="5"/>
  <c r="D129" i="5"/>
  <c r="AE129" i="5"/>
  <c r="V129" i="5"/>
  <c r="AG129" i="5"/>
  <c r="AB129" i="5"/>
  <c r="AF129" i="5"/>
  <c r="AC129" i="5"/>
  <c r="O129" i="5"/>
  <c r="X129" i="5"/>
  <c r="L129" i="5"/>
  <c r="G129" i="5"/>
  <c r="K129" i="5"/>
  <c r="I129" i="5"/>
  <c r="AD129" i="5"/>
  <c r="R129" i="5"/>
  <c r="F129" i="5"/>
  <c r="N129" i="5"/>
  <c r="P129" i="5"/>
  <c r="Y129" i="5"/>
  <c r="E129" i="5"/>
  <c r="AG146" i="5"/>
  <c r="AC146" i="5"/>
  <c r="AA146" i="5"/>
  <c r="AE146" i="5"/>
  <c r="U146" i="5"/>
  <c r="S146" i="5"/>
  <c r="Q146" i="5"/>
  <c r="G146" i="5"/>
  <c r="M146" i="5"/>
  <c r="C146" i="5"/>
  <c r="Z146" i="5"/>
  <c r="V146" i="5"/>
  <c r="AD146" i="5"/>
  <c r="E146" i="5"/>
  <c r="T146" i="5"/>
  <c r="AF146" i="5"/>
  <c r="K146" i="5"/>
  <c r="L146" i="5"/>
  <c r="D146" i="5"/>
  <c r="Y146" i="5"/>
  <c r="N146" i="5"/>
  <c r="R146" i="5"/>
  <c r="I146" i="5"/>
  <c r="H146" i="5"/>
  <c r="AB146" i="5"/>
  <c r="X146" i="5"/>
  <c r="F146" i="5"/>
  <c r="V143" i="5"/>
  <c r="D143" i="5"/>
  <c r="J143" i="5"/>
  <c r="C143" i="5"/>
  <c r="AA143" i="5"/>
  <c r="Z143" i="5"/>
  <c r="Q143" i="5"/>
  <c r="F143" i="5"/>
  <c r="AD143" i="5"/>
  <c r="R143" i="5"/>
  <c r="L143" i="5"/>
  <c r="S143" i="5"/>
  <c r="U143" i="5"/>
  <c r="N143" i="5"/>
  <c r="E143" i="5"/>
  <c r="X143" i="5"/>
  <c r="AF143" i="5"/>
  <c r="T143" i="5"/>
  <c r="AB143" i="5"/>
  <c r="AG143" i="5"/>
  <c r="P143" i="5"/>
  <c r="W143" i="5"/>
  <c r="O143" i="5"/>
  <c r="M143" i="5"/>
  <c r="G143" i="5"/>
  <c r="K143" i="5"/>
  <c r="I143" i="5"/>
  <c r="Y143" i="5"/>
  <c r="AC143" i="5"/>
  <c r="AE143" i="5"/>
  <c r="H143" i="5"/>
  <c r="G56" i="5"/>
  <c r="W56" i="5"/>
  <c r="AC56" i="5"/>
  <c r="I56" i="5"/>
  <c r="R56" i="5"/>
  <c r="K56" i="5"/>
  <c r="Y56" i="5"/>
  <c r="D56" i="5"/>
  <c r="S56" i="5"/>
  <c r="Z56" i="5"/>
  <c r="AF56" i="5"/>
  <c r="AD56" i="5"/>
  <c r="N56" i="5"/>
  <c r="V56" i="5"/>
  <c r="AB56" i="5"/>
  <c r="C56" i="5"/>
  <c r="U56" i="5"/>
  <c r="AA56" i="5"/>
  <c r="X56" i="5"/>
  <c r="L56" i="5"/>
  <c r="T56" i="5"/>
  <c r="M56" i="5"/>
  <c r="H56" i="5"/>
  <c r="J56" i="5"/>
  <c r="O56" i="5"/>
  <c r="AG56" i="5"/>
  <c r="F56" i="5"/>
  <c r="Q56" i="5"/>
  <c r="P56" i="5"/>
  <c r="AE56" i="5"/>
  <c r="E56" i="5"/>
  <c r="F112" i="5"/>
  <c r="M112" i="5"/>
  <c r="Z112" i="5"/>
  <c r="W112" i="5"/>
  <c r="E112" i="5"/>
  <c r="I112" i="5"/>
  <c r="P112" i="5"/>
  <c r="O112" i="5"/>
  <c r="AC112" i="5"/>
  <c r="C112" i="5"/>
  <c r="AB112" i="5"/>
  <c r="X112" i="5"/>
  <c r="R112" i="5"/>
  <c r="L112" i="5"/>
  <c r="K112" i="5"/>
  <c r="AF112" i="5"/>
  <c r="J112" i="5"/>
  <c r="AE112" i="5"/>
  <c r="N112" i="5"/>
  <c r="U112" i="5"/>
  <c r="AA112" i="5"/>
  <c r="AD112" i="5"/>
  <c r="Y112" i="5"/>
  <c r="Q112" i="5"/>
  <c r="G112" i="5"/>
  <c r="AG112" i="5"/>
  <c r="H112" i="5"/>
  <c r="S112" i="5"/>
  <c r="T112" i="5"/>
  <c r="C9" i="4"/>
  <c r="F9" i="4"/>
  <c r="D9" i="4"/>
  <c r="G9" i="4"/>
  <c r="H9" i="4"/>
  <c r="E9" i="4"/>
  <c r="B9" i="4"/>
  <c r="I9" i="4"/>
  <c r="U80" i="5"/>
  <c r="AG80" i="5"/>
  <c r="O80" i="5"/>
  <c r="F80" i="5"/>
  <c r="AD80" i="5"/>
  <c r="X80" i="5"/>
  <c r="V80" i="5"/>
  <c r="I80" i="5"/>
  <c r="E80" i="5"/>
  <c r="AB80" i="5"/>
  <c r="J80" i="5"/>
  <c r="R80" i="5"/>
  <c r="AC80" i="5"/>
  <c r="S80" i="5"/>
  <c r="Z80" i="5"/>
  <c r="C80" i="5"/>
  <c r="AF80" i="5"/>
  <c r="G80" i="5"/>
  <c r="D80" i="5"/>
  <c r="K80" i="5"/>
  <c r="W80" i="5"/>
  <c r="H80" i="5"/>
  <c r="T80" i="5"/>
  <c r="AA80" i="5"/>
  <c r="M80" i="5"/>
  <c r="N80" i="5"/>
  <c r="L80" i="5"/>
  <c r="R337" i="5"/>
  <c r="AC337" i="5"/>
  <c r="AB337" i="5"/>
  <c r="J337" i="5"/>
  <c r="I337" i="5"/>
  <c r="Q337" i="5"/>
  <c r="O337" i="5"/>
  <c r="U337" i="5"/>
  <c r="F337" i="5"/>
  <c r="H337" i="5"/>
  <c r="D337" i="5"/>
  <c r="G337" i="5"/>
  <c r="S337" i="5"/>
  <c r="M337" i="5"/>
  <c r="N337" i="5"/>
  <c r="AD337" i="5"/>
  <c r="AG337" i="5"/>
  <c r="W337" i="5"/>
  <c r="P337" i="5"/>
  <c r="AE337" i="5"/>
  <c r="X337" i="5"/>
  <c r="Y337" i="5"/>
  <c r="T337" i="5"/>
  <c r="V337" i="5"/>
  <c r="L337" i="5"/>
  <c r="C337" i="5"/>
  <c r="J272" i="5"/>
  <c r="AC272" i="5"/>
  <c r="X272" i="5"/>
  <c r="AF272" i="5"/>
  <c r="AE272" i="5"/>
  <c r="D272" i="5"/>
  <c r="L272" i="5"/>
  <c r="G272" i="5"/>
  <c r="H272" i="5"/>
  <c r="Z272" i="5"/>
  <c r="AB272" i="5"/>
  <c r="AG272" i="5"/>
  <c r="Q272" i="5"/>
  <c r="R272" i="5"/>
  <c r="T272" i="5"/>
  <c r="S272" i="5"/>
  <c r="P272" i="5"/>
  <c r="V272" i="5"/>
  <c r="C272" i="5"/>
  <c r="I272" i="5"/>
  <c r="AA272" i="5"/>
  <c r="Y272" i="5"/>
  <c r="E272" i="5"/>
  <c r="T384" i="5"/>
  <c r="F384" i="5"/>
  <c r="Q384" i="5"/>
  <c r="Z384" i="5"/>
  <c r="K384" i="5"/>
  <c r="L384" i="5"/>
  <c r="P384" i="5"/>
  <c r="R384" i="5"/>
  <c r="X384" i="5"/>
  <c r="E384" i="5"/>
  <c r="AB384" i="5"/>
  <c r="D384" i="5"/>
  <c r="G384" i="5"/>
  <c r="C384" i="5"/>
  <c r="I384" i="5"/>
  <c r="J384" i="5"/>
  <c r="AD384" i="5"/>
  <c r="AA384" i="5"/>
  <c r="W384" i="5"/>
  <c r="V384" i="5"/>
  <c r="AE384" i="5"/>
  <c r="AC384" i="5"/>
  <c r="S384" i="5"/>
  <c r="O384" i="5"/>
  <c r="AG384" i="5"/>
  <c r="Y384" i="5"/>
  <c r="H384" i="5"/>
  <c r="J465" i="4"/>
  <c r="K465" i="4" s="1"/>
  <c r="AH465" i="4" s="1"/>
  <c r="E8" i="13"/>
  <c r="Z8" i="13"/>
  <c r="V8" i="13"/>
  <c r="G8" i="13"/>
  <c r="Y8" i="13"/>
  <c r="AG8" i="13"/>
  <c r="AD8" i="13"/>
  <c r="I8" i="13"/>
  <c r="F8" i="13"/>
  <c r="C8" i="13"/>
  <c r="X8" i="13"/>
  <c r="AC8" i="13"/>
  <c r="L8" i="13"/>
  <c r="AE8" i="13"/>
  <c r="Q8" i="13"/>
  <c r="O8" i="13"/>
  <c r="AF8" i="13"/>
  <c r="M8" i="13"/>
  <c r="R8" i="13"/>
  <c r="P8" i="13"/>
  <c r="AB8" i="13"/>
  <c r="W8" i="13"/>
  <c r="K8" i="13"/>
  <c r="J8" i="13"/>
  <c r="H8" i="13"/>
  <c r="N8" i="13"/>
  <c r="S8" i="13"/>
  <c r="AA8" i="13"/>
  <c r="D8" i="13"/>
  <c r="J436" i="4"/>
  <c r="K436" i="4" s="1"/>
  <c r="J466" i="4"/>
  <c r="K466" i="4" s="1"/>
  <c r="J383" i="4"/>
  <c r="K383" i="4" s="1"/>
  <c r="AE383" i="4" s="1"/>
  <c r="J428" i="4"/>
  <c r="K428" i="4" s="1"/>
  <c r="Y428" i="4" s="1"/>
  <c r="J375" i="4"/>
  <c r="K375" i="4" s="1"/>
  <c r="AA375" i="4" s="1"/>
  <c r="J455" i="4"/>
  <c r="K455" i="4" s="1"/>
  <c r="L455" i="4" s="1"/>
  <c r="AF39" i="5"/>
  <c r="Z39" i="5"/>
  <c r="C39" i="5"/>
  <c r="H39" i="5"/>
  <c r="AC39" i="5"/>
  <c r="E39" i="5"/>
  <c r="AD39" i="5"/>
  <c r="P39" i="5"/>
  <c r="V39" i="5"/>
  <c r="F39" i="5"/>
  <c r="U39" i="5"/>
  <c r="K39" i="5"/>
  <c r="AB39" i="5"/>
  <c r="W39" i="5"/>
  <c r="M39" i="5"/>
  <c r="R39" i="5"/>
  <c r="N39" i="5"/>
  <c r="O39" i="5"/>
  <c r="Q39" i="5"/>
  <c r="AG39" i="5"/>
  <c r="S39" i="5"/>
  <c r="L39" i="5"/>
  <c r="J39" i="5"/>
  <c r="AA39" i="5"/>
  <c r="AE39" i="5"/>
  <c r="Y39" i="5"/>
  <c r="T39" i="5"/>
  <c r="I39" i="5"/>
  <c r="X39" i="5"/>
  <c r="G39" i="5"/>
  <c r="D39" i="5"/>
  <c r="D193" i="5"/>
  <c r="G193" i="5"/>
  <c r="X193" i="5"/>
  <c r="AG193" i="5"/>
  <c r="R193" i="5"/>
  <c r="Y193" i="5"/>
  <c r="N193" i="5"/>
  <c r="E193" i="5"/>
  <c r="W193" i="5"/>
  <c r="Z193" i="5"/>
  <c r="O193" i="5"/>
  <c r="AA193" i="5"/>
  <c r="F193" i="5"/>
  <c r="Q193" i="5"/>
  <c r="AB193" i="5"/>
  <c r="L193" i="5"/>
  <c r="M193" i="5"/>
  <c r="AF193" i="5"/>
  <c r="T193" i="5"/>
  <c r="V193" i="5"/>
  <c r="AD193" i="5"/>
  <c r="AE193" i="5"/>
  <c r="P193" i="5"/>
  <c r="I193" i="5"/>
  <c r="H193" i="5"/>
  <c r="AD272" i="5"/>
  <c r="C193" i="5"/>
  <c r="Z129" i="5"/>
  <c r="L204" i="5"/>
  <c r="AA202" i="5"/>
  <c r="AG94" i="5"/>
  <c r="AF384" i="5"/>
  <c r="AA38" i="5"/>
  <c r="AA323" i="5"/>
  <c r="U384" i="5"/>
  <c r="J193" i="5"/>
  <c r="Y86" i="5"/>
  <c r="AA129" i="5"/>
  <c r="Z204" i="5"/>
  <c r="H129" i="5"/>
  <c r="AE80" i="5"/>
  <c r="O146" i="5"/>
  <c r="N384" i="5"/>
  <c r="U8" i="13"/>
  <c r="T8" i="13"/>
  <c r="S204" i="5"/>
  <c r="P146" i="5"/>
  <c r="O86" i="5"/>
  <c r="AC193" i="5"/>
  <c r="M129" i="5"/>
  <c r="U129" i="5"/>
  <c r="Y80" i="5"/>
  <c r="M219" i="5"/>
  <c r="W146" i="5"/>
  <c r="C129" i="5"/>
  <c r="P80" i="5"/>
  <c r="N272" i="5"/>
  <c r="G247" i="5"/>
  <c r="AF247" i="5"/>
  <c r="U272" i="5"/>
  <c r="F247" i="5"/>
  <c r="R247" i="5"/>
  <c r="AF84" i="5"/>
  <c r="S129" i="5"/>
  <c r="Q80" i="5"/>
  <c r="L219" i="5"/>
  <c r="H169" i="5"/>
  <c r="J94" i="5"/>
  <c r="W257" i="5"/>
  <c r="W272" i="5"/>
  <c r="AF86" i="5"/>
  <c r="S84" i="5"/>
  <c r="J129" i="5"/>
  <c r="R219" i="5"/>
  <c r="K257" i="5"/>
  <c r="V257" i="5"/>
  <c r="Q247" i="5"/>
  <c r="K272" i="5"/>
  <c r="O272" i="5"/>
  <c r="O247" i="5"/>
  <c r="N86" i="5"/>
  <c r="Q129" i="5"/>
  <c r="L84" i="5"/>
  <c r="Q204" i="5"/>
  <c r="T129" i="5"/>
  <c r="AC219" i="5"/>
  <c r="M272" i="5"/>
  <c r="U86" i="5"/>
  <c r="P84" i="5"/>
  <c r="V112" i="5"/>
  <c r="W225" i="5"/>
  <c r="X225" i="5"/>
  <c r="AG225" i="5"/>
  <c r="Y225" i="5"/>
  <c r="AB225" i="5"/>
  <c r="K225" i="5"/>
  <c r="E225" i="5"/>
  <c r="R225" i="5"/>
  <c r="M225" i="5"/>
  <c r="AD225" i="5"/>
  <c r="G225" i="5"/>
  <c r="V225" i="5"/>
  <c r="AF225" i="5"/>
  <c r="AE225" i="5"/>
  <c r="S225" i="5"/>
  <c r="T225" i="5"/>
  <c r="D225" i="5"/>
  <c r="L225" i="5"/>
  <c r="F225" i="5"/>
  <c r="J225" i="5"/>
  <c r="Z225" i="5"/>
  <c r="H225" i="5"/>
  <c r="AC225" i="5"/>
  <c r="N339" i="5"/>
  <c r="L339" i="5"/>
  <c r="S339" i="5"/>
  <c r="AE339" i="5"/>
  <c r="AB339" i="5"/>
  <c r="AA339" i="5"/>
  <c r="AF339" i="5"/>
  <c r="J339" i="5"/>
  <c r="V339" i="5"/>
  <c r="T339" i="5"/>
  <c r="Y339" i="5"/>
  <c r="H339" i="5"/>
  <c r="E342" i="5"/>
  <c r="C342" i="5"/>
  <c r="D342" i="5"/>
  <c r="X342" i="5"/>
  <c r="Z342" i="5"/>
  <c r="AD342" i="5"/>
  <c r="AF342" i="5"/>
  <c r="AB342" i="5"/>
  <c r="Y342" i="5"/>
  <c r="T342" i="5"/>
  <c r="S342" i="5"/>
  <c r="N342" i="5"/>
  <c r="U342" i="5"/>
  <c r="M342" i="5"/>
  <c r="D229" i="5"/>
  <c r="J229" i="5"/>
  <c r="Y229" i="5"/>
  <c r="AF229" i="5"/>
  <c r="K250" i="5"/>
  <c r="G250" i="5"/>
  <c r="P250" i="5"/>
  <c r="Q250" i="5"/>
  <c r="AF250" i="5"/>
  <c r="D250" i="5"/>
  <c r="S250" i="5"/>
  <c r="M250" i="5"/>
  <c r="L250" i="5"/>
  <c r="J250" i="5"/>
  <c r="Y250" i="5"/>
  <c r="W250" i="5"/>
  <c r="J155" i="5"/>
  <c r="AF155" i="5"/>
  <c r="W155" i="5"/>
  <c r="F155" i="5"/>
  <c r="I155" i="5"/>
  <c r="AD155" i="5"/>
  <c r="AE155" i="5"/>
  <c r="S155" i="5"/>
  <c r="C155" i="5"/>
  <c r="H155" i="5"/>
  <c r="O155" i="5"/>
  <c r="V161" i="5"/>
  <c r="Q161" i="5"/>
  <c r="S322" i="5"/>
  <c r="AA322" i="5"/>
  <c r="AC322" i="5"/>
  <c r="Y322" i="5"/>
  <c r="P322" i="5"/>
  <c r="L322" i="5"/>
  <c r="J322" i="5"/>
  <c r="K322" i="5"/>
  <c r="C322" i="5"/>
  <c r="T322" i="5"/>
  <c r="E322" i="5"/>
  <c r="Z49" i="5"/>
  <c r="AG49" i="5"/>
  <c r="AE49" i="5"/>
  <c r="J49" i="5"/>
  <c r="Y49" i="5"/>
  <c r="V49" i="5"/>
  <c r="E49" i="5"/>
  <c r="F49" i="5"/>
  <c r="I49" i="5"/>
  <c r="R49" i="5"/>
  <c r="S49" i="5"/>
  <c r="Q49" i="5"/>
  <c r="X49" i="5"/>
  <c r="G49" i="5"/>
  <c r="D49" i="5"/>
  <c r="AB49" i="5"/>
  <c r="AC49" i="5"/>
  <c r="P49" i="5"/>
  <c r="H49" i="5"/>
  <c r="C49" i="5"/>
  <c r="L49" i="5"/>
  <c r="AA49" i="5"/>
  <c r="O63" i="7"/>
  <c r="D63" i="7"/>
  <c r="AE63" i="7"/>
  <c r="Y63" i="7"/>
  <c r="AA63" i="7"/>
  <c r="P63" i="7"/>
  <c r="AF63" i="7"/>
  <c r="C63" i="7"/>
  <c r="W63" i="7"/>
  <c r="M63" i="7"/>
  <c r="S63" i="7"/>
  <c r="H63" i="7"/>
  <c r="AD63" i="7"/>
  <c r="X63" i="7"/>
  <c r="AB63" i="7"/>
  <c r="J63" i="7"/>
  <c r="I63" i="7"/>
  <c r="Q63" i="7"/>
  <c r="V63" i="7"/>
  <c r="Z63" i="7"/>
  <c r="U63" i="7"/>
  <c r="R63" i="7"/>
  <c r="G63" i="7"/>
  <c r="D244" i="5"/>
  <c r="AG244" i="5"/>
  <c r="P244" i="5"/>
  <c r="C244" i="5"/>
  <c r="M244" i="5"/>
  <c r="Q244" i="5"/>
  <c r="N244" i="5"/>
  <c r="S244" i="5"/>
  <c r="AA244" i="5"/>
  <c r="U244" i="5"/>
  <c r="AD244" i="5"/>
  <c r="K244" i="5"/>
  <c r="Y244" i="5"/>
  <c r="X244" i="5"/>
  <c r="AE244" i="5"/>
  <c r="W244" i="5"/>
  <c r="AC244" i="5"/>
  <c r="E244" i="5"/>
  <c r="O244" i="5"/>
  <c r="F244" i="5"/>
  <c r="AF244" i="5"/>
  <c r="G244" i="5"/>
  <c r="D361" i="5"/>
  <c r="J361" i="5"/>
  <c r="AE361" i="5"/>
  <c r="M361" i="5"/>
  <c r="AB361" i="5"/>
  <c r="I361" i="5"/>
  <c r="AA361" i="5"/>
  <c r="P361" i="5"/>
  <c r="U361" i="5"/>
  <c r="AD361" i="5"/>
  <c r="L361" i="5"/>
  <c r="X361" i="5"/>
  <c r="F361" i="5"/>
  <c r="Z361" i="5"/>
  <c r="AC63" i="7"/>
  <c r="U49" i="5"/>
  <c r="K63" i="7"/>
  <c r="X148" i="5"/>
  <c r="P148" i="5"/>
  <c r="AD61" i="7"/>
  <c r="R61" i="7"/>
  <c r="E61" i="7"/>
  <c r="P61" i="7"/>
  <c r="O61" i="7"/>
  <c r="T61" i="7"/>
  <c r="N61" i="7"/>
  <c r="D61" i="7"/>
  <c r="M61" i="7"/>
  <c r="K61" i="7"/>
  <c r="AG61" i="7"/>
  <c r="J61" i="7"/>
  <c r="AC61" i="7"/>
  <c r="R148" i="5"/>
  <c r="K148" i="5"/>
  <c r="E148" i="5"/>
  <c r="W148" i="5"/>
  <c r="AF148" i="5"/>
  <c r="M148" i="5"/>
  <c r="G148" i="5"/>
  <c r="AE148" i="5"/>
  <c r="C148" i="5"/>
  <c r="AC148" i="5"/>
  <c r="T148" i="5"/>
  <c r="Y148" i="5"/>
  <c r="S148" i="5"/>
  <c r="T31" i="5"/>
  <c r="X31" i="5"/>
  <c r="AB31" i="5"/>
  <c r="AE41" i="5"/>
  <c r="AC41" i="5"/>
  <c r="Z41" i="5"/>
  <c r="D41" i="5"/>
  <c r="O41" i="5"/>
  <c r="AG41" i="5"/>
  <c r="AD41" i="5"/>
  <c r="R41" i="5"/>
  <c r="Q41" i="5"/>
  <c r="V41" i="5"/>
  <c r="AA41" i="5"/>
  <c r="I41" i="5"/>
  <c r="J41" i="5"/>
  <c r="T42" i="13"/>
  <c r="AC42" i="13"/>
  <c r="V42" i="13"/>
  <c r="C42" i="13"/>
  <c r="F42" i="13"/>
  <c r="AE42" i="13"/>
  <c r="AF109" i="5"/>
  <c r="V109" i="5"/>
  <c r="K109" i="5"/>
  <c r="T109" i="5"/>
  <c r="J109" i="5"/>
  <c r="F109" i="5"/>
  <c r="AE109" i="5"/>
  <c r="S109" i="5"/>
  <c r="O109" i="5"/>
  <c r="R109" i="5"/>
  <c r="Z109" i="5"/>
  <c r="U109" i="5"/>
  <c r="X109" i="5"/>
  <c r="L109" i="5"/>
  <c r="C10" i="4"/>
  <c r="G10" i="4"/>
  <c r="F10" i="4"/>
  <c r="I10" i="4"/>
  <c r="E10" i="4"/>
  <c r="B10" i="4"/>
  <c r="D10" i="4"/>
  <c r="H10" i="4"/>
  <c r="C14" i="4"/>
  <c r="D14" i="4"/>
  <c r="F11" i="4"/>
  <c r="I11" i="4"/>
  <c r="G11" i="4"/>
  <c r="E11" i="4"/>
  <c r="C11" i="4"/>
  <c r="H8" i="4"/>
  <c r="B8" i="4"/>
  <c r="I8" i="4"/>
  <c r="F8" i="4"/>
  <c r="C16" i="4"/>
  <c r="E16" i="4"/>
  <c r="B16" i="4"/>
  <c r="G16" i="4"/>
  <c r="H148" i="5"/>
  <c r="D148" i="5"/>
  <c r="V148" i="5"/>
  <c r="F41" i="5"/>
  <c r="F16" i="4"/>
  <c r="S61" i="7"/>
  <c r="Z148" i="5"/>
  <c r="U148" i="5"/>
  <c r="H11" i="4"/>
  <c r="U61" i="7"/>
  <c r="W31" i="5"/>
  <c r="O148" i="5"/>
  <c r="F148" i="5"/>
  <c r="H16" i="4"/>
  <c r="D11" i="4"/>
  <c r="V61" i="7"/>
  <c r="O110" i="5"/>
  <c r="AA148" i="5"/>
  <c r="AG148" i="5"/>
  <c r="I16" i="4"/>
  <c r="I61" i="7"/>
  <c r="F57" i="4"/>
  <c r="D57" i="4"/>
  <c r="J217" i="4"/>
  <c r="K217" i="4" s="1"/>
  <c r="R217" i="4" s="1"/>
  <c r="J268" i="4"/>
  <c r="K268" i="4" s="1"/>
  <c r="AM268" i="4" s="1"/>
  <c r="E241" i="13"/>
  <c r="Y241" i="13"/>
  <c r="AE241" i="13"/>
  <c r="K241" i="13"/>
  <c r="Z241" i="13"/>
  <c r="AG241" i="13"/>
  <c r="G241" i="13"/>
  <c r="X241" i="13"/>
  <c r="M241" i="13"/>
  <c r="I241" i="13"/>
  <c r="F241" i="13"/>
  <c r="AC241" i="13"/>
  <c r="O241" i="13"/>
  <c r="S241" i="13"/>
  <c r="C241" i="13"/>
  <c r="W241" i="13"/>
  <c r="U241" i="13"/>
  <c r="J50" i="4"/>
  <c r="K50" i="4" s="1"/>
  <c r="L50" i="4" s="1"/>
  <c r="AD241" i="13"/>
  <c r="V241" i="13"/>
  <c r="AF241" i="13"/>
  <c r="AB241" i="13"/>
  <c r="R241" i="13"/>
  <c r="L241" i="13"/>
  <c r="T241" i="13"/>
  <c r="AC15" i="5"/>
  <c r="A359" i="5"/>
  <c r="B359" i="5" s="1"/>
  <c r="P359" i="5" s="1"/>
  <c r="A355" i="7"/>
  <c r="B355" i="7" s="1"/>
  <c r="J56" i="4"/>
  <c r="K56" i="4" s="1"/>
  <c r="AN56" i="4" s="1"/>
  <c r="J251" i="4"/>
  <c r="K251" i="4" s="1"/>
  <c r="S15" i="5"/>
  <c r="AD15" i="5"/>
  <c r="J67" i="4"/>
  <c r="K67" i="4" s="1"/>
  <c r="F14" i="5"/>
  <c r="J336" i="4"/>
  <c r="K336" i="4" s="1"/>
  <c r="AL336" i="4" s="1"/>
  <c r="O14" i="5"/>
  <c r="J334" i="4"/>
  <c r="K334" i="4" s="1"/>
  <c r="AN334" i="4" s="1"/>
  <c r="A358" i="5"/>
  <c r="B358" i="5" s="1"/>
  <c r="M358" i="5" s="1"/>
  <c r="A354" i="7"/>
  <c r="B354" i="7" s="1"/>
  <c r="J260" i="4"/>
  <c r="K260" i="4" s="1"/>
  <c r="X15" i="5"/>
  <c r="J230" i="4"/>
  <c r="K230" i="4" s="1"/>
  <c r="AB230" i="4" s="1"/>
  <c r="D15" i="5"/>
  <c r="L15" i="5"/>
  <c r="M15" i="5"/>
  <c r="C15" i="5"/>
  <c r="J184" i="4"/>
  <c r="K184" i="4" s="1"/>
  <c r="Y184" i="4" s="1"/>
  <c r="Z15" i="5"/>
  <c r="V15" i="5"/>
  <c r="W15" i="5"/>
  <c r="AB15" i="5"/>
  <c r="R15" i="5"/>
  <c r="I15" i="5"/>
  <c r="P15" i="5"/>
  <c r="K15" i="5"/>
  <c r="N15" i="5"/>
  <c r="AH248" i="7"/>
  <c r="U242" i="7"/>
  <c r="G242" i="7"/>
  <c r="C242" i="7"/>
  <c r="T242" i="7"/>
  <c r="F242" i="7"/>
  <c r="V242" i="7"/>
  <c r="D242" i="7"/>
  <c r="S242" i="7"/>
  <c r="R242" i="7"/>
  <c r="Q242" i="7"/>
  <c r="P242" i="7"/>
  <c r="O242" i="7"/>
  <c r="AD242" i="7"/>
  <c r="H242" i="7"/>
  <c r="AC242" i="7"/>
  <c r="E242" i="7"/>
  <c r="AB242" i="7"/>
  <c r="AA242" i="7"/>
  <c r="Z242" i="7"/>
  <c r="Y242" i="7"/>
  <c r="X242" i="7"/>
  <c r="W242" i="7"/>
  <c r="N242" i="7"/>
  <c r="AE242" i="7"/>
  <c r="M242" i="7"/>
  <c r="L242" i="7"/>
  <c r="J242" i="7"/>
  <c r="I242" i="7"/>
  <c r="K242" i="7"/>
  <c r="S243" i="7"/>
  <c r="E243" i="7"/>
  <c r="R243" i="7"/>
  <c r="D243" i="7"/>
  <c r="AE243" i="7"/>
  <c r="Q243" i="7"/>
  <c r="Y243" i="7"/>
  <c r="H243" i="7"/>
  <c r="C243" i="7"/>
  <c r="X243" i="7"/>
  <c r="G243" i="7"/>
  <c r="AC243" i="7"/>
  <c r="J243" i="7"/>
  <c r="AB243" i="7"/>
  <c r="I243" i="7"/>
  <c r="AA243" i="7"/>
  <c r="F243" i="7"/>
  <c r="Z243" i="7"/>
  <c r="AD243" i="7"/>
  <c r="W243" i="7"/>
  <c r="V243" i="7"/>
  <c r="U243" i="7"/>
  <c r="T243" i="7"/>
  <c r="P243" i="7"/>
  <c r="O243" i="7"/>
  <c r="N243" i="7"/>
  <c r="L243" i="7"/>
  <c r="K243" i="7"/>
  <c r="M243" i="7"/>
  <c r="AI248" i="7"/>
  <c r="AE244" i="7"/>
  <c r="Q244" i="7"/>
  <c r="AD244" i="7"/>
  <c r="P244" i="7"/>
  <c r="AC244" i="7"/>
  <c r="O244" i="7"/>
  <c r="L244" i="7"/>
  <c r="AB244" i="7"/>
  <c r="K244" i="7"/>
  <c r="U244" i="7"/>
  <c r="C244" i="7"/>
  <c r="T244" i="7"/>
  <c r="S244" i="7"/>
  <c r="R244" i="7"/>
  <c r="AA244" i="7"/>
  <c r="D244" i="7"/>
  <c r="Z244" i="7"/>
  <c r="Y244" i="7"/>
  <c r="X244" i="7"/>
  <c r="W244" i="7"/>
  <c r="V244" i="7"/>
  <c r="N244" i="7"/>
  <c r="M244" i="7"/>
  <c r="J244" i="7"/>
  <c r="I244" i="7"/>
  <c r="H244" i="7"/>
  <c r="G244" i="7"/>
  <c r="F244" i="7"/>
  <c r="E244" i="7"/>
  <c r="AI249" i="7"/>
  <c r="Y247" i="7"/>
  <c r="K247" i="7"/>
  <c r="X247" i="7"/>
  <c r="J247" i="7"/>
  <c r="W247" i="7"/>
  <c r="I247" i="7"/>
  <c r="AD247" i="7"/>
  <c r="M247" i="7"/>
  <c r="AC247" i="7"/>
  <c r="L247" i="7"/>
  <c r="O247" i="7"/>
  <c r="AG247" i="7"/>
  <c r="N247" i="7"/>
  <c r="AF247" i="7"/>
  <c r="H247" i="7"/>
  <c r="AE247" i="7"/>
  <c r="G247" i="7"/>
  <c r="Z247" i="7"/>
  <c r="V247" i="7"/>
  <c r="C247" i="7"/>
  <c r="U247" i="7"/>
  <c r="T247" i="7"/>
  <c r="S247" i="7"/>
  <c r="R247" i="7"/>
  <c r="Q247" i="7"/>
  <c r="P247" i="7"/>
  <c r="F247" i="7"/>
  <c r="AB247" i="7"/>
  <c r="E247" i="7"/>
  <c r="D247" i="7"/>
  <c r="AA247" i="7"/>
  <c r="AC245" i="7"/>
  <c r="O245" i="7"/>
  <c r="AB245" i="7"/>
  <c r="N245" i="7"/>
  <c r="AA245" i="7"/>
  <c r="M245" i="7"/>
  <c r="S245" i="7"/>
  <c r="R245" i="7"/>
  <c r="J245" i="7"/>
  <c r="AE245" i="7"/>
  <c r="I245" i="7"/>
  <c r="AD245" i="7"/>
  <c r="H245" i="7"/>
  <c r="Z245" i="7"/>
  <c r="G245" i="7"/>
  <c r="Y245" i="7"/>
  <c r="X245" i="7"/>
  <c r="W245" i="7"/>
  <c r="V245" i="7"/>
  <c r="C245" i="7"/>
  <c r="U245" i="7"/>
  <c r="T245" i="7"/>
  <c r="Q245" i="7"/>
  <c r="P245" i="7"/>
  <c r="L245" i="7"/>
  <c r="K245" i="7"/>
  <c r="F245" i="7"/>
  <c r="E245" i="7"/>
  <c r="D245" i="7"/>
  <c r="AJ249" i="7"/>
  <c r="AH249" i="7"/>
  <c r="AA239" i="7"/>
  <c r="M239" i="7"/>
  <c r="Z239" i="7"/>
  <c r="L239" i="7"/>
  <c r="AD239" i="7"/>
  <c r="N239" i="7"/>
  <c r="AC239" i="7"/>
  <c r="K239" i="7"/>
  <c r="O239" i="7"/>
  <c r="J239" i="7"/>
  <c r="C239" i="7"/>
  <c r="U239" i="7"/>
  <c r="T239" i="7"/>
  <c r="S239" i="7"/>
  <c r="R239" i="7"/>
  <c r="Q239" i="7"/>
  <c r="I239" i="7"/>
  <c r="H239" i="7"/>
  <c r="G239" i="7"/>
  <c r="AE239" i="7"/>
  <c r="F239" i="7"/>
  <c r="AB239" i="7"/>
  <c r="X239" i="7"/>
  <c r="W239" i="7"/>
  <c r="V239" i="7"/>
  <c r="Y239" i="7"/>
  <c r="E239" i="7"/>
  <c r="D239" i="7"/>
  <c r="AA246" i="7"/>
  <c r="M246" i="7"/>
  <c r="Z246" i="7"/>
  <c r="L246" i="7"/>
  <c r="Y246" i="7"/>
  <c r="K246" i="7"/>
  <c r="W246" i="7"/>
  <c r="F246" i="7"/>
  <c r="V246" i="7"/>
  <c r="E246" i="7"/>
  <c r="U246" i="7"/>
  <c r="T246" i="7"/>
  <c r="S246" i="7"/>
  <c r="R246" i="7"/>
  <c r="AD246" i="7"/>
  <c r="AC246" i="7"/>
  <c r="AB246" i="7"/>
  <c r="C246" i="7"/>
  <c r="X246" i="7"/>
  <c r="Q246" i="7"/>
  <c r="P246" i="7"/>
  <c r="O246" i="7"/>
  <c r="N246" i="7"/>
  <c r="J246" i="7"/>
  <c r="AG246" i="7"/>
  <c r="AF246" i="7"/>
  <c r="AE246" i="7"/>
  <c r="I246" i="7"/>
  <c r="H246" i="7"/>
  <c r="G246" i="7"/>
  <c r="D246" i="7"/>
  <c r="AJ248" i="7"/>
  <c r="AI250" i="7"/>
  <c r="AH250" i="7"/>
  <c r="AJ250" i="7"/>
  <c r="Z8" i="5"/>
  <c r="V8" i="5"/>
  <c r="M8" i="5"/>
  <c r="S8" i="5"/>
  <c r="N8" i="5"/>
  <c r="AI126" i="7"/>
  <c r="AJ126" i="7"/>
  <c r="AH126" i="7"/>
  <c r="S14" i="5"/>
  <c r="U8" i="5"/>
  <c r="R13" i="5"/>
  <c r="R8" i="5"/>
  <c r="AA8" i="5"/>
  <c r="AF14" i="5"/>
  <c r="H8" i="5"/>
  <c r="AC8" i="5"/>
  <c r="G8" i="5"/>
  <c r="K14" i="5"/>
  <c r="W14" i="5"/>
  <c r="E8" i="5"/>
  <c r="Y8" i="5"/>
  <c r="C8" i="5"/>
  <c r="X8" i="5"/>
  <c r="Y14" i="5"/>
  <c r="T8" i="5"/>
  <c r="W17" i="5"/>
  <c r="N14" i="5"/>
  <c r="W8" i="5"/>
  <c r="Y13" i="5"/>
  <c r="AE14" i="5"/>
  <c r="AF15" i="5"/>
  <c r="Y15" i="5"/>
  <c r="Q13" i="5"/>
  <c r="AF13" i="5"/>
  <c r="F15" i="5"/>
  <c r="T15" i="5"/>
  <c r="X13" i="5"/>
  <c r="Q15" i="5"/>
  <c r="J15" i="5"/>
  <c r="H15" i="5"/>
  <c r="O15" i="5"/>
  <c r="AA15" i="5"/>
  <c r="I13" i="5"/>
  <c r="E15" i="5"/>
  <c r="AE15" i="5"/>
  <c r="H13" i="5"/>
  <c r="U15" i="5"/>
  <c r="G15" i="5"/>
  <c r="X14" i="5"/>
  <c r="Q14" i="5"/>
  <c r="Z14" i="5"/>
  <c r="T14" i="5"/>
  <c r="AC13" i="5"/>
  <c r="AA13" i="5"/>
  <c r="S13" i="5"/>
  <c r="AG13" i="5"/>
  <c r="U13" i="5"/>
  <c r="D13" i="5"/>
  <c r="AB13" i="5"/>
  <c r="E13" i="5"/>
  <c r="E17" i="5"/>
  <c r="AE17" i="5"/>
  <c r="Z17" i="5"/>
  <c r="W13" i="5"/>
  <c r="F13" i="5"/>
  <c r="P13" i="5"/>
  <c r="N13" i="5"/>
  <c r="Z13" i="5"/>
  <c r="M13" i="5"/>
  <c r="Q8" i="5"/>
  <c r="AG8" i="5"/>
  <c r="K8" i="5"/>
  <c r="AB8" i="5"/>
  <c r="F17" i="5"/>
  <c r="O17" i="5"/>
  <c r="P17" i="5"/>
  <c r="S17" i="5"/>
  <c r="H17" i="5"/>
  <c r="AG17" i="5"/>
  <c r="AF8" i="5"/>
  <c r="I8" i="5"/>
  <c r="F8" i="5"/>
  <c r="AE8" i="5"/>
  <c r="AD8" i="5"/>
  <c r="L8" i="5"/>
  <c r="D8" i="5"/>
  <c r="P8" i="5"/>
  <c r="O8" i="5"/>
  <c r="AD13" i="5"/>
  <c r="Q20" i="5"/>
  <c r="F20" i="5"/>
  <c r="V13" i="5"/>
  <c r="L13" i="5"/>
  <c r="J13" i="5"/>
  <c r="O13" i="5"/>
  <c r="G13" i="5"/>
  <c r="Y9" i="5"/>
  <c r="G16" i="5"/>
  <c r="AA9" i="5"/>
  <c r="H9" i="5"/>
  <c r="R9" i="5"/>
  <c r="I9" i="5"/>
  <c r="I12" i="5"/>
  <c r="N19" i="5"/>
  <c r="W19" i="5"/>
  <c r="AG19" i="5"/>
  <c r="P16" i="5"/>
  <c r="O16" i="5"/>
  <c r="AD16" i="5"/>
  <c r="AC16" i="5"/>
  <c r="S239" i="5"/>
  <c r="Y19" i="5"/>
  <c r="J19" i="5"/>
  <c r="Q19" i="5"/>
  <c r="M12" i="5"/>
  <c r="U19" i="5"/>
  <c r="U12" i="5"/>
  <c r="AF12" i="5"/>
  <c r="AD12" i="5"/>
  <c r="AB16" i="5"/>
  <c r="I16" i="5"/>
  <c r="AF19" i="5"/>
  <c r="Y16" i="5"/>
  <c r="G12" i="5"/>
  <c r="D16" i="5"/>
  <c r="Y12" i="5"/>
  <c r="AC12" i="5"/>
  <c r="AA16" i="5"/>
  <c r="W12" i="5"/>
  <c r="N239" i="5"/>
  <c r="X19" i="5"/>
  <c r="E12" i="5"/>
  <c r="F19" i="5"/>
  <c r="AF16" i="5"/>
  <c r="AD239" i="5"/>
  <c r="G239" i="5"/>
  <c r="AD19" i="5"/>
  <c r="AG12" i="5"/>
  <c r="V19" i="5"/>
  <c r="Z16" i="5"/>
  <c r="S19" i="5"/>
  <c r="C19" i="5"/>
  <c r="R16" i="5"/>
  <c r="AE16" i="5"/>
  <c r="K12" i="5"/>
  <c r="P12" i="5"/>
  <c r="E239" i="5"/>
  <c r="Z12" i="5"/>
  <c r="R239" i="5"/>
  <c r="J12" i="5"/>
  <c r="T19" i="5"/>
  <c r="K19" i="5"/>
  <c r="L239" i="5"/>
  <c r="F16" i="5"/>
  <c r="Y239" i="5"/>
  <c r="AA19" i="5"/>
  <c r="J16" i="5"/>
  <c r="V12" i="5"/>
  <c r="AE19" i="5"/>
  <c r="I19" i="5"/>
  <c r="E16" i="5"/>
  <c r="M16" i="5"/>
  <c r="F12" i="5"/>
  <c r="D12" i="5"/>
  <c r="T13" i="5"/>
  <c r="AE13" i="5"/>
  <c r="AA239" i="5"/>
  <c r="AC19" i="5"/>
  <c r="R19" i="5"/>
  <c r="V16" i="5"/>
  <c r="M19" i="5"/>
  <c r="H19" i="5"/>
  <c r="Q16" i="5"/>
  <c r="K16" i="5"/>
  <c r="O12" i="5"/>
  <c r="H12" i="5"/>
  <c r="AG16" i="5"/>
  <c r="AE12" i="5"/>
  <c r="AB12" i="5"/>
  <c r="O19" i="5"/>
  <c r="P19" i="5"/>
  <c r="D19" i="5"/>
  <c r="W16" i="5"/>
  <c r="T16" i="5"/>
  <c r="P9" i="5"/>
  <c r="AA12" i="5"/>
  <c r="R12" i="5"/>
  <c r="V9" i="5"/>
  <c r="G19" i="5"/>
  <c r="J239" i="5"/>
  <c r="P239" i="5"/>
  <c r="AB19" i="5"/>
  <c r="Z19" i="5"/>
  <c r="S16" i="5"/>
  <c r="X16" i="5"/>
  <c r="H16" i="5"/>
  <c r="C12" i="5"/>
  <c r="X12" i="5"/>
  <c r="S12" i="5"/>
  <c r="K13" i="5"/>
  <c r="T239" i="5"/>
  <c r="Q12" i="5"/>
  <c r="U16" i="5"/>
  <c r="W239" i="5"/>
  <c r="L19" i="5"/>
  <c r="L16" i="5"/>
  <c r="C16" i="5"/>
  <c r="T12" i="5"/>
  <c r="N12" i="5"/>
  <c r="T20" i="5"/>
  <c r="S9" i="5"/>
  <c r="M20" i="5"/>
  <c r="P20" i="5"/>
  <c r="O20" i="5"/>
  <c r="AB9" i="5"/>
  <c r="M239" i="5"/>
  <c r="E246" i="5"/>
  <c r="Q239" i="5"/>
  <c r="J17" i="5"/>
  <c r="AF17" i="5"/>
  <c r="R17" i="5"/>
  <c r="V14" i="5"/>
  <c r="J14" i="5"/>
  <c r="G9" i="5"/>
  <c r="AF9" i="5"/>
  <c r="N20" i="5"/>
  <c r="C14" i="5"/>
  <c r="AG20" i="5"/>
  <c r="V20" i="5"/>
  <c r="AC20" i="5"/>
  <c r="Y20" i="5"/>
  <c r="D20" i="5"/>
  <c r="L246" i="5"/>
  <c r="AE239" i="5"/>
  <c r="K239" i="5"/>
  <c r="AD17" i="5"/>
  <c r="M17" i="5"/>
  <c r="U14" i="5"/>
  <c r="H14" i="5"/>
  <c r="AC9" i="5"/>
  <c r="T9" i="5"/>
  <c r="K20" i="5"/>
  <c r="S20" i="5"/>
  <c r="X17" i="5"/>
  <c r="C9" i="5"/>
  <c r="E9" i="5"/>
  <c r="AF239" i="5"/>
  <c r="X239" i="5"/>
  <c r="AG246" i="5"/>
  <c r="O239" i="5"/>
  <c r="D239" i="5"/>
  <c r="L17" i="5"/>
  <c r="C17" i="5"/>
  <c r="G17" i="5"/>
  <c r="P14" i="5"/>
  <c r="M14" i="5"/>
  <c r="W9" i="5"/>
  <c r="K9" i="5"/>
  <c r="H20" i="5"/>
  <c r="U20" i="5"/>
  <c r="AB20" i="5"/>
  <c r="L20" i="5"/>
  <c r="Q17" i="5"/>
  <c r="AG9" i="5"/>
  <c r="AB239" i="5"/>
  <c r="AG239" i="5"/>
  <c r="T17" i="5"/>
  <c r="V17" i="5"/>
  <c r="E14" i="5"/>
  <c r="I14" i="5"/>
  <c r="AG14" i="5"/>
  <c r="U9" i="5"/>
  <c r="O9" i="5"/>
  <c r="R20" i="5"/>
  <c r="C239" i="5"/>
  <c r="Z239" i="5"/>
  <c r="Y17" i="5"/>
  <c r="D17" i="5"/>
  <c r="D14" i="5"/>
  <c r="AC14" i="5"/>
  <c r="L9" i="5"/>
  <c r="X9" i="5"/>
  <c r="AE9" i="5"/>
  <c r="AF20" i="5"/>
  <c r="H239" i="5"/>
  <c r="I17" i="5"/>
  <c r="K17" i="5"/>
  <c r="G14" i="5"/>
  <c r="AA14" i="5"/>
  <c r="N9" i="5"/>
  <c r="J9" i="5"/>
  <c r="AD20" i="5"/>
  <c r="C20" i="5"/>
  <c r="G20" i="5"/>
  <c r="F9" i="5"/>
  <c r="D9" i="5"/>
  <c r="I239" i="5"/>
  <c r="V239" i="5"/>
  <c r="I245" i="5"/>
  <c r="AC17" i="5"/>
  <c r="N17" i="5"/>
  <c r="U17" i="5"/>
  <c r="AA17" i="5"/>
  <c r="AB14" i="5"/>
  <c r="AD14" i="5"/>
  <c r="Z9" i="5"/>
  <c r="AD9" i="5"/>
  <c r="J20" i="5"/>
  <c r="AA20" i="5"/>
  <c r="AE20" i="5"/>
  <c r="E20" i="5"/>
  <c r="AC239" i="5"/>
  <c r="U239" i="5"/>
  <c r="Q245" i="5"/>
  <c r="L14" i="5"/>
  <c r="Q9" i="5"/>
  <c r="X20" i="5"/>
  <c r="W20" i="5"/>
  <c r="I20" i="5"/>
  <c r="AC245" i="5"/>
  <c r="O246" i="5"/>
  <c r="F245" i="5"/>
  <c r="G246" i="5"/>
  <c r="M246" i="5"/>
  <c r="AF246" i="5"/>
  <c r="F246" i="5"/>
  <c r="AB245" i="5"/>
  <c r="D245" i="5"/>
  <c r="Y245" i="5"/>
  <c r="I246" i="5"/>
  <c r="Y246" i="5"/>
  <c r="T246" i="5"/>
  <c r="H246" i="5"/>
  <c r="S246" i="5"/>
  <c r="V246" i="5"/>
  <c r="M245" i="5"/>
  <c r="AC246" i="5"/>
  <c r="Q246" i="5"/>
  <c r="AE246" i="5"/>
  <c r="AE245" i="5"/>
  <c r="E245" i="5"/>
  <c r="K246" i="5"/>
  <c r="Z246" i="5"/>
  <c r="P246" i="5"/>
  <c r="T245" i="5"/>
  <c r="AD246" i="5"/>
  <c r="O245" i="5"/>
  <c r="W246" i="5"/>
  <c r="D246" i="5"/>
  <c r="R246" i="5"/>
  <c r="X246" i="5"/>
  <c r="AB246" i="5"/>
  <c r="C246" i="5"/>
  <c r="U246" i="5"/>
  <c r="N246" i="5"/>
  <c r="AA246" i="5"/>
  <c r="M2" i="17"/>
  <c r="M4" i="17" s="1"/>
  <c r="L1" i="17"/>
  <c r="L3" i="17" s="1"/>
  <c r="L5" i="17" s="1"/>
  <c r="C245" i="5"/>
  <c r="Z245" i="5"/>
  <c r="S245" i="5"/>
  <c r="W245" i="5"/>
  <c r="N245" i="5"/>
  <c r="R245" i="5"/>
  <c r="AD245" i="5"/>
  <c r="U245" i="5"/>
  <c r="H245" i="5"/>
  <c r="J245" i="5"/>
  <c r="AG245" i="5"/>
  <c r="X245" i="5"/>
  <c r="P245" i="5"/>
  <c r="K245" i="5"/>
  <c r="L245" i="5"/>
  <c r="G245" i="5"/>
  <c r="AF245" i="5"/>
  <c r="AA245" i="5"/>
  <c r="AI198" i="7"/>
  <c r="AJ198" i="7"/>
  <c r="AI200" i="7"/>
  <c r="AJ200" i="7"/>
  <c r="AI202" i="7"/>
  <c r="AJ202" i="7"/>
  <c r="AI201" i="7"/>
  <c r="AJ201" i="7"/>
  <c r="AI199" i="7"/>
  <c r="AJ199" i="7"/>
  <c r="T1" i="3"/>
  <c r="U1" i="3" s="1"/>
  <c r="V1" i="3" s="1"/>
  <c r="AH199" i="7"/>
  <c r="AH201" i="7"/>
  <c r="AH198" i="7"/>
  <c r="AH202" i="7"/>
  <c r="AH200" i="7"/>
  <c r="J28" i="4"/>
  <c r="K28" i="4" s="1"/>
  <c r="P28" i="4" s="1"/>
  <c r="AF246" i="13"/>
  <c r="S1" i="12"/>
  <c r="T1" i="12" s="1"/>
  <c r="U1" i="12" s="1"/>
  <c r="V1" i="12" s="1"/>
  <c r="V2" i="12" s="1"/>
  <c r="V4" i="12" s="1"/>
  <c r="J192" i="4"/>
  <c r="K192" i="4" s="1"/>
  <c r="AK192" i="4" s="1"/>
  <c r="J139" i="4"/>
  <c r="K139" i="4" s="1"/>
  <c r="Y139" i="4" s="1"/>
  <c r="J167" i="4"/>
  <c r="K167" i="4" s="1"/>
  <c r="AI167" i="4" s="1"/>
  <c r="S1" i="11"/>
  <c r="S2" i="11" s="1"/>
  <c r="S4" i="11" s="1"/>
  <c r="J185" i="4"/>
  <c r="K185" i="4" s="1"/>
  <c r="T185" i="4" s="1"/>
  <c r="J203" i="4"/>
  <c r="K203" i="4" s="1"/>
  <c r="J320" i="4"/>
  <c r="K320" i="4" s="1"/>
  <c r="AM320" i="4" s="1"/>
  <c r="J176" i="4"/>
  <c r="K176" i="4" s="1"/>
  <c r="AK176" i="4" s="1"/>
  <c r="V240" i="5"/>
  <c r="F240" i="5"/>
  <c r="H240" i="5"/>
  <c r="R240" i="5"/>
  <c r="J193" i="4"/>
  <c r="K193" i="4" s="1"/>
  <c r="M193" i="4" s="1"/>
  <c r="AD240" i="5"/>
  <c r="T240" i="5"/>
  <c r="U240" i="5"/>
  <c r="E240" i="5"/>
  <c r="D240" i="5"/>
  <c r="S240" i="5"/>
  <c r="P240" i="5"/>
  <c r="Z240" i="5"/>
  <c r="W240" i="5"/>
  <c r="L240" i="5"/>
  <c r="C240" i="5"/>
  <c r="AB240" i="5"/>
  <c r="Y240" i="5"/>
  <c r="M240" i="5"/>
  <c r="X240" i="5"/>
  <c r="AF240" i="5"/>
  <c r="K240" i="5"/>
  <c r="AA240" i="5"/>
  <c r="I240" i="5"/>
  <c r="AE240" i="5"/>
  <c r="Q240" i="5"/>
  <c r="N240" i="5"/>
  <c r="G240" i="5"/>
  <c r="J240" i="5"/>
  <c r="J199" i="4"/>
  <c r="K199" i="4" s="1"/>
  <c r="J201" i="4"/>
  <c r="K201" i="4" s="1"/>
  <c r="AG240" i="5"/>
  <c r="O240" i="5"/>
  <c r="A362" i="4"/>
  <c r="H362" i="4" s="1"/>
  <c r="A361" i="4"/>
  <c r="D361" i="4" s="1"/>
  <c r="J198" i="4"/>
  <c r="K198" i="4" s="1"/>
  <c r="Q198" i="4" s="1"/>
  <c r="J204" i="4"/>
  <c r="K204" i="4" s="1"/>
  <c r="J181" i="4"/>
  <c r="K181" i="4" s="1"/>
  <c r="AG181" i="4" s="1"/>
  <c r="Y237" i="5"/>
  <c r="D237" i="5"/>
  <c r="X312" i="5"/>
  <c r="J191" i="4"/>
  <c r="K191" i="4" s="1"/>
  <c r="X191" i="4" s="1"/>
  <c r="Y312" i="5"/>
  <c r="AA312" i="5"/>
  <c r="R237" i="5"/>
  <c r="L312" i="5"/>
  <c r="U237" i="5"/>
  <c r="K237" i="5"/>
  <c r="AE312" i="5"/>
  <c r="AE237" i="5"/>
  <c r="Z237" i="5"/>
  <c r="L237" i="5"/>
  <c r="AA237" i="5"/>
  <c r="C312" i="5"/>
  <c r="O312" i="5"/>
  <c r="AB312" i="5"/>
  <c r="D312" i="5"/>
  <c r="S312" i="5"/>
  <c r="AG312" i="5"/>
  <c r="J312" i="5"/>
  <c r="F312" i="5"/>
  <c r="M312" i="5"/>
  <c r="Q312" i="5"/>
  <c r="AF312" i="5"/>
  <c r="J237" i="5"/>
  <c r="N237" i="5"/>
  <c r="E237" i="5"/>
  <c r="AB237" i="5"/>
  <c r="AG237" i="5"/>
  <c r="T237" i="5"/>
  <c r="O237" i="5"/>
  <c r="F237" i="5"/>
  <c r="C237" i="5"/>
  <c r="S237" i="5"/>
  <c r="Q237" i="5"/>
  <c r="G237" i="5"/>
  <c r="V237" i="5"/>
  <c r="AD237" i="5"/>
  <c r="X237" i="5"/>
  <c r="W237" i="5"/>
  <c r="I237" i="5"/>
  <c r="H237" i="5"/>
  <c r="M237" i="5"/>
  <c r="P237" i="5"/>
  <c r="AC237" i="5"/>
  <c r="AD238" i="13"/>
  <c r="J88" i="4"/>
  <c r="K88" i="4" s="1"/>
  <c r="AH88" i="4" s="1"/>
  <c r="J327" i="4"/>
  <c r="K327" i="4" s="1"/>
  <c r="O327" i="4" s="1"/>
  <c r="H246" i="13"/>
  <c r="AD246" i="13"/>
  <c r="G238" i="13"/>
  <c r="Z238" i="13"/>
  <c r="AA238" i="13"/>
  <c r="J196" i="4"/>
  <c r="K196" i="4" s="1"/>
  <c r="N196" i="4" s="1"/>
  <c r="J189" i="4"/>
  <c r="K189" i="4" s="1"/>
  <c r="N189" i="4" s="1"/>
  <c r="V246" i="13"/>
  <c r="I246" i="13"/>
  <c r="Q246" i="13"/>
  <c r="W246" i="13"/>
  <c r="J349" i="4"/>
  <c r="K349" i="4" s="1"/>
  <c r="AA349" i="4" s="1"/>
  <c r="Y246" i="13"/>
  <c r="AB246" i="13"/>
  <c r="K246" i="13"/>
  <c r="N246" i="13"/>
  <c r="AE246" i="13"/>
  <c r="P246" i="13"/>
  <c r="C246" i="13"/>
  <c r="T246" i="13"/>
  <c r="Z246" i="13"/>
  <c r="AG246" i="13"/>
  <c r="F246" i="13"/>
  <c r="I245" i="13"/>
  <c r="J246" i="13"/>
  <c r="R246" i="13"/>
  <c r="J195" i="4"/>
  <c r="K195" i="4" s="1"/>
  <c r="AF195" i="4" s="1"/>
  <c r="J73" i="4"/>
  <c r="K73" i="4" s="1"/>
  <c r="S73" i="4" s="1"/>
  <c r="E246" i="13"/>
  <c r="AC246" i="13"/>
  <c r="L246" i="13"/>
  <c r="D246" i="13"/>
  <c r="AD239" i="13"/>
  <c r="S246" i="13"/>
  <c r="AA246" i="13"/>
  <c r="U246" i="13"/>
  <c r="O246" i="13"/>
  <c r="G246" i="13"/>
  <c r="X246" i="13"/>
  <c r="R312" i="5"/>
  <c r="V312" i="5"/>
  <c r="AC236" i="5"/>
  <c r="W312" i="5"/>
  <c r="E312" i="5"/>
  <c r="U312" i="5"/>
  <c r="Z312" i="5"/>
  <c r="H312" i="5"/>
  <c r="P312" i="5"/>
  <c r="G312" i="5"/>
  <c r="K312" i="5"/>
  <c r="T312" i="5"/>
  <c r="N312" i="5"/>
  <c r="I312" i="5"/>
  <c r="AC312" i="5"/>
  <c r="AJ357" i="4"/>
  <c r="AD357" i="4"/>
  <c r="P357" i="4"/>
  <c r="J188" i="4"/>
  <c r="K188" i="4" s="1"/>
  <c r="N188" i="4" s="1"/>
  <c r="O236" i="5"/>
  <c r="Y236" i="5"/>
  <c r="N236" i="5"/>
  <c r="AB236" i="5"/>
  <c r="M236" i="5"/>
  <c r="F236" i="5"/>
  <c r="D236" i="5"/>
  <c r="P236" i="5"/>
  <c r="S236" i="5"/>
  <c r="X236" i="5"/>
  <c r="C236" i="5"/>
  <c r="I236" i="5"/>
  <c r="H236" i="5"/>
  <c r="V243" i="5"/>
  <c r="J182" i="4"/>
  <c r="K182" i="4" s="1"/>
  <c r="AH182" i="4" s="1"/>
  <c r="J177" i="4"/>
  <c r="K177" i="4" s="1"/>
  <c r="T177" i="4" s="1"/>
  <c r="J342" i="4"/>
  <c r="K342" i="4" s="1"/>
  <c r="AO342" i="4" s="1"/>
  <c r="J13" i="4"/>
  <c r="K13" i="4" s="1"/>
  <c r="Q13" i="4" s="1"/>
  <c r="J326" i="4"/>
  <c r="K326" i="4" s="1"/>
  <c r="AP326" i="4" s="1"/>
  <c r="J200" i="4"/>
  <c r="K200" i="4" s="1"/>
  <c r="J339" i="4"/>
  <c r="K339" i="4" s="1"/>
  <c r="Q339" i="4" s="1"/>
  <c r="AG243" i="5"/>
  <c r="C243" i="5"/>
  <c r="J337" i="4"/>
  <c r="K337" i="4" s="1"/>
  <c r="AD337" i="4" s="1"/>
  <c r="J49" i="4"/>
  <c r="K49" i="4" s="1"/>
  <c r="S49" i="4" s="1"/>
  <c r="J115" i="4"/>
  <c r="K115" i="4" s="1"/>
  <c r="AL115" i="4" s="1"/>
  <c r="J134" i="4"/>
  <c r="K134" i="4" s="1"/>
  <c r="AF134" i="4" s="1"/>
  <c r="J128" i="4"/>
  <c r="O128" i="4" s="1"/>
  <c r="J330" i="4"/>
  <c r="K330" i="4" s="1"/>
  <c r="W330" i="4" s="1"/>
  <c r="Y243" i="5"/>
  <c r="AM357" i="4"/>
  <c r="O243" i="5"/>
  <c r="AE243" i="5"/>
  <c r="AB357" i="4"/>
  <c r="E239" i="13"/>
  <c r="X243" i="5"/>
  <c r="X242" i="5"/>
  <c r="U357" i="4"/>
  <c r="O357" i="4"/>
  <c r="AC243" i="5"/>
  <c r="S243" i="5"/>
  <c r="AF243" i="5"/>
  <c r="S357" i="4"/>
  <c r="L239" i="13"/>
  <c r="AC239" i="13"/>
  <c r="S239" i="13"/>
  <c r="K243" i="5"/>
  <c r="AI357" i="4"/>
  <c r="S245" i="13"/>
  <c r="Z243" i="5"/>
  <c r="N243" i="5"/>
  <c r="Z357" i="4"/>
  <c r="C245" i="13"/>
  <c r="X239" i="13"/>
  <c r="AA245" i="13"/>
  <c r="AE245" i="13"/>
  <c r="I243" i="5"/>
  <c r="P243" i="5"/>
  <c r="J243" i="5"/>
  <c r="J174" i="4"/>
  <c r="K174" i="4" s="1"/>
  <c r="AE174" i="4" s="1"/>
  <c r="AE357" i="4"/>
  <c r="N357" i="4"/>
  <c r="H239" i="13"/>
  <c r="F243" i="5"/>
  <c r="J187" i="4"/>
  <c r="K187" i="4" s="1"/>
  <c r="AH187" i="4" s="1"/>
  <c r="J241" i="4"/>
  <c r="K241" i="4" s="1"/>
  <c r="J346" i="4"/>
  <c r="K346" i="4" s="1"/>
  <c r="AH346" i="4" s="1"/>
  <c r="J319" i="4"/>
  <c r="K319" i="4" s="1"/>
  <c r="R319" i="4" s="1"/>
  <c r="D245" i="13"/>
  <c r="AN357" i="4"/>
  <c r="AA357" i="4"/>
  <c r="AF357" i="4"/>
  <c r="M243" i="5"/>
  <c r="J108" i="4"/>
  <c r="K108" i="4" s="1"/>
  <c r="S108" i="4" s="1"/>
  <c r="AP357" i="4"/>
  <c r="V357" i="4"/>
  <c r="D243" i="5"/>
  <c r="R243" i="5"/>
  <c r="AH357" i="4"/>
  <c r="T357" i="4"/>
  <c r="X357" i="4"/>
  <c r="T243" i="5"/>
  <c r="Q243" i="5"/>
  <c r="M357" i="4"/>
  <c r="AK357" i="4"/>
  <c r="AL357" i="4"/>
  <c r="L243" i="5"/>
  <c r="U243" i="5"/>
  <c r="AA243" i="5"/>
  <c r="AO357" i="4"/>
  <c r="W357" i="4"/>
  <c r="AD243" i="5"/>
  <c r="H243" i="5"/>
  <c r="Y357" i="4"/>
  <c r="AG357" i="4"/>
  <c r="R357" i="4"/>
  <c r="L357" i="4"/>
  <c r="E243" i="5"/>
  <c r="AB243" i="5"/>
  <c r="Q357" i="4"/>
  <c r="W243" i="5"/>
  <c r="J350" i="4"/>
  <c r="K350" i="4" s="1"/>
  <c r="AL350" i="4" s="1"/>
  <c r="J47" i="4"/>
  <c r="K47" i="4" s="1"/>
  <c r="L47" i="4" s="1"/>
  <c r="J338" i="4"/>
  <c r="K338" i="4" s="1"/>
  <c r="AK338" i="4" s="1"/>
  <c r="J328" i="4"/>
  <c r="K328" i="4" s="1"/>
  <c r="AO328" i="4" s="1"/>
  <c r="J344" i="4"/>
  <c r="K344" i="4" s="1"/>
  <c r="M344" i="4" s="1"/>
  <c r="J341" i="4"/>
  <c r="K341" i="4" s="1"/>
  <c r="AA341" i="4" s="1"/>
  <c r="AC242" i="5"/>
  <c r="N242" i="5"/>
  <c r="AA242" i="5"/>
  <c r="J178" i="4"/>
  <c r="K178" i="4" s="1"/>
  <c r="AP178" i="4" s="1"/>
  <c r="J186" i="4"/>
  <c r="K186" i="4" s="1"/>
  <c r="U186" i="4" s="1"/>
  <c r="J205" i="4"/>
  <c r="K205" i="4" s="1"/>
  <c r="AG205" i="4" s="1"/>
  <c r="J238" i="4"/>
  <c r="K238" i="4" s="1"/>
  <c r="J335" i="4"/>
  <c r="K335" i="4" s="1"/>
  <c r="AO335" i="4" s="1"/>
  <c r="J253" i="4"/>
  <c r="K253" i="4" s="1"/>
  <c r="T253" i="4" s="1"/>
  <c r="J348" i="4"/>
  <c r="K348" i="4" s="1"/>
  <c r="AG348" i="4" s="1"/>
  <c r="J190" i="4"/>
  <c r="K190" i="4" s="1"/>
  <c r="AF190" i="4" s="1"/>
  <c r="J175" i="4"/>
  <c r="K175" i="4" s="1"/>
  <c r="AL175" i="4" s="1"/>
  <c r="J322" i="4"/>
  <c r="K322" i="4" s="1"/>
  <c r="N322" i="4" s="1"/>
  <c r="J39" i="4"/>
  <c r="K39" i="4" s="1"/>
  <c r="V39" i="4" s="1"/>
  <c r="J33" i="4"/>
  <c r="K33" i="4" s="1"/>
  <c r="AO33" i="4" s="1"/>
  <c r="J325" i="4"/>
  <c r="K325" i="4" s="1"/>
  <c r="O325" i="4" s="1"/>
  <c r="J340" i="4"/>
  <c r="K340" i="4" s="1"/>
  <c r="AC340" i="4" s="1"/>
  <c r="J352" i="4"/>
  <c r="K352" i="4" s="1"/>
  <c r="AA352" i="4" s="1"/>
  <c r="J343" i="4"/>
  <c r="K343" i="4" s="1"/>
  <c r="AE343" i="4" s="1"/>
  <c r="J180" i="4"/>
  <c r="K180" i="4" s="1"/>
  <c r="S180" i="4" s="1"/>
  <c r="J329" i="4"/>
  <c r="K329" i="4" s="1"/>
  <c r="AM329" i="4" s="1"/>
  <c r="J12" i="4"/>
  <c r="K12" i="4" s="1"/>
  <c r="Z12" i="4" s="1"/>
  <c r="J202" i="4"/>
  <c r="K202" i="4" s="1"/>
  <c r="J355" i="4"/>
  <c r="K355" i="4" s="1"/>
  <c r="S355" i="4" s="1"/>
  <c r="T238" i="13"/>
  <c r="AF236" i="5"/>
  <c r="W238" i="13"/>
  <c r="N238" i="13"/>
  <c r="F238" i="13"/>
  <c r="J118" i="4"/>
  <c r="K118" i="4" s="1"/>
  <c r="AI118" i="4" s="1"/>
  <c r="AG236" i="5"/>
  <c r="L238" i="13"/>
  <c r="J324" i="4"/>
  <c r="K324" i="4" s="1"/>
  <c r="AL324" i="4" s="1"/>
  <c r="V236" i="5"/>
  <c r="L236" i="5"/>
  <c r="K236" i="5"/>
  <c r="Q238" i="13"/>
  <c r="I238" i="13"/>
  <c r="J236" i="5"/>
  <c r="Q236" i="5"/>
  <c r="AE238" i="13"/>
  <c r="J86" i="4"/>
  <c r="K86" i="4" s="1"/>
  <c r="AH86" i="4" s="1"/>
  <c r="J323" i="4"/>
  <c r="K323" i="4" s="1"/>
  <c r="AH323" i="4" s="1"/>
  <c r="K238" i="13"/>
  <c r="R236" i="5"/>
  <c r="T236" i="5"/>
  <c r="Z236" i="5"/>
  <c r="G236" i="5"/>
  <c r="AD236" i="5"/>
  <c r="M238" i="13"/>
  <c r="J179" i="4"/>
  <c r="K179" i="4" s="1"/>
  <c r="M179" i="4" s="1"/>
  <c r="J332" i="4"/>
  <c r="K332" i="4" s="1"/>
  <c r="AC332" i="4" s="1"/>
  <c r="J331" i="4"/>
  <c r="K331" i="4" s="1"/>
  <c r="U331" i="4" s="1"/>
  <c r="J347" i="4"/>
  <c r="K347" i="4" s="1"/>
  <c r="P347" i="4" s="1"/>
  <c r="J52" i="4"/>
  <c r="K52" i="4" s="1"/>
  <c r="AE52" i="4" s="1"/>
  <c r="J318" i="4"/>
  <c r="K318" i="4" s="1"/>
  <c r="AH318" i="4" s="1"/>
  <c r="W236" i="5"/>
  <c r="U236" i="5"/>
  <c r="AE236" i="5"/>
  <c r="E236" i="5"/>
  <c r="R238" i="13"/>
  <c r="J353" i="4"/>
  <c r="K353" i="4" s="1"/>
  <c r="U353" i="4" s="1"/>
  <c r="J18" i="4"/>
  <c r="K18" i="4" s="1"/>
  <c r="AG18" i="4" s="1"/>
  <c r="J197" i="4"/>
  <c r="K197" i="4" s="1"/>
  <c r="AA197" i="4" s="1"/>
  <c r="F245" i="13"/>
  <c r="W242" i="5"/>
  <c r="Z242" i="5"/>
  <c r="Y238" i="13"/>
  <c r="U239" i="13"/>
  <c r="O242" i="5"/>
  <c r="O239" i="13"/>
  <c r="T239" i="13"/>
  <c r="AB239" i="13"/>
  <c r="V238" i="13"/>
  <c r="I239" i="13"/>
  <c r="AB238" i="13"/>
  <c r="G242" i="5"/>
  <c r="AF239" i="13"/>
  <c r="F239" i="13"/>
  <c r="M239" i="13"/>
  <c r="S238" i="13"/>
  <c r="AF238" i="13"/>
  <c r="V245" i="13"/>
  <c r="K242" i="5"/>
  <c r="Z239" i="13"/>
  <c r="G239" i="13"/>
  <c r="W239" i="13"/>
  <c r="P245" i="13"/>
  <c r="L245" i="13"/>
  <c r="J242" i="5"/>
  <c r="AG242" i="5"/>
  <c r="C238" i="13"/>
  <c r="N239" i="13"/>
  <c r="AG239" i="13"/>
  <c r="AD245" i="13"/>
  <c r="AE242" i="5"/>
  <c r="P238" i="13"/>
  <c r="W245" i="13"/>
  <c r="K239" i="13"/>
  <c r="O238" i="13"/>
  <c r="AC238" i="13"/>
  <c r="H238" i="13"/>
  <c r="AE239" i="13"/>
  <c r="P239" i="13"/>
  <c r="V239" i="13"/>
  <c r="M245" i="13"/>
  <c r="U245" i="13"/>
  <c r="F242" i="5"/>
  <c r="X238" i="13"/>
  <c r="D239" i="13"/>
  <c r="AA239" i="13"/>
  <c r="Y239" i="13"/>
  <c r="D238" i="13"/>
  <c r="T245" i="13"/>
  <c r="P242" i="5"/>
  <c r="V242" i="5"/>
  <c r="E243" i="4"/>
  <c r="R239" i="13"/>
  <c r="AF245" i="13"/>
  <c r="O245" i="13"/>
  <c r="J239" i="13"/>
  <c r="E238" i="13"/>
  <c r="C239" i="13"/>
  <c r="U238" i="13"/>
  <c r="AG238" i="13"/>
  <c r="Y242" i="5"/>
  <c r="S242" i="5"/>
  <c r="F245" i="4"/>
  <c r="E245" i="4"/>
  <c r="C245" i="4"/>
  <c r="H245" i="4"/>
  <c r="G245" i="4"/>
  <c r="I245" i="4"/>
  <c r="D245" i="4"/>
  <c r="D242" i="5"/>
  <c r="L242" i="5"/>
  <c r="B245" i="4"/>
  <c r="R242" i="5"/>
  <c r="I242" i="5"/>
  <c r="U242" i="5"/>
  <c r="M242" i="5"/>
  <c r="AF242" i="5"/>
  <c r="AB242" i="5"/>
  <c r="Q242" i="5"/>
  <c r="C242" i="5"/>
  <c r="E242" i="5"/>
  <c r="T242" i="5"/>
  <c r="H242" i="5"/>
  <c r="R245" i="13"/>
  <c r="G245" i="13"/>
  <c r="AC245" i="13"/>
  <c r="N245" i="13"/>
  <c r="D239" i="4"/>
  <c r="B239" i="4"/>
  <c r="C239" i="4"/>
  <c r="H239" i="4"/>
  <c r="G239" i="4"/>
  <c r="F239" i="4"/>
  <c r="E239" i="4"/>
  <c r="I239" i="4"/>
  <c r="J245" i="13"/>
  <c r="Q245" i="13"/>
  <c r="X245" i="13"/>
  <c r="A360" i="4"/>
  <c r="A357" i="5"/>
  <c r="B357" i="5" s="1"/>
  <c r="M357" i="5" s="1"/>
  <c r="AG245" i="13"/>
  <c r="Z245" i="13"/>
  <c r="AB245" i="13"/>
  <c r="K245" i="13"/>
  <c r="Y245" i="13"/>
  <c r="H245" i="13"/>
  <c r="J257" i="4"/>
  <c r="K257" i="4" s="1"/>
  <c r="AG257" i="4" s="1"/>
  <c r="Y244" i="13"/>
  <c r="Z244" i="13"/>
  <c r="D244" i="13"/>
  <c r="J266" i="4"/>
  <c r="K266" i="4" s="1"/>
  <c r="AN266" i="4" s="1"/>
  <c r="J278" i="4"/>
  <c r="K278" i="4" s="1"/>
  <c r="M278" i="4" s="1"/>
  <c r="S310" i="5"/>
  <c r="D310" i="5"/>
  <c r="J256" i="4"/>
  <c r="K256" i="4" s="1"/>
  <c r="AF256" i="4" s="1"/>
  <c r="J84" i="4"/>
  <c r="K84" i="4" s="1"/>
  <c r="AA84" i="4" s="1"/>
  <c r="W358" i="4"/>
  <c r="AC310" i="5"/>
  <c r="AF358" i="4"/>
  <c r="AA242" i="13"/>
  <c r="AF242" i="13"/>
  <c r="T244" i="13"/>
  <c r="AC242" i="13"/>
  <c r="C242" i="13"/>
  <c r="O242" i="13"/>
  <c r="Y242" i="13"/>
  <c r="AB242" i="13"/>
  <c r="Z242" i="13"/>
  <c r="AE242" i="13"/>
  <c r="H242" i="13"/>
  <c r="AG242" i="13"/>
  <c r="S242" i="13"/>
  <c r="D242" i="13"/>
  <c r="N242" i="13"/>
  <c r="F242" i="13"/>
  <c r="Q242" i="13"/>
  <c r="E242" i="13"/>
  <c r="R242" i="13"/>
  <c r="W242" i="13"/>
  <c r="U242" i="13"/>
  <c r="T242" i="13"/>
  <c r="V358" i="4"/>
  <c r="AC358" i="4"/>
  <c r="AE358" i="4"/>
  <c r="AL358" i="4"/>
  <c r="L358" i="4"/>
  <c r="AK358" i="4"/>
  <c r="S358" i="4"/>
  <c r="AH358" i="4"/>
  <c r="M358" i="4"/>
  <c r="AP358" i="4"/>
  <c r="P358" i="4"/>
  <c r="R358" i="4"/>
  <c r="Q358" i="4"/>
  <c r="Z358" i="4"/>
  <c r="U358" i="4"/>
  <c r="AN358" i="4"/>
  <c r="N358" i="4"/>
  <c r="AI358" i="4"/>
  <c r="AB358" i="4"/>
  <c r="AM358" i="4"/>
  <c r="T358" i="4"/>
  <c r="AD358" i="4"/>
  <c r="AJ358" i="4"/>
  <c r="Y358" i="4"/>
  <c r="AG358" i="4"/>
  <c r="AA358" i="4"/>
  <c r="AO358" i="4"/>
  <c r="O358" i="4"/>
  <c r="R311" i="5"/>
  <c r="U301" i="5"/>
  <c r="K311" i="5"/>
  <c r="G311" i="5"/>
  <c r="T311" i="5"/>
  <c r="M301" i="5"/>
  <c r="E301" i="5"/>
  <c r="M359" i="4"/>
  <c r="L311" i="5"/>
  <c r="AA311" i="5"/>
  <c r="Q311" i="5"/>
  <c r="Z311" i="5"/>
  <c r="Q359" i="4"/>
  <c r="AN359" i="4"/>
  <c r="T359" i="4"/>
  <c r="AC359" i="4"/>
  <c r="Z359" i="4"/>
  <c r="AE359" i="4"/>
  <c r="P359" i="4"/>
  <c r="W359" i="4"/>
  <c r="X359" i="4"/>
  <c r="V359" i="4"/>
  <c r="L359" i="4"/>
  <c r="N359" i="4"/>
  <c r="AL359" i="4"/>
  <c r="Y359" i="4"/>
  <c r="AG359" i="4"/>
  <c r="K314" i="5"/>
  <c r="U359" i="4"/>
  <c r="R359" i="4"/>
  <c r="AO359" i="4"/>
  <c r="H314" i="5"/>
  <c r="O359" i="4"/>
  <c r="Q314" i="5"/>
  <c r="AH359" i="4"/>
  <c r="AP359" i="4"/>
  <c r="AK359" i="4"/>
  <c r="C314" i="5"/>
  <c r="AA359" i="4"/>
  <c r="AD359" i="4"/>
  <c r="AM359" i="4"/>
  <c r="N314" i="5"/>
  <c r="S359" i="4"/>
  <c r="AB359" i="4"/>
  <c r="AJ359" i="4"/>
  <c r="AI359" i="4"/>
  <c r="T304" i="5"/>
  <c r="J304" i="5"/>
  <c r="J272" i="4"/>
  <c r="K272" i="4" s="1"/>
  <c r="AA272" i="4" s="1"/>
  <c r="J263" i="4"/>
  <c r="K263" i="4" s="1"/>
  <c r="AH263" i="4" s="1"/>
  <c r="J255" i="4"/>
  <c r="K255" i="4" s="1"/>
  <c r="M255" i="4" s="1"/>
  <c r="J242" i="13"/>
  <c r="K242" i="13"/>
  <c r="G242" i="13"/>
  <c r="AD242" i="13"/>
  <c r="I242" i="13"/>
  <c r="V242" i="13"/>
  <c r="L242" i="13"/>
  <c r="W244" i="13"/>
  <c r="M244" i="13"/>
  <c r="T300" i="5"/>
  <c r="W300" i="5"/>
  <c r="J273" i="4"/>
  <c r="K273" i="4" s="1"/>
  <c r="AL273" i="4" s="1"/>
  <c r="J249" i="4"/>
  <c r="K249" i="4" s="1"/>
  <c r="AG249" i="4" s="1"/>
  <c r="T313" i="5"/>
  <c r="J254" i="4"/>
  <c r="K254" i="4" s="1"/>
  <c r="AL254" i="4" s="1"/>
  <c r="L313" i="5"/>
  <c r="S313" i="5"/>
  <c r="G313" i="5"/>
  <c r="J267" i="4"/>
  <c r="K267" i="4" s="1"/>
  <c r="L267" i="4" s="1"/>
  <c r="X310" i="5"/>
  <c r="Q304" i="5"/>
  <c r="F310" i="5"/>
  <c r="G299" i="5"/>
  <c r="C310" i="5"/>
  <c r="K299" i="5"/>
  <c r="AD310" i="5"/>
  <c r="AG299" i="5"/>
  <c r="Z310" i="5"/>
  <c r="X299" i="5"/>
  <c r="AE310" i="5"/>
  <c r="V299" i="5"/>
  <c r="AB310" i="5"/>
  <c r="S299" i="5"/>
  <c r="K302" i="5"/>
  <c r="H299" i="5"/>
  <c r="C313" i="5"/>
  <c r="G307" i="5"/>
  <c r="W307" i="5"/>
  <c r="Y307" i="5"/>
  <c r="AF299" i="5"/>
  <c r="I313" i="5"/>
  <c r="Q302" i="5"/>
  <c r="F307" i="5"/>
  <c r="AA313" i="5"/>
  <c r="F313" i="5"/>
  <c r="W302" i="5"/>
  <c r="AD313" i="5"/>
  <c r="E310" i="5"/>
  <c r="Y310" i="5"/>
  <c r="AA310" i="5"/>
  <c r="AA300" i="5"/>
  <c r="L304" i="5"/>
  <c r="J300" i="5"/>
  <c r="Y304" i="5"/>
  <c r="G310" i="5"/>
  <c r="AG300" i="5"/>
  <c r="W310" i="5"/>
  <c r="J310" i="5"/>
  <c r="E300" i="5"/>
  <c r="K304" i="5"/>
  <c r="AG310" i="5"/>
  <c r="K310" i="5"/>
  <c r="R300" i="5"/>
  <c r="H304" i="5"/>
  <c r="U310" i="5"/>
  <c r="N310" i="5"/>
  <c r="F300" i="5"/>
  <c r="V300" i="5"/>
  <c r="I310" i="5"/>
  <c r="V304" i="5"/>
  <c r="P300" i="5"/>
  <c r="AF310" i="5"/>
  <c r="L310" i="5"/>
  <c r="Q300" i="5"/>
  <c r="M310" i="5"/>
  <c r="I241" i="5"/>
  <c r="D304" i="5"/>
  <c r="R310" i="5"/>
  <c r="T310" i="5"/>
  <c r="O310" i="5"/>
  <c r="P310" i="5"/>
  <c r="G304" i="5"/>
  <c r="H310" i="5"/>
  <c r="AD300" i="5"/>
  <c r="X304" i="5"/>
  <c r="V310" i="5"/>
  <c r="H300" i="5"/>
  <c r="I304" i="5"/>
  <c r="N307" i="5"/>
  <c r="P307" i="5"/>
  <c r="J356" i="4"/>
  <c r="K356" i="4" s="1"/>
  <c r="AG356" i="4" s="1"/>
  <c r="C244" i="13"/>
  <c r="AD244" i="13"/>
  <c r="Q241" i="5"/>
  <c r="Z241" i="5"/>
  <c r="N241" i="5"/>
  <c r="AF244" i="13"/>
  <c r="AG244" i="13"/>
  <c r="H244" i="13"/>
  <c r="R241" i="5"/>
  <c r="W241" i="5"/>
  <c r="L241" i="5"/>
  <c r="S241" i="5"/>
  <c r="J246" i="4"/>
  <c r="K246" i="4" s="1"/>
  <c r="W246" i="4" s="1"/>
  <c r="J311" i="4"/>
  <c r="K311" i="4" s="1"/>
  <c r="I244" i="13"/>
  <c r="G244" i="13"/>
  <c r="H241" i="5"/>
  <c r="V241" i="5"/>
  <c r="AG241" i="5"/>
  <c r="J298" i="4"/>
  <c r="K298" i="4" s="1"/>
  <c r="X241" i="5"/>
  <c r="K244" i="13"/>
  <c r="K241" i="5"/>
  <c r="E241" i="5"/>
  <c r="AC244" i="13"/>
  <c r="P241" i="5"/>
  <c r="G241" i="5"/>
  <c r="AB241" i="5"/>
  <c r="X244" i="13"/>
  <c r="L244" i="13"/>
  <c r="V244" i="13"/>
  <c r="O244" i="13"/>
  <c r="AF241" i="5"/>
  <c r="AE241" i="5"/>
  <c r="J264" i="4"/>
  <c r="K264" i="4" s="1"/>
  <c r="AM264" i="4" s="1"/>
  <c r="J305" i="4"/>
  <c r="K305" i="4" s="1"/>
  <c r="AE244" i="13"/>
  <c r="Q244" i="13"/>
  <c r="R244" i="13"/>
  <c r="O241" i="5"/>
  <c r="AC241" i="5"/>
  <c r="S244" i="13"/>
  <c r="U244" i="13"/>
  <c r="U241" i="5"/>
  <c r="D241" i="5"/>
  <c r="AA244" i="13"/>
  <c r="N244" i="13"/>
  <c r="F241" i="5"/>
  <c r="AD241" i="5"/>
  <c r="M241" i="5"/>
  <c r="AB244" i="13"/>
  <c r="E244" i="13"/>
  <c r="P244" i="13"/>
  <c r="T241" i="5"/>
  <c r="C241" i="5"/>
  <c r="J242" i="4"/>
  <c r="K242" i="4" s="1"/>
  <c r="L293" i="5"/>
  <c r="D300" i="5"/>
  <c r="C300" i="5"/>
  <c r="I300" i="5"/>
  <c r="X300" i="5"/>
  <c r="S304" i="5"/>
  <c r="AC304" i="5"/>
  <c r="AB302" i="5"/>
  <c r="K307" i="5"/>
  <c r="J299" i="4"/>
  <c r="K299" i="4" s="1"/>
  <c r="Z307" i="5"/>
  <c r="AF300" i="5"/>
  <c r="R307" i="5"/>
  <c r="X302" i="5"/>
  <c r="L307" i="5"/>
  <c r="I307" i="5"/>
  <c r="AF307" i="5"/>
  <c r="S300" i="5"/>
  <c r="O304" i="5"/>
  <c r="Z304" i="5"/>
  <c r="AC300" i="5"/>
  <c r="Z300" i="5"/>
  <c r="P304" i="5"/>
  <c r="R304" i="5"/>
  <c r="AD302" i="5"/>
  <c r="T307" i="5"/>
  <c r="AG302" i="5"/>
  <c r="Q293" i="5"/>
  <c r="G300" i="5"/>
  <c r="AB300" i="5"/>
  <c r="U304" i="5"/>
  <c r="N304" i="5"/>
  <c r="AF302" i="5"/>
  <c r="X307" i="5"/>
  <c r="V307" i="5"/>
  <c r="AA307" i="5"/>
  <c r="E307" i="5"/>
  <c r="AD307" i="5"/>
  <c r="AB307" i="5"/>
  <c r="AE293" i="5"/>
  <c r="Y300" i="5"/>
  <c r="L300" i="5"/>
  <c r="AE304" i="5"/>
  <c r="AB304" i="5"/>
  <c r="AE302" i="5"/>
  <c r="Q307" i="5"/>
  <c r="M307" i="5"/>
  <c r="H307" i="5"/>
  <c r="O307" i="5"/>
  <c r="Y302" i="5"/>
  <c r="AA304" i="5"/>
  <c r="AG307" i="5"/>
  <c r="L302" i="5"/>
  <c r="V293" i="5"/>
  <c r="K300" i="5"/>
  <c r="AD304" i="5"/>
  <c r="M293" i="5"/>
  <c r="M300" i="5"/>
  <c r="AE300" i="5"/>
  <c r="F304" i="5"/>
  <c r="AG304" i="5"/>
  <c r="AF304" i="5"/>
  <c r="U307" i="5"/>
  <c r="AE307" i="5"/>
  <c r="J310" i="4"/>
  <c r="K310" i="4" s="1"/>
  <c r="J297" i="4"/>
  <c r="K297" i="4" s="1"/>
  <c r="J306" i="4"/>
  <c r="K306" i="4" s="1"/>
  <c r="Y306" i="4" s="1"/>
  <c r="J309" i="4"/>
  <c r="K309" i="4" s="1"/>
  <c r="J312" i="4"/>
  <c r="K312" i="4" s="1"/>
  <c r="AC312" i="4" s="1"/>
  <c r="J301" i="4"/>
  <c r="K301" i="4" s="1"/>
  <c r="J314" i="4"/>
  <c r="K314" i="4" s="1"/>
  <c r="J276" i="4"/>
  <c r="K276" i="4" s="1"/>
  <c r="U276" i="4" s="1"/>
  <c r="J307" i="5"/>
  <c r="C304" i="5"/>
  <c r="T293" i="5"/>
  <c r="N300" i="5"/>
  <c r="O300" i="5"/>
  <c r="E304" i="5"/>
  <c r="M304" i="5"/>
  <c r="AC307" i="5"/>
  <c r="C307" i="5"/>
  <c r="J302" i="4"/>
  <c r="K302" i="4" s="1"/>
  <c r="J316" i="4"/>
  <c r="K316" i="4" s="1"/>
  <c r="Y293" i="5"/>
  <c r="O293" i="5"/>
  <c r="J303" i="4"/>
  <c r="K303" i="4" s="1"/>
  <c r="J315" i="4"/>
  <c r="K315" i="4" s="1"/>
  <c r="P293" i="5"/>
  <c r="G293" i="5"/>
  <c r="W293" i="5"/>
  <c r="AD293" i="5"/>
  <c r="U293" i="5"/>
  <c r="E293" i="5"/>
  <c r="S243" i="13"/>
  <c r="D293" i="5"/>
  <c r="AC293" i="5"/>
  <c r="AB293" i="5"/>
  <c r="AF293" i="5"/>
  <c r="AG293" i="5"/>
  <c r="N293" i="5"/>
  <c r="H293" i="5"/>
  <c r="I293" i="5"/>
  <c r="K293" i="5"/>
  <c r="R293" i="5"/>
  <c r="S293" i="5"/>
  <c r="C293" i="5"/>
  <c r="AA293" i="5"/>
  <c r="F293" i="5"/>
  <c r="Z293" i="5"/>
  <c r="J293" i="5"/>
  <c r="C311" i="5"/>
  <c r="AE311" i="5"/>
  <c r="F311" i="5"/>
  <c r="R314" i="5"/>
  <c r="O314" i="5"/>
  <c r="N302" i="5"/>
  <c r="G302" i="5"/>
  <c r="H301" i="5"/>
  <c r="I301" i="5"/>
  <c r="N311" i="5"/>
  <c r="AB311" i="5"/>
  <c r="G314" i="5"/>
  <c r="M314" i="5"/>
  <c r="M302" i="5"/>
  <c r="P311" i="5"/>
  <c r="AF301" i="5"/>
  <c r="M311" i="5"/>
  <c r="AG311" i="5"/>
  <c r="D311" i="5"/>
  <c r="F314" i="5"/>
  <c r="J314" i="5"/>
  <c r="T302" i="5"/>
  <c r="O302" i="5"/>
  <c r="V314" i="5"/>
  <c r="E314" i="5"/>
  <c r="S311" i="5"/>
  <c r="V311" i="5"/>
  <c r="U314" i="5"/>
  <c r="AA314" i="5"/>
  <c r="I302" i="5"/>
  <c r="Z302" i="5"/>
  <c r="Y311" i="5"/>
  <c r="W311" i="5"/>
  <c r="I314" i="5"/>
  <c r="W314" i="5"/>
  <c r="J301" i="5"/>
  <c r="Y314" i="5"/>
  <c r="AC314" i="5"/>
  <c r="Y301" i="5"/>
  <c r="I311" i="5"/>
  <c r="AC311" i="5"/>
  <c r="L314" i="5"/>
  <c r="P314" i="5"/>
  <c r="AC302" i="5"/>
  <c r="AG301" i="5"/>
  <c r="J302" i="5"/>
  <c r="C302" i="5"/>
  <c r="R295" i="5"/>
  <c r="K295" i="5"/>
  <c r="AE314" i="5"/>
  <c r="J311" i="5"/>
  <c r="O311" i="5"/>
  <c r="AD314" i="5"/>
  <c r="D314" i="5"/>
  <c r="S302" i="5"/>
  <c r="E302" i="5"/>
  <c r="V302" i="5"/>
  <c r="AA302" i="5"/>
  <c r="AC301" i="5"/>
  <c r="U302" i="5"/>
  <c r="AD311" i="5"/>
  <c r="U311" i="5"/>
  <c r="X314" i="5"/>
  <c r="T314" i="5"/>
  <c r="S314" i="5"/>
  <c r="D302" i="5"/>
  <c r="G301" i="5"/>
  <c r="L301" i="5"/>
  <c r="H302" i="5"/>
  <c r="AF314" i="5"/>
  <c r="X311" i="5"/>
  <c r="AF311" i="5"/>
  <c r="AE301" i="5"/>
  <c r="E311" i="5"/>
  <c r="AB314" i="5"/>
  <c r="Z314" i="5"/>
  <c r="R302" i="5"/>
  <c r="P302" i="5"/>
  <c r="AB353" i="5"/>
  <c r="AC243" i="13"/>
  <c r="C243" i="13"/>
  <c r="AD353" i="5"/>
  <c r="AF243" i="13"/>
  <c r="N301" i="5"/>
  <c r="X301" i="5"/>
  <c r="F295" i="5"/>
  <c r="J241" i="5"/>
  <c r="Y295" i="5"/>
  <c r="G295" i="5"/>
  <c r="N295" i="5"/>
  <c r="Y353" i="5"/>
  <c r="Q353" i="5"/>
  <c r="V243" i="13"/>
  <c r="M295" i="5"/>
  <c r="E295" i="5"/>
  <c r="C295" i="5"/>
  <c r="AD295" i="5"/>
  <c r="H295" i="5"/>
  <c r="S295" i="5"/>
  <c r="J295" i="5"/>
  <c r="Q301" i="5"/>
  <c r="C301" i="5"/>
  <c r="AE295" i="5"/>
  <c r="T295" i="5"/>
  <c r="AG295" i="5"/>
  <c r="V295" i="5"/>
  <c r="D295" i="5"/>
  <c r="AC295" i="5"/>
  <c r="R301" i="5"/>
  <c r="Z295" i="5"/>
  <c r="D307" i="5"/>
  <c r="L295" i="5"/>
  <c r="J244" i="13"/>
  <c r="AA295" i="5"/>
  <c r="K301" i="5"/>
  <c r="W301" i="5"/>
  <c r="Q295" i="5"/>
  <c r="X295" i="5"/>
  <c r="I295" i="5"/>
  <c r="AF295" i="5"/>
  <c r="J308" i="4"/>
  <c r="K308" i="4" s="1"/>
  <c r="O301" i="5"/>
  <c r="Z301" i="5"/>
  <c r="P301" i="5"/>
  <c r="AA301" i="5"/>
  <c r="S301" i="5"/>
  <c r="U295" i="5"/>
  <c r="J258" i="4"/>
  <c r="K258" i="4" s="1"/>
  <c r="AH258" i="4" s="1"/>
  <c r="J313" i="4"/>
  <c r="K313" i="4" s="1"/>
  <c r="J307" i="4"/>
  <c r="K307" i="4" s="1"/>
  <c r="J300" i="4"/>
  <c r="K300" i="4" s="1"/>
  <c r="J304" i="4"/>
  <c r="K304" i="4" s="1"/>
  <c r="AD301" i="5"/>
  <c r="T301" i="5"/>
  <c r="AB301" i="5"/>
  <c r="P295" i="5"/>
  <c r="D301" i="5"/>
  <c r="E243" i="13"/>
  <c r="F301" i="5"/>
  <c r="AB295" i="5"/>
  <c r="O295" i="5"/>
  <c r="X353" i="5"/>
  <c r="D243" i="13"/>
  <c r="AE243" i="13"/>
  <c r="J243" i="13"/>
  <c r="P243" i="13"/>
  <c r="F244" i="4"/>
  <c r="I244" i="4"/>
  <c r="G244" i="4"/>
  <c r="H244" i="4"/>
  <c r="B244" i="4"/>
  <c r="C244" i="4"/>
  <c r="E244" i="4"/>
  <c r="D244" i="4"/>
  <c r="T243" i="13"/>
  <c r="O243" i="13"/>
  <c r="M353" i="5"/>
  <c r="AA353" i="5"/>
  <c r="M299" i="5"/>
  <c r="Z299" i="5"/>
  <c r="Q313" i="5"/>
  <c r="AG313" i="5"/>
  <c r="N353" i="5"/>
  <c r="W353" i="5"/>
  <c r="O353" i="5"/>
  <c r="F299" i="5"/>
  <c r="W299" i="5"/>
  <c r="R313" i="5"/>
  <c r="Z313" i="5"/>
  <c r="X242" i="13"/>
  <c r="Y243" i="13"/>
  <c r="G353" i="5"/>
  <c r="AF353" i="5"/>
  <c r="H353" i="5"/>
  <c r="U353" i="5"/>
  <c r="L299" i="5"/>
  <c r="C299" i="5"/>
  <c r="E313" i="5"/>
  <c r="D313" i="5"/>
  <c r="AG243" i="13"/>
  <c r="AB243" i="13"/>
  <c r="L243" i="13"/>
  <c r="X243" i="13"/>
  <c r="C353" i="5"/>
  <c r="R353" i="5"/>
  <c r="K353" i="5"/>
  <c r="R299" i="5"/>
  <c r="T299" i="5"/>
  <c r="H313" i="5"/>
  <c r="N313" i="5"/>
  <c r="H243" i="13"/>
  <c r="AE353" i="5"/>
  <c r="H243" i="4"/>
  <c r="I243" i="4"/>
  <c r="D243" i="4"/>
  <c r="G243" i="4"/>
  <c r="C243" i="4"/>
  <c r="B243" i="4"/>
  <c r="I353" i="5"/>
  <c r="E299" i="5"/>
  <c r="AD299" i="5"/>
  <c r="P299" i="5"/>
  <c r="O313" i="5"/>
  <c r="AE313" i="5"/>
  <c r="S353" i="5"/>
  <c r="J353" i="5"/>
  <c r="D299" i="5"/>
  <c r="O299" i="5"/>
  <c r="Q299" i="5"/>
  <c r="W313" i="5"/>
  <c r="AB313" i="5"/>
  <c r="Z243" i="13"/>
  <c r="Y241" i="5"/>
  <c r="P242" i="13"/>
  <c r="L353" i="5"/>
  <c r="V353" i="5"/>
  <c r="AC353" i="5"/>
  <c r="AE299" i="5"/>
  <c r="AC299" i="5"/>
  <c r="AB299" i="5"/>
  <c r="U313" i="5"/>
  <c r="X313" i="5"/>
  <c r="AA243" i="13"/>
  <c r="P353" i="5"/>
  <c r="T353" i="5"/>
  <c r="D353" i="5"/>
  <c r="I299" i="5"/>
  <c r="AA299" i="5"/>
  <c r="P313" i="5"/>
  <c r="V313" i="5"/>
  <c r="Q243" i="13"/>
  <c r="M243" i="13"/>
  <c r="G243" i="13"/>
  <c r="K243" i="13"/>
  <c r="I243" i="13"/>
  <c r="AD243" i="13"/>
  <c r="W243" i="13"/>
  <c r="N243" i="13"/>
  <c r="AG353" i="5"/>
  <c r="J313" i="5"/>
  <c r="Y313" i="5"/>
  <c r="U243" i="13"/>
  <c r="E353" i="5"/>
  <c r="J299" i="5"/>
  <c r="Y299" i="5"/>
  <c r="AC313" i="5"/>
  <c r="F353" i="5"/>
  <c r="U299" i="5"/>
  <c r="K313" i="5"/>
  <c r="AF313" i="5"/>
  <c r="F243" i="13"/>
  <c r="J247" i="4"/>
  <c r="K247" i="4" s="1"/>
  <c r="T247" i="4" s="1"/>
  <c r="J250" i="4"/>
  <c r="K250" i="4" s="1"/>
  <c r="AL250" i="4" s="1"/>
  <c r="J274" i="4"/>
  <c r="K274" i="4" s="1"/>
  <c r="AN274" i="4" s="1"/>
  <c r="J261" i="4"/>
  <c r="K261" i="4" s="1"/>
  <c r="V261" i="4" s="1"/>
  <c r="J269" i="4"/>
  <c r="K269" i="4" s="1"/>
  <c r="AJ269" i="4" s="1"/>
  <c r="J279" i="4"/>
  <c r="K279" i="4" s="1"/>
  <c r="AA279" i="4" s="1"/>
  <c r="J265" i="4"/>
  <c r="K265" i="4" s="1"/>
  <c r="L265" i="4" s="1"/>
  <c r="J271" i="4"/>
  <c r="K271" i="4" s="1"/>
  <c r="S271" i="4" s="1"/>
  <c r="J252" i="4"/>
  <c r="K252" i="4" s="1"/>
  <c r="AH252" i="4" s="1"/>
  <c r="J277" i="4"/>
  <c r="K277" i="4" s="1"/>
  <c r="T277" i="4" s="1"/>
  <c r="J262" i="4"/>
  <c r="K262" i="4" s="1"/>
  <c r="O262" i="4" s="1"/>
  <c r="J270" i="4"/>
  <c r="K270" i="4" s="1"/>
  <c r="X270" i="4" s="1"/>
  <c r="J248" i="4"/>
  <c r="K248" i="4" s="1"/>
  <c r="AL248" i="4" s="1"/>
  <c r="J275" i="4"/>
  <c r="K275" i="4" s="1"/>
  <c r="Q2" i="17"/>
  <c r="Q3" i="17"/>
  <c r="Q5" i="17" s="1"/>
  <c r="X42" i="1"/>
  <c r="V1" i="16" s="1"/>
  <c r="V2" i="16" s="1"/>
  <c r="V4" i="16" s="1"/>
  <c r="X2" i="1"/>
  <c r="X3" i="1" s="1"/>
  <c r="R4" i="17" s="1"/>
  <c r="R1" i="17"/>
  <c r="G1" i="5"/>
  <c r="G2" i="5" s="1"/>
  <c r="G3" i="5" s="1"/>
  <c r="G1" i="7"/>
  <c r="G2" i="7" s="1"/>
  <c r="G3" i="7" s="1"/>
  <c r="G1" i="13"/>
  <c r="G2" i="13" s="1"/>
  <c r="G3" i="13" s="1"/>
  <c r="Y1" i="1"/>
  <c r="J354" i="4"/>
  <c r="K354" i="4" s="1"/>
  <c r="J333" i="4"/>
  <c r="K333" i="4" s="1"/>
  <c r="N366" i="7" l="1"/>
  <c r="G366" i="7"/>
  <c r="J366" i="7"/>
  <c r="L366" i="7"/>
  <c r="E366" i="7"/>
  <c r="AE366" i="7"/>
  <c r="F366" i="7"/>
  <c r="U366" i="7"/>
  <c r="S366" i="7"/>
  <c r="P366" i="7"/>
  <c r="O366" i="7"/>
  <c r="AC366" i="7"/>
  <c r="Z366" i="7"/>
  <c r="K366" i="7"/>
  <c r="AD366" i="7"/>
  <c r="X366" i="7"/>
  <c r="AA366" i="7"/>
  <c r="AF366" i="7"/>
  <c r="H366" i="7"/>
  <c r="C366" i="7"/>
  <c r="AB366" i="7"/>
  <c r="W366" i="7"/>
  <c r="I366" i="7"/>
  <c r="D366" i="7"/>
  <c r="AG366" i="7"/>
  <c r="Y366" i="7"/>
  <c r="V366" i="7"/>
  <c r="M366" i="7"/>
  <c r="Q366" i="7"/>
  <c r="T366" i="7"/>
  <c r="R366" i="7"/>
  <c r="AK239" i="7"/>
  <c r="AK5" i="7"/>
  <c r="AK182" i="7"/>
  <c r="AK238" i="7"/>
  <c r="AK242" i="7"/>
  <c r="AK241" i="7"/>
  <c r="AK127" i="7"/>
  <c r="AK124" i="7"/>
  <c r="AK122" i="7"/>
  <c r="AK243" i="7"/>
  <c r="AK132" i="7"/>
  <c r="AK129" i="7"/>
  <c r="AK234" i="7"/>
  <c r="AK6" i="7"/>
  <c r="AK125" i="7"/>
  <c r="AK123" i="7"/>
  <c r="AK61" i="7"/>
  <c r="AK130" i="7"/>
  <c r="AK121" i="7"/>
  <c r="AK131" i="7"/>
  <c r="AK237" i="7"/>
  <c r="AK235" i="7"/>
  <c r="AK128" i="7"/>
  <c r="AK240" i="7"/>
  <c r="AK236" i="7"/>
  <c r="J212" i="4"/>
  <c r="K212" i="4" s="1"/>
  <c r="AC212" i="4" s="1"/>
  <c r="AH122" i="7"/>
  <c r="AI122" i="7"/>
  <c r="AJ122" i="7"/>
  <c r="J293" i="4"/>
  <c r="K293" i="4" s="1"/>
  <c r="AI293" i="4" s="1"/>
  <c r="J294" i="4"/>
  <c r="K294" i="4" s="1"/>
  <c r="AO294" i="4" s="1"/>
  <c r="J291" i="4"/>
  <c r="K291" i="4" s="1"/>
  <c r="V291" i="4" s="1"/>
  <c r="J280" i="4"/>
  <c r="K280" i="4" s="1"/>
  <c r="AD280" i="4" s="1"/>
  <c r="J211" i="4"/>
  <c r="K211" i="4" s="1"/>
  <c r="AB211" i="4" s="1"/>
  <c r="J210" i="4"/>
  <c r="K210" i="4" s="1"/>
  <c r="Y210" i="4" s="1"/>
  <c r="J281" i="4"/>
  <c r="K281" i="4" s="1"/>
  <c r="L281" i="4" s="1"/>
  <c r="J288" i="4"/>
  <c r="K288" i="4" s="1"/>
  <c r="Y288" i="4" s="1"/>
  <c r="J296" i="4"/>
  <c r="K296" i="4" s="1"/>
  <c r="S296" i="4" s="1"/>
  <c r="J208" i="4"/>
  <c r="K208" i="4" s="1"/>
  <c r="S208" i="4" s="1"/>
  <c r="J231" i="4"/>
  <c r="K231" i="4" s="1"/>
  <c r="N231" i="4" s="1"/>
  <c r="J240" i="4"/>
  <c r="K240" i="4" s="1"/>
  <c r="AH241" i="7"/>
  <c r="AJ241" i="7"/>
  <c r="J221" i="4"/>
  <c r="K221" i="4" s="1"/>
  <c r="U221" i="4" s="1"/>
  <c r="AI241" i="7"/>
  <c r="J236" i="4"/>
  <c r="K236" i="4" s="1"/>
  <c r="R236" i="4" s="1"/>
  <c r="J235" i="4"/>
  <c r="K235" i="4" s="1"/>
  <c r="AK235" i="4" s="1"/>
  <c r="J209" i="4"/>
  <c r="K209" i="4" s="1"/>
  <c r="N209" i="4" s="1"/>
  <c r="J222" i="4"/>
  <c r="K222" i="4" s="1"/>
  <c r="AB222" i="4" s="1"/>
  <c r="J216" i="4"/>
  <c r="K216" i="4" s="1"/>
  <c r="T216" i="4" s="1"/>
  <c r="J220" i="4"/>
  <c r="K220" i="4" s="1"/>
  <c r="AG220" i="4" s="1"/>
  <c r="J226" i="4"/>
  <c r="K226" i="4" s="1"/>
  <c r="V226" i="4" s="1"/>
  <c r="J290" i="4"/>
  <c r="K290" i="4" s="1"/>
  <c r="AO290" i="4" s="1"/>
  <c r="AH238" i="7"/>
  <c r="J218" i="4"/>
  <c r="K218" i="4" s="1"/>
  <c r="V218" i="4" s="1"/>
  <c r="AH240" i="7"/>
  <c r="AJ238" i="7"/>
  <c r="J287" i="4"/>
  <c r="K287" i="4" s="1"/>
  <c r="R287" i="4" s="1"/>
  <c r="J223" i="4"/>
  <c r="K223" i="4" s="1"/>
  <c r="AM223" i="4" s="1"/>
  <c r="J237" i="4"/>
  <c r="K237" i="4" s="1"/>
  <c r="AI238" i="7"/>
  <c r="AI240" i="7"/>
  <c r="AJ240" i="7"/>
  <c r="J224" i="4"/>
  <c r="K224" i="4" s="1"/>
  <c r="X224" i="4" s="1"/>
  <c r="J183" i="4"/>
  <c r="K183" i="4" s="1"/>
  <c r="AP183" i="4" s="1"/>
  <c r="J214" i="4"/>
  <c r="K214" i="4" s="1"/>
  <c r="AL214" i="4" s="1"/>
  <c r="AH237" i="7"/>
  <c r="J207" i="4"/>
  <c r="K207" i="4" s="1"/>
  <c r="N207" i="4" s="1"/>
  <c r="AJ237" i="7"/>
  <c r="AH236" i="7"/>
  <c r="AI237" i="7"/>
  <c r="AJ236" i="7"/>
  <c r="AI236" i="7"/>
  <c r="AH128" i="7"/>
  <c r="J124" i="4"/>
  <c r="K124" i="4" s="1"/>
  <c r="AP124" i="4" s="1"/>
  <c r="J286" i="4"/>
  <c r="K286" i="4" s="1"/>
  <c r="AK286" i="4" s="1"/>
  <c r="AJ128" i="7"/>
  <c r="AI128" i="7"/>
  <c r="J165" i="4"/>
  <c r="K165" i="4" s="1"/>
  <c r="N165" i="4" s="1"/>
  <c r="J289" i="4"/>
  <c r="K289" i="4" s="1"/>
  <c r="AC289" i="4" s="1"/>
  <c r="J234" i="4"/>
  <c r="K234" i="4" s="1"/>
  <c r="AP234" i="4" s="1"/>
  <c r="J233" i="4"/>
  <c r="K233" i="4" s="1"/>
  <c r="P233" i="4" s="1"/>
  <c r="J232" i="4"/>
  <c r="K232" i="4" s="1"/>
  <c r="M232" i="4" s="1"/>
  <c r="J228" i="4"/>
  <c r="K228" i="4" s="1"/>
  <c r="S228" i="4" s="1"/>
  <c r="J219" i="4"/>
  <c r="K219" i="4" s="1"/>
  <c r="AN219" i="4" s="1"/>
  <c r="J295" i="4"/>
  <c r="K295" i="4" s="1"/>
  <c r="AH295" i="4" s="1"/>
  <c r="AI204" i="7"/>
  <c r="AH204" i="7"/>
  <c r="AJ204" i="7"/>
  <c r="AJ182" i="7"/>
  <c r="AH182" i="7"/>
  <c r="AI182" i="7"/>
  <c r="J284" i="4"/>
  <c r="K284" i="4" s="1"/>
  <c r="AO284" i="4" s="1"/>
  <c r="AJ235" i="7"/>
  <c r="AH235" i="7"/>
  <c r="AI235" i="7"/>
  <c r="J7" i="4"/>
  <c r="K7" i="4" s="1"/>
  <c r="AM7" i="4" s="1"/>
  <c r="J282" i="4"/>
  <c r="K282" i="4" s="1"/>
  <c r="U282" i="4" s="1"/>
  <c r="J292" i="4"/>
  <c r="K292" i="4" s="1"/>
  <c r="U292" i="4" s="1"/>
  <c r="J215" i="4"/>
  <c r="K215" i="4" s="1"/>
  <c r="V215" i="4" s="1"/>
  <c r="J140" i="4"/>
  <c r="K140" i="4" s="1"/>
  <c r="AD140" i="4" s="1"/>
  <c r="J283" i="4"/>
  <c r="K283" i="4" s="1"/>
  <c r="Z283" i="4" s="1"/>
  <c r="J125" i="4"/>
  <c r="K125" i="4" s="1"/>
  <c r="T125" i="4" s="1"/>
  <c r="J227" i="4"/>
  <c r="K227" i="4" s="1"/>
  <c r="AM227" i="4" s="1"/>
  <c r="J285" i="4"/>
  <c r="K285" i="4" s="1"/>
  <c r="S285" i="4" s="1"/>
  <c r="J168" i="4"/>
  <c r="K168" i="4" s="1"/>
  <c r="Y168" i="4" s="1"/>
  <c r="J206" i="4"/>
  <c r="K206" i="4" s="1"/>
  <c r="Z206" i="4" s="1"/>
  <c r="J70" i="4"/>
  <c r="K70" i="4" s="1"/>
  <c r="AJ70" i="4" s="1"/>
  <c r="J119" i="4"/>
  <c r="K119" i="4" s="1"/>
  <c r="AO119" i="4" s="1"/>
  <c r="J116" i="4"/>
  <c r="K116" i="4" s="1"/>
  <c r="N116" i="4" s="1"/>
  <c r="J112" i="4"/>
  <c r="K112" i="4" s="1"/>
  <c r="R112" i="4" s="1"/>
  <c r="J123" i="4"/>
  <c r="K123" i="4" s="1"/>
  <c r="P123" i="4" s="1"/>
  <c r="J138" i="4"/>
  <c r="K138" i="4" s="1"/>
  <c r="AO138" i="4" s="1"/>
  <c r="AJ184" i="7"/>
  <c r="AH234" i="7"/>
  <c r="AI203" i="7"/>
  <c r="J129" i="4"/>
  <c r="K129" i="4" s="1"/>
  <c r="AB129" i="4" s="1"/>
  <c r="J78" i="4"/>
  <c r="K78" i="4" s="1"/>
  <c r="W78" i="4" s="1"/>
  <c r="J157" i="4"/>
  <c r="K157" i="4" s="1"/>
  <c r="AF157" i="4" s="1"/>
  <c r="J99" i="4"/>
  <c r="K99" i="4" s="1"/>
  <c r="AF99" i="4" s="1"/>
  <c r="J97" i="4"/>
  <c r="K97" i="4" s="1"/>
  <c r="AN97" i="4" s="1"/>
  <c r="J127" i="4"/>
  <c r="K127" i="4" s="1"/>
  <c r="AO127" i="4" s="1"/>
  <c r="J135" i="4"/>
  <c r="K135" i="4" s="1"/>
  <c r="Q135" i="4" s="1"/>
  <c r="J160" i="4"/>
  <c r="K160" i="4" s="1"/>
  <c r="AA160" i="4" s="1"/>
  <c r="J225" i="4"/>
  <c r="K225" i="4" s="1"/>
  <c r="Y225" i="4" s="1"/>
  <c r="J36" i="4"/>
  <c r="K36" i="4" s="1"/>
  <c r="AM36" i="4" s="1"/>
  <c r="AJ234" i="7"/>
  <c r="AH184" i="7"/>
  <c r="AI184" i="7"/>
  <c r="AI234" i="7"/>
  <c r="AJ203" i="7"/>
  <c r="AH203" i="7"/>
  <c r="J164" i="4"/>
  <c r="K164" i="4" s="1"/>
  <c r="AP164" i="4" s="1"/>
  <c r="J229" i="4"/>
  <c r="K229" i="4" s="1"/>
  <c r="Z229" i="4" s="1"/>
  <c r="J173" i="4"/>
  <c r="K173" i="4" s="1"/>
  <c r="U173" i="4" s="1"/>
  <c r="J145" i="4"/>
  <c r="K145" i="4" s="1"/>
  <c r="AD145" i="4" s="1"/>
  <c r="J213" i="4"/>
  <c r="K213" i="4" s="1"/>
  <c r="R213" i="4" s="1"/>
  <c r="J170" i="4"/>
  <c r="K170" i="4" s="1"/>
  <c r="R170" i="4" s="1"/>
  <c r="AF398" i="4"/>
  <c r="AH398" i="4"/>
  <c r="P398" i="4"/>
  <c r="J107" i="4"/>
  <c r="K107" i="4" s="1"/>
  <c r="AH107" i="4" s="1"/>
  <c r="J80" i="4"/>
  <c r="K80" i="4" s="1"/>
  <c r="AH80" i="4" s="1"/>
  <c r="J147" i="4"/>
  <c r="K147" i="4" s="1"/>
  <c r="AB147" i="4" s="1"/>
  <c r="J82" i="4"/>
  <c r="K82" i="4" s="1"/>
  <c r="P82" i="4" s="1"/>
  <c r="AH124" i="7"/>
  <c r="J149" i="4"/>
  <c r="K149" i="4" s="1"/>
  <c r="AF149" i="4" s="1"/>
  <c r="J158" i="4"/>
  <c r="K158" i="4" s="1"/>
  <c r="Z158" i="4" s="1"/>
  <c r="J166" i="4"/>
  <c r="K166" i="4" s="1"/>
  <c r="R166" i="4" s="1"/>
  <c r="J171" i="4"/>
  <c r="K171" i="4" s="1"/>
  <c r="O171" i="4" s="1"/>
  <c r="AH131" i="7"/>
  <c r="AI124" i="7"/>
  <c r="J90" i="4"/>
  <c r="K90" i="4" s="1"/>
  <c r="L90" i="4" s="1"/>
  <c r="AJ124" i="7"/>
  <c r="J151" i="4"/>
  <c r="K151" i="4" s="1"/>
  <c r="L151" i="4" s="1"/>
  <c r="T385" i="4"/>
  <c r="J75" i="4"/>
  <c r="K75" i="4" s="1"/>
  <c r="V75" i="4" s="1"/>
  <c r="J162" i="4"/>
  <c r="K162" i="4" s="1"/>
  <c r="AH162" i="4" s="1"/>
  <c r="J148" i="4"/>
  <c r="K148" i="4" s="1"/>
  <c r="AA148" i="4" s="1"/>
  <c r="J142" i="4"/>
  <c r="K142" i="4" s="1"/>
  <c r="AJ142" i="4" s="1"/>
  <c r="J76" i="4"/>
  <c r="K76" i="4" s="1"/>
  <c r="AC76" i="4" s="1"/>
  <c r="AI127" i="7"/>
  <c r="AI129" i="7"/>
  <c r="AI125" i="7"/>
  <c r="J59" i="4"/>
  <c r="K59" i="4" s="1"/>
  <c r="AB59" i="4" s="1"/>
  <c r="J40" i="4"/>
  <c r="K40" i="4" s="1"/>
  <c r="O40" i="4" s="1"/>
  <c r="AI131" i="7"/>
  <c r="J72" i="4"/>
  <c r="K72" i="4" s="1"/>
  <c r="AD72" i="4" s="1"/>
  <c r="AJ131" i="7"/>
  <c r="J141" i="4"/>
  <c r="K141" i="4" s="1"/>
  <c r="AM141" i="4" s="1"/>
  <c r="J63" i="4"/>
  <c r="K63" i="4" s="1"/>
  <c r="P63" i="4" s="1"/>
  <c r="J35" i="4"/>
  <c r="K35" i="4" s="1"/>
  <c r="AD35" i="4" s="1"/>
  <c r="J136" i="4"/>
  <c r="K136" i="4" s="1"/>
  <c r="S136" i="4" s="1"/>
  <c r="AH127" i="7"/>
  <c r="AJ127" i="7"/>
  <c r="AH129" i="7"/>
  <c r="AH125" i="7"/>
  <c r="AJ129" i="7"/>
  <c r="AJ125" i="7"/>
  <c r="AK418" i="4"/>
  <c r="J100" i="4"/>
  <c r="K100" i="4" s="1"/>
  <c r="AE100" i="4" s="1"/>
  <c r="J130" i="4"/>
  <c r="K130" i="4" s="1"/>
  <c r="AN130" i="4" s="1"/>
  <c r="R442" i="4"/>
  <c r="J94" i="4"/>
  <c r="K94" i="4" s="1"/>
  <c r="V94" i="4" s="1"/>
  <c r="J153" i="4"/>
  <c r="K153" i="4" s="1"/>
  <c r="V153" i="4" s="1"/>
  <c r="J83" i="4"/>
  <c r="K83" i="4" s="1"/>
  <c r="AE83" i="4" s="1"/>
  <c r="J137" i="4"/>
  <c r="K137" i="4" s="1"/>
  <c r="S137" i="4" s="1"/>
  <c r="J64" i="4"/>
  <c r="K64" i="4" s="1"/>
  <c r="M64" i="4" s="1"/>
  <c r="J133" i="4"/>
  <c r="K133" i="4" s="1"/>
  <c r="N133" i="4" s="1"/>
  <c r="J109" i="4"/>
  <c r="K109" i="4" s="1"/>
  <c r="AG109" i="4" s="1"/>
  <c r="J81" i="4"/>
  <c r="K81" i="4" s="1"/>
  <c r="Q81" i="4" s="1"/>
  <c r="J317" i="4"/>
  <c r="K317" i="4" s="1"/>
  <c r="J106" i="4"/>
  <c r="K106" i="4" s="1"/>
  <c r="AL106" i="4" s="1"/>
  <c r="J102" i="4"/>
  <c r="K102" i="4" s="1"/>
  <c r="Z102" i="4" s="1"/>
  <c r="J93" i="4"/>
  <c r="K93" i="4" s="1"/>
  <c r="AD93" i="4" s="1"/>
  <c r="J117" i="4"/>
  <c r="K117" i="4" s="1"/>
  <c r="X117" i="4" s="1"/>
  <c r="J161" i="4"/>
  <c r="K161" i="4" s="1"/>
  <c r="N161" i="4" s="1"/>
  <c r="J111" i="4"/>
  <c r="K111" i="4" s="1"/>
  <c r="AK111" i="4" s="1"/>
  <c r="L398" i="4"/>
  <c r="AP460" i="4"/>
  <c r="Z372" i="4"/>
  <c r="AA442" i="4"/>
  <c r="AG447" i="4"/>
  <c r="L460" i="4"/>
  <c r="P442" i="4"/>
  <c r="L418" i="4"/>
  <c r="O442" i="4"/>
  <c r="AF416" i="4"/>
  <c r="R418" i="4"/>
  <c r="O416" i="4"/>
  <c r="S418" i="4"/>
  <c r="O395" i="4"/>
  <c r="AI419" i="4"/>
  <c r="AE416" i="4"/>
  <c r="O447" i="4"/>
  <c r="AH442" i="4"/>
  <c r="O430" i="4"/>
  <c r="AG416" i="4"/>
  <c r="X395" i="4"/>
  <c r="AK416" i="4"/>
  <c r="AD462" i="4"/>
  <c r="W372" i="4"/>
  <c r="AH462" i="4"/>
  <c r="AP442" i="4"/>
  <c r="T416" i="4"/>
  <c r="AE442" i="4"/>
  <c r="Q406" i="4"/>
  <c r="O418" i="4"/>
  <c r="AI418" i="4"/>
  <c r="U447" i="4"/>
  <c r="AP447" i="4"/>
  <c r="R447" i="4"/>
  <c r="AH447" i="4"/>
  <c r="M416" i="4"/>
  <c r="J89" i="4"/>
  <c r="K89" i="4" s="1"/>
  <c r="AG89" i="4" s="1"/>
  <c r="AE418" i="4"/>
  <c r="AN447" i="4"/>
  <c r="AJ447" i="4"/>
  <c r="AO460" i="4"/>
  <c r="P416" i="4"/>
  <c r="J113" i="4"/>
  <c r="K113" i="4" s="1"/>
  <c r="AH113" i="4" s="1"/>
  <c r="AO447" i="4"/>
  <c r="AF442" i="4"/>
  <c r="J121" i="4"/>
  <c r="K121" i="4" s="1"/>
  <c r="AJ121" i="4" s="1"/>
  <c r="J96" i="4"/>
  <c r="K96" i="4" s="1"/>
  <c r="R96" i="4" s="1"/>
  <c r="J29" i="4"/>
  <c r="K29" i="4" s="1"/>
  <c r="N29" i="4" s="1"/>
  <c r="AO442" i="4"/>
  <c r="J110" i="4"/>
  <c r="K110" i="4" s="1"/>
  <c r="AC110" i="4" s="1"/>
  <c r="J74" i="4"/>
  <c r="K74" i="4" s="1"/>
  <c r="AB74" i="4" s="1"/>
  <c r="AI134" i="7"/>
  <c r="J71" i="4"/>
  <c r="K71" i="4" s="1"/>
  <c r="AP71" i="4" s="1"/>
  <c r="J68" i="4"/>
  <c r="K68" i="4" s="1"/>
  <c r="AM68" i="4" s="1"/>
  <c r="J98" i="4"/>
  <c r="K98" i="4" s="1"/>
  <c r="Q98" i="4" s="1"/>
  <c r="J103" i="4"/>
  <c r="K103" i="4" s="1"/>
  <c r="Y103" i="4" s="1"/>
  <c r="J114" i="4"/>
  <c r="K114" i="4" s="1"/>
  <c r="V114" i="4" s="1"/>
  <c r="J150" i="4"/>
  <c r="K150" i="4" s="1"/>
  <c r="T150" i="4" s="1"/>
  <c r="J6" i="4"/>
  <c r="K6" i="4" s="1"/>
  <c r="AJ6" i="4" s="1"/>
  <c r="J87" i="4"/>
  <c r="K87" i="4" s="1"/>
  <c r="S87" i="4" s="1"/>
  <c r="J120" i="4"/>
  <c r="K120" i="4" s="1"/>
  <c r="AJ120" i="4" s="1"/>
  <c r="AI133" i="7"/>
  <c r="AH130" i="7"/>
  <c r="AJ132" i="7"/>
  <c r="J85" i="4"/>
  <c r="K85" i="4" s="1"/>
  <c r="AI85" i="4" s="1"/>
  <c r="T439" i="4"/>
  <c r="M439" i="4"/>
  <c r="J91" i="4"/>
  <c r="K91" i="4" s="1"/>
  <c r="X91" i="4" s="1"/>
  <c r="J95" i="4"/>
  <c r="K95" i="4" s="1"/>
  <c r="AF95" i="4" s="1"/>
  <c r="J146" i="4"/>
  <c r="K146" i="4" s="1"/>
  <c r="U146" i="4" s="1"/>
  <c r="J156" i="4"/>
  <c r="K156" i="4" s="1"/>
  <c r="AC156" i="4" s="1"/>
  <c r="J38" i="4"/>
  <c r="K38" i="4" s="1"/>
  <c r="AE38" i="4" s="1"/>
  <c r="J172" i="4"/>
  <c r="K172" i="4" s="1"/>
  <c r="AE172" i="4" s="1"/>
  <c r="J155" i="4"/>
  <c r="K155" i="4" s="1"/>
  <c r="AB155" i="4" s="1"/>
  <c r="J77" i="4"/>
  <c r="K77" i="4" s="1"/>
  <c r="T77" i="4" s="1"/>
  <c r="J122" i="4"/>
  <c r="K122" i="4" s="1"/>
  <c r="AF122" i="4" s="1"/>
  <c r="J101" i="4"/>
  <c r="K101" i="4" s="1"/>
  <c r="AJ101" i="4" s="1"/>
  <c r="S398" i="4"/>
  <c r="AE398" i="4"/>
  <c r="J152" i="4"/>
  <c r="K152" i="4" s="1"/>
  <c r="AI152" i="4" s="1"/>
  <c r="J65" i="4"/>
  <c r="K65" i="4" s="1"/>
  <c r="W65" i="4" s="1"/>
  <c r="J92" i="4"/>
  <c r="K92" i="4" s="1"/>
  <c r="N92" i="4" s="1"/>
  <c r="J69" i="4"/>
  <c r="K69" i="4" s="1"/>
  <c r="S69" i="4" s="1"/>
  <c r="J104" i="4"/>
  <c r="K104" i="4" s="1"/>
  <c r="R104" i="4" s="1"/>
  <c r="J105" i="4"/>
  <c r="K105" i="4" s="1"/>
  <c r="AK105" i="4" s="1"/>
  <c r="Z398" i="4"/>
  <c r="AB398" i="4"/>
  <c r="T398" i="4"/>
  <c r="J19" i="4"/>
  <c r="K19" i="4" s="1"/>
  <c r="W19" i="4" s="1"/>
  <c r="J79" i="4"/>
  <c r="K79" i="4" s="1"/>
  <c r="AN79" i="4" s="1"/>
  <c r="J66" i="4"/>
  <c r="K66" i="4" s="1"/>
  <c r="T66" i="4" s="1"/>
  <c r="AL372" i="4"/>
  <c r="AD418" i="4"/>
  <c r="AC418" i="4"/>
  <c r="AF367" i="4"/>
  <c r="AM447" i="4"/>
  <c r="AM460" i="4"/>
  <c r="AN462" i="4"/>
  <c r="N372" i="4"/>
  <c r="AK439" i="4"/>
  <c r="U416" i="4"/>
  <c r="L442" i="4"/>
  <c r="X372" i="4"/>
  <c r="AL439" i="4"/>
  <c r="N418" i="4"/>
  <c r="AN460" i="4"/>
  <c r="AA372" i="4"/>
  <c r="Z442" i="4"/>
  <c r="S462" i="4"/>
  <c r="S447" i="4"/>
  <c r="L447" i="4"/>
  <c r="O406" i="4"/>
  <c r="R462" i="4"/>
  <c r="O372" i="4"/>
  <c r="AB439" i="4"/>
  <c r="P372" i="4"/>
  <c r="AN442" i="4"/>
  <c r="R406" i="4"/>
  <c r="R460" i="4"/>
  <c r="AL452" i="4"/>
  <c r="V406" i="4"/>
  <c r="M395" i="4"/>
  <c r="Z447" i="4"/>
  <c r="AB406" i="4"/>
  <c r="AF418" i="4"/>
  <c r="R372" i="4"/>
  <c r="AJ416" i="4"/>
  <c r="U372" i="4"/>
  <c r="Y442" i="4"/>
  <c r="AH395" i="4"/>
  <c r="X447" i="4"/>
  <c r="O462" i="4"/>
  <c r="Z416" i="4"/>
  <c r="AM416" i="4"/>
  <c r="X442" i="4"/>
  <c r="AP418" i="4"/>
  <c r="AC395" i="4"/>
  <c r="Z462" i="4"/>
  <c r="W447" i="4"/>
  <c r="S430" i="4"/>
  <c r="AH372" i="4"/>
  <c r="AF372" i="4"/>
  <c r="U442" i="4"/>
  <c r="AH418" i="4"/>
  <c r="Q418" i="4"/>
  <c r="N447" i="4"/>
  <c r="N419" i="4"/>
  <c r="AC372" i="4"/>
  <c r="AN416" i="4"/>
  <c r="AJ372" i="4"/>
  <c r="S442" i="4"/>
  <c r="AH123" i="7"/>
  <c r="J144" i="4"/>
  <c r="K144" i="4" s="1"/>
  <c r="P144" i="4" s="1"/>
  <c r="J159" i="4"/>
  <c r="K159" i="4" s="1"/>
  <c r="M159" i="4" s="1"/>
  <c r="J163" i="4"/>
  <c r="K163" i="4" s="1"/>
  <c r="Z163" i="4" s="1"/>
  <c r="AJ123" i="7"/>
  <c r="J131" i="4"/>
  <c r="K131" i="4" s="1"/>
  <c r="T131" i="4" s="1"/>
  <c r="AI121" i="7"/>
  <c r="J34" i="4"/>
  <c r="K34" i="4" s="1"/>
  <c r="Z34" i="4" s="1"/>
  <c r="J126" i="4"/>
  <c r="K126" i="4" s="1"/>
  <c r="AE126" i="4" s="1"/>
  <c r="J154" i="4"/>
  <c r="K154" i="4" s="1"/>
  <c r="Z154" i="4" s="1"/>
  <c r="J143" i="4"/>
  <c r="K143" i="4" s="1"/>
  <c r="R143" i="4" s="1"/>
  <c r="J132" i="4"/>
  <c r="K132" i="4" s="1"/>
  <c r="AJ132" i="4" s="1"/>
  <c r="J169" i="4"/>
  <c r="K169" i="4" s="1"/>
  <c r="AB169" i="4" s="1"/>
  <c r="AI438" i="4"/>
  <c r="AI123" i="7"/>
  <c r="X417" i="4"/>
  <c r="S433" i="4"/>
  <c r="AJ133" i="7"/>
  <c r="AH121" i="7"/>
  <c r="AJ121" i="7"/>
  <c r="AI417" i="4"/>
  <c r="AA417" i="4"/>
  <c r="AI130" i="7"/>
  <c r="R432" i="4"/>
  <c r="AJ130" i="7"/>
  <c r="AH132" i="7"/>
  <c r="AH134" i="7"/>
  <c r="AJ134" i="7"/>
  <c r="W417" i="4"/>
  <c r="AE464" i="4"/>
  <c r="AH133" i="7"/>
  <c r="AI132" i="7"/>
  <c r="AN464" i="4"/>
  <c r="L417" i="4"/>
  <c r="AB417" i="4"/>
  <c r="AF464" i="4"/>
  <c r="AH464" i="4"/>
  <c r="AN417" i="4"/>
  <c r="Q464" i="4"/>
  <c r="AE417" i="4"/>
  <c r="X377" i="4"/>
  <c r="L2" i="17"/>
  <c r="L4" i="17" s="1"/>
  <c r="AF417" i="4"/>
  <c r="K1" i="17"/>
  <c r="K3" i="17" s="1"/>
  <c r="K5" i="17" s="1"/>
  <c r="T448" i="4"/>
  <c r="J26" i="4"/>
  <c r="K26" i="4" s="1"/>
  <c r="N26" i="4" s="1"/>
  <c r="AC417" i="4"/>
  <c r="X462" i="4"/>
  <c r="AE351" i="4"/>
  <c r="P268" i="4"/>
  <c r="AK462" i="4"/>
  <c r="N455" i="4"/>
  <c r="AF381" i="4"/>
  <c r="M462" i="4"/>
  <c r="L404" i="4"/>
  <c r="AG462" i="4"/>
  <c r="AA462" i="4"/>
  <c r="X464" i="4"/>
  <c r="Z268" i="4"/>
  <c r="N462" i="4"/>
  <c r="AE404" i="4"/>
  <c r="O371" i="4"/>
  <c r="M408" i="4"/>
  <c r="Z465" i="4"/>
  <c r="O419" i="4"/>
  <c r="AM439" i="4"/>
  <c r="AK392" i="4"/>
  <c r="AG439" i="4"/>
  <c r="Q452" i="4"/>
  <c r="U452" i="4"/>
  <c r="Z395" i="4"/>
  <c r="U426" i="4"/>
  <c r="N426" i="4"/>
  <c r="S395" i="4"/>
  <c r="AG419" i="4"/>
  <c r="M449" i="4"/>
  <c r="AC462" i="4"/>
  <c r="AB413" i="4"/>
  <c r="AI462" i="4"/>
  <c r="R449" i="4"/>
  <c r="T351" i="4"/>
  <c r="AC217" i="4"/>
  <c r="AD455" i="4"/>
  <c r="Q363" i="4"/>
  <c r="Q449" i="4"/>
  <c r="Z448" i="4"/>
  <c r="L345" i="4"/>
  <c r="AO217" i="4"/>
  <c r="AD408" i="4"/>
  <c r="AK451" i="4"/>
  <c r="AF462" i="4"/>
  <c r="L373" i="4"/>
  <c r="Z449" i="4"/>
  <c r="S428" i="4"/>
  <c r="N386" i="4"/>
  <c r="AM421" i="4"/>
  <c r="AI217" i="4"/>
  <c r="V259" i="4"/>
  <c r="X217" i="4"/>
  <c r="AK448" i="4"/>
  <c r="AM462" i="4"/>
  <c r="AP462" i="4"/>
  <c r="S413" i="4"/>
  <c r="AO421" i="4"/>
  <c r="AJ462" i="4"/>
  <c r="AL374" i="4"/>
  <c r="X400" i="4"/>
  <c r="AO386" i="4"/>
  <c r="Y449" i="4"/>
  <c r="W449" i="4"/>
  <c r="V217" i="4"/>
  <c r="X259" i="4"/>
  <c r="U217" i="4"/>
  <c r="AH217" i="4"/>
  <c r="U462" i="4"/>
  <c r="Y413" i="4"/>
  <c r="AI389" i="4"/>
  <c r="N421" i="4"/>
  <c r="AM386" i="4"/>
  <c r="AH408" i="4"/>
  <c r="O217" i="4"/>
  <c r="AK351" i="4"/>
  <c r="Z217" i="4"/>
  <c r="L462" i="4"/>
  <c r="AJ455" i="4"/>
  <c r="Z385" i="4"/>
  <c r="AC385" i="4"/>
  <c r="AA421" i="4"/>
  <c r="Y217" i="4"/>
  <c r="AH377" i="4"/>
  <c r="S449" i="4"/>
  <c r="U386" i="4"/>
  <c r="X413" i="4"/>
  <c r="AI449" i="4"/>
  <c r="Z375" i="4"/>
  <c r="AG421" i="4"/>
  <c r="N448" i="4"/>
  <c r="Z351" i="4"/>
  <c r="V462" i="4"/>
  <c r="T462" i="4"/>
  <c r="AK449" i="4"/>
  <c r="AL400" i="4"/>
  <c r="U351" i="4"/>
  <c r="AL462" i="4"/>
  <c r="W462" i="4"/>
  <c r="AC455" i="4"/>
  <c r="Y363" i="4"/>
  <c r="Q462" i="4"/>
  <c r="Y462" i="4"/>
  <c r="AD449" i="4"/>
  <c r="AF386" i="4"/>
  <c r="AB421" i="4"/>
  <c r="AK455" i="4"/>
  <c r="AF413" i="4"/>
  <c r="AI351" i="4"/>
  <c r="Z455" i="4"/>
  <c r="M448" i="4"/>
  <c r="P408" i="4"/>
  <c r="AL386" i="4"/>
  <c r="AL351" i="4"/>
  <c r="AE462" i="4"/>
  <c r="AO462" i="4"/>
  <c r="AG455" i="4"/>
  <c r="P462" i="4"/>
  <c r="W386" i="4"/>
  <c r="AM429" i="4"/>
  <c r="AM374" i="4"/>
  <c r="AP411" i="4"/>
  <c r="Z421" i="4"/>
  <c r="N411" i="4"/>
  <c r="AI455" i="4"/>
  <c r="AA455" i="4"/>
  <c r="AB411" i="4"/>
  <c r="J55" i="4"/>
  <c r="K55" i="4" s="1"/>
  <c r="U55" i="4" s="1"/>
  <c r="O446" i="4"/>
  <c r="AJ448" i="4"/>
  <c r="AO398" i="4"/>
  <c r="V413" i="4"/>
  <c r="AK385" i="4"/>
  <c r="Z413" i="4"/>
  <c r="AF448" i="4"/>
  <c r="L448" i="4"/>
  <c r="L408" i="4"/>
  <c r="N398" i="4"/>
  <c r="AP408" i="4"/>
  <c r="R413" i="4"/>
  <c r="AP398" i="4"/>
  <c r="AB389" i="4"/>
  <c r="X411" i="4"/>
  <c r="AI413" i="4"/>
  <c r="W385" i="4"/>
  <c r="V365" i="4"/>
  <c r="AJ398" i="4"/>
  <c r="AB448" i="4"/>
  <c r="Q384" i="4"/>
  <c r="AK398" i="4"/>
  <c r="M398" i="4"/>
  <c r="AA413" i="4"/>
  <c r="AN389" i="4"/>
  <c r="AM389" i="4"/>
  <c r="AL411" i="4"/>
  <c r="M399" i="4"/>
  <c r="P259" i="4"/>
  <c r="U398" i="4"/>
  <c r="AM385" i="4"/>
  <c r="AA399" i="4"/>
  <c r="AN385" i="4"/>
  <c r="AK389" i="4"/>
  <c r="AJ413" i="4"/>
  <c r="AD374" i="4"/>
  <c r="AE448" i="4"/>
  <c r="Y398" i="4"/>
  <c r="O385" i="4"/>
  <c r="W411" i="4"/>
  <c r="X398" i="4"/>
  <c r="AH259" i="4"/>
  <c r="AM448" i="4"/>
  <c r="AP403" i="4"/>
  <c r="AM413" i="4"/>
  <c r="U385" i="4"/>
  <c r="AL385" i="4"/>
  <c r="P385" i="4"/>
  <c r="T373" i="4"/>
  <c r="AK259" i="4"/>
  <c r="AO448" i="4"/>
  <c r="AI398" i="4"/>
  <c r="O398" i="4"/>
  <c r="N385" i="4"/>
  <c r="AP373" i="4"/>
  <c r="AB455" i="4"/>
  <c r="AG411" i="4"/>
  <c r="T413" i="4"/>
  <c r="S429" i="4"/>
  <c r="AA398" i="4"/>
  <c r="R365" i="4"/>
  <c r="N413" i="4"/>
  <c r="AN413" i="4"/>
  <c r="AE363" i="4"/>
  <c r="AP399" i="4"/>
  <c r="T429" i="4"/>
  <c r="T259" i="4"/>
  <c r="O448" i="4"/>
  <c r="W398" i="4"/>
  <c r="AF393" i="4"/>
  <c r="AP259" i="4"/>
  <c r="R398" i="4"/>
  <c r="AL408" i="4"/>
  <c r="AJ408" i="4"/>
  <c r="AC398" i="4"/>
  <c r="AO389" i="4"/>
  <c r="U389" i="4"/>
  <c r="AJ399" i="4"/>
  <c r="Q393" i="4"/>
  <c r="AL448" i="4"/>
  <c r="AD259" i="4"/>
  <c r="Y448" i="4"/>
  <c r="AG448" i="4"/>
  <c r="AL398" i="4"/>
  <c r="R393" i="4"/>
  <c r="R399" i="4"/>
  <c r="AG385" i="4"/>
  <c r="AN398" i="4"/>
  <c r="AD363" i="4"/>
  <c r="V385" i="4"/>
  <c r="AN363" i="4"/>
  <c r="AM461" i="4"/>
  <c r="V429" i="4"/>
  <c r="AA448" i="4"/>
  <c r="AG398" i="4"/>
  <c r="AD398" i="4"/>
  <c r="V398" i="4"/>
  <c r="S422" i="4"/>
  <c r="AP363" i="4"/>
  <c r="AM455" i="4"/>
  <c r="AF374" i="4"/>
  <c r="X428" i="4"/>
  <c r="AB428" i="4"/>
  <c r="AM398" i="4"/>
  <c r="J22" i="4"/>
  <c r="K22" i="4" s="1"/>
  <c r="AD22" i="4" s="1"/>
  <c r="W423" i="4"/>
  <c r="W439" i="4"/>
  <c r="W426" i="4"/>
  <c r="N395" i="4"/>
  <c r="AN452" i="4"/>
  <c r="AH392" i="4"/>
  <c r="M452" i="4"/>
  <c r="Q392" i="4"/>
  <c r="T447" i="4"/>
  <c r="AJ464" i="4"/>
  <c r="O363" i="4"/>
  <c r="AE447" i="4"/>
  <c r="AA460" i="4"/>
  <c r="AP464" i="4"/>
  <c r="AL406" i="4"/>
  <c r="T392" i="4"/>
  <c r="P406" i="4"/>
  <c r="AK406" i="4"/>
  <c r="T418" i="4"/>
  <c r="T430" i="4"/>
  <c r="P447" i="4"/>
  <c r="W464" i="4"/>
  <c r="V460" i="4"/>
  <c r="Q416" i="4"/>
  <c r="X416" i="4"/>
  <c r="AM372" i="4"/>
  <c r="AF452" i="4"/>
  <c r="T452" i="4"/>
  <c r="X387" i="4"/>
  <c r="U387" i="4"/>
  <c r="V418" i="4"/>
  <c r="AL418" i="4"/>
  <c r="AO418" i="4"/>
  <c r="AE395" i="4"/>
  <c r="Q405" i="4"/>
  <c r="AF447" i="4"/>
  <c r="AF399" i="4"/>
  <c r="AA447" i="4"/>
  <c r="W399" i="4"/>
  <c r="AD447" i="4"/>
  <c r="AO365" i="4"/>
  <c r="X460" i="4"/>
  <c r="W406" i="4"/>
  <c r="Q372" i="4"/>
  <c r="V372" i="4"/>
  <c r="M372" i="4"/>
  <c r="AP439" i="4"/>
  <c r="AO393" i="4"/>
  <c r="AK423" i="4"/>
  <c r="W416" i="4"/>
  <c r="AA416" i="4"/>
  <c r="AN372" i="4"/>
  <c r="AL416" i="4"/>
  <c r="AM442" i="4"/>
  <c r="AC442" i="4"/>
  <c r="Y387" i="4"/>
  <c r="AM259" i="4"/>
  <c r="AM418" i="4"/>
  <c r="Y418" i="4"/>
  <c r="AC392" i="4"/>
  <c r="AL447" i="4"/>
  <c r="AK447" i="4"/>
  <c r="Y399" i="4"/>
  <c r="O464" i="4"/>
  <c r="AO409" i="4"/>
  <c r="AE439" i="4"/>
  <c r="AI426" i="4"/>
  <c r="Q259" i="4"/>
  <c r="AC259" i="4"/>
  <c r="AO406" i="4"/>
  <c r="R395" i="4"/>
  <c r="AP395" i="4"/>
  <c r="AO392" i="4"/>
  <c r="AL393" i="4"/>
  <c r="AP423" i="4"/>
  <c r="AC447" i="4"/>
  <c r="AD399" i="4"/>
  <c r="L413" i="4"/>
  <c r="Q399" i="4"/>
  <c r="AI447" i="4"/>
  <c r="AJ418" i="4"/>
  <c r="AG363" i="4"/>
  <c r="AB363" i="4"/>
  <c r="AH363" i="4"/>
  <c r="AM419" i="4"/>
  <c r="AP372" i="4"/>
  <c r="AK372" i="4"/>
  <c r="AO372" i="4"/>
  <c r="AC439" i="4"/>
  <c r="AJ439" i="4"/>
  <c r="AI416" i="4"/>
  <c r="AB416" i="4"/>
  <c r="AC416" i="4"/>
  <c r="AK452" i="4"/>
  <c r="V442" i="4"/>
  <c r="AI442" i="4"/>
  <c r="AL387" i="4"/>
  <c r="Y416" i="4"/>
  <c r="AC423" i="4"/>
  <c r="X423" i="4"/>
  <c r="O452" i="4"/>
  <c r="L439" i="4"/>
  <c r="V439" i="4"/>
  <c r="U439" i="4"/>
  <c r="AJ259" i="4"/>
  <c r="M259" i="4"/>
  <c r="AG406" i="4"/>
  <c r="AA418" i="4"/>
  <c r="Y395" i="4"/>
  <c r="M393" i="4"/>
  <c r="AD393" i="4"/>
  <c r="AN393" i="4"/>
  <c r="AF392" i="4"/>
  <c r="Z399" i="4"/>
  <c r="AL399" i="4"/>
  <c r="Y447" i="4"/>
  <c r="Z464" i="4"/>
  <c r="AK399" i="4"/>
  <c r="AK464" i="4"/>
  <c r="M392" i="4"/>
  <c r="AC406" i="4"/>
  <c r="AB447" i="4"/>
  <c r="AN365" i="4"/>
  <c r="S452" i="4"/>
  <c r="X426" i="4"/>
  <c r="S439" i="4"/>
  <c r="Z426" i="4"/>
  <c r="R416" i="4"/>
  <c r="L372" i="4"/>
  <c r="T442" i="4"/>
  <c r="AJ442" i="4"/>
  <c r="Q442" i="4"/>
  <c r="AI372" i="4"/>
  <c r="AM426" i="4"/>
  <c r="W259" i="4"/>
  <c r="AJ406" i="4"/>
  <c r="M406" i="4"/>
  <c r="Z408" i="4"/>
  <c r="M418" i="4"/>
  <c r="U418" i="4"/>
  <c r="U392" i="4"/>
  <c r="AH393" i="4"/>
  <c r="V392" i="4"/>
  <c r="AG404" i="4"/>
  <c r="Q447" i="4"/>
  <c r="X418" i="4"/>
  <c r="M447" i="4"/>
  <c r="T363" i="4"/>
  <c r="AO363" i="4"/>
  <c r="N444" i="4"/>
  <c r="P460" i="4"/>
  <c r="AG418" i="4"/>
  <c r="T372" i="4"/>
  <c r="P426" i="4"/>
  <c r="N416" i="4"/>
  <c r="AP416" i="4"/>
  <c r="AG372" i="4"/>
  <c r="AL442" i="4"/>
  <c r="M442" i="4"/>
  <c r="AE392" i="4"/>
  <c r="W392" i="4"/>
  <c r="O392" i="4"/>
  <c r="AA444" i="4"/>
  <c r="Y452" i="4"/>
  <c r="AD426" i="4"/>
  <c r="AG259" i="4"/>
  <c r="AF406" i="4"/>
  <c r="P418" i="4"/>
  <c r="Z418" i="4"/>
  <c r="T395" i="4"/>
  <c r="AB418" i="4"/>
  <c r="P399" i="4"/>
  <c r="AN418" i="4"/>
  <c r="AC464" i="4"/>
  <c r="AA464" i="4"/>
  <c r="AD365" i="4"/>
  <c r="AE399" i="4"/>
  <c r="AF430" i="4"/>
  <c r="AG446" i="4"/>
  <c r="R392" i="4"/>
  <c r="AH460" i="4"/>
  <c r="AI461" i="4"/>
  <c r="S372" i="4"/>
  <c r="AD372" i="4"/>
  <c r="AF439" i="4"/>
  <c r="N439" i="4"/>
  <c r="AO439" i="4"/>
  <c r="S416" i="4"/>
  <c r="AO416" i="4"/>
  <c r="AI452" i="4"/>
  <c r="W442" i="4"/>
  <c r="AD416" i="4"/>
  <c r="J60" i="4"/>
  <c r="K60" i="4" s="1"/>
  <c r="AD60" i="4" s="1"/>
  <c r="J23" i="4"/>
  <c r="K23" i="4" s="1"/>
  <c r="AJ23" i="4" s="1"/>
  <c r="AN402" i="4"/>
  <c r="AE402" i="4"/>
  <c r="M402" i="4"/>
  <c r="S402" i="4"/>
  <c r="R402" i="4"/>
  <c r="U402" i="4"/>
  <c r="AF402" i="4"/>
  <c r="AK402" i="4"/>
  <c r="Q402" i="4"/>
  <c r="L402" i="4"/>
  <c r="O402" i="4"/>
  <c r="AP402" i="4"/>
  <c r="AH402" i="4"/>
  <c r="AC402" i="4"/>
  <c r="N402" i="4"/>
  <c r="AI402" i="4"/>
  <c r="AD402" i="4"/>
  <c r="Z402" i="4"/>
  <c r="AO402" i="4"/>
  <c r="P402" i="4"/>
  <c r="AJ402" i="4"/>
  <c r="AG402" i="4"/>
  <c r="Y402" i="4"/>
  <c r="AB402" i="4"/>
  <c r="X402" i="4"/>
  <c r="AA402" i="4"/>
  <c r="AM402" i="4"/>
  <c r="W402" i="4"/>
  <c r="AL402" i="4"/>
  <c r="Q67" i="4"/>
  <c r="P67" i="4"/>
  <c r="AE67" i="4"/>
  <c r="AP437" i="4"/>
  <c r="P437" i="4"/>
  <c r="R437" i="4"/>
  <c r="Y437" i="4"/>
  <c r="AE437" i="4"/>
  <c r="X437" i="4"/>
  <c r="AM437" i="4"/>
  <c r="L437" i="4"/>
  <c r="M437" i="4"/>
  <c r="AN437" i="4"/>
  <c r="AB437" i="4"/>
  <c r="AD437" i="4"/>
  <c r="V437" i="4"/>
  <c r="T437" i="4"/>
  <c r="AJ437" i="4"/>
  <c r="O437" i="4"/>
  <c r="AG437" i="4"/>
  <c r="AL437" i="4"/>
  <c r="S437" i="4"/>
  <c r="AO437" i="4"/>
  <c r="N437" i="4"/>
  <c r="Q437" i="4"/>
  <c r="W437" i="4"/>
  <c r="Z437" i="4"/>
  <c r="AA437" i="4"/>
  <c r="AH466" i="4"/>
  <c r="AP466" i="4"/>
  <c r="R466" i="4"/>
  <c r="T466" i="4"/>
  <c r="AA466" i="4"/>
  <c r="Z466" i="4"/>
  <c r="AP459" i="4"/>
  <c r="Y459" i="4"/>
  <c r="AE459" i="4"/>
  <c r="U459" i="4"/>
  <c r="AH459" i="4"/>
  <c r="AB459" i="4"/>
  <c r="AG459" i="4"/>
  <c r="P459" i="4"/>
  <c r="Q459" i="4"/>
  <c r="AA459" i="4"/>
  <c r="AL459" i="4"/>
  <c r="R459" i="4"/>
  <c r="AD459" i="4"/>
  <c r="X459" i="4"/>
  <c r="AG381" i="4"/>
  <c r="M463" i="4"/>
  <c r="U377" i="4"/>
  <c r="L390" i="4"/>
  <c r="L457" i="4"/>
  <c r="AO381" i="4"/>
  <c r="U345" i="4"/>
  <c r="T345" i="4"/>
  <c r="W444" i="4"/>
  <c r="Z444" i="4"/>
  <c r="AM444" i="4"/>
  <c r="L444" i="4"/>
  <c r="AD444" i="4"/>
  <c r="AB444" i="4"/>
  <c r="M444" i="4"/>
  <c r="U390" i="4"/>
  <c r="AC451" i="4"/>
  <c r="N463" i="4"/>
  <c r="R377" i="4"/>
  <c r="M390" i="4"/>
  <c r="U466" i="4"/>
  <c r="AH383" i="4"/>
  <c r="AG383" i="4"/>
  <c r="P383" i="4"/>
  <c r="M383" i="4"/>
  <c r="AI383" i="4"/>
  <c r="AF383" i="4"/>
  <c r="AK383" i="4"/>
  <c r="AO383" i="4"/>
  <c r="AJ383" i="4"/>
  <c r="AN383" i="4"/>
  <c r="AL383" i="4"/>
  <c r="S383" i="4"/>
  <c r="U383" i="4"/>
  <c r="W383" i="4"/>
  <c r="T383" i="4"/>
  <c r="AC383" i="4"/>
  <c r="X381" i="4"/>
  <c r="AE381" i="4"/>
  <c r="V381" i="4"/>
  <c r="AP381" i="4"/>
  <c r="M381" i="4"/>
  <c r="AN381" i="4"/>
  <c r="R381" i="4"/>
  <c r="AK381" i="4"/>
  <c r="O381" i="4"/>
  <c r="L381" i="4"/>
  <c r="U381" i="4"/>
  <c r="Y381" i="4"/>
  <c r="AC381" i="4"/>
  <c r="AI381" i="4"/>
  <c r="W381" i="4"/>
  <c r="T381" i="4"/>
  <c r="Y425" i="4"/>
  <c r="N425" i="4"/>
  <c r="AA425" i="4"/>
  <c r="AF425" i="4"/>
  <c r="AC425" i="4"/>
  <c r="AK425" i="4"/>
  <c r="L425" i="4"/>
  <c r="W425" i="4"/>
  <c r="X425" i="4"/>
  <c r="P425" i="4"/>
  <c r="R425" i="4"/>
  <c r="AN425" i="4"/>
  <c r="AE425" i="4"/>
  <c r="AM425" i="4"/>
  <c r="T425" i="4"/>
  <c r="V425" i="4"/>
  <c r="AJ425" i="4"/>
  <c r="AL425" i="4"/>
  <c r="AI425" i="4"/>
  <c r="Y409" i="4"/>
  <c r="AH409" i="4"/>
  <c r="S409" i="4"/>
  <c r="T409" i="4"/>
  <c r="R409" i="4"/>
  <c r="U409" i="4"/>
  <c r="AJ409" i="4"/>
  <c r="Z409" i="4"/>
  <c r="W409" i="4"/>
  <c r="AP409" i="4"/>
  <c r="AI409" i="4"/>
  <c r="V409" i="4"/>
  <c r="AE409" i="4"/>
  <c r="AC409" i="4"/>
  <c r="X409" i="4"/>
  <c r="AN409" i="4"/>
  <c r="AL409" i="4"/>
  <c r="AM409" i="4"/>
  <c r="N409" i="4"/>
  <c r="O409" i="4"/>
  <c r="L409" i="4"/>
  <c r="AD409" i="4"/>
  <c r="U457" i="4"/>
  <c r="AP368" i="4"/>
  <c r="L368" i="4"/>
  <c r="S368" i="4"/>
  <c r="AK368" i="4"/>
  <c r="AO368" i="4"/>
  <c r="AJ368" i="4"/>
  <c r="Y368" i="4"/>
  <c r="AM368" i="4"/>
  <c r="V368" i="4"/>
  <c r="AA368" i="4"/>
  <c r="R368" i="4"/>
  <c r="Q368" i="4"/>
  <c r="X368" i="4"/>
  <c r="U368" i="4"/>
  <c r="AN368" i="4"/>
  <c r="AA381" i="4"/>
  <c r="T402" i="4"/>
  <c r="AO441" i="4"/>
  <c r="AG409" i="4"/>
  <c r="AB425" i="4"/>
  <c r="AP383" i="4"/>
  <c r="R383" i="4"/>
  <c r="W377" i="4"/>
  <c r="AE377" i="4"/>
  <c r="T377" i="4"/>
  <c r="AP377" i="4"/>
  <c r="AA377" i="4"/>
  <c r="S377" i="4"/>
  <c r="AC377" i="4"/>
  <c r="V377" i="4"/>
  <c r="Z377" i="4"/>
  <c r="AM377" i="4"/>
  <c r="AF377" i="4"/>
  <c r="AJ377" i="4"/>
  <c r="AB377" i="4"/>
  <c r="AD377" i="4"/>
  <c r="AK377" i="4"/>
  <c r="N377" i="4"/>
  <c r="O377" i="4"/>
  <c r="L377" i="4"/>
  <c r="AO377" i="4"/>
  <c r="AN377" i="4"/>
  <c r="AG377" i="4"/>
  <c r="AL377" i="4"/>
  <c r="M377" i="4"/>
  <c r="Q377" i="4"/>
  <c r="AE424" i="4"/>
  <c r="L424" i="4"/>
  <c r="S424" i="4"/>
  <c r="AO424" i="4"/>
  <c r="M424" i="4"/>
  <c r="AJ424" i="4"/>
  <c r="Q424" i="4"/>
  <c r="AP424" i="4"/>
  <c r="AH424" i="4"/>
  <c r="V451" i="4"/>
  <c r="AD451" i="4"/>
  <c r="AB451" i="4"/>
  <c r="T451" i="4"/>
  <c r="Q451" i="4"/>
  <c r="AE451" i="4"/>
  <c r="L451" i="4"/>
  <c r="X451" i="4"/>
  <c r="U451" i="4"/>
  <c r="Y451" i="4"/>
  <c r="AN451" i="4"/>
  <c r="AI451" i="4"/>
  <c r="P451" i="4"/>
  <c r="AP451" i="4"/>
  <c r="M405" i="4"/>
  <c r="AI377" i="4"/>
  <c r="V402" i="4"/>
  <c r="L441" i="4"/>
  <c r="P409" i="4"/>
  <c r="AD425" i="4"/>
  <c r="X383" i="4"/>
  <c r="L383" i="4"/>
  <c r="J30" i="4"/>
  <c r="K30" i="4" s="1"/>
  <c r="X30" i="4" s="1"/>
  <c r="U437" i="4"/>
  <c r="R67" i="4"/>
  <c r="AF409" i="4"/>
  <c r="AK409" i="4"/>
  <c r="AA441" i="4"/>
  <c r="Z441" i="4"/>
  <c r="M441" i="4"/>
  <c r="P441" i="4"/>
  <c r="AI441" i="4"/>
  <c r="N441" i="4"/>
  <c r="Y441" i="4"/>
  <c r="X441" i="4"/>
  <c r="V441" i="4"/>
  <c r="AN441" i="4"/>
  <c r="S441" i="4"/>
  <c r="R441" i="4"/>
  <c r="AK441" i="4"/>
  <c r="AB441" i="4"/>
  <c r="U366" i="4"/>
  <c r="V366" i="4"/>
  <c r="N366" i="4"/>
  <c r="AB366" i="4"/>
  <c r="L366" i="4"/>
  <c r="AC366" i="4"/>
  <c r="M366" i="4"/>
  <c r="AL366" i="4"/>
  <c r="Y366" i="4"/>
  <c r="AA366" i="4"/>
  <c r="AN366" i="4"/>
  <c r="AJ366" i="4"/>
  <c r="W366" i="4"/>
  <c r="AG366" i="4"/>
  <c r="S366" i="4"/>
  <c r="AK366" i="4"/>
  <c r="Z366" i="4"/>
  <c r="AO366" i="4"/>
  <c r="T366" i="4"/>
  <c r="AF366" i="4"/>
  <c r="AH366" i="4"/>
  <c r="X366" i="4"/>
  <c r="AD366" i="4"/>
  <c r="O366" i="4"/>
  <c r="AE366" i="4"/>
  <c r="AI366" i="4"/>
  <c r="O390" i="4"/>
  <c r="T390" i="4"/>
  <c r="AO390" i="4"/>
  <c r="AE390" i="4"/>
  <c r="AJ390" i="4"/>
  <c r="S390" i="4"/>
  <c r="AH390" i="4"/>
  <c r="AF390" i="4"/>
  <c r="AP390" i="4"/>
  <c r="N390" i="4"/>
  <c r="AB390" i="4"/>
  <c r="AG390" i="4"/>
  <c r="AM390" i="4"/>
  <c r="AC390" i="4"/>
  <c r="R390" i="4"/>
  <c r="AN390" i="4"/>
  <c r="Y390" i="4"/>
  <c r="AK390" i="4"/>
  <c r="P390" i="4"/>
  <c r="X390" i="4"/>
  <c r="AI390" i="4"/>
  <c r="W390" i="4"/>
  <c r="AL390" i="4"/>
  <c r="Q390" i="4"/>
  <c r="AA390" i="4"/>
  <c r="S425" i="4"/>
  <c r="T463" i="4"/>
  <c r="AL463" i="4"/>
  <c r="Z463" i="4"/>
  <c r="AF463" i="4"/>
  <c r="L463" i="4"/>
  <c r="AA463" i="4"/>
  <c r="Y463" i="4"/>
  <c r="AK463" i="4"/>
  <c r="AO463" i="4"/>
  <c r="AN463" i="4"/>
  <c r="V463" i="4"/>
  <c r="AC463" i="4"/>
  <c r="S463" i="4"/>
  <c r="O463" i="4"/>
  <c r="AD463" i="4"/>
  <c r="AP463" i="4"/>
  <c r="R463" i="4"/>
  <c r="AG405" i="4"/>
  <c r="Y405" i="4"/>
  <c r="AO405" i="4"/>
  <c r="AN405" i="4"/>
  <c r="AD405" i="4"/>
  <c r="AI405" i="4"/>
  <c r="T405" i="4"/>
  <c r="AL405" i="4"/>
  <c r="V405" i="4"/>
  <c r="O405" i="4"/>
  <c r="AH405" i="4"/>
  <c r="AA405" i="4"/>
  <c r="N405" i="4"/>
  <c r="AB405" i="4"/>
  <c r="AE405" i="4"/>
  <c r="AJ405" i="4"/>
  <c r="L405" i="4"/>
  <c r="X405" i="4"/>
  <c r="AK405" i="4"/>
  <c r="AP405" i="4"/>
  <c r="R405" i="4"/>
  <c r="W405" i="4"/>
  <c r="S405" i="4"/>
  <c r="AJ457" i="4"/>
  <c r="AF457" i="4"/>
  <c r="AP457" i="4"/>
  <c r="W457" i="4"/>
  <c r="AI457" i="4"/>
  <c r="S457" i="4"/>
  <c r="AO457" i="4"/>
  <c r="AL457" i="4"/>
  <c r="V457" i="4"/>
  <c r="P457" i="4"/>
  <c r="AM457" i="4"/>
  <c r="AA457" i="4"/>
  <c r="AH457" i="4"/>
  <c r="AK457" i="4"/>
  <c r="O457" i="4"/>
  <c r="Z457" i="4"/>
  <c r="Q457" i="4"/>
  <c r="M457" i="4"/>
  <c r="X457" i="4"/>
  <c r="AN457" i="4"/>
  <c r="T457" i="4"/>
  <c r="R457" i="4"/>
  <c r="AB457" i="4"/>
  <c r="AD457" i="4"/>
  <c r="AL381" i="4"/>
  <c r="AH463" i="4"/>
  <c r="U405" i="4"/>
  <c r="AB409" i="4"/>
  <c r="V453" i="4"/>
  <c r="AO453" i="4"/>
  <c r="AH394" i="4"/>
  <c r="Z394" i="4"/>
  <c r="AK394" i="4"/>
  <c r="AF394" i="4"/>
  <c r="L394" i="4"/>
  <c r="Q394" i="4"/>
  <c r="AB394" i="4"/>
  <c r="AJ394" i="4"/>
  <c r="R394" i="4"/>
  <c r="S394" i="4"/>
  <c r="AI394" i="4"/>
  <c r="Y394" i="4"/>
  <c r="AP394" i="4"/>
  <c r="AH345" i="4"/>
  <c r="P381" i="4"/>
  <c r="W463" i="4"/>
  <c r="AM405" i="4"/>
  <c r="O441" i="4"/>
  <c r="AD390" i="4"/>
  <c r="AM424" i="4"/>
  <c r="Z424" i="4"/>
  <c r="P345" i="4"/>
  <c r="U463" i="4"/>
  <c r="Z405" i="4"/>
  <c r="AF444" i="4"/>
  <c r="AE441" i="4"/>
  <c r="Z390" i="4"/>
  <c r="Q425" i="4"/>
  <c r="N457" i="4"/>
  <c r="Y457" i="4"/>
  <c r="T424" i="4"/>
  <c r="AF424" i="4"/>
  <c r="AE394" i="4"/>
  <c r="Z425" i="4"/>
  <c r="AK444" i="4"/>
  <c r="AM441" i="4"/>
  <c r="AC457" i="4"/>
  <c r="AI437" i="4"/>
  <c r="AF437" i="4"/>
  <c r="AB381" i="4"/>
  <c r="AB463" i="4"/>
  <c r="AP366" i="4"/>
  <c r="R366" i="4"/>
  <c r="P444" i="4"/>
  <c r="U425" i="4"/>
  <c r="N381" i="4"/>
  <c r="AK437" i="4"/>
  <c r="AI463" i="4"/>
  <c r="P405" i="4"/>
  <c r="P366" i="4"/>
  <c r="AM366" i="4"/>
  <c r="M409" i="4"/>
  <c r="O425" i="4"/>
  <c r="AG425" i="4"/>
  <c r="AG457" i="4"/>
  <c r="AK424" i="4"/>
  <c r="AC437" i="4"/>
  <c r="X463" i="4"/>
  <c r="AC405" i="4"/>
  <c r="Y377" i="4"/>
  <c r="Q409" i="4"/>
  <c r="AP425" i="4"/>
  <c r="M425" i="4"/>
  <c r="AH425" i="4"/>
  <c r="AI424" i="4"/>
  <c r="AJ417" i="4"/>
  <c r="X406" i="4"/>
  <c r="AN406" i="4"/>
  <c r="Z403" i="4"/>
  <c r="W395" i="4"/>
  <c r="AM395" i="4"/>
  <c r="AN395" i="4"/>
  <c r="AK395" i="4"/>
  <c r="AM392" i="4"/>
  <c r="AL392" i="4"/>
  <c r="P423" i="4"/>
  <c r="AI395" i="4"/>
  <c r="S392" i="4"/>
  <c r="R417" i="4"/>
  <c r="P417" i="4"/>
  <c r="V417" i="4"/>
  <c r="O417" i="4"/>
  <c r="T464" i="4"/>
  <c r="AI464" i="4"/>
  <c r="AA406" i="4"/>
  <c r="M417" i="4"/>
  <c r="R456" i="4"/>
  <c r="AK426" i="4"/>
  <c r="AD370" i="4"/>
  <c r="V452" i="4"/>
  <c r="AE458" i="4"/>
  <c r="AM403" i="4"/>
  <c r="O370" i="4"/>
  <c r="W369" i="4"/>
  <c r="AE406" i="4"/>
  <c r="L395" i="4"/>
  <c r="AF395" i="4"/>
  <c r="AB395" i="4"/>
  <c r="AA395" i="4"/>
  <c r="Q423" i="4"/>
  <c r="L423" i="4"/>
  <c r="Y392" i="4"/>
  <c r="AK417" i="4"/>
  <c r="AO417" i="4"/>
  <c r="X365" i="4"/>
  <c r="V464" i="4"/>
  <c r="Z406" i="4"/>
  <c r="AE452" i="4"/>
  <c r="P439" i="4"/>
  <c r="AN458" i="4"/>
  <c r="AP417" i="4"/>
  <c r="AG432" i="4"/>
  <c r="P395" i="4"/>
  <c r="AJ395" i="4"/>
  <c r="AL395" i="4"/>
  <c r="AG392" i="4"/>
  <c r="Z392" i="4"/>
  <c r="AD417" i="4"/>
  <c r="AF432" i="4"/>
  <c r="Z365" i="4"/>
  <c r="AD464" i="4"/>
  <c r="T365" i="4"/>
  <c r="AO464" i="4"/>
  <c r="S406" i="4"/>
  <c r="Q395" i="4"/>
  <c r="Z439" i="4"/>
  <c r="AD452" i="4"/>
  <c r="O403" i="4"/>
  <c r="AH406" i="4"/>
  <c r="AK403" i="4"/>
  <c r="L392" i="4"/>
  <c r="X392" i="4"/>
  <c r="AD392" i="4"/>
  <c r="AG417" i="4"/>
  <c r="T417" i="4"/>
  <c r="P464" i="4"/>
  <c r="L464" i="4"/>
  <c r="Y464" i="4"/>
  <c r="S464" i="4"/>
  <c r="N464" i="4"/>
  <c r="AG464" i="4"/>
  <c r="AB461" i="4"/>
  <c r="U406" i="4"/>
  <c r="AM452" i="4"/>
  <c r="L452" i="4"/>
  <c r="AG452" i="4"/>
  <c r="W452" i="4"/>
  <c r="Y439" i="4"/>
  <c r="O439" i="4"/>
  <c r="AN439" i="4"/>
  <c r="AD439" i="4"/>
  <c r="AP452" i="4"/>
  <c r="AL417" i="4"/>
  <c r="Z461" i="4"/>
  <c r="AC365" i="4"/>
  <c r="L406" i="4"/>
  <c r="AP406" i="4"/>
  <c r="N406" i="4"/>
  <c r="AC403" i="4"/>
  <c r="U395" i="4"/>
  <c r="N392" i="4"/>
  <c r="AN392" i="4"/>
  <c r="P392" i="4"/>
  <c r="AP392" i="4"/>
  <c r="AG395" i="4"/>
  <c r="Y417" i="4"/>
  <c r="U417" i="4"/>
  <c r="AL464" i="4"/>
  <c r="AB464" i="4"/>
  <c r="AM417" i="4"/>
  <c r="AH417" i="4"/>
  <c r="Z452" i="4"/>
  <c r="AC452" i="4"/>
  <c r="U464" i="4"/>
  <c r="AB452" i="4"/>
  <c r="AA439" i="4"/>
  <c r="Q439" i="4"/>
  <c r="X452" i="4"/>
  <c r="M458" i="4"/>
  <c r="AI403" i="4"/>
  <c r="N417" i="4"/>
  <c r="W443" i="4"/>
  <c r="AI406" i="4"/>
  <c r="AD406" i="4"/>
  <c r="T406" i="4"/>
  <c r="Y406" i="4"/>
  <c r="AL403" i="4"/>
  <c r="V395" i="4"/>
  <c r="U403" i="4"/>
  <c r="AI392" i="4"/>
  <c r="AJ392" i="4"/>
  <c r="AB392" i="4"/>
  <c r="U423" i="4"/>
  <c r="V407" i="4"/>
  <c r="AO395" i="4"/>
  <c r="O432" i="4"/>
  <c r="Q417" i="4"/>
  <c r="R464" i="4"/>
  <c r="N433" i="4"/>
  <c r="S417" i="4"/>
  <c r="R452" i="4"/>
  <c r="AH452" i="4"/>
  <c r="AM464" i="4"/>
  <c r="AO452" i="4"/>
  <c r="AH423" i="4"/>
  <c r="AI439" i="4"/>
  <c r="X439" i="4"/>
  <c r="AH439" i="4"/>
  <c r="AF387" i="4"/>
  <c r="AO459" i="4"/>
  <c r="AF459" i="4"/>
  <c r="AC459" i="4"/>
  <c r="AJ466" i="4"/>
  <c r="O424" i="4"/>
  <c r="J5" i="4"/>
  <c r="K5" i="4" s="1"/>
  <c r="AK5" i="4" s="1"/>
  <c r="X466" i="4"/>
  <c r="AE466" i="4"/>
  <c r="V466" i="4"/>
  <c r="AI466" i="4"/>
  <c r="J46" i="4"/>
  <c r="K46" i="4" s="1"/>
  <c r="AK46" i="4" s="1"/>
  <c r="J42" i="4"/>
  <c r="K42" i="4" s="1"/>
  <c r="AJ42" i="4" s="1"/>
  <c r="M459" i="4"/>
  <c r="T459" i="4"/>
  <c r="U421" i="4"/>
  <c r="AF441" i="4"/>
  <c r="Q441" i="4"/>
  <c r="AL441" i="4"/>
  <c r="V383" i="4"/>
  <c r="AM383" i="4"/>
  <c r="AG463" i="4"/>
  <c r="AD424" i="4"/>
  <c r="AG424" i="4"/>
  <c r="AN429" i="4"/>
  <c r="AO466" i="4"/>
  <c r="AA408" i="4"/>
  <c r="AN459" i="4"/>
  <c r="AI421" i="4"/>
  <c r="X421" i="4"/>
  <c r="AD441" i="4"/>
  <c r="T441" i="4"/>
  <c r="AH441" i="4"/>
  <c r="AH374" i="4"/>
  <c r="V374" i="4"/>
  <c r="AD428" i="4"/>
  <c r="AB383" i="4"/>
  <c r="Q463" i="4"/>
  <c r="AO411" i="4"/>
  <c r="AA383" i="4"/>
  <c r="O429" i="4"/>
  <c r="AF67" i="4"/>
  <c r="W67" i="4"/>
  <c r="AE217" i="4"/>
  <c r="S381" i="4"/>
  <c r="AN408" i="4"/>
  <c r="AJ381" i="4"/>
  <c r="Z381" i="4"/>
  <c r="Q381" i="4"/>
  <c r="Z459" i="4"/>
  <c r="O389" i="4"/>
  <c r="AH381" i="4"/>
  <c r="Q389" i="4"/>
  <c r="AK421" i="4"/>
  <c r="U441" i="4"/>
  <c r="AP441" i="4"/>
  <c r="AG441" i="4"/>
  <c r="AH421" i="4"/>
  <c r="AE467" i="4"/>
  <c r="AC466" i="4"/>
  <c r="AD383" i="4"/>
  <c r="AB424" i="4"/>
  <c r="U424" i="4"/>
  <c r="AK459" i="4"/>
  <c r="AJ459" i="4"/>
  <c r="S459" i="4"/>
  <c r="O459" i="4"/>
  <c r="AM459" i="4"/>
  <c r="AD381" i="4"/>
  <c r="AC441" i="4"/>
  <c r="AE421" i="4"/>
  <c r="AF466" i="4"/>
  <c r="M466" i="4"/>
  <c r="AG466" i="4"/>
  <c r="Q383" i="4"/>
  <c r="V424" i="4"/>
  <c r="N424" i="4"/>
  <c r="W424" i="4"/>
  <c r="W459" i="4"/>
  <c r="V459" i="4"/>
  <c r="AI459" i="4"/>
  <c r="N459" i="4"/>
  <c r="AN466" i="4"/>
  <c r="AL424" i="4"/>
  <c r="AC424" i="4"/>
  <c r="P424" i="4"/>
  <c r="S67" i="4"/>
  <c r="V408" i="4"/>
  <c r="AE463" i="4"/>
  <c r="L459" i="4"/>
  <c r="W441" i="4"/>
  <c r="Z383" i="4"/>
  <c r="AM466" i="4"/>
  <c r="O383" i="4"/>
  <c r="P463" i="4"/>
  <c r="AJ463" i="4"/>
  <c r="Y424" i="4"/>
  <c r="R424" i="4"/>
  <c r="AA424" i="4"/>
  <c r="AI251" i="4"/>
  <c r="AG251" i="4"/>
  <c r="U251" i="4"/>
  <c r="L251" i="4"/>
  <c r="R251" i="4"/>
  <c r="O251" i="4"/>
  <c r="AP414" i="4"/>
  <c r="AD415" i="4"/>
  <c r="O369" i="4"/>
  <c r="AN391" i="4"/>
  <c r="AK414" i="4"/>
  <c r="Y414" i="4"/>
  <c r="AG414" i="4"/>
  <c r="M414" i="4"/>
  <c r="V414" i="4"/>
  <c r="S414" i="4"/>
  <c r="Z414" i="4"/>
  <c r="R414" i="4"/>
  <c r="AI414" i="4"/>
  <c r="AJ414" i="4"/>
  <c r="AN414" i="4"/>
  <c r="AH414" i="4"/>
  <c r="AM414" i="4"/>
  <c r="Q414" i="4"/>
  <c r="AA414" i="4"/>
  <c r="AC414" i="4"/>
  <c r="T414" i="4"/>
  <c r="X414" i="4"/>
  <c r="AD414" i="4"/>
  <c r="AB414" i="4"/>
  <c r="AO414" i="4"/>
  <c r="P414" i="4"/>
  <c r="W414" i="4"/>
  <c r="U414" i="4"/>
  <c r="AE414" i="4"/>
  <c r="AF414" i="4"/>
  <c r="U369" i="4"/>
  <c r="AL414" i="4"/>
  <c r="L414" i="4"/>
  <c r="Y369" i="4"/>
  <c r="AG369" i="4"/>
  <c r="AJ369" i="4"/>
  <c r="AP369" i="4"/>
  <c r="P369" i="4"/>
  <c r="AD369" i="4"/>
  <c r="AC369" i="4"/>
  <c r="N369" i="4"/>
  <c r="T369" i="4"/>
  <c r="V369" i="4"/>
  <c r="AL369" i="4"/>
  <c r="Q369" i="4"/>
  <c r="AM369" i="4"/>
  <c r="AA369" i="4"/>
  <c r="AI369" i="4"/>
  <c r="AB369" i="4"/>
  <c r="AF369" i="4"/>
  <c r="L369" i="4"/>
  <c r="AE369" i="4"/>
  <c r="R369" i="4"/>
  <c r="AN369" i="4"/>
  <c r="T391" i="4"/>
  <c r="AB391" i="4"/>
  <c r="AF391" i="4"/>
  <c r="AI391" i="4"/>
  <c r="AE391" i="4"/>
  <c r="L391" i="4"/>
  <c r="O391" i="4"/>
  <c r="Y391" i="4"/>
  <c r="R391" i="4"/>
  <c r="P391" i="4"/>
  <c r="AA391" i="4"/>
  <c r="AP391" i="4"/>
  <c r="AC391" i="4"/>
  <c r="V391" i="4"/>
  <c r="X391" i="4"/>
  <c r="AK391" i="4"/>
  <c r="S391" i="4"/>
  <c r="AG391" i="4"/>
  <c r="AL391" i="4"/>
  <c r="M391" i="4"/>
  <c r="W391" i="4"/>
  <c r="U391" i="4"/>
  <c r="AJ391" i="4"/>
  <c r="Q391" i="4"/>
  <c r="AM391" i="4"/>
  <c r="Z391" i="4"/>
  <c r="N391" i="4"/>
  <c r="AH391" i="4"/>
  <c r="AL435" i="4"/>
  <c r="T435" i="4"/>
  <c r="AD435" i="4"/>
  <c r="AK435" i="4"/>
  <c r="AO435" i="4"/>
  <c r="Q435" i="4"/>
  <c r="AJ435" i="4"/>
  <c r="AB435" i="4"/>
  <c r="AE435" i="4"/>
  <c r="AH435" i="4"/>
  <c r="S435" i="4"/>
  <c r="AI435" i="4"/>
  <c r="O435" i="4"/>
  <c r="AC435" i="4"/>
  <c r="AN435" i="4"/>
  <c r="AM435" i="4"/>
  <c r="L435" i="4"/>
  <c r="M435" i="4"/>
  <c r="Z435" i="4"/>
  <c r="AF435" i="4"/>
  <c r="X435" i="4"/>
  <c r="N435" i="4"/>
  <c r="P435" i="4"/>
  <c r="Y435" i="4"/>
  <c r="AG435" i="4"/>
  <c r="V435" i="4"/>
  <c r="W435" i="4"/>
  <c r="AA435" i="4"/>
  <c r="AP435" i="4"/>
  <c r="J20" i="4"/>
  <c r="K20" i="4" s="1"/>
  <c r="AC20" i="4" s="1"/>
  <c r="AG321" i="4"/>
  <c r="R435" i="4"/>
  <c r="V321" i="4"/>
  <c r="S369" i="4"/>
  <c r="AH369" i="4"/>
  <c r="AD260" i="4"/>
  <c r="AA260" i="4"/>
  <c r="AK260" i="4"/>
  <c r="AG260" i="4"/>
  <c r="AH415" i="4"/>
  <c r="AK415" i="4"/>
  <c r="AA415" i="4"/>
  <c r="P415" i="4"/>
  <c r="R415" i="4"/>
  <c r="L415" i="4"/>
  <c r="AO415" i="4"/>
  <c r="AE415" i="4"/>
  <c r="Z415" i="4"/>
  <c r="AB415" i="4"/>
  <c r="AN415" i="4"/>
  <c r="W415" i="4"/>
  <c r="AL415" i="4"/>
  <c r="AP415" i="4"/>
  <c r="Q415" i="4"/>
  <c r="AF415" i="4"/>
  <c r="AC415" i="4"/>
  <c r="AG415" i="4"/>
  <c r="M415" i="4"/>
  <c r="S415" i="4"/>
  <c r="V415" i="4"/>
  <c r="X415" i="4"/>
  <c r="AI415" i="4"/>
  <c r="Y415" i="4"/>
  <c r="AJ415" i="4"/>
  <c r="AM415" i="4"/>
  <c r="N415" i="4"/>
  <c r="O415" i="4"/>
  <c r="W379" i="4"/>
  <c r="AD379" i="4"/>
  <c r="O379" i="4"/>
  <c r="AE379" i="4"/>
  <c r="X379" i="4"/>
  <c r="AK379" i="4"/>
  <c r="AA379" i="4"/>
  <c r="AM379" i="4"/>
  <c r="V379" i="4"/>
  <c r="AI379" i="4"/>
  <c r="AL379" i="4"/>
  <c r="AP379" i="4"/>
  <c r="T379" i="4"/>
  <c r="P379" i="4"/>
  <c r="S379" i="4"/>
  <c r="R379" i="4"/>
  <c r="AC379" i="4"/>
  <c r="Z379" i="4"/>
  <c r="U379" i="4"/>
  <c r="Q379" i="4"/>
  <c r="AF379" i="4"/>
  <c r="M379" i="4"/>
  <c r="AH379" i="4"/>
  <c r="AO379" i="4"/>
  <c r="L379" i="4"/>
  <c r="Y379" i="4"/>
  <c r="AB379" i="4"/>
  <c r="AG379" i="4"/>
  <c r="AI5" i="7"/>
  <c r="AJ5" i="7"/>
  <c r="AH5" i="7"/>
  <c r="S321" i="4"/>
  <c r="AL321" i="4"/>
  <c r="X321" i="4"/>
  <c r="AJ321" i="4"/>
  <c r="AD321" i="4"/>
  <c r="AI321" i="4"/>
  <c r="AC321" i="4"/>
  <c r="R321" i="4"/>
  <c r="N321" i="4"/>
  <c r="AP321" i="4"/>
  <c r="AM321" i="4"/>
  <c r="AH321" i="4"/>
  <c r="AE321" i="4"/>
  <c r="AN321" i="4"/>
  <c r="Z321" i="4"/>
  <c r="AF321" i="4"/>
  <c r="U321" i="4"/>
  <c r="M321" i="4"/>
  <c r="W321" i="4"/>
  <c r="P321" i="4"/>
  <c r="Y321" i="4"/>
  <c r="AA321" i="4"/>
  <c r="L321" i="4"/>
  <c r="Q321" i="4"/>
  <c r="AB321" i="4"/>
  <c r="Z369" i="4"/>
  <c r="N379" i="4"/>
  <c r="O321" i="4"/>
  <c r="AD391" i="4"/>
  <c r="M369" i="4"/>
  <c r="AK321" i="4"/>
  <c r="AJ379" i="4"/>
  <c r="T321" i="4"/>
  <c r="T415" i="4"/>
  <c r="AA436" i="4"/>
  <c r="T436" i="4"/>
  <c r="M436" i="4"/>
  <c r="N436" i="4"/>
  <c r="P436" i="4"/>
  <c r="AC436" i="4"/>
  <c r="U436" i="4"/>
  <c r="AL436" i="4"/>
  <c r="R436" i="4"/>
  <c r="AH436" i="4"/>
  <c r="L436" i="4"/>
  <c r="AO467" i="4"/>
  <c r="R467" i="4"/>
  <c r="Y467" i="4"/>
  <c r="AM467" i="4"/>
  <c r="X467" i="4"/>
  <c r="AJ467" i="4"/>
  <c r="V467" i="4"/>
  <c r="P467" i="4"/>
  <c r="AA467" i="4"/>
  <c r="W467" i="4"/>
  <c r="U467" i="4"/>
  <c r="S467" i="4"/>
  <c r="AI467" i="4"/>
  <c r="AM345" i="4"/>
  <c r="V345" i="4"/>
  <c r="AK345" i="4"/>
  <c r="AE345" i="4"/>
  <c r="AN345" i="4"/>
  <c r="X345" i="4"/>
  <c r="AB345" i="4"/>
  <c r="S345" i="4"/>
  <c r="AJ345" i="4"/>
  <c r="M345" i="4"/>
  <c r="N345" i="4"/>
  <c r="AC345" i="4"/>
  <c r="AB453" i="4"/>
  <c r="AP453" i="4"/>
  <c r="Q453" i="4"/>
  <c r="AN453" i="4"/>
  <c r="AE453" i="4"/>
  <c r="AD453" i="4"/>
  <c r="AH453" i="4"/>
  <c r="X453" i="4"/>
  <c r="L453" i="4"/>
  <c r="AG453" i="4"/>
  <c r="S453" i="4"/>
  <c r="Y453" i="4"/>
  <c r="AD403" i="4"/>
  <c r="N461" i="4"/>
  <c r="AO382" i="4"/>
  <c r="Q382" i="4"/>
  <c r="Z382" i="4"/>
  <c r="AI382" i="4"/>
  <c r="AM382" i="4"/>
  <c r="AA403" i="4"/>
  <c r="Y365" i="4"/>
  <c r="T461" i="4"/>
  <c r="X403" i="4"/>
  <c r="AB365" i="4"/>
  <c r="Q446" i="4"/>
  <c r="Y461" i="4"/>
  <c r="AN461" i="4"/>
  <c r="Q461" i="4"/>
  <c r="AB382" i="4"/>
  <c r="AN382" i="4"/>
  <c r="AF382" i="4"/>
  <c r="AD396" i="4"/>
  <c r="L382" i="4"/>
  <c r="AE403" i="4"/>
  <c r="AF371" i="4"/>
  <c r="AF465" i="4"/>
  <c r="L365" i="4"/>
  <c r="AP365" i="4"/>
  <c r="AJ403" i="4"/>
  <c r="V403" i="4"/>
  <c r="P365" i="4"/>
  <c r="O365" i="4"/>
  <c r="AF461" i="4"/>
  <c r="R461" i="4"/>
  <c r="S419" i="4"/>
  <c r="AA419" i="4"/>
  <c r="AK365" i="4"/>
  <c r="O382" i="4"/>
  <c r="Y382" i="4"/>
  <c r="Q426" i="4"/>
  <c r="AB372" i="4"/>
  <c r="AH382" i="4"/>
  <c r="N382" i="4"/>
  <c r="AD442" i="4"/>
  <c r="P452" i="4"/>
  <c r="AA452" i="4"/>
  <c r="AJ452" i="4"/>
  <c r="N442" i="4"/>
  <c r="J11" i="4"/>
  <c r="K11" i="4" s="1"/>
  <c r="AK11" i="4" s="1"/>
  <c r="J14" i="4"/>
  <c r="K14" i="4" s="1"/>
  <c r="AB14" i="4" s="1"/>
  <c r="J54" i="4"/>
  <c r="K54" i="4" s="1"/>
  <c r="P54" i="4" s="1"/>
  <c r="J48" i="4"/>
  <c r="K48" i="4" s="1"/>
  <c r="X48" i="4" s="1"/>
  <c r="J62" i="4"/>
  <c r="K62" i="4" s="1"/>
  <c r="AN62" i="4" s="1"/>
  <c r="J25" i="4"/>
  <c r="K25" i="4" s="1"/>
  <c r="U25" i="4" s="1"/>
  <c r="AH6" i="7"/>
  <c r="U461" i="4"/>
  <c r="J16" i="4"/>
  <c r="K16" i="4" s="1"/>
  <c r="AG16" i="4" s="1"/>
  <c r="AG461" i="4"/>
  <c r="M382" i="4"/>
  <c r="S403" i="4"/>
  <c r="W461" i="4"/>
  <c r="AK50" i="4"/>
  <c r="AI371" i="4"/>
  <c r="W403" i="4"/>
  <c r="AE375" i="4"/>
  <c r="Y403" i="4"/>
  <c r="P403" i="4"/>
  <c r="AJ430" i="4"/>
  <c r="N403" i="4"/>
  <c r="AL461" i="4"/>
  <c r="AD461" i="4"/>
  <c r="AC461" i="4"/>
  <c r="AJ461" i="4"/>
  <c r="O461" i="4"/>
  <c r="AE419" i="4"/>
  <c r="AE396" i="4"/>
  <c r="AA461" i="4"/>
  <c r="AH403" i="4"/>
  <c r="M465" i="4"/>
  <c r="AL194" i="4"/>
  <c r="AK371" i="4"/>
  <c r="W375" i="4"/>
  <c r="AF403" i="4"/>
  <c r="AG365" i="4"/>
  <c r="S365" i="4"/>
  <c r="X430" i="4"/>
  <c r="AC450" i="4"/>
  <c r="AK461" i="4"/>
  <c r="X461" i="4"/>
  <c r="AL460" i="4"/>
  <c r="O460" i="4"/>
  <c r="AN419" i="4"/>
  <c r="W382" i="4"/>
  <c r="AJ382" i="4"/>
  <c r="AE423" i="4"/>
  <c r="R382" i="4"/>
  <c r="L431" i="4"/>
  <c r="S50" i="4"/>
  <c r="AP382" i="4"/>
  <c r="J24" i="4"/>
  <c r="K24" i="4" s="1"/>
  <c r="AM24" i="4" s="1"/>
  <c r="M461" i="4"/>
  <c r="N365" i="4"/>
  <c r="V382" i="4"/>
  <c r="AG375" i="4"/>
  <c r="AN375" i="4"/>
  <c r="M365" i="4"/>
  <c r="AK430" i="4"/>
  <c r="M403" i="4"/>
  <c r="N427" i="4"/>
  <c r="S431" i="4"/>
  <c r="X382" i="4"/>
  <c r="AA382" i="4"/>
  <c r="AG387" i="4"/>
  <c r="AK382" i="4"/>
  <c r="AG403" i="4"/>
  <c r="AD382" i="4"/>
  <c r="T382" i="4"/>
  <c r="V461" i="4"/>
  <c r="AM365" i="4"/>
  <c r="U382" i="4"/>
  <c r="AO403" i="4"/>
  <c r="U365" i="4"/>
  <c r="W365" i="4"/>
  <c r="Q365" i="4"/>
  <c r="Q403" i="4"/>
  <c r="AE461" i="4"/>
  <c r="AP461" i="4"/>
  <c r="S461" i="4"/>
  <c r="AJ365" i="4"/>
  <c r="AE426" i="4"/>
  <c r="O423" i="4"/>
  <c r="AE382" i="4"/>
  <c r="AC382" i="4"/>
  <c r="AP440" i="4"/>
  <c r="L403" i="4"/>
  <c r="L461" i="4"/>
  <c r="T403" i="4"/>
  <c r="Y194" i="4"/>
  <c r="R403" i="4"/>
  <c r="N465" i="4"/>
  <c r="AE365" i="4"/>
  <c r="AH461" i="4"/>
  <c r="AG427" i="4"/>
  <c r="S382" i="4"/>
  <c r="AE194" i="4"/>
  <c r="AE336" i="4"/>
  <c r="AF384" i="4"/>
  <c r="AB403" i="4"/>
  <c r="AA365" i="4"/>
  <c r="AL365" i="4"/>
  <c r="AH365" i="4"/>
  <c r="AE430" i="4"/>
  <c r="AI365" i="4"/>
  <c r="P461" i="4"/>
  <c r="R426" i="4"/>
  <c r="AH416" i="4"/>
  <c r="W454" i="4"/>
  <c r="AG382" i="4"/>
  <c r="P382" i="4"/>
  <c r="V416" i="4"/>
  <c r="AG442" i="4"/>
  <c r="AK442" i="4"/>
  <c r="AE372" i="4"/>
  <c r="V401" i="4"/>
  <c r="AH401" i="4"/>
  <c r="AI401" i="4"/>
  <c r="P401" i="4"/>
  <c r="AD401" i="4"/>
  <c r="N401" i="4"/>
  <c r="AL401" i="4"/>
  <c r="W401" i="4"/>
  <c r="AN401" i="4"/>
  <c r="AK364" i="4"/>
  <c r="T364" i="4"/>
  <c r="AL364" i="4"/>
  <c r="AP364" i="4"/>
  <c r="M364" i="4"/>
  <c r="N364" i="4"/>
  <c r="Q364" i="4"/>
  <c r="AG364" i="4"/>
  <c r="Y364" i="4"/>
  <c r="S364" i="4"/>
  <c r="AD364" i="4"/>
  <c r="L364" i="4"/>
  <c r="AO364" i="4"/>
  <c r="AH364" i="4"/>
  <c r="U364" i="4"/>
  <c r="AM364" i="4"/>
  <c r="AF364" i="4"/>
  <c r="O364" i="4"/>
  <c r="AP371" i="4"/>
  <c r="AI370" i="4"/>
  <c r="AI364" i="4"/>
  <c r="W364" i="4"/>
  <c r="AD380" i="4"/>
  <c r="AJ433" i="4"/>
  <c r="AN194" i="4"/>
  <c r="V367" i="4"/>
  <c r="AE434" i="4"/>
  <c r="AH432" i="4"/>
  <c r="W422" i="4"/>
  <c r="AB422" i="4"/>
  <c r="AO367" i="4"/>
  <c r="L384" i="4"/>
  <c r="S434" i="4"/>
  <c r="AF407" i="4"/>
  <c r="S432" i="4"/>
  <c r="AK433" i="4"/>
  <c r="O443" i="4"/>
  <c r="AP400" i="4"/>
  <c r="AJ388" i="4"/>
  <c r="AH458" i="4"/>
  <c r="AH410" i="4"/>
  <c r="Q410" i="4"/>
  <c r="U410" i="4"/>
  <c r="V410" i="4"/>
  <c r="W410" i="4"/>
  <c r="AE410" i="4"/>
  <c r="L410" i="4"/>
  <c r="Z410" i="4"/>
  <c r="AD410" i="4"/>
  <c r="P410" i="4"/>
  <c r="AM438" i="4"/>
  <c r="AE438" i="4"/>
  <c r="AD438" i="4"/>
  <c r="M438" i="4"/>
  <c r="AK438" i="4"/>
  <c r="AJ438" i="4"/>
  <c r="V438" i="4"/>
  <c r="AA438" i="4"/>
  <c r="T438" i="4"/>
  <c r="AP438" i="4"/>
  <c r="L438" i="4"/>
  <c r="Q438" i="4"/>
  <c r="AC438" i="4"/>
  <c r="S438" i="4"/>
  <c r="AO438" i="4"/>
  <c r="AG438" i="4"/>
  <c r="W438" i="4"/>
  <c r="O438" i="4"/>
  <c r="P438" i="4"/>
  <c r="R438" i="4"/>
  <c r="Y438" i="4"/>
  <c r="AN438" i="4"/>
  <c r="AF438" i="4"/>
  <c r="AH438" i="4"/>
  <c r="AB438" i="4"/>
  <c r="AB364" i="4"/>
  <c r="N438" i="4"/>
  <c r="AA456" i="4"/>
  <c r="S456" i="4"/>
  <c r="AE456" i="4"/>
  <c r="AI456" i="4"/>
  <c r="M456" i="4"/>
  <c r="Z456" i="4"/>
  <c r="N456" i="4"/>
  <c r="Q456" i="4"/>
  <c r="L456" i="4"/>
  <c r="AF456" i="4"/>
  <c r="P456" i="4"/>
  <c r="T456" i="4"/>
  <c r="AP456" i="4"/>
  <c r="AB456" i="4"/>
  <c r="X456" i="4"/>
  <c r="AN456" i="4"/>
  <c r="W456" i="4"/>
  <c r="AD456" i="4"/>
  <c r="AM456" i="4"/>
  <c r="U456" i="4"/>
  <c r="N404" i="4"/>
  <c r="AC404" i="4"/>
  <c r="AF404" i="4"/>
  <c r="AJ404" i="4"/>
  <c r="AM404" i="4"/>
  <c r="AB404" i="4"/>
  <c r="AN404" i="4"/>
  <c r="AP404" i="4"/>
  <c r="R404" i="4"/>
  <c r="AH404" i="4"/>
  <c r="AL404" i="4"/>
  <c r="X404" i="4"/>
  <c r="S404" i="4"/>
  <c r="AK404" i="4"/>
  <c r="Q404" i="4"/>
  <c r="M404" i="4"/>
  <c r="O404" i="4"/>
  <c r="P404" i="4"/>
  <c r="W404" i="4"/>
  <c r="AO404" i="4"/>
  <c r="U404" i="4"/>
  <c r="V364" i="4"/>
  <c r="Y404" i="4"/>
  <c r="R268" i="4"/>
  <c r="Z404" i="4"/>
  <c r="T443" i="4"/>
  <c r="V194" i="4"/>
  <c r="AA268" i="4"/>
  <c r="AP194" i="4"/>
  <c r="Z364" i="4"/>
  <c r="AN384" i="4"/>
  <c r="S450" i="4"/>
  <c r="AJ456" i="4"/>
  <c r="U438" i="4"/>
  <c r="J37" i="4"/>
  <c r="K37" i="4" s="1"/>
  <c r="U37" i="4" s="1"/>
  <c r="J17" i="4"/>
  <c r="K17" i="4" s="1"/>
  <c r="AG440" i="4"/>
  <c r="N440" i="4"/>
  <c r="L440" i="4"/>
  <c r="AB440" i="4"/>
  <c r="Z440" i="4"/>
  <c r="Q440" i="4"/>
  <c r="AJ440" i="4"/>
  <c r="AI440" i="4"/>
  <c r="Y440" i="4"/>
  <c r="AH440" i="4"/>
  <c r="AC440" i="4"/>
  <c r="AM440" i="4"/>
  <c r="M440" i="4"/>
  <c r="AK440" i="4"/>
  <c r="W440" i="4"/>
  <c r="AE440" i="4"/>
  <c r="AN440" i="4"/>
  <c r="T440" i="4"/>
  <c r="R440" i="4"/>
  <c r="U440" i="4"/>
  <c r="AF440" i="4"/>
  <c r="V440" i="4"/>
  <c r="X440" i="4"/>
  <c r="AA440" i="4"/>
  <c r="AL440" i="4"/>
  <c r="AN371" i="4"/>
  <c r="AA371" i="4"/>
  <c r="AB371" i="4"/>
  <c r="AG371" i="4"/>
  <c r="AJ371" i="4"/>
  <c r="Q371" i="4"/>
  <c r="AH371" i="4"/>
  <c r="X371" i="4"/>
  <c r="Y371" i="4"/>
  <c r="M371" i="4"/>
  <c r="U371" i="4"/>
  <c r="S371" i="4"/>
  <c r="W371" i="4"/>
  <c r="P371" i="4"/>
  <c r="AL371" i="4"/>
  <c r="N371" i="4"/>
  <c r="L371" i="4"/>
  <c r="V371" i="4"/>
  <c r="AC371" i="4"/>
  <c r="AO371" i="4"/>
  <c r="T371" i="4"/>
  <c r="AE371" i="4"/>
  <c r="AD371" i="4"/>
  <c r="P364" i="4"/>
  <c r="AJ6" i="7"/>
  <c r="AB380" i="4"/>
  <c r="P380" i="4"/>
  <c r="AG380" i="4"/>
  <c r="W380" i="4"/>
  <c r="O380" i="4"/>
  <c r="AO380" i="4"/>
  <c r="AJ380" i="4"/>
  <c r="AI380" i="4"/>
  <c r="AH380" i="4"/>
  <c r="AM412" i="4"/>
  <c r="Z412" i="4"/>
  <c r="AI412" i="4"/>
  <c r="W412" i="4"/>
  <c r="O412" i="4"/>
  <c r="AO412" i="4"/>
  <c r="S412" i="4"/>
  <c r="P445" i="4"/>
  <c r="U445" i="4"/>
  <c r="AE445" i="4"/>
  <c r="R445" i="4"/>
  <c r="Y445" i="4"/>
  <c r="AP445" i="4"/>
  <c r="AG445" i="4"/>
  <c r="AN445" i="4"/>
  <c r="AD445" i="4"/>
  <c r="AP367" i="4"/>
  <c r="AG367" i="4"/>
  <c r="U367" i="4"/>
  <c r="O367" i="4"/>
  <c r="Z367" i="4"/>
  <c r="AK367" i="4"/>
  <c r="M367" i="4"/>
  <c r="AC367" i="4"/>
  <c r="S367" i="4"/>
  <c r="AA367" i="4"/>
  <c r="AL367" i="4"/>
  <c r="AN367" i="4"/>
  <c r="AM367" i="4"/>
  <c r="X367" i="4"/>
  <c r="AH367" i="4"/>
  <c r="L367" i="4"/>
  <c r="N367" i="4"/>
  <c r="AD367" i="4"/>
  <c r="AJ367" i="4"/>
  <c r="Y367" i="4"/>
  <c r="AE367" i="4"/>
  <c r="AM376" i="4"/>
  <c r="AA376" i="4"/>
  <c r="AI376" i="4"/>
  <c r="O376" i="4"/>
  <c r="L376" i="4"/>
  <c r="AH376" i="4"/>
  <c r="N397" i="4"/>
  <c r="AO397" i="4"/>
  <c r="AA397" i="4"/>
  <c r="AG397" i="4"/>
  <c r="AM397" i="4"/>
  <c r="AM422" i="4"/>
  <c r="X422" i="4"/>
  <c r="U422" i="4"/>
  <c r="AL422" i="4"/>
  <c r="T422" i="4"/>
  <c r="AF422" i="4"/>
  <c r="V422" i="4"/>
  <c r="AJ422" i="4"/>
  <c r="Q422" i="4"/>
  <c r="Y422" i="4"/>
  <c r="AN422" i="4"/>
  <c r="AA422" i="4"/>
  <c r="AC422" i="4"/>
  <c r="P422" i="4"/>
  <c r="M422" i="4"/>
  <c r="AE422" i="4"/>
  <c r="AD422" i="4"/>
  <c r="L422" i="4"/>
  <c r="R422" i="4"/>
  <c r="O422" i="4"/>
  <c r="AP422" i="4"/>
  <c r="AI422" i="4"/>
  <c r="R364" i="4"/>
  <c r="AE401" i="4"/>
  <c r="Y433" i="4"/>
  <c r="AI433" i="4"/>
  <c r="AP433" i="4"/>
  <c r="AE433" i="4"/>
  <c r="AO433" i="4"/>
  <c r="AL433" i="4"/>
  <c r="P433" i="4"/>
  <c r="AC433" i="4"/>
  <c r="AB433" i="4"/>
  <c r="O433" i="4"/>
  <c r="AD433" i="4"/>
  <c r="AF433" i="4"/>
  <c r="AG433" i="4"/>
  <c r="L433" i="4"/>
  <c r="M433" i="4"/>
  <c r="AM433" i="4"/>
  <c r="T433" i="4"/>
  <c r="U433" i="4"/>
  <c r="Z433" i="4"/>
  <c r="V433" i="4"/>
  <c r="AN433" i="4"/>
  <c r="O456" i="4"/>
  <c r="N378" i="4"/>
  <c r="AP378" i="4"/>
  <c r="Z378" i="4"/>
  <c r="W378" i="4"/>
  <c r="AF378" i="4"/>
  <c r="AO378" i="4"/>
  <c r="AM378" i="4"/>
  <c r="U378" i="4"/>
  <c r="P378" i="4"/>
  <c r="V400" i="4"/>
  <c r="N400" i="4"/>
  <c r="Y400" i="4"/>
  <c r="AM400" i="4"/>
  <c r="Q400" i="4"/>
  <c r="T400" i="4"/>
  <c r="R400" i="4"/>
  <c r="AB400" i="4"/>
  <c r="AJ400" i="4"/>
  <c r="O400" i="4"/>
  <c r="AC400" i="4"/>
  <c r="AF400" i="4"/>
  <c r="AI400" i="4"/>
  <c r="S400" i="4"/>
  <c r="AD400" i="4"/>
  <c r="L400" i="4"/>
  <c r="AG400" i="4"/>
  <c r="Z400" i="4"/>
  <c r="AE400" i="4"/>
  <c r="AA400" i="4"/>
  <c r="P400" i="4"/>
  <c r="M400" i="4"/>
  <c r="AN400" i="4"/>
  <c r="AH400" i="4"/>
  <c r="AI63" i="7"/>
  <c r="Z434" i="4"/>
  <c r="X434" i="4"/>
  <c r="AI434" i="4"/>
  <c r="Y434" i="4"/>
  <c r="AC434" i="4"/>
  <c r="AP434" i="4"/>
  <c r="AJ434" i="4"/>
  <c r="AO450" i="4"/>
  <c r="W450" i="4"/>
  <c r="Q450" i="4"/>
  <c r="R450" i="4"/>
  <c r="AH450" i="4"/>
  <c r="AE450" i="4"/>
  <c r="AK450" i="4"/>
  <c r="Y450" i="4"/>
  <c r="AJ450" i="4"/>
  <c r="V450" i="4"/>
  <c r="AM450" i="4"/>
  <c r="N450" i="4"/>
  <c r="M450" i="4"/>
  <c r="AD450" i="4"/>
  <c r="O450" i="4"/>
  <c r="AA450" i="4"/>
  <c r="U450" i="4"/>
  <c r="AI450" i="4"/>
  <c r="Z450" i="4"/>
  <c r="AF450" i="4"/>
  <c r="L450" i="4"/>
  <c r="AB450" i="4"/>
  <c r="R384" i="4"/>
  <c r="AO384" i="4"/>
  <c r="AI384" i="4"/>
  <c r="O384" i="4"/>
  <c r="P384" i="4"/>
  <c r="AC384" i="4"/>
  <c r="AA384" i="4"/>
  <c r="Z384" i="4"/>
  <c r="U384" i="4"/>
  <c r="AK384" i="4"/>
  <c r="V384" i="4"/>
  <c r="AJ384" i="4"/>
  <c r="AE384" i="4"/>
  <c r="X384" i="4"/>
  <c r="W384" i="4"/>
  <c r="AP384" i="4"/>
  <c r="N384" i="4"/>
  <c r="AD384" i="4"/>
  <c r="S384" i="4"/>
  <c r="M384" i="4"/>
  <c r="AG384" i="4"/>
  <c r="AA364" i="4"/>
  <c r="AI6" i="7"/>
  <c r="S194" i="4"/>
  <c r="W194" i="4"/>
  <c r="U194" i="4"/>
  <c r="Z194" i="4"/>
  <c r="AI194" i="4"/>
  <c r="AA194" i="4"/>
  <c r="X194" i="4"/>
  <c r="N194" i="4"/>
  <c r="Q194" i="4"/>
  <c r="AH194" i="4"/>
  <c r="AF194" i="4"/>
  <c r="AG194" i="4"/>
  <c r="T194" i="4"/>
  <c r="AD194" i="4"/>
  <c r="P194" i="4"/>
  <c r="L194" i="4"/>
  <c r="AM194" i="4"/>
  <c r="R194" i="4"/>
  <c r="AO194" i="4"/>
  <c r="AK194" i="4"/>
  <c r="Q407" i="4"/>
  <c r="S407" i="4"/>
  <c r="AI407" i="4"/>
  <c r="AB407" i="4"/>
  <c r="L407" i="4"/>
  <c r="T407" i="4"/>
  <c r="AO407" i="4"/>
  <c r="AM407" i="4"/>
  <c r="X407" i="4"/>
  <c r="N407" i="4"/>
  <c r="AP407" i="4"/>
  <c r="AE407" i="4"/>
  <c r="AN407" i="4"/>
  <c r="AL407" i="4"/>
  <c r="M407" i="4"/>
  <c r="AH407" i="4"/>
  <c r="R407" i="4"/>
  <c r="Y407" i="4"/>
  <c r="AG407" i="4"/>
  <c r="O407" i="4"/>
  <c r="U407" i="4"/>
  <c r="AA407" i="4"/>
  <c r="AD407" i="4"/>
  <c r="AC407" i="4"/>
  <c r="AK407" i="4"/>
  <c r="T370" i="4"/>
  <c r="AM370" i="4"/>
  <c r="Q370" i="4"/>
  <c r="AF370" i="4"/>
  <c r="AP370" i="4"/>
  <c r="N370" i="4"/>
  <c r="AN370" i="4"/>
  <c r="AE370" i="4"/>
  <c r="Y370" i="4"/>
  <c r="W370" i="4"/>
  <c r="Z370" i="4"/>
  <c r="AB370" i="4"/>
  <c r="P370" i="4"/>
  <c r="V370" i="4"/>
  <c r="M370" i="4"/>
  <c r="AH370" i="4"/>
  <c r="AC370" i="4"/>
  <c r="AG370" i="4"/>
  <c r="AA370" i="4"/>
  <c r="L370" i="4"/>
  <c r="X370" i="4"/>
  <c r="U370" i="4"/>
  <c r="AL370" i="4"/>
  <c r="AJ407" i="4"/>
  <c r="P432" i="4"/>
  <c r="AO422" i="4"/>
  <c r="AL450" i="4"/>
  <c r="S370" i="4"/>
  <c r="U268" i="4"/>
  <c r="W268" i="4"/>
  <c r="N268" i="4"/>
  <c r="AJ268" i="4"/>
  <c r="AF268" i="4"/>
  <c r="V268" i="4"/>
  <c r="L268" i="4"/>
  <c r="AG268" i="4"/>
  <c r="AC268" i="4"/>
  <c r="AB268" i="4"/>
  <c r="M268" i="4"/>
  <c r="X268" i="4"/>
  <c r="AK268" i="4"/>
  <c r="AH14" i="7"/>
  <c r="AD458" i="4"/>
  <c r="T458" i="4"/>
  <c r="AF458" i="4"/>
  <c r="AB458" i="4"/>
  <c r="S458" i="4"/>
  <c r="U458" i="4"/>
  <c r="Z458" i="4"/>
  <c r="Y458" i="4"/>
  <c r="V458" i="4"/>
  <c r="R458" i="4"/>
  <c r="AG458" i="4"/>
  <c r="AO458" i="4"/>
  <c r="AK458" i="4"/>
  <c r="AC458" i="4"/>
  <c r="N458" i="4"/>
  <c r="AA458" i="4"/>
  <c r="AL458" i="4"/>
  <c r="AP458" i="4"/>
  <c r="AI458" i="4"/>
  <c r="AJ458" i="4"/>
  <c r="L458" i="4"/>
  <c r="J21" i="4"/>
  <c r="K21" i="4" s="1"/>
  <c r="R21" i="4" s="1"/>
  <c r="Q367" i="4"/>
  <c r="AP450" i="4"/>
  <c r="AF445" i="4"/>
  <c r="Y456" i="4"/>
  <c r="AK456" i="4"/>
  <c r="AK400" i="4"/>
  <c r="AD440" i="4"/>
  <c r="O440" i="4"/>
  <c r="AP268" i="4"/>
  <c r="AE364" i="4"/>
  <c r="AL445" i="4"/>
  <c r="Q433" i="4"/>
  <c r="O378" i="4"/>
  <c r="AJ370" i="4"/>
  <c r="V456" i="4"/>
  <c r="AB194" i="4"/>
  <c r="T367" i="4"/>
  <c r="AA404" i="4"/>
  <c r="Z422" i="4"/>
  <c r="W400" i="4"/>
  <c r="R370" i="4"/>
  <c r="S440" i="4"/>
  <c r="AA434" i="4"/>
  <c r="AL432" i="4"/>
  <c r="AN450" i="4"/>
  <c r="AO268" i="4"/>
  <c r="AG422" i="4"/>
  <c r="AG450" i="4"/>
  <c r="AO456" i="4"/>
  <c r="R412" i="4"/>
  <c r="X458" i="4"/>
  <c r="O458" i="4"/>
  <c r="AE268" i="4"/>
  <c r="AH384" i="4"/>
  <c r="Z371" i="4"/>
  <c r="P367" i="4"/>
  <c r="Z407" i="4"/>
  <c r="AL384" i="4"/>
  <c r="AM384" i="4"/>
  <c r="W433" i="4"/>
  <c r="Z438" i="4"/>
  <c r="AM458" i="4"/>
  <c r="AA388" i="4"/>
  <c r="AK388" i="4"/>
  <c r="M388" i="4"/>
  <c r="AM388" i="4"/>
  <c r="AL388" i="4"/>
  <c r="AD388" i="4"/>
  <c r="R388" i="4"/>
  <c r="U388" i="4"/>
  <c r="W388" i="4"/>
  <c r="X388" i="4"/>
  <c r="V388" i="4"/>
  <c r="AH388" i="4"/>
  <c r="AG388" i="4"/>
  <c r="O388" i="4"/>
  <c r="P388" i="4"/>
  <c r="N388" i="4"/>
  <c r="AN388" i="4"/>
  <c r="Q388" i="4"/>
  <c r="Z388" i="4"/>
  <c r="AF388" i="4"/>
  <c r="AP388" i="4"/>
  <c r="AB388" i="4"/>
  <c r="Y388" i="4"/>
  <c r="L388" i="4"/>
  <c r="AO388" i="4"/>
  <c r="S388" i="4"/>
  <c r="AC388" i="4"/>
  <c r="X364" i="4"/>
  <c r="AI388" i="4"/>
  <c r="AM420" i="4"/>
  <c r="AI420" i="4"/>
  <c r="AO420" i="4"/>
  <c r="AD420" i="4"/>
  <c r="AF420" i="4"/>
  <c r="Y420" i="4"/>
  <c r="AH420" i="4"/>
  <c r="X420" i="4"/>
  <c r="L420" i="4"/>
  <c r="R420" i="4"/>
  <c r="AB420" i="4"/>
  <c r="T420" i="4"/>
  <c r="AC376" i="4"/>
  <c r="AK422" i="4"/>
  <c r="AM401" i="4"/>
  <c r="Y443" i="4"/>
  <c r="R443" i="4"/>
  <c r="AF443" i="4"/>
  <c r="AC443" i="4"/>
  <c r="AP443" i="4"/>
  <c r="AL443" i="4"/>
  <c r="AO443" i="4"/>
  <c r="S443" i="4"/>
  <c r="AD443" i="4"/>
  <c r="AB443" i="4"/>
  <c r="Z443" i="4"/>
  <c r="AH443" i="4"/>
  <c r="AG443" i="4"/>
  <c r="Q443" i="4"/>
  <c r="M443" i="4"/>
  <c r="AK443" i="4"/>
  <c r="AM443" i="4"/>
  <c r="AJ443" i="4"/>
  <c r="L443" i="4"/>
  <c r="AI443" i="4"/>
  <c r="AN443" i="4"/>
  <c r="AE443" i="4"/>
  <c r="P443" i="4"/>
  <c r="N443" i="4"/>
  <c r="V443" i="4"/>
  <c r="T432" i="4"/>
  <c r="L432" i="4"/>
  <c r="U432" i="4"/>
  <c r="AJ432" i="4"/>
  <c r="X432" i="4"/>
  <c r="AO432" i="4"/>
  <c r="AN432" i="4"/>
  <c r="Z432" i="4"/>
  <c r="V432" i="4"/>
  <c r="Q432" i="4"/>
  <c r="M432" i="4"/>
  <c r="AD432" i="4"/>
  <c r="AI432" i="4"/>
  <c r="AK432" i="4"/>
  <c r="N432" i="4"/>
  <c r="AC432" i="4"/>
  <c r="Y432" i="4"/>
  <c r="AP432" i="4"/>
  <c r="AB432" i="4"/>
  <c r="AM432" i="4"/>
  <c r="W432" i="4"/>
  <c r="AJ364" i="4"/>
  <c r="AA443" i="4"/>
  <c r="J15" i="4"/>
  <c r="K15" i="4" s="1"/>
  <c r="AJ15" i="4" s="1"/>
  <c r="O194" i="4"/>
  <c r="AB384" i="4"/>
  <c r="X450" i="4"/>
  <c r="T445" i="4"/>
  <c r="AO445" i="4"/>
  <c r="AK370" i="4"/>
  <c r="J9" i="4"/>
  <c r="K9" i="4" s="1"/>
  <c r="AC9" i="4" s="1"/>
  <c r="J45" i="4"/>
  <c r="K45" i="4" s="1"/>
  <c r="V45" i="4" s="1"/>
  <c r="J27" i="4"/>
  <c r="K27" i="4" s="1"/>
  <c r="M27" i="4" s="1"/>
  <c r="AC194" i="4"/>
  <c r="O268" i="4"/>
  <c r="AB367" i="4"/>
  <c r="P450" i="4"/>
  <c r="W445" i="4"/>
  <c r="AG378" i="4"/>
  <c r="V397" i="4"/>
  <c r="AC456" i="4"/>
  <c r="AO400" i="4"/>
  <c r="AO440" i="4"/>
  <c r="J43" i="4"/>
  <c r="K43" i="4" s="1"/>
  <c r="R43" i="4" s="1"/>
  <c r="AB412" i="4"/>
  <c r="N412" i="4"/>
  <c r="U443" i="4"/>
  <c r="T388" i="4"/>
  <c r="P458" i="4"/>
  <c r="AN364" i="4"/>
  <c r="T404" i="4"/>
  <c r="AH422" i="4"/>
  <c r="R433" i="4"/>
  <c r="AC410" i="4"/>
  <c r="AG456" i="4"/>
  <c r="W458" i="4"/>
  <c r="AI410" i="4"/>
  <c r="AI367" i="4"/>
  <c r="R371" i="4"/>
  <c r="AI404" i="4"/>
  <c r="AC364" i="4"/>
  <c r="X433" i="4"/>
  <c r="U380" i="4"/>
  <c r="W407" i="4"/>
  <c r="M194" i="4"/>
  <c r="T268" i="4"/>
  <c r="Q268" i="4"/>
  <c r="T384" i="4"/>
  <c r="R367" i="4"/>
  <c r="AE432" i="4"/>
  <c r="V404" i="4"/>
  <c r="AH445" i="4"/>
  <c r="AH433" i="4"/>
  <c r="AA412" i="4"/>
  <c r="R401" i="4"/>
  <c r="AL456" i="4"/>
  <c r="AL438" i="4"/>
  <c r="AD421" i="4"/>
  <c r="P421" i="4"/>
  <c r="AF421" i="4"/>
  <c r="X449" i="4"/>
  <c r="P449" i="4"/>
  <c r="V449" i="4"/>
  <c r="AM449" i="4"/>
  <c r="AF455" i="4"/>
  <c r="Q455" i="4"/>
  <c r="O455" i="4"/>
  <c r="R455" i="4"/>
  <c r="AI399" i="4"/>
  <c r="AN399" i="4"/>
  <c r="AH399" i="4"/>
  <c r="L399" i="4"/>
  <c r="AJ363" i="4"/>
  <c r="U363" i="4"/>
  <c r="AF363" i="4"/>
  <c r="L363" i="4"/>
  <c r="S363" i="4"/>
  <c r="R363" i="4"/>
  <c r="AD413" i="4"/>
  <c r="AH413" i="4"/>
  <c r="Q413" i="4"/>
  <c r="AE413" i="4"/>
  <c r="O413" i="4"/>
  <c r="AK413" i="4"/>
  <c r="AC393" i="4"/>
  <c r="W393" i="4"/>
  <c r="X393" i="4"/>
  <c r="AP345" i="4"/>
  <c r="L259" i="4"/>
  <c r="V351" i="4"/>
  <c r="AA351" i="4"/>
  <c r="L217" i="4"/>
  <c r="S217" i="4"/>
  <c r="AC351" i="4"/>
  <c r="AC408" i="4"/>
  <c r="X375" i="4"/>
  <c r="AB408" i="4"/>
  <c r="O399" i="4"/>
  <c r="AC413" i="4"/>
  <c r="AM363" i="4"/>
  <c r="M421" i="4"/>
  <c r="T421" i="4"/>
  <c r="Z436" i="4"/>
  <c r="AO449" i="4"/>
  <c r="P368" i="4"/>
  <c r="M453" i="4"/>
  <c r="AB467" i="4"/>
  <c r="J57" i="4"/>
  <c r="K57" i="4" s="1"/>
  <c r="O57" i="4" s="1"/>
  <c r="J8" i="4"/>
  <c r="K8" i="4" s="1"/>
  <c r="AL8" i="4" s="1"/>
  <c r="U428" i="4"/>
  <c r="P428" i="4"/>
  <c r="AF429" i="4"/>
  <c r="Q429" i="4"/>
  <c r="V389" i="4"/>
  <c r="AL389" i="4"/>
  <c r="J51" i="4"/>
  <c r="K51" i="4" s="1"/>
  <c r="L51" i="4" s="1"/>
  <c r="J41" i="4"/>
  <c r="K41" i="4" s="1"/>
  <c r="W41" i="4" s="1"/>
  <c r="M374" i="4"/>
  <c r="Y374" i="4"/>
  <c r="AO374" i="4"/>
  <c r="U374" i="4"/>
  <c r="AI373" i="4"/>
  <c r="R373" i="4"/>
  <c r="AH373" i="4"/>
  <c r="V373" i="4"/>
  <c r="O411" i="4"/>
  <c r="T411" i="4"/>
  <c r="AE411" i="4"/>
  <c r="AA411" i="4"/>
  <c r="AD448" i="4"/>
  <c r="AN448" i="4"/>
  <c r="Q385" i="4"/>
  <c r="X385" i="4"/>
  <c r="AD385" i="4"/>
  <c r="AJ385" i="4"/>
  <c r="AA385" i="4"/>
  <c r="O345" i="4"/>
  <c r="AF345" i="4"/>
  <c r="Y259" i="4"/>
  <c r="S259" i="4"/>
  <c r="AJ351" i="4"/>
  <c r="W351" i="4"/>
  <c r="N217" i="4"/>
  <c r="AJ217" i="4"/>
  <c r="X351" i="4"/>
  <c r="AO451" i="4"/>
  <c r="AA451" i="4"/>
  <c r="AG451" i="4"/>
  <c r="U448" i="4"/>
  <c r="AE408" i="4"/>
  <c r="AC375" i="4"/>
  <c r="P375" i="4"/>
  <c r="AG393" i="4"/>
  <c r="T393" i="4"/>
  <c r="R385" i="4"/>
  <c r="T399" i="4"/>
  <c r="M413" i="4"/>
  <c r="S399" i="4"/>
  <c r="AM394" i="4"/>
  <c r="U394" i="4"/>
  <c r="AG399" i="4"/>
  <c r="AK363" i="4"/>
  <c r="AC389" i="4"/>
  <c r="AG394" i="4"/>
  <c r="O394" i="4"/>
  <c r="X363" i="4"/>
  <c r="AN421" i="4"/>
  <c r="AJ421" i="4"/>
  <c r="AE444" i="4"/>
  <c r="X436" i="4"/>
  <c r="Q374" i="4"/>
  <c r="AG449" i="4"/>
  <c r="AF449" i="4"/>
  <c r="V436" i="4"/>
  <c r="AN428" i="4"/>
  <c r="AP428" i="4"/>
  <c r="AG428" i="4"/>
  <c r="T453" i="4"/>
  <c r="P453" i="4"/>
  <c r="AC368" i="4"/>
  <c r="N368" i="4"/>
  <c r="V386" i="4"/>
  <c r="AG386" i="4"/>
  <c r="W429" i="4"/>
  <c r="S421" i="4"/>
  <c r="AE449" i="4"/>
  <c r="AP386" i="4"/>
  <c r="W408" i="4"/>
  <c r="T408" i="4"/>
  <c r="Q408" i="4"/>
  <c r="AG408" i="4"/>
  <c r="AO408" i="4"/>
  <c r="AL345" i="4"/>
  <c r="AI259" i="4"/>
  <c r="N408" i="4"/>
  <c r="AH455" i="4"/>
  <c r="AG436" i="4"/>
  <c r="T449" i="4"/>
  <c r="Z453" i="4"/>
  <c r="AL453" i="4"/>
  <c r="O453" i="4"/>
  <c r="AL467" i="4"/>
  <c r="AC453" i="4"/>
  <c r="L467" i="4"/>
  <c r="T386" i="4"/>
  <c r="AA345" i="4"/>
  <c r="AO345" i="4"/>
  <c r="AN259" i="4"/>
  <c r="N259" i="4"/>
  <c r="Q351" i="4"/>
  <c r="P217" i="4"/>
  <c r="Q217" i="4"/>
  <c r="AL217" i="4"/>
  <c r="M451" i="4"/>
  <c r="AI448" i="4"/>
  <c r="AJ451" i="4"/>
  <c r="R448" i="4"/>
  <c r="AM451" i="4"/>
  <c r="AP375" i="4"/>
  <c r="Y375" i="4"/>
  <c r="L375" i="4"/>
  <c r="U375" i="4"/>
  <c r="S393" i="4"/>
  <c r="V393" i="4"/>
  <c r="AE455" i="4"/>
  <c r="P455" i="4"/>
  <c r="W455" i="4"/>
  <c r="AH385" i="4"/>
  <c r="U413" i="4"/>
  <c r="AP413" i="4"/>
  <c r="AE385" i="4"/>
  <c r="AL394" i="4"/>
  <c r="W363" i="4"/>
  <c r="Y408" i="4"/>
  <c r="N373" i="4"/>
  <c r="AD373" i="4"/>
  <c r="X399" i="4"/>
  <c r="AG444" i="4"/>
  <c r="L421" i="4"/>
  <c r="AO444" i="4"/>
  <c r="AP455" i="4"/>
  <c r="AO436" i="4"/>
  <c r="AC449" i="4"/>
  <c r="AL449" i="4"/>
  <c r="AH449" i="4"/>
  <c r="AJ449" i="4"/>
  <c r="AG368" i="4"/>
  <c r="Z428" i="4"/>
  <c r="X408" i="4"/>
  <c r="AC428" i="4"/>
  <c r="AA428" i="4"/>
  <c r="AN373" i="4"/>
  <c r="O393" i="4"/>
  <c r="AD411" i="4"/>
  <c r="Q386" i="4"/>
  <c r="W217" i="4"/>
  <c r="O421" i="4"/>
  <c r="X386" i="4"/>
  <c r="P386" i="4"/>
  <c r="L351" i="4"/>
  <c r="AK217" i="4"/>
  <c r="AP351" i="4"/>
  <c r="AK408" i="4"/>
  <c r="AF375" i="4"/>
  <c r="AB393" i="4"/>
  <c r="R421" i="4"/>
  <c r="M467" i="4"/>
  <c r="AC467" i="4"/>
  <c r="Z345" i="4"/>
  <c r="O259" i="4"/>
  <c r="AF351" i="4"/>
  <c r="AA217" i="4"/>
  <c r="AG217" i="4"/>
  <c r="W451" i="4"/>
  <c r="S448" i="4"/>
  <c r="AC448" i="4"/>
  <c r="AM375" i="4"/>
  <c r="Q375" i="4"/>
  <c r="T375" i="4"/>
  <c r="Z393" i="4"/>
  <c r="AJ393" i="4"/>
  <c r="AN455" i="4"/>
  <c r="X455" i="4"/>
  <c r="AH375" i="4"/>
  <c r="AI385" i="4"/>
  <c r="W413" i="4"/>
  <c r="AI363" i="4"/>
  <c r="AC363" i="4"/>
  <c r="AP389" i="4"/>
  <c r="S373" i="4"/>
  <c r="AP421" i="4"/>
  <c r="X444" i="4"/>
  <c r="AL421" i="4"/>
  <c r="Y421" i="4"/>
  <c r="AD436" i="4"/>
  <c r="O436" i="4"/>
  <c r="AB436" i="4"/>
  <c r="N449" i="4"/>
  <c r="T368" i="4"/>
  <c r="R408" i="4"/>
  <c r="AD467" i="4"/>
  <c r="AN467" i="4"/>
  <c r="N467" i="4"/>
  <c r="AK467" i="4"/>
  <c r="O467" i="4"/>
  <c r="AM453" i="4"/>
  <c r="R453" i="4"/>
  <c r="AG467" i="4"/>
  <c r="AD386" i="4"/>
  <c r="O386" i="4"/>
  <c r="AE386" i="4"/>
  <c r="AH386" i="4"/>
  <c r="AC386" i="4"/>
  <c r="AK386" i="4"/>
  <c r="M386" i="4"/>
  <c r="AI386" i="4"/>
  <c r="Z386" i="4"/>
  <c r="AB386" i="4"/>
  <c r="N351" i="4"/>
  <c r="M455" i="4"/>
  <c r="AA259" i="4"/>
  <c r="Z259" i="4"/>
  <c r="AO351" i="4"/>
  <c r="AM351" i="4"/>
  <c r="AI375" i="4"/>
  <c r="AI436" i="4"/>
  <c r="AN436" i="4"/>
  <c r="S436" i="4"/>
  <c r="AP436" i="4"/>
  <c r="AE436" i="4"/>
  <c r="M368" i="4"/>
  <c r="O368" i="4"/>
  <c r="AE368" i="4"/>
  <c r="AB368" i="4"/>
  <c r="AN394" i="4"/>
  <c r="V394" i="4"/>
  <c r="AO394" i="4"/>
  <c r="T394" i="4"/>
  <c r="J58" i="4"/>
  <c r="K58" i="4" s="1"/>
  <c r="Z58" i="4" s="1"/>
  <c r="O351" i="4"/>
  <c r="U408" i="4"/>
  <c r="AM393" i="4"/>
  <c r="U455" i="4"/>
  <c r="AB375" i="4"/>
  <c r="L385" i="4"/>
  <c r="AL413" i="4"/>
  <c r="AC394" i="4"/>
  <c r="AJ436" i="4"/>
  <c r="AF436" i="4"/>
  <c r="AM436" i="4"/>
  <c r="AE374" i="4"/>
  <c r="AL368" i="4"/>
  <c r="S386" i="4"/>
  <c r="AI61" i="7"/>
  <c r="S408" i="4"/>
  <c r="AP393" i="4"/>
  <c r="S455" i="4"/>
  <c r="R375" i="4"/>
  <c r="V399" i="4"/>
  <c r="P363" i="4"/>
  <c r="J61" i="4"/>
  <c r="K61" i="4" s="1"/>
  <c r="Z61" i="4" s="1"/>
  <c r="S451" i="4"/>
  <c r="N451" i="4"/>
  <c r="AL444" i="4"/>
  <c r="V444" i="4"/>
  <c r="T444" i="4"/>
  <c r="AP444" i="4"/>
  <c r="AC444" i="4"/>
  <c r="AN444" i="4"/>
  <c r="Y444" i="4"/>
  <c r="AH444" i="4"/>
  <c r="Q444" i="4"/>
  <c r="R444" i="4"/>
  <c r="AG345" i="4"/>
  <c r="AB259" i="4"/>
  <c r="AN217" i="4"/>
  <c r="AD345" i="4"/>
  <c r="Y345" i="4"/>
  <c r="AL259" i="4"/>
  <c r="U259" i="4"/>
  <c r="S351" i="4"/>
  <c r="AB217" i="4"/>
  <c r="AP217" i="4"/>
  <c r="O451" i="4"/>
  <c r="X448" i="4"/>
  <c r="AP448" i="4"/>
  <c r="S375" i="4"/>
  <c r="AF451" i="4"/>
  <c r="N393" i="4"/>
  <c r="L393" i="4"/>
  <c r="AL363" i="4"/>
  <c r="M394" i="4"/>
  <c r="M363" i="4"/>
  <c r="AG373" i="4"/>
  <c r="W421" i="4"/>
  <c r="AJ444" i="4"/>
  <c r="T389" i="4"/>
  <c r="U399" i="4"/>
  <c r="AN449" i="4"/>
  <c r="Z368" i="4"/>
  <c r="AH368" i="4"/>
  <c r="AF368" i="4"/>
  <c r="AP467" i="4"/>
  <c r="U411" i="4"/>
  <c r="Z467" i="4"/>
  <c r="W453" i="4"/>
  <c r="AB399" i="4"/>
  <c r="Y386" i="4"/>
  <c r="AA386" i="4"/>
  <c r="R386" i="4"/>
  <c r="AI345" i="4"/>
  <c r="Q345" i="4"/>
  <c r="AO259" i="4"/>
  <c r="R259" i="4"/>
  <c r="P351" i="4"/>
  <c r="AG351" i="4"/>
  <c r="M351" i="4"/>
  <c r="W336" i="4"/>
  <c r="T217" i="4"/>
  <c r="Z451" i="4"/>
  <c r="W448" i="4"/>
  <c r="Q448" i="4"/>
  <c r="V375" i="4"/>
  <c r="M375" i="4"/>
  <c r="N375" i="4"/>
  <c r="AK393" i="4"/>
  <c r="AA393" i="4"/>
  <c r="Y455" i="4"/>
  <c r="AL455" i="4"/>
  <c r="T455" i="4"/>
  <c r="S385" i="4"/>
  <c r="AC399" i="4"/>
  <c r="AO385" i="4"/>
  <c r="AA363" i="4"/>
  <c r="M385" i="4"/>
  <c r="M389" i="4"/>
  <c r="AO399" i="4"/>
  <c r="AK373" i="4"/>
  <c r="P394" i="4"/>
  <c r="O444" i="4"/>
  <c r="AC421" i="4"/>
  <c r="U444" i="4"/>
  <c r="Y385" i="4"/>
  <c r="AH448" i="4"/>
  <c r="W436" i="4"/>
  <c r="AB449" i="4"/>
  <c r="O449" i="4"/>
  <c r="AI368" i="4"/>
  <c r="U393" i="4"/>
  <c r="AK453" i="4"/>
  <c r="AH467" i="4"/>
  <c r="AJ386" i="4"/>
  <c r="AN386" i="4"/>
  <c r="R351" i="4"/>
  <c r="AF217" i="4"/>
  <c r="AL375" i="4"/>
  <c r="O375" i="4"/>
  <c r="AO375" i="4"/>
  <c r="M217" i="4"/>
  <c r="AK375" i="4"/>
  <c r="O408" i="4"/>
  <c r="AO413" i="4"/>
  <c r="V421" i="4"/>
  <c r="U449" i="4"/>
  <c r="N453" i="4"/>
  <c r="AA453" i="4"/>
  <c r="AF453" i="4"/>
  <c r="U453" i="4"/>
  <c r="AN351" i="4"/>
  <c r="AM217" i="4"/>
  <c r="W345" i="4"/>
  <c r="AE259" i="4"/>
  <c r="AD351" i="4"/>
  <c r="Y351" i="4"/>
  <c r="AB351" i="4"/>
  <c r="R336" i="4"/>
  <c r="AD217" i="4"/>
  <c r="AL451" i="4"/>
  <c r="V448" i="4"/>
  <c r="AH451" i="4"/>
  <c r="AI408" i="4"/>
  <c r="AJ375" i="4"/>
  <c r="AD375" i="4"/>
  <c r="Y393" i="4"/>
  <c r="AI393" i="4"/>
  <c r="AE393" i="4"/>
  <c r="AO455" i="4"/>
  <c r="V455" i="4"/>
  <c r="N399" i="4"/>
  <c r="AG413" i="4"/>
  <c r="AF385" i="4"/>
  <c r="AP385" i="4"/>
  <c r="R389" i="4"/>
  <c r="AA394" i="4"/>
  <c r="X394" i="4"/>
  <c r="AD394" i="4"/>
  <c r="W394" i="4"/>
  <c r="Z363" i="4"/>
  <c r="AF408" i="4"/>
  <c r="O373" i="4"/>
  <c r="V363" i="4"/>
  <c r="AI444" i="4"/>
  <c r="AK436" i="4"/>
  <c r="R374" i="4"/>
  <c r="Q436" i="4"/>
  <c r="AA449" i="4"/>
  <c r="W368" i="4"/>
  <c r="Y436" i="4"/>
  <c r="Q467" i="4"/>
  <c r="AI453" i="4"/>
  <c r="T467" i="4"/>
  <c r="AP449" i="4"/>
  <c r="X429" i="4"/>
  <c r="AD368" i="4"/>
  <c r="Y466" i="4"/>
  <c r="AL466" i="4"/>
  <c r="AO369" i="4"/>
  <c r="N414" i="4"/>
  <c r="S466" i="4"/>
  <c r="AK369" i="4"/>
  <c r="X424" i="4"/>
  <c r="J53" i="4"/>
  <c r="K53" i="4" s="1"/>
  <c r="AM53" i="4" s="1"/>
  <c r="J44" i="4"/>
  <c r="K44" i="4" s="1"/>
  <c r="X44" i="4" s="1"/>
  <c r="AI11" i="7"/>
  <c r="P466" i="4"/>
  <c r="L466" i="4"/>
  <c r="Q466" i="4"/>
  <c r="AB466" i="4"/>
  <c r="W466" i="4"/>
  <c r="J31" i="4"/>
  <c r="K31" i="4" s="1"/>
  <c r="T31" i="4" s="1"/>
  <c r="AJ61" i="7"/>
  <c r="J32" i="4"/>
  <c r="K32" i="4" s="1"/>
  <c r="AE32" i="4" s="1"/>
  <c r="S465" i="4"/>
  <c r="AB50" i="4"/>
  <c r="AM431" i="4"/>
  <c r="AP396" i="4"/>
  <c r="R446" i="4"/>
  <c r="Z431" i="4"/>
  <c r="AN465" i="4"/>
  <c r="T431" i="4"/>
  <c r="AK396" i="4"/>
  <c r="AN454" i="4"/>
  <c r="L419" i="4"/>
  <c r="AL431" i="4"/>
  <c r="T426" i="4"/>
  <c r="V50" i="4"/>
  <c r="AL50" i="4"/>
  <c r="Y380" i="4"/>
  <c r="AB434" i="4"/>
  <c r="O434" i="4"/>
  <c r="R423" i="4"/>
  <c r="AJ376" i="4"/>
  <c r="M376" i="4"/>
  <c r="AB376" i="4"/>
  <c r="AO376" i="4"/>
  <c r="U376" i="4"/>
  <c r="AA465" i="4"/>
  <c r="N420" i="4"/>
  <c r="Y430" i="4"/>
  <c r="V420" i="4"/>
  <c r="L430" i="4"/>
  <c r="T465" i="4"/>
  <c r="AA380" i="4"/>
  <c r="S420" i="4"/>
  <c r="Q430" i="4"/>
  <c r="N446" i="4"/>
  <c r="AK420" i="4"/>
  <c r="AK434" i="4"/>
  <c r="S389" i="4"/>
  <c r="AB446" i="4"/>
  <c r="AC373" i="4"/>
  <c r="AA373" i="4"/>
  <c r="AM465" i="4"/>
  <c r="AF460" i="4"/>
  <c r="W460" i="4"/>
  <c r="U460" i="4"/>
  <c r="AD419" i="4"/>
  <c r="AC419" i="4"/>
  <c r="P419" i="4"/>
  <c r="L445" i="4"/>
  <c r="W427" i="4"/>
  <c r="AJ427" i="4"/>
  <c r="AO431" i="4"/>
  <c r="S378" i="4"/>
  <c r="AJ378" i="4"/>
  <c r="S374" i="4"/>
  <c r="AK374" i="4"/>
  <c r="X374" i="4"/>
  <c r="Q397" i="4"/>
  <c r="M428" i="4"/>
  <c r="AO428" i="4"/>
  <c r="AB397" i="4"/>
  <c r="R397" i="4"/>
  <c r="O428" i="4"/>
  <c r="AJ401" i="4"/>
  <c r="AM411" i="4"/>
  <c r="T401" i="4"/>
  <c r="V426" i="4"/>
  <c r="AF396" i="4"/>
  <c r="O410" i="4"/>
  <c r="O396" i="4"/>
  <c r="S454" i="4"/>
  <c r="AF454" i="4"/>
  <c r="AA387" i="4"/>
  <c r="AA429" i="4"/>
  <c r="AH429" i="4"/>
  <c r="R429" i="4"/>
  <c r="AO429" i="4"/>
  <c r="AO387" i="4"/>
  <c r="AJ465" i="4"/>
  <c r="T446" i="4"/>
  <c r="T427" i="4"/>
  <c r="AH431" i="4"/>
  <c r="S426" i="4"/>
  <c r="R396" i="4"/>
  <c r="AC387" i="4"/>
  <c r="AG50" i="4"/>
  <c r="AP380" i="4"/>
  <c r="M434" i="4"/>
  <c r="AN434" i="4"/>
  <c r="Z423" i="4"/>
  <c r="AG423" i="4"/>
  <c r="AL423" i="4"/>
  <c r="X376" i="4"/>
  <c r="Q376" i="4"/>
  <c r="AF376" i="4"/>
  <c r="AK376" i="4"/>
  <c r="P376" i="4"/>
  <c r="AC420" i="4"/>
  <c r="AG430" i="4"/>
  <c r="AI465" i="4"/>
  <c r="W420" i="4"/>
  <c r="Z420" i="4"/>
  <c r="AE420" i="4"/>
  <c r="U420" i="4"/>
  <c r="AF446" i="4"/>
  <c r="AM446" i="4"/>
  <c r="U430" i="4"/>
  <c r="AH389" i="4"/>
  <c r="X389" i="4"/>
  <c r="AE373" i="4"/>
  <c r="W373" i="4"/>
  <c r="T376" i="4"/>
  <c r="AM445" i="4"/>
  <c r="M460" i="4"/>
  <c r="AB419" i="4"/>
  <c r="Y419" i="4"/>
  <c r="T419" i="4"/>
  <c r="AJ419" i="4"/>
  <c r="AH419" i="4"/>
  <c r="Y427" i="4"/>
  <c r="L427" i="4"/>
  <c r="AK431" i="4"/>
  <c r="R431" i="4"/>
  <c r="Q431" i="4"/>
  <c r="P431" i="4"/>
  <c r="AE378" i="4"/>
  <c r="V378" i="4"/>
  <c r="AJ374" i="4"/>
  <c r="AI460" i="4"/>
  <c r="AI374" i="4"/>
  <c r="AE397" i="4"/>
  <c r="AD397" i="4"/>
  <c r="AI397" i="4"/>
  <c r="U397" i="4"/>
  <c r="AN411" i="4"/>
  <c r="AG426" i="4"/>
  <c r="AK401" i="4"/>
  <c r="L411" i="4"/>
  <c r="AJ411" i="4"/>
  <c r="N428" i="4"/>
  <c r="M410" i="4"/>
  <c r="R410" i="4"/>
  <c r="T454" i="4"/>
  <c r="M454" i="4"/>
  <c r="AB454" i="4"/>
  <c r="N387" i="4"/>
  <c r="AH387" i="4"/>
  <c r="AD429" i="4"/>
  <c r="AK429" i="4"/>
  <c r="U429" i="4"/>
  <c r="AL429" i="4"/>
  <c r="AH11" i="7"/>
  <c r="AJ11" i="7"/>
  <c r="M446" i="4"/>
  <c r="Q427" i="4"/>
  <c r="O454" i="4"/>
  <c r="AD446" i="4"/>
  <c r="AC427" i="4"/>
  <c r="AJ50" i="4"/>
  <c r="AH50" i="4"/>
  <c r="T50" i="4"/>
  <c r="M380" i="4"/>
  <c r="N380" i="4"/>
  <c r="AH434" i="4"/>
  <c r="Q434" i="4"/>
  <c r="S423" i="4"/>
  <c r="AN420" i="4"/>
  <c r="AP376" i="4"/>
  <c r="AN376" i="4"/>
  <c r="AN430" i="4"/>
  <c r="Q420" i="4"/>
  <c r="M430" i="4"/>
  <c r="W465" i="4"/>
  <c r="P465" i="4"/>
  <c r="AK465" i="4"/>
  <c r="AO446" i="4"/>
  <c r="Z389" i="4"/>
  <c r="AD389" i="4"/>
  <c r="AF373" i="4"/>
  <c r="X373" i="4"/>
  <c r="N445" i="4"/>
  <c r="AJ460" i="4"/>
  <c r="Y460" i="4"/>
  <c r="AB445" i="4"/>
  <c r="AJ445" i="4"/>
  <c r="AC445" i="4"/>
  <c r="AF419" i="4"/>
  <c r="AN427" i="4"/>
  <c r="S427" i="4"/>
  <c r="AN431" i="4"/>
  <c r="AI431" i="4"/>
  <c r="AD378" i="4"/>
  <c r="L378" i="4"/>
  <c r="AA378" i="4"/>
  <c r="W374" i="4"/>
  <c r="AP374" i="4"/>
  <c r="AE412" i="4"/>
  <c r="AC397" i="4"/>
  <c r="L412" i="4"/>
  <c r="P397" i="4"/>
  <c r="AJ428" i="4"/>
  <c r="AK428" i="4"/>
  <c r="V411" i="4"/>
  <c r="AK411" i="4"/>
  <c r="AH411" i="4"/>
  <c r="AC411" i="4"/>
  <c r="W428" i="4"/>
  <c r="AL426" i="4"/>
  <c r="AI411" i="4"/>
  <c r="AF401" i="4"/>
  <c r="AI396" i="4"/>
  <c r="AA410" i="4"/>
  <c r="AA454" i="4"/>
  <c r="AD454" i="4"/>
  <c r="AB426" i="4"/>
  <c r="AH454" i="4"/>
  <c r="S397" i="4"/>
  <c r="AC412" i="4"/>
  <c r="AB387" i="4"/>
  <c r="AI387" i="4"/>
  <c r="M429" i="4"/>
  <c r="AP429" i="4"/>
  <c r="R387" i="4"/>
  <c r="J10" i="4"/>
  <c r="K10" i="4" s="1"/>
  <c r="AP50" i="4"/>
  <c r="AO50" i="4"/>
  <c r="Z50" i="4"/>
  <c r="Y50" i="4"/>
  <c r="AD50" i="4"/>
  <c r="AE380" i="4"/>
  <c r="W434" i="4"/>
  <c r="AL434" i="4"/>
  <c r="M423" i="4"/>
  <c r="R376" i="4"/>
  <c r="V376" i="4"/>
  <c r="R430" i="4"/>
  <c r="AA420" i="4"/>
  <c r="W430" i="4"/>
  <c r="AH430" i="4"/>
  <c r="AO465" i="4"/>
  <c r="AC465" i="4"/>
  <c r="AG465" i="4"/>
  <c r="AM434" i="4"/>
  <c r="AA389" i="4"/>
  <c r="N389" i="4"/>
  <c r="AO434" i="4"/>
  <c r="Z446" i="4"/>
  <c r="AE389" i="4"/>
  <c r="Y389" i="4"/>
  <c r="U465" i="4"/>
  <c r="P373" i="4"/>
  <c r="AL446" i="4"/>
  <c r="Y376" i="4"/>
  <c r="AG460" i="4"/>
  <c r="X445" i="4"/>
  <c r="O465" i="4"/>
  <c r="X419" i="4"/>
  <c r="N376" i="4"/>
  <c r="U419" i="4"/>
  <c r="AE427" i="4"/>
  <c r="R427" i="4"/>
  <c r="R378" i="4"/>
  <c r="AB373" i="4"/>
  <c r="T374" i="4"/>
  <c r="AA374" i="4"/>
  <c r="AJ412" i="4"/>
  <c r="Q412" i="4"/>
  <c r="Z397" i="4"/>
  <c r="AD434" i="4"/>
  <c r="AN412" i="4"/>
  <c r="U412" i="4"/>
  <c r="AI378" i="4"/>
  <c r="M411" i="4"/>
  <c r="AM423" i="4"/>
  <c r="Y426" i="4"/>
  <c r="R411" i="4"/>
  <c r="AP426" i="4"/>
  <c r="AE428" i="4"/>
  <c r="W396" i="4"/>
  <c r="X396" i="4"/>
  <c r="AB396" i="4"/>
  <c r="AB410" i="4"/>
  <c r="S411" i="4"/>
  <c r="U396" i="4"/>
  <c r="N410" i="4"/>
  <c r="AG410" i="4"/>
  <c r="AI454" i="4"/>
  <c r="O387" i="4"/>
  <c r="AN387" i="4"/>
  <c r="N454" i="4"/>
  <c r="L429" i="4"/>
  <c r="AJ63" i="7"/>
  <c r="AK446" i="4"/>
  <c r="AN423" i="4"/>
  <c r="Z419" i="4"/>
  <c r="AN378" i="4"/>
  <c r="AN397" i="4"/>
  <c r="AJ396" i="4"/>
  <c r="AO454" i="4"/>
  <c r="AF50" i="4"/>
  <c r="AB430" i="4"/>
  <c r="V465" i="4"/>
  <c r="O420" i="4"/>
  <c r="AF389" i="4"/>
  <c r="AG389" i="4"/>
  <c r="X446" i="4"/>
  <c r="AM373" i="4"/>
  <c r="AO373" i="4"/>
  <c r="AB460" i="4"/>
  <c r="AD460" i="4"/>
  <c r="V445" i="4"/>
  <c r="Q419" i="4"/>
  <c r="V419" i="4"/>
  <c r="P427" i="4"/>
  <c r="M427" i="4"/>
  <c r="AC378" i="4"/>
  <c r="AJ431" i="4"/>
  <c r="AG374" i="4"/>
  <c r="AH378" i="4"/>
  <c r="P374" i="4"/>
  <c r="AJ426" i="4"/>
  <c r="AF397" i="4"/>
  <c r="AD412" i="4"/>
  <c r="AL412" i="4"/>
  <c r="M426" i="4"/>
  <c r="Z401" i="4"/>
  <c r="U401" i="4"/>
  <c r="AO426" i="4"/>
  <c r="AI428" i="4"/>
  <c r="O401" i="4"/>
  <c r="AO396" i="4"/>
  <c r="S410" i="4"/>
  <c r="AM428" i="4"/>
  <c r="AJ410" i="4"/>
  <c r="AL410" i="4"/>
  <c r="AG396" i="4"/>
  <c r="Y410" i="4"/>
  <c r="U454" i="4"/>
  <c r="AH397" i="4"/>
  <c r="O397" i="4"/>
  <c r="AN410" i="4"/>
  <c r="AJ387" i="4"/>
  <c r="Y429" i="4"/>
  <c r="P387" i="4"/>
  <c r="AM387" i="4"/>
  <c r="AI429" i="4"/>
  <c r="AH63" i="7"/>
  <c r="AJ446" i="4"/>
  <c r="R454" i="4"/>
  <c r="AC426" i="4"/>
  <c r="AH61" i="7"/>
  <c r="N50" i="4"/>
  <c r="Z380" i="4"/>
  <c r="AP419" i="4"/>
  <c r="T434" i="4"/>
  <c r="AH412" i="4"/>
  <c r="AK412" i="4"/>
  <c r="AB401" i="4"/>
  <c r="L428" i="4"/>
  <c r="Y411" i="4"/>
  <c r="R428" i="4"/>
  <c r="Q428" i="4"/>
  <c r="AN396" i="4"/>
  <c r="AK410" i="4"/>
  <c r="V454" i="4"/>
  <c r="L374" i="4"/>
  <c r="M50" i="4"/>
  <c r="AD427" i="4"/>
  <c r="AF427" i="4"/>
  <c r="AE431" i="4"/>
  <c r="W431" i="4"/>
  <c r="AM396" i="4"/>
  <c r="V396" i="4"/>
  <c r="AN50" i="4"/>
  <c r="AD465" i="4"/>
  <c r="AK427" i="4"/>
  <c r="M431" i="4"/>
  <c r="AC431" i="4"/>
  <c r="M396" i="4"/>
  <c r="R50" i="4"/>
  <c r="AM50" i="4"/>
  <c r="AM380" i="4"/>
  <c r="S446" i="4"/>
  <c r="Y431" i="4"/>
  <c r="P50" i="4"/>
  <c r="Z376" i="4"/>
  <c r="N430" i="4"/>
  <c r="AP446" i="4"/>
  <c r="Q460" i="4"/>
  <c r="AK419" i="4"/>
  <c r="AL378" i="4"/>
  <c r="O426" i="4"/>
  <c r="Z396" i="4"/>
  <c r="AH426" i="4"/>
  <c r="AF410" i="4"/>
  <c r="AM410" i="4"/>
  <c r="AL397" i="4"/>
  <c r="AP397" i="4"/>
  <c r="L387" i="4"/>
  <c r="AK387" i="4"/>
  <c r="V434" i="4"/>
  <c r="N56" i="4"/>
  <c r="X50" i="4"/>
  <c r="L434" i="4"/>
  <c r="AF423" i="4"/>
  <c r="AA423" i="4"/>
  <c r="AD423" i="4"/>
  <c r="AC430" i="4"/>
  <c r="AL420" i="4"/>
  <c r="L465" i="4"/>
  <c r="AI430" i="4"/>
  <c r="AO430" i="4"/>
  <c r="AC380" i="4"/>
  <c r="AD430" i="4"/>
  <c r="Y446" i="4"/>
  <c r="AA446" i="4"/>
  <c r="AN446" i="4"/>
  <c r="P420" i="4"/>
  <c r="AL373" i="4"/>
  <c r="AI445" i="4"/>
  <c r="Q445" i="4"/>
  <c r="AL427" i="4"/>
  <c r="AB431" i="4"/>
  <c r="U431" i="4"/>
  <c r="M378" i="4"/>
  <c r="O374" i="4"/>
  <c r="T397" i="4"/>
  <c r="W397" i="4"/>
  <c r="Q50" i="4"/>
  <c r="W50" i="4"/>
  <c r="R380" i="4"/>
  <c r="N434" i="4"/>
  <c r="AL380" i="4"/>
  <c r="AI423" i="4"/>
  <c r="AB423" i="4"/>
  <c r="T423" i="4"/>
  <c r="Y423" i="4"/>
  <c r="AD376" i="4"/>
  <c r="AL376" i="4"/>
  <c r="Y465" i="4"/>
  <c r="Z430" i="4"/>
  <c r="AN380" i="4"/>
  <c r="AL430" i="4"/>
  <c r="AM430" i="4"/>
  <c r="M420" i="4"/>
  <c r="W389" i="4"/>
  <c r="V446" i="4"/>
  <c r="Q380" i="4"/>
  <c r="AJ373" i="4"/>
  <c r="Z373" i="4"/>
  <c r="M445" i="4"/>
  <c r="Z445" i="4"/>
  <c r="N460" i="4"/>
  <c r="O427" i="4"/>
  <c r="AP427" i="4"/>
  <c r="V427" i="4"/>
  <c r="AD431" i="4"/>
  <c r="O431" i="4"/>
  <c r="AA431" i="4"/>
  <c r="X378" i="4"/>
  <c r="AB378" i="4"/>
  <c r="Q378" i="4"/>
  <c r="AB374" i="4"/>
  <c r="N374" i="4"/>
  <c r="AF412" i="4"/>
  <c r="AG412" i="4"/>
  <c r="AP412" i="4"/>
  <c r="M412" i="4"/>
  <c r="AK466" i="4"/>
  <c r="O466" i="4"/>
  <c r="L401" i="4"/>
  <c r="Y383" i="4"/>
  <c r="Z411" i="4"/>
  <c r="N466" i="4"/>
  <c r="V428" i="4"/>
  <c r="AD466" i="4"/>
  <c r="N383" i="4"/>
  <c r="T428" i="4"/>
  <c r="AG401" i="4"/>
  <c r="L396" i="4"/>
  <c r="S401" i="4"/>
  <c r="AP401" i="4"/>
  <c r="AL396" i="4"/>
  <c r="Q411" i="4"/>
  <c r="P396" i="4"/>
  <c r="AC454" i="4"/>
  <c r="AM454" i="4"/>
  <c r="AP454" i="4"/>
  <c r="AE387" i="4"/>
  <c r="AG429" i="4"/>
  <c r="Z429" i="4"/>
  <c r="AC50" i="4"/>
  <c r="AP465" i="4"/>
  <c r="AE446" i="4"/>
  <c r="AL465" i="4"/>
  <c r="AH446" i="4"/>
  <c r="Z427" i="4"/>
  <c r="AC396" i="4"/>
  <c r="AK454" i="4"/>
  <c r="AE454" i="4"/>
  <c r="O50" i="4"/>
  <c r="AI50" i="4"/>
  <c r="AB465" i="4"/>
  <c r="W446" i="4"/>
  <c r="AA427" i="4"/>
  <c r="AM427" i="4"/>
  <c r="N431" i="4"/>
  <c r="T396" i="4"/>
  <c r="Y454" i="4"/>
  <c r="Q454" i="4"/>
  <c r="AL454" i="4"/>
  <c r="L446" i="4"/>
  <c r="AE465" i="4"/>
  <c r="AL419" i="4"/>
  <c r="P454" i="4"/>
  <c r="Z387" i="4"/>
  <c r="S387" i="4"/>
  <c r="AK380" i="4"/>
  <c r="AF380" i="4"/>
  <c r="AG376" i="4"/>
  <c r="V380" i="4"/>
  <c r="R465" i="4"/>
  <c r="T380" i="4"/>
  <c r="AE460" i="4"/>
  <c r="AH427" i="4"/>
  <c r="AI427" i="4"/>
  <c r="AO427" i="4"/>
  <c r="AP431" i="4"/>
  <c r="AK397" i="4"/>
  <c r="T412" i="4"/>
  <c r="AA426" i="4"/>
  <c r="X410" i="4"/>
  <c r="U50" i="4"/>
  <c r="AG434" i="4"/>
  <c r="AG420" i="4"/>
  <c r="W376" i="4"/>
  <c r="AE50" i="4"/>
  <c r="L380" i="4"/>
  <c r="AO423" i="4"/>
  <c r="S376" i="4"/>
  <c r="V430" i="4"/>
  <c r="R434" i="4"/>
  <c r="O445" i="4"/>
  <c r="W419" i="4"/>
  <c r="AF431" i="4"/>
  <c r="X431" i="4"/>
  <c r="Y412" i="4"/>
  <c r="AN426" i="4"/>
  <c r="AL428" i="4"/>
  <c r="N396" i="4"/>
  <c r="AA396" i="4"/>
  <c r="AH428" i="4"/>
  <c r="Y396" i="4"/>
  <c r="T410" i="4"/>
  <c r="L454" i="4"/>
  <c r="X454" i="4"/>
  <c r="X397" i="4"/>
  <c r="AJ397" i="4"/>
  <c r="AD387" i="4"/>
  <c r="T387" i="4"/>
  <c r="AB429" i="4"/>
  <c r="P429" i="4"/>
  <c r="N429" i="4"/>
  <c r="AG454" i="4"/>
  <c r="AJ429" i="4"/>
  <c r="AA50" i="4"/>
  <c r="U434" i="4"/>
  <c r="AF434" i="4"/>
  <c r="X380" i="4"/>
  <c r="V423" i="4"/>
  <c r="N423" i="4"/>
  <c r="AE376" i="4"/>
  <c r="X465" i="4"/>
  <c r="AA430" i="4"/>
  <c r="AJ420" i="4"/>
  <c r="AJ389" i="4"/>
  <c r="P446" i="4"/>
  <c r="AP430" i="4"/>
  <c r="AI446" i="4"/>
  <c r="U446" i="4"/>
  <c r="Y373" i="4"/>
  <c r="U373" i="4"/>
  <c r="T460" i="4"/>
  <c r="S460" i="4"/>
  <c r="AK445" i="4"/>
  <c r="AK460" i="4"/>
  <c r="AA445" i="4"/>
  <c r="Q465" i="4"/>
  <c r="M419" i="4"/>
  <c r="R419" i="4"/>
  <c r="AB427" i="4"/>
  <c r="X427" i="4"/>
  <c r="L389" i="4"/>
  <c r="V431" i="4"/>
  <c r="Q373" i="4"/>
  <c r="T378" i="4"/>
  <c r="AN374" i="4"/>
  <c r="AC374" i="4"/>
  <c r="Z460" i="4"/>
  <c r="V412" i="4"/>
  <c r="AF426" i="4"/>
  <c r="X412" i="4"/>
  <c r="AF428" i="4"/>
  <c r="Y401" i="4"/>
  <c r="AC401" i="4"/>
  <c r="AO401" i="4"/>
  <c r="Q401" i="4"/>
  <c r="X401" i="4"/>
  <c r="M401" i="4"/>
  <c r="AP410" i="4"/>
  <c r="AF411" i="4"/>
  <c r="AO410" i="4"/>
  <c r="AH396" i="4"/>
  <c r="Q396" i="4"/>
  <c r="Y397" i="4"/>
  <c r="L397" i="4"/>
  <c r="AK378" i="4"/>
  <c r="W387" i="4"/>
  <c r="Q387" i="4"/>
  <c r="AJ454" i="4"/>
  <c r="AC429" i="4"/>
  <c r="V387" i="4"/>
  <c r="AP387" i="4"/>
  <c r="AH268" i="4"/>
  <c r="Y336" i="4"/>
  <c r="V336" i="4"/>
  <c r="AD268" i="4"/>
  <c r="Y268" i="4"/>
  <c r="AB336" i="4"/>
  <c r="AI268" i="4"/>
  <c r="AN268" i="4"/>
  <c r="S268" i="4"/>
  <c r="Q336" i="4"/>
  <c r="AL268" i="4"/>
  <c r="P336" i="4"/>
  <c r="L336" i="4"/>
  <c r="AC67" i="4"/>
  <c r="AA67" i="4"/>
  <c r="AN336" i="4"/>
  <c r="AI336" i="4"/>
  <c r="AH336" i="4"/>
  <c r="AA336" i="4"/>
  <c r="N336" i="4"/>
  <c r="Z67" i="4"/>
  <c r="AH67" i="4"/>
  <c r="AF336" i="4"/>
  <c r="AP336" i="4"/>
  <c r="M67" i="4"/>
  <c r="O67" i="4"/>
  <c r="AO67" i="4"/>
  <c r="U67" i="4"/>
  <c r="M336" i="4"/>
  <c r="AM336" i="4"/>
  <c r="AC336" i="4"/>
  <c r="V67" i="4"/>
  <c r="AD67" i="4"/>
  <c r="AG336" i="4"/>
  <c r="T336" i="4"/>
  <c r="S336" i="4"/>
  <c r="T67" i="4"/>
  <c r="AK67" i="4"/>
  <c r="AJ336" i="4"/>
  <c r="AO336" i="4"/>
  <c r="X67" i="4"/>
  <c r="AI67" i="4"/>
  <c r="O336" i="4"/>
  <c r="Y67" i="4"/>
  <c r="AK336" i="4"/>
  <c r="AM67" i="4"/>
  <c r="AN67" i="4"/>
  <c r="AJ67" i="4"/>
  <c r="AL67" i="4"/>
  <c r="X336" i="4"/>
  <c r="U336" i="4"/>
  <c r="N67" i="4"/>
  <c r="Z336" i="4"/>
  <c r="L67" i="4"/>
  <c r="AB67" i="4"/>
  <c r="AP67" i="4"/>
  <c r="AG67" i="4"/>
  <c r="AD336" i="4"/>
  <c r="H359" i="5"/>
  <c r="N359" i="5"/>
  <c r="D359" i="5"/>
  <c r="V359" i="5"/>
  <c r="AE359" i="5"/>
  <c r="M359" i="5"/>
  <c r="M403" i="5" s="1"/>
  <c r="J359" i="5"/>
  <c r="Z359" i="5"/>
  <c r="AA359" i="5"/>
  <c r="L359" i="5"/>
  <c r="D358" i="5"/>
  <c r="U358" i="5"/>
  <c r="Q359" i="5"/>
  <c r="AD359" i="5"/>
  <c r="W359" i="5"/>
  <c r="F358" i="5"/>
  <c r="U359" i="5"/>
  <c r="F359" i="5"/>
  <c r="AC358" i="5"/>
  <c r="W56" i="4"/>
  <c r="AA56" i="4"/>
  <c r="N358" i="5"/>
  <c r="AA358" i="5"/>
  <c r="C358" i="5"/>
  <c r="AB358" i="5"/>
  <c r="AG358" i="5"/>
  <c r="W358" i="5"/>
  <c r="AD56" i="4"/>
  <c r="Q56" i="4"/>
  <c r="Z358" i="5"/>
  <c r="P358" i="5"/>
  <c r="V358" i="5"/>
  <c r="T358" i="5"/>
  <c r="AF56" i="4"/>
  <c r="G358" i="5"/>
  <c r="L358" i="5"/>
  <c r="S358" i="5"/>
  <c r="AL56" i="4"/>
  <c r="O358" i="5"/>
  <c r="O56" i="4"/>
  <c r="V251" i="4"/>
  <c r="AE260" i="4"/>
  <c r="AB251" i="4"/>
  <c r="AC359" i="5"/>
  <c r="S359" i="5"/>
  <c r="AD358" i="5"/>
  <c r="Y358" i="5"/>
  <c r="I358" i="5"/>
  <c r="AC260" i="4"/>
  <c r="AB260" i="4"/>
  <c r="AE56" i="4"/>
  <c r="S56" i="4"/>
  <c r="X251" i="4"/>
  <c r="W251" i="4"/>
  <c r="S260" i="4"/>
  <c r="AM260" i="4"/>
  <c r="AN251" i="4"/>
  <c r="R260" i="4"/>
  <c r="Z56" i="4"/>
  <c r="O260" i="4"/>
  <c r="AL251" i="4"/>
  <c r="P260" i="4"/>
  <c r="AK251" i="4"/>
  <c r="AI56" i="4"/>
  <c r="Q251" i="4"/>
  <c r="AF251" i="4"/>
  <c r="U260" i="4"/>
  <c r="AB56" i="4"/>
  <c r="AP260" i="4"/>
  <c r="AO260" i="4"/>
  <c r="AN260" i="4"/>
  <c r="U56" i="4"/>
  <c r="AI260" i="4"/>
  <c r="Y56" i="4"/>
  <c r="Z251" i="4"/>
  <c r="AF359" i="5"/>
  <c r="Y260" i="4"/>
  <c r="AG56" i="4"/>
  <c r="AH56" i="4"/>
  <c r="AK56" i="4"/>
  <c r="AA251" i="4"/>
  <c r="I359" i="5"/>
  <c r="L56" i="4"/>
  <c r="AE251" i="4"/>
  <c r="AJ251" i="4"/>
  <c r="AE358" i="5"/>
  <c r="X56" i="4"/>
  <c r="AC251" i="4"/>
  <c r="AD251" i="4"/>
  <c r="AO251" i="4"/>
  <c r="T251" i="4"/>
  <c r="O359" i="5"/>
  <c r="C359" i="5"/>
  <c r="J358" i="5"/>
  <c r="AF358" i="5"/>
  <c r="AJ260" i="4"/>
  <c r="M260" i="4"/>
  <c r="AO56" i="4"/>
  <c r="M56" i="4"/>
  <c r="R56" i="4"/>
  <c r="Y251" i="4"/>
  <c r="AH251" i="4"/>
  <c r="S251" i="4"/>
  <c r="R359" i="5"/>
  <c r="X359" i="5"/>
  <c r="Z260" i="4"/>
  <c r="AP251" i="4"/>
  <c r="Q358" i="5"/>
  <c r="AH260" i="4"/>
  <c r="P56" i="4"/>
  <c r="AL260" i="4"/>
  <c r="L260" i="4"/>
  <c r="Q260" i="4"/>
  <c r="G359" i="5"/>
  <c r="E359" i="5"/>
  <c r="X358" i="5"/>
  <c r="X260" i="4"/>
  <c r="T56" i="4"/>
  <c r="N251" i="4"/>
  <c r="Y359" i="5"/>
  <c r="AB359" i="5"/>
  <c r="K358" i="5"/>
  <c r="AF260" i="4"/>
  <c r="AJ56" i="4"/>
  <c r="AP56" i="4"/>
  <c r="K359" i="5"/>
  <c r="T359" i="5"/>
  <c r="E358" i="5"/>
  <c r="R358" i="5"/>
  <c r="N260" i="4"/>
  <c r="W260" i="4"/>
  <c r="AM56" i="4"/>
  <c r="V56" i="4"/>
  <c r="M251" i="4"/>
  <c r="AG359" i="5"/>
  <c r="H358" i="5"/>
  <c r="V260" i="4"/>
  <c r="T260" i="4"/>
  <c r="AC56" i="4"/>
  <c r="AM251" i="4"/>
  <c r="P251" i="4"/>
  <c r="Y334" i="4"/>
  <c r="L334" i="4"/>
  <c r="X230" i="4"/>
  <c r="AG334" i="4"/>
  <c r="AI230" i="4"/>
  <c r="AP230" i="4"/>
  <c r="AK334" i="4"/>
  <c r="AP334" i="4"/>
  <c r="AC230" i="4"/>
  <c r="R230" i="4"/>
  <c r="AJ334" i="4"/>
  <c r="X334" i="4"/>
  <c r="N230" i="4"/>
  <c r="S334" i="4"/>
  <c r="AM334" i="4"/>
  <c r="AM230" i="4"/>
  <c r="AO334" i="4"/>
  <c r="P230" i="4"/>
  <c r="AB334" i="4"/>
  <c r="AD334" i="4"/>
  <c r="Z230" i="4"/>
  <c r="R334" i="4"/>
  <c r="Q334" i="4"/>
  <c r="Z334" i="4"/>
  <c r="AE334" i="4"/>
  <c r="N334" i="4"/>
  <c r="AK230" i="4"/>
  <c r="M334" i="4"/>
  <c r="Q230" i="4"/>
  <c r="AF334" i="4"/>
  <c r="W334" i="4"/>
  <c r="T230" i="4"/>
  <c r="AD230" i="4"/>
  <c r="AH334" i="4"/>
  <c r="AI334" i="4"/>
  <c r="V334" i="4"/>
  <c r="AO230" i="4"/>
  <c r="P334" i="4"/>
  <c r="AA334" i="4"/>
  <c r="AL334" i="4"/>
  <c r="AN230" i="4"/>
  <c r="AG230" i="4"/>
  <c r="O334" i="4"/>
  <c r="AC334" i="4"/>
  <c r="U334" i="4"/>
  <c r="AL230" i="4"/>
  <c r="T334" i="4"/>
  <c r="W230" i="4"/>
  <c r="Y230" i="4"/>
  <c r="U230" i="4"/>
  <c r="M230" i="4"/>
  <c r="AF230" i="4"/>
  <c r="V230" i="4"/>
  <c r="AJ230" i="4"/>
  <c r="O230" i="4"/>
  <c r="AE230" i="4"/>
  <c r="L230" i="4"/>
  <c r="AA230" i="4"/>
  <c r="AH230" i="4"/>
  <c r="S230" i="4"/>
  <c r="AD184" i="4"/>
  <c r="AK184" i="4"/>
  <c r="N184" i="4"/>
  <c r="AG184" i="4"/>
  <c r="AN184" i="4"/>
  <c r="Q184" i="4"/>
  <c r="AL184" i="4"/>
  <c r="P184" i="4"/>
  <c r="AE184" i="4"/>
  <c r="U184" i="4"/>
  <c r="AB184" i="4"/>
  <c r="O184" i="4"/>
  <c r="AP184" i="4"/>
  <c r="L184" i="4"/>
  <c r="X184" i="4"/>
  <c r="R184" i="4"/>
  <c r="W184" i="4"/>
  <c r="AM184" i="4"/>
  <c r="Z184" i="4"/>
  <c r="AF184" i="4"/>
  <c r="AO184" i="4"/>
  <c r="AI184" i="4"/>
  <c r="AC184" i="4"/>
  <c r="S184" i="4"/>
  <c r="AJ184" i="4"/>
  <c r="AA184" i="4"/>
  <c r="T184" i="4"/>
  <c r="M184" i="4"/>
  <c r="AH184" i="4"/>
  <c r="V184" i="4"/>
  <c r="AH247" i="7"/>
  <c r="AJ247" i="7"/>
  <c r="AI247" i="7"/>
  <c r="AJ246" i="7"/>
  <c r="AH246" i="7"/>
  <c r="AI246" i="7"/>
  <c r="AH243" i="7"/>
  <c r="AI243" i="7"/>
  <c r="AJ243" i="7"/>
  <c r="AH242" i="7"/>
  <c r="AJ242" i="7"/>
  <c r="AI242" i="7"/>
  <c r="AH244" i="7"/>
  <c r="AI244" i="7"/>
  <c r="AJ244" i="7"/>
  <c r="AI245" i="7"/>
  <c r="AJ245" i="7"/>
  <c r="AH245" i="7"/>
  <c r="AJ239" i="7"/>
  <c r="AI239" i="7"/>
  <c r="AH239" i="7"/>
  <c r="J360" i="7"/>
  <c r="J365" i="7" s="1"/>
  <c r="H360" i="7"/>
  <c r="H365" i="7" s="1"/>
  <c r="Q360" i="7"/>
  <c r="Q365" i="7" s="1"/>
  <c r="Z360" i="7"/>
  <c r="Z365" i="7" s="1"/>
  <c r="K360" i="7"/>
  <c r="K365" i="7" s="1"/>
  <c r="F360" i="7"/>
  <c r="F365" i="7" s="1"/>
  <c r="AD360" i="7"/>
  <c r="AD365" i="7" s="1"/>
  <c r="S360" i="7"/>
  <c r="S365" i="7" s="1"/>
  <c r="AF360" i="7"/>
  <c r="AF365" i="7" s="1"/>
  <c r="O360" i="7"/>
  <c r="O365" i="7" s="1"/>
  <c r="U360" i="7"/>
  <c r="U365" i="7" s="1"/>
  <c r="V360" i="7"/>
  <c r="V365" i="7" s="1"/>
  <c r="AG360" i="7"/>
  <c r="AG365" i="7" s="1"/>
  <c r="AC360" i="7"/>
  <c r="AC365" i="7" s="1"/>
  <c r="X360" i="7"/>
  <c r="X365" i="7" s="1"/>
  <c r="G360" i="7"/>
  <c r="G365" i="7" s="1"/>
  <c r="T360" i="7"/>
  <c r="T365" i="7" s="1"/>
  <c r="I360" i="7"/>
  <c r="I365" i="7" s="1"/>
  <c r="D360" i="7"/>
  <c r="D365" i="7" s="1"/>
  <c r="L360" i="7"/>
  <c r="L365" i="7" s="1"/>
  <c r="M360" i="7"/>
  <c r="M365" i="7" s="1"/>
  <c r="P360" i="7"/>
  <c r="P365" i="7" s="1"/>
  <c r="R360" i="7"/>
  <c r="R365" i="7" s="1"/>
  <c r="AE360" i="7"/>
  <c r="AE365" i="7" s="1"/>
  <c r="E360" i="7"/>
  <c r="E365" i="7" s="1"/>
  <c r="AA360" i="7"/>
  <c r="AA365" i="7" s="1"/>
  <c r="N360" i="7"/>
  <c r="N365" i="7" s="1"/>
  <c r="W360" i="7"/>
  <c r="W365" i="7" s="1"/>
  <c r="AB360" i="7"/>
  <c r="AB365" i="7" s="1"/>
  <c r="T2" i="3"/>
  <c r="T3" i="3" s="1"/>
  <c r="U2" i="3"/>
  <c r="U3" i="3" s="1"/>
  <c r="H360" i="13"/>
  <c r="T360" i="13"/>
  <c r="R360" i="13"/>
  <c r="F360" i="13"/>
  <c r="O360" i="13"/>
  <c r="J360" i="13"/>
  <c r="X360" i="13"/>
  <c r="C360" i="13"/>
  <c r="AF360" i="13"/>
  <c r="Y360" i="13"/>
  <c r="I360" i="13"/>
  <c r="AE360" i="13"/>
  <c r="E360" i="13"/>
  <c r="M360" i="13"/>
  <c r="W360" i="13"/>
  <c r="K360" i="13"/>
  <c r="N360" i="13"/>
  <c r="P360" i="13"/>
  <c r="AA360" i="13"/>
  <c r="Z360" i="13"/>
  <c r="S360" i="13"/>
  <c r="V360" i="13"/>
  <c r="AB360" i="13"/>
  <c r="Q360" i="13"/>
  <c r="U360" i="13"/>
  <c r="G360" i="13"/>
  <c r="D360" i="13"/>
  <c r="AG360" i="13"/>
  <c r="AD360" i="13"/>
  <c r="L360" i="13"/>
  <c r="AC360" i="13"/>
  <c r="AE357" i="13"/>
  <c r="Y357" i="13"/>
  <c r="V357" i="13"/>
  <c r="I357" i="13"/>
  <c r="L357" i="13"/>
  <c r="R357" i="13"/>
  <c r="AD357" i="13"/>
  <c r="AF357" i="13"/>
  <c r="AG357" i="13"/>
  <c r="K357" i="13"/>
  <c r="Q357" i="13"/>
  <c r="U357" i="13"/>
  <c r="AA357" i="13"/>
  <c r="P357" i="13"/>
  <c r="T357" i="13"/>
  <c r="Z357" i="13"/>
  <c r="W357" i="13"/>
  <c r="D357" i="13"/>
  <c r="X357" i="13"/>
  <c r="E357" i="13"/>
  <c r="S357" i="13"/>
  <c r="G357" i="13"/>
  <c r="M357" i="13"/>
  <c r="H357" i="13"/>
  <c r="AC357" i="13"/>
  <c r="O357" i="13"/>
  <c r="J357" i="13"/>
  <c r="F357" i="13"/>
  <c r="C357" i="13"/>
  <c r="N357" i="13"/>
  <c r="AB357" i="13"/>
  <c r="C360" i="7"/>
  <c r="C365" i="7" s="1"/>
  <c r="AM28" i="4"/>
  <c r="AL28" i="4"/>
  <c r="X28" i="4"/>
  <c r="T28" i="4"/>
  <c r="O28" i="4"/>
  <c r="S28" i="4"/>
  <c r="AP28" i="4"/>
  <c r="AO28" i="4"/>
  <c r="AC28" i="4"/>
  <c r="Q28" i="4"/>
  <c r="V28" i="4"/>
  <c r="AF28" i="4"/>
  <c r="L28" i="4"/>
  <c r="W28" i="4"/>
  <c r="M28" i="4"/>
  <c r="U28" i="4"/>
  <c r="AN28" i="4"/>
  <c r="AI28" i="4"/>
  <c r="AA28" i="4"/>
  <c r="AD28" i="4"/>
  <c r="AJ28" i="4"/>
  <c r="AE28" i="4"/>
  <c r="AB28" i="4"/>
  <c r="Y28" i="4"/>
  <c r="R28" i="4"/>
  <c r="Z28" i="4"/>
  <c r="AH28" i="4"/>
  <c r="N28" i="4"/>
  <c r="AK28" i="4"/>
  <c r="AG28" i="4"/>
  <c r="AM192" i="4"/>
  <c r="T192" i="4"/>
  <c r="AE192" i="4"/>
  <c r="AN192" i="4"/>
  <c r="O139" i="4"/>
  <c r="U192" i="4"/>
  <c r="AP192" i="4"/>
  <c r="AO192" i="4"/>
  <c r="AD192" i="4"/>
  <c r="AA139" i="4"/>
  <c r="AD139" i="4"/>
  <c r="L139" i="4"/>
  <c r="W139" i="4"/>
  <c r="AK139" i="4"/>
  <c r="AH192" i="4"/>
  <c r="AI192" i="4"/>
  <c r="AF139" i="4"/>
  <c r="AC139" i="4"/>
  <c r="V192" i="4"/>
  <c r="AL139" i="4"/>
  <c r="L167" i="4"/>
  <c r="AM139" i="4"/>
  <c r="M139" i="4"/>
  <c r="AO139" i="4"/>
  <c r="AC192" i="4"/>
  <c r="AG192" i="4"/>
  <c r="AP139" i="4"/>
  <c r="Q139" i="4"/>
  <c r="N192" i="4"/>
  <c r="Z192" i="4"/>
  <c r="W192" i="4"/>
  <c r="AB139" i="4"/>
  <c r="AB192" i="4"/>
  <c r="AG167" i="4"/>
  <c r="Q192" i="4"/>
  <c r="V139" i="4"/>
  <c r="R192" i="4"/>
  <c r="AF192" i="4"/>
  <c r="AL192" i="4"/>
  <c r="AJ139" i="4"/>
  <c r="R139" i="4"/>
  <c r="M192" i="4"/>
  <c r="AA192" i="4"/>
  <c r="P139" i="4"/>
  <c r="S139" i="4"/>
  <c r="X192" i="4"/>
  <c r="L192" i="4"/>
  <c r="AN139" i="4"/>
  <c r="P192" i="4"/>
  <c r="O192" i="4"/>
  <c r="N139" i="4"/>
  <c r="AJ192" i="4"/>
  <c r="S192" i="4"/>
  <c r="AB167" i="4"/>
  <c r="AE139" i="4"/>
  <c r="U139" i="4"/>
  <c r="X139" i="4"/>
  <c r="AH139" i="4"/>
  <c r="T139" i="4"/>
  <c r="Y167" i="4"/>
  <c r="AC167" i="4"/>
  <c r="Y192" i="4"/>
  <c r="AD167" i="4"/>
  <c r="AG139" i="4"/>
  <c r="AI139" i="4"/>
  <c r="Z139" i="4"/>
  <c r="V167" i="4"/>
  <c r="AA167" i="4"/>
  <c r="M167" i="4"/>
  <c r="O167" i="4"/>
  <c r="AP167" i="4"/>
  <c r="AC185" i="4"/>
  <c r="W167" i="4"/>
  <c r="AN167" i="4"/>
  <c r="X167" i="4"/>
  <c r="U2" i="12"/>
  <c r="U4" i="12" s="1"/>
  <c r="T2" i="12"/>
  <c r="T4" i="12" s="1"/>
  <c r="AO185" i="4"/>
  <c r="AE185" i="4"/>
  <c r="AB185" i="4"/>
  <c r="P185" i="4"/>
  <c r="AF185" i="4"/>
  <c r="Z185" i="4"/>
  <c r="R185" i="4"/>
  <c r="S2" i="12"/>
  <c r="S4" i="12" s="1"/>
  <c r="W1" i="12"/>
  <c r="W2" i="12" s="1"/>
  <c r="W4" i="12" s="1"/>
  <c r="AG185" i="4"/>
  <c r="AM185" i="4"/>
  <c r="AO167" i="4"/>
  <c r="Q167" i="4"/>
  <c r="V185" i="4"/>
  <c r="AP185" i="4"/>
  <c r="U185" i="4"/>
  <c r="AM167" i="4"/>
  <c r="AJ167" i="4"/>
  <c r="S167" i="4"/>
  <c r="AH185" i="4"/>
  <c r="AA185" i="4"/>
  <c r="Y185" i="4"/>
  <c r="T167" i="4"/>
  <c r="P167" i="4"/>
  <c r="U320" i="4"/>
  <c r="AO320" i="4"/>
  <c r="O185" i="4"/>
  <c r="X185" i="4"/>
  <c r="AK185" i="4"/>
  <c r="AL167" i="4"/>
  <c r="N167" i="4"/>
  <c r="AG320" i="4"/>
  <c r="AF320" i="4"/>
  <c r="AL320" i="4"/>
  <c r="M320" i="4"/>
  <c r="AN320" i="4"/>
  <c r="M185" i="4"/>
  <c r="S320" i="4"/>
  <c r="P320" i="4"/>
  <c r="L320" i="4"/>
  <c r="L185" i="4"/>
  <c r="AL185" i="4"/>
  <c r="AN185" i="4"/>
  <c r="AE167" i="4"/>
  <c r="Z167" i="4"/>
  <c r="AJ320" i="4"/>
  <c r="AJ185" i="4"/>
  <c r="N185" i="4"/>
  <c r="AD185" i="4"/>
  <c r="S185" i="4"/>
  <c r="R167" i="4"/>
  <c r="W185" i="4"/>
  <c r="AI185" i="4"/>
  <c r="AF167" i="4"/>
  <c r="AK167" i="4"/>
  <c r="Q185" i="4"/>
  <c r="U167" i="4"/>
  <c r="AH167" i="4"/>
  <c r="N320" i="4"/>
  <c r="AI320" i="4"/>
  <c r="V320" i="4"/>
  <c r="Y320" i="4"/>
  <c r="AA320" i="4"/>
  <c r="R320" i="4"/>
  <c r="AB320" i="4"/>
  <c r="AP320" i="4"/>
  <c r="O320" i="4"/>
  <c r="T1" i="11"/>
  <c r="T2" i="11" s="1"/>
  <c r="T4" i="11" s="1"/>
  <c r="AH320" i="4"/>
  <c r="AK320" i="4"/>
  <c r="Q320" i="4"/>
  <c r="T320" i="4"/>
  <c r="W320" i="4"/>
  <c r="X320" i="4"/>
  <c r="Z320" i="4"/>
  <c r="AD320" i="4"/>
  <c r="AC320" i="4"/>
  <c r="AE320" i="4"/>
  <c r="F362" i="4"/>
  <c r="I362" i="4"/>
  <c r="B362" i="4"/>
  <c r="D362" i="4"/>
  <c r="G362" i="4"/>
  <c r="C361" i="4"/>
  <c r="F361" i="4"/>
  <c r="E362" i="4"/>
  <c r="H361" i="4"/>
  <c r="C362" i="4"/>
  <c r="T176" i="4"/>
  <c r="U176" i="4"/>
  <c r="AP176" i="4"/>
  <c r="Z176" i="4"/>
  <c r="AE176" i="4"/>
  <c r="AH176" i="4"/>
  <c r="X176" i="4"/>
  <c r="AA176" i="4"/>
  <c r="M176" i="4"/>
  <c r="R176" i="4"/>
  <c r="P176" i="4"/>
  <c r="L176" i="4"/>
  <c r="Q176" i="4"/>
  <c r="Y176" i="4"/>
  <c r="AB176" i="4"/>
  <c r="AO176" i="4"/>
  <c r="AM176" i="4"/>
  <c r="AG176" i="4"/>
  <c r="AC176" i="4"/>
  <c r="V176" i="4"/>
  <c r="N176" i="4"/>
  <c r="O176" i="4"/>
  <c r="AF176" i="4"/>
  <c r="S176" i="4"/>
  <c r="AD176" i="4"/>
  <c r="AL176" i="4"/>
  <c r="AJ176" i="4"/>
  <c r="AN176" i="4"/>
  <c r="W176" i="4"/>
  <c r="AI176" i="4"/>
  <c r="I361" i="4"/>
  <c r="E361" i="4"/>
  <c r="G361" i="4"/>
  <c r="B361" i="4"/>
  <c r="AD193" i="4"/>
  <c r="AO193" i="4"/>
  <c r="T193" i="4"/>
  <c r="V198" i="4"/>
  <c r="Y198" i="4"/>
  <c r="AP198" i="4"/>
  <c r="W198" i="4"/>
  <c r="P193" i="4"/>
  <c r="AA193" i="4"/>
  <c r="AL198" i="4"/>
  <c r="O193" i="4"/>
  <c r="AO198" i="4"/>
  <c r="AB193" i="4"/>
  <c r="Z198" i="4"/>
  <c r="AK193" i="4"/>
  <c r="S193" i="4"/>
  <c r="AH337" i="4"/>
  <c r="R198" i="4"/>
  <c r="AJ193" i="4"/>
  <c r="Z193" i="4"/>
  <c r="AD198" i="4"/>
  <c r="M198" i="4"/>
  <c r="Y193" i="4"/>
  <c r="AH193" i="4"/>
  <c r="AF198" i="4"/>
  <c r="AB198" i="4"/>
  <c r="AA198" i="4"/>
  <c r="U198" i="4"/>
  <c r="N193" i="4"/>
  <c r="AF193" i="4"/>
  <c r="AI198" i="4"/>
  <c r="O198" i="4"/>
  <c r="X193" i="4"/>
  <c r="Q193" i="4"/>
  <c r="AN198" i="4"/>
  <c r="AE198" i="4"/>
  <c r="AC198" i="4"/>
  <c r="AE193" i="4"/>
  <c r="V193" i="4"/>
  <c r="AH198" i="4"/>
  <c r="AM198" i="4"/>
  <c r="AP193" i="4"/>
  <c r="U193" i="4"/>
  <c r="AK198" i="4"/>
  <c r="AJ198" i="4"/>
  <c r="AI193" i="4"/>
  <c r="AC193" i="4"/>
  <c r="X198" i="4"/>
  <c r="L198" i="4"/>
  <c r="AM193" i="4"/>
  <c r="AL193" i="4"/>
  <c r="N198" i="4"/>
  <c r="T198" i="4"/>
  <c r="L193" i="4"/>
  <c r="AG193" i="4"/>
  <c r="R193" i="4"/>
  <c r="AG198" i="4"/>
  <c r="S198" i="4"/>
  <c r="W193" i="4"/>
  <c r="AN193" i="4"/>
  <c r="P198" i="4"/>
  <c r="AN191" i="4"/>
  <c r="AO191" i="4"/>
  <c r="AO181" i="4"/>
  <c r="AB181" i="4"/>
  <c r="AM181" i="4"/>
  <c r="AH181" i="4"/>
  <c r="AJ181" i="4"/>
  <c r="AC181" i="4"/>
  <c r="V181" i="4"/>
  <c r="W181" i="4"/>
  <c r="AI181" i="4"/>
  <c r="L181" i="4"/>
  <c r="AE181" i="4"/>
  <c r="AA181" i="4"/>
  <c r="N181" i="4"/>
  <c r="O181" i="4"/>
  <c r="Z181" i="4"/>
  <c r="R181" i="4"/>
  <c r="X181" i="4"/>
  <c r="AN181" i="4"/>
  <c r="P181" i="4"/>
  <c r="AD181" i="4"/>
  <c r="S181" i="4"/>
  <c r="AL181" i="4"/>
  <c r="AF181" i="4"/>
  <c r="AK181" i="4"/>
  <c r="Q181" i="4"/>
  <c r="AP181" i="4"/>
  <c r="Y181" i="4"/>
  <c r="M181" i="4"/>
  <c r="T181" i="4"/>
  <c r="U181" i="4"/>
  <c r="L191" i="4"/>
  <c r="AC191" i="4"/>
  <c r="AG191" i="4"/>
  <c r="AI191" i="4"/>
  <c r="AM191" i="4"/>
  <c r="AD191" i="4"/>
  <c r="U191" i="4"/>
  <c r="Y191" i="4"/>
  <c r="AJ191" i="4"/>
  <c r="AP191" i="4"/>
  <c r="M191" i="4"/>
  <c r="P191" i="4"/>
  <c r="S191" i="4"/>
  <c r="T191" i="4"/>
  <c r="O191" i="4"/>
  <c r="R191" i="4"/>
  <c r="AB191" i="4"/>
  <c r="AH191" i="4"/>
  <c r="Z191" i="4"/>
  <c r="V191" i="4"/>
  <c r="W191" i="4"/>
  <c r="AA191" i="4"/>
  <c r="AK191" i="4"/>
  <c r="Q191" i="4"/>
  <c r="N191" i="4"/>
  <c r="AE191" i="4"/>
  <c r="AL191" i="4"/>
  <c r="AF191" i="4"/>
  <c r="AH49" i="4"/>
  <c r="AK196" i="4"/>
  <c r="Z196" i="4"/>
  <c r="AL196" i="4"/>
  <c r="AF49" i="4"/>
  <c r="Z33" i="4"/>
  <c r="V188" i="4"/>
  <c r="AE18" i="4"/>
  <c r="AP188" i="4"/>
  <c r="S188" i="4"/>
  <c r="AA188" i="4"/>
  <c r="M188" i="4"/>
  <c r="T13" i="4"/>
  <c r="AF13" i="4"/>
  <c r="V341" i="4"/>
  <c r="S337" i="4"/>
  <c r="AA13" i="4"/>
  <c r="AK13" i="4"/>
  <c r="L338" i="4"/>
  <c r="AC13" i="4"/>
  <c r="AG188" i="4"/>
  <c r="AJ338" i="4"/>
  <c r="V13" i="4"/>
  <c r="AO188" i="4"/>
  <c r="AG33" i="4"/>
  <c r="O33" i="4"/>
  <c r="AC33" i="4"/>
  <c r="M33" i="4"/>
  <c r="Y33" i="4"/>
  <c r="AJ33" i="4"/>
  <c r="R18" i="4"/>
  <c r="N18" i="4"/>
  <c r="L18" i="4"/>
  <c r="AE33" i="4"/>
  <c r="M18" i="4"/>
  <c r="AD88" i="4"/>
  <c r="AF88" i="4"/>
  <c r="AE327" i="4"/>
  <c r="Y327" i="4"/>
  <c r="AN327" i="4"/>
  <c r="AN88" i="4"/>
  <c r="W88" i="4"/>
  <c r="X327" i="4"/>
  <c r="V327" i="4"/>
  <c r="AM327" i="4"/>
  <c r="AE88" i="4"/>
  <c r="S88" i="4"/>
  <c r="Y196" i="4"/>
  <c r="U88" i="4"/>
  <c r="AM88" i="4"/>
  <c r="AA327" i="4"/>
  <c r="P327" i="4"/>
  <c r="AD327" i="4"/>
  <c r="M196" i="4"/>
  <c r="Q88" i="4"/>
  <c r="AA88" i="4"/>
  <c r="AH327" i="4"/>
  <c r="AK327" i="4"/>
  <c r="AG327" i="4"/>
  <c r="L327" i="4"/>
  <c r="AP327" i="4"/>
  <c r="AI327" i="4"/>
  <c r="AP196" i="4"/>
  <c r="AO88" i="4"/>
  <c r="AJ88" i="4"/>
  <c r="S196" i="4"/>
  <c r="P88" i="4"/>
  <c r="AI88" i="4"/>
  <c r="S327" i="4"/>
  <c r="L196" i="4"/>
  <c r="AK88" i="4"/>
  <c r="O88" i="4"/>
  <c r="X88" i="4"/>
  <c r="AJ327" i="4"/>
  <c r="Q327" i="4"/>
  <c r="AB88" i="4"/>
  <c r="AL88" i="4"/>
  <c r="AC88" i="4"/>
  <c r="U327" i="4"/>
  <c r="AC327" i="4"/>
  <c r="Z88" i="4"/>
  <c r="R88" i="4"/>
  <c r="T88" i="4"/>
  <c r="Z327" i="4"/>
  <c r="AG88" i="4"/>
  <c r="V88" i="4"/>
  <c r="T327" i="4"/>
  <c r="AL327" i="4"/>
  <c r="AP88" i="4"/>
  <c r="M88" i="4"/>
  <c r="AO327" i="4"/>
  <c r="R327" i="4"/>
  <c r="N327" i="4"/>
  <c r="W327" i="4"/>
  <c r="L88" i="4"/>
  <c r="Y88" i="4"/>
  <c r="AB327" i="4"/>
  <c r="AF327" i="4"/>
  <c r="N88" i="4"/>
  <c r="M327" i="4"/>
  <c r="AG13" i="4"/>
  <c r="M13" i="4"/>
  <c r="AN13" i="4"/>
  <c r="W13" i="4"/>
  <c r="AE188" i="4"/>
  <c r="AO337" i="4"/>
  <c r="U13" i="4"/>
  <c r="AP13" i="4"/>
  <c r="AI13" i="4"/>
  <c r="Z188" i="4"/>
  <c r="W188" i="4"/>
  <c r="R13" i="4"/>
  <c r="AB13" i="4"/>
  <c r="L13" i="4"/>
  <c r="R337" i="4"/>
  <c r="AJ13" i="4"/>
  <c r="AO13" i="4"/>
  <c r="O13" i="4"/>
  <c r="X13" i="4"/>
  <c r="AH338" i="4"/>
  <c r="AC338" i="4"/>
  <c r="AL13" i="4"/>
  <c r="AD13" i="4"/>
  <c r="AP253" i="4"/>
  <c r="T338" i="4"/>
  <c r="AM13" i="4"/>
  <c r="AH13" i="4"/>
  <c r="T188" i="4"/>
  <c r="U188" i="4"/>
  <c r="AJ332" i="4"/>
  <c r="AE13" i="4"/>
  <c r="S13" i="4"/>
  <c r="P188" i="4"/>
  <c r="AJ188" i="4"/>
  <c r="AF188" i="4"/>
  <c r="AN188" i="4"/>
  <c r="AH188" i="4"/>
  <c r="Y188" i="4"/>
  <c r="AM188" i="4"/>
  <c r="R188" i="4"/>
  <c r="AB188" i="4"/>
  <c r="P13" i="4"/>
  <c r="Y13" i="4"/>
  <c r="AI188" i="4"/>
  <c r="AL188" i="4"/>
  <c r="AK188" i="4"/>
  <c r="X188" i="4"/>
  <c r="O188" i="4"/>
  <c r="L188" i="4"/>
  <c r="AC188" i="4"/>
  <c r="N13" i="4"/>
  <c r="Z13" i="4"/>
  <c r="Q188" i="4"/>
  <c r="AD188" i="4"/>
  <c r="Y18" i="4"/>
  <c r="Z18" i="4"/>
  <c r="AA33" i="4"/>
  <c r="AN18" i="4"/>
  <c r="T33" i="4"/>
  <c r="S18" i="4"/>
  <c r="AO18" i="4"/>
  <c r="V33" i="4"/>
  <c r="AL33" i="4"/>
  <c r="AI33" i="4"/>
  <c r="AK18" i="4"/>
  <c r="AC18" i="4"/>
  <c r="AD33" i="4"/>
  <c r="W18" i="4"/>
  <c r="U18" i="4"/>
  <c r="AF33" i="4"/>
  <c r="T18" i="4"/>
  <c r="AF18" i="4"/>
  <c r="AN49" i="4"/>
  <c r="AA18" i="4"/>
  <c r="AI18" i="4"/>
  <c r="AA196" i="4"/>
  <c r="AI196" i="4"/>
  <c r="AF196" i="4"/>
  <c r="AM196" i="4"/>
  <c r="P196" i="4"/>
  <c r="AO196" i="4"/>
  <c r="AH196" i="4"/>
  <c r="AG196" i="4"/>
  <c r="AC196" i="4"/>
  <c r="U196" i="4"/>
  <c r="X196" i="4"/>
  <c r="W196" i="4"/>
  <c r="O196" i="4"/>
  <c r="AJ196" i="4"/>
  <c r="AD196" i="4"/>
  <c r="R196" i="4"/>
  <c r="V196" i="4"/>
  <c r="Q196" i="4"/>
  <c r="AN196" i="4"/>
  <c r="T196" i="4"/>
  <c r="AE196" i="4"/>
  <c r="AB196" i="4"/>
  <c r="AA73" i="4"/>
  <c r="AD73" i="4"/>
  <c r="X73" i="4"/>
  <c r="AG73" i="4"/>
  <c r="AH73" i="4"/>
  <c r="AA195" i="4"/>
  <c r="L195" i="4"/>
  <c r="AE73" i="4"/>
  <c r="Y195" i="4"/>
  <c r="AE195" i="4"/>
  <c r="AG342" i="4"/>
  <c r="AP189" i="4"/>
  <c r="AK189" i="4"/>
  <c r="AO189" i="4"/>
  <c r="AJ189" i="4"/>
  <c r="S128" i="4"/>
  <c r="Y342" i="4"/>
  <c r="P49" i="4"/>
  <c r="AI189" i="4"/>
  <c r="AG189" i="4"/>
  <c r="AN195" i="4"/>
  <c r="V128" i="4"/>
  <c r="AB342" i="4"/>
  <c r="T49" i="4"/>
  <c r="Y189" i="4"/>
  <c r="T189" i="4"/>
  <c r="S189" i="4"/>
  <c r="Z189" i="4"/>
  <c r="P195" i="4"/>
  <c r="W128" i="4"/>
  <c r="AA342" i="4"/>
  <c r="AG49" i="4"/>
  <c r="AC189" i="4"/>
  <c r="U189" i="4"/>
  <c r="P189" i="4"/>
  <c r="AK128" i="4"/>
  <c r="AL189" i="4"/>
  <c r="Q189" i="4"/>
  <c r="X189" i="4"/>
  <c r="X195" i="4"/>
  <c r="AC128" i="4"/>
  <c r="Q49" i="4"/>
  <c r="O342" i="4"/>
  <c r="AJ342" i="4"/>
  <c r="Q128" i="4"/>
  <c r="AE189" i="4"/>
  <c r="R189" i="4"/>
  <c r="V195" i="4"/>
  <c r="AG128" i="4"/>
  <c r="AF189" i="4"/>
  <c r="AH189" i="4"/>
  <c r="AM189" i="4"/>
  <c r="W189" i="4"/>
  <c r="AP195" i="4"/>
  <c r="U342" i="4"/>
  <c r="AD49" i="4"/>
  <c r="V189" i="4"/>
  <c r="AP342" i="4"/>
  <c r="L189" i="4"/>
  <c r="AF128" i="4"/>
  <c r="AN189" i="4"/>
  <c r="O189" i="4"/>
  <c r="M189" i="4"/>
  <c r="AL195" i="4"/>
  <c r="M342" i="4"/>
  <c r="AA189" i="4"/>
  <c r="AB189" i="4"/>
  <c r="AD189" i="4"/>
  <c r="V342" i="4"/>
  <c r="AO49" i="4"/>
  <c r="Z349" i="4"/>
  <c r="AJ349" i="4"/>
  <c r="AF177" i="4"/>
  <c r="R349" i="4"/>
  <c r="AC349" i="4"/>
  <c r="AB349" i="4"/>
  <c r="W349" i="4"/>
  <c r="AP349" i="4"/>
  <c r="N349" i="4"/>
  <c r="S349" i="4"/>
  <c r="AK349" i="4"/>
  <c r="M349" i="4"/>
  <c r="T349" i="4"/>
  <c r="Q349" i="4"/>
  <c r="U349" i="4"/>
  <c r="L349" i="4"/>
  <c r="P349" i="4"/>
  <c r="O349" i="4"/>
  <c r="AH349" i="4"/>
  <c r="AL349" i="4"/>
  <c r="AF349" i="4"/>
  <c r="AE349" i="4"/>
  <c r="Y349" i="4"/>
  <c r="X349" i="4"/>
  <c r="AI349" i="4"/>
  <c r="AM349" i="4"/>
  <c r="AD349" i="4"/>
  <c r="AN349" i="4"/>
  <c r="AO349" i="4"/>
  <c r="AG349" i="4"/>
  <c r="V349" i="4"/>
  <c r="Q195" i="4"/>
  <c r="AH195" i="4"/>
  <c r="Y182" i="4"/>
  <c r="AM177" i="4"/>
  <c r="M177" i="4"/>
  <c r="T73" i="4"/>
  <c r="AL73" i="4"/>
  <c r="S195" i="4"/>
  <c r="AB195" i="4"/>
  <c r="AJ182" i="4"/>
  <c r="AK73" i="4"/>
  <c r="AN73" i="4"/>
  <c r="L73" i="4"/>
  <c r="P73" i="4"/>
  <c r="W182" i="4"/>
  <c r="Z177" i="4"/>
  <c r="AF73" i="4"/>
  <c r="U73" i="4"/>
  <c r="N73" i="4"/>
  <c r="AG177" i="4"/>
  <c r="Q177" i="4"/>
  <c r="AD177" i="4"/>
  <c r="N195" i="4"/>
  <c r="AK177" i="4"/>
  <c r="AP73" i="4"/>
  <c r="Y73" i="4"/>
  <c r="U177" i="4"/>
  <c r="AC195" i="4"/>
  <c r="N180" i="4"/>
  <c r="AK182" i="4"/>
  <c r="W195" i="4"/>
  <c r="AG195" i="4"/>
  <c r="AK195" i="4"/>
  <c r="S177" i="4"/>
  <c r="AC73" i="4"/>
  <c r="AB73" i="4"/>
  <c r="AO195" i="4"/>
  <c r="T195" i="4"/>
  <c r="U195" i="4"/>
  <c r="W73" i="4"/>
  <c r="AI73" i="4"/>
  <c r="AJ73" i="4"/>
  <c r="L177" i="4"/>
  <c r="AN177" i="4"/>
  <c r="AE177" i="4"/>
  <c r="V73" i="4"/>
  <c r="AM182" i="4"/>
  <c r="Z73" i="4"/>
  <c r="Q73" i="4"/>
  <c r="M195" i="4"/>
  <c r="R195" i="4"/>
  <c r="AM73" i="4"/>
  <c r="AD195" i="4"/>
  <c r="AI195" i="4"/>
  <c r="AL177" i="4"/>
  <c r="M73" i="4"/>
  <c r="AM195" i="4"/>
  <c r="O195" i="4"/>
  <c r="AJ195" i="4"/>
  <c r="N177" i="4"/>
  <c r="O73" i="4"/>
  <c r="R73" i="4"/>
  <c r="Z195" i="4"/>
  <c r="AH177" i="4"/>
  <c r="AO73" i="4"/>
  <c r="AA182" i="4"/>
  <c r="U182" i="4"/>
  <c r="V182" i="4"/>
  <c r="AC182" i="4"/>
  <c r="AG182" i="4"/>
  <c r="U49" i="4"/>
  <c r="Y49" i="4"/>
  <c r="O49" i="4"/>
  <c r="AC49" i="4"/>
  <c r="W49" i="4"/>
  <c r="T182" i="4"/>
  <c r="AB182" i="4"/>
  <c r="AD182" i="4"/>
  <c r="AE182" i="4"/>
  <c r="AI339" i="4"/>
  <c r="Z49" i="4"/>
  <c r="AK49" i="4"/>
  <c r="X49" i="4"/>
  <c r="AP49" i="4"/>
  <c r="M182" i="4"/>
  <c r="AL182" i="4"/>
  <c r="Q182" i="4"/>
  <c r="X182" i="4"/>
  <c r="P182" i="4"/>
  <c r="M49" i="4"/>
  <c r="AA49" i="4"/>
  <c r="L49" i="4"/>
  <c r="AP182" i="4"/>
  <c r="R182" i="4"/>
  <c r="AI49" i="4"/>
  <c r="N49" i="4"/>
  <c r="AL49" i="4"/>
  <c r="S182" i="4"/>
  <c r="AN182" i="4"/>
  <c r="AO182" i="4"/>
  <c r="Z182" i="4"/>
  <c r="N182" i="4"/>
  <c r="AF182" i="4"/>
  <c r="R49" i="4"/>
  <c r="V49" i="4"/>
  <c r="L182" i="4"/>
  <c r="O182" i="4"/>
  <c r="AM49" i="4"/>
  <c r="AI182" i="4"/>
  <c r="AJ49" i="4"/>
  <c r="AB49" i="4"/>
  <c r="AE49" i="4"/>
  <c r="N128" i="4"/>
  <c r="AA128" i="4"/>
  <c r="AC342" i="4"/>
  <c r="S342" i="4"/>
  <c r="L342" i="4"/>
  <c r="AN337" i="4"/>
  <c r="AP128" i="4"/>
  <c r="U128" i="4"/>
  <c r="R342" i="4"/>
  <c r="W342" i="4"/>
  <c r="L337" i="4"/>
  <c r="U337" i="4"/>
  <c r="AJ128" i="4"/>
  <c r="R128" i="4"/>
  <c r="AF342" i="4"/>
  <c r="AH342" i="4"/>
  <c r="AE337" i="4"/>
  <c r="AN128" i="4"/>
  <c r="AO128" i="4"/>
  <c r="AM342" i="4"/>
  <c r="AD342" i="4"/>
  <c r="AD128" i="4"/>
  <c r="N342" i="4"/>
  <c r="AG12" i="4"/>
  <c r="AC337" i="4"/>
  <c r="X128" i="4"/>
  <c r="AL342" i="4"/>
  <c r="AL128" i="4"/>
  <c r="AH128" i="4"/>
  <c r="Z342" i="4"/>
  <c r="AN342" i="4"/>
  <c r="V12" i="4"/>
  <c r="AB12" i="4"/>
  <c r="AM337" i="4"/>
  <c r="AM128" i="4"/>
  <c r="M128" i="4"/>
  <c r="AI342" i="4"/>
  <c r="X342" i="4"/>
  <c r="Y128" i="4"/>
  <c r="AE128" i="4"/>
  <c r="AB128" i="4"/>
  <c r="AE342" i="4"/>
  <c r="P342" i="4"/>
  <c r="AN341" i="4"/>
  <c r="T128" i="4"/>
  <c r="AI128" i="4"/>
  <c r="Z128" i="4"/>
  <c r="T342" i="4"/>
  <c r="AK342" i="4"/>
  <c r="AO12" i="4"/>
  <c r="AJ337" i="4"/>
  <c r="Y337" i="4"/>
  <c r="AI337" i="4"/>
  <c r="L128" i="4"/>
  <c r="P128" i="4"/>
  <c r="Q342" i="4"/>
  <c r="X341" i="4"/>
  <c r="Q337" i="4"/>
  <c r="AB86" i="4"/>
  <c r="S341" i="4"/>
  <c r="AA337" i="4"/>
  <c r="Z337" i="4"/>
  <c r="X18" i="4"/>
  <c r="AB18" i="4"/>
  <c r="AJ177" i="4"/>
  <c r="O177" i="4"/>
  <c r="S33" i="4"/>
  <c r="AC177" i="4"/>
  <c r="N33" i="4"/>
  <c r="AB337" i="4"/>
  <c r="AJ18" i="4"/>
  <c r="V18" i="4"/>
  <c r="W177" i="4"/>
  <c r="V177" i="4"/>
  <c r="AA177" i="4"/>
  <c r="AP177" i="4"/>
  <c r="AP33" i="4"/>
  <c r="AB177" i="4"/>
  <c r="N337" i="4"/>
  <c r="AO341" i="4"/>
  <c r="Q18" i="4"/>
  <c r="P18" i="4"/>
  <c r="O253" i="4"/>
  <c r="AP341" i="4"/>
  <c r="AG337" i="4"/>
  <c r="M337" i="4"/>
  <c r="X337" i="4"/>
  <c r="AL18" i="4"/>
  <c r="AD18" i="4"/>
  <c r="AL253" i="4"/>
  <c r="AN33" i="4"/>
  <c r="U33" i="4"/>
  <c r="L335" i="4"/>
  <c r="AM33" i="4"/>
  <c r="AK33" i="4"/>
  <c r="W33" i="4"/>
  <c r="AL337" i="4"/>
  <c r="W337" i="4"/>
  <c r="AF341" i="4"/>
  <c r="L341" i="4"/>
  <c r="P337" i="4"/>
  <c r="AM18" i="4"/>
  <c r="AP18" i="4"/>
  <c r="Q253" i="4"/>
  <c r="X177" i="4"/>
  <c r="Y177" i="4"/>
  <c r="AB33" i="4"/>
  <c r="Q33" i="4"/>
  <c r="P33" i="4"/>
  <c r="AO177" i="4"/>
  <c r="AH335" i="4"/>
  <c r="AD341" i="4"/>
  <c r="R341" i="4"/>
  <c r="P341" i="4"/>
  <c r="AL86" i="4"/>
  <c r="T337" i="4"/>
  <c r="AK337" i="4"/>
  <c r="O337" i="4"/>
  <c r="AL341" i="4"/>
  <c r="AI335" i="4"/>
  <c r="AC197" i="4"/>
  <c r="O18" i="4"/>
  <c r="AH18" i="4"/>
  <c r="P177" i="4"/>
  <c r="R177" i="4"/>
  <c r="AI177" i="4"/>
  <c r="AH33" i="4"/>
  <c r="X33" i="4"/>
  <c r="L33" i="4"/>
  <c r="R33" i="4"/>
  <c r="V337" i="4"/>
  <c r="AP337" i="4"/>
  <c r="AF337" i="4"/>
  <c r="L326" i="4"/>
  <c r="AD330" i="4"/>
  <c r="AK326" i="4"/>
  <c r="AM326" i="4"/>
  <c r="AG326" i="4"/>
  <c r="AK108" i="4"/>
  <c r="AH330" i="4"/>
  <c r="M115" i="4"/>
  <c r="AN115" i="4"/>
  <c r="AB339" i="4"/>
  <c r="P115" i="4"/>
  <c r="X115" i="4"/>
  <c r="AC339" i="4"/>
  <c r="V115" i="4"/>
  <c r="AF115" i="4"/>
  <c r="Z115" i="4"/>
  <c r="AM346" i="4"/>
  <c r="AP339" i="4"/>
  <c r="N115" i="4"/>
  <c r="AO346" i="4"/>
  <c r="P190" i="4"/>
  <c r="U115" i="4"/>
  <c r="AG346" i="4"/>
  <c r="AK339" i="4"/>
  <c r="AJ326" i="4"/>
  <c r="AF326" i="4"/>
  <c r="P326" i="4"/>
  <c r="S330" i="4"/>
  <c r="N190" i="4"/>
  <c r="AN339" i="4"/>
  <c r="N339" i="4"/>
  <c r="AC326" i="4"/>
  <c r="AM330" i="4"/>
  <c r="L190" i="4"/>
  <c r="R339" i="4"/>
  <c r="Y339" i="4"/>
  <c r="T339" i="4"/>
  <c r="Z339" i="4"/>
  <c r="W326" i="4"/>
  <c r="Z326" i="4"/>
  <c r="V326" i="4"/>
  <c r="AN326" i="4"/>
  <c r="N330" i="4"/>
  <c r="R330" i="4"/>
  <c r="O330" i="4"/>
  <c r="AJ330" i="4"/>
  <c r="M330" i="4"/>
  <c r="W339" i="4"/>
  <c r="AJ339" i="4"/>
  <c r="X339" i="4"/>
  <c r="S339" i="4"/>
  <c r="AL326" i="4"/>
  <c r="V330" i="4"/>
  <c r="Q330" i="4"/>
  <c r="AI330" i="4"/>
  <c r="AN330" i="4"/>
  <c r="AD339" i="4"/>
  <c r="AN187" i="4"/>
  <c r="AE326" i="4"/>
  <c r="R326" i="4"/>
  <c r="AD326" i="4"/>
  <c r="AO330" i="4"/>
  <c r="L330" i="4"/>
  <c r="X330" i="4"/>
  <c r="AK330" i="4"/>
  <c r="AC330" i="4"/>
  <c r="AO339" i="4"/>
  <c r="AM339" i="4"/>
  <c r="AG339" i="4"/>
  <c r="AO326" i="4"/>
  <c r="O339" i="4"/>
  <c r="AF339" i="4"/>
  <c r="M339" i="4"/>
  <c r="N326" i="4"/>
  <c r="M326" i="4"/>
  <c r="AB326" i="4"/>
  <c r="AE330" i="4"/>
  <c r="Z330" i="4"/>
  <c r="AG330" i="4"/>
  <c r="M187" i="4"/>
  <c r="AL339" i="4"/>
  <c r="V339" i="4"/>
  <c r="AM108" i="4"/>
  <c r="U339" i="4"/>
  <c r="Q326" i="4"/>
  <c r="U326" i="4"/>
  <c r="T330" i="4"/>
  <c r="Y330" i="4"/>
  <c r="AP330" i="4"/>
  <c r="P108" i="4"/>
  <c r="AA339" i="4"/>
  <c r="P339" i="4"/>
  <c r="X326" i="4"/>
  <c r="S326" i="4"/>
  <c r="O326" i="4"/>
  <c r="AB330" i="4"/>
  <c r="Z187" i="4"/>
  <c r="AE108" i="4"/>
  <c r="T326" i="4"/>
  <c r="AH326" i="4"/>
  <c r="AH339" i="4"/>
  <c r="AF330" i="4"/>
  <c r="Y326" i="4"/>
  <c r="AE339" i="4"/>
  <c r="X108" i="4"/>
  <c r="AI326" i="4"/>
  <c r="AL330" i="4"/>
  <c r="U330" i="4"/>
  <c r="L339" i="4"/>
  <c r="Q108" i="4"/>
  <c r="AA326" i="4"/>
  <c r="P330" i="4"/>
  <c r="AA330" i="4"/>
  <c r="O134" i="4"/>
  <c r="S174" i="4"/>
  <c r="L134" i="4"/>
  <c r="AD174" i="4"/>
  <c r="X350" i="4"/>
  <c r="AK134" i="4"/>
  <c r="Q350" i="4"/>
  <c r="AB134" i="4"/>
  <c r="N350" i="4"/>
  <c r="AO350" i="4"/>
  <c r="S52" i="4"/>
  <c r="T52" i="4"/>
  <c r="AH52" i="4"/>
  <c r="AF52" i="4"/>
  <c r="V180" i="4"/>
  <c r="Q178" i="4"/>
  <c r="O178" i="4"/>
  <c r="S350" i="4"/>
  <c r="AD350" i="4"/>
  <c r="AP350" i="4"/>
  <c r="AO134" i="4"/>
  <c r="AM134" i="4"/>
  <c r="X324" i="4"/>
  <c r="AI52" i="4"/>
  <c r="L180" i="4"/>
  <c r="O52" i="4"/>
  <c r="M134" i="4"/>
  <c r="AJ180" i="4"/>
  <c r="AC350" i="4"/>
  <c r="W350" i="4"/>
  <c r="AA350" i="4"/>
  <c r="P319" i="4"/>
  <c r="Z134" i="4"/>
  <c r="AP134" i="4"/>
  <c r="AO324" i="4"/>
  <c r="P52" i="4"/>
  <c r="M52" i="4"/>
  <c r="AP343" i="4"/>
  <c r="AK52" i="4"/>
  <c r="W47" i="4"/>
  <c r="AJ350" i="4"/>
  <c r="M350" i="4"/>
  <c r="S319" i="4"/>
  <c r="U134" i="4"/>
  <c r="AI134" i="4"/>
  <c r="U52" i="4"/>
  <c r="AG52" i="4"/>
  <c r="AH180" i="4"/>
  <c r="AL134" i="4"/>
  <c r="AA47" i="4"/>
  <c r="U350" i="4"/>
  <c r="P350" i="4"/>
  <c r="U319" i="4"/>
  <c r="AC134" i="4"/>
  <c r="W134" i="4"/>
  <c r="AL319" i="4"/>
  <c r="X52" i="4"/>
  <c r="AD52" i="4"/>
  <c r="O180" i="4"/>
  <c r="P47" i="4"/>
  <c r="AK350" i="4"/>
  <c r="Z350" i="4"/>
  <c r="L319" i="4"/>
  <c r="AJ134" i="4"/>
  <c r="V134" i="4"/>
  <c r="W52" i="4"/>
  <c r="AL52" i="4"/>
  <c r="AM180" i="4"/>
  <c r="P180" i="4"/>
  <c r="N343" i="4"/>
  <c r="AI180" i="4"/>
  <c r="V350" i="4"/>
  <c r="Q47" i="4"/>
  <c r="O350" i="4"/>
  <c r="AB350" i="4"/>
  <c r="S134" i="4"/>
  <c r="AG134" i="4"/>
  <c r="AN134" i="4"/>
  <c r="N52" i="4"/>
  <c r="Z52" i="4"/>
  <c r="AC180" i="4"/>
  <c r="Z180" i="4"/>
  <c r="AG180" i="4"/>
  <c r="X180" i="4"/>
  <c r="W343" i="4"/>
  <c r="AD180" i="4"/>
  <c r="Y47" i="4"/>
  <c r="AI350" i="4"/>
  <c r="AE350" i="4"/>
  <c r="AA134" i="4"/>
  <c r="N134" i="4"/>
  <c r="T134" i="4"/>
  <c r="AJ52" i="4"/>
  <c r="Y52" i="4"/>
  <c r="Q180" i="4"/>
  <c r="AO180" i="4"/>
  <c r="L350" i="4"/>
  <c r="Y350" i="4"/>
  <c r="AF350" i="4"/>
  <c r="Q134" i="4"/>
  <c r="AE134" i="4"/>
  <c r="AH134" i="4"/>
  <c r="L52" i="4"/>
  <c r="AC52" i="4"/>
  <c r="T180" i="4"/>
  <c r="U180" i="4"/>
  <c r="AB180" i="4"/>
  <c r="AE180" i="4"/>
  <c r="R350" i="4"/>
  <c r="AG350" i="4"/>
  <c r="P134" i="4"/>
  <c r="Y134" i="4"/>
  <c r="AA52" i="4"/>
  <c r="R52" i="4"/>
  <c r="AL180" i="4"/>
  <c r="AF180" i="4"/>
  <c r="AO52" i="4"/>
  <c r="AM350" i="4"/>
  <c r="AN350" i="4"/>
  <c r="R134" i="4"/>
  <c r="AD134" i="4"/>
  <c r="AB52" i="4"/>
  <c r="Q52" i="4"/>
  <c r="AL343" i="4"/>
  <c r="AH350" i="4"/>
  <c r="T350" i="4"/>
  <c r="X134" i="4"/>
  <c r="AP52" i="4"/>
  <c r="V52" i="4"/>
  <c r="R180" i="4"/>
  <c r="AK180" i="4"/>
  <c r="Y174" i="4"/>
  <c r="AO47" i="4"/>
  <c r="AH319" i="4"/>
  <c r="AA174" i="4"/>
  <c r="V47" i="4"/>
  <c r="Z319" i="4"/>
  <c r="R346" i="4"/>
  <c r="AO115" i="4"/>
  <c r="L115" i="4"/>
  <c r="P174" i="4"/>
  <c r="X174" i="4"/>
  <c r="AI47" i="4"/>
  <c r="T47" i="4"/>
  <c r="X319" i="4"/>
  <c r="AN319" i="4"/>
  <c r="N346" i="4"/>
  <c r="W346" i="4"/>
  <c r="W180" i="4"/>
  <c r="Z205" i="4"/>
  <c r="AJ39" i="4"/>
  <c r="M47" i="4"/>
  <c r="Q319" i="4"/>
  <c r="Y115" i="4"/>
  <c r="W115" i="4"/>
  <c r="T174" i="4"/>
  <c r="AI174" i="4"/>
  <c r="X47" i="4"/>
  <c r="Z47" i="4"/>
  <c r="AM319" i="4"/>
  <c r="AP346" i="4"/>
  <c r="AE346" i="4"/>
  <c r="Q346" i="4"/>
  <c r="T346" i="4"/>
  <c r="AD319" i="4"/>
  <c r="AK346" i="4"/>
  <c r="AB346" i="4"/>
  <c r="AN52" i="4"/>
  <c r="AN180" i="4"/>
  <c r="AP115" i="4"/>
  <c r="AJ115" i="4"/>
  <c r="AC174" i="4"/>
  <c r="N174" i="4"/>
  <c r="W174" i="4"/>
  <c r="AP47" i="4"/>
  <c r="O47" i="4"/>
  <c r="N319" i="4"/>
  <c r="S346" i="4"/>
  <c r="P346" i="4"/>
  <c r="M346" i="4"/>
  <c r="AI346" i="4"/>
  <c r="AA180" i="4"/>
  <c r="AP180" i="4"/>
  <c r="T115" i="4"/>
  <c r="AM115" i="4"/>
  <c r="M174" i="4"/>
  <c r="Q174" i="4"/>
  <c r="AK174" i="4"/>
  <c r="R47" i="4"/>
  <c r="U47" i="4"/>
  <c r="AA319" i="4"/>
  <c r="AL346" i="4"/>
  <c r="Y346" i="4"/>
  <c r="AM52" i="4"/>
  <c r="M180" i="4"/>
  <c r="AD353" i="4"/>
  <c r="Y180" i="4"/>
  <c r="V174" i="4"/>
  <c r="AP174" i="4"/>
  <c r="AE115" i="4"/>
  <c r="AA115" i="4"/>
  <c r="AN174" i="4"/>
  <c r="AL174" i="4"/>
  <c r="AG174" i="4"/>
  <c r="AJ47" i="4"/>
  <c r="AK47" i="4"/>
  <c r="M319" i="4"/>
  <c r="L346" i="4"/>
  <c r="AJ346" i="4"/>
  <c r="AK205" i="4"/>
  <c r="Z174" i="4"/>
  <c r="Q115" i="4"/>
  <c r="O115" i="4"/>
  <c r="AM174" i="4"/>
  <c r="R174" i="4"/>
  <c r="AD47" i="4"/>
  <c r="AL47" i="4"/>
  <c r="AK319" i="4"/>
  <c r="AP319" i="4"/>
  <c r="AA346" i="4"/>
  <c r="AB319" i="4"/>
  <c r="U346" i="4"/>
  <c r="O346" i="4"/>
  <c r="V346" i="4"/>
  <c r="Z344" i="4"/>
  <c r="AG115" i="4"/>
  <c r="R115" i="4"/>
  <c r="L174" i="4"/>
  <c r="AJ174" i="4"/>
  <c r="AH47" i="4"/>
  <c r="N47" i="4"/>
  <c r="O319" i="4"/>
  <c r="AI319" i="4"/>
  <c r="AN346" i="4"/>
  <c r="Z346" i="4"/>
  <c r="AF346" i="4"/>
  <c r="AF319" i="4"/>
  <c r="AG319" i="4"/>
  <c r="AO174" i="4"/>
  <c r="AD115" i="4"/>
  <c r="AC115" i="4"/>
  <c r="O174" i="4"/>
  <c r="AB174" i="4"/>
  <c r="S47" i="4"/>
  <c r="AE47" i="4"/>
  <c r="AO319" i="4"/>
  <c r="Y319" i="4"/>
  <c r="X346" i="4"/>
  <c r="AC346" i="4"/>
  <c r="U178" i="4"/>
  <c r="AK115" i="4"/>
  <c r="AH115" i="4"/>
  <c r="S115" i="4"/>
  <c r="U174" i="4"/>
  <c r="AF174" i="4"/>
  <c r="AM47" i="4"/>
  <c r="AB47" i="4"/>
  <c r="AF47" i="4"/>
  <c r="V319" i="4"/>
  <c r="T319" i="4"/>
  <c r="AC319" i="4"/>
  <c r="AJ319" i="4"/>
  <c r="AG47" i="4"/>
  <c r="P178" i="4"/>
  <c r="AB115" i="4"/>
  <c r="AI115" i="4"/>
  <c r="AH174" i="4"/>
  <c r="AN47" i="4"/>
  <c r="AC47" i="4"/>
  <c r="W319" i="4"/>
  <c r="AE319" i="4"/>
  <c r="Q186" i="4"/>
  <c r="AD346" i="4"/>
  <c r="V108" i="4"/>
  <c r="T187" i="4"/>
  <c r="N323" i="4"/>
  <c r="AE187" i="4"/>
  <c r="AG108" i="4"/>
  <c r="T108" i="4"/>
  <c r="AD338" i="4"/>
  <c r="T357" i="5"/>
  <c r="AB108" i="4"/>
  <c r="AC187" i="4"/>
  <c r="P187" i="4"/>
  <c r="Y187" i="4"/>
  <c r="AF187" i="4"/>
  <c r="AO323" i="4"/>
  <c r="L108" i="4"/>
  <c r="Z108" i="4"/>
  <c r="E357" i="5"/>
  <c r="N108" i="4"/>
  <c r="V187" i="4"/>
  <c r="P325" i="4"/>
  <c r="Q187" i="4"/>
  <c r="AK187" i="4"/>
  <c r="X187" i="4"/>
  <c r="AD323" i="4"/>
  <c r="W108" i="4"/>
  <c r="AD108" i="4"/>
  <c r="M108" i="4"/>
  <c r="AL108" i="4"/>
  <c r="AJ187" i="4"/>
  <c r="AP325" i="4"/>
  <c r="AA187" i="4"/>
  <c r="AN108" i="4"/>
  <c r="AA108" i="4"/>
  <c r="AB332" i="4"/>
  <c r="X328" i="4"/>
  <c r="AF108" i="4"/>
  <c r="R108" i="4"/>
  <c r="S187" i="4"/>
  <c r="U187" i="4"/>
  <c r="AP187" i="4"/>
  <c r="Q328" i="4"/>
  <c r="AC108" i="4"/>
  <c r="U108" i="4"/>
  <c r="L187" i="4"/>
  <c r="AG187" i="4"/>
  <c r="AB187" i="4"/>
  <c r="N187" i="4"/>
  <c r="O187" i="4"/>
  <c r="AD187" i="4"/>
  <c r="O108" i="4"/>
  <c r="AO187" i="4"/>
  <c r="AL187" i="4"/>
  <c r="Y108" i="4"/>
  <c r="AH108" i="4"/>
  <c r="AH325" i="4"/>
  <c r="AM187" i="4"/>
  <c r="W187" i="4"/>
  <c r="R187" i="4"/>
  <c r="AF328" i="4"/>
  <c r="AI108" i="4"/>
  <c r="AJ108" i="4"/>
  <c r="Z338" i="4"/>
  <c r="AM338" i="4"/>
  <c r="AO108" i="4"/>
  <c r="AI187" i="4"/>
  <c r="AG328" i="4"/>
  <c r="AP108" i="4"/>
  <c r="M338" i="4"/>
  <c r="P338" i="4"/>
  <c r="R338" i="4"/>
  <c r="AP348" i="4"/>
  <c r="AK348" i="4"/>
  <c r="AE323" i="4"/>
  <c r="S338" i="4"/>
  <c r="AA338" i="4"/>
  <c r="AF338" i="4"/>
  <c r="AB341" i="4"/>
  <c r="Y341" i="4"/>
  <c r="AK341" i="4"/>
  <c r="AH341" i="4"/>
  <c r="AA323" i="4"/>
  <c r="V338" i="4"/>
  <c r="AI332" i="4"/>
  <c r="AC175" i="4"/>
  <c r="Q323" i="4"/>
  <c r="R118" i="4"/>
  <c r="AO338" i="4"/>
  <c r="AI338" i="4"/>
  <c r="O341" i="4"/>
  <c r="AC341" i="4"/>
  <c r="W341" i="4"/>
  <c r="W338" i="4"/>
  <c r="T341" i="4"/>
  <c r="R39" i="4"/>
  <c r="AK355" i="4"/>
  <c r="AA175" i="4"/>
  <c r="V340" i="4"/>
  <c r="AN329" i="4"/>
  <c r="U338" i="4"/>
  <c r="AG338" i="4"/>
  <c r="AG186" i="4"/>
  <c r="AI341" i="4"/>
  <c r="Z341" i="4"/>
  <c r="U341" i="4"/>
  <c r="T355" i="4"/>
  <c r="P348" i="4"/>
  <c r="AB338" i="4"/>
  <c r="Y338" i="4"/>
  <c r="T329" i="4"/>
  <c r="AK335" i="4"/>
  <c r="AE338" i="4"/>
  <c r="Q341" i="4"/>
  <c r="AE341" i="4"/>
  <c r="W39" i="4"/>
  <c r="Z325" i="4"/>
  <c r="Q338" i="4"/>
  <c r="V355" i="4"/>
  <c r="X338" i="4"/>
  <c r="AN338" i="4"/>
  <c r="M341" i="4"/>
  <c r="N341" i="4"/>
  <c r="AE331" i="4"/>
  <c r="AO39" i="4"/>
  <c r="AP338" i="4"/>
  <c r="N338" i="4"/>
  <c r="O338" i="4"/>
  <c r="V348" i="4"/>
  <c r="AH253" i="4"/>
  <c r="AL338" i="4"/>
  <c r="X332" i="4"/>
  <c r="AG341" i="4"/>
  <c r="AJ341" i="4"/>
  <c r="AM341" i="4"/>
  <c r="AI175" i="4"/>
  <c r="X175" i="4"/>
  <c r="AM348" i="4"/>
  <c r="AI348" i="4"/>
  <c r="U348" i="4"/>
  <c r="AO340" i="4"/>
  <c r="AN348" i="4"/>
  <c r="AP340" i="4"/>
  <c r="W340" i="4"/>
  <c r="AA340" i="4"/>
  <c r="R175" i="4"/>
  <c r="AH175" i="4"/>
  <c r="AK175" i="4"/>
  <c r="Y175" i="4"/>
  <c r="AN175" i="4"/>
  <c r="AL348" i="4"/>
  <c r="AD348" i="4"/>
  <c r="AD340" i="4"/>
  <c r="T340" i="4"/>
  <c r="M175" i="4"/>
  <c r="V175" i="4"/>
  <c r="AB175" i="4"/>
  <c r="X348" i="4"/>
  <c r="AC348" i="4"/>
  <c r="X340" i="4"/>
  <c r="AP175" i="4"/>
  <c r="AF175" i="4"/>
  <c r="Z175" i="4"/>
  <c r="W348" i="4"/>
  <c r="N348" i="4"/>
  <c r="AH348" i="4"/>
  <c r="AF348" i="4"/>
  <c r="AE348" i="4"/>
  <c r="AG340" i="4"/>
  <c r="AB340" i="4"/>
  <c r="AM340" i="4"/>
  <c r="AE175" i="4"/>
  <c r="AO175" i="4"/>
  <c r="S175" i="4"/>
  <c r="L348" i="4"/>
  <c r="O175" i="4"/>
  <c r="W175" i="4"/>
  <c r="Z348" i="4"/>
  <c r="Q340" i="4"/>
  <c r="AH340" i="4"/>
  <c r="U175" i="4"/>
  <c r="L175" i="4"/>
  <c r="AO348" i="4"/>
  <c r="O348" i="4"/>
  <c r="Y348" i="4"/>
  <c r="AK340" i="4"/>
  <c r="O340" i="4"/>
  <c r="AI340" i="4"/>
  <c r="Q175" i="4"/>
  <c r="P175" i="4"/>
  <c r="AJ348" i="4"/>
  <c r="N175" i="4"/>
  <c r="AD175" i="4"/>
  <c r="M348" i="4"/>
  <c r="AL340" i="4"/>
  <c r="AE340" i="4"/>
  <c r="M340" i="4"/>
  <c r="T175" i="4"/>
  <c r="S348" i="4"/>
  <c r="T348" i="4"/>
  <c r="R348" i="4"/>
  <c r="AG175" i="4"/>
  <c r="AM175" i="4"/>
  <c r="AJ175" i="4"/>
  <c r="Q348" i="4"/>
  <c r="AB348" i="4"/>
  <c r="AA348" i="4"/>
  <c r="Z340" i="4"/>
  <c r="AB328" i="4"/>
  <c r="T328" i="4"/>
  <c r="AD344" i="4"/>
  <c r="AG357" i="5"/>
  <c r="AF340" i="4"/>
  <c r="P340" i="4"/>
  <c r="W328" i="4"/>
  <c r="AD328" i="4"/>
  <c r="AL328" i="4"/>
  <c r="AM344" i="4"/>
  <c r="Y328" i="4"/>
  <c r="R328" i="4"/>
  <c r="M328" i="4"/>
  <c r="AI344" i="4"/>
  <c r="AJ344" i="4"/>
  <c r="AF344" i="4"/>
  <c r="AE328" i="4"/>
  <c r="AP328" i="4"/>
  <c r="AI328" i="4"/>
  <c r="AE344" i="4"/>
  <c r="AE357" i="5"/>
  <c r="AN340" i="4"/>
  <c r="AM347" i="4"/>
  <c r="L328" i="4"/>
  <c r="O328" i="4"/>
  <c r="AG344" i="4"/>
  <c r="Q344" i="4"/>
  <c r="H357" i="5"/>
  <c r="U340" i="4"/>
  <c r="AK352" i="4"/>
  <c r="AA328" i="4"/>
  <c r="S328" i="4"/>
  <c r="U344" i="4"/>
  <c r="T344" i="4"/>
  <c r="AP344" i="4"/>
  <c r="O357" i="5"/>
  <c r="J357" i="5"/>
  <c r="AH347" i="4"/>
  <c r="AC352" i="4"/>
  <c r="AK328" i="4"/>
  <c r="V328" i="4"/>
  <c r="W344" i="4"/>
  <c r="Y344" i="4"/>
  <c r="R344" i="4"/>
  <c r="K357" i="5"/>
  <c r="N340" i="4"/>
  <c r="U347" i="4"/>
  <c r="O322" i="4"/>
  <c r="U328" i="4"/>
  <c r="N328" i="4"/>
  <c r="AN344" i="4"/>
  <c r="AH344" i="4"/>
  <c r="AA344" i="4"/>
  <c r="V344" i="4"/>
  <c r="AB344" i="4"/>
  <c r="I357" i="5"/>
  <c r="L340" i="4"/>
  <c r="Y347" i="4"/>
  <c r="T322" i="4"/>
  <c r="AJ328" i="4"/>
  <c r="P328" i="4"/>
  <c r="N344" i="4"/>
  <c r="O344" i="4"/>
  <c r="R357" i="5"/>
  <c r="AK347" i="4"/>
  <c r="S322" i="4"/>
  <c r="Z328" i="4"/>
  <c r="AH328" i="4"/>
  <c r="S344" i="4"/>
  <c r="S340" i="4"/>
  <c r="R340" i="4"/>
  <c r="V347" i="4"/>
  <c r="AN322" i="4"/>
  <c r="O352" i="4"/>
  <c r="AM328" i="4"/>
  <c r="AC328" i="4"/>
  <c r="AL344" i="4"/>
  <c r="AK344" i="4"/>
  <c r="P344" i="4"/>
  <c r="AN328" i="4"/>
  <c r="AC344" i="4"/>
  <c r="AO344" i="4"/>
  <c r="X344" i="4"/>
  <c r="L344" i="4"/>
  <c r="AJ340" i="4"/>
  <c r="Y340" i="4"/>
  <c r="Z178" i="4"/>
  <c r="AE178" i="4"/>
  <c r="AK329" i="4"/>
  <c r="N329" i="4"/>
  <c r="AE186" i="4"/>
  <c r="X39" i="4"/>
  <c r="L39" i="4"/>
  <c r="AM39" i="4"/>
  <c r="AF178" i="4"/>
  <c r="R178" i="4"/>
  <c r="AM178" i="4"/>
  <c r="P329" i="4"/>
  <c r="Q329" i="4"/>
  <c r="S186" i="4"/>
  <c r="T205" i="4"/>
  <c r="U39" i="4"/>
  <c r="AF39" i="4"/>
  <c r="AC318" i="4"/>
  <c r="AD318" i="4"/>
  <c r="AP329" i="4"/>
  <c r="AL39" i="4"/>
  <c r="N178" i="4"/>
  <c r="AO178" i="4"/>
  <c r="L178" i="4"/>
  <c r="AH329" i="4"/>
  <c r="AC329" i="4"/>
  <c r="X186" i="4"/>
  <c r="Y39" i="4"/>
  <c r="AA329" i="4"/>
  <c r="X178" i="4"/>
  <c r="AL178" i="4"/>
  <c r="AC178" i="4"/>
  <c r="R329" i="4"/>
  <c r="Y329" i="4"/>
  <c r="R186" i="4"/>
  <c r="AK186" i="4"/>
  <c r="AD186" i="4"/>
  <c r="AK39" i="4"/>
  <c r="AG39" i="4"/>
  <c r="W178" i="4"/>
  <c r="AD178" i="4"/>
  <c r="AG329" i="4"/>
  <c r="W329" i="4"/>
  <c r="AJ186" i="4"/>
  <c r="Y186" i="4"/>
  <c r="AO186" i="4"/>
  <c r="AF186" i="4"/>
  <c r="O186" i="4"/>
  <c r="AC353" i="4"/>
  <c r="AH39" i="4"/>
  <c r="N39" i="4"/>
  <c r="T318" i="4"/>
  <c r="AA178" i="4"/>
  <c r="S178" i="4"/>
  <c r="AD329" i="4"/>
  <c r="AL329" i="4"/>
  <c r="AM186" i="4"/>
  <c r="M186" i="4"/>
  <c r="AP186" i="4"/>
  <c r="AJ205" i="4"/>
  <c r="M39" i="4"/>
  <c r="Z39" i="4"/>
  <c r="AG178" i="4"/>
  <c r="AK178" i="4"/>
  <c r="V329" i="4"/>
  <c r="X329" i="4"/>
  <c r="AC186" i="4"/>
  <c r="T186" i="4"/>
  <c r="Z186" i="4"/>
  <c r="L186" i="4"/>
  <c r="AO353" i="4"/>
  <c r="R353" i="4"/>
  <c r="Q39" i="4"/>
  <c r="AC39" i="4"/>
  <c r="T178" i="4"/>
  <c r="AH178" i="4"/>
  <c r="O329" i="4"/>
  <c r="U329" i="4"/>
  <c r="P186" i="4"/>
  <c r="N186" i="4"/>
  <c r="AN186" i="4"/>
  <c r="AA186" i="4"/>
  <c r="AD39" i="4"/>
  <c r="AE39" i="4"/>
  <c r="P39" i="4"/>
  <c r="AI39" i="4"/>
  <c r="M178" i="4"/>
  <c r="AI178" i="4"/>
  <c r="AF329" i="4"/>
  <c r="S329" i="4"/>
  <c r="M329" i="4"/>
  <c r="V186" i="4"/>
  <c r="AP39" i="4"/>
  <c r="AN39" i="4"/>
  <c r="AN178" i="4"/>
  <c r="V178" i="4"/>
  <c r="Z329" i="4"/>
  <c r="AI329" i="4"/>
  <c r="AB329" i="4"/>
  <c r="W186" i="4"/>
  <c r="AH186" i="4"/>
  <c r="AI186" i="4"/>
  <c r="S205" i="4"/>
  <c r="AB39" i="4"/>
  <c r="T39" i="4"/>
  <c r="O39" i="4"/>
  <c r="Y178" i="4"/>
  <c r="AB178" i="4"/>
  <c r="AJ329" i="4"/>
  <c r="L329" i="4"/>
  <c r="AO329" i="4"/>
  <c r="AO205" i="4"/>
  <c r="S39" i="4"/>
  <c r="AA39" i="4"/>
  <c r="AJ178" i="4"/>
  <c r="AE329" i="4"/>
  <c r="AB186" i="4"/>
  <c r="AL186" i="4"/>
  <c r="AJ12" i="4"/>
  <c r="AK12" i="4"/>
  <c r="M12" i="4"/>
  <c r="Q12" i="4"/>
  <c r="AL12" i="4"/>
  <c r="AN12" i="4"/>
  <c r="AF12" i="4"/>
  <c r="T12" i="4"/>
  <c r="AD12" i="4"/>
  <c r="Y12" i="4"/>
  <c r="S12" i="4"/>
  <c r="R12" i="4"/>
  <c r="AA12" i="4"/>
  <c r="AM12" i="4"/>
  <c r="X12" i="4"/>
  <c r="P12" i="4"/>
  <c r="AI12" i="4"/>
  <c r="L12" i="4"/>
  <c r="U12" i="4"/>
  <c r="AP12" i="4"/>
  <c r="AC12" i="4"/>
  <c r="AE12" i="4"/>
  <c r="O12" i="4"/>
  <c r="AH12" i="4"/>
  <c r="W12" i="4"/>
  <c r="N12" i="4"/>
  <c r="AM325" i="4"/>
  <c r="AF325" i="4"/>
  <c r="AG253" i="4"/>
  <c r="AJ253" i="4"/>
  <c r="AM355" i="4"/>
  <c r="AB355" i="4"/>
  <c r="O331" i="4"/>
  <c r="AH331" i="4"/>
  <c r="N253" i="4"/>
  <c r="Y253" i="4"/>
  <c r="AC355" i="4"/>
  <c r="AF355" i="4"/>
  <c r="AK331" i="4"/>
  <c r="AP331" i="4"/>
  <c r="AD325" i="4"/>
  <c r="T325" i="4"/>
  <c r="R325" i="4"/>
  <c r="X325" i="4"/>
  <c r="U325" i="4"/>
  <c r="M253" i="4"/>
  <c r="Z253" i="4"/>
  <c r="W355" i="4"/>
  <c r="V331" i="4"/>
  <c r="AM331" i="4"/>
  <c r="Q325" i="4"/>
  <c r="AK325" i="4"/>
  <c r="AL325" i="4"/>
  <c r="V253" i="4"/>
  <c r="AA253" i="4"/>
  <c r="N355" i="4"/>
  <c r="P355" i="4"/>
  <c r="AG355" i="4"/>
  <c r="R331" i="4"/>
  <c r="P331" i="4"/>
  <c r="Y325" i="4"/>
  <c r="L325" i="4"/>
  <c r="AJ325" i="4"/>
  <c r="AD253" i="4"/>
  <c r="AB253" i="4"/>
  <c r="AE355" i="4"/>
  <c r="AH355" i="4"/>
  <c r="AJ331" i="4"/>
  <c r="W331" i="4"/>
  <c r="AL331" i="4"/>
  <c r="AA331" i="4"/>
  <c r="W325" i="4"/>
  <c r="AI325" i="4"/>
  <c r="L253" i="4"/>
  <c r="S253" i="4"/>
  <c r="X355" i="4"/>
  <c r="O355" i="4"/>
  <c r="AO331" i="4"/>
  <c r="AM253" i="4"/>
  <c r="AK253" i="4"/>
  <c r="U355" i="4"/>
  <c r="S331" i="4"/>
  <c r="AC331" i="4"/>
  <c r="AA325" i="4"/>
  <c r="N325" i="4"/>
  <c r="AO325" i="4"/>
  <c r="S325" i="4"/>
  <c r="X253" i="4"/>
  <c r="U253" i="4"/>
  <c r="AP355" i="4"/>
  <c r="AA355" i="4"/>
  <c r="AG331" i="4"/>
  <c r="AE325" i="4"/>
  <c r="AB325" i="4"/>
  <c r="AI253" i="4"/>
  <c r="AE253" i="4"/>
  <c r="AI355" i="4"/>
  <c r="Z355" i="4"/>
  <c r="M355" i="4"/>
  <c r="L331" i="4"/>
  <c r="AD331" i="4"/>
  <c r="T331" i="4"/>
  <c r="M325" i="4"/>
  <c r="AG325" i="4"/>
  <c r="W253" i="4"/>
  <c r="AN253" i="4"/>
  <c r="Y355" i="4"/>
  <c r="AD355" i="4"/>
  <c r="AB331" i="4"/>
  <c r="AI331" i="4"/>
  <c r="AN331" i="4"/>
  <c r="Z331" i="4"/>
  <c r="AC325" i="4"/>
  <c r="AN325" i="4"/>
  <c r="P253" i="4"/>
  <c r="AC253" i="4"/>
  <c r="AO253" i="4"/>
  <c r="R355" i="4"/>
  <c r="Q355" i="4"/>
  <c r="AJ355" i="4"/>
  <c r="AN355" i="4"/>
  <c r="AL355" i="4"/>
  <c r="AO355" i="4"/>
  <c r="M331" i="4"/>
  <c r="Q331" i="4"/>
  <c r="X331" i="4"/>
  <c r="V325" i="4"/>
  <c r="R253" i="4"/>
  <c r="AF253" i="4"/>
  <c r="L355" i="4"/>
  <c r="N331" i="4"/>
  <c r="Y331" i="4"/>
  <c r="AF331" i="4"/>
  <c r="Q343" i="4"/>
  <c r="AL347" i="4"/>
  <c r="AB347" i="4"/>
  <c r="AK190" i="4"/>
  <c r="S190" i="4"/>
  <c r="AL322" i="4"/>
  <c r="W322" i="4"/>
  <c r="U324" i="4"/>
  <c r="L324" i="4"/>
  <c r="V352" i="4"/>
  <c r="X352" i="4"/>
  <c r="AI352" i="4"/>
  <c r="V343" i="4"/>
  <c r="AH352" i="4"/>
  <c r="L343" i="4"/>
  <c r="AD190" i="4"/>
  <c r="AG190" i="4"/>
  <c r="W324" i="4"/>
  <c r="AE190" i="4"/>
  <c r="AJ347" i="4"/>
  <c r="AC347" i="4"/>
  <c r="AL190" i="4"/>
  <c r="W190" i="4"/>
  <c r="AH322" i="4"/>
  <c r="X322" i="4"/>
  <c r="N324" i="4"/>
  <c r="T324" i="4"/>
  <c r="AN352" i="4"/>
  <c r="AC343" i="4"/>
  <c r="AM343" i="4"/>
  <c r="AB343" i="4"/>
  <c r="Z343" i="4"/>
  <c r="AG347" i="4"/>
  <c r="O347" i="4"/>
  <c r="O190" i="4"/>
  <c r="M190" i="4"/>
  <c r="AF322" i="4"/>
  <c r="V322" i="4"/>
  <c r="AA324" i="4"/>
  <c r="AI324" i="4"/>
  <c r="W352" i="4"/>
  <c r="AD343" i="4"/>
  <c r="V324" i="4"/>
  <c r="AL352" i="4"/>
  <c r="T347" i="4"/>
  <c r="AM190" i="4"/>
  <c r="AC190" i="4"/>
  <c r="P322" i="4"/>
  <c r="R322" i="4"/>
  <c r="Y324" i="4"/>
  <c r="AN324" i="4"/>
  <c r="M352" i="4"/>
  <c r="U352" i="4"/>
  <c r="P343" i="4"/>
  <c r="O343" i="4"/>
  <c r="AJ343" i="4"/>
  <c r="M343" i="4"/>
  <c r="W347" i="4"/>
  <c r="AO347" i="4"/>
  <c r="AE347" i="4"/>
  <c r="AJ190" i="4"/>
  <c r="AH190" i="4"/>
  <c r="AM322" i="4"/>
  <c r="AO322" i="4"/>
  <c r="AM324" i="4"/>
  <c r="Z324" i="4"/>
  <c r="M324" i="4"/>
  <c r="AD352" i="4"/>
  <c r="AP352" i="4"/>
  <c r="T343" i="4"/>
  <c r="AK322" i="4"/>
  <c r="Y343" i="4"/>
  <c r="AP347" i="4"/>
  <c r="AA347" i="4"/>
  <c r="X347" i="4"/>
  <c r="AN347" i="4"/>
  <c r="L347" i="4"/>
  <c r="Z190" i="4"/>
  <c r="AP190" i="4"/>
  <c r="AE322" i="4"/>
  <c r="Y322" i="4"/>
  <c r="L352" i="4"/>
  <c r="AF324" i="4"/>
  <c r="AE324" i="4"/>
  <c r="S324" i="4"/>
  <c r="AF352" i="4"/>
  <c r="S343" i="4"/>
  <c r="U343" i="4"/>
  <c r="AD347" i="4"/>
  <c r="AI347" i="4"/>
  <c r="AA190" i="4"/>
  <c r="X190" i="4"/>
  <c r="AI322" i="4"/>
  <c r="Z322" i="4"/>
  <c r="AC322" i="4"/>
  <c r="AG352" i="4"/>
  <c r="Q352" i="4"/>
  <c r="AC324" i="4"/>
  <c r="AB324" i="4"/>
  <c r="R324" i="4"/>
  <c r="AJ352" i="4"/>
  <c r="AK343" i="4"/>
  <c r="AM352" i="4"/>
  <c r="X343" i="4"/>
  <c r="R343" i="4"/>
  <c r="AP322" i="4"/>
  <c r="AF347" i="4"/>
  <c r="V190" i="4"/>
  <c r="Q190" i="4"/>
  <c r="AA322" i="4"/>
  <c r="Q322" i="4"/>
  <c r="AB322" i="4"/>
  <c r="P352" i="4"/>
  <c r="N352" i="4"/>
  <c r="AH324" i="4"/>
  <c r="AP324" i="4"/>
  <c r="S352" i="4"/>
  <c r="AA343" i="4"/>
  <c r="AH343" i="4"/>
  <c r="AI343" i="4"/>
  <c r="AI190" i="4"/>
  <c r="Q347" i="4"/>
  <c r="Z347" i="4"/>
  <c r="N347" i="4"/>
  <c r="AB190" i="4"/>
  <c r="U190" i="4"/>
  <c r="AG322" i="4"/>
  <c r="M322" i="4"/>
  <c r="U322" i="4"/>
  <c r="AO352" i="4"/>
  <c r="AJ324" i="4"/>
  <c r="O324" i="4"/>
  <c r="AB352" i="4"/>
  <c r="AE352" i="4"/>
  <c r="Y352" i="4"/>
  <c r="AF343" i="4"/>
  <c r="S347" i="4"/>
  <c r="M347" i="4"/>
  <c r="AO190" i="4"/>
  <c r="Y190" i="4"/>
  <c r="T190" i="4"/>
  <c r="L322" i="4"/>
  <c r="AD322" i="4"/>
  <c r="T352" i="4"/>
  <c r="Q324" i="4"/>
  <c r="AG324" i="4"/>
  <c r="AD324" i="4"/>
  <c r="AN343" i="4"/>
  <c r="P324" i="4"/>
  <c r="R347" i="4"/>
  <c r="AN190" i="4"/>
  <c r="R190" i="4"/>
  <c r="AJ322" i="4"/>
  <c r="R352" i="4"/>
  <c r="AK324" i="4"/>
  <c r="Z352" i="4"/>
  <c r="AO343" i="4"/>
  <c r="AG343" i="4"/>
  <c r="AP335" i="4"/>
  <c r="AL335" i="4"/>
  <c r="AN335" i="4"/>
  <c r="Y353" i="4"/>
  <c r="W205" i="4"/>
  <c r="Q205" i="4"/>
  <c r="AJ353" i="4"/>
  <c r="AC86" i="4"/>
  <c r="N353" i="4"/>
  <c r="N205" i="4"/>
  <c r="AI179" i="4"/>
  <c r="O318" i="4"/>
  <c r="O197" i="4"/>
  <c r="AG197" i="4"/>
  <c r="P118" i="4"/>
  <c r="AD335" i="4"/>
  <c r="R335" i="4"/>
  <c r="AE335" i="4"/>
  <c r="AC335" i="4"/>
  <c r="AA335" i="4"/>
  <c r="P353" i="4"/>
  <c r="O353" i="4"/>
  <c r="AI205" i="4"/>
  <c r="AA318" i="4"/>
  <c r="V197" i="4"/>
  <c r="AJ118" i="4"/>
  <c r="AG335" i="4"/>
  <c r="O335" i="4"/>
  <c r="AJ179" i="4"/>
  <c r="N335" i="4"/>
  <c r="P335" i="4"/>
  <c r="Y205" i="4"/>
  <c r="T353" i="4"/>
  <c r="AF205" i="4"/>
  <c r="AE205" i="4"/>
  <c r="AN318" i="4"/>
  <c r="AM318" i="4"/>
  <c r="AF318" i="4"/>
  <c r="AE318" i="4"/>
  <c r="R197" i="4"/>
  <c r="AL179" i="4"/>
  <c r="V353" i="4"/>
  <c r="M205" i="4"/>
  <c r="AG353" i="4"/>
  <c r="Z353" i="4"/>
  <c r="AL205" i="4"/>
  <c r="U205" i="4"/>
  <c r="M353" i="4"/>
  <c r="AI318" i="4"/>
  <c r="Z318" i="4"/>
  <c r="N197" i="4"/>
  <c r="O118" i="4"/>
  <c r="T179" i="4"/>
  <c r="AI353" i="4"/>
  <c r="AE353" i="4"/>
  <c r="AB318" i="4"/>
  <c r="AA353" i="4"/>
  <c r="AB205" i="4"/>
  <c r="AN205" i="4"/>
  <c r="Y318" i="4"/>
  <c r="Y118" i="4"/>
  <c r="AO118" i="4"/>
  <c r="T335" i="4"/>
  <c r="AE179" i="4"/>
  <c r="V318" i="4"/>
  <c r="S353" i="4"/>
  <c r="X353" i="4"/>
  <c r="AL353" i="4"/>
  <c r="AA205" i="4"/>
  <c r="P205" i="4"/>
  <c r="AM205" i="4"/>
  <c r="AO318" i="4"/>
  <c r="U318" i="4"/>
  <c r="AJ318" i="4"/>
  <c r="Q318" i="4"/>
  <c r="AG318" i="4"/>
  <c r="AD179" i="4"/>
  <c r="Q335" i="4"/>
  <c r="X335" i="4"/>
  <c r="R318" i="4"/>
  <c r="X318" i="4"/>
  <c r="W353" i="4"/>
  <c r="Q353" i="4"/>
  <c r="L353" i="4"/>
  <c r="AH205" i="4"/>
  <c r="V205" i="4"/>
  <c r="AK318" i="4"/>
  <c r="L318" i="4"/>
  <c r="P318" i="4"/>
  <c r="W335" i="4"/>
  <c r="X179" i="4"/>
  <c r="AN353" i="4"/>
  <c r="AF353" i="4"/>
  <c r="AD205" i="4"/>
  <c r="X205" i="4"/>
  <c r="AC205" i="4"/>
  <c r="AL318" i="4"/>
  <c r="Z335" i="4"/>
  <c r="Y335" i="4"/>
  <c r="S318" i="4"/>
  <c r="M318" i="4"/>
  <c r="AB353" i="4"/>
  <c r="AH353" i="4"/>
  <c r="AP318" i="4"/>
  <c r="U335" i="4"/>
  <c r="AM335" i="4"/>
  <c r="AB335" i="4"/>
  <c r="AJ335" i="4"/>
  <c r="M335" i="4"/>
  <c r="AN86" i="4"/>
  <c r="W318" i="4"/>
  <c r="AM353" i="4"/>
  <c r="O205" i="4"/>
  <c r="R205" i="4"/>
  <c r="L205" i="4"/>
  <c r="N318" i="4"/>
  <c r="V335" i="4"/>
  <c r="S335" i="4"/>
  <c r="AF335" i="4"/>
  <c r="AP353" i="4"/>
  <c r="AP205" i="4"/>
  <c r="AK353" i="4"/>
  <c r="AN323" i="4"/>
  <c r="R323" i="4"/>
  <c r="AB118" i="4"/>
  <c r="AH118" i="4"/>
  <c r="U179" i="4"/>
  <c r="V179" i="4"/>
  <c r="T332" i="4"/>
  <c r="AO86" i="4"/>
  <c r="S86" i="4"/>
  <c r="S179" i="4"/>
  <c r="AE86" i="4"/>
  <c r="O323" i="4"/>
  <c r="AB197" i="4"/>
  <c r="S323" i="4"/>
  <c r="Z323" i="4"/>
  <c r="T118" i="4"/>
  <c r="Z118" i="4"/>
  <c r="AN179" i="4"/>
  <c r="L179" i="4"/>
  <c r="AG332" i="4"/>
  <c r="AF332" i="4"/>
  <c r="W332" i="4"/>
  <c r="S332" i="4"/>
  <c r="AP86" i="4"/>
  <c r="J245" i="4"/>
  <c r="K245" i="4" s="1"/>
  <c r="AC245" i="4" s="1"/>
  <c r="AF197" i="4"/>
  <c r="Y197" i="4"/>
  <c r="AL197" i="4"/>
  <c r="AB323" i="4"/>
  <c r="AI323" i="4"/>
  <c r="N179" i="4"/>
  <c r="AK179" i="4"/>
  <c r="AM332" i="4"/>
  <c r="M332" i="4"/>
  <c r="Y332" i="4"/>
  <c r="AD332" i="4"/>
  <c r="N86" i="4"/>
  <c r="AK332" i="4"/>
  <c r="P332" i="4"/>
  <c r="Y86" i="4"/>
  <c r="Q86" i="4"/>
  <c r="AK86" i="4"/>
  <c r="AM86" i="4"/>
  <c r="AC323" i="4"/>
  <c r="AF323" i="4"/>
  <c r="N118" i="4"/>
  <c r="AM118" i="4"/>
  <c r="AN118" i="4"/>
  <c r="AG118" i="4"/>
  <c r="Q179" i="4"/>
  <c r="AF179" i="4"/>
  <c r="V332" i="4"/>
  <c r="AN332" i="4"/>
  <c r="AI86" i="4"/>
  <c r="O332" i="4"/>
  <c r="AE332" i="4"/>
  <c r="L332" i="4"/>
  <c r="AP118" i="4"/>
  <c r="O86" i="4"/>
  <c r="U86" i="4"/>
  <c r="AA86" i="4"/>
  <c r="Y360" i="7"/>
  <c r="Y365" i="7" s="1"/>
  <c r="AM323" i="4"/>
  <c r="L323" i="4"/>
  <c r="AL118" i="4"/>
  <c r="AC118" i="4"/>
  <c r="L118" i="4"/>
  <c r="AD118" i="4"/>
  <c r="O179" i="4"/>
  <c r="Z86" i="4"/>
  <c r="Z197" i="4"/>
  <c r="AO197" i="4"/>
  <c r="AN197" i="4"/>
  <c r="AM197" i="4"/>
  <c r="Y323" i="4"/>
  <c r="X323" i="4"/>
  <c r="AE118" i="4"/>
  <c r="M118" i="4"/>
  <c r="Y179" i="4"/>
  <c r="AJ86" i="4"/>
  <c r="AD86" i="4"/>
  <c r="AH179" i="4"/>
  <c r="W86" i="4"/>
  <c r="AK323" i="4"/>
  <c r="AD197" i="4"/>
  <c r="W323" i="4"/>
  <c r="V323" i="4"/>
  <c r="Q118" i="4"/>
  <c r="AF118" i="4"/>
  <c r="R179" i="4"/>
  <c r="AO332" i="4"/>
  <c r="AC179" i="4"/>
  <c r="AJ323" i="4"/>
  <c r="AK197" i="4"/>
  <c r="AJ197" i="4"/>
  <c r="X197" i="4"/>
  <c r="AI197" i="4"/>
  <c r="W197" i="4"/>
  <c r="M323" i="4"/>
  <c r="U323" i="4"/>
  <c r="AK118" i="4"/>
  <c r="V118" i="4"/>
  <c r="Z179" i="4"/>
  <c r="T86" i="4"/>
  <c r="AA332" i="4"/>
  <c r="AA179" i="4"/>
  <c r="L86" i="4"/>
  <c r="AG86" i="4"/>
  <c r="Z332" i="4"/>
  <c r="AE197" i="4"/>
  <c r="Q197" i="4"/>
  <c r="T323" i="4"/>
  <c r="AL323" i="4"/>
  <c r="U118" i="4"/>
  <c r="AA118" i="4"/>
  <c r="P179" i="4"/>
  <c r="AB179" i="4"/>
  <c r="AF86" i="4"/>
  <c r="Q332" i="4"/>
  <c r="AP179" i="4"/>
  <c r="X86" i="4"/>
  <c r="L197" i="4"/>
  <c r="AP197" i="4"/>
  <c r="T197" i="4"/>
  <c r="P323" i="4"/>
  <c r="AP323" i="4"/>
  <c r="S118" i="4"/>
  <c r="W118" i="4"/>
  <c r="AM179" i="4"/>
  <c r="AG179" i="4"/>
  <c r="N332" i="4"/>
  <c r="M86" i="4"/>
  <c r="R86" i="4"/>
  <c r="U332" i="4"/>
  <c r="AH332" i="4"/>
  <c r="AP332" i="4"/>
  <c r="X118" i="4"/>
  <c r="S197" i="4"/>
  <c r="U197" i="4"/>
  <c r="P197" i="4"/>
  <c r="M197" i="4"/>
  <c r="AH197" i="4"/>
  <c r="AG323" i="4"/>
  <c r="W179" i="4"/>
  <c r="AO179" i="4"/>
  <c r="AL332" i="4"/>
  <c r="R332" i="4"/>
  <c r="V86" i="4"/>
  <c r="P86" i="4"/>
  <c r="V357" i="5"/>
  <c r="AF357" i="5"/>
  <c r="L357" i="5"/>
  <c r="C357" i="5"/>
  <c r="Q357" i="5"/>
  <c r="D357" i="5"/>
  <c r="Z357" i="5"/>
  <c r="AA357" i="5"/>
  <c r="X357" i="5"/>
  <c r="N357" i="5"/>
  <c r="F357" i="5"/>
  <c r="G357" i="5"/>
  <c r="AC357" i="5"/>
  <c r="AB357" i="5"/>
  <c r="U357" i="5"/>
  <c r="S357" i="5"/>
  <c r="W357" i="5"/>
  <c r="Y357" i="5"/>
  <c r="P357" i="5"/>
  <c r="AD357" i="5"/>
  <c r="J239" i="4"/>
  <c r="K239" i="4" s="1"/>
  <c r="I360" i="4"/>
  <c r="E360" i="4"/>
  <c r="C360" i="4"/>
  <c r="G360" i="4"/>
  <c r="H360" i="4"/>
  <c r="D360" i="4"/>
  <c r="B360" i="4"/>
  <c r="F360" i="4"/>
  <c r="R84" i="4"/>
  <c r="AC257" i="4"/>
  <c r="V257" i="4"/>
  <c r="AI257" i="4"/>
  <c r="AF266" i="4"/>
  <c r="AF257" i="4"/>
  <c r="X266" i="4"/>
  <c r="AK257" i="4"/>
  <c r="N266" i="4"/>
  <c r="T266" i="4"/>
  <c r="AL257" i="4"/>
  <c r="AK266" i="4"/>
  <c r="AI266" i="4"/>
  <c r="S257" i="4"/>
  <c r="Z257" i="4"/>
  <c r="AP257" i="4"/>
  <c r="AO257" i="4"/>
  <c r="AA257" i="4"/>
  <c r="P257" i="4"/>
  <c r="V278" i="4"/>
  <c r="AP256" i="4"/>
  <c r="AL256" i="4"/>
  <c r="AD278" i="4"/>
  <c r="R256" i="4"/>
  <c r="AG84" i="4"/>
  <c r="AM256" i="4"/>
  <c r="AO256" i="4"/>
  <c r="U256" i="4"/>
  <c r="AE256" i="4"/>
  <c r="O84" i="4"/>
  <c r="AI84" i="4"/>
  <c r="W256" i="4"/>
  <c r="M256" i="4"/>
  <c r="S256" i="4"/>
  <c r="V256" i="4"/>
  <c r="Z256" i="4"/>
  <c r="Y256" i="4"/>
  <c r="O266" i="4"/>
  <c r="AH278" i="4"/>
  <c r="AM278" i="4"/>
  <c r="AL278" i="4"/>
  <c r="T278" i="4"/>
  <c r="L278" i="4"/>
  <c r="Z266" i="4"/>
  <c r="AB257" i="4"/>
  <c r="N257" i="4"/>
  <c r="W278" i="4"/>
  <c r="AJ278" i="4"/>
  <c r="AG278" i="4"/>
  <c r="Z278" i="4"/>
  <c r="L257" i="4"/>
  <c r="AD257" i="4"/>
  <c r="U257" i="4"/>
  <c r="AA278" i="4"/>
  <c r="P278" i="4"/>
  <c r="R257" i="4"/>
  <c r="AJ257" i="4"/>
  <c r="AI278" i="4"/>
  <c r="AP278" i="4"/>
  <c r="W257" i="4"/>
  <c r="AN257" i="4"/>
  <c r="U278" i="4"/>
  <c r="S266" i="4"/>
  <c r="N278" i="4"/>
  <c r="AC266" i="4"/>
  <c r="M257" i="4"/>
  <c r="AE257" i="4"/>
  <c r="AC278" i="4"/>
  <c r="O278" i="4"/>
  <c r="Y278" i="4"/>
  <c r="X257" i="4"/>
  <c r="AM257" i="4"/>
  <c r="S278" i="4"/>
  <c r="AF278" i="4"/>
  <c r="AE278" i="4"/>
  <c r="U266" i="4"/>
  <c r="T257" i="4"/>
  <c r="Y257" i="4"/>
  <c r="Y266" i="4"/>
  <c r="AO278" i="4"/>
  <c r="AB278" i="4"/>
  <c r="X278" i="4"/>
  <c r="O257" i="4"/>
  <c r="AH257" i="4"/>
  <c r="R278" i="4"/>
  <c r="AK278" i="4"/>
  <c r="AG266" i="4"/>
  <c r="AO266" i="4"/>
  <c r="Q257" i="4"/>
  <c r="AN278" i="4"/>
  <c r="Q278" i="4"/>
  <c r="AJ256" i="4"/>
  <c r="AH256" i="4"/>
  <c r="AG256" i="4"/>
  <c r="AD256" i="4"/>
  <c r="T256" i="4"/>
  <c r="X256" i="4"/>
  <c r="T84" i="4"/>
  <c r="L256" i="4"/>
  <c r="P256" i="4"/>
  <c r="S84" i="4"/>
  <c r="AI256" i="4"/>
  <c r="N256" i="4"/>
  <c r="AM84" i="4"/>
  <c r="AB256" i="4"/>
  <c r="AK256" i="4"/>
  <c r="AA256" i="4"/>
  <c r="AH84" i="4"/>
  <c r="O256" i="4"/>
  <c r="AC256" i="4"/>
  <c r="AN256" i="4"/>
  <c r="AC84" i="4"/>
  <c r="Q256" i="4"/>
  <c r="N84" i="4"/>
  <c r="Z358" i="13"/>
  <c r="AF359" i="13"/>
  <c r="AF358" i="13"/>
  <c r="Q266" i="4"/>
  <c r="AP266" i="4"/>
  <c r="P266" i="4"/>
  <c r="L266" i="4"/>
  <c r="W84" i="4"/>
  <c r="AB84" i="4"/>
  <c r="X84" i="4"/>
  <c r="AE266" i="4"/>
  <c r="V266" i="4"/>
  <c r="Z84" i="4"/>
  <c r="V84" i="4"/>
  <c r="AO84" i="4"/>
  <c r="M84" i="4"/>
  <c r="AM266" i="4"/>
  <c r="AF84" i="4"/>
  <c r="U84" i="4"/>
  <c r="AN84" i="4"/>
  <c r="AJ266" i="4"/>
  <c r="Y84" i="4"/>
  <c r="AE84" i="4"/>
  <c r="P84" i="4"/>
  <c r="AJ84" i="4"/>
  <c r="AK84" i="4"/>
  <c r="AB266" i="4"/>
  <c r="AL266" i="4"/>
  <c r="R266" i="4"/>
  <c r="AD266" i="4"/>
  <c r="M266" i="4"/>
  <c r="L84" i="4"/>
  <c r="W266" i="4"/>
  <c r="Q84" i="4"/>
  <c r="AL84" i="4"/>
  <c r="AH266" i="4"/>
  <c r="AA266" i="4"/>
  <c r="AD84" i="4"/>
  <c r="AP84" i="4"/>
  <c r="G358" i="13"/>
  <c r="U359" i="13"/>
  <c r="T359" i="13"/>
  <c r="R358" i="13"/>
  <c r="C359" i="13"/>
  <c r="G359" i="13"/>
  <c r="Z263" i="4"/>
  <c r="X263" i="4"/>
  <c r="W358" i="13"/>
  <c r="S358" i="13"/>
  <c r="AC358" i="13"/>
  <c r="H359" i="13"/>
  <c r="AD359" i="13"/>
  <c r="R359" i="13"/>
  <c r="AB263" i="4"/>
  <c r="AI272" i="4"/>
  <c r="AO272" i="4"/>
  <c r="X272" i="4"/>
  <c r="AG272" i="4"/>
  <c r="AN272" i="4"/>
  <c r="AF272" i="4"/>
  <c r="L272" i="4"/>
  <c r="AL272" i="4"/>
  <c r="T255" i="4"/>
  <c r="AM272" i="4"/>
  <c r="O272" i="4"/>
  <c r="AD255" i="4"/>
  <c r="T272" i="4"/>
  <c r="Y272" i="4"/>
  <c r="O267" i="4"/>
  <c r="N267" i="4"/>
  <c r="P267" i="4"/>
  <c r="AO263" i="4"/>
  <c r="AG263" i="4"/>
  <c r="Q263" i="4"/>
  <c r="P273" i="4"/>
  <c r="AD263" i="4"/>
  <c r="S273" i="4"/>
  <c r="T263" i="4"/>
  <c r="O273" i="4"/>
  <c r="X273" i="4"/>
  <c r="T249" i="4"/>
  <c r="N273" i="4"/>
  <c r="AJ273" i="4"/>
  <c r="T273" i="4"/>
  <c r="Z273" i="4"/>
  <c r="M273" i="4"/>
  <c r="AM273" i="4"/>
  <c r="AE273" i="4"/>
  <c r="AI273" i="4"/>
  <c r="AA273" i="4"/>
  <c r="AH273" i="4"/>
  <c r="Y249" i="4"/>
  <c r="M272" i="4"/>
  <c r="AE249" i="4"/>
  <c r="AB249" i="4"/>
  <c r="R249" i="4"/>
  <c r="AD312" i="4"/>
  <c r="Z272" i="4"/>
  <c r="V254" i="4"/>
  <c r="T246" i="4"/>
  <c r="AH254" i="4"/>
  <c r="X254" i="4"/>
  <c r="M254" i="4"/>
  <c r="AP246" i="4"/>
  <c r="AJ254" i="4"/>
  <c r="V246" i="4"/>
  <c r="AM356" i="4"/>
  <c r="AF254" i="4"/>
  <c r="AN254" i="4"/>
  <c r="M356" i="4"/>
  <c r="AN255" i="4"/>
  <c r="AP255" i="4"/>
  <c r="AL255" i="4"/>
  <c r="U255" i="4"/>
  <c r="AF267" i="4"/>
  <c r="X255" i="4"/>
  <c r="AB255" i="4"/>
  <c r="AJ255" i="4"/>
  <c r="AF255" i="4"/>
  <c r="AN267" i="4"/>
  <c r="AA255" i="4"/>
  <c r="W255" i="4"/>
  <c r="Q255" i="4"/>
  <c r="L255" i="4"/>
  <c r="AK255" i="4"/>
  <c r="Y255" i="4"/>
  <c r="N255" i="4"/>
  <c r="P255" i="4"/>
  <c r="AC255" i="4"/>
  <c r="Z255" i="4"/>
  <c r="V255" i="4"/>
  <c r="O255" i="4"/>
  <c r="AO255" i="4"/>
  <c r="AG255" i="4"/>
  <c r="R255" i="4"/>
  <c r="AM255" i="4"/>
  <c r="AE255" i="4"/>
  <c r="AH255" i="4"/>
  <c r="AI255" i="4"/>
  <c r="S255" i="4"/>
  <c r="O276" i="4"/>
  <c r="AL276" i="4"/>
  <c r="AA276" i="4"/>
  <c r="AE276" i="4"/>
  <c r="AI254" i="4"/>
  <c r="O254" i="4"/>
  <c r="L254" i="4"/>
  <c r="AK263" i="4"/>
  <c r="L263" i="4"/>
  <c r="W254" i="4"/>
  <c r="Y254" i="4"/>
  <c r="AO254" i="4"/>
  <c r="W263" i="4"/>
  <c r="V263" i="4"/>
  <c r="Q272" i="4"/>
  <c r="AM246" i="4"/>
  <c r="W272" i="4"/>
  <c r="Y263" i="4"/>
  <c r="S254" i="4"/>
  <c r="S272" i="4"/>
  <c r="AA263" i="4"/>
  <c r="AE254" i="4"/>
  <c r="AB254" i="4"/>
  <c r="U263" i="4"/>
  <c r="S263" i="4"/>
  <c r="N272" i="4"/>
  <c r="AE272" i="4"/>
  <c r="AB272" i="4"/>
  <c r="P272" i="4"/>
  <c r="R254" i="4"/>
  <c r="AM254" i="4"/>
  <c r="AE263" i="4"/>
  <c r="Q254" i="4"/>
  <c r="AA254" i="4"/>
  <c r="AI263" i="4"/>
  <c r="AP263" i="4"/>
  <c r="AK272" i="4"/>
  <c r="AH272" i="4"/>
  <c r="AD272" i="4"/>
  <c r="AP272" i="4"/>
  <c r="R272" i="4"/>
  <c r="AC254" i="4"/>
  <c r="AG254" i="4"/>
  <c r="O263" i="4"/>
  <c r="AN263" i="4"/>
  <c r="V272" i="4"/>
  <c r="U272" i="4"/>
  <c r="O356" i="4"/>
  <c r="AD254" i="4"/>
  <c r="U254" i="4"/>
  <c r="AK254" i="4"/>
  <c r="P263" i="4"/>
  <c r="AL263" i="4"/>
  <c r="N250" i="4"/>
  <c r="AC272" i="4"/>
  <c r="AJ263" i="4"/>
  <c r="AF263" i="4"/>
  <c r="AM263" i="4"/>
  <c r="P254" i="4"/>
  <c r="M263" i="4"/>
  <c r="T254" i="4"/>
  <c r="N254" i="4"/>
  <c r="R263" i="4"/>
  <c r="N263" i="4"/>
  <c r="AP250" i="4"/>
  <c r="R356" i="4"/>
  <c r="Z254" i="4"/>
  <c r="AP254" i="4"/>
  <c r="AC263" i="4"/>
  <c r="AC250" i="4"/>
  <c r="AJ272" i="4"/>
  <c r="AF250" i="4"/>
  <c r="AD249" i="4"/>
  <c r="L356" i="4"/>
  <c r="AL356" i="4"/>
  <c r="W356" i="4"/>
  <c r="AP312" i="4"/>
  <c r="Z249" i="4"/>
  <c r="T250" i="4"/>
  <c r="AI249" i="4"/>
  <c r="Q249" i="4"/>
  <c r="Y312" i="4"/>
  <c r="U249" i="4"/>
  <c r="AH249" i="4"/>
  <c r="AJ356" i="4"/>
  <c r="O250" i="4"/>
  <c r="P249" i="4"/>
  <c r="AK273" i="4"/>
  <c r="AP273" i="4"/>
  <c r="U250" i="4"/>
  <c r="AL249" i="4"/>
  <c r="V249" i="4"/>
  <c r="J359" i="13"/>
  <c r="AE359" i="13"/>
  <c r="AO273" i="4"/>
  <c r="AB273" i="4"/>
  <c r="V273" i="4"/>
  <c r="AO250" i="4"/>
  <c r="AA249" i="4"/>
  <c r="W249" i="4"/>
  <c r="AI312" i="4"/>
  <c r="L358" i="13"/>
  <c r="AG273" i="4"/>
  <c r="W273" i="4"/>
  <c r="U273" i="4"/>
  <c r="Y250" i="4"/>
  <c r="AF249" i="4"/>
  <c r="M249" i="4"/>
  <c r="AD273" i="4"/>
  <c r="R273" i="4"/>
  <c r="Y273" i="4"/>
  <c r="L250" i="4"/>
  <c r="N249" i="4"/>
  <c r="AJ249" i="4"/>
  <c r="S312" i="4"/>
  <c r="AJ250" i="4"/>
  <c r="O249" i="4"/>
  <c r="AN273" i="4"/>
  <c r="AC273" i="4"/>
  <c r="S249" i="4"/>
  <c r="L249" i="4"/>
  <c r="AN249" i="4"/>
  <c r="AP249" i="4"/>
  <c r="AC359" i="13"/>
  <c r="C358" i="13"/>
  <c r="AF273" i="4"/>
  <c r="L273" i="4"/>
  <c r="S250" i="4"/>
  <c r="AM249" i="4"/>
  <c r="AC249" i="4"/>
  <c r="AK249" i="4"/>
  <c r="Q359" i="13"/>
  <c r="N312" i="4"/>
  <c r="AE358" i="13"/>
  <c r="Q273" i="4"/>
  <c r="AD250" i="4"/>
  <c r="X249" i="4"/>
  <c r="AO249" i="4"/>
  <c r="AD276" i="4"/>
  <c r="AJ276" i="4"/>
  <c r="Q267" i="4"/>
  <c r="S267" i="4"/>
  <c r="AE267" i="4"/>
  <c r="R267" i="4"/>
  <c r="AB276" i="4"/>
  <c r="AI276" i="4"/>
  <c r="AA250" i="4"/>
  <c r="AN250" i="4"/>
  <c r="AO267" i="4"/>
  <c r="S359" i="13"/>
  <c r="W276" i="4"/>
  <c r="M276" i="4"/>
  <c r="V250" i="4"/>
  <c r="AG250" i="4"/>
  <c r="AL267" i="4"/>
  <c r="AC267" i="4"/>
  <c r="AH267" i="4"/>
  <c r="T267" i="4"/>
  <c r="U356" i="4"/>
  <c r="K359" i="13"/>
  <c r="V359" i="13"/>
  <c r="AJ264" i="4"/>
  <c r="AG276" i="4"/>
  <c r="W359" i="13"/>
  <c r="AH276" i="4"/>
  <c r="Y276" i="4"/>
  <c r="AI250" i="4"/>
  <c r="X250" i="4"/>
  <c r="AD247" i="4"/>
  <c r="W267" i="4"/>
  <c r="AJ267" i="4"/>
  <c r="Z359" i="13"/>
  <c r="AC276" i="4"/>
  <c r="S276" i="4"/>
  <c r="AK250" i="4"/>
  <c r="Z250" i="4"/>
  <c r="AG267" i="4"/>
  <c r="X267" i="4"/>
  <c r="E359" i="13"/>
  <c r="E358" i="13"/>
  <c r="X276" i="4"/>
  <c r="N276" i="4"/>
  <c r="M250" i="4"/>
  <c r="AE250" i="4"/>
  <c r="Z267" i="4"/>
  <c r="R264" i="4"/>
  <c r="AO276" i="4"/>
  <c r="AP267" i="4"/>
  <c r="L359" i="13"/>
  <c r="F359" i="13"/>
  <c r="AK276" i="4"/>
  <c r="AF276" i="4"/>
  <c r="P250" i="4"/>
  <c r="AH250" i="4"/>
  <c r="AK267" i="4"/>
  <c r="V267" i="4"/>
  <c r="AM267" i="4"/>
  <c r="N356" i="4"/>
  <c r="V276" i="4"/>
  <c r="F358" i="13"/>
  <c r="AN276" i="4"/>
  <c r="AM276" i="4"/>
  <c r="AP276" i="4"/>
  <c r="Q250" i="4"/>
  <c r="R250" i="4"/>
  <c r="Y267" i="4"/>
  <c r="AB267" i="4"/>
  <c r="R276" i="4"/>
  <c r="M247" i="4"/>
  <c r="Z276" i="4"/>
  <c r="T276" i="4"/>
  <c r="P276" i="4"/>
  <c r="W250" i="4"/>
  <c r="AM250" i="4"/>
  <c r="AD267" i="4"/>
  <c r="R247" i="4"/>
  <c r="U267" i="4"/>
  <c r="M267" i="4"/>
  <c r="AA267" i="4"/>
  <c r="L247" i="4"/>
  <c r="Q276" i="4"/>
  <c r="L276" i="4"/>
  <c r="AB250" i="4"/>
  <c r="AI267" i="4"/>
  <c r="AA264" i="4"/>
  <c r="AE306" i="4"/>
  <c r="AF264" i="4"/>
  <c r="AE264" i="4"/>
  <c r="V356" i="4"/>
  <c r="U306" i="4"/>
  <c r="L264" i="4"/>
  <c r="Q306" i="4"/>
  <c r="V306" i="4"/>
  <c r="AK306" i="4"/>
  <c r="AJ306" i="4"/>
  <c r="AP356" i="4"/>
  <c r="Z264" i="4"/>
  <c r="O306" i="4"/>
  <c r="AP306" i="4"/>
  <c r="T356" i="4"/>
  <c r="AC356" i="4"/>
  <c r="V264" i="4"/>
  <c r="Q264" i="4"/>
  <c r="AC264" i="4"/>
  <c r="Y264" i="4"/>
  <c r="AN264" i="4"/>
  <c r="P264" i="4"/>
  <c r="U264" i="4"/>
  <c r="AL264" i="4"/>
  <c r="AA356" i="4"/>
  <c r="AH356" i="4"/>
  <c r="T264" i="4"/>
  <c r="W264" i="4"/>
  <c r="AE356" i="4"/>
  <c r="Z247" i="4"/>
  <c r="Q246" i="4"/>
  <c r="O246" i="4"/>
  <c r="AI247" i="4"/>
  <c r="Z312" i="4"/>
  <c r="AC306" i="4"/>
  <c r="AB306" i="4"/>
  <c r="P306" i="4"/>
  <c r="AI264" i="4"/>
  <c r="AK264" i="4"/>
  <c r="AB247" i="4"/>
  <c r="P247" i="4"/>
  <c r="AL247" i="4"/>
  <c r="M246" i="4"/>
  <c r="AO246" i="4"/>
  <c r="AD246" i="4"/>
  <c r="L312" i="4"/>
  <c r="M312" i="4"/>
  <c r="Z306" i="4"/>
  <c r="X306" i="4"/>
  <c r="AH306" i="4"/>
  <c r="AI356" i="4"/>
  <c r="AO356" i="4"/>
  <c r="X356" i="4"/>
  <c r="AI246" i="4"/>
  <c r="AF247" i="4"/>
  <c r="P246" i="4"/>
  <c r="T312" i="4"/>
  <c r="AO306" i="4"/>
  <c r="AE247" i="4"/>
  <c r="AH246" i="4"/>
  <c r="AH312" i="4"/>
  <c r="AO312" i="4"/>
  <c r="X312" i="4"/>
  <c r="N306" i="4"/>
  <c r="AG246" i="4"/>
  <c r="AN247" i="4"/>
  <c r="N264" i="4"/>
  <c r="AP264" i="4"/>
  <c r="AK247" i="4"/>
  <c r="AH247" i="4"/>
  <c r="AB246" i="4"/>
  <c r="AE312" i="4"/>
  <c r="AM312" i="4"/>
  <c r="U312" i="4"/>
  <c r="M306" i="4"/>
  <c r="AF356" i="4"/>
  <c r="W312" i="4"/>
  <c r="S247" i="4"/>
  <c r="O264" i="4"/>
  <c r="AG264" i="4"/>
  <c r="AM247" i="4"/>
  <c r="AK246" i="4"/>
  <c r="AC246" i="4"/>
  <c r="V247" i="4"/>
  <c r="AL312" i="4"/>
  <c r="AF312" i="4"/>
  <c r="V312" i="4"/>
  <c r="AG312" i="4"/>
  <c r="AA312" i="4"/>
  <c r="AF306" i="4"/>
  <c r="AK356" i="4"/>
  <c r="Q356" i="4"/>
  <c r="P356" i="4"/>
  <c r="AA247" i="4"/>
  <c r="AL246" i="4"/>
  <c r="X264" i="4"/>
  <c r="AO264" i="4"/>
  <c r="O247" i="4"/>
  <c r="AG247" i="4"/>
  <c r="AN246" i="4"/>
  <c r="S246" i="4"/>
  <c r="Y246" i="4"/>
  <c r="Z246" i="4"/>
  <c r="AJ312" i="4"/>
  <c r="R312" i="4"/>
  <c r="L306" i="4"/>
  <c r="S306" i="4"/>
  <c r="AN356" i="4"/>
  <c r="Z356" i="4"/>
  <c r="Y356" i="4"/>
  <c r="AD264" i="4"/>
  <c r="AB264" i="4"/>
  <c r="AP247" i="4"/>
  <c r="N247" i="4"/>
  <c r="AO247" i="4"/>
  <c r="R246" i="4"/>
  <c r="AE246" i="4"/>
  <c r="P312" i="4"/>
  <c r="AA306" i="4"/>
  <c r="AL306" i="4"/>
  <c r="U246" i="4"/>
  <c r="AH264" i="4"/>
  <c r="S264" i="4"/>
  <c r="Q247" i="4"/>
  <c r="AJ247" i="4"/>
  <c r="X246" i="4"/>
  <c r="X247" i="4"/>
  <c r="L246" i="4"/>
  <c r="AB312" i="4"/>
  <c r="Q312" i="4"/>
  <c r="T306" i="4"/>
  <c r="AI306" i="4"/>
  <c r="W306" i="4"/>
  <c r="AN312" i="4"/>
  <c r="Y247" i="4"/>
  <c r="U247" i="4"/>
  <c r="AN306" i="4"/>
  <c r="M264" i="4"/>
  <c r="AC247" i="4"/>
  <c r="W247" i="4"/>
  <c r="AJ246" i="4"/>
  <c r="AF246" i="4"/>
  <c r="AA246" i="4"/>
  <c r="N246" i="4"/>
  <c r="O312" i="4"/>
  <c r="AK312" i="4"/>
  <c r="AG306" i="4"/>
  <c r="AD306" i="4"/>
  <c r="AM306" i="4"/>
  <c r="R306" i="4"/>
  <c r="S356" i="4"/>
  <c r="AB356" i="4"/>
  <c r="AD356" i="4"/>
  <c r="H358" i="13"/>
  <c r="V358" i="13"/>
  <c r="AA258" i="4"/>
  <c r="Q258" i="4"/>
  <c r="AI258" i="4"/>
  <c r="M258" i="4"/>
  <c r="AM258" i="4"/>
  <c r="D358" i="13"/>
  <c r="AE258" i="4"/>
  <c r="V258" i="4"/>
  <c r="D359" i="13"/>
  <c r="AO258" i="4"/>
  <c r="O358" i="13"/>
  <c r="T258" i="4"/>
  <c r="AJ258" i="4"/>
  <c r="O359" i="13"/>
  <c r="AN258" i="4"/>
  <c r="Q358" i="13"/>
  <c r="N258" i="4"/>
  <c r="AB358" i="13"/>
  <c r="M358" i="13"/>
  <c r="M359" i="13"/>
  <c r="U258" i="4"/>
  <c r="Y279" i="4"/>
  <c r="AB359" i="13"/>
  <c r="W258" i="4"/>
  <c r="AB258" i="4"/>
  <c r="P258" i="4"/>
  <c r="O258" i="4"/>
  <c r="AL258" i="4"/>
  <c r="AK258" i="4"/>
  <c r="AC258" i="4"/>
  <c r="AP258" i="4"/>
  <c r="AF258" i="4"/>
  <c r="L258" i="4"/>
  <c r="X258" i="4"/>
  <c r="AD258" i="4"/>
  <c r="R258" i="4"/>
  <c r="AG258" i="4"/>
  <c r="S258" i="4"/>
  <c r="Z258" i="4"/>
  <c r="Y258" i="4"/>
  <c r="AD358" i="13"/>
  <c r="I358" i="13"/>
  <c r="K358" i="13"/>
  <c r="Y358" i="13"/>
  <c r="I359" i="13"/>
  <c r="Y359" i="13"/>
  <c r="AA358" i="13"/>
  <c r="AA359" i="13"/>
  <c r="U358" i="13"/>
  <c r="N265" i="4"/>
  <c r="X359" i="13"/>
  <c r="X358" i="13"/>
  <c r="T358" i="13"/>
  <c r="AG359" i="13"/>
  <c r="AG358" i="13"/>
  <c r="J358" i="13"/>
  <c r="J243" i="4"/>
  <c r="K243" i="4" s="1"/>
  <c r="AO243" i="4" s="1"/>
  <c r="P359" i="13"/>
  <c r="J244" i="4"/>
  <c r="K244" i="4" s="1"/>
  <c r="P358" i="13"/>
  <c r="N358" i="13"/>
  <c r="N359" i="13"/>
  <c r="AE274" i="4"/>
  <c r="Z277" i="4"/>
  <c r="AK274" i="4"/>
  <c r="AC279" i="4"/>
  <c r="Y274" i="4"/>
  <c r="AK279" i="4"/>
  <c r="M279" i="4"/>
  <c r="V248" i="4"/>
  <c r="P279" i="4"/>
  <c r="AL279" i="4"/>
  <c r="L274" i="4"/>
  <c r="X274" i="4"/>
  <c r="V274" i="4"/>
  <c r="AI261" i="4"/>
  <c r="AA261" i="4"/>
  <c r="AJ274" i="4"/>
  <c r="S274" i="4"/>
  <c r="U274" i="4"/>
  <c r="P274" i="4"/>
  <c r="O274" i="4"/>
  <c r="Z274" i="4"/>
  <c r="AE248" i="4"/>
  <c r="AH248" i="4"/>
  <c r="AP248" i="4"/>
  <c r="Z248" i="4"/>
  <c r="M248" i="4"/>
  <c r="AA248" i="4"/>
  <c r="AG248" i="4"/>
  <c r="AJ248" i="4"/>
  <c r="N248" i="4"/>
  <c r="AD248" i="4"/>
  <c r="O248" i="4"/>
  <c r="Q248" i="4"/>
  <c r="AM248" i="4"/>
  <c r="Y248" i="4"/>
  <c r="R248" i="4"/>
  <c r="X248" i="4"/>
  <c r="U271" i="4"/>
  <c r="V279" i="4"/>
  <c r="T279" i="4"/>
  <c r="AJ279" i="4"/>
  <c r="O279" i="4"/>
  <c r="AG271" i="4"/>
  <c r="Z271" i="4"/>
  <c r="AP279" i="4"/>
  <c r="AH279" i="4"/>
  <c r="AM279" i="4"/>
  <c r="AF279" i="4"/>
  <c r="AE279" i="4"/>
  <c r="Y271" i="4"/>
  <c r="N279" i="4"/>
  <c r="Q279" i="4"/>
  <c r="AI271" i="4"/>
  <c r="AN279" i="4"/>
  <c r="AC271" i="4"/>
  <c r="W279" i="4"/>
  <c r="Z279" i="4"/>
  <c r="L279" i="4"/>
  <c r="U279" i="4"/>
  <c r="AI279" i="4"/>
  <c r="S279" i="4"/>
  <c r="X279" i="4"/>
  <c r="AD279" i="4"/>
  <c r="R279" i="4"/>
  <c r="AB261" i="4"/>
  <c r="AN261" i="4"/>
  <c r="AA265" i="4"/>
  <c r="AG279" i="4"/>
  <c r="AO279" i="4"/>
  <c r="Z261" i="4"/>
  <c r="AC261" i="4"/>
  <c r="AH265" i="4"/>
  <c r="AO265" i="4"/>
  <c r="AM274" i="4"/>
  <c r="W274" i="4"/>
  <c r="AO248" i="4"/>
  <c r="Q274" i="4"/>
  <c r="N274" i="4"/>
  <c r="AI265" i="4"/>
  <c r="AL269" i="4"/>
  <c r="AB274" i="4"/>
  <c r="T274" i="4"/>
  <c r="AN265" i="4"/>
  <c r="V269" i="4"/>
  <c r="T265" i="4"/>
  <c r="AF265" i="4"/>
  <c r="AG274" i="4"/>
  <c r="AO274" i="4"/>
  <c r="T248" i="4"/>
  <c r="AF270" i="4"/>
  <c r="V252" i="4"/>
  <c r="M274" i="4"/>
  <c r="AP274" i="4"/>
  <c r="AA274" i="4"/>
  <c r="AF274" i="4"/>
  <c r="AL270" i="4"/>
  <c r="W252" i="4"/>
  <c r="AO271" i="4"/>
  <c r="AE271" i="4"/>
  <c r="T252" i="4"/>
  <c r="AK248" i="4"/>
  <c r="W265" i="4"/>
  <c r="AL271" i="4"/>
  <c r="AB271" i="4"/>
  <c r="AF252" i="4"/>
  <c r="U248" i="4"/>
  <c r="AA271" i="4"/>
  <c r="Q271" i="4"/>
  <c r="L252" i="4"/>
  <c r="AK271" i="4"/>
  <c r="AP271" i="4"/>
  <c r="AB252" i="4"/>
  <c r="M271" i="4"/>
  <c r="N271" i="4"/>
  <c r="T271" i="4"/>
  <c r="P252" i="4"/>
  <c r="Y265" i="4"/>
  <c r="W271" i="4"/>
  <c r="AD271" i="4"/>
  <c r="AG252" i="4"/>
  <c r="L271" i="4"/>
  <c r="AF271" i="4"/>
  <c r="AL252" i="4"/>
  <c r="AJ271" i="4"/>
  <c r="V271" i="4"/>
  <c r="AN252" i="4"/>
  <c r="U265" i="4"/>
  <c r="AN271" i="4"/>
  <c r="X271" i="4"/>
  <c r="Y252" i="4"/>
  <c r="AK265" i="4"/>
  <c r="AM252" i="4"/>
  <c r="P271" i="4"/>
  <c r="R271" i="4"/>
  <c r="AA252" i="4"/>
  <c r="AL265" i="4"/>
  <c r="AH271" i="4"/>
  <c r="AM271" i="4"/>
  <c r="AJ252" i="4"/>
  <c r="AB265" i="4"/>
  <c r="AD274" i="4"/>
  <c r="AH274" i="4"/>
  <c r="AE270" i="4"/>
  <c r="AA270" i="4"/>
  <c r="X252" i="4"/>
  <c r="AI252" i="4"/>
  <c r="AI248" i="4"/>
  <c r="N269" i="4"/>
  <c r="P265" i="4"/>
  <c r="AD265" i="4"/>
  <c r="P269" i="4"/>
  <c r="AH270" i="4"/>
  <c r="S270" i="4"/>
  <c r="N270" i="4"/>
  <c r="AB270" i="4"/>
  <c r="Z252" i="4"/>
  <c r="U252" i="4"/>
  <c r="M265" i="4"/>
  <c r="AP265" i="4"/>
  <c r="Y270" i="4"/>
  <c r="T270" i="4"/>
  <c r="Z270" i="4"/>
  <c r="R270" i="4"/>
  <c r="AI270" i="4"/>
  <c r="AD270" i="4"/>
  <c r="AN270" i="4"/>
  <c r="AC252" i="4"/>
  <c r="AP252" i="4"/>
  <c r="Q265" i="4"/>
  <c r="AC265" i="4"/>
  <c r="AB269" i="4"/>
  <c r="AP270" i="4"/>
  <c r="V270" i="4"/>
  <c r="P270" i="4"/>
  <c r="W269" i="4"/>
  <c r="AM270" i="4"/>
  <c r="M270" i="4"/>
  <c r="AA269" i="4"/>
  <c r="L270" i="4"/>
  <c r="AJ270" i="4"/>
  <c r="AE252" i="4"/>
  <c r="AD252" i="4"/>
  <c r="AF248" i="4"/>
  <c r="R265" i="4"/>
  <c r="AM265" i="4"/>
  <c r="AC248" i="4"/>
  <c r="AE265" i="4"/>
  <c r="U269" i="4"/>
  <c r="W270" i="4"/>
  <c r="AK270" i="4"/>
  <c r="AC270" i="4"/>
  <c r="Q252" i="4"/>
  <c r="N252" i="4"/>
  <c r="L248" i="4"/>
  <c r="Z265" i="4"/>
  <c r="M269" i="4"/>
  <c r="AG270" i="4"/>
  <c r="O270" i="4"/>
  <c r="AO269" i="4"/>
  <c r="U270" i="4"/>
  <c r="Q270" i="4"/>
  <c r="M252" i="4"/>
  <c r="O252" i="4"/>
  <c r="W248" i="4"/>
  <c r="O265" i="4"/>
  <c r="AC269" i="4"/>
  <c r="AO270" i="4"/>
  <c r="AM269" i="4"/>
  <c r="U261" i="4"/>
  <c r="AP261" i="4"/>
  <c r="AF277" i="4"/>
  <c r="AD261" i="4"/>
  <c r="R261" i="4"/>
  <c r="N261" i="4"/>
  <c r="Q261" i="4"/>
  <c r="Z269" i="4"/>
  <c r="AJ261" i="4"/>
  <c r="X261" i="4"/>
  <c r="AE261" i="4"/>
  <c r="S261" i="4"/>
  <c r="AE269" i="4"/>
  <c r="AG269" i="4"/>
  <c r="AG261" i="4"/>
  <c r="AO261" i="4"/>
  <c r="AD262" i="4"/>
  <c r="L262" i="4"/>
  <c r="AF261" i="4"/>
  <c r="AL261" i="4"/>
  <c r="T269" i="4"/>
  <c r="AG262" i="4"/>
  <c r="P261" i="4"/>
  <c r="Y261" i="4"/>
  <c r="AH261" i="4"/>
  <c r="L261" i="4"/>
  <c r="M261" i="4"/>
  <c r="AM261" i="4"/>
  <c r="W261" i="4"/>
  <c r="O261" i="4"/>
  <c r="T261" i="4"/>
  <c r="AK261" i="4"/>
  <c r="AL274" i="4"/>
  <c r="AI274" i="4"/>
  <c r="AC274" i="4"/>
  <c r="X269" i="4"/>
  <c r="R269" i="4"/>
  <c r="R274" i="4"/>
  <c r="AP269" i="4"/>
  <c r="P262" i="4"/>
  <c r="M262" i="4"/>
  <c r="AJ262" i="4"/>
  <c r="AM277" i="4"/>
  <c r="AD277" i="4"/>
  <c r="AD269" i="4"/>
  <c r="L269" i="4"/>
  <c r="Y262" i="4"/>
  <c r="Z262" i="4"/>
  <c r="AE262" i="4"/>
  <c r="Y277" i="4"/>
  <c r="S277" i="4"/>
  <c r="AA277" i="4"/>
  <c r="AC277" i="4"/>
  <c r="AL262" i="4"/>
  <c r="AP262" i="4"/>
  <c r="P277" i="4"/>
  <c r="AK277" i="4"/>
  <c r="R277" i="4"/>
  <c r="AJ277" i="4"/>
  <c r="AO262" i="4"/>
  <c r="Q262" i="4"/>
  <c r="W277" i="4"/>
  <c r="X277" i="4"/>
  <c r="X262" i="4"/>
  <c r="AM262" i="4"/>
  <c r="L277" i="4"/>
  <c r="AC262" i="4"/>
  <c r="T262" i="4"/>
  <c r="AP277" i="4"/>
  <c r="AN262" i="4"/>
  <c r="O277" i="4"/>
  <c r="R262" i="4"/>
  <c r="O271" i="4"/>
  <c r="U262" i="4"/>
  <c r="AB262" i="4"/>
  <c r="R252" i="4"/>
  <c r="AK252" i="4"/>
  <c r="AB279" i="4"/>
  <c r="AJ265" i="4"/>
  <c r="X265" i="4"/>
  <c r="AE277" i="4"/>
  <c r="AN269" i="4"/>
  <c r="AI269" i="4"/>
  <c r="N262" i="4"/>
  <c r="AF262" i="4"/>
  <c r="Q269" i="4"/>
  <c r="S269" i="4"/>
  <c r="V262" i="4"/>
  <c r="AI262" i="4"/>
  <c r="AB277" i="4"/>
  <c r="V277" i="4"/>
  <c r="AG277" i="4"/>
  <c r="AF269" i="4"/>
  <c r="AH269" i="4"/>
  <c r="AA262" i="4"/>
  <c r="AO277" i="4"/>
  <c r="AK262" i="4"/>
  <c r="W262" i="4"/>
  <c r="AO252" i="4"/>
  <c r="S252" i="4"/>
  <c r="AL277" i="4"/>
  <c r="M277" i="4"/>
  <c r="V265" i="4"/>
  <c r="AG265" i="4"/>
  <c r="O269" i="4"/>
  <c r="AK269" i="4"/>
  <c r="S262" i="4"/>
  <c r="AH262" i="4"/>
  <c r="S265" i="4"/>
  <c r="Y269" i="4"/>
  <c r="P248" i="4"/>
  <c r="AN248" i="4"/>
  <c r="N277" i="4"/>
  <c r="S248" i="4"/>
  <c r="AB248" i="4"/>
  <c r="Q277" i="4"/>
  <c r="AN277" i="4"/>
  <c r="AI277" i="4"/>
  <c r="U277" i="4"/>
  <c r="AH277" i="4"/>
  <c r="AI275" i="4"/>
  <c r="AC275" i="4"/>
  <c r="Z275" i="4"/>
  <c r="AN275" i="4"/>
  <c r="L275" i="4"/>
  <c r="AL275" i="4"/>
  <c r="AB275" i="4"/>
  <c r="AD275" i="4"/>
  <c r="AM275" i="4"/>
  <c r="M275" i="4"/>
  <c r="AF275" i="4"/>
  <c r="Q275" i="4"/>
  <c r="AG275" i="4"/>
  <c r="S275" i="4"/>
  <c r="AK275" i="4"/>
  <c r="W275" i="4"/>
  <c r="AH275" i="4"/>
  <c r="AA275" i="4"/>
  <c r="AE275" i="4"/>
  <c r="AO275" i="4"/>
  <c r="AP275" i="4"/>
  <c r="R275" i="4"/>
  <c r="P275" i="4"/>
  <c r="X275" i="4"/>
  <c r="U275" i="4"/>
  <c r="T275" i="4"/>
  <c r="AJ275" i="4"/>
  <c r="N275" i="4"/>
  <c r="O275" i="4"/>
  <c r="V275" i="4"/>
  <c r="Y275" i="4"/>
  <c r="S1" i="17"/>
  <c r="H1" i="13"/>
  <c r="H2" i="13" s="1"/>
  <c r="H3" i="13" s="1"/>
  <c r="H1" i="7"/>
  <c r="H2" i="7" s="1"/>
  <c r="H3" i="7" s="1"/>
  <c r="Z1" i="1"/>
  <c r="H1" i="5"/>
  <c r="H2" i="5" s="1"/>
  <c r="H3" i="5" s="1"/>
  <c r="Y42" i="1"/>
  <c r="W1" i="16" s="1"/>
  <c r="W2" i="16" s="1"/>
  <c r="W4" i="16" s="1"/>
  <c r="Y2" i="1"/>
  <c r="Y3" i="1" s="1"/>
  <c r="S4" i="17" s="1"/>
  <c r="R3" i="17"/>
  <c r="R5" i="17" s="1"/>
  <c r="R2" i="17"/>
  <c r="V1" i="14"/>
  <c r="V2" i="14" s="1"/>
  <c r="V4" i="14" s="1"/>
  <c r="P1" i="4"/>
  <c r="P2" i="4" s="1"/>
  <c r="P3" i="4" s="1"/>
  <c r="V1" i="6"/>
  <c r="V2" i="6" s="1"/>
  <c r="V4" i="6" s="1"/>
  <c r="V1" i="15"/>
  <c r="V2" i="15" s="1"/>
  <c r="V4" i="15" s="1"/>
  <c r="V1" i="10"/>
  <c r="V2" i="10" s="1"/>
  <c r="V3" i="10" s="1"/>
  <c r="V2" i="3"/>
  <c r="V3" i="3" s="1"/>
  <c r="W1" i="3"/>
  <c r="AC354" i="4"/>
  <c r="S354" i="4"/>
  <c r="AI354" i="4"/>
  <c r="AL354" i="4"/>
  <c r="AJ354" i="4"/>
  <c r="Q354" i="4"/>
  <c r="M354" i="4"/>
  <c r="U354" i="4"/>
  <c r="X354" i="4"/>
  <c r="AO354" i="4"/>
  <c r="W354" i="4"/>
  <c r="N354" i="4"/>
  <c r="Y354" i="4"/>
  <c r="AA354" i="4"/>
  <c r="AM354" i="4"/>
  <c r="AE354" i="4"/>
  <c r="O354" i="4"/>
  <c r="T354" i="4"/>
  <c r="R354" i="4"/>
  <c r="P354" i="4"/>
  <c r="AH354" i="4"/>
  <c r="AN354" i="4"/>
  <c r="AD354" i="4"/>
  <c r="AK354" i="4"/>
  <c r="AB354" i="4"/>
  <c r="AP354" i="4"/>
  <c r="V354" i="4"/>
  <c r="AG354" i="4"/>
  <c r="Z354" i="4"/>
  <c r="AF354" i="4"/>
  <c r="L354" i="4"/>
  <c r="AH333" i="4"/>
  <c r="AC333" i="4"/>
  <c r="AF333" i="4"/>
  <c r="AM333" i="4"/>
  <c r="AK333" i="4"/>
  <c r="AD333" i="4"/>
  <c r="AL333" i="4"/>
  <c r="Q333" i="4"/>
  <c r="W333" i="4"/>
  <c r="AB333" i="4"/>
  <c r="O333" i="4"/>
  <c r="AP333" i="4"/>
  <c r="AG333" i="4"/>
  <c r="AA333" i="4"/>
  <c r="AO333" i="4"/>
  <c r="L333" i="4"/>
  <c r="AI333" i="4"/>
  <c r="P333" i="4"/>
  <c r="N333" i="4"/>
  <c r="AE333" i="4"/>
  <c r="V333" i="4"/>
  <c r="X333" i="4"/>
  <c r="AN333" i="4"/>
  <c r="T333" i="4"/>
  <c r="S333" i="4"/>
  <c r="M333" i="4"/>
  <c r="R333" i="4"/>
  <c r="Z333" i="4"/>
  <c r="AJ333" i="4"/>
  <c r="U333" i="4"/>
  <c r="Y333" i="4"/>
  <c r="AK17" i="4" l="1"/>
  <c r="O17" i="4"/>
  <c r="N367" i="7"/>
  <c r="L367" i="7"/>
  <c r="X367" i="7"/>
  <c r="P367" i="7"/>
  <c r="AG367" i="7"/>
  <c r="H367" i="7"/>
  <c r="AE367" i="7"/>
  <c r="AF367" i="7"/>
  <c r="W367" i="7"/>
  <c r="K367" i="7"/>
  <c r="U367" i="7"/>
  <c r="Z367" i="7"/>
  <c r="Q367" i="7"/>
  <c r="V367" i="7"/>
  <c r="T367" i="7"/>
  <c r="I367" i="7"/>
  <c r="O367" i="7"/>
  <c r="Y367" i="7"/>
  <c r="M367" i="7"/>
  <c r="S367" i="7"/>
  <c r="J367" i="7"/>
  <c r="AB367" i="7"/>
  <c r="AD367" i="7"/>
  <c r="AA367" i="7"/>
  <c r="AC367" i="7"/>
  <c r="R367" i="7"/>
  <c r="AI212" i="4"/>
  <c r="T212" i="4"/>
  <c r="AJ212" i="4"/>
  <c r="AG212" i="4"/>
  <c r="AM212" i="4"/>
  <c r="X212" i="4"/>
  <c r="AA212" i="4"/>
  <c r="AE212" i="4"/>
  <c r="W212" i="4"/>
  <c r="M212" i="4"/>
  <c r="AH212" i="4"/>
  <c r="L212" i="4"/>
  <c r="AF212" i="4"/>
  <c r="U212" i="4"/>
  <c r="Q212" i="4"/>
  <c r="Y212" i="4"/>
  <c r="S212" i="4"/>
  <c r="AK212" i="4"/>
  <c r="AL212" i="4"/>
  <c r="R212" i="4"/>
  <c r="AD212" i="4"/>
  <c r="AB212" i="4"/>
  <c r="AN212" i="4"/>
  <c r="Z212" i="4"/>
  <c r="AO212" i="4"/>
  <c r="N212" i="4"/>
  <c r="AP212" i="4"/>
  <c r="P212" i="4"/>
  <c r="V212" i="4"/>
  <c r="O212" i="4"/>
  <c r="Y293" i="4"/>
  <c r="V293" i="4"/>
  <c r="R293" i="4"/>
  <c r="X293" i="4"/>
  <c r="L293" i="4"/>
  <c r="U293" i="4"/>
  <c r="AM293" i="4"/>
  <c r="AK293" i="4"/>
  <c r="AB293" i="4"/>
  <c r="AP293" i="4"/>
  <c r="AH293" i="4"/>
  <c r="AN293" i="4"/>
  <c r="W293" i="4"/>
  <c r="AF293" i="4"/>
  <c r="Q293" i="4"/>
  <c r="M293" i="4"/>
  <c r="N293" i="4"/>
  <c r="AL293" i="4"/>
  <c r="T293" i="4"/>
  <c r="Z293" i="4"/>
  <c r="S293" i="4"/>
  <c r="AD293" i="4"/>
  <c r="AC293" i="4"/>
  <c r="AG293" i="4"/>
  <c r="P293" i="4"/>
  <c r="O293" i="4"/>
  <c r="AE293" i="4"/>
  <c r="AJ293" i="4"/>
  <c r="AO293" i="4"/>
  <c r="AA293" i="4"/>
  <c r="U294" i="4"/>
  <c r="AJ294" i="4"/>
  <c r="AD294" i="4"/>
  <c r="L294" i="4"/>
  <c r="Y294" i="4"/>
  <c r="X294" i="4"/>
  <c r="V294" i="4"/>
  <c r="AE294" i="4"/>
  <c r="AN294" i="4"/>
  <c r="N294" i="4"/>
  <c r="AM291" i="4"/>
  <c r="AK291" i="4"/>
  <c r="AN291" i="4"/>
  <c r="AH294" i="4"/>
  <c r="W294" i="4"/>
  <c r="R294" i="4"/>
  <c r="P294" i="4"/>
  <c r="T294" i="4"/>
  <c r="AK294" i="4"/>
  <c r="AA294" i="4"/>
  <c r="AC294" i="4"/>
  <c r="M294" i="4"/>
  <c r="AF294" i="4"/>
  <c r="S294" i="4"/>
  <c r="Q294" i="4"/>
  <c r="AL294" i="4"/>
  <c r="AP294" i="4"/>
  <c r="O294" i="4"/>
  <c r="AI294" i="4"/>
  <c r="O291" i="4"/>
  <c r="AO291" i="4"/>
  <c r="AG291" i="4"/>
  <c r="AP291" i="4"/>
  <c r="X291" i="4"/>
  <c r="AI291" i="4"/>
  <c r="AH291" i="4"/>
  <c r="AA291" i="4"/>
  <c r="AM294" i="4"/>
  <c r="AB294" i="4"/>
  <c r="AG294" i="4"/>
  <c r="Z294" i="4"/>
  <c r="N291" i="4"/>
  <c r="Q291" i="4"/>
  <c r="AF291" i="4"/>
  <c r="Y291" i="4"/>
  <c r="Z291" i="4"/>
  <c r="AL291" i="4"/>
  <c r="M291" i="4"/>
  <c r="AD291" i="4"/>
  <c r="P291" i="4"/>
  <c r="L291" i="4"/>
  <c r="AC291" i="4"/>
  <c r="U291" i="4"/>
  <c r="AJ291" i="4"/>
  <c r="R291" i="4"/>
  <c r="T291" i="4"/>
  <c r="S291" i="4"/>
  <c r="AE291" i="4"/>
  <c r="W291" i="4"/>
  <c r="AB291" i="4"/>
  <c r="N280" i="4"/>
  <c r="AG280" i="4"/>
  <c r="AA280" i="4"/>
  <c r="R280" i="4"/>
  <c r="P280" i="4"/>
  <c r="T280" i="4"/>
  <c r="S280" i="4"/>
  <c r="X280" i="4"/>
  <c r="AJ280" i="4"/>
  <c r="AC280" i="4"/>
  <c r="AF280" i="4"/>
  <c r="M280" i="4"/>
  <c r="AI280" i="4"/>
  <c r="Y280" i="4"/>
  <c r="AH280" i="4"/>
  <c r="AN280" i="4"/>
  <c r="AB280" i="4"/>
  <c r="Z280" i="4"/>
  <c r="L280" i="4"/>
  <c r="AM280" i="4"/>
  <c r="U280" i="4"/>
  <c r="AP280" i="4"/>
  <c r="AE280" i="4"/>
  <c r="V280" i="4"/>
  <c r="O280" i="4"/>
  <c r="W280" i="4"/>
  <c r="Q280" i="4"/>
  <c r="AK280" i="4"/>
  <c r="AO280" i="4"/>
  <c r="AL280" i="4"/>
  <c r="AI211" i="4"/>
  <c r="V211" i="4"/>
  <c r="M211" i="4"/>
  <c r="AJ211" i="4"/>
  <c r="O211" i="4"/>
  <c r="AP211" i="4"/>
  <c r="AN211" i="4"/>
  <c r="AF211" i="4"/>
  <c r="AH211" i="4"/>
  <c r="Q211" i="4"/>
  <c r="W211" i="4"/>
  <c r="AC211" i="4"/>
  <c r="R211" i="4"/>
  <c r="T211" i="4"/>
  <c r="AO211" i="4"/>
  <c r="Y211" i="4"/>
  <c r="S211" i="4"/>
  <c r="U211" i="4"/>
  <c r="N211" i="4"/>
  <c r="AA211" i="4"/>
  <c r="AK211" i="4"/>
  <c r="L211" i="4"/>
  <c r="P211" i="4"/>
  <c r="Z211" i="4"/>
  <c r="X211" i="4"/>
  <c r="AE211" i="4"/>
  <c r="AD211" i="4"/>
  <c r="AL211" i="4"/>
  <c r="AG211" i="4"/>
  <c r="AM211" i="4"/>
  <c r="W296" i="4"/>
  <c r="O296" i="4"/>
  <c r="T296" i="4"/>
  <c r="L296" i="4"/>
  <c r="AL296" i="4"/>
  <c r="M296" i="4"/>
  <c r="AO296" i="4"/>
  <c r="AJ296" i="4"/>
  <c r="AP296" i="4"/>
  <c r="Q296" i="4"/>
  <c r="V296" i="4"/>
  <c r="AB296" i="4"/>
  <c r="U296" i="4"/>
  <c r="Y296" i="4"/>
  <c r="AE296" i="4"/>
  <c r="P296" i="4"/>
  <c r="AH296" i="4"/>
  <c r="AD296" i="4"/>
  <c r="AI296" i="4"/>
  <c r="AF296" i="4"/>
  <c r="N296" i="4"/>
  <c r="R296" i="4"/>
  <c r="AA296" i="4"/>
  <c r="AM296" i="4"/>
  <c r="AG296" i="4"/>
  <c r="AK296" i="4"/>
  <c r="X296" i="4"/>
  <c r="AC296" i="4"/>
  <c r="AN296" i="4"/>
  <c r="Z296" i="4"/>
  <c r="M288" i="4"/>
  <c r="AP288" i="4"/>
  <c r="AL288" i="4"/>
  <c r="AI288" i="4"/>
  <c r="O288" i="4"/>
  <c r="AM288" i="4"/>
  <c r="W288" i="4"/>
  <c r="L288" i="4"/>
  <c r="T288" i="4"/>
  <c r="AF288" i="4"/>
  <c r="Q288" i="4"/>
  <c r="V288" i="4"/>
  <c r="N288" i="4"/>
  <c r="AK288" i="4"/>
  <c r="P288" i="4"/>
  <c r="AE288" i="4"/>
  <c r="AC288" i="4"/>
  <c r="AO288" i="4"/>
  <c r="X288" i="4"/>
  <c r="AD288" i="4"/>
  <c r="AN288" i="4"/>
  <c r="AB288" i="4"/>
  <c r="S288" i="4"/>
  <c r="R288" i="4"/>
  <c r="Z288" i="4"/>
  <c r="AJ288" i="4"/>
  <c r="U288" i="4"/>
  <c r="AA288" i="4"/>
  <c r="AH288" i="4"/>
  <c r="AG288" i="4"/>
  <c r="W210" i="4"/>
  <c r="AL210" i="4"/>
  <c r="R210" i="4"/>
  <c r="O210" i="4"/>
  <c r="AH210" i="4"/>
  <c r="X210" i="4"/>
  <c r="AC210" i="4"/>
  <c r="M281" i="4"/>
  <c r="AM281" i="4"/>
  <c r="AD281" i="4"/>
  <c r="P281" i="4"/>
  <c r="O281" i="4"/>
  <c r="R281" i="4"/>
  <c r="AL281" i="4"/>
  <c r="AA281" i="4"/>
  <c r="AN281" i="4"/>
  <c r="Y281" i="4"/>
  <c r="V281" i="4"/>
  <c r="AC281" i="4"/>
  <c r="AB281" i="4"/>
  <c r="AG281" i="4"/>
  <c r="X281" i="4"/>
  <c r="AF281" i="4"/>
  <c r="AH281" i="4"/>
  <c r="T281" i="4"/>
  <c r="AK281" i="4"/>
  <c r="Q281" i="4"/>
  <c r="AP281" i="4"/>
  <c r="W281" i="4"/>
  <c r="AE281" i="4"/>
  <c r="AI281" i="4"/>
  <c r="S281" i="4"/>
  <c r="N281" i="4"/>
  <c r="AO281" i="4"/>
  <c r="U281" i="4"/>
  <c r="Z281" i="4"/>
  <c r="AJ281" i="4"/>
  <c r="AD210" i="4"/>
  <c r="Z210" i="4"/>
  <c r="AF210" i="4"/>
  <c r="P210" i="4"/>
  <c r="AI210" i="4"/>
  <c r="N210" i="4"/>
  <c r="AE210" i="4"/>
  <c r="AM210" i="4"/>
  <c r="AN210" i="4"/>
  <c r="AG210" i="4"/>
  <c r="S210" i="4"/>
  <c r="L210" i="4"/>
  <c r="AA210" i="4"/>
  <c r="AJ210" i="4"/>
  <c r="Q210" i="4"/>
  <c r="M210" i="4"/>
  <c r="AP210" i="4"/>
  <c r="AO210" i="4"/>
  <c r="AB210" i="4"/>
  <c r="U210" i="4"/>
  <c r="T210" i="4"/>
  <c r="V210" i="4"/>
  <c r="AK210" i="4"/>
  <c r="AA208" i="4"/>
  <c r="AH208" i="4"/>
  <c r="AD208" i="4"/>
  <c r="AK231" i="4"/>
  <c r="AI231" i="4"/>
  <c r="AM231" i="4"/>
  <c r="AJ231" i="4"/>
  <c r="Z231" i="4"/>
  <c r="V231" i="4"/>
  <c r="T231" i="4"/>
  <c r="AL218" i="4"/>
  <c r="AC231" i="4"/>
  <c r="O231" i="4"/>
  <c r="AE231" i="4"/>
  <c r="X231" i="4"/>
  <c r="AB231" i="4"/>
  <c r="L231" i="4"/>
  <c r="AG231" i="4"/>
  <c r="AO231" i="4"/>
  <c r="M231" i="4"/>
  <c r="AP231" i="4"/>
  <c r="Y231" i="4"/>
  <c r="AD231" i="4"/>
  <c r="AN231" i="4"/>
  <c r="AF231" i="4"/>
  <c r="S231" i="4"/>
  <c r="AA231" i="4"/>
  <c r="U231" i="4"/>
  <c r="AL231" i="4"/>
  <c r="AK218" i="4"/>
  <c r="AH231" i="4"/>
  <c r="Q231" i="4"/>
  <c r="P231" i="4"/>
  <c r="AJ218" i="4"/>
  <c r="W231" i="4"/>
  <c r="R231" i="4"/>
  <c r="Y218" i="4"/>
  <c r="AH209" i="4"/>
  <c r="X209" i="4"/>
  <c r="AC209" i="4"/>
  <c r="N208" i="4"/>
  <c r="V208" i="4"/>
  <c r="O208" i="4"/>
  <c r="P208" i="4"/>
  <c r="T208" i="4"/>
  <c r="Q209" i="4"/>
  <c r="O209" i="4"/>
  <c r="Q208" i="4"/>
  <c r="AJ208" i="4"/>
  <c r="Z208" i="4"/>
  <c r="AI208" i="4"/>
  <c r="L209" i="4"/>
  <c r="X208" i="4"/>
  <c r="AP208" i="4"/>
  <c r="AM208" i="4"/>
  <c r="AB208" i="4"/>
  <c r="AC208" i="4"/>
  <c r="AK208" i="4"/>
  <c r="AG209" i="4"/>
  <c r="AL208" i="4"/>
  <c r="W208" i="4"/>
  <c r="Y208" i="4"/>
  <c r="L208" i="4"/>
  <c r="M208" i="4"/>
  <c r="AG208" i="4"/>
  <c r="AO208" i="4"/>
  <c r="AE208" i="4"/>
  <c r="U208" i="4"/>
  <c r="R208" i="4"/>
  <c r="AF208" i="4"/>
  <c r="AN208" i="4"/>
  <c r="R235" i="4"/>
  <c r="AP221" i="4"/>
  <c r="S221" i="4"/>
  <c r="AF209" i="4"/>
  <c r="V209" i="4"/>
  <c r="AM209" i="4"/>
  <c r="U209" i="4"/>
  <c r="AO209" i="4"/>
  <c r="AK209" i="4"/>
  <c r="W209" i="4"/>
  <c r="AE221" i="4"/>
  <c r="AI221" i="4"/>
  <c r="AG221" i="4"/>
  <c r="AL221" i="4"/>
  <c r="AM221" i="4"/>
  <c r="AD221" i="4"/>
  <c r="AN221" i="4"/>
  <c r="W221" i="4"/>
  <c r="M209" i="4"/>
  <c r="AJ209" i="4"/>
  <c r="AE209" i="4"/>
  <c r="Z209" i="4"/>
  <c r="AN209" i="4"/>
  <c r="AA209" i="4"/>
  <c r="P209" i="4"/>
  <c r="AL209" i="4"/>
  <c r="Y209" i="4"/>
  <c r="S209" i="4"/>
  <c r="AI209" i="4"/>
  <c r="T209" i="4"/>
  <c r="AP209" i="4"/>
  <c r="AD209" i="4"/>
  <c r="AB209" i="4"/>
  <c r="R209" i="4"/>
  <c r="AH235" i="4"/>
  <c r="V235" i="4"/>
  <c r="AD235" i="4"/>
  <c r="AP235" i="4"/>
  <c r="AL235" i="4"/>
  <c r="AC235" i="4"/>
  <c r="W235" i="4"/>
  <c r="AN235" i="4"/>
  <c r="AB235" i="4"/>
  <c r="AF235" i="4"/>
  <c r="U235" i="4"/>
  <c r="AE235" i="4"/>
  <c r="X235" i="4"/>
  <c r="S235" i="4"/>
  <c r="AG235" i="4"/>
  <c r="M235" i="4"/>
  <c r="P235" i="4"/>
  <c r="AA235" i="4"/>
  <c r="Q235" i="4"/>
  <c r="T235" i="4"/>
  <c r="O235" i="4"/>
  <c r="AJ235" i="4"/>
  <c r="N235" i="4"/>
  <c r="Z235" i="4"/>
  <c r="AM235" i="4"/>
  <c r="Y235" i="4"/>
  <c r="AI235" i="4"/>
  <c r="L235" i="4"/>
  <c r="AO235" i="4"/>
  <c r="S216" i="4"/>
  <c r="Q216" i="4"/>
  <c r="AP216" i="4"/>
  <c r="Y216" i="4"/>
  <c r="AE222" i="4"/>
  <c r="Y222" i="4"/>
  <c r="V222" i="4"/>
  <c r="R222" i="4"/>
  <c r="AL222" i="4"/>
  <c r="AM222" i="4"/>
  <c r="AP222" i="4"/>
  <c r="U222" i="4"/>
  <c r="AF222" i="4"/>
  <c r="AB216" i="4"/>
  <c r="AK216" i="4"/>
  <c r="AI216" i="4"/>
  <c r="AM216" i="4"/>
  <c r="Z216" i="4"/>
  <c r="N216" i="4"/>
  <c r="AA216" i="4"/>
  <c r="AH216" i="4"/>
  <c r="U216" i="4"/>
  <c r="AF216" i="4"/>
  <c r="M216" i="4"/>
  <c r="X222" i="4"/>
  <c r="L222" i="4"/>
  <c r="AD222" i="4"/>
  <c r="AN222" i="4"/>
  <c r="P222" i="4"/>
  <c r="AC222" i="4"/>
  <c r="Z222" i="4"/>
  <c r="AJ222" i="4"/>
  <c r="T222" i="4"/>
  <c r="AK222" i="4"/>
  <c r="Q222" i="4"/>
  <c r="N222" i="4"/>
  <c r="M222" i="4"/>
  <c r="O222" i="4"/>
  <c r="AG222" i="4"/>
  <c r="AA222" i="4"/>
  <c r="W222" i="4"/>
  <c r="S222" i="4"/>
  <c r="AH222" i="4"/>
  <c r="AO222" i="4"/>
  <c r="AI222" i="4"/>
  <c r="V220" i="4"/>
  <c r="AM220" i="4"/>
  <c r="AA220" i="4"/>
  <c r="O220" i="4"/>
  <c r="N220" i="4"/>
  <c r="AF220" i="4"/>
  <c r="S220" i="4"/>
  <c r="U220" i="4"/>
  <c r="AB220" i="4"/>
  <c r="L220" i="4"/>
  <c r="P220" i="4"/>
  <c r="AK220" i="4"/>
  <c r="R220" i="4"/>
  <c r="T220" i="4"/>
  <c r="Z220" i="4"/>
  <c r="AF221" i="4"/>
  <c r="O221" i="4"/>
  <c r="AL220" i="4"/>
  <c r="AI220" i="4"/>
  <c r="W220" i="4"/>
  <c r="M221" i="4"/>
  <c r="AB221" i="4"/>
  <c r="AA221" i="4"/>
  <c r="V290" i="4"/>
  <c r="AD220" i="4"/>
  <c r="AJ220" i="4"/>
  <c r="AK221" i="4"/>
  <c r="X221" i="4"/>
  <c r="Q221" i="4"/>
  <c r="Y221" i="4"/>
  <c r="N221" i="4"/>
  <c r="AH221" i="4"/>
  <c r="X220" i="4"/>
  <c r="AE220" i="4"/>
  <c r="M220" i="4"/>
  <c r="V221" i="4"/>
  <c r="T221" i="4"/>
  <c r="AO207" i="4"/>
  <c r="AC220" i="4"/>
  <c r="R221" i="4"/>
  <c r="Z221" i="4"/>
  <c r="AN220" i="4"/>
  <c r="AH220" i="4"/>
  <c r="AO221" i="4"/>
  <c r="L221" i="4"/>
  <c r="P221" i="4"/>
  <c r="AJ290" i="4"/>
  <c r="Q220" i="4"/>
  <c r="AO220" i="4"/>
  <c r="AP220" i="4"/>
  <c r="Y220" i="4"/>
  <c r="AC221" i="4"/>
  <c r="AJ221" i="4"/>
  <c r="AP236" i="4"/>
  <c r="O236" i="4"/>
  <c r="O290" i="4"/>
  <c r="V236" i="4"/>
  <c r="L236" i="4"/>
  <c r="AL236" i="4"/>
  <c r="X236" i="4"/>
  <c r="AM236" i="4"/>
  <c r="AJ236" i="4"/>
  <c r="Z236" i="4"/>
  <c r="W236" i="4"/>
  <c r="AG236" i="4"/>
  <c r="AB236" i="4"/>
  <c r="AF236" i="4"/>
  <c r="AI236" i="4"/>
  <c r="P236" i="4"/>
  <c r="AA236" i="4"/>
  <c r="R290" i="4"/>
  <c r="N290" i="4"/>
  <c r="AE236" i="4"/>
  <c r="N236" i="4"/>
  <c r="U236" i="4"/>
  <c r="AF290" i="4"/>
  <c r="S290" i="4"/>
  <c r="AK236" i="4"/>
  <c r="AO236" i="4"/>
  <c r="AN236" i="4"/>
  <c r="AH236" i="4"/>
  <c r="Q236" i="4"/>
  <c r="AC236" i="4"/>
  <c r="S236" i="4"/>
  <c r="Y236" i="4"/>
  <c r="T236" i="4"/>
  <c r="M236" i="4"/>
  <c r="AD236" i="4"/>
  <c r="AH218" i="4"/>
  <c r="AM218" i="4"/>
  <c r="W290" i="4"/>
  <c r="T290" i="4"/>
  <c r="AK290" i="4"/>
  <c r="AI290" i="4"/>
  <c r="AB290" i="4"/>
  <c r="AP290" i="4"/>
  <c r="Z290" i="4"/>
  <c r="AB218" i="4"/>
  <c r="O218" i="4"/>
  <c r="M218" i="4"/>
  <c r="AP218" i="4"/>
  <c r="U218" i="4"/>
  <c r="AE218" i="4"/>
  <c r="X218" i="4"/>
  <c r="N218" i="4"/>
  <c r="AA218" i="4"/>
  <c r="AG218" i="4"/>
  <c r="S218" i="4"/>
  <c r="AN218" i="4"/>
  <c r="Z218" i="4"/>
  <c r="AI218" i="4"/>
  <c r="Q218" i="4"/>
  <c r="L218" i="4"/>
  <c r="AP207" i="4"/>
  <c r="AD218" i="4"/>
  <c r="P218" i="4"/>
  <c r="AA287" i="4"/>
  <c r="AH290" i="4"/>
  <c r="AD290" i="4"/>
  <c r="AC290" i="4"/>
  <c r="M290" i="4"/>
  <c r="P290" i="4"/>
  <c r="U290" i="4"/>
  <c r="AE290" i="4"/>
  <c r="L290" i="4"/>
  <c r="AL287" i="4"/>
  <c r="AL290" i="4"/>
  <c r="AG290" i="4"/>
  <c r="X290" i="4"/>
  <c r="Q290" i="4"/>
  <c r="AN290" i="4"/>
  <c r="Y290" i="4"/>
  <c r="AM290" i="4"/>
  <c r="AA290" i="4"/>
  <c r="AN287" i="4"/>
  <c r="AH287" i="4"/>
  <c r="AO287" i="4"/>
  <c r="R216" i="4"/>
  <c r="AJ216" i="4"/>
  <c r="AO216" i="4"/>
  <c r="AC218" i="4"/>
  <c r="O216" i="4"/>
  <c r="W216" i="4"/>
  <c r="AD216" i="4"/>
  <c r="AN216" i="4"/>
  <c r="AE216" i="4"/>
  <c r="V216" i="4"/>
  <c r="R218" i="4"/>
  <c r="AO218" i="4"/>
  <c r="V287" i="4"/>
  <c r="P216" i="4"/>
  <c r="AG216" i="4"/>
  <c r="L216" i="4"/>
  <c r="X216" i="4"/>
  <c r="T218" i="4"/>
  <c r="L223" i="4"/>
  <c r="AF218" i="4"/>
  <c r="AD223" i="4"/>
  <c r="T287" i="4"/>
  <c r="AG287" i="4"/>
  <c r="AC216" i="4"/>
  <c r="AJ287" i="4"/>
  <c r="AL216" i="4"/>
  <c r="W218" i="4"/>
  <c r="W287" i="4"/>
  <c r="Y287" i="4"/>
  <c r="AI287" i="4"/>
  <c r="AM287" i="4"/>
  <c r="X287" i="4"/>
  <c r="AD287" i="4"/>
  <c r="AP287" i="4"/>
  <c r="P287" i="4"/>
  <c r="AC287" i="4"/>
  <c r="AE287" i="4"/>
  <c r="U287" i="4"/>
  <c r="AF287" i="4"/>
  <c r="AK287" i="4"/>
  <c r="O287" i="4"/>
  <c r="N287" i="4"/>
  <c r="M287" i="4"/>
  <c r="Z287" i="4"/>
  <c r="AB287" i="4"/>
  <c r="S287" i="4"/>
  <c r="L287" i="4"/>
  <c r="Q287" i="4"/>
  <c r="Z223" i="4"/>
  <c r="AL223" i="4"/>
  <c r="AK223" i="4"/>
  <c r="AO223" i="4"/>
  <c r="V223" i="4"/>
  <c r="AB223" i="4"/>
  <c r="Q223" i="4"/>
  <c r="Y223" i="4"/>
  <c r="U223" i="4"/>
  <c r="AC223" i="4"/>
  <c r="W223" i="4"/>
  <c r="P223" i="4"/>
  <c r="AH223" i="4"/>
  <c r="Z226" i="4"/>
  <c r="AA226" i="4"/>
  <c r="AC226" i="4"/>
  <c r="U226" i="4"/>
  <c r="AB226" i="4"/>
  <c r="M226" i="4"/>
  <c r="AM226" i="4"/>
  <c r="T226" i="4"/>
  <c r="AL226" i="4"/>
  <c r="AI226" i="4"/>
  <c r="P226" i="4"/>
  <c r="AK226" i="4"/>
  <c r="O226" i="4"/>
  <c r="AJ226" i="4"/>
  <c r="S226" i="4"/>
  <c r="L226" i="4"/>
  <c r="W226" i="4"/>
  <c r="Q226" i="4"/>
  <c r="N226" i="4"/>
  <c r="AE226" i="4"/>
  <c r="AG226" i="4"/>
  <c r="AO226" i="4"/>
  <c r="AD226" i="4"/>
  <c r="AH226" i="4"/>
  <c r="AN226" i="4"/>
  <c r="X226" i="4"/>
  <c r="AF226" i="4"/>
  <c r="R226" i="4"/>
  <c r="Y226" i="4"/>
  <c r="AP226" i="4"/>
  <c r="AJ183" i="4"/>
  <c r="L183" i="4"/>
  <c r="O183" i="4"/>
  <c r="AK183" i="4"/>
  <c r="S183" i="4"/>
  <c r="AI183" i="4"/>
  <c r="AC183" i="4"/>
  <c r="AC214" i="4"/>
  <c r="T214" i="4"/>
  <c r="AE223" i="4"/>
  <c r="T223" i="4"/>
  <c r="T183" i="4"/>
  <c r="AM183" i="4"/>
  <c r="V214" i="4"/>
  <c r="AA223" i="4"/>
  <c r="AN223" i="4"/>
  <c r="W183" i="4"/>
  <c r="R183" i="4"/>
  <c r="P183" i="4"/>
  <c r="Y183" i="4"/>
  <c r="M223" i="4"/>
  <c r="AF223" i="4"/>
  <c r="AB183" i="4"/>
  <c r="AO183" i="4"/>
  <c r="O223" i="4"/>
  <c r="AJ223" i="4"/>
  <c r="M183" i="4"/>
  <c r="V183" i="4"/>
  <c r="R223" i="4"/>
  <c r="S223" i="4"/>
  <c r="AF183" i="4"/>
  <c r="Q183" i="4"/>
  <c r="X183" i="4"/>
  <c r="U183" i="4"/>
  <c r="Z183" i="4"/>
  <c r="AD183" i="4"/>
  <c r="AB214" i="4"/>
  <c r="AG223" i="4"/>
  <c r="N223" i="4"/>
  <c r="AH183" i="4"/>
  <c r="AG183" i="4"/>
  <c r="Q224" i="4"/>
  <c r="AN183" i="4"/>
  <c r="AA183" i="4"/>
  <c r="N183" i="4"/>
  <c r="AP223" i="4"/>
  <c r="X223" i="4"/>
  <c r="AI223" i="4"/>
  <c r="AL183" i="4"/>
  <c r="AE183" i="4"/>
  <c r="X214" i="4"/>
  <c r="Z214" i="4"/>
  <c r="AN214" i="4"/>
  <c r="AJ214" i="4"/>
  <c r="R214" i="4"/>
  <c r="AM214" i="4"/>
  <c r="AG214" i="4"/>
  <c r="AK214" i="4"/>
  <c r="Y214" i="4"/>
  <c r="O214" i="4"/>
  <c r="P214" i="4"/>
  <c r="AH214" i="4"/>
  <c r="AF214" i="4"/>
  <c r="U214" i="4"/>
  <c r="AD214" i="4"/>
  <c r="AP214" i="4"/>
  <c r="U207" i="4"/>
  <c r="O207" i="4"/>
  <c r="Z207" i="4"/>
  <c r="AM207" i="4"/>
  <c r="Y207" i="4"/>
  <c r="AH207" i="4"/>
  <c r="AG207" i="4"/>
  <c r="W207" i="4"/>
  <c r="AN207" i="4"/>
  <c r="X207" i="4"/>
  <c r="AK207" i="4"/>
  <c r="AE207" i="4"/>
  <c r="Q207" i="4"/>
  <c r="T207" i="4"/>
  <c r="L207" i="4"/>
  <c r="AL207" i="4"/>
  <c r="AD207" i="4"/>
  <c r="V207" i="4"/>
  <c r="AB207" i="4"/>
  <c r="AF207" i="4"/>
  <c r="AC207" i="4"/>
  <c r="AI207" i="4"/>
  <c r="AJ207" i="4"/>
  <c r="M207" i="4"/>
  <c r="P207" i="4"/>
  <c r="S207" i="4"/>
  <c r="R207" i="4"/>
  <c r="AA207" i="4"/>
  <c r="AA214" i="4"/>
  <c r="AO214" i="4"/>
  <c r="AE214" i="4"/>
  <c r="S214" i="4"/>
  <c r="W214" i="4"/>
  <c r="M214" i="4"/>
  <c r="L214" i="4"/>
  <c r="N214" i="4"/>
  <c r="AI214" i="4"/>
  <c r="Q214" i="4"/>
  <c r="O224" i="4"/>
  <c r="AO224" i="4"/>
  <c r="AM224" i="4"/>
  <c r="AB224" i="4"/>
  <c r="P224" i="4"/>
  <c r="W224" i="4"/>
  <c r="AJ224" i="4"/>
  <c r="S224" i="4"/>
  <c r="U224" i="4"/>
  <c r="AL224" i="4"/>
  <c r="V224" i="4"/>
  <c r="AD224" i="4"/>
  <c r="AI224" i="4"/>
  <c r="M224" i="4"/>
  <c r="Z224" i="4"/>
  <c r="N224" i="4"/>
  <c r="R224" i="4"/>
  <c r="AC224" i="4"/>
  <c r="T224" i="4"/>
  <c r="Y224" i="4"/>
  <c r="AK224" i="4"/>
  <c r="AA224" i="4"/>
  <c r="AH224" i="4"/>
  <c r="AN224" i="4"/>
  <c r="AF224" i="4"/>
  <c r="AP224" i="4"/>
  <c r="AG224" i="4"/>
  <c r="L224" i="4"/>
  <c r="AE224" i="4"/>
  <c r="Y124" i="4"/>
  <c r="AD124" i="4"/>
  <c r="S124" i="4"/>
  <c r="AN124" i="4"/>
  <c r="AC124" i="4"/>
  <c r="T124" i="4"/>
  <c r="U124" i="4"/>
  <c r="AH124" i="4"/>
  <c r="X124" i="4"/>
  <c r="AL124" i="4"/>
  <c r="Z124" i="4"/>
  <c r="AG124" i="4"/>
  <c r="AO124" i="4"/>
  <c r="O124" i="4"/>
  <c r="L124" i="4"/>
  <c r="W124" i="4"/>
  <c r="AM286" i="4"/>
  <c r="O286" i="4"/>
  <c r="Z286" i="4"/>
  <c r="AI286" i="4"/>
  <c r="AB286" i="4"/>
  <c r="U286" i="4"/>
  <c r="T286" i="4"/>
  <c r="AC165" i="4"/>
  <c r="R228" i="4"/>
  <c r="S289" i="4"/>
  <c r="X286" i="4"/>
  <c r="V286" i="4"/>
  <c r="AJ286" i="4"/>
  <c r="AL286" i="4"/>
  <c r="AN286" i="4"/>
  <c r="AG286" i="4"/>
  <c r="AP286" i="4"/>
  <c r="AE286" i="4"/>
  <c r="S286" i="4"/>
  <c r="R286" i="4"/>
  <c r="M286" i="4"/>
  <c r="AM124" i="4"/>
  <c r="Q124" i="4"/>
  <c r="N124" i="4"/>
  <c r="AI124" i="4"/>
  <c r="P124" i="4"/>
  <c r="AK124" i="4"/>
  <c r="AA124" i="4"/>
  <c r="R124" i="4"/>
  <c r="M124" i="4"/>
  <c r="AE124" i="4"/>
  <c r="AJ124" i="4"/>
  <c r="AF124" i="4"/>
  <c r="AB124" i="4"/>
  <c r="V124" i="4"/>
  <c r="AD232" i="4"/>
  <c r="Q286" i="4"/>
  <c r="AD286" i="4"/>
  <c r="P286" i="4"/>
  <c r="AC286" i="4"/>
  <c r="AA286" i="4"/>
  <c r="AO286" i="4"/>
  <c r="W286" i="4"/>
  <c r="Y286" i="4"/>
  <c r="N286" i="4"/>
  <c r="L286" i="4"/>
  <c r="AF286" i="4"/>
  <c r="AH286" i="4"/>
  <c r="AE289" i="4"/>
  <c r="AG289" i="4"/>
  <c r="AL289" i="4"/>
  <c r="Y289" i="4"/>
  <c r="AB289" i="4"/>
  <c r="AJ289" i="4"/>
  <c r="Q165" i="4"/>
  <c r="AM165" i="4"/>
  <c r="T165" i="4"/>
  <c r="T289" i="4"/>
  <c r="AM289" i="4"/>
  <c r="V289" i="4"/>
  <c r="AO289" i="4"/>
  <c r="N289" i="4"/>
  <c r="AD289" i="4"/>
  <c r="AH289" i="4"/>
  <c r="Z289" i="4"/>
  <c r="W289" i="4"/>
  <c r="AA289" i="4"/>
  <c r="AK289" i="4"/>
  <c r="X289" i="4"/>
  <c r="Q289" i="4"/>
  <c r="L289" i="4"/>
  <c r="AP289" i="4"/>
  <c r="O289" i="4"/>
  <c r="U289" i="4"/>
  <c r="AF289" i="4"/>
  <c r="P289" i="4"/>
  <c r="R289" i="4"/>
  <c r="Y232" i="4"/>
  <c r="S232" i="4"/>
  <c r="Z232" i="4"/>
  <c r="P232" i="4"/>
  <c r="AE232" i="4"/>
  <c r="S233" i="4"/>
  <c r="N233" i="4"/>
  <c r="O233" i="4"/>
  <c r="AD233" i="4"/>
  <c r="Z233" i="4"/>
  <c r="AG233" i="4"/>
  <c r="AC233" i="4"/>
  <c r="AP233" i="4"/>
  <c r="R233" i="4"/>
  <c r="W233" i="4"/>
  <c r="AG232" i="4"/>
  <c r="V232" i="4"/>
  <c r="X232" i="4"/>
  <c r="AJ232" i="4"/>
  <c r="O228" i="4"/>
  <c r="AJ228" i="4"/>
  <c r="L228" i="4"/>
  <c r="Z228" i="4"/>
  <c r="AG228" i="4"/>
  <c r="AP228" i="4"/>
  <c r="AC228" i="4"/>
  <c r="AN228" i="4"/>
  <c r="P228" i="4"/>
  <c r="T228" i="4"/>
  <c r="W165" i="4"/>
  <c r="AE165" i="4"/>
  <c r="AJ165" i="4"/>
  <c r="U165" i="4"/>
  <c r="AB165" i="4"/>
  <c r="M165" i="4"/>
  <c r="AO165" i="4"/>
  <c r="R165" i="4"/>
  <c r="AD165" i="4"/>
  <c r="Z165" i="4"/>
  <c r="L165" i="4"/>
  <c r="S165" i="4"/>
  <c r="AI165" i="4"/>
  <c r="Y165" i="4"/>
  <c r="AP165" i="4"/>
  <c r="P165" i="4"/>
  <c r="AH165" i="4"/>
  <c r="AG165" i="4"/>
  <c r="X165" i="4"/>
  <c r="AK165" i="4"/>
  <c r="V165" i="4"/>
  <c r="AL165" i="4"/>
  <c r="AF165" i="4"/>
  <c r="O165" i="4"/>
  <c r="AN165" i="4"/>
  <c r="AA165" i="4"/>
  <c r="W219" i="4"/>
  <c r="P219" i="4"/>
  <c r="AE219" i="4"/>
  <c r="T219" i="4"/>
  <c r="AM219" i="4"/>
  <c r="M295" i="4"/>
  <c r="S295" i="4"/>
  <c r="R295" i="4"/>
  <c r="X219" i="4"/>
  <c r="AG295" i="4"/>
  <c r="AN295" i="4"/>
  <c r="AB219" i="4"/>
  <c r="AA219" i="4"/>
  <c r="AC219" i="4"/>
  <c r="L219" i="4"/>
  <c r="AH219" i="4"/>
  <c r="AG219" i="4"/>
  <c r="O219" i="4"/>
  <c r="V219" i="4"/>
  <c r="AI219" i="4"/>
  <c r="AL219" i="4"/>
  <c r="AF219" i="4"/>
  <c r="Y219" i="4"/>
  <c r="Z219" i="4"/>
  <c r="S219" i="4"/>
  <c r="U219" i="4"/>
  <c r="AO219" i="4"/>
  <c r="AJ219" i="4"/>
  <c r="R219" i="4"/>
  <c r="AD219" i="4"/>
  <c r="M219" i="4"/>
  <c r="AP219" i="4"/>
  <c r="Q219" i="4"/>
  <c r="AK219" i="4"/>
  <c r="N219" i="4"/>
  <c r="AJ295" i="4"/>
  <c r="AL295" i="4"/>
  <c r="P295" i="4"/>
  <c r="AB295" i="4"/>
  <c r="T295" i="4"/>
  <c r="AA295" i="4"/>
  <c r="AO295" i="4"/>
  <c r="AM295" i="4"/>
  <c r="W228" i="4"/>
  <c r="AB228" i="4"/>
  <c r="U295" i="4"/>
  <c r="Y228" i="4"/>
  <c r="AK228" i="4"/>
  <c r="AL228" i="4"/>
  <c r="U228" i="4"/>
  <c r="AE228" i="4"/>
  <c r="AO228" i="4"/>
  <c r="AF228" i="4"/>
  <c r="AI228" i="4"/>
  <c r="AD228" i="4"/>
  <c r="N295" i="4"/>
  <c r="AM228" i="4"/>
  <c r="M228" i="4"/>
  <c r="AA228" i="4"/>
  <c r="AE295" i="4"/>
  <c r="AH228" i="4"/>
  <c r="N228" i="4"/>
  <c r="AI295" i="4"/>
  <c r="X228" i="4"/>
  <c r="V295" i="4"/>
  <c r="Q228" i="4"/>
  <c r="V228" i="4"/>
  <c r="L295" i="4"/>
  <c r="AK295" i="4"/>
  <c r="AF295" i="4"/>
  <c r="Q295" i="4"/>
  <c r="Y295" i="4"/>
  <c r="Z295" i="4"/>
  <c r="AP295" i="4"/>
  <c r="W295" i="4"/>
  <c r="X295" i="4"/>
  <c r="AD295" i="4"/>
  <c r="O295" i="4"/>
  <c r="AC295" i="4"/>
  <c r="U233" i="4"/>
  <c r="Y233" i="4"/>
  <c r="AN289" i="4"/>
  <c r="L233" i="4"/>
  <c r="AN233" i="4"/>
  <c r="M233" i="4"/>
  <c r="V233" i="4"/>
  <c r="T233" i="4"/>
  <c r="X233" i="4"/>
  <c r="AO233" i="4"/>
  <c r="AI233" i="4"/>
  <c r="AK233" i="4"/>
  <c r="AJ233" i="4"/>
  <c r="AF233" i="4"/>
  <c r="AL233" i="4"/>
  <c r="AH233" i="4"/>
  <c r="Q233" i="4"/>
  <c r="AM233" i="4"/>
  <c r="AE233" i="4"/>
  <c r="AA233" i="4"/>
  <c r="M289" i="4"/>
  <c r="AI289" i="4"/>
  <c r="AB233" i="4"/>
  <c r="U232" i="4"/>
  <c r="W232" i="4"/>
  <c r="L232" i="4"/>
  <c r="Q232" i="4"/>
  <c r="AA232" i="4"/>
  <c r="AK232" i="4"/>
  <c r="AP232" i="4"/>
  <c r="AC232" i="4"/>
  <c r="AI232" i="4"/>
  <c r="N232" i="4"/>
  <c r="AL232" i="4"/>
  <c r="AO232" i="4"/>
  <c r="AH232" i="4"/>
  <c r="AN232" i="4"/>
  <c r="AF232" i="4"/>
  <c r="AM232" i="4"/>
  <c r="R232" i="4"/>
  <c r="AB232" i="4"/>
  <c r="O232" i="4"/>
  <c r="T232" i="4"/>
  <c r="AE234" i="4"/>
  <c r="N234" i="4"/>
  <c r="Y234" i="4"/>
  <c r="AD234" i="4"/>
  <c r="S234" i="4"/>
  <c r="M234" i="4"/>
  <c r="AG234" i="4"/>
  <c r="X234" i="4"/>
  <c r="AL234" i="4"/>
  <c r="W234" i="4"/>
  <c r="AF234" i="4"/>
  <c r="AI234" i="4"/>
  <c r="Q234" i="4"/>
  <c r="P234" i="4"/>
  <c r="V234" i="4"/>
  <c r="AH234" i="4"/>
  <c r="AM234" i="4"/>
  <c r="AN234" i="4"/>
  <c r="O234" i="4"/>
  <c r="R234" i="4"/>
  <c r="U234" i="4"/>
  <c r="L234" i="4"/>
  <c r="AK234" i="4"/>
  <c r="T234" i="4"/>
  <c r="AB234" i="4"/>
  <c r="AC234" i="4"/>
  <c r="AA234" i="4"/>
  <c r="Z234" i="4"/>
  <c r="AO234" i="4"/>
  <c r="AJ234" i="4"/>
  <c r="C367" i="7"/>
  <c r="O284" i="4"/>
  <c r="AP282" i="4"/>
  <c r="Q282" i="4"/>
  <c r="AL284" i="4"/>
  <c r="Z284" i="4"/>
  <c r="L284" i="4"/>
  <c r="AN282" i="4"/>
  <c r="AH282" i="4"/>
  <c r="R282" i="4"/>
  <c r="AE282" i="4"/>
  <c r="AA284" i="4"/>
  <c r="AB284" i="4"/>
  <c r="Q284" i="4"/>
  <c r="N284" i="4"/>
  <c r="AH284" i="4"/>
  <c r="U284" i="4"/>
  <c r="AM284" i="4"/>
  <c r="AD284" i="4"/>
  <c r="AJ284" i="4"/>
  <c r="AI282" i="4"/>
  <c r="O282" i="4"/>
  <c r="L282" i="4"/>
  <c r="AL282" i="4"/>
  <c r="AB282" i="4"/>
  <c r="AA282" i="4"/>
  <c r="Z282" i="4"/>
  <c r="AG282" i="4"/>
  <c r="S292" i="4"/>
  <c r="AD292" i="4"/>
  <c r="AO282" i="4"/>
  <c r="Y282" i="4"/>
  <c r="V282" i="4"/>
  <c r="T282" i="4"/>
  <c r="AJ282" i="4"/>
  <c r="AM282" i="4"/>
  <c r="W282" i="4"/>
  <c r="AC282" i="4"/>
  <c r="M282" i="4"/>
  <c r="M284" i="4"/>
  <c r="AP284" i="4"/>
  <c r="P284" i="4"/>
  <c r="Y284" i="4"/>
  <c r="AK284" i="4"/>
  <c r="AE284" i="4"/>
  <c r="AG284" i="4"/>
  <c r="W284" i="4"/>
  <c r="V284" i="4"/>
  <c r="X284" i="4"/>
  <c r="AC284" i="4"/>
  <c r="T284" i="4"/>
  <c r="AI284" i="4"/>
  <c r="AF284" i="4"/>
  <c r="AN284" i="4"/>
  <c r="R284" i="4"/>
  <c r="S284" i="4"/>
  <c r="N292" i="4"/>
  <c r="S282" i="4"/>
  <c r="P282" i="4"/>
  <c r="AK140" i="4"/>
  <c r="AD282" i="4"/>
  <c r="X282" i="4"/>
  <c r="Z140" i="4"/>
  <c r="AM140" i="4"/>
  <c r="Q140" i="4"/>
  <c r="AC292" i="4"/>
  <c r="R140" i="4"/>
  <c r="V140" i="4"/>
  <c r="Y140" i="4"/>
  <c r="N282" i="4"/>
  <c r="AK282" i="4"/>
  <c r="AF282" i="4"/>
  <c r="AC140" i="4"/>
  <c r="R215" i="4"/>
  <c r="O215" i="4"/>
  <c r="Z215" i="4"/>
  <c r="S215" i="4"/>
  <c r="L215" i="4"/>
  <c r="AH140" i="4"/>
  <c r="P140" i="4"/>
  <c r="T215" i="4"/>
  <c r="AL140" i="4"/>
  <c r="AH215" i="4"/>
  <c r="AI140" i="4"/>
  <c r="AB140" i="4"/>
  <c r="AO140" i="4"/>
  <c r="AP227" i="4"/>
  <c r="AO215" i="4"/>
  <c r="AB215" i="4"/>
  <c r="AI215" i="4"/>
  <c r="T140" i="4"/>
  <c r="AE215" i="4"/>
  <c r="AG140" i="4"/>
  <c r="M215" i="4"/>
  <c r="AC215" i="4"/>
  <c r="AA140" i="4"/>
  <c r="U140" i="4"/>
  <c r="M140" i="4"/>
  <c r="R283" i="4"/>
  <c r="N283" i="4"/>
  <c r="AA227" i="4"/>
  <c r="U227" i="4"/>
  <c r="AF285" i="4"/>
  <c r="Q285" i="4"/>
  <c r="U285" i="4"/>
  <c r="W227" i="4"/>
  <c r="L227" i="4"/>
  <c r="X227" i="4"/>
  <c r="N227" i="4"/>
  <c r="AG227" i="4"/>
  <c r="P227" i="4"/>
  <c r="AK227" i="4"/>
  <c r="T227" i="4"/>
  <c r="AO227" i="4"/>
  <c r="AF227" i="4"/>
  <c r="M227" i="4"/>
  <c r="Y227" i="4"/>
  <c r="AI227" i="4"/>
  <c r="AE227" i="4"/>
  <c r="Q7" i="4"/>
  <c r="T7" i="4"/>
  <c r="S7" i="4"/>
  <c r="AB7" i="4"/>
  <c r="W7" i="4"/>
  <c r="AC7" i="4"/>
  <c r="AE7" i="4"/>
  <c r="AO7" i="4"/>
  <c r="AD7" i="4"/>
  <c r="AL7" i="4"/>
  <c r="M7" i="4"/>
  <c r="U7" i="4"/>
  <c r="AN7" i="4"/>
  <c r="AH7" i="4"/>
  <c r="AG7" i="4"/>
  <c r="Z7" i="4"/>
  <c r="X7" i="4"/>
  <c r="AP7" i="4"/>
  <c r="O7" i="4"/>
  <c r="V7" i="4"/>
  <c r="AI7" i="4"/>
  <c r="N7" i="4"/>
  <c r="AK7" i="4"/>
  <c r="AF7" i="4"/>
  <c r="L7" i="4"/>
  <c r="Y7" i="4"/>
  <c r="AA7" i="4"/>
  <c r="AJ7" i="4"/>
  <c r="P7" i="4"/>
  <c r="R7" i="4"/>
  <c r="AA285" i="4"/>
  <c r="AI285" i="4"/>
  <c r="V285" i="4"/>
  <c r="AE285" i="4"/>
  <c r="L285" i="4"/>
  <c r="AJ285" i="4"/>
  <c r="AD125" i="4"/>
  <c r="V125" i="4"/>
  <c r="AP125" i="4"/>
  <c r="AP285" i="4"/>
  <c r="T283" i="4"/>
  <c r="AJ283" i="4"/>
  <c r="W283" i="4"/>
  <c r="AN283" i="4"/>
  <c r="AH283" i="4"/>
  <c r="AL283" i="4"/>
  <c r="X292" i="4"/>
  <c r="AI292" i="4"/>
  <c r="AF292" i="4"/>
  <c r="R292" i="4"/>
  <c r="AA292" i="4"/>
  <c r="AB292" i="4"/>
  <c r="M292" i="4"/>
  <c r="AH292" i="4"/>
  <c r="AM292" i="4"/>
  <c r="AO292" i="4"/>
  <c r="O292" i="4"/>
  <c r="AP292" i="4"/>
  <c r="T292" i="4"/>
  <c r="Y292" i="4"/>
  <c r="AF206" i="4"/>
  <c r="M285" i="4"/>
  <c r="O285" i="4"/>
  <c r="W285" i="4"/>
  <c r="AL285" i="4"/>
  <c r="Y285" i="4"/>
  <c r="AN285" i="4"/>
  <c r="AM285" i="4"/>
  <c r="Z285" i="4"/>
  <c r="T285" i="4"/>
  <c r="X285" i="4"/>
  <c r="T168" i="4"/>
  <c r="X168" i="4"/>
  <c r="W168" i="4"/>
  <c r="V168" i="4"/>
  <c r="AH168" i="4"/>
  <c r="S168" i="4"/>
  <c r="AO283" i="4"/>
  <c r="AP283" i="4"/>
  <c r="AG283" i="4"/>
  <c r="AF283" i="4"/>
  <c r="S283" i="4"/>
  <c r="L283" i="4"/>
  <c r="AA283" i="4"/>
  <c r="AK283" i="4"/>
  <c r="AM283" i="4"/>
  <c r="O283" i="4"/>
  <c r="P283" i="4"/>
  <c r="Q283" i="4"/>
  <c r="Y283" i="4"/>
  <c r="X283" i="4"/>
  <c r="M283" i="4"/>
  <c r="V283" i="4"/>
  <c r="AD283" i="4"/>
  <c r="AI283" i="4"/>
  <c r="U283" i="4"/>
  <c r="AE283" i="4"/>
  <c r="AC283" i="4"/>
  <c r="AB283" i="4"/>
  <c r="AH285" i="4"/>
  <c r="AC285" i="4"/>
  <c r="P292" i="4"/>
  <c r="V292" i="4"/>
  <c r="W292" i="4"/>
  <c r="AK292" i="4"/>
  <c r="S140" i="4"/>
  <c r="R206" i="4"/>
  <c r="AD285" i="4"/>
  <c r="Q292" i="4"/>
  <c r="W140" i="4"/>
  <c r="AE140" i="4"/>
  <c r="O70" i="4"/>
  <c r="Q206" i="4"/>
  <c r="AO285" i="4"/>
  <c r="AJ292" i="4"/>
  <c r="Z292" i="4"/>
  <c r="N140" i="4"/>
  <c r="AJ140" i="4"/>
  <c r="AN140" i="4"/>
  <c r="AH206" i="4"/>
  <c r="AB206" i="4"/>
  <c r="AK285" i="4"/>
  <c r="AN292" i="4"/>
  <c r="AP140" i="4"/>
  <c r="O140" i="4"/>
  <c r="U168" i="4"/>
  <c r="N206" i="4"/>
  <c r="AD168" i="4"/>
  <c r="AA206" i="4"/>
  <c r="P285" i="4"/>
  <c r="AG285" i="4"/>
  <c r="N285" i="4"/>
  <c r="AB285" i="4"/>
  <c r="R285" i="4"/>
  <c r="AL292" i="4"/>
  <c r="AE292" i="4"/>
  <c r="AG292" i="4"/>
  <c r="L292" i="4"/>
  <c r="X140" i="4"/>
  <c r="L140" i="4"/>
  <c r="AF140" i="4"/>
  <c r="AE168" i="4"/>
  <c r="P206" i="4"/>
  <c r="M206" i="4"/>
  <c r="X70" i="4"/>
  <c r="AK206" i="4"/>
  <c r="AP206" i="4"/>
  <c r="AJ206" i="4"/>
  <c r="V206" i="4"/>
  <c r="AN206" i="4"/>
  <c r="S206" i="4"/>
  <c r="U206" i="4"/>
  <c r="AM206" i="4"/>
  <c r="AC206" i="4"/>
  <c r="L206" i="4"/>
  <c r="T206" i="4"/>
  <c r="AG206" i="4"/>
  <c r="X206" i="4"/>
  <c r="AD206" i="4"/>
  <c r="Y206" i="4"/>
  <c r="W206" i="4"/>
  <c r="O206" i="4"/>
  <c r="AI206" i="4"/>
  <c r="AL206" i="4"/>
  <c r="AO206" i="4"/>
  <c r="AE206" i="4"/>
  <c r="AP70" i="4"/>
  <c r="Q70" i="4"/>
  <c r="N70" i="4"/>
  <c r="V70" i="4"/>
  <c r="Z70" i="4"/>
  <c r="AC227" i="4"/>
  <c r="AN227" i="4"/>
  <c r="Y70" i="4"/>
  <c r="AL227" i="4"/>
  <c r="AD227" i="4"/>
  <c r="P70" i="4"/>
  <c r="R227" i="4"/>
  <c r="L70" i="4"/>
  <c r="S227" i="4"/>
  <c r="AH70" i="4"/>
  <c r="V227" i="4"/>
  <c r="U70" i="4"/>
  <c r="Q227" i="4"/>
  <c r="Z227" i="4"/>
  <c r="AB227" i="4"/>
  <c r="AJ227" i="4"/>
  <c r="O227" i="4"/>
  <c r="AH227" i="4"/>
  <c r="AE125" i="4"/>
  <c r="Q125" i="4"/>
  <c r="AJ215" i="4"/>
  <c r="AM215" i="4"/>
  <c r="AF125" i="4"/>
  <c r="AB125" i="4"/>
  <c r="Q215" i="4"/>
  <c r="AD215" i="4"/>
  <c r="Y215" i="4"/>
  <c r="AG215" i="4"/>
  <c r="R125" i="4"/>
  <c r="N125" i="4"/>
  <c r="W215" i="4"/>
  <c r="AL215" i="4"/>
  <c r="U215" i="4"/>
  <c r="N215" i="4"/>
  <c r="AG125" i="4"/>
  <c r="AH125" i="4"/>
  <c r="AF215" i="4"/>
  <c r="P215" i="4"/>
  <c r="AN215" i="4"/>
  <c r="AK215" i="4"/>
  <c r="AN125" i="4"/>
  <c r="AI125" i="4"/>
  <c r="X215" i="4"/>
  <c r="AP215" i="4"/>
  <c r="AA215" i="4"/>
  <c r="AP168" i="4"/>
  <c r="M168" i="4"/>
  <c r="AI168" i="4"/>
  <c r="AM168" i="4"/>
  <c r="AA168" i="4"/>
  <c r="L168" i="4"/>
  <c r="AL168" i="4"/>
  <c r="R168" i="4"/>
  <c r="AO168" i="4"/>
  <c r="O168" i="4"/>
  <c r="AG168" i="4"/>
  <c r="Z168" i="4"/>
  <c r="AC168" i="4"/>
  <c r="P168" i="4"/>
  <c r="AF168" i="4"/>
  <c r="AB168" i="4"/>
  <c r="AK168" i="4"/>
  <c r="Q168" i="4"/>
  <c r="N168" i="4"/>
  <c r="AN168" i="4"/>
  <c r="AJ168" i="4"/>
  <c r="AH112" i="4"/>
  <c r="Z125" i="4"/>
  <c r="AK125" i="4"/>
  <c r="AG70" i="4"/>
  <c r="AE70" i="4"/>
  <c r="AM125" i="4"/>
  <c r="O125" i="4"/>
  <c r="S125" i="4"/>
  <c r="AD70" i="4"/>
  <c r="AA125" i="4"/>
  <c r="AO125" i="4"/>
  <c r="P125" i="4"/>
  <c r="U125" i="4"/>
  <c r="AL125" i="4"/>
  <c r="AF70" i="4"/>
  <c r="AO70" i="4"/>
  <c r="L125" i="4"/>
  <c r="AB70" i="4"/>
  <c r="T70" i="4"/>
  <c r="W70" i="4"/>
  <c r="AC70" i="4"/>
  <c r="M125" i="4"/>
  <c r="AN70" i="4"/>
  <c r="AJ125" i="4"/>
  <c r="S70" i="4"/>
  <c r="W125" i="4"/>
  <c r="AA70" i="4"/>
  <c r="M70" i="4"/>
  <c r="R70" i="4"/>
  <c r="AC125" i="4"/>
  <c r="Y125" i="4"/>
  <c r="X125" i="4"/>
  <c r="AL70" i="4"/>
  <c r="AI70" i="4"/>
  <c r="AM70" i="4"/>
  <c r="AK70" i="4"/>
  <c r="AG119" i="4"/>
  <c r="N119" i="4"/>
  <c r="AC119" i="4"/>
  <c r="R119" i="4"/>
  <c r="U119" i="4"/>
  <c r="V116" i="4"/>
  <c r="AN119" i="4"/>
  <c r="Q119" i="4"/>
  <c r="AJ119" i="4"/>
  <c r="AD119" i="4"/>
  <c r="AH119" i="4"/>
  <c r="T119" i="4"/>
  <c r="AI119" i="4"/>
  <c r="AC116" i="4"/>
  <c r="AO116" i="4"/>
  <c r="AE116" i="4"/>
  <c r="M116" i="4"/>
  <c r="S116" i="4"/>
  <c r="AG116" i="4"/>
  <c r="R116" i="4"/>
  <c r="AJ116" i="4"/>
  <c r="AK116" i="4"/>
  <c r="Q116" i="4"/>
  <c r="O116" i="4"/>
  <c r="AH116" i="4"/>
  <c r="P116" i="4"/>
  <c r="AP116" i="4"/>
  <c r="AD116" i="4"/>
  <c r="U116" i="4"/>
  <c r="T116" i="4"/>
  <c r="X116" i="4"/>
  <c r="AL112" i="4"/>
  <c r="AL116" i="4"/>
  <c r="L116" i="4"/>
  <c r="AF116" i="4"/>
  <c r="AA116" i="4"/>
  <c r="AB112" i="4"/>
  <c r="AF112" i="4"/>
  <c r="AI116" i="4"/>
  <c r="AB116" i="4"/>
  <c r="Q112" i="4"/>
  <c r="W116" i="4"/>
  <c r="Y116" i="4"/>
  <c r="AM116" i="4"/>
  <c r="V112" i="4"/>
  <c r="AN116" i="4"/>
  <c r="Z116" i="4"/>
  <c r="T138" i="4"/>
  <c r="AF138" i="4"/>
  <c r="N138" i="4"/>
  <c r="AP138" i="4"/>
  <c r="AK138" i="4"/>
  <c r="AI138" i="4"/>
  <c r="AG138" i="4"/>
  <c r="AK119" i="4"/>
  <c r="AB119" i="4"/>
  <c r="M119" i="4"/>
  <c r="L119" i="4"/>
  <c r="AP119" i="4"/>
  <c r="Z119" i="4"/>
  <c r="AL119" i="4"/>
  <c r="V119" i="4"/>
  <c r="AE119" i="4"/>
  <c r="W119" i="4"/>
  <c r="X119" i="4"/>
  <c r="AM119" i="4"/>
  <c r="O119" i="4"/>
  <c r="AA119" i="4"/>
  <c r="Y119" i="4"/>
  <c r="S119" i="4"/>
  <c r="P119" i="4"/>
  <c r="AF119" i="4"/>
  <c r="AC112" i="4"/>
  <c r="X112" i="4"/>
  <c r="W112" i="4"/>
  <c r="Z112" i="4"/>
  <c r="U112" i="4"/>
  <c r="AG112" i="4"/>
  <c r="AM112" i="4"/>
  <c r="AD112" i="4"/>
  <c r="AA138" i="4"/>
  <c r="P138" i="4"/>
  <c r="O138" i="4"/>
  <c r="S138" i="4"/>
  <c r="AN138" i="4"/>
  <c r="AJ138" i="4"/>
  <c r="R138" i="4"/>
  <c r="AE138" i="4"/>
  <c r="X138" i="4"/>
  <c r="AC138" i="4"/>
  <c r="W138" i="4"/>
  <c r="M138" i="4"/>
  <c r="Z138" i="4"/>
  <c r="Y112" i="4"/>
  <c r="N112" i="4"/>
  <c r="M112" i="4"/>
  <c r="T112" i="4"/>
  <c r="AK112" i="4"/>
  <c r="AJ112" i="4"/>
  <c r="S112" i="4"/>
  <c r="L123" i="4"/>
  <c r="O112" i="4"/>
  <c r="AO112" i="4"/>
  <c r="AN112" i="4"/>
  <c r="X123" i="4"/>
  <c r="AO123" i="4"/>
  <c r="P112" i="4"/>
  <c r="AP112" i="4"/>
  <c r="AI112" i="4"/>
  <c r="AE112" i="4"/>
  <c r="L112" i="4"/>
  <c r="AA112" i="4"/>
  <c r="AF123" i="4"/>
  <c r="W123" i="4"/>
  <c r="AM123" i="4"/>
  <c r="AE157" i="4"/>
  <c r="Q78" i="4"/>
  <c r="Q123" i="4"/>
  <c r="O123" i="4"/>
  <c r="R123" i="4"/>
  <c r="V123" i="4"/>
  <c r="Z123" i="4"/>
  <c r="M123" i="4"/>
  <c r="AB123" i="4"/>
  <c r="AD123" i="4"/>
  <c r="AD99" i="4"/>
  <c r="AB99" i="4"/>
  <c r="AC123" i="4"/>
  <c r="T123" i="4"/>
  <c r="AA123" i="4"/>
  <c r="AG123" i="4"/>
  <c r="AL123" i="4"/>
  <c r="S123" i="4"/>
  <c r="AE123" i="4"/>
  <c r="AM138" i="4"/>
  <c r="V99" i="4"/>
  <c r="M99" i="4"/>
  <c r="AE99" i="4"/>
  <c r="AN78" i="4"/>
  <c r="S78" i="4"/>
  <c r="AH78" i="4"/>
  <c r="O78" i="4"/>
  <c r="Z157" i="4"/>
  <c r="AK123" i="4"/>
  <c r="N123" i="4"/>
  <c r="AN123" i="4"/>
  <c r="AH123" i="4"/>
  <c r="U138" i="4"/>
  <c r="AH138" i="4"/>
  <c r="AI123" i="4"/>
  <c r="Y123" i="4"/>
  <c r="U123" i="4"/>
  <c r="AJ123" i="4"/>
  <c r="AP123" i="4"/>
  <c r="R99" i="4"/>
  <c r="P99" i="4"/>
  <c r="AO99" i="4"/>
  <c r="T99" i="4"/>
  <c r="Z99" i="4"/>
  <c r="AD138" i="4"/>
  <c r="L138" i="4"/>
  <c r="M97" i="4"/>
  <c r="U97" i="4"/>
  <c r="Q138" i="4"/>
  <c r="AH97" i="4"/>
  <c r="AI97" i="4"/>
  <c r="AF97" i="4"/>
  <c r="AJ97" i="4"/>
  <c r="X97" i="4"/>
  <c r="AG99" i="4"/>
  <c r="Y99" i="4"/>
  <c r="V138" i="4"/>
  <c r="AA99" i="4"/>
  <c r="N99" i="4"/>
  <c r="L99" i="4"/>
  <c r="AH99" i="4"/>
  <c r="AL99" i="4"/>
  <c r="AA157" i="4"/>
  <c r="L157" i="4"/>
  <c r="AC157" i="4"/>
  <c r="Y157" i="4"/>
  <c r="AD97" i="4"/>
  <c r="AB138" i="4"/>
  <c r="AL129" i="4"/>
  <c r="AI129" i="4"/>
  <c r="W129" i="4"/>
  <c r="P97" i="4"/>
  <c r="W97" i="4"/>
  <c r="Y97" i="4"/>
  <c r="AK97" i="4"/>
  <c r="L97" i="4"/>
  <c r="AM97" i="4"/>
  <c r="AA97" i="4"/>
  <c r="AG97" i="4"/>
  <c r="AC97" i="4"/>
  <c r="AB97" i="4"/>
  <c r="AL97" i="4"/>
  <c r="V97" i="4"/>
  <c r="R97" i="4"/>
  <c r="AO97" i="4"/>
  <c r="O97" i="4"/>
  <c r="T97" i="4"/>
  <c r="N97" i="4"/>
  <c r="AE97" i="4"/>
  <c r="Q97" i="4"/>
  <c r="AP97" i="4"/>
  <c r="S97" i="4"/>
  <c r="Z97" i="4"/>
  <c r="AO129" i="4"/>
  <c r="AG129" i="4"/>
  <c r="V129" i="4"/>
  <c r="O129" i="4"/>
  <c r="Y138" i="4"/>
  <c r="X129" i="4"/>
  <c r="AA129" i="4"/>
  <c r="S129" i="4"/>
  <c r="AH129" i="4"/>
  <c r="Y129" i="4"/>
  <c r="AM129" i="4"/>
  <c r="Z129" i="4"/>
  <c r="AN129" i="4"/>
  <c r="R129" i="4"/>
  <c r="AJ129" i="4"/>
  <c r="AC129" i="4"/>
  <c r="M129" i="4"/>
  <c r="Q129" i="4"/>
  <c r="AF129" i="4"/>
  <c r="L129" i="4"/>
  <c r="N129" i="4"/>
  <c r="U129" i="4"/>
  <c r="AP129" i="4"/>
  <c r="O135" i="4"/>
  <c r="U135" i="4"/>
  <c r="AA135" i="4"/>
  <c r="AG135" i="4"/>
  <c r="AA78" i="4"/>
  <c r="AL78" i="4"/>
  <c r="AP78" i="4"/>
  <c r="V78" i="4"/>
  <c r="T78" i="4"/>
  <c r="X78" i="4"/>
  <c r="AE78" i="4"/>
  <c r="U78" i="4"/>
  <c r="AJ78" i="4"/>
  <c r="R78" i="4"/>
  <c r="AB78" i="4"/>
  <c r="AC78" i="4"/>
  <c r="Y78" i="4"/>
  <c r="AI78" i="4"/>
  <c r="AD78" i="4"/>
  <c r="AK129" i="4"/>
  <c r="T129" i="4"/>
  <c r="P129" i="4"/>
  <c r="N78" i="4"/>
  <c r="AF78" i="4"/>
  <c r="AE129" i="4"/>
  <c r="AD129" i="4"/>
  <c r="AK78" i="4"/>
  <c r="P78" i="4"/>
  <c r="AL138" i="4"/>
  <c r="AO78" i="4"/>
  <c r="Z78" i="4"/>
  <c r="AM78" i="4"/>
  <c r="AG78" i="4"/>
  <c r="L78" i="4"/>
  <c r="M78" i="4"/>
  <c r="AP135" i="4"/>
  <c r="AD135" i="4"/>
  <c r="R135" i="4"/>
  <c r="N127" i="4"/>
  <c r="AH127" i="4"/>
  <c r="AJ99" i="4"/>
  <c r="U99" i="4"/>
  <c r="W99" i="4"/>
  <c r="Q127" i="4"/>
  <c r="AC99" i="4"/>
  <c r="AN127" i="4"/>
  <c r="T127" i="4"/>
  <c r="AJ127" i="4"/>
  <c r="W127" i="4"/>
  <c r="AM127" i="4"/>
  <c r="AB127" i="4"/>
  <c r="AI127" i="4"/>
  <c r="S127" i="4"/>
  <c r="O127" i="4"/>
  <c r="AE127" i="4"/>
  <c r="L127" i="4"/>
  <c r="AG127" i="4"/>
  <c r="W135" i="4"/>
  <c r="M135" i="4"/>
  <c r="T135" i="4"/>
  <c r="Y135" i="4"/>
  <c r="Z135" i="4"/>
  <c r="AH135" i="4"/>
  <c r="P135" i="4"/>
  <c r="L135" i="4"/>
  <c r="N135" i="4"/>
  <c r="AC135" i="4"/>
  <c r="AK135" i="4"/>
  <c r="AJ135" i="4"/>
  <c r="AF135" i="4"/>
  <c r="V135" i="4"/>
  <c r="AL135" i="4"/>
  <c r="AE135" i="4"/>
  <c r="X135" i="4"/>
  <c r="AN135" i="4"/>
  <c r="AI135" i="4"/>
  <c r="AM135" i="4"/>
  <c r="AK99" i="4"/>
  <c r="S99" i="4"/>
  <c r="Q99" i="4"/>
  <c r="AP127" i="4"/>
  <c r="Y127" i="4"/>
  <c r="AE36" i="4"/>
  <c r="R36" i="4"/>
  <c r="AC127" i="4"/>
  <c r="U127" i="4"/>
  <c r="X127" i="4"/>
  <c r="AP99" i="4"/>
  <c r="AI99" i="4"/>
  <c r="R127" i="4"/>
  <c r="M127" i="4"/>
  <c r="AK127" i="4"/>
  <c r="AL127" i="4"/>
  <c r="O99" i="4"/>
  <c r="X99" i="4"/>
  <c r="AD127" i="4"/>
  <c r="M229" i="4"/>
  <c r="AA127" i="4"/>
  <c r="V127" i="4"/>
  <c r="AN99" i="4"/>
  <c r="AM99" i="4"/>
  <c r="Z127" i="4"/>
  <c r="AG157" i="4"/>
  <c r="R157" i="4"/>
  <c r="N157" i="4"/>
  <c r="AP157" i="4"/>
  <c r="AM157" i="4"/>
  <c r="U157" i="4"/>
  <c r="AO157" i="4"/>
  <c r="Q157" i="4"/>
  <c r="P157" i="4"/>
  <c r="T157" i="4"/>
  <c r="W157" i="4"/>
  <c r="M157" i="4"/>
  <c r="AD157" i="4"/>
  <c r="AL157" i="4"/>
  <c r="V157" i="4"/>
  <c r="S157" i="4"/>
  <c r="AK157" i="4"/>
  <c r="AI157" i="4"/>
  <c r="AH157" i="4"/>
  <c r="AN157" i="4"/>
  <c r="X157" i="4"/>
  <c r="AB157" i="4"/>
  <c r="AJ157" i="4"/>
  <c r="O157" i="4"/>
  <c r="AF127" i="4"/>
  <c r="P127" i="4"/>
  <c r="AG225" i="4"/>
  <c r="S135" i="4"/>
  <c r="AB135" i="4"/>
  <c r="AO135" i="4"/>
  <c r="AF225" i="4"/>
  <c r="L225" i="4"/>
  <c r="O225" i="4"/>
  <c r="AE225" i="4"/>
  <c r="AK225" i="4"/>
  <c r="S225" i="4"/>
  <c r="T225" i="4"/>
  <c r="AC225" i="4"/>
  <c r="AP225" i="4"/>
  <c r="W225" i="4"/>
  <c r="X225" i="4"/>
  <c r="P225" i="4"/>
  <c r="AO225" i="4"/>
  <c r="V225" i="4"/>
  <c r="R225" i="4"/>
  <c r="Z225" i="4"/>
  <c r="AN225" i="4"/>
  <c r="AM225" i="4"/>
  <c r="U225" i="4"/>
  <c r="AL225" i="4"/>
  <c r="AD225" i="4"/>
  <c r="AB225" i="4"/>
  <c r="M225" i="4"/>
  <c r="Q225" i="4"/>
  <c r="AH225" i="4"/>
  <c r="N225" i="4"/>
  <c r="AI225" i="4"/>
  <c r="AA225" i="4"/>
  <c r="AJ225" i="4"/>
  <c r="N80" i="4"/>
  <c r="O36" i="4"/>
  <c r="AB36" i="4"/>
  <c r="S80" i="4"/>
  <c r="AJ80" i="4"/>
  <c r="L36" i="4"/>
  <c r="U36" i="4"/>
  <c r="AD36" i="4"/>
  <c r="AB80" i="4"/>
  <c r="AD80" i="4"/>
  <c r="L80" i="4"/>
  <c r="X80" i="4"/>
  <c r="W80" i="4"/>
  <c r="U80" i="4"/>
  <c r="AK80" i="4"/>
  <c r="X36" i="4"/>
  <c r="AG36" i="4"/>
  <c r="AN36" i="4"/>
  <c r="AL80" i="4"/>
  <c r="AC80" i="4"/>
  <c r="AE80" i="4"/>
  <c r="M80" i="4"/>
  <c r="Y80" i="4"/>
  <c r="V80" i="4"/>
  <c r="Q80" i="4"/>
  <c r="AM80" i="4"/>
  <c r="AI80" i="4"/>
  <c r="P80" i="4"/>
  <c r="AA80" i="4"/>
  <c r="AP80" i="4"/>
  <c r="AF80" i="4"/>
  <c r="R80" i="4"/>
  <c r="AN80" i="4"/>
  <c r="AG80" i="4"/>
  <c r="O80" i="4"/>
  <c r="AO80" i="4"/>
  <c r="Z80" i="4"/>
  <c r="T80" i="4"/>
  <c r="AF36" i="4"/>
  <c r="M36" i="4"/>
  <c r="AP36" i="4"/>
  <c r="AI36" i="4"/>
  <c r="AA36" i="4"/>
  <c r="AL36" i="4"/>
  <c r="W36" i="4"/>
  <c r="AH36" i="4"/>
  <c r="S36" i="4"/>
  <c r="T36" i="4"/>
  <c r="N36" i="4"/>
  <c r="AK36" i="4"/>
  <c r="Q36" i="4"/>
  <c r="Y36" i="4"/>
  <c r="AO36" i="4"/>
  <c r="V36" i="4"/>
  <c r="AC36" i="4"/>
  <c r="AJ36" i="4"/>
  <c r="P36" i="4"/>
  <c r="Z36" i="4"/>
  <c r="U164" i="4"/>
  <c r="AA164" i="4"/>
  <c r="M164" i="4"/>
  <c r="AJ164" i="4"/>
  <c r="O164" i="4"/>
  <c r="Q164" i="4"/>
  <c r="P164" i="4"/>
  <c r="AH164" i="4"/>
  <c r="L160" i="4"/>
  <c r="AG160" i="4"/>
  <c r="AK160" i="4"/>
  <c r="AO160" i="4"/>
  <c r="AC160" i="4"/>
  <c r="X160" i="4"/>
  <c r="O160" i="4"/>
  <c r="AL160" i="4"/>
  <c r="V160" i="4"/>
  <c r="Z160" i="4"/>
  <c r="AP160" i="4"/>
  <c r="Y160" i="4"/>
  <c r="S160" i="4"/>
  <c r="W160" i="4"/>
  <c r="AN160" i="4"/>
  <c r="U160" i="4"/>
  <c r="AB160" i="4"/>
  <c r="AI160" i="4"/>
  <c r="N160" i="4"/>
  <c r="AJ160" i="4"/>
  <c r="AH160" i="4"/>
  <c r="AF160" i="4"/>
  <c r="T160" i="4"/>
  <c r="R160" i="4"/>
  <c r="Q160" i="4"/>
  <c r="AD160" i="4"/>
  <c r="P160" i="4"/>
  <c r="M160" i="4"/>
  <c r="AE160" i="4"/>
  <c r="AM160" i="4"/>
  <c r="AE164" i="4"/>
  <c r="N164" i="4"/>
  <c r="AD164" i="4"/>
  <c r="AO164" i="4"/>
  <c r="S164" i="4"/>
  <c r="L164" i="4"/>
  <c r="R164" i="4"/>
  <c r="Q173" i="4"/>
  <c r="AN164" i="4"/>
  <c r="X164" i="4"/>
  <c r="AC164" i="4"/>
  <c r="Y164" i="4"/>
  <c r="AN173" i="4"/>
  <c r="AG164" i="4"/>
  <c r="V164" i="4"/>
  <c r="Z164" i="4"/>
  <c r="AM164" i="4"/>
  <c r="AL164" i="4"/>
  <c r="AA173" i="4"/>
  <c r="T164" i="4"/>
  <c r="W173" i="4"/>
  <c r="AB164" i="4"/>
  <c r="AK164" i="4"/>
  <c r="AF164" i="4"/>
  <c r="AI164" i="4"/>
  <c r="W164" i="4"/>
  <c r="AL229" i="4"/>
  <c r="AL173" i="4"/>
  <c r="Z145" i="4"/>
  <c r="P173" i="4"/>
  <c r="S173" i="4"/>
  <c r="AK173" i="4"/>
  <c r="AB173" i="4"/>
  <c r="AA229" i="4"/>
  <c r="N145" i="4"/>
  <c r="Z173" i="4"/>
  <c r="AE173" i="4"/>
  <c r="AM173" i="4"/>
  <c r="AI173" i="4"/>
  <c r="O173" i="4"/>
  <c r="T145" i="4"/>
  <c r="AA145" i="4"/>
  <c r="Q147" i="4"/>
  <c r="AL145" i="4"/>
  <c r="R173" i="4"/>
  <c r="AD173" i="4"/>
  <c r="T173" i="4"/>
  <c r="L229" i="4"/>
  <c r="AN229" i="4"/>
  <c r="AJ145" i="4"/>
  <c r="AF173" i="4"/>
  <c r="AG173" i="4"/>
  <c r="AO145" i="4"/>
  <c r="AJ173" i="4"/>
  <c r="V173" i="4"/>
  <c r="AC173" i="4"/>
  <c r="AH229" i="4"/>
  <c r="AG145" i="4"/>
  <c r="O145" i="4"/>
  <c r="Y173" i="4"/>
  <c r="M173" i="4"/>
  <c r="N229" i="4"/>
  <c r="AM145" i="4"/>
  <c r="W145" i="4"/>
  <c r="N173" i="4"/>
  <c r="AN145" i="4"/>
  <c r="AP173" i="4"/>
  <c r="L173" i="4"/>
  <c r="AH173" i="4"/>
  <c r="X173" i="4"/>
  <c r="AO173" i="4"/>
  <c r="AH145" i="4"/>
  <c r="V145" i="4"/>
  <c r="M145" i="4"/>
  <c r="U145" i="4"/>
  <c r="AE145" i="4"/>
  <c r="L145" i="4"/>
  <c r="AP145" i="4"/>
  <c r="P145" i="4"/>
  <c r="AI145" i="4"/>
  <c r="AF145" i="4"/>
  <c r="Y145" i="4"/>
  <c r="S145" i="4"/>
  <c r="AK145" i="4"/>
  <c r="X145" i="4"/>
  <c r="AC145" i="4"/>
  <c r="R145" i="4"/>
  <c r="Q145" i="4"/>
  <c r="AB145" i="4"/>
  <c r="V170" i="4"/>
  <c r="Y213" i="4"/>
  <c r="O170" i="4"/>
  <c r="L170" i="4"/>
  <c r="AB229" i="4"/>
  <c r="X229" i="4"/>
  <c r="AP229" i="4"/>
  <c r="P229" i="4"/>
  <c r="AM229" i="4"/>
  <c r="Y229" i="4"/>
  <c r="AD229" i="4"/>
  <c r="V229" i="4"/>
  <c r="L213" i="4"/>
  <c r="AO229" i="4"/>
  <c r="AJ229" i="4"/>
  <c r="T213" i="4"/>
  <c r="U229" i="4"/>
  <c r="AE229" i="4"/>
  <c r="M170" i="4"/>
  <c r="AK229" i="4"/>
  <c r="AF229" i="4"/>
  <c r="S229" i="4"/>
  <c r="AC229" i="4"/>
  <c r="AM213" i="4"/>
  <c r="AI229" i="4"/>
  <c r="Q229" i="4"/>
  <c r="W213" i="4"/>
  <c r="AA170" i="4"/>
  <c r="AG229" i="4"/>
  <c r="T229" i="4"/>
  <c r="O229" i="4"/>
  <c r="R229" i="4"/>
  <c r="W229" i="4"/>
  <c r="U213" i="4"/>
  <c r="AH213" i="4"/>
  <c r="AL213" i="4"/>
  <c r="AI213" i="4"/>
  <c r="AE213" i="4"/>
  <c r="N213" i="4"/>
  <c r="X213" i="4"/>
  <c r="AA213" i="4"/>
  <c r="O213" i="4"/>
  <c r="AB213" i="4"/>
  <c r="Z213" i="4"/>
  <c r="P213" i="4"/>
  <c r="AD213" i="4"/>
  <c r="AK213" i="4"/>
  <c r="AC213" i="4"/>
  <c r="M213" i="4"/>
  <c r="AG213" i="4"/>
  <c r="AO213" i="4"/>
  <c r="S213" i="4"/>
  <c r="AN213" i="4"/>
  <c r="V213" i="4"/>
  <c r="AP213" i="4"/>
  <c r="AJ213" i="4"/>
  <c r="Q213" i="4"/>
  <c r="AF213" i="4"/>
  <c r="N170" i="4"/>
  <c r="P170" i="4"/>
  <c r="AJ170" i="4"/>
  <c r="Z170" i="4"/>
  <c r="AH170" i="4"/>
  <c r="AN170" i="4"/>
  <c r="AP170" i="4"/>
  <c r="AC170" i="4"/>
  <c r="AE170" i="4"/>
  <c r="Q170" i="4"/>
  <c r="S170" i="4"/>
  <c r="AM170" i="4"/>
  <c r="X170" i="4"/>
  <c r="AK170" i="4"/>
  <c r="U170" i="4"/>
  <c r="AL170" i="4"/>
  <c r="T170" i="4"/>
  <c r="AD170" i="4"/>
  <c r="AB170" i="4"/>
  <c r="AO170" i="4"/>
  <c r="Y170" i="4"/>
  <c r="W170" i="4"/>
  <c r="AG170" i="4"/>
  <c r="AF170" i="4"/>
  <c r="AI170" i="4"/>
  <c r="AE82" i="4"/>
  <c r="AN82" i="4"/>
  <c r="AP82" i="4"/>
  <c r="AC82" i="4"/>
  <c r="S82" i="4"/>
  <c r="U147" i="4"/>
  <c r="AM82" i="4"/>
  <c r="R82" i="4"/>
  <c r="AG82" i="4"/>
  <c r="AB82" i="4"/>
  <c r="Y82" i="4"/>
  <c r="U82" i="4"/>
  <c r="AG147" i="4"/>
  <c r="AE147" i="4"/>
  <c r="P147" i="4"/>
  <c r="AI147" i="4"/>
  <c r="AC147" i="4"/>
  <c r="AD147" i="4"/>
  <c r="T162" i="4"/>
  <c r="M147" i="4"/>
  <c r="AK147" i="4"/>
  <c r="V147" i="4"/>
  <c r="T147" i="4"/>
  <c r="AJ147" i="4"/>
  <c r="AB107" i="4"/>
  <c r="AN107" i="4"/>
  <c r="AC94" i="4"/>
  <c r="AO107" i="4"/>
  <c r="L107" i="4"/>
  <c r="O107" i="4"/>
  <c r="Z107" i="4"/>
  <c r="X107" i="4"/>
  <c r="AA90" i="4"/>
  <c r="AF94" i="4"/>
  <c r="V107" i="4"/>
  <c r="U107" i="4"/>
  <c r="X111" i="4"/>
  <c r="Q111" i="4"/>
  <c r="AO159" i="4"/>
  <c r="S147" i="4"/>
  <c r="O147" i="4"/>
  <c r="W162" i="4"/>
  <c r="AO147" i="4"/>
  <c r="Y147" i="4"/>
  <c r="AH147" i="4"/>
  <c r="AD162" i="4"/>
  <c r="Z147" i="4"/>
  <c r="AP147" i="4"/>
  <c r="AF147" i="4"/>
  <c r="AM147" i="4"/>
  <c r="AL147" i="4"/>
  <c r="X147" i="4"/>
  <c r="AE162" i="4"/>
  <c r="N147" i="4"/>
  <c r="W147" i="4"/>
  <c r="M82" i="4"/>
  <c r="AA147" i="4"/>
  <c r="R147" i="4"/>
  <c r="AN147" i="4"/>
  <c r="X35" i="4"/>
  <c r="V82" i="4"/>
  <c r="AD82" i="4"/>
  <c r="L147" i="4"/>
  <c r="AO82" i="4"/>
  <c r="T107" i="4"/>
  <c r="AH111" i="4"/>
  <c r="AO146" i="4"/>
  <c r="S107" i="4"/>
  <c r="P146" i="4"/>
  <c r="M146" i="4"/>
  <c r="L141" i="4"/>
  <c r="Y107" i="4"/>
  <c r="AN146" i="4"/>
  <c r="AL107" i="4"/>
  <c r="AJ107" i="4"/>
  <c r="AM107" i="4"/>
  <c r="AJ82" i="4"/>
  <c r="AL82" i="4"/>
  <c r="X82" i="4"/>
  <c r="AH82" i="4"/>
  <c r="T82" i="4"/>
  <c r="AI82" i="4"/>
  <c r="Q82" i="4"/>
  <c r="AF82" i="4"/>
  <c r="N82" i="4"/>
  <c r="AK82" i="4"/>
  <c r="L82" i="4"/>
  <c r="W82" i="4"/>
  <c r="O82" i="4"/>
  <c r="AA82" i="4"/>
  <c r="Z82" i="4"/>
  <c r="AM149" i="4"/>
  <c r="Z149" i="4"/>
  <c r="AD149" i="4"/>
  <c r="AE141" i="4"/>
  <c r="AB141" i="4"/>
  <c r="AF107" i="4"/>
  <c r="AI149" i="4"/>
  <c r="AN149" i="4"/>
  <c r="AK107" i="4"/>
  <c r="AA107" i="4"/>
  <c r="W107" i="4"/>
  <c r="M149" i="4"/>
  <c r="AP107" i="4"/>
  <c r="N107" i="4"/>
  <c r="AH149" i="4"/>
  <c r="Q159" i="4"/>
  <c r="R107" i="4"/>
  <c r="AI107" i="4"/>
  <c r="AE107" i="4"/>
  <c r="S149" i="4"/>
  <c r="AG107" i="4"/>
  <c r="L103" i="4"/>
  <c r="AI104" i="4"/>
  <c r="P107" i="4"/>
  <c r="M107" i="4"/>
  <c r="AD107" i="4"/>
  <c r="N149" i="4"/>
  <c r="AO103" i="4"/>
  <c r="V104" i="4"/>
  <c r="AC107" i="4"/>
  <c r="Q107" i="4"/>
  <c r="AG111" i="4"/>
  <c r="T149" i="4"/>
  <c r="AP111" i="4"/>
  <c r="X158" i="4"/>
  <c r="T158" i="4"/>
  <c r="AH158" i="4"/>
  <c r="O158" i="4"/>
  <c r="V158" i="4"/>
  <c r="AE158" i="4"/>
  <c r="AN158" i="4"/>
  <c r="N166" i="4"/>
  <c r="AD166" i="4"/>
  <c r="AH166" i="4"/>
  <c r="AP166" i="4"/>
  <c r="AG166" i="4"/>
  <c r="AC166" i="4"/>
  <c r="L166" i="4"/>
  <c r="AB166" i="4"/>
  <c r="P158" i="4"/>
  <c r="AO158" i="4"/>
  <c r="AA166" i="4"/>
  <c r="AC158" i="4"/>
  <c r="AL166" i="4"/>
  <c r="O166" i="4"/>
  <c r="AG158" i="4"/>
  <c r="AI158" i="4"/>
  <c r="S158" i="4"/>
  <c r="AD158" i="4"/>
  <c r="Y166" i="4"/>
  <c r="W166" i="4"/>
  <c r="AN142" i="4"/>
  <c r="S166" i="4"/>
  <c r="R158" i="4"/>
  <c r="AC149" i="4"/>
  <c r="W149" i="4"/>
  <c r="X149" i="4"/>
  <c r="X166" i="4"/>
  <c r="V166" i="4"/>
  <c r="AI166" i="4"/>
  <c r="Y158" i="4"/>
  <c r="R149" i="4"/>
  <c r="V149" i="4"/>
  <c r="AK149" i="4"/>
  <c r="AJ149" i="4"/>
  <c r="Q158" i="4"/>
  <c r="AK158" i="4"/>
  <c r="P149" i="4"/>
  <c r="AO149" i="4"/>
  <c r="O149" i="4"/>
  <c r="Y149" i="4"/>
  <c r="AP158" i="4"/>
  <c r="T166" i="4"/>
  <c r="Z166" i="4"/>
  <c r="P166" i="4"/>
  <c r="U166" i="4"/>
  <c r="AL158" i="4"/>
  <c r="U158" i="4"/>
  <c r="AL149" i="4"/>
  <c r="L149" i="4"/>
  <c r="AB149" i="4"/>
  <c r="L158" i="4"/>
  <c r="Q166" i="4"/>
  <c r="M166" i="4"/>
  <c r="AK166" i="4"/>
  <c r="AM158" i="4"/>
  <c r="AJ158" i="4"/>
  <c r="Q149" i="4"/>
  <c r="AC171" i="4"/>
  <c r="AF166" i="4"/>
  <c r="W158" i="4"/>
  <c r="AA149" i="4"/>
  <c r="AG149" i="4"/>
  <c r="W171" i="4"/>
  <c r="AK142" i="4"/>
  <c r="AE166" i="4"/>
  <c r="AM166" i="4"/>
  <c r="AF158" i="4"/>
  <c r="N158" i="4"/>
  <c r="U149" i="4"/>
  <c r="AO166" i="4"/>
  <c r="AJ166" i="4"/>
  <c r="M158" i="4"/>
  <c r="AP149" i="4"/>
  <c r="AN166" i="4"/>
  <c r="AB158" i="4"/>
  <c r="AA158" i="4"/>
  <c r="AE149" i="4"/>
  <c r="T76" i="4"/>
  <c r="Q35" i="4"/>
  <c r="X171" i="4"/>
  <c r="AJ171" i="4"/>
  <c r="N171" i="4"/>
  <c r="V35" i="4"/>
  <c r="U59" i="4"/>
  <c r="AL35" i="4"/>
  <c r="V171" i="4"/>
  <c r="AG171" i="4"/>
  <c r="AF171" i="4"/>
  <c r="AD171" i="4"/>
  <c r="AN171" i="4"/>
  <c r="T171" i="4"/>
  <c r="AO171" i="4"/>
  <c r="S171" i="4"/>
  <c r="AA171" i="4"/>
  <c r="U171" i="4"/>
  <c r="AI171" i="4"/>
  <c r="AB171" i="4"/>
  <c r="Q171" i="4"/>
  <c r="AM171" i="4"/>
  <c r="P171" i="4"/>
  <c r="AE171" i="4"/>
  <c r="L171" i="4"/>
  <c r="M171" i="4"/>
  <c r="AH171" i="4"/>
  <c r="Z171" i="4"/>
  <c r="Y171" i="4"/>
  <c r="AK171" i="4"/>
  <c r="AP171" i="4"/>
  <c r="R171" i="4"/>
  <c r="AL171" i="4"/>
  <c r="Y35" i="4"/>
  <c r="AO90" i="4"/>
  <c r="V90" i="4"/>
  <c r="AJ90" i="4"/>
  <c r="Z90" i="4"/>
  <c r="W90" i="4"/>
  <c r="AN90" i="4"/>
  <c r="S90" i="4"/>
  <c r="J1" i="17"/>
  <c r="J2" i="17" s="1"/>
  <c r="J4" i="17" s="1"/>
  <c r="K2" i="17"/>
  <c r="K4" i="17" s="1"/>
  <c r="AL90" i="4"/>
  <c r="AD90" i="4"/>
  <c r="AH90" i="4"/>
  <c r="X90" i="4"/>
  <c r="AI90" i="4"/>
  <c r="AM151" i="4"/>
  <c r="AI151" i="4"/>
  <c r="AC90" i="4"/>
  <c r="AF90" i="4"/>
  <c r="AD151" i="4"/>
  <c r="AE63" i="4"/>
  <c r="P90" i="4"/>
  <c r="AP90" i="4"/>
  <c r="R90" i="4"/>
  <c r="M90" i="4"/>
  <c r="N90" i="4"/>
  <c r="T90" i="4"/>
  <c r="AM90" i="4"/>
  <c r="O90" i="4"/>
  <c r="N151" i="4"/>
  <c r="AB90" i="4"/>
  <c r="Q90" i="4"/>
  <c r="AE90" i="4"/>
  <c r="U90" i="4"/>
  <c r="AK90" i="4"/>
  <c r="Y90" i="4"/>
  <c r="AG90" i="4"/>
  <c r="V111" i="4"/>
  <c r="N159" i="4"/>
  <c r="U75" i="4"/>
  <c r="AP151" i="4"/>
  <c r="Q151" i="4"/>
  <c r="AC151" i="4"/>
  <c r="Z94" i="4"/>
  <c r="AN141" i="4"/>
  <c r="O159" i="4"/>
  <c r="Z113" i="4"/>
  <c r="X103" i="4"/>
  <c r="R103" i="4"/>
  <c r="AB103" i="4"/>
  <c r="T104" i="4"/>
  <c r="AI75" i="4"/>
  <c r="AI141" i="4"/>
  <c r="AE94" i="4"/>
  <c r="U94" i="4"/>
  <c r="R94" i="4"/>
  <c r="AJ111" i="4"/>
  <c r="V159" i="4"/>
  <c r="M151" i="4"/>
  <c r="AO151" i="4"/>
  <c r="AF151" i="4"/>
  <c r="V151" i="4"/>
  <c r="AL151" i="4"/>
  <c r="O151" i="4"/>
  <c r="AN104" i="4"/>
  <c r="M104" i="4"/>
  <c r="AI103" i="4"/>
  <c r="AH103" i="4"/>
  <c r="W103" i="4"/>
  <c r="AG146" i="4"/>
  <c r="AH104" i="4"/>
  <c r="AD141" i="4"/>
  <c r="AE111" i="4"/>
  <c r="AD111" i="4"/>
  <c r="AP159" i="4"/>
  <c r="W151" i="4"/>
  <c r="AJ151" i="4"/>
  <c r="AE151" i="4"/>
  <c r="AF104" i="4"/>
  <c r="AK141" i="4"/>
  <c r="V103" i="4"/>
  <c r="AF103" i="4"/>
  <c r="AG103" i="4"/>
  <c r="Q104" i="4"/>
  <c r="P141" i="4"/>
  <c r="V141" i="4"/>
  <c r="AN111" i="4"/>
  <c r="AM111" i="4"/>
  <c r="AP94" i="4"/>
  <c r="AC111" i="4"/>
  <c r="AM105" i="4"/>
  <c r="AB151" i="4"/>
  <c r="P151" i="4"/>
  <c r="AB113" i="4"/>
  <c r="U103" i="4"/>
  <c r="M103" i="4"/>
  <c r="T146" i="4"/>
  <c r="AF141" i="4"/>
  <c r="AA141" i="4"/>
  <c r="O94" i="4"/>
  <c r="AG94" i="4"/>
  <c r="Y141" i="4"/>
  <c r="AN151" i="4"/>
  <c r="X63" i="4"/>
  <c r="O103" i="4"/>
  <c r="Z141" i="4"/>
  <c r="AJ103" i="4"/>
  <c r="Z103" i="4"/>
  <c r="AJ146" i="4"/>
  <c r="AC141" i="4"/>
  <c r="AG141" i="4"/>
  <c r="M156" i="4"/>
  <c r="Q94" i="4"/>
  <c r="AA94" i="4"/>
  <c r="AL94" i="4"/>
  <c r="AO94" i="4"/>
  <c r="AL141" i="4"/>
  <c r="P111" i="4"/>
  <c r="M111" i="4"/>
  <c r="AP153" i="4"/>
  <c r="AK151" i="4"/>
  <c r="S63" i="4"/>
  <c r="X151" i="4"/>
  <c r="Q156" i="4"/>
  <c r="Z111" i="4"/>
  <c r="S103" i="4"/>
  <c r="AA103" i="4"/>
  <c r="W104" i="4"/>
  <c r="O141" i="4"/>
  <c r="W141" i="4"/>
  <c r="AO141" i="4"/>
  <c r="AO156" i="4"/>
  <c r="AN94" i="4"/>
  <c r="N94" i="4"/>
  <c r="AK94" i="4"/>
  <c r="AD94" i="4"/>
  <c r="AL153" i="4"/>
  <c r="U151" i="4"/>
  <c r="AA151" i="4"/>
  <c r="AB146" i="4"/>
  <c r="R111" i="4"/>
  <c r="AK103" i="4"/>
  <c r="AE103" i="4"/>
  <c r="AF146" i="4"/>
  <c r="U104" i="4"/>
  <c r="M75" i="4"/>
  <c r="AH141" i="4"/>
  <c r="Q141" i="4"/>
  <c r="X141" i="4"/>
  <c r="X114" i="4"/>
  <c r="T94" i="4"/>
  <c r="AA111" i="4"/>
  <c r="U111" i="4"/>
  <c r="AI111" i="4"/>
  <c r="Y111" i="4"/>
  <c r="AD114" i="4"/>
  <c r="AL111" i="4"/>
  <c r="S163" i="4"/>
  <c r="AG153" i="4"/>
  <c r="S151" i="4"/>
  <c r="Z151" i="4"/>
  <c r="AH151" i="4"/>
  <c r="N103" i="4"/>
  <c r="AD103" i="4"/>
  <c r="Q103" i="4"/>
  <c r="AP103" i="4"/>
  <c r="O146" i="4"/>
  <c r="AB104" i="4"/>
  <c r="R141" i="4"/>
  <c r="W94" i="4"/>
  <c r="P94" i="4"/>
  <c r="P103" i="4"/>
  <c r="AM146" i="4"/>
  <c r="W146" i="4"/>
  <c r="AG104" i="4"/>
  <c r="T141" i="4"/>
  <c r="U141" i="4"/>
  <c r="Y94" i="4"/>
  <c r="AB94" i="4"/>
  <c r="O111" i="4"/>
  <c r="AJ94" i="4"/>
  <c r="S94" i="4"/>
  <c r="AI94" i="4"/>
  <c r="AF111" i="4"/>
  <c r="AO111" i="4"/>
  <c r="Y159" i="4"/>
  <c r="S153" i="4"/>
  <c r="R151" i="4"/>
  <c r="Y151" i="4"/>
  <c r="AD63" i="4"/>
  <c r="L104" i="4"/>
  <c r="AM103" i="4"/>
  <c r="AL103" i="4"/>
  <c r="P75" i="4"/>
  <c r="AJ141" i="4"/>
  <c r="N141" i="4"/>
  <c r="Y156" i="4"/>
  <c r="L94" i="4"/>
  <c r="AH75" i="4"/>
  <c r="N111" i="4"/>
  <c r="W111" i="4"/>
  <c r="T111" i="4"/>
  <c r="S111" i="4"/>
  <c r="AM159" i="4"/>
  <c r="T151" i="4"/>
  <c r="AN103" i="4"/>
  <c r="L111" i="4"/>
  <c r="L63" i="4"/>
  <c r="X94" i="4"/>
  <c r="AC103" i="4"/>
  <c r="T103" i="4"/>
  <c r="S104" i="4"/>
  <c r="S141" i="4"/>
  <c r="M141" i="4"/>
  <c r="AP141" i="4"/>
  <c r="AH94" i="4"/>
  <c r="M94" i="4"/>
  <c r="AM94" i="4"/>
  <c r="AB111" i="4"/>
  <c r="AA159" i="4"/>
  <c r="W153" i="4"/>
  <c r="AN63" i="4"/>
  <c r="AG151" i="4"/>
  <c r="V83" i="4"/>
  <c r="AB75" i="4"/>
  <c r="AC114" i="4"/>
  <c r="N156" i="4"/>
  <c r="AK150" i="4"/>
  <c r="N162" i="4"/>
  <c r="AL162" i="4"/>
  <c r="AA153" i="4"/>
  <c r="R153" i="4"/>
  <c r="Z153" i="4"/>
  <c r="AK153" i="4"/>
  <c r="U63" i="4"/>
  <c r="AI63" i="4"/>
  <c r="AN35" i="4"/>
  <c r="S35" i="4"/>
  <c r="AL113" i="4"/>
  <c r="AM150" i="4"/>
  <c r="AJ163" i="4"/>
  <c r="AO162" i="4"/>
  <c r="Y162" i="4"/>
  <c r="O153" i="4"/>
  <c r="M153" i="4"/>
  <c r="P153" i="4"/>
  <c r="AI153" i="4"/>
  <c r="N63" i="4"/>
  <c r="AJ63" i="4"/>
  <c r="Y63" i="4"/>
  <c r="AG35" i="4"/>
  <c r="AO113" i="4"/>
  <c r="Y75" i="4"/>
  <c r="R75" i="4"/>
  <c r="AO114" i="4"/>
  <c r="AJ114" i="4"/>
  <c r="AE105" i="4"/>
  <c r="AK163" i="4"/>
  <c r="AP162" i="4"/>
  <c r="AM162" i="4"/>
  <c r="X153" i="4"/>
  <c r="AD153" i="4"/>
  <c r="AA63" i="4"/>
  <c r="AH63" i="4"/>
  <c r="AG75" i="4"/>
  <c r="AJ75" i="4"/>
  <c r="T75" i="4"/>
  <c r="W114" i="4"/>
  <c r="M114" i="4"/>
  <c r="AK114" i="4"/>
  <c r="AB105" i="4"/>
  <c r="AF163" i="4"/>
  <c r="Z162" i="4"/>
  <c r="S162" i="4"/>
  <c r="AC153" i="4"/>
  <c r="Q153" i="4"/>
  <c r="AP63" i="4"/>
  <c r="Q63" i="4"/>
  <c r="AF162" i="4"/>
  <c r="U35" i="4"/>
  <c r="U83" i="4"/>
  <c r="O75" i="4"/>
  <c r="AP75" i="4"/>
  <c r="AM75" i="4"/>
  <c r="T156" i="4"/>
  <c r="AG114" i="4"/>
  <c r="AO105" i="4"/>
  <c r="U163" i="4"/>
  <c r="X162" i="4"/>
  <c r="R162" i="4"/>
  <c r="AE153" i="4"/>
  <c r="AM63" i="4"/>
  <c r="AK63" i="4"/>
  <c r="T63" i="4"/>
  <c r="R35" i="4"/>
  <c r="AF148" i="4"/>
  <c r="V150" i="4"/>
  <c r="AC162" i="4"/>
  <c r="O113" i="4"/>
  <c r="AL75" i="4"/>
  <c r="AN75" i="4"/>
  <c r="AK75" i="4"/>
  <c r="AM114" i="4"/>
  <c r="AN114" i="4"/>
  <c r="W75" i="4"/>
  <c r="AN105" i="4"/>
  <c r="L163" i="4"/>
  <c r="AG162" i="4"/>
  <c r="V162" i="4"/>
  <c r="AJ162" i="4"/>
  <c r="U153" i="4"/>
  <c r="AO153" i="4"/>
  <c r="AL63" i="4"/>
  <c r="V63" i="4"/>
  <c r="M63" i="4"/>
  <c r="AC35" i="4"/>
  <c r="AB35" i="4"/>
  <c r="T35" i="4"/>
  <c r="AI113" i="4"/>
  <c r="AM113" i="4"/>
  <c r="AH83" i="4"/>
  <c r="X75" i="4"/>
  <c r="AE75" i="4"/>
  <c r="M150" i="4"/>
  <c r="Y105" i="4"/>
  <c r="N163" i="4"/>
  <c r="AK162" i="4"/>
  <c r="M162" i="4"/>
  <c r="Q162" i="4"/>
  <c r="AN153" i="4"/>
  <c r="AM153" i="4"/>
  <c r="Y153" i="4"/>
  <c r="N153" i="4"/>
  <c r="T153" i="4"/>
  <c r="AB63" i="4"/>
  <c r="Z63" i="4"/>
  <c r="AH35" i="4"/>
  <c r="W35" i="4"/>
  <c r="AD113" i="4"/>
  <c r="AC75" i="4"/>
  <c r="Q75" i="4"/>
  <c r="AK156" i="4"/>
  <c r="O114" i="4"/>
  <c r="S75" i="4"/>
  <c r="X105" i="4"/>
  <c r="AI163" i="4"/>
  <c r="P162" i="4"/>
  <c r="AI162" i="4"/>
  <c r="L153" i="4"/>
  <c r="AF153" i="4"/>
  <c r="W63" i="4"/>
  <c r="AO63" i="4"/>
  <c r="P35" i="4"/>
  <c r="AE35" i="4"/>
  <c r="AI35" i="4"/>
  <c r="AA75" i="4"/>
  <c r="L75" i="4"/>
  <c r="AD75" i="4"/>
  <c r="N75" i="4"/>
  <c r="Z156" i="4"/>
  <c r="L114" i="4"/>
  <c r="S156" i="4"/>
  <c r="P105" i="4"/>
  <c r="AO163" i="4"/>
  <c r="AN162" i="4"/>
  <c r="U162" i="4"/>
  <c r="AH153" i="4"/>
  <c r="AC63" i="4"/>
  <c r="Z35" i="4"/>
  <c r="M35" i="4"/>
  <c r="AJ35" i="4"/>
  <c r="U113" i="4"/>
  <c r="Z75" i="4"/>
  <c r="AI114" i="4"/>
  <c r="O105" i="4"/>
  <c r="AD163" i="4"/>
  <c r="AB162" i="4"/>
  <c r="AA162" i="4"/>
  <c r="AJ153" i="4"/>
  <c r="AB153" i="4"/>
  <c r="AG63" i="4"/>
  <c r="R63" i="4"/>
  <c r="O35" i="4"/>
  <c r="N35" i="4"/>
  <c r="L83" i="4"/>
  <c r="P113" i="4"/>
  <c r="L113" i="4"/>
  <c r="X113" i="4"/>
  <c r="AF75" i="4"/>
  <c r="AO75" i="4"/>
  <c r="AF114" i="4"/>
  <c r="P156" i="4"/>
  <c r="O156" i="4"/>
  <c r="AB150" i="4"/>
  <c r="S105" i="4"/>
  <c r="AI105" i="4"/>
  <c r="R163" i="4"/>
  <c r="O162" i="4"/>
  <c r="L162" i="4"/>
  <c r="AK35" i="4"/>
  <c r="O63" i="4"/>
  <c r="AF63" i="4"/>
  <c r="AO35" i="4"/>
  <c r="AF35" i="4"/>
  <c r="AA35" i="4"/>
  <c r="X142" i="4"/>
  <c r="AP81" i="4"/>
  <c r="AL76" i="4"/>
  <c r="AI142" i="4"/>
  <c r="AB142" i="4"/>
  <c r="AC142" i="4"/>
  <c r="T142" i="4"/>
  <c r="AP142" i="4"/>
  <c r="AG142" i="4"/>
  <c r="N142" i="4"/>
  <c r="R142" i="4"/>
  <c r="AM142" i="4"/>
  <c r="AL142" i="4"/>
  <c r="V142" i="4"/>
  <c r="Y142" i="4"/>
  <c r="S142" i="4"/>
  <c r="AI81" i="4"/>
  <c r="U148" i="4"/>
  <c r="AE76" i="4"/>
  <c r="O76" i="4"/>
  <c r="N148" i="4"/>
  <c r="AN76" i="4"/>
  <c r="R136" i="4"/>
  <c r="AP148" i="4"/>
  <c r="S148" i="4"/>
  <c r="AE148" i="4"/>
  <c r="Y137" i="4"/>
  <c r="W148" i="4"/>
  <c r="AJ148" i="4"/>
  <c r="M136" i="4"/>
  <c r="AK137" i="4"/>
  <c r="Z148" i="4"/>
  <c r="AI148" i="4"/>
  <c r="Y148" i="4"/>
  <c r="X76" i="4"/>
  <c r="AD81" i="4"/>
  <c r="Z142" i="4"/>
  <c r="AF142" i="4"/>
  <c r="AJ109" i="4"/>
  <c r="M81" i="4"/>
  <c r="AG76" i="4"/>
  <c r="Q76" i="4"/>
  <c r="AJ76" i="4"/>
  <c r="M142" i="4"/>
  <c r="L142" i="4"/>
  <c r="O142" i="4"/>
  <c r="AM148" i="4"/>
  <c r="P142" i="4"/>
  <c r="AH142" i="4"/>
  <c r="AD142" i="4"/>
  <c r="AC148" i="4"/>
  <c r="N76" i="4"/>
  <c r="R76" i="4"/>
  <c r="AO76" i="4"/>
  <c r="AA76" i="4"/>
  <c r="AI76" i="4"/>
  <c r="Q142" i="4"/>
  <c r="AG148" i="4"/>
  <c r="T148" i="4"/>
  <c r="AG81" i="4"/>
  <c r="AP76" i="4"/>
  <c r="U142" i="4"/>
  <c r="O148" i="4"/>
  <c r="V148" i="4"/>
  <c r="AB81" i="4"/>
  <c r="AH81" i="4"/>
  <c r="V76" i="4"/>
  <c r="T81" i="4"/>
  <c r="AO142" i="4"/>
  <c r="AD137" i="4"/>
  <c r="AE142" i="4"/>
  <c r="AB148" i="4"/>
  <c r="P148" i="4"/>
  <c r="AK148" i="4"/>
  <c r="N81" i="4"/>
  <c r="U81" i="4"/>
  <c r="S76" i="4"/>
  <c r="AF76" i="4"/>
  <c r="AE136" i="4"/>
  <c r="AH76" i="4"/>
  <c r="AD76" i="4"/>
  <c r="AA142" i="4"/>
  <c r="L148" i="4"/>
  <c r="AO148" i="4"/>
  <c r="X148" i="4"/>
  <c r="M148" i="4"/>
  <c r="AK76" i="4"/>
  <c r="AB76" i="4"/>
  <c r="Y76" i="4"/>
  <c r="Q148" i="4"/>
  <c r="AL148" i="4"/>
  <c r="AN148" i="4"/>
  <c r="S81" i="4"/>
  <c r="U136" i="4"/>
  <c r="AC136" i="4"/>
  <c r="W76" i="4"/>
  <c r="M76" i="4"/>
  <c r="AM76" i="4"/>
  <c r="W136" i="4"/>
  <c r="AI136" i="4"/>
  <c r="W81" i="4"/>
  <c r="W142" i="4"/>
  <c r="AD148" i="4"/>
  <c r="AH148" i="4"/>
  <c r="R148" i="4"/>
  <c r="V81" i="4"/>
  <c r="AA81" i="4"/>
  <c r="U76" i="4"/>
  <c r="AJ136" i="4"/>
  <c r="P76" i="4"/>
  <c r="Z76" i="4"/>
  <c r="L76" i="4"/>
  <c r="Q59" i="4"/>
  <c r="Y110" i="4"/>
  <c r="P81" i="4"/>
  <c r="AJ81" i="4"/>
  <c r="Z81" i="4"/>
  <c r="Y81" i="4"/>
  <c r="L81" i="4"/>
  <c r="AF81" i="4"/>
  <c r="AL81" i="4"/>
  <c r="AI59" i="4"/>
  <c r="X59" i="4"/>
  <c r="X81" i="4"/>
  <c r="R81" i="4"/>
  <c r="AF59" i="4"/>
  <c r="AK81" i="4"/>
  <c r="O81" i="4"/>
  <c r="AC81" i="4"/>
  <c r="AG59" i="4"/>
  <c r="AP102" i="4"/>
  <c r="Z59" i="4"/>
  <c r="AN81" i="4"/>
  <c r="AO81" i="4"/>
  <c r="AM81" i="4"/>
  <c r="S59" i="4"/>
  <c r="AE81" i="4"/>
  <c r="AL59" i="4"/>
  <c r="AI100" i="4"/>
  <c r="AP59" i="4"/>
  <c r="AJ54" i="4"/>
  <c r="P100" i="4"/>
  <c r="X100" i="4"/>
  <c r="M59" i="4"/>
  <c r="R59" i="4"/>
  <c r="AO59" i="4"/>
  <c r="AM59" i="4"/>
  <c r="AD59" i="4"/>
  <c r="AE59" i="4"/>
  <c r="L59" i="4"/>
  <c r="P59" i="4"/>
  <c r="N85" i="4"/>
  <c r="AH59" i="4"/>
  <c r="Y59" i="4"/>
  <c r="O59" i="4"/>
  <c r="W59" i="4"/>
  <c r="AA59" i="4"/>
  <c r="N100" i="4"/>
  <c r="AC59" i="4"/>
  <c r="AN59" i="4"/>
  <c r="AK59" i="4"/>
  <c r="W40" i="4"/>
  <c r="Y40" i="4"/>
  <c r="AJ59" i="4"/>
  <c r="T59" i="4"/>
  <c r="V59" i="4"/>
  <c r="N59" i="4"/>
  <c r="Z130" i="4"/>
  <c r="AA102" i="4"/>
  <c r="AH40" i="4"/>
  <c r="R130" i="4"/>
  <c r="L35" i="4"/>
  <c r="W102" i="4"/>
  <c r="M40" i="4"/>
  <c r="P40" i="4"/>
  <c r="AJ40" i="4"/>
  <c r="X40" i="4"/>
  <c r="AK100" i="4"/>
  <c r="AP100" i="4"/>
  <c r="N102" i="4"/>
  <c r="AB102" i="4"/>
  <c r="L40" i="4"/>
  <c r="R40" i="4"/>
  <c r="U40" i="4"/>
  <c r="Z40" i="4"/>
  <c r="AA72" i="4"/>
  <c r="U93" i="4"/>
  <c r="AL102" i="4"/>
  <c r="V40" i="4"/>
  <c r="AD40" i="4"/>
  <c r="AA40" i="4"/>
  <c r="AK93" i="4"/>
  <c r="AD102" i="4"/>
  <c r="AE102" i="4"/>
  <c r="S40" i="4"/>
  <c r="T40" i="4"/>
  <c r="AL40" i="4"/>
  <c r="AF40" i="4"/>
  <c r="AP40" i="4"/>
  <c r="AG102" i="4"/>
  <c r="S72" i="4"/>
  <c r="AJ93" i="4"/>
  <c r="AN40" i="4"/>
  <c r="AG40" i="4"/>
  <c r="AB40" i="4"/>
  <c r="T130" i="4"/>
  <c r="AA100" i="4"/>
  <c r="R102" i="4"/>
  <c r="T102" i="4"/>
  <c r="AM40" i="4"/>
  <c r="N40" i="4"/>
  <c r="AK40" i="4"/>
  <c r="AC40" i="4"/>
  <c r="Q40" i="4"/>
  <c r="P130" i="4"/>
  <c r="AO40" i="4"/>
  <c r="AE40" i="4"/>
  <c r="O117" i="4"/>
  <c r="AI40" i="4"/>
  <c r="AH93" i="4"/>
  <c r="V117" i="4"/>
  <c r="S130" i="4"/>
  <c r="AB130" i="4"/>
  <c r="V130" i="4"/>
  <c r="T100" i="4"/>
  <c r="AJ100" i="4"/>
  <c r="S100" i="4"/>
  <c r="AG72" i="4"/>
  <c r="AC72" i="4"/>
  <c r="O72" i="4"/>
  <c r="Q72" i="4"/>
  <c r="U72" i="4"/>
  <c r="N130" i="4"/>
  <c r="AE130" i="4"/>
  <c r="M130" i="4"/>
  <c r="AH100" i="4"/>
  <c r="AM100" i="4"/>
  <c r="AE72" i="4"/>
  <c r="AB72" i="4"/>
  <c r="AI93" i="4"/>
  <c r="AF130" i="4"/>
  <c r="AK117" i="4"/>
  <c r="AB100" i="4"/>
  <c r="AI72" i="4"/>
  <c r="X72" i="4"/>
  <c r="Z72" i="4"/>
  <c r="V93" i="4"/>
  <c r="AK130" i="4"/>
  <c r="W130" i="4"/>
  <c r="X130" i="4"/>
  <c r="AN72" i="4"/>
  <c r="AD130" i="4"/>
  <c r="AH130" i="4"/>
  <c r="AI130" i="4"/>
  <c r="Q100" i="4"/>
  <c r="Y100" i="4"/>
  <c r="AF72" i="4"/>
  <c r="AP72" i="4"/>
  <c r="S93" i="4"/>
  <c r="AC117" i="4"/>
  <c r="R161" i="4"/>
  <c r="M100" i="4"/>
  <c r="V100" i="4"/>
  <c r="Y72" i="4"/>
  <c r="W72" i="4"/>
  <c r="M72" i="4"/>
  <c r="V72" i="4"/>
  <c r="AG117" i="4"/>
  <c r="AC130" i="4"/>
  <c r="AG130" i="4"/>
  <c r="U100" i="4"/>
  <c r="AF100" i="4"/>
  <c r="AL72" i="4"/>
  <c r="L93" i="4"/>
  <c r="Y130" i="4"/>
  <c r="AM130" i="4"/>
  <c r="AC100" i="4"/>
  <c r="Y117" i="4"/>
  <c r="AH72" i="4"/>
  <c r="L72" i="4"/>
  <c r="AE93" i="4"/>
  <c r="AO130" i="4"/>
  <c r="AP130" i="4"/>
  <c r="AA130" i="4"/>
  <c r="O130" i="4"/>
  <c r="AA161" i="4"/>
  <c r="AL100" i="4"/>
  <c r="M131" i="4"/>
  <c r="Y37" i="4"/>
  <c r="Q130" i="4"/>
  <c r="T72" i="4"/>
  <c r="AO72" i="4"/>
  <c r="R72" i="4"/>
  <c r="AF93" i="4"/>
  <c r="AL117" i="4"/>
  <c r="AL130" i="4"/>
  <c r="AJ130" i="4"/>
  <c r="L130" i="4"/>
  <c r="U130" i="4"/>
  <c r="W100" i="4"/>
  <c r="AG100" i="4"/>
  <c r="AN100" i="4"/>
  <c r="AE95" i="4"/>
  <c r="O100" i="4"/>
  <c r="AK72" i="4"/>
  <c r="N72" i="4"/>
  <c r="AJ72" i="4"/>
  <c r="AM72" i="4"/>
  <c r="P72" i="4"/>
  <c r="AN117" i="4"/>
  <c r="AO100" i="4"/>
  <c r="AD100" i="4"/>
  <c r="R100" i="4"/>
  <c r="L100" i="4"/>
  <c r="Z100" i="4"/>
  <c r="N109" i="4"/>
  <c r="U109" i="4"/>
  <c r="Y109" i="4"/>
  <c r="S109" i="4"/>
  <c r="L64" i="4"/>
  <c r="AI64" i="4"/>
  <c r="N136" i="4"/>
  <c r="AL136" i="4"/>
  <c r="AD136" i="4"/>
  <c r="M109" i="4"/>
  <c r="AP109" i="4"/>
  <c r="X109" i="4"/>
  <c r="U64" i="4"/>
  <c r="AB136" i="4"/>
  <c r="AG136" i="4"/>
  <c r="L136" i="4"/>
  <c r="AO109" i="4"/>
  <c r="AN136" i="4"/>
  <c r="AM136" i="4"/>
  <c r="AM109" i="4"/>
  <c r="AN109" i="4"/>
  <c r="AE109" i="4"/>
  <c r="Y136" i="4"/>
  <c r="AP136" i="4"/>
  <c r="AK136" i="4"/>
  <c r="AK109" i="4"/>
  <c r="P109" i="4"/>
  <c r="T109" i="4"/>
  <c r="AA109" i="4"/>
  <c r="AH136" i="4"/>
  <c r="T136" i="4"/>
  <c r="P136" i="4"/>
  <c r="AP35" i="4"/>
  <c r="AM35" i="4"/>
  <c r="AF109" i="4"/>
  <c r="M137" i="4"/>
  <c r="AC137" i="4"/>
  <c r="AC109" i="4"/>
  <c r="AH109" i="4"/>
  <c r="V136" i="4"/>
  <c r="O136" i="4"/>
  <c r="AF136" i="4"/>
  <c r="Q136" i="4"/>
  <c r="X137" i="4"/>
  <c r="AO137" i="4"/>
  <c r="AP133" i="4"/>
  <c r="Z109" i="4"/>
  <c r="O109" i="4"/>
  <c r="W109" i="4"/>
  <c r="AB109" i="4"/>
  <c r="Q109" i="4"/>
  <c r="V109" i="4"/>
  <c r="R109" i="4"/>
  <c r="L109" i="4"/>
  <c r="AD109" i="4"/>
  <c r="AO136" i="4"/>
  <c r="AL109" i="4"/>
  <c r="S133" i="4"/>
  <c r="O133" i="4"/>
  <c r="AI109" i="4"/>
  <c r="AF29" i="4"/>
  <c r="X136" i="4"/>
  <c r="Z136" i="4"/>
  <c r="AA136" i="4"/>
  <c r="X133" i="4"/>
  <c r="AF6" i="4"/>
  <c r="AG137" i="4"/>
  <c r="R137" i="4"/>
  <c r="AJ137" i="4"/>
  <c r="M133" i="4"/>
  <c r="AC64" i="4"/>
  <c r="O64" i="4"/>
  <c r="AO131" i="4"/>
  <c r="AA6" i="4"/>
  <c r="O137" i="4"/>
  <c r="AK133" i="4"/>
  <c r="AD133" i="4"/>
  <c r="U137" i="4"/>
  <c r="AD96" i="4"/>
  <c r="AL133" i="4"/>
  <c r="AN121" i="4"/>
  <c r="AE137" i="4"/>
  <c r="L137" i="4"/>
  <c r="W133" i="4"/>
  <c r="U133" i="4"/>
  <c r="Q133" i="4"/>
  <c r="AM17" i="4"/>
  <c r="AL64" i="4"/>
  <c r="AB133" i="4"/>
  <c r="N137" i="4"/>
  <c r="AN137" i="4"/>
  <c r="T137" i="4"/>
  <c r="AC133" i="4"/>
  <c r="P133" i="4"/>
  <c r="AO17" i="4"/>
  <c r="R6" i="4"/>
  <c r="Z137" i="4"/>
  <c r="AI137" i="4"/>
  <c r="AH133" i="4"/>
  <c r="R133" i="4"/>
  <c r="AJ133" i="4"/>
  <c r="AP137" i="4"/>
  <c r="AA133" i="4"/>
  <c r="Y64" i="4"/>
  <c r="P137" i="4"/>
  <c r="AL137" i="4"/>
  <c r="AF133" i="4"/>
  <c r="Y133" i="4"/>
  <c r="V133" i="4"/>
  <c r="AN64" i="4"/>
  <c r="AB137" i="4"/>
  <c r="AI133" i="4"/>
  <c r="T133" i="4"/>
  <c r="AO133" i="4"/>
  <c r="Q137" i="4"/>
  <c r="M77" i="4"/>
  <c r="AF137" i="4"/>
  <c r="L133" i="4"/>
  <c r="AE133" i="4"/>
  <c r="AN133" i="4"/>
  <c r="Z133" i="4"/>
  <c r="AH137" i="4"/>
  <c r="V137" i="4"/>
  <c r="AM137" i="4"/>
  <c r="AA137" i="4"/>
  <c r="W137" i="4"/>
  <c r="AG133" i="4"/>
  <c r="AM133" i="4"/>
  <c r="AK85" i="4"/>
  <c r="AF110" i="4"/>
  <c r="AL85" i="4"/>
  <c r="AA89" i="4"/>
  <c r="AO74" i="4"/>
  <c r="V85" i="4"/>
  <c r="AI110" i="4"/>
  <c r="M110" i="4"/>
  <c r="AC106" i="4"/>
  <c r="AM110" i="4"/>
  <c r="X110" i="4"/>
  <c r="O110" i="4"/>
  <c r="V110" i="4"/>
  <c r="Z106" i="4"/>
  <c r="X83" i="4"/>
  <c r="AO83" i="4"/>
  <c r="L106" i="4"/>
  <c r="M74" i="4"/>
  <c r="AL74" i="4"/>
  <c r="P110" i="4"/>
  <c r="W110" i="4"/>
  <c r="AO150" i="4"/>
  <c r="Q150" i="4"/>
  <c r="Y74" i="4"/>
  <c r="W85" i="4"/>
  <c r="AD85" i="4"/>
  <c r="AG83" i="4"/>
  <c r="AF83" i="4"/>
  <c r="AJ106" i="4"/>
  <c r="AA74" i="4"/>
  <c r="AA110" i="4"/>
  <c r="R110" i="4"/>
  <c r="S110" i="4"/>
  <c r="AB89" i="4"/>
  <c r="Z89" i="4"/>
  <c r="P83" i="4"/>
  <c r="AJ83" i="4"/>
  <c r="AN106" i="4"/>
  <c r="N106" i="4"/>
  <c r="AE74" i="4"/>
  <c r="AP110" i="4"/>
  <c r="AN110" i="4"/>
  <c r="AB85" i="4"/>
  <c r="AC89" i="4"/>
  <c r="AB83" i="4"/>
  <c r="T83" i="4"/>
  <c r="W83" i="4"/>
  <c r="S106" i="4"/>
  <c r="AM74" i="4"/>
  <c r="Q110" i="4"/>
  <c r="AC74" i="4"/>
  <c r="Z110" i="4"/>
  <c r="AJ85" i="4"/>
  <c r="Q85" i="4"/>
  <c r="AC85" i="4"/>
  <c r="AI106" i="4"/>
  <c r="AG74" i="4"/>
  <c r="AA85" i="4"/>
  <c r="AN83" i="4"/>
  <c r="O83" i="4"/>
  <c r="AB106" i="4"/>
  <c r="AD110" i="4"/>
  <c r="AK110" i="4"/>
  <c r="L74" i="4"/>
  <c r="P85" i="4"/>
  <c r="M85" i="4"/>
  <c r="X85" i="4"/>
  <c r="AE85" i="4"/>
  <c r="AN74" i="4"/>
  <c r="AD89" i="4"/>
  <c r="T89" i="4"/>
  <c r="AI89" i="4"/>
  <c r="S89" i="4"/>
  <c r="AH89" i="4"/>
  <c r="V89" i="4"/>
  <c r="N83" i="4"/>
  <c r="AC83" i="4"/>
  <c r="U106" i="4"/>
  <c r="Q106" i="4"/>
  <c r="AK106" i="4"/>
  <c r="AM106" i="4"/>
  <c r="W106" i="4"/>
  <c r="AE110" i="4"/>
  <c r="AB38" i="4"/>
  <c r="T74" i="4"/>
  <c r="N74" i="4"/>
  <c r="Z74" i="4"/>
  <c r="AO85" i="4"/>
  <c r="AJ89" i="4"/>
  <c r="AO89" i="4"/>
  <c r="AE106" i="4"/>
  <c r="O106" i="4"/>
  <c r="P106" i="4"/>
  <c r="P132" i="4"/>
  <c r="Y85" i="4"/>
  <c r="S85" i="4"/>
  <c r="Q89" i="4"/>
  <c r="P89" i="4"/>
  <c r="AP89" i="4"/>
  <c r="AL89" i="4"/>
  <c r="L89" i="4"/>
  <c r="R89" i="4"/>
  <c r="U89" i="4"/>
  <c r="Z83" i="4"/>
  <c r="AG106" i="4"/>
  <c r="AH106" i="4"/>
  <c r="AF106" i="4"/>
  <c r="L132" i="4"/>
  <c r="AC132" i="4"/>
  <c r="W74" i="4"/>
  <c r="U74" i="4"/>
  <c r="N110" i="4"/>
  <c r="AL110" i="4"/>
  <c r="AO110" i="4"/>
  <c r="AB110" i="4"/>
  <c r="U85" i="4"/>
  <c r="AE89" i="4"/>
  <c r="Y89" i="4"/>
  <c r="T106" i="4"/>
  <c r="AD106" i="4"/>
  <c r="AK132" i="4"/>
  <c r="Q74" i="4"/>
  <c r="AF74" i="4"/>
  <c r="X74" i="4"/>
  <c r="R74" i="4"/>
  <c r="U110" i="4"/>
  <c r="AH110" i="4"/>
  <c r="AI74" i="4"/>
  <c r="AJ110" i="4"/>
  <c r="P74" i="4"/>
  <c r="O85" i="4"/>
  <c r="AN85" i="4"/>
  <c r="AH85" i="4"/>
  <c r="W89" i="4"/>
  <c r="M89" i="4"/>
  <c r="O89" i="4"/>
  <c r="AF89" i="4"/>
  <c r="AP83" i="4"/>
  <c r="AK83" i="4"/>
  <c r="Y83" i="4"/>
  <c r="M83" i="4"/>
  <c r="AD83" i="4"/>
  <c r="N89" i="4"/>
  <c r="V106" i="4"/>
  <c r="AA106" i="4"/>
  <c r="AD132" i="4"/>
  <c r="O74" i="4"/>
  <c r="S74" i="4"/>
  <c r="AD74" i="4"/>
  <c r="T110" i="4"/>
  <c r="L110" i="4"/>
  <c r="AH74" i="4"/>
  <c r="AE150" i="4"/>
  <c r="Z150" i="4"/>
  <c r="R85" i="4"/>
  <c r="AM85" i="4"/>
  <c r="AG85" i="4"/>
  <c r="AM89" i="4"/>
  <c r="AM83" i="4"/>
  <c r="S83" i="4"/>
  <c r="R83" i="4"/>
  <c r="AI83" i="4"/>
  <c r="AK89" i="4"/>
  <c r="Y106" i="4"/>
  <c r="AO106" i="4"/>
  <c r="M106" i="4"/>
  <c r="V74" i="4"/>
  <c r="AJ74" i="4"/>
  <c r="AI150" i="4"/>
  <c r="O150" i="4"/>
  <c r="X106" i="4"/>
  <c r="AN89" i="4"/>
  <c r="X89" i="4"/>
  <c r="AL83" i="4"/>
  <c r="AA83" i="4"/>
  <c r="Q83" i="4"/>
  <c r="AP106" i="4"/>
  <c r="R106" i="4"/>
  <c r="AP74" i="4"/>
  <c r="AK74" i="4"/>
  <c r="X150" i="4"/>
  <c r="AH150" i="4"/>
  <c r="AP150" i="4"/>
  <c r="AG110" i="4"/>
  <c r="AF85" i="4"/>
  <c r="L85" i="4"/>
  <c r="Z85" i="4"/>
  <c r="AK161" i="4"/>
  <c r="T161" i="4"/>
  <c r="AP93" i="4"/>
  <c r="AF117" i="4"/>
  <c r="AC95" i="4"/>
  <c r="M69" i="4"/>
  <c r="O102" i="4"/>
  <c r="AI117" i="4"/>
  <c r="AD117" i="4"/>
  <c r="L161" i="4"/>
  <c r="AK64" i="4"/>
  <c r="AP161" i="4"/>
  <c r="AO64" i="4"/>
  <c r="AE64" i="4"/>
  <c r="W161" i="4"/>
  <c r="S161" i="4"/>
  <c r="R93" i="4"/>
  <c r="AM93" i="4"/>
  <c r="AH161" i="4"/>
  <c r="AF161" i="4"/>
  <c r="AC69" i="4"/>
  <c r="AO93" i="4"/>
  <c r="AM102" i="4"/>
  <c r="AO102" i="4"/>
  <c r="R117" i="4"/>
  <c r="AF64" i="4"/>
  <c r="AI161" i="4"/>
  <c r="AO71" i="4"/>
  <c r="V161" i="4"/>
  <c r="L91" i="4"/>
  <c r="L144" i="4"/>
  <c r="AE117" i="4"/>
  <c r="AH117" i="4"/>
  <c r="N69" i="4"/>
  <c r="N93" i="4"/>
  <c r="P102" i="4"/>
  <c r="AK102" i="4"/>
  <c r="Y93" i="4"/>
  <c r="L102" i="4"/>
  <c r="AM117" i="4"/>
  <c r="AG98" i="4"/>
  <c r="Y161" i="4"/>
  <c r="S64" i="4"/>
  <c r="AI71" i="4"/>
  <c r="R64" i="4"/>
  <c r="AN161" i="4"/>
  <c r="L71" i="4"/>
  <c r="AJ117" i="4"/>
  <c r="X93" i="4"/>
  <c r="S102" i="4"/>
  <c r="Z117" i="4"/>
  <c r="N98" i="4"/>
  <c r="U117" i="4"/>
  <c r="S117" i="4"/>
  <c r="T64" i="4"/>
  <c r="Q64" i="4"/>
  <c r="AJ161" i="4"/>
  <c r="AM161" i="4"/>
  <c r="P64" i="4"/>
  <c r="Z64" i="4"/>
  <c r="V71" i="4"/>
  <c r="Y144" i="4"/>
  <c r="Q117" i="4"/>
  <c r="Z69" i="4"/>
  <c r="AA93" i="4"/>
  <c r="AN102" i="4"/>
  <c r="AH102" i="4"/>
  <c r="U102" i="4"/>
  <c r="N117" i="4"/>
  <c r="N144" i="4"/>
  <c r="M117" i="4"/>
  <c r="Q161" i="4"/>
  <c r="U161" i="4"/>
  <c r="AP64" i="4"/>
  <c r="AB93" i="4"/>
  <c r="Q102" i="4"/>
  <c r="AC102" i="4"/>
  <c r="AF102" i="4"/>
  <c r="AB117" i="4"/>
  <c r="W117" i="4"/>
  <c r="W64" i="4"/>
  <c r="O71" i="4"/>
  <c r="Z161" i="4"/>
  <c r="N64" i="4"/>
  <c r="AL161" i="4"/>
  <c r="AD64" i="4"/>
  <c r="AI69" i="4"/>
  <c r="AE144" i="4"/>
  <c r="AH98" i="4"/>
  <c r="AB161" i="4"/>
  <c r="X64" i="4"/>
  <c r="AJ64" i="4"/>
  <c r="AG71" i="4"/>
  <c r="P71" i="4"/>
  <c r="AE161" i="4"/>
  <c r="V64" i="4"/>
  <c r="P161" i="4"/>
  <c r="M161" i="4"/>
  <c r="L117" i="4"/>
  <c r="Z93" i="4"/>
  <c r="AA117" i="4"/>
  <c r="T117" i="4"/>
  <c r="P117" i="4"/>
  <c r="U69" i="4"/>
  <c r="P93" i="4"/>
  <c r="M102" i="4"/>
  <c r="Y102" i="4"/>
  <c r="AG93" i="4"/>
  <c r="AI102" i="4"/>
  <c r="AP117" i="4"/>
  <c r="AA64" i="4"/>
  <c r="AG161" i="4"/>
  <c r="O161" i="4"/>
  <c r="AO161" i="4"/>
  <c r="X161" i="4"/>
  <c r="AB64" i="4"/>
  <c r="AM64" i="4"/>
  <c r="AN98" i="4"/>
  <c r="AC93" i="4"/>
  <c r="W93" i="4"/>
  <c r="O93" i="4"/>
  <c r="T93" i="4"/>
  <c r="AO117" i="4"/>
  <c r="AC161" i="4"/>
  <c r="M93" i="4"/>
  <c r="AL93" i="4"/>
  <c r="X102" i="4"/>
  <c r="Q93" i="4"/>
  <c r="AH69" i="4"/>
  <c r="AN93" i="4"/>
  <c r="V102" i="4"/>
  <c r="AJ102" i="4"/>
  <c r="W144" i="4"/>
  <c r="AD161" i="4"/>
  <c r="AM71" i="4"/>
  <c r="AG64" i="4"/>
  <c r="AH64" i="4"/>
  <c r="T85" i="4"/>
  <c r="AH120" i="4"/>
  <c r="O96" i="4"/>
  <c r="X96" i="4"/>
  <c r="L121" i="4"/>
  <c r="M121" i="4"/>
  <c r="AH122" i="4"/>
  <c r="W96" i="4"/>
  <c r="L96" i="4"/>
  <c r="AK121" i="4"/>
  <c r="AA29" i="4"/>
  <c r="AG122" i="4"/>
  <c r="AB6" i="4"/>
  <c r="N6" i="4"/>
  <c r="AI96" i="4"/>
  <c r="X37" i="4"/>
  <c r="AF96" i="4"/>
  <c r="U9" i="4"/>
  <c r="R29" i="4"/>
  <c r="AC6" i="4"/>
  <c r="AO120" i="4"/>
  <c r="W155" i="4"/>
  <c r="AG96" i="4"/>
  <c r="Q96" i="4"/>
  <c r="AP96" i="4"/>
  <c r="AN96" i="4"/>
  <c r="N96" i="4"/>
  <c r="AA96" i="4"/>
  <c r="T96" i="4"/>
  <c r="AO96" i="4"/>
  <c r="AN29" i="4"/>
  <c r="AN6" i="4"/>
  <c r="W6" i="4"/>
  <c r="M96" i="4"/>
  <c r="AB96" i="4"/>
  <c r="AJ96" i="4"/>
  <c r="S96" i="4"/>
  <c r="AA9" i="4"/>
  <c r="AP29" i="4"/>
  <c r="Z96" i="4"/>
  <c r="Y96" i="4"/>
  <c r="M6" i="4"/>
  <c r="AH96" i="4"/>
  <c r="AK96" i="4"/>
  <c r="P9" i="4"/>
  <c r="AC87" i="4"/>
  <c r="U29" i="4"/>
  <c r="AC96" i="4"/>
  <c r="U96" i="4"/>
  <c r="V96" i="4"/>
  <c r="AL96" i="4"/>
  <c r="U121" i="4"/>
  <c r="AC29" i="4"/>
  <c r="W172" i="4"/>
  <c r="AM96" i="4"/>
  <c r="S29" i="4"/>
  <c r="O29" i="4"/>
  <c r="AM6" i="4"/>
  <c r="AE96" i="4"/>
  <c r="P79" i="4"/>
  <c r="Y172" i="4"/>
  <c r="Y29" i="4"/>
  <c r="X6" i="4"/>
  <c r="AL6" i="4"/>
  <c r="P96" i="4"/>
  <c r="W29" i="4"/>
  <c r="L172" i="4"/>
  <c r="AN101" i="4"/>
  <c r="AJ37" i="4"/>
  <c r="AO121" i="4"/>
  <c r="T43" i="4"/>
  <c r="L6" i="4"/>
  <c r="Y113" i="4"/>
  <c r="Z6" i="4"/>
  <c r="AD155" i="4"/>
  <c r="T155" i="4"/>
  <c r="P114" i="4"/>
  <c r="AP156" i="4"/>
  <c r="AN156" i="4"/>
  <c r="AC122" i="4"/>
  <c r="X122" i="4"/>
  <c r="AE37" i="4"/>
  <c r="W37" i="4"/>
  <c r="P121" i="4"/>
  <c r="AF121" i="4"/>
  <c r="Q121" i="4"/>
  <c r="AH29" i="4"/>
  <c r="M29" i="4"/>
  <c r="AG105" i="4"/>
  <c r="Q29" i="4"/>
  <c r="W163" i="4"/>
  <c r="Q163" i="4"/>
  <c r="N43" i="4"/>
  <c r="L43" i="4"/>
  <c r="Z43" i="4"/>
  <c r="AK87" i="4"/>
  <c r="V6" i="4"/>
  <c r="AI6" i="4"/>
  <c r="AP113" i="4"/>
  <c r="R113" i="4"/>
  <c r="AK113" i="4"/>
  <c r="T113" i="4"/>
  <c r="Y6" i="4"/>
  <c r="V156" i="4"/>
  <c r="S114" i="4"/>
  <c r="U156" i="4"/>
  <c r="AH114" i="4"/>
  <c r="S37" i="4"/>
  <c r="M37" i="4"/>
  <c r="AI37" i="4"/>
  <c r="S121" i="4"/>
  <c r="W121" i="4"/>
  <c r="AO79" i="4"/>
  <c r="AH121" i="4"/>
  <c r="AC105" i="4"/>
  <c r="Q105" i="4"/>
  <c r="T105" i="4"/>
  <c r="AG29" i="4"/>
  <c r="V163" i="4"/>
  <c r="M163" i="4"/>
  <c r="AH163" i="4"/>
  <c r="S172" i="4"/>
  <c r="AA87" i="4"/>
  <c r="O43" i="4"/>
  <c r="X131" i="4"/>
  <c r="Z131" i="4"/>
  <c r="O131" i="4"/>
  <c r="AB37" i="4"/>
  <c r="V121" i="4"/>
  <c r="AC113" i="4"/>
  <c r="Q113" i="4"/>
  <c r="W113" i="4"/>
  <c r="AE6" i="4"/>
  <c r="AF156" i="4"/>
  <c r="AG156" i="4"/>
  <c r="AF37" i="4"/>
  <c r="O37" i="4"/>
  <c r="AA121" i="4"/>
  <c r="V122" i="4"/>
  <c r="AE121" i="4"/>
  <c r="AL121" i="4"/>
  <c r="AD29" i="4"/>
  <c r="L29" i="4"/>
  <c r="AE29" i="4"/>
  <c r="AP105" i="4"/>
  <c r="Y163" i="4"/>
  <c r="AP163" i="4"/>
  <c r="Z172" i="4"/>
  <c r="AD37" i="4"/>
  <c r="AD6" i="4"/>
  <c r="S113" i="4"/>
  <c r="M113" i="4"/>
  <c r="R114" i="4"/>
  <c r="U114" i="4"/>
  <c r="W156" i="4"/>
  <c r="Z114" i="4"/>
  <c r="AJ156" i="4"/>
  <c r="L37" i="4"/>
  <c r="N121" i="4"/>
  <c r="AH37" i="4"/>
  <c r="N37" i="4"/>
  <c r="Y121" i="4"/>
  <c r="AE156" i="4"/>
  <c r="AD156" i="4"/>
  <c r="R121" i="4"/>
  <c r="U105" i="4"/>
  <c r="X29" i="4"/>
  <c r="M105" i="4"/>
  <c r="AL105" i="4"/>
  <c r="AC163" i="4"/>
  <c r="O163" i="4"/>
  <c r="U43" i="4"/>
  <c r="AN37" i="4"/>
  <c r="AB87" i="4"/>
  <c r="U6" i="4"/>
  <c r="AP6" i="4"/>
  <c r="AA113" i="4"/>
  <c r="AG113" i="4"/>
  <c r="AF113" i="4"/>
  <c r="AJ113" i="4"/>
  <c r="AK6" i="4"/>
  <c r="AP114" i="4"/>
  <c r="AL114" i="4"/>
  <c r="AL37" i="4"/>
  <c r="AA37" i="4"/>
  <c r="AD121" i="4"/>
  <c r="T121" i="4"/>
  <c r="AE114" i="4"/>
  <c r="AM156" i="4"/>
  <c r="Q114" i="4"/>
  <c r="X121" i="4"/>
  <c r="O121" i="4"/>
  <c r="AJ29" i="4"/>
  <c r="Z29" i="4"/>
  <c r="L105" i="4"/>
  <c r="AF105" i="4"/>
  <c r="AG163" i="4"/>
  <c r="AB163" i="4"/>
  <c r="AM43" i="4"/>
  <c r="AN87" i="4"/>
  <c r="AK131" i="4"/>
  <c r="AC37" i="4"/>
  <c r="V37" i="4"/>
  <c r="AP121" i="4"/>
  <c r="V155" i="4"/>
  <c r="Z121" i="4"/>
  <c r="AG6" i="4"/>
  <c r="AH6" i="4"/>
  <c r="AE113" i="4"/>
  <c r="N114" i="4"/>
  <c r="Y114" i="4"/>
  <c r="AB156" i="4"/>
  <c r="Z37" i="4"/>
  <c r="AG79" i="4"/>
  <c r="V29" i="4"/>
  <c r="R105" i="4"/>
  <c r="AB29" i="4"/>
  <c r="N105" i="4"/>
  <c r="AL163" i="4"/>
  <c r="AA163" i="4"/>
  <c r="AB43" i="4"/>
  <c r="AO43" i="4"/>
  <c r="S6" i="4"/>
  <c r="N113" i="4"/>
  <c r="O6" i="4"/>
  <c r="AI156" i="4"/>
  <c r="T114" i="4"/>
  <c r="AH156" i="4"/>
  <c r="AD122" i="4"/>
  <c r="T37" i="4"/>
  <c r="P37" i="4"/>
  <c r="Q37" i="4"/>
  <c r="AM121" i="4"/>
  <c r="AI121" i="4"/>
  <c r="AH105" i="4"/>
  <c r="Z105" i="4"/>
  <c r="T29" i="4"/>
  <c r="V105" i="4"/>
  <c r="T163" i="4"/>
  <c r="P163" i="4"/>
  <c r="AJ87" i="4"/>
  <c r="Z155" i="4"/>
  <c r="AN113" i="4"/>
  <c r="V113" i="4"/>
  <c r="AO6" i="4"/>
  <c r="AB114" i="4"/>
  <c r="X156" i="4"/>
  <c r="AA156" i="4"/>
  <c r="AP37" i="4"/>
  <c r="AM37" i="4"/>
  <c r="AK37" i="4"/>
  <c r="AB121" i="4"/>
  <c r="L156" i="4"/>
  <c r="AI29" i="4"/>
  <c r="W105" i="4"/>
  <c r="AK29" i="4"/>
  <c r="AM29" i="4"/>
  <c r="AD105" i="4"/>
  <c r="AN163" i="4"/>
  <c r="AM163" i="4"/>
  <c r="AE131" i="4"/>
  <c r="AC121" i="4"/>
  <c r="Q6" i="4"/>
  <c r="P6" i="4"/>
  <c r="T6" i="4"/>
  <c r="AL156" i="4"/>
  <c r="AA114" i="4"/>
  <c r="R156" i="4"/>
  <c r="P122" i="4"/>
  <c r="R37" i="4"/>
  <c r="AG37" i="4"/>
  <c r="AO37" i="4"/>
  <c r="AG121" i="4"/>
  <c r="AA105" i="4"/>
  <c r="AJ105" i="4"/>
  <c r="AL29" i="4"/>
  <c r="AO29" i="4"/>
  <c r="P29" i="4"/>
  <c r="X163" i="4"/>
  <c r="AE163" i="4"/>
  <c r="AE87" i="4"/>
  <c r="L131" i="4"/>
  <c r="AB68" i="4"/>
  <c r="AG68" i="4"/>
  <c r="R68" i="4"/>
  <c r="S92" i="4"/>
  <c r="AF9" i="4"/>
  <c r="AF71" i="4"/>
  <c r="M91" i="4"/>
  <c r="AI92" i="4"/>
  <c r="AK92" i="4"/>
  <c r="O68" i="4"/>
  <c r="U91" i="4"/>
  <c r="AC43" i="4"/>
  <c r="Z68" i="4"/>
  <c r="O152" i="4"/>
  <c r="V17" i="4"/>
  <c r="N17" i="4"/>
  <c r="O92" i="4"/>
  <c r="T9" i="4"/>
  <c r="AC92" i="4"/>
  <c r="Z71" i="4"/>
  <c r="N71" i="4"/>
  <c r="AB71" i="4"/>
  <c r="AF43" i="4"/>
  <c r="V91" i="4"/>
  <c r="AL152" i="4"/>
  <c r="AP17" i="4"/>
  <c r="AN92" i="4"/>
  <c r="AI17" i="4"/>
  <c r="AO9" i="4"/>
  <c r="R17" i="4"/>
  <c r="L17" i="4"/>
  <c r="AN71" i="4"/>
  <c r="S71" i="4"/>
  <c r="T71" i="4"/>
  <c r="AC71" i="4"/>
  <c r="AM91" i="4"/>
  <c r="L68" i="4"/>
  <c r="AA92" i="4"/>
  <c r="U71" i="4"/>
  <c r="R71" i="4"/>
  <c r="Y71" i="4"/>
  <c r="AN91" i="4"/>
  <c r="AI43" i="4"/>
  <c r="AP85" i="4"/>
  <c r="AL92" i="4"/>
  <c r="AC152" i="4"/>
  <c r="U68" i="4"/>
  <c r="AL68" i="4"/>
  <c r="AD92" i="4"/>
  <c r="AB17" i="4"/>
  <c r="R92" i="4"/>
  <c r="M71" i="4"/>
  <c r="AE71" i="4"/>
  <c r="AN45" i="4"/>
  <c r="Z11" i="4"/>
  <c r="P91" i="4"/>
  <c r="AL17" i="4"/>
  <c r="Z17" i="4"/>
  <c r="AD71" i="4"/>
  <c r="N9" i="4"/>
  <c r="AA17" i="4"/>
  <c r="T11" i="4"/>
  <c r="AA91" i="4"/>
  <c r="Q92" i="4"/>
  <c r="X68" i="4"/>
  <c r="Q71" i="4"/>
  <c r="AE9" i="4"/>
  <c r="AN11" i="4"/>
  <c r="S91" i="4"/>
  <c r="W43" i="4"/>
  <c r="AN131" i="4"/>
  <c r="L152" i="4"/>
  <c r="P92" i="4"/>
  <c r="AM92" i="4"/>
  <c r="S17" i="4"/>
  <c r="AM9" i="4"/>
  <c r="AH11" i="4"/>
  <c r="O91" i="4"/>
  <c r="R91" i="4"/>
  <c r="N68" i="4"/>
  <c r="X71" i="4"/>
  <c r="AH9" i="4"/>
  <c r="AO92" i="4"/>
  <c r="AP92" i="4"/>
  <c r="X92" i="4"/>
  <c r="AH71" i="4"/>
  <c r="AA71" i="4"/>
  <c r="AK9" i="4"/>
  <c r="AI9" i="4"/>
  <c r="AD11" i="4"/>
  <c r="Q91" i="4"/>
  <c r="S68" i="4"/>
  <c r="AJ68" i="4"/>
  <c r="AJ71" i="4"/>
  <c r="W71" i="4"/>
  <c r="AL71" i="4"/>
  <c r="AK71" i="4"/>
  <c r="AN9" i="4"/>
  <c r="M9" i="4"/>
  <c r="AB9" i="4"/>
  <c r="AB91" i="4"/>
  <c r="U122" i="4"/>
  <c r="AE98" i="4"/>
  <c r="X79" i="4"/>
  <c r="AA79" i="4"/>
  <c r="AI95" i="4"/>
  <c r="AO69" i="4"/>
  <c r="AH79" i="4"/>
  <c r="AB69" i="4"/>
  <c r="W69" i="4"/>
  <c r="M120" i="4"/>
  <c r="AD68" i="4"/>
  <c r="W122" i="4"/>
  <c r="AM122" i="4"/>
  <c r="AM144" i="4"/>
  <c r="Z98" i="4"/>
  <c r="V98" i="4"/>
  <c r="AO98" i="4"/>
  <c r="AM98" i="4"/>
  <c r="AL98" i="4"/>
  <c r="R144" i="4"/>
  <c r="AA144" i="4"/>
  <c r="AC144" i="4"/>
  <c r="AJ92" i="4"/>
  <c r="AE92" i="4"/>
  <c r="U92" i="4"/>
  <c r="P150" i="4"/>
  <c r="AJ79" i="4"/>
  <c r="W92" i="4"/>
  <c r="AP95" i="4"/>
  <c r="T95" i="4"/>
  <c r="AN95" i="4"/>
  <c r="U11" i="4"/>
  <c r="Y91" i="4"/>
  <c r="AN69" i="4"/>
  <c r="Q122" i="4"/>
  <c r="W98" i="4"/>
  <c r="Y98" i="4"/>
  <c r="X98" i="4"/>
  <c r="AB144" i="4"/>
  <c r="AC98" i="4"/>
  <c r="T79" i="4"/>
  <c r="AA69" i="4"/>
  <c r="AE69" i="4"/>
  <c r="V69" i="4"/>
  <c r="P126" i="4"/>
  <c r="M68" i="4"/>
  <c r="AO68" i="4"/>
  <c r="N122" i="4"/>
  <c r="L122" i="4"/>
  <c r="S98" i="4"/>
  <c r="T98" i="4"/>
  <c r="AN144" i="4"/>
  <c r="T144" i="4"/>
  <c r="AO144" i="4"/>
  <c r="AF92" i="4"/>
  <c r="AB92" i="4"/>
  <c r="Z92" i="4"/>
  <c r="W150" i="4"/>
  <c r="AK79" i="4"/>
  <c r="AN150" i="4"/>
  <c r="AF150" i="4"/>
  <c r="N79" i="4"/>
  <c r="AD79" i="4"/>
  <c r="AD95" i="4"/>
  <c r="AJ95" i="4"/>
  <c r="S95" i="4"/>
  <c r="AG91" i="4"/>
  <c r="AE91" i="4"/>
  <c r="W91" i="4"/>
  <c r="AG69" i="4"/>
  <c r="AN122" i="4"/>
  <c r="L98" i="4"/>
  <c r="U95" i="4"/>
  <c r="X69" i="4"/>
  <c r="Q69" i="4"/>
  <c r="AM69" i="4"/>
  <c r="W120" i="4"/>
  <c r="AM126" i="4"/>
  <c r="AC68" i="4"/>
  <c r="AI68" i="4"/>
  <c r="Q68" i="4"/>
  <c r="V68" i="4"/>
  <c r="T122" i="4"/>
  <c r="S122" i="4"/>
  <c r="AO122" i="4"/>
  <c r="Z122" i="4"/>
  <c r="AK144" i="4"/>
  <c r="AG144" i="4"/>
  <c r="AB98" i="4"/>
  <c r="AG92" i="4"/>
  <c r="AE122" i="4"/>
  <c r="W38" i="4"/>
  <c r="AF79" i="4"/>
  <c r="AL79" i="4"/>
  <c r="N150" i="4"/>
  <c r="AP79" i="4"/>
  <c r="AK95" i="4"/>
  <c r="R11" i="4"/>
  <c r="AO91" i="4"/>
  <c r="AH91" i="4"/>
  <c r="P69" i="4"/>
  <c r="AD69" i="4"/>
  <c r="AL122" i="4"/>
  <c r="M122" i="4"/>
  <c r="AI144" i="4"/>
  <c r="AJ122" i="4"/>
  <c r="Z79" i="4"/>
  <c r="W79" i="4"/>
  <c r="N95" i="4"/>
  <c r="Y69" i="4"/>
  <c r="O69" i="4"/>
  <c r="AF69" i="4"/>
  <c r="W68" i="4"/>
  <c r="AK68" i="4"/>
  <c r="T68" i="4"/>
  <c r="AI122" i="4"/>
  <c r="AI98" i="4"/>
  <c r="Q144" i="4"/>
  <c r="AL144" i="4"/>
  <c r="M92" i="4"/>
  <c r="Y38" i="4"/>
  <c r="AG150" i="4"/>
  <c r="Y92" i="4"/>
  <c r="L150" i="4"/>
  <c r="AL95" i="4"/>
  <c r="P95" i="4"/>
  <c r="AI79" i="4"/>
  <c r="AB11" i="4"/>
  <c r="AF91" i="4"/>
  <c r="AL91" i="4"/>
  <c r="AL69" i="4"/>
  <c r="Q79" i="4"/>
  <c r="R69" i="4"/>
  <c r="AJ69" i="4"/>
  <c r="AE68" i="4"/>
  <c r="AD144" i="4"/>
  <c r="M98" i="4"/>
  <c r="V144" i="4"/>
  <c r="AF144" i="4"/>
  <c r="AH92" i="4"/>
  <c r="V92" i="4"/>
  <c r="Y150" i="4"/>
  <c r="V79" i="4"/>
  <c r="Y79" i="4"/>
  <c r="AE79" i="4"/>
  <c r="U150" i="4"/>
  <c r="AC79" i="4"/>
  <c r="Z95" i="4"/>
  <c r="X95" i="4"/>
  <c r="AP11" i="4"/>
  <c r="Z91" i="4"/>
  <c r="L31" i="4"/>
  <c r="L69" i="4"/>
  <c r="AH144" i="4"/>
  <c r="M22" i="4"/>
  <c r="P68" i="4"/>
  <c r="AP122" i="4"/>
  <c r="AA122" i="4"/>
  <c r="R122" i="4"/>
  <c r="U144" i="4"/>
  <c r="Z144" i="4"/>
  <c r="S144" i="4"/>
  <c r="AF98" i="4"/>
  <c r="P98" i="4"/>
  <c r="AJ144" i="4"/>
  <c r="L92" i="4"/>
  <c r="L79" i="4"/>
  <c r="AA150" i="4"/>
  <c r="AD150" i="4"/>
  <c r="AL150" i="4"/>
  <c r="O79" i="4"/>
  <c r="M79" i="4"/>
  <c r="R95" i="4"/>
  <c r="AO95" i="4"/>
  <c r="W95" i="4"/>
  <c r="L95" i="4"/>
  <c r="M95" i="4"/>
  <c r="P11" i="4"/>
  <c r="N91" i="4"/>
  <c r="AK91" i="4"/>
  <c r="T69" i="4"/>
  <c r="AP69" i="4"/>
  <c r="Y68" i="4"/>
  <c r="AP68" i="4"/>
  <c r="AA68" i="4"/>
  <c r="O144" i="4"/>
  <c r="AP98" i="4"/>
  <c r="AK98" i="4"/>
  <c r="AA98" i="4"/>
  <c r="X144" i="4"/>
  <c r="T92" i="4"/>
  <c r="AC150" i="4"/>
  <c r="U79" i="4"/>
  <c r="R79" i="4"/>
  <c r="Q95" i="4"/>
  <c r="AH95" i="4"/>
  <c r="O95" i="4"/>
  <c r="AG95" i="4"/>
  <c r="V95" i="4"/>
  <c r="AL11" i="4"/>
  <c r="AD91" i="4"/>
  <c r="T91" i="4"/>
  <c r="AI91" i="4"/>
  <c r="U98" i="4"/>
  <c r="AJ98" i="4"/>
  <c r="AK69" i="4"/>
  <c r="Q120" i="4"/>
  <c r="AN68" i="4"/>
  <c r="AH68" i="4"/>
  <c r="AF68" i="4"/>
  <c r="Y122" i="4"/>
  <c r="O122" i="4"/>
  <c r="AK122" i="4"/>
  <c r="AD98" i="4"/>
  <c r="R98" i="4"/>
  <c r="O98" i="4"/>
  <c r="AP144" i="4"/>
  <c r="M144" i="4"/>
  <c r="AB122" i="4"/>
  <c r="S79" i="4"/>
  <c r="AB79" i="4"/>
  <c r="AJ150" i="4"/>
  <c r="S150" i="4"/>
  <c r="R150" i="4"/>
  <c r="AM79" i="4"/>
  <c r="AA95" i="4"/>
  <c r="AM95" i="4"/>
  <c r="AB95" i="4"/>
  <c r="Y95" i="4"/>
  <c r="Y11" i="4"/>
  <c r="AP91" i="4"/>
  <c r="AJ91" i="4"/>
  <c r="AC91" i="4"/>
  <c r="V120" i="4"/>
  <c r="AP120" i="4"/>
  <c r="AF30" i="4"/>
  <c r="AO87" i="4"/>
  <c r="AF87" i="4"/>
  <c r="AI87" i="4"/>
  <c r="U120" i="4"/>
  <c r="S120" i="4"/>
  <c r="Z120" i="4"/>
  <c r="T120" i="4"/>
  <c r="AL120" i="4"/>
  <c r="AG87" i="4"/>
  <c r="M87" i="4"/>
  <c r="AK120" i="4"/>
  <c r="AH51" i="4"/>
  <c r="AM87" i="4"/>
  <c r="AN31" i="4"/>
  <c r="AP31" i="4"/>
  <c r="AP87" i="4"/>
  <c r="W101" i="4"/>
  <c r="AF120" i="4"/>
  <c r="AD120" i="4"/>
  <c r="AD66" i="4"/>
  <c r="V87" i="4"/>
  <c r="R87" i="4"/>
  <c r="Y120" i="4"/>
  <c r="AN120" i="4"/>
  <c r="X120" i="4"/>
  <c r="R120" i="4"/>
  <c r="N87" i="4"/>
  <c r="Y87" i="4"/>
  <c r="AB31" i="4"/>
  <c r="AI120" i="4"/>
  <c r="N120" i="4"/>
  <c r="L120" i="4"/>
  <c r="T87" i="4"/>
  <c r="Q31" i="4"/>
  <c r="AD87" i="4"/>
  <c r="AE120" i="4"/>
  <c r="T41" i="4"/>
  <c r="U87" i="4"/>
  <c r="L87" i="4"/>
  <c r="Z87" i="4"/>
  <c r="AM31" i="4"/>
  <c r="AB120" i="4"/>
  <c r="AA120" i="4"/>
  <c r="O120" i="4"/>
  <c r="AC120" i="4"/>
  <c r="AC77" i="4"/>
  <c r="AH87" i="4"/>
  <c r="W87" i="4"/>
  <c r="X87" i="4"/>
  <c r="AG120" i="4"/>
  <c r="S143" i="4"/>
  <c r="AM120" i="4"/>
  <c r="P120" i="4"/>
  <c r="AD19" i="4"/>
  <c r="T30" i="4"/>
  <c r="AK19" i="4"/>
  <c r="AL87" i="4"/>
  <c r="P87" i="4"/>
  <c r="O87" i="4"/>
  <c r="Q87" i="4"/>
  <c r="O77" i="4"/>
  <c r="L77" i="4"/>
  <c r="P172" i="4"/>
  <c r="Y19" i="4"/>
  <c r="R19" i="4"/>
  <c r="AP19" i="4"/>
  <c r="V131" i="4"/>
  <c r="AJ34" i="4"/>
  <c r="AA146" i="4"/>
  <c r="R77" i="4"/>
  <c r="AD104" i="4"/>
  <c r="AC104" i="4"/>
  <c r="AL104" i="4"/>
  <c r="AN155" i="4"/>
  <c r="AJ104" i="4"/>
  <c r="AI38" i="4"/>
  <c r="AH159" i="4"/>
  <c r="Z159" i="4"/>
  <c r="T172" i="4"/>
  <c r="X172" i="4"/>
  <c r="AI172" i="4"/>
  <c r="AM19" i="4"/>
  <c r="AF19" i="4"/>
  <c r="S131" i="4"/>
  <c r="AL77" i="4"/>
  <c r="AE34" i="4"/>
  <c r="AD77" i="4"/>
  <c r="S146" i="4"/>
  <c r="AP146" i="4"/>
  <c r="AO104" i="4"/>
  <c r="AO77" i="4"/>
  <c r="AL155" i="4"/>
  <c r="V32" i="4"/>
  <c r="S155" i="4"/>
  <c r="AA155" i="4"/>
  <c r="W159" i="4"/>
  <c r="P159" i="4"/>
  <c r="U159" i="4"/>
  <c r="AK172" i="4"/>
  <c r="AJ172" i="4"/>
  <c r="Z19" i="4"/>
  <c r="AG19" i="4"/>
  <c r="AA131" i="4"/>
  <c r="AG131" i="4"/>
  <c r="AM131" i="4"/>
  <c r="AL131" i="4"/>
  <c r="AA77" i="4"/>
  <c r="S34" i="4"/>
  <c r="N77" i="4"/>
  <c r="Q146" i="4"/>
  <c r="AG77" i="4"/>
  <c r="AH146" i="4"/>
  <c r="Z104" i="4"/>
  <c r="O155" i="4"/>
  <c r="AM155" i="4"/>
  <c r="AP155" i="4"/>
  <c r="Y155" i="4"/>
  <c r="R38" i="4"/>
  <c r="AN159" i="4"/>
  <c r="X159" i="4"/>
  <c r="L159" i="4"/>
  <c r="N172" i="4"/>
  <c r="AG172" i="4"/>
  <c r="AN19" i="4"/>
  <c r="T19" i="4"/>
  <c r="N131" i="4"/>
  <c r="AI131" i="4"/>
  <c r="AF131" i="4"/>
  <c r="AG155" i="4"/>
  <c r="AB77" i="4"/>
  <c r="AE77" i="4"/>
  <c r="AF77" i="4"/>
  <c r="AI77" i="4"/>
  <c r="AE146" i="4"/>
  <c r="AP77" i="4"/>
  <c r="X104" i="4"/>
  <c r="Y104" i="4"/>
  <c r="AC155" i="4"/>
  <c r="AH155" i="4"/>
  <c r="P155" i="4"/>
  <c r="AO155" i="4"/>
  <c r="AA104" i="4"/>
  <c r="R159" i="4"/>
  <c r="AI159" i="4"/>
  <c r="AL159" i="4"/>
  <c r="AL172" i="4"/>
  <c r="O172" i="4"/>
  <c r="M19" i="4"/>
  <c r="AH19" i="4"/>
  <c r="P131" i="4"/>
  <c r="W131" i="4"/>
  <c r="AI34" i="4"/>
  <c r="W77" i="4"/>
  <c r="AJ77" i="4"/>
  <c r="X155" i="4"/>
  <c r="AC131" i="4"/>
  <c r="N146" i="4"/>
  <c r="Y77" i="4"/>
  <c r="AN77" i="4"/>
  <c r="Z77" i="4"/>
  <c r="AE104" i="4"/>
  <c r="Q155" i="4"/>
  <c r="T159" i="4"/>
  <c r="AG159" i="4"/>
  <c r="AP172" i="4"/>
  <c r="M172" i="4"/>
  <c r="AN172" i="4"/>
  <c r="AA19" i="4"/>
  <c r="U19" i="4"/>
  <c r="AH131" i="4"/>
  <c r="R131" i="4"/>
  <c r="X19" i="4"/>
  <c r="N19" i="4"/>
  <c r="AK77" i="4"/>
  <c r="AE19" i="4"/>
  <c r="AH172" i="4"/>
  <c r="AE155" i="4"/>
  <c r="U172" i="4"/>
  <c r="V172" i="4"/>
  <c r="L146" i="4"/>
  <c r="AJ155" i="4"/>
  <c r="M155" i="4"/>
  <c r="R155" i="4"/>
  <c r="AP104" i="4"/>
  <c r="AD159" i="4"/>
  <c r="AE159" i="4"/>
  <c r="AC172" i="4"/>
  <c r="AA172" i="4"/>
  <c r="AM172" i="4"/>
  <c r="AO19" i="4"/>
  <c r="AI19" i="4"/>
  <c r="U131" i="4"/>
  <c r="Q131" i="4"/>
  <c r="U77" i="4"/>
  <c r="L155" i="4"/>
  <c r="AB172" i="4"/>
  <c r="AB34" i="4"/>
  <c r="P77" i="4"/>
  <c r="Q77" i="4"/>
  <c r="V77" i="4"/>
  <c r="AF155" i="4"/>
  <c r="AI155" i="4"/>
  <c r="U155" i="4"/>
  <c r="AK146" i="4"/>
  <c r="P38" i="4"/>
  <c r="AF159" i="4"/>
  <c r="AB159" i="4"/>
  <c r="AO172" i="4"/>
  <c r="R172" i="4"/>
  <c r="O19" i="4"/>
  <c r="V19" i="4"/>
  <c r="O26" i="4"/>
  <c r="Y131" i="4"/>
  <c r="AB131" i="4"/>
  <c r="AN34" i="4"/>
  <c r="AH77" i="4"/>
  <c r="R146" i="4"/>
  <c r="S77" i="4"/>
  <c r="AC146" i="4"/>
  <c r="Z146" i="4"/>
  <c r="AM77" i="4"/>
  <c r="AL146" i="4"/>
  <c r="AI146" i="4"/>
  <c r="N104" i="4"/>
  <c r="AM104" i="4"/>
  <c r="AK104" i="4"/>
  <c r="AK155" i="4"/>
  <c r="P104" i="4"/>
  <c r="N155" i="4"/>
  <c r="M14" i="4"/>
  <c r="X38" i="4"/>
  <c r="AC159" i="4"/>
  <c r="AJ159" i="4"/>
  <c r="AD172" i="4"/>
  <c r="AC19" i="4"/>
  <c r="AJ19" i="4"/>
  <c r="AM26" i="4"/>
  <c r="Q19" i="4"/>
  <c r="AL19" i="4"/>
  <c r="AB19" i="4"/>
  <c r="AF172" i="4"/>
  <c r="L19" i="4"/>
  <c r="S19" i="4"/>
  <c r="AJ131" i="4"/>
  <c r="U34" i="4"/>
  <c r="Y146" i="4"/>
  <c r="X77" i="4"/>
  <c r="X146" i="4"/>
  <c r="V146" i="4"/>
  <c r="AD146" i="4"/>
  <c r="O104" i="4"/>
  <c r="Q38" i="4"/>
  <c r="S159" i="4"/>
  <c r="AK159" i="4"/>
  <c r="Q172" i="4"/>
  <c r="P19" i="4"/>
  <c r="T101" i="4"/>
  <c r="P101" i="4"/>
  <c r="X101" i="4"/>
  <c r="V66" i="4"/>
  <c r="AM154" i="4"/>
  <c r="S66" i="4"/>
  <c r="AD143" i="4"/>
  <c r="AL143" i="4"/>
  <c r="AC143" i="4"/>
  <c r="AK143" i="4"/>
  <c r="AB101" i="4"/>
  <c r="O66" i="4"/>
  <c r="AA101" i="4"/>
  <c r="M66" i="4"/>
  <c r="AO101" i="4"/>
  <c r="N66" i="4"/>
  <c r="X143" i="4"/>
  <c r="AE101" i="4"/>
  <c r="O101" i="4"/>
  <c r="AK101" i="4"/>
  <c r="AA143" i="4"/>
  <c r="Y101" i="4"/>
  <c r="AK66" i="4"/>
  <c r="Y143" i="4"/>
  <c r="AA66" i="4"/>
  <c r="P66" i="4"/>
  <c r="L143" i="4"/>
  <c r="AP143" i="4"/>
  <c r="Q65" i="4"/>
  <c r="M101" i="4"/>
  <c r="T65" i="4"/>
  <c r="AH65" i="4"/>
  <c r="AF66" i="4"/>
  <c r="AB152" i="4"/>
  <c r="X132" i="4"/>
  <c r="AA132" i="4"/>
  <c r="O132" i="4"/>
  <c r="AC38" i="4"/>
  <c r="AE132" i="4"/>
  <c r="U38" i="4"/>
  <c r="Z132" i="4"/>
  <c r="O38" i="4"/>
  <c r="L38" i="4"/>
  <c r="AJ38" i="4"/>
  <c r="AA65" i="4"/>
  <c r="AI143" i="4"/>
  <c r="P169" i="4"/>
  <c r="AF143" i="4"/>
  <c r="U143" i="4"/>
  <c r="O65" i="4"/>
  <c r="P65" i="4"/>
  <c r="U101" i="4"/>
  <c r="AE65" i="4"/>
  <c r="W66" i="4"/>
  <c r="Y152" i="4"/>
  <c r="M152" i="4"/>
  <c r="AH152" i="4"/>
  <c r="Q152" i="4"/>
  <c r="N152" i="4"/>
  <c r="AC169" i="4"/>
  <c r="AO66" i="4"/>
  <c r="AI132" i="4"/>
  <c r="AN132" i="4"/>
  <c r="AN38" i="4"/>
  <c r="M38" i="4"/>
  <c r="Y132" i="4"/>
  <c r="AD38" i="4"/>
  <c r="AG38" i="4"/>
  <c r="V154" i="4"/>
  <c r="AB65" i="4"/>
  <c r="AD152" i="4"/>
  <c r="AI65" i="4"/>
  <c r="AJ65" i="4"/>
  <c r="AF132" i="4"/>
  <c r="AM143" i="4"/>
  <c r="Y65" i="4"/>
  <c r="L101" i="4"/>
  <c r="AM101" i="4"/>
  <c r="AC101" i="4"/>
  <c r="AJ66" i="4"/>
  <c r="AC66" i="4"/>
  <c r="V152" i="4"/>
  <c r="AE152" i="4"/>
  <c r="Q66" i="4"/>
  <c r="U132" i="4"/>
  <c r="R132" i="4"/>
  <c r="Z38" i="4"/>
  <c r="AF38" i="4"/>
  <c r="S38" i="4"/>
  <c r="T38" i="4"/>
  <c r="V38" i="4"/>
  <c r="L65" i="4"/>
  <c r="P152" i="4"/>
  <c r="AM152" i="4"/>
  <c r="S132" i="4"/>
  <c r="AH132" i="4"/>
  <c r="AE143" i="4"/>
  <c r="O143" i="4"/>
  <c r="AO143" i="4"/>
  <c r="AF65" i="4"/>
  <c r="AG65" i="4"/>
  <c r="AM65" i="4"/>
  <c r="AL101" i="4"/>
  <c r="AI101" i="4"/>
  <c r="V101" i="4"/>
  <c r="AG66" i="4"/>
  <c r="AL66" i="4"/>
  <c r="R66" i="4"/>
  <c r="X152" i="4"/>
  <c r="AK152" i="4"/>
  <c r="AL169" i="4"/>
  <c r="T132" i="4"/>
  <c r="M132" i="4"/>
  <c r="N38" i="4"/>
  <c r="AG26" i="4"/>
  <c r="AG152" i="4"/>
  <c r="Y169" i="4"/>
  <c r="T169" i="4"/>
  <c r="AJ143" i="4"/>
  <c r="R65" i="4"/>
  <c r="AO132" i="4"/>
  <c r="AH143" i="4"/>
  <c r="U65" i="4"/>
  <c r="X65" i="4"/>
  <c r="N101" i="4"/>
  <c r="Q101" i="4"/>
  <c r="AH66" i="4"/>
  <c r="U152" i="4"/>
  <c r="Z152" i="4"/>
  <c r="AB66" i="4"/>
  <c r="W132" i="4"/>
  <c r="AM132" i="4"/>
  <c r="AK38" i="4"/>
  <c r="AO38" i="4"/>
  <c r="AM38" i="4"/>
  <c r="AN143" i="4"/>
  <c r="AD65" i="4"/>
  <c r="L66" i="4"/>
  <c r="AG143" i="4"/>
  <c r="AP65" i="4"/>
  <c r="S65" i="4"/>
  <c r="AD101" i="4"/>
  <c r="AF101" i="4"/>
  <c r="R101" i="4"/>
  <c r="U66" i="4"/>
  <c r="R152" i="4"/>
  <c r="AF152" i="4"/>
  <c r="M169" i="4"/>
  <c r="AI66" i="4"/>
  <c r="AB132" i="4"/>
  <c r="AH38" i="4"/>
  <c r="AP38" i="4"/>
  <c r="AO152" i="4"/>
  <c r="Q143" i="4"/>
  <c r="N65" i="4"/>
  <c r="AL65" i="4"/>
  <c r="T143" i="4"/>
  <c r="W143" i="4"/>
  <c r="P143" i="4"/>
  <c r="N143" i="4"/>
  <c r="Z143" i="4"/>
  <c r="Z65" i="4"/>
  <c r="M65" i="4"/>
  <c r="AH101" i="4"/>
  <c r="AP101" i="4"/>
  <c r="AG101" i="4"/>
  <c r="Z101" i="4"/>
  <c r="AC65" i="4"/>
  <c r="Z66" i="4"/>
  <c r="AM66" i="4"/>
  <c r="AP66" i="4"/>
  <c r="AJ152" i="4"/>
  <c r="W152" i="4"/>
  <c r="AA152" i="4"/>
  <c r="AP152" i="4"/>
  <c r="AP132" i="4"/>
  <c r="AG132" i="4"/>
  <c r="AA38" i="4"/>
  <c r="AN152" i="4"/>
  <c r="N132" i="4"/>
  <c r="V65" i="4"/>
  <c r="AL132" i="4"/>
  <c r="M143" i="4"/>
  <c r="AB143" i="4"/>
  <c r="V143" i="4"/>
  <c r="AO65" i="4"/>
  <c r="AN65" i="4"/>
  <c r="AK65" i="4"/>
  <c r="S101" i="4"/>
  <c r="Y66" i="4"/>
  <c r="AN66" i="4"/>
  <c r="AE66" i="4"/>
  <c r="X66" i="4"/>
  <c r="T152" i="4"/>
  <c r="S152" i="4"/>
  <c r="AG169" i="4"/>
  <c r="V132" i="4"/>
  <c r="Q132" i="4"/>
  <c r="AL38" i="4"/>
  <c r="AN30" i="4"/>
  <c r="AG51" i="4"/>
  <c r="AF34" i="4"/>
  <c r="AA154" i="4"/>
  <c r="AG154" i="4"/>
  <c r="L30" i="4"/>
  <c r="R154" i="4"/>
  <c r="X154" i="4"/>
  <c r="Y51" i="4"/>
  <c r="O34" i="4"/>
  <c r="AO34" i="4"/>
  <c r="M34" i="4"/>
  <c r="V126" i="4"/>
  <c r="O154" i="4"/>
  <c r="AD154" i="4"/>
  <c r="R30" i="4"/>
  <c r="AH30" i="4"/>
  <c r="Q34" i="4"/>
  <c r="W34" i="4"/>
  <c r="AA34" i="4"/>
  <c r="AG22" i="4"/>
  <c r="S154" i="4"/>
  <c r="Q154" i="4"/>
  <c r="Y154" i="4"/>
  <c r="N22" i="4"/>
  <c r="AI30" i="4"/>
  <c r="AG34" i="4"/>
  <c r="Y34" i="4"/>
  <c r="AD34" i="4"/>
  <c r="AP154" i="4"/>
  <c r="AJ154" i="4"/>
  <c r="U154" i="4"/>
  <c r="L26" i="4"/>
  <c r="P26" i="4"/>
  <c r="AF154" i="4"/>
  <c r="U30" i="4"/>
  <c r="L154" i="4"/>
  <c r="AK34" i="4"/>
  <c r="AI154" i="4"/>
  <c r="AC34" i="4"/>
  <c r="N154" i="4"/>
  <c r="AC154" i="4"/>
  <c r="P154" i="4"/>
  <c r="W42" i="4"/>
  <c r="AL154" i="4"/>
  <c r="W154" i="4"/>
  <c r="N34" i="4"/>
  <c r="AL34" i="4"/>
  <c r="R34" i="4"/>
  <c r="AE154" i="4"/>
  <c r="T154" i="4"/>
  <c r="AH34" i="4"/>
  <c r="P34" i="4"/>
  <c r="AH154" i="4"/>
  <c r="AN154" i="4"/>
  <c r="AO154" i="4"/>
  <c r="T34" i="4"/>
  <c r="L34" i="4"/>
  <c r="AK154" i="4"/>
  <c r="X34" i="4"/>
  <c r="V34" i="4"/>
  <c r="M154" i="4"/>
  <c r="AM30" i="4"/>
  <c r="AP131" i="4"/>
  <c r="AD131" i="4"/>
  <c r="AP34" i="4"/>
  <c r="AM34" i="4"/>
  <c r="AI22" i="4"/>
  <c r="AB154" i="4"/>
  <c r="AB30" i="4"/>
  <c r="AA30" i="4"/>
  <c r="T26" i="4"/>
  <c r="AA126" i="4"/>
  <c r="Q169" i="4"/>
  <c r="AP169" i="4"/>
  <c r="AH126" i="4"/>
  <c r="W126" i="4"/>
  <c r="AP126" i="4"/>
  <c r="R169" i="4"/>
  <c r="AC126" i="4"/>
  <c r="Y126" i="4"/>
  <c r="AO126" i="4"/>
  <c r="W169" i="4"/>
  <c r="U126" i="4"/>
  <c r="AN169" i="4"/>
  <c r="R126" i="4"/>
  <c r="AN126" i="4"/>
  <c r="N169" i="4"/>
  <c r="L169" i="4"/>
  <c r="AB126" i="4"/>
  <c r="O126" i="4"/>
  <c r="AK169" i="4"/>
  <c r="X126" i="4"/>
  <c r="V169" i="4"/>
  <c r="Z169" i="4"/>
  <c r="AF126" i="4"/>
  <c r="Z126" i="4"/>
  <c r="AK126" i="4"/>
  <c r="L126" i="4"/>
  <c r="AL126" i="4"/>
  <c r="AM169" i="4"/>
  <c r="S169" i="4"/>
  <c r="N126" i="4"/>
  <c r="AD126" i="4"/>
  <c r="T126" i="4"/>
  <c r="AI169" i="4"/>
  <c r="AD169" i="4"/>
  <c r="AA169" i="4"/>
  <c r="AJ126" i="4"/>
  <c r="U169" i="4"/>
  <c r="AO169" i="4"/>
  <c r="X169" i="4"/>
  <c r="O169" i="4"/>
  <c r="S126" i="4"/>
  <c r="AH169" i="4"/>
  <c r="AF169" i="4"/>
  <c r="AJ169" i="4"/>
  <c r="AG126" i="4"/>
  <c r="AI126" i="4"/>
  <c r="M126" i="4"/>
  <c r="Q126" i="4"/>
  <c r="AE169" i="4"/>
  <c r="AH22" i="4"/>
  <c r="U22" i="4"/>
  <c r="AD30" i="4"/>
  <c r="Y30" i="4"/>
  <c r="S30" i="4"/>
  <c r="AL22" i="4"/>
  <c r="AC30" i="4"/>
  <c r="AJ22" i="4"/>
  <c r="L22" i="4"/>
  <c r="X22" i="4"/>
  <c r="Y22" i="4"/>
  <c r="P22" i="4"/>
  <c r="W22" i="4"/>
  <c r="R22" i="4"/>
  <c r="V22" i="4"/>
  <c r="AA22" i="4"/>
  <c r="AM22" i="4"/>
  <c r="AN22" i="4"/>
  <c r="Z22" i="4"/>
  <c r="AO22" i="4"/>
  <c r="AP22" i="4"/>
  <c r="Z30" i="4"/>
  <c r="V30" i="4"/>
  <c r="O30" i="4"/>
  <c r="T22" i="4"/>
  <c r="Q22" i="4"/>
  <c r="AB22" i="4"/>
  <c r="AE22" i="4"/>
  <c r="AL30" i="4"/>
  <c r="P30" i="4"/>
  <c r="AK22" i="4"/>
  <c r="S22" i="4"/>
  <c r="N30" i="4"/>
  <c r="AE30" i="4"/>
  <c r="O22" i="4"/>
  <c r="AF22" i="4"/>
  <c r="AK30" i="4"/>
  <c r="AJ30" i="4"/>
  <c r="W30" i="4"/>
  <c r="AG30" i="4"/>
  <c r="AO30" i="4"/>
  <c r="AC22" i="4"/>
  <c r="Q30" i="4"/>
  <c r="M30" i="4"/>
  <c r="AP30" i="4"/>
  <c r="Q26" i="4"/>
  <c r="V26" i="4"/>
  <c r="AC26" i="4"/>
  <c r="AE26" i="4"/>
  <c r="AD26" i="4"/>
  <c r="AN26" i="4"/>
  <c r="S26" i="4"/>
  <c r="AO26" i="4"/>
  <c r="U26" i="4"/>
  <c r="X26" i="4"/>
  <c r="M26" i="4"/>
  <c r="AJ26" i="4"/>
  <c r="Y26" i="4"/>
  <c r="AA26" i="4"/>
  <c r="AL26" i="4"/>
  <c r="AK26" i="4"/>
  <c r="AF26" i="4"/>
  <c r="AP26" i="4"/>
  <c r="W26" i="4"/>
  <c r="AH26" i="4"/>
  <c r="AB26" i="4"/>
  <c r="AI26" i="4"/>
  <c r="R26" i="4"/>
  <c r="Z26" i="4"/>
  <c r="Y43" i="4"/>
  <c r="AA31" i="4"/>
  <c r="AN55" i="4"/>
  <c r="N55" i="4"/>
  <c r="AI16" i="4"/>
  <c r="AC55" i="4"/>
  <c r="W55" i="4"/>
  <c r="S55" i="4"/>
  <c r="AA55" i="4"/>
  <c r="AK55" i="4"/>
  <c r="Z55" i="4"/>
  <c r="L55" i="4"/>
  <c r="AE44" i="4"/>
  <c r="AM15" i="4"/>
  <c r="V31" i="4"/>
  <c r="AL31" i="4"/>
  <c r="N31" i="4"/>
  <c r="U31" i="4"/>
  <c r="V43" i="4"/>
  <c r="AI55" i="4"/>
  <c r="AL55" i="4"/>
  <c r="X55" i="4"/>
  <c r="AB55" i="4"/>
  <c r="AF55" i="4"/>
  <c r="AD55" i="4"/>
  <c r="V55" i="4"/>
  <c r="AH55" i="4"/>
  <c r="R55" i="4"/>
  <c r="AG55" i="4"/>
  <c r="AO55" i="4"/>
  <c r="AH25" i="4"/>
  <c r="T55" i="4"/>
  <c r="Q55" i="4"/>
  <c r="AB25" i="4"/>
  <c r="AM55" i="4"/>
  <c r="AE55" i="4"/>
  <c r="AP55" i="4"/>
  <c r="AJ55" i="4"/>
  <c r="M55" i="4"/>
  <c r="P55" i="4"/>
  <c r="Y55" i="4"/>
  <c r="O55" i="4"/>
  <c r="X43" i="4"/>
  <c r="P31" i="4"/>
  <c r="AI31" i="4"/>
  <c r="AE43" i="4"/>
  <c r="U8" i="4"/>
  <c r="S23" i="4"/>
  <c r="Y23" i="4"/>
  <c r="AM8" i="4"/>
  <c r="Z60" i="4"/>
  <c r="AL60" i="4"/>
  <c r="AI60" i="4"/>
  <c r="P60" i="4"/>
  <c r="AP60" i="4"/>
  <c r="V60" i="4"/>
  <c r="S31" i="4"/>
  <c r="AJ60" i="4"/>
  <c r="M60" i="4"/>
  <c r="Q60" i="4"/>
  <c r="AJ16" i="4"/>
  <c r="AN8" i="4"/>
  <c r="S44" i="4"/>
  <c r="P16" i="4"/>
  <c r="AM16" i="4"/>
  <c r="AL16" i="4"/>
  <c r="T8" i="4"/>
  <c r="X8" i="4"/>
  <c r="AB16" i="4"/>
  <c r="AE16" i="4"/>
  <c r="O31" i="4"/>
  <c r="AC16" i="4"/>
  <c r="N8" i="4"/>
  <c r="Y16" i="4"/>
  <c r="X16" i="4"/>
  <c r="T16" i="4"/>
  <c r="AD8" i="4"/>
  <c r="AO44" i="4"/>
  <c r="L16" i="4"/>
  <c r="AH8" i="4"/>
  <c r="AJ8" i="4"/>
  <c r="O44" i="4"/>
  <c r="R16" i="4"/>
  <c r="R32" i="4"/>
  <c r="AO62" i="4"/>
  <c r="AC27" i="4"/>
  <c r="U46" i="4"/>
  <c r="AO46" i="4"/>
  <c r="Q17" i="4"/>
  <c r="M17" i="4"/>
  <c r="X11" i="4"/>
  <c r="W11" i="4"/>
  <c r="T53" i="4"/>
  <c r="AA25" i="4"/>
  <c r="M46" i="4"/>
  <c r="AL46" i="4"/>
  <c r="AH17" i="4"/>
  <c r="P17" i="4"/>
  <c r="Y9" i="4"/>
  <c r="V11" i="4"/>
  <c r="AC11" i="4"/>
  <c r="R25" i="4"/>
  <c r="AP14" i="4"/>
  <c r="N46" i="4"/>
  <c r="AN54" i="4"/>
  <c r="X17" i="4"/>
  <c r="Y17" i="4"/>
  <c r="W17" i="4"/>
  <c r="AM11" i="4"/>
  <c r="Q11" i="4"/>
  <c r="Z46" i="4"/>
  <c r="AD46" i="4"/>
  <c r="P46" i="4"/>
  <c r="AG17" i="4"/>
  <c r="Q9" i="4"/>
  <c r="R9" i="4"/>
  <c r="M45" i="4"/>
  <c r="AA11" i="4"/>
  <c r="AF11" i="4"/>
  <c r="V53" i="4"/>
  <c r="U42" i="4"/>
  <c r="AN14" i="4"/>
  <c r="AF46" i="4"/>
  <c r="L46" i="4"/>
  <c r="AN46" i="4"/>
  <c r="U54" i="4"/>
  <c r="AE17" i="4"/>
  <c r="AJ9" i="4"/>
  <c r="AJ17" i="4"/>
  <c r="L9" i="4"/>
  <c r="U45" i="4"/>
  <c r="M11" i="4"/>
  <c r="AE11" i="4"/>
  <c r="AI42" i="4"/>
  <c r="AP42" i="4"/>
  <c r="AP41" i="4"/>
  <c r="AK32" i="4"/>
  <c r="W9" i="4"/>
  <c r="AN17" i="4"/>
  <c r="AG9" i="4"/>
  <c r="S9" i="4"/>
  <c r="V9" i="4"/>
  <c r="T17" i="4"/>
  <c r="AL9" i="4"/>
  <c r="S11" i="4"/>
  <c r="AO11" i="4"/>
  <c r="O11" i="4"/>
  <c r="L25" i="4"/>
  <c r="N62" i="4"/>
  <c r="AH27" i="4"/>
  <c r="AJ53" i="4"/>
  <c r="O41" i="4"/>
  <c r="Q46" i="4"/>
  <c r="L42" i="4"/>
  <c r="AP51" i="4"/>
  <c r="Z41" i="4"/>
  <c r="AH32" i="4"/>
  <c r="P25" i="4"/>
  <c r="AD9" i="4"/>
  <c r="X9" i="4"/>
  <c r="AP9" i="4"/>
  <c r="AC17" i="4"/>
  <c r="Z9" i="4"/>
  <c r="L11" i="4"/>
  <c r="AJ11" i="4"/>
  <c r="AG11" i="4"/>
  <c r="AE31" i="4"/>
  <c r="AP46" i="4"/>
  <c r="M42" i="4"/>
  <c r="AA51" i="4"/>
  <c r="AG46" i="4"/>
  <c r="AK53" i="4"/>
  <c r="AC53" i="4"/>
  <c r="AK51" i="4"/>
  <c r="L32" i="4"/>
  <c r="AB27" i="4"/>
  <c r="AD17" i="4"/>
  <c r="U17" i="4"/>
  <c r="AF17" i="4"/>
  <c r="O9" i="4"/>
  <c r="N11" i="4"/>
  <c r="AI11" i="4"/>
  <c r="Y31" i="4"/>
  <c r="AG43" i="4"/>
  <c r="S43" i="4"/>
  <c r="R60" i="4"/>
  <c r="AN5" i="4"/>
  <c r="AH20" i="4"/>
  <c r="AD23" i="4"/>
  <c r="M23" i="4"/>
  <c r="AE60" i="4"/>
  <c r="R23" i="4"/>
  <c r="AB23" i="4"/>
  <c r="L60" i="4"/>
  <c r="AH5" i="4"/>
  <c r="W60" i="4"/>
  <c r="W23" i="4"/>
  <c r="AE23" i="4"/>
  <c r="AC23" i="4"/>
  <c r="AC60" i="4"/>
  <c r="AI5" i="4"/>
  <c r="R24" i="4"/>
  <c r="AO23" i="4"/>
  <c r="AL23" i="4"/>
  <c r="T23" i="4"/>
  <c r="U60" i="4"/>
  <c r="AG23" i="4"/>
  <c r="AH23" i="4"/>
  <c r="AF23" i="4"/>
  <c r="V23" i="4"/>
  <c r="P23" i="4"/>
  <c r="N23" i="4"/>
  <c r="AK60" i="4"/>
  <c r="AP20" i="4"/>
  <c r="Z23" i="4"/>
  <c r="T60" i="4"/>
  <c r="AA23" i="4"/>
  <c r="AN23" i="4"/>
  <c r="N60" i="4"/>
  <c r="AO60" i="4"/>
  <c r="AA60" i="4"/>
  <c r="O23" i="4"/>
  <c r="AH60" i="4"/>
  <c r="Q23" i="4"/>
  <c r="U23" i="4"/>
  <c r="AM23" i="4"/>
  <c r="AG60" i="4"/>
  <c r="AB60" i="4"/>
  <c r="AF60" i="4"/>
  <c r="AD58" i="4"/>
  <c r="X23" i="4"/>
  <c r="AK23" i="4"/>
  <c r="AM60" i="4"/>
  <c r="AN60" i="4"/>
  <c r="X60" i="4"/>
  <c r="AP23" i="4"/>
  <c r="L23" i="4"/>
  <c r="AI23" i="4"/>
  <c r="S60" i="4"/>
  <c r="O60" i="4"/>
  <c r="Y60" i="4"/>
  <c r="P24" i="4"/>
  <c r="T24" i="4"/>
  <c r="AP5" i="4"/>
  <c r="M20" i="4"/>
  <c r="AF5" i="4"/>
  <c r="AC51" i="4"/>
  <c r="AN21" i="4"/>
  <c r="AF8" i="4"/>
  <c r="AD32" i="4"/>
  <c r="R5" i="4"/>
  <c r="V5" i="4"/>
  <c r="AP24" i="4"/>
  <c r="AI20" i="4"/>
  <c r="AK24" i="4"/>
  <c r="Z16" i="4"/>
  <c r="N16" i="4"/>
  <c r="AH16" i="4"/>
  <c r="W31" i="4"/>
  <c r="AH31" i="4"/>
  <c r="Z31" i="4"/>
  <c r="M8" i="4"/>
  <c r="AI8" i="4"/>
  <c r="U5" i="4"/>
  <c r="O5" i="4"/>
  <c r="AJ20" i="4"/>
  <c r="M51" i="4"/>
  <c r="S14" i="4"/>
  <c r="AI14" i="4"/>
  <c r="O8" i="4"/>
  <c r="AO5" i="4"/>
  <c r="Y5" i="4"/>
  <c r="AE5" i="4"/>
  <c r="AB32" i="4"/>
  <c r="S24" i="4"/>
  <c r="X20" i="4"/>
  <c r="T20" i="4"/>
  <c r="O16" i="4"/>
  <c r="AN24" i="4"/>
  <c r="AE14" i="4"/>
  <c r="AL14" i="4"/>
  <c r="O14" i="4"/>
  <c r="Z5" i="4"/>
  <c r="L5" i="4"/>
  <c r="W5" i="4"/>
  <c r="AE20" i="4"/>
  <c r="L20" i="4"/>
  <c r="AM20" i="4"/>
  <c r="W20" i="4"/>
  <c r="S16" i="4"/>
  <c r="AD16" i="4"/>
  <c r="AA16" i="4"/>
  <c r="AE21" i="4"/>
  <c r="AA5" i="4"/>
  <c r="V24" i="4"/>
  <c r="AL5" i="4"/>
  <c r="Y24" i="4"/>
  <c r="R20" i="4"/>
  <c r="AC8" i="4"/>
  <c r="Z8" i="4"/>
  <c r="X32" i="4"/>
  <c r="N32" i="4"/>
  <c r="O32" i="4"/>
  <c r="S32" i="4"/>
  <c r="N5" i="4"/>
  <c r="O24" i="4"/>
  <c r="AL20" i="4"/>
  <c r="S20" i="4"/>
  <c r="Q20" i="4"/>
  <c r="AF16" i="4"/>
  <c r="AJ5" i="4"/>
  <c r="AC24" i="4"/>
  <c r="AC5" i="4"/>
  <c r="O20" i="4"/>
  <c r="U20" i="4"/>
  <c r="S8" i="4"/>
  <c r="R8" i="4"/>
  <c r="AF32" i="4"/>
  <c r="Q32" i="4"/>
  <c r="L61" i="4"/>
  <c r="T5" i="4"/>
  <c r="AF24" i="4"/>
  <c r="AD24" i="4"/>
  <c r="AI24" i="4"/>
  <c r="X24" i="4"/>
  <c r="L24" i="4"/>
  <c r="AK20" i="4"/>
  <c r="Y45" i="4"/>
  <c r="L45" i="4"/>
  <c r="X45" i="4"/>
  <c r="AK16" i="4"/>
  <c r="M16" i="4"/>
  <c r="AG20" i="4"/>
  <c r="X5" i="4"/>
  <c r="U24" i="4"/>
  <c r="AL24" i="4"/>
  <c r="AO20" i="4"/>
  <c r="P20" i="4"/>
  <c r="M24" i="4"/>
  <c r="W8" i="4"/>
  <c r="M5" i="4"/>
  <c r="P5" i="4"/>
  <c r="AB5" i="4"/>
  <c r="AB24" i="4"/>
  <c r="AA24" i="4"/>
  <c r="AG24" i="4"/>
  <c r="AO24" i="4"/>
  <c r="Q24" i="4"/>
  <c r="N20" i="4"/>
  <c r="U16" i="4"/>
  <c r="AJ51" i="4"/>
  <c r="Q5" i="4"/>
  <c r="AG5" i="4"/>
  <c r="S5" i="4"/>
  <c r="AH24" i="4"/>
  <c r="V20" i="4"/>
  <c r="Z20" i="4"/>
  <c r="R45" i="4"/>
  <c r="Q16" i="4"/>
  <c r="W16" i="4"/>
  <c r="AG31" i="4"/>
  <c r="R31" i="4"/>
  <c r="AK31" i="4"/>
  <c r="U57" i="4"/>
  <c r="AN20" i="4"/>
  <c r="AM5" i="4"/>
  <c r="Z24" i="4"/>
  <c r="AG21" i="4"/>
  <c r="AD20" i="4"/>
  <c r="AF20" i="4"/>
  <c r="AP16" i="4"/>
  <c r="AN16" i="4"/>
  <c r="X14" i="4"/>
  <c r="AO8" i="4"/>
  <c r="AP32" i="4"/>
  <c r="AD5" i="4"/>
  <c r="AE24" i="4"/>
  <c r="W24" i="4"/>
  <c r="AJ24" i="4"/>
  <c r="Y20" i="4"/>
  <c r="AB20" i="4"/>
  <c r="AA20" i="4"/>
  <c r="N24" i="4"/>
  <c r="AA45" i="4"/>
  <c r="V16" i="4"/>
  <c r="AO16" i="4"/>
  <c r="AI57" i="4"/>
  <c r="X51" i="4"/>
  <c r="O51" i="4"/>
  <c r="T51" i="4"/>
  <c r="L41" i="4"/>
  <c r="L14" i="4"/>
  <c r="Y14" i="4"/>
  <c r="Y32" i="4"/>
  <c r="U32" i="4"/>
  <c r="Z27" i="4"/>
  <c r="AK54" i="4"/>
  <c r="AL54" i="4"/>
  <c r="AG54" i="4"/>
  <c r="P45" i="4"/>
  <c r="W45" i="4"/>
  <c r="AH45" i="4"/>
  <c r="AK45" i="4"/>
  <c r="Y48" i="4"/>
  <c r="P42" i="4"/>
  <c r="N42" i="4"/>
  <c r="P51" i="4"/>
  <c r="AB51" i="4"/>
  <c r="N51" i="4"/>
  <c r="AD41" i="4"/>
  <c r="AO41" i="4"/>
  <c r="T32" i="4"/>
  <c r="W27" i="4"/>
  <c r="AH41" i="4"/>
  <c r="O46" i="4"/>
  <c r="Z54" i="4"/>
  <c r="AD54" i="4"/>
  <c r="Z45" i="4"/>
  <c r="AP48" i="4"/>
  <c r="Y42" i="4"/>
  <c r="Z42" i="4"/>
  <c r="X62" i="4"/>
  <c r="AO51" i="4"/>
  <c r="Q51" i="4"/>
  <c r="AJ14" i="4"/>
  <c r="AI41" i="4"/>
  <c r="AC41" i="4"/>
  <c r="Q14" i="4"/>
  <c r="AJ27" i="4"/>
  <c r="Y46" i="4"/>
  <c r="AH54" i="4"/>
  <c r="M54" i="4"/>
  <c r="AG45" i="4"/>
  <c r="AN48" i="4"/>
  <c r="R42" i="4"/>
  <c r="AA42" i="4"/>
  <c r="AL42" i="4"/>
  <c r="AH62" i="4"/>
  <c r="W51" i="4"/>
  <c r="U14" i="4"/>
  <c r="T14" i="4"/>
  <c r="V14" i="4"/>
  <c r="Q41" i="4"/>
  <c r="W32" i="4"/>
  <c r="L27" i="4"/>
  <c r="S27" i="4"/>
  <c r="R46" i="4"/>
  <c r="AO14" i="4"/>
  <c r="S46" i="4"/>
  <c r="V54" i="4"/>
  <c r="S45" i="4"/>
  <c r="L48" i="4"/>
  <c r="S42" i="4"/>
  <c r="AB62" i="4"/>
  <c r="AE51" i="4"/>
  <c r="AM14" i="4"/>
  <c r="AC14" i="4"/>
  <c r="AK14" i="4"/>
  <c r="AG14" i="4"/>
  <c r="AA14" i="4"/>
  <c r="P14" i="4"/>
  <c r="AN32" i="4"/>
  <c r="M32" i="4"/>
  <c r="X27" i="4"/>
  <c r="AM46" i="4"/>
  <c r="AA54" i="4"/>
  <c r="AC54" i="4"/>
  <c r="AE45" i="4"/>
  <c r="AB45" i="4"/>
  <c r="AO45" i="4"/>
  <c r="AB48" i="4"/>
  <c r="AJ48" i="4"/>
  <c r="S48" i="4"/>
  <c r="AC42" i="4"/>
  <c r="AF42" i="4"/>
  <c r="T42" i="4"/>
  <c r="AJ62" i="4"/>
  <c r="AC62" i="4"/>
  <c r="AI51" i="4"/>
  <c r="AD14" i="4"/>
  <c r="R14" i="4"/>
  <c r="AF14" i="4"/>
  <c r="N14" i="4"/>
  <c r="W14" i="4"/>
  <c r="AL32" i="4"/>
  <c r="AK27" i="4"/>
  <c r="AM32" i="4"/>
  <c r="AO32" i="4"/>
  <c r="X46" i="4"/>
  <c r="AC46" i="4"/>
  <c r="AI46" i="4"/>
  <c r="Y54" i="4"/>
  <c r="AL45" i="4"/>
  <c r="AM45" i="4"/>
  <c r="AP45" i="4"/>
  <c r="W48" i="4"/>
  <c r="AO31" i="4"/>
  <c r="AH42" i="4"/>
  <c r="AK42" i="4"/>
  <c r="X42" i="4"/>
  <c r="AG57" i="4"/>
  <c r="P43" i="4"/>
  <c r="AK43" i="4"/>
  <c r="AD43" i="4"/>
  <c r="AG42" i="4"/>
  <c r="S51" i="4"/>
  <c r="AN51" i="4"/>
  <c r="AF51" i="4"/>
  <c r="Z14" i="4"/>
  <c r="Z32" i="4"/>
  <c r="N27" i="4"/>
  <c r="U27" i="4"/>
  <c r="AA46" i="4"/>
  <c r="AE46" i="4"/>
  <c r="AJ45" i="4"/>
  <c r="T45" i="4"/>
  <c r="AM48" i="4"/>
  <c r="Z51" i="4"/>
  <c r="V51" i="4"/>
  <c r="AA32" i="4"/>
  <c r="AI32" i="4"/>
  <c r="P32" i="4"/>
  <c r="V46" i="4"/>
  <c r="Q54" i="4"/>
  <c r="O45" i="4"/>
  <c r="Q45" i="4"/>
  <c r="AN42" i="4"/>
  <c r="Q42" i="4"/>
  <c r="AB42" i="4"/>
  <c r="AL51" i="4"/>
  <c r="AD51" i="4"/>
  <c r="U51" i="4"/>
  <c r="AA41" i="4"/>
  <c r="AL41" i="4"/>
  <c r="AH14" i="4"/>
  <c r="S41" i="4"/>
  <c r="AJ32" i="4"/>
  <c r="AO27" i="4"/>
  <c r="AG41" i="4"/>
  <c r="T46" i="4"/>
  <c r="AI54" i="4"/>
  <c r="AF54" i="4"/>
  <c r="AC45" i="4"/>
  <c r="N45" i="4"/>
  <c r="AF45" i="4"/>
  <c r="AE42" i="4"/>
  <c r="AM42" i="4"/>
  <c r="AO42" i="4"/>
  <c r="AF48" i="4"/>
  <c r="R51" i="4"/>
  <c r="AM51" i="4"/>
  <c r="AE41" i="4"/>
  <c r="AC32" i="4"/>
  <c r="AG32" i="4"/>
  <c r="AG27" i="4"/>
  <c r="AA27" i="4"/>
  <c r="P27" i="4"/>
  <c r="Y27" i="4"/>
  <c r="AB46" i="4"/>
  <c r="W46" i="4"/>
  <c r="AJ46" i="4"/>
  <c r="AH46" i="4"/>
  <c r="T54" i="4"/>
  <c r="N54" i="4"/>
  <c r="AI45" i="4"/>
  <c r="AD45" i="4"/>
  <c r="AD42" i="4"/>
  <c r="O42" i="4"/>
  <c r="AD31" i="4"/>
  <c r="V42" i="4"/>
  <c r="AC61" i="4"/>
  <c r="L15" i="4"/>
  <c r="W15" i="4"/>
  <c r="AB44" i="4"/>
  <c r="M44" i="4"/>
  <c r="M62" i="4"/>
  <c r="Z62" i="4"/>
  <c r="Q62" i="4"/>
  <c r="AH61" i="4"/>
  <c r="P53" i="4"/>
  <c r="AL48" i="4"/>
  <c r="Z53" i="4"/>
  <c r="AF57" i="4"/>
  <c r="AF62" i="4"/>
  <c r="V62" i="4"/>
  <c r="P62" i="4"/>
  <c r="O25" i="4"/>
  <c r="V41" i="4"/>
  <c r="N41" i="4"/>
  <c r="AI61" i="4"/>
  <c r="M61" i="4"/>
  <c r="AP27" i="4"/>
  <c r="AD27" i="4"/>
  <c r="N44" i="4"/>
  <c r="AF27" i="4"/>
  <c r="V44" i="4"/>
  <c r="O27" i="4"/>
  <c r="AN41" i="4"/>
  <c r="AK41" i="4"/>
  <c r="AE54" i="4"/>
  <c r="AN53" i="4"/>
  <c r="AG53" i="4"/>
  <c r="L53" i="4"/>
  <c r="AO48" i="4"/>
  <c r="AD48" i="4"/>
  <c r="X31" i="4"/>
  <c r="M31" i="4"/>
  <c r="Q57" i="4"/>
  <c r="M43" i="4"/>
  <c r="AP43" i="4"/>
  <c r="AH43" i="4"/>
  <c r="AA43" i="4"/>
  <c r="M57" i="4"/>
  <c r="AO61" i="4"/>
  <c r="AK61" i="4"/>
  <c r="AI48" i="4"/>
  <c r="AE62" i="4"/>
  <c r="AI62" i="4"/>
  <c r="N25" i="4"/>
  <c r="AN25" i="4"/>
  <c r="U41" i="4"/>
  <c r="M41" i="4"/>
  <c r="Y61" i="4"/>
  <c r="T61" i="4"/>
  <c r="T27" i="4"/>
  <c r="AL27" i="4"/>
  <c r="Y44" i="4"/>
  <c r="V27" i="4"/>
  <c r="AI27" i="4"/>
  <c r="AG25" i="4"/>
  <c r="AJ25" i="4"/>
  <c r="U58" i="4"/>
  <c r="X54" i="4"/>
  <c r="R54" i="4"/>
  <c r="AD53" i="4"/>
  <c r="AL53" i="4"/>
  <c r="N53" i="4"/>
  <c r="AK48" i="4"/>
  <c r="W57" i="4"/>
  <c r="T62" i="4"/>
  <c r="Y62" i="4"/>
  <c r="AL62" i="4"/>
  <c r="U62" i="4"/>
  <c r="X25" i="4"/>
  <c r="T25" i="4"/>
  <c r="P41" i="4"/>
  <c r="Y41" i="4"/>
  <c r="Z44" i="4"/>
  <c r="AO15" i="4"/>
  <c r="R15" i="4"/>
  <c r="AP15" i="4"/>
  <c r="W54" i="4"/>
  <c r="AO53" i="4"/>
  <c r="X53" i="4"/>
  <c r="W53" i="4"/>
  <c r="AL61" i="4"/>
  <c r="AI15" i="4"/>
  <c r="AN57" i="4"/>
  <c r="U15" i="4"/>
  <c r="S62" i="4"/>
  <c r="AA62" i="4"/>
  <c r="X61" i="4"/>
  <c r="R27" i="4"/>
  <c r="AA44" i="4"/>
  <c r="AK15" i="4"/>
  <c r="AE15" i="4"/>
  <c r="AP54" i="4"/>
  <c r="AO54" i="4"/>
  <c r="AB15" i="4"/>
  <c r="AE25" i="4"/>
  <c r="O53" i="4"/>
  <c r="AA53" i="4"/>
  <c r="U48" i="4"/>
  <c r="R48" i="4"/>
  <c r="AI25" i="4"/>
  <c r="AF53" i="4"/>
  <c r="AB53" i="4"/>
  <c r="AG62" i="4"/>
  <c r="R62" i="4"/>
  <c r="AD62" i="4"/>
  <c r="AC25" i="4"/>
  <c r="AJ44" i="4"/>
  <c r="AH53" i="4"/>
  <c r="M53" i="4"/>
  <c r="AP62" i="4"/>
  <c r="AF25" i="4"/>
  <c r="V25" i="4"/>
  <c r="AL44" i="4"/>
  <c r="L44" i="4"/>
  <c r="AL25" i="4"/>
  <c r="AP53" i="4"/>
  <c r="U53" i="4"/>
  <c r="AE53" i="4"/>
  <c r="AE48" i="4"/>
  <c r="AC48" i="4"/>
  <c r="Q48" i="4"/>
  <c r="N57" i="4"/>
  <c r="AK62" i="4"/>
  <c r="AP25" i="4"/>
  <c r="AM25" i="4"/>
  <c r="AB41" i="4"/>
  <c r="R41" i="4"/>
  <c r="AA61" i="4"/>
  <c r="AE27" i="4"/>
  <c r="AN44" i="4"/>
  <c r="Q44" i="4"/>
  <c r="AM41" i="4"/>
  <c r="AB54" i="4"/>
  <c r="S54" i="4"/>
  <c r="AG15" i="4"/>
  <c r="AG48" i="4"/>
  <c r="R53" i="4"/>
  <c r="Y53" i="4"/>
  <c r="T48" i="4"/>
  <c r="V48" i="4"/>
  <c r="N48" i="4"/>
  <c r="AF31" i="4"/>
  <c r="AJ31" i="4"/>
  <c r="AC31" i="4"/>
  <c r="AJ43" i="4"/>
  <c r="R57" i="4"/>
  <c r="U44" i="4"/>
  <c r="Y25" i="4"/>
  <c r="AM57" i="4"/>
  <c r="S25" i="4"/>
  <c r="AD25" i="4"/>
  <c r="L62" i="4"/>
  <c r="W62" i="4"/>
  <c r="Q25" i="4"/>
  <c r="AO25" i="4"/>
  <c r="Z25" i="4"/>
  <c r="AK25" i="4"/>
  <c r="AJ41" i="4"/>
  <c r="AG61" i="4"/>
  <c r="AE61" i="4"/>
  <c r="Q27" i="4"/>
  <c r="AF41" i="4"/>
  <c r="O54" i="4"/>
  <c r="S15" i="4"/>
  <c r="O48" i="4"/>
  <c r="S53" i="4"/>
  <c r="M48" i="4"/>
  <c r="Z48" i="4"/>
  <c r="AL43" i="4"/>
  <c r="AM62" i="4"/>
  <c r="O62" i="4"/>
  <c r="W25" i="4"/>
  <c r="M25" i="4"/>
  <c r="X41" i="4"/>
  <c r="AD61" i="4"/>
  <c r="AN27" i="4"/>
  <c r="AM27" i="4"/>
  <c r="AM54" i="4"/>
  <c r="L54" i="4"/>
  <c r="Z15" i="4"/>
  <c r="Q53" i="4"/>
  <c r="P48" i="4"/>
  <c r="AI53" i="4"/>
  <c r="AH48" i="4"/>
  <c r="AA48" i="4"/>
  <c r="AJ57" i="4"/>
  <c r="V57" i="4"/>
  <c r="AI21" i="4"/>
  <c r="AM21" i="4"/>
  <c r="V58" i="4"/>
  <c r="AC58" i="4"/>
  <c r="AO58" i="4"/>
  <c r="AI58" i="4"/>
  <c r="AC21" i="4"/>
  <c r="L21" i="4"/>
  <c r="AL21" i="4"/>
  <c r="R61" i="4"/>
  <c r="S61" i="4"/>
  <c r="AE58" i="4"/>
  <c r="AH58" i="4"/>
  <c r="AK8" i="4"/>
  <c r="AL15" i="4"/>
  <c r="AN15" i="4"/>
  <c r="AK57" i="4"/>
  <c r="AE8" i="4"/>
  <c r="AH21" i="4"/>
  <c r="AG8" i="4"/>
  <c r="L8" i="4"/>
  <c r="P61" i="4"/>
  <c r="AM61" i="4"/>
  <c r="W61" i="4"/>
  <c r="AP44" i="4"/>
  <c r="AD44" i="4"/>
  <c r="AM44" i="4"/>
  <c r="U21" i="4"/>
  <c r="AF58" i="4"/>
  <c r="Q15" i="4"/>
  <c r="P8" i="4"/>
  <c r="AA15" i="4"/>
  <c r="O15" i="4"/>
  <c r="Q61" i="4"/>
  <c r="AO57" i="4"/>
  <c r="Z57" i="4"/>
  <c r="AP57" i="4"/>
  <c r="T57" i="4"/>
  <c r="T21" i="4"/>
  <c r="M21" i="4"/>
  <c r="Y21" i="4"/>
  <c r="S58" i="4"/>
  <c r="AK21" i="4"/>
  <c r="AA8" i="4"/>
  <c r="Z21" i="4"/>
  <c r="P15" i="4"/>
  <c r="W21" i="4"/>
  <c r="X21" i="4"/>
  <c r="AP61" i="4"/>
  <c r="P44" i="4"/>
  <c r="AG44" i="4"/>
  <c r="AB58" i="4"/>
  <c r="Y58" i="4"/>
  <c r="N58" i="4"/>
  <c r="AC57" i="4"/>
  <c r="X57" i="4"/>
  <c r="Y57" i="4"/>
  <c r="AA21" i="4"/>
  <c r="T58" i="4"/>
  <c r="AK58" i="4"/>
  <c r="AB8" i="4"/>
  <c r="AF21" i="4"/>
  <c r="AP21" i="4"/>
  <c r="V8" i="4"/>
  <c r="U61" i="4"/>
  <c r="W44" i="4"/>
  <c r="R44" i="4"/>
  <c r="AJ21" i="4"/>
  <c r="AG58" i="4"/>
  <c r="Q58" i="4"/>
  <c r="AD15" i="4"/>
  <c r="AH15" i="4"/>
  <c r="AL57" i="4"/>
  <c r="O58" i="4"/>
  <c r="AP58" i="4"/>
  <c r="Q8" i="4"/>
  <c r="L58" i="4"/>
  <c r="AC15" i="4"/>
  <c r="AN58" i="4"/>
  <c r="L57" i="4"/>
  <c r="Y8" i="4"/>
  <c r="AD21" i="4"/>
  <c r="O21" i="4"/>
  <c r="AJ58" i="4"/>
  <c r="M58" i="4"/>
  <c r="AF44" i="4"/>
  <c r="AD57" i="4"/>
  <c r="AB57" i="4"/>
  <c r="AO21" i="4"/>
  <c r="W58" i="4"/>
  <c r="X58" i="4"/>
  <c r="P57" i="4"/>
  <c r="P21" i="4"/>
  <c r="AB21" i="4"/>
  <c r="AJ61" i="4"/>
  <c r="N61" i="4"/>
  <c r="AB61" i="4"/>
  <c r="T44" i="4"/>
  <c r="AC44" i="4"/>
  <c r="AH44" i="4"/>
  <c r="AK44" i="4"/>
  <c r="AL58" i="4"/>
  <c r="P58" i="4"/>
  <c r="M15" i="4"/>
  <c r="V15" i="4"/>
  <c r="AA58" i="4"/>
  <c r="AE57" i="4"/>
  <c r="S57" i="4"/>
  <c r="AA57" i="4"/>
  <c r="S21" i="4"/>
  <c r="N21" i="4"/>
  <c r="V21" i="4"/>
  <c r="AN61" i="4"/>
  <c r="T15" i="4"/>
  <c r="Q21" i="4"/>
  <c r="AP8" i="4"/>
  <c r="O61" i="4"/>
  <c r="AI44" i="4"/>
  <c r="AM58" i="4"/>
  <c r="R58" i="4"/>
  <c r="AF15" i="4"/>
  <c r="N15" i="4"/>
  <c r="X15" i="4"/>
  <c r="Y15" i="4"/>
  <c r="V61" i="4"/>
  <c r="AF61" i="4"/>
  <c r="AH57" i="4"/>
  <c r="Q43" i="4"/>
  <c r="AN43" i="4"/>
  <c r="AG10" i="4"/>
  <c r="AP10" i="4"/>
  <c r="Y10" i="4"/>
  <c r="AE10" i="4"/>
  <c r="X10" i="4"/>
  <c r="P10" i="4"/>
  <c r="AC10" i="4"/>
  <c r="Q10" i="4"/>
  <c r="N10" i="4"/>
  <c r="U10" i="4"/>
  <c r="AL10" i="4"/>
  <c r="AA10" i="4"/>
  <c r="AJ10" i="4"/>
  <c r="W10" i="4"/>
  <c r="T10" i="4"/>
  <c r="L10" i="4"/>
  <c r="Z10" i="4"/>
  <c r="AH10" i="4"/>
  <c r="R10" i="4"/>
  <c r="AD10" i="4"/>
  <c r="AB10" i="4"/>
  <c r="AF10" i="4"/>
  <c r="AI10" i="4"/>
  <c r="S10" i="4"/>
  <c r="AK10" i="4"/>
  <c r="V10" i="4"/>
  <c r="AO10" i="4"/>
  <c r="AM10" i="4"/>
  <c r="O10" i="4"/>
  <c r="M10" i="4"/>
  <c r="AN10" i="4"/>
  <c r="M404" i="5"/>
  <c r="M405" i="5" s="1"/>
  <c r="D403" i="5"/>
  <c r="P403" i="5"/>
  <c r="Z404" i="5"/>
  <c r="N404" i="5"/>
  <c r="AA403" i="5"/>
  <c r="F404" i="5"/>
  <c r="AE403" i="5"/>
  <c r="C403" i="5"/>
  <c r="W404" i="5"/>
  <c r="U403" i="5"/>
  <c r="AB403" i="5"/>
  <c r="O403" i="5"/>
  <c r="T404" i="5"/>
  <c r="V403" i="5"/>
  <c r="K403" i="5"/>
  <c r="I404" i="5"/>
  <c r="Q403" i="5"/>
  <c r="AG403" i="5"/>
  <c r="J404" i="5"/>
  <c r="S403" i="5"/>
  <c r="L403" i="5"/>
  <c r="AF403" i="5"/>
  <c r="E403" i="5"/>
  <c r="G404" i="5"/>
  <c r="X404" i="5"/>
  <c r="AD403" i="5"/>
  <c r="R403" i="5"/>
  <c r="AC403" i="5"/>
  <c r="Y404" i="5"/>
  <c r="H404" i="5"/>
  <c r="E367" i="7"/>
  <c r="G367" i="7"/>
  <c r="F367" i="7"/>
  <c r="D367" i="7"/>
  <c r="X1" i="12"/>
  <c r="X2" i="12" s="1"/>
  <c r="X4" i="12" s="1"/>
  <c r="U1" i="11"/>
  <c r="V1" i="11" s="1"/>
  <c r="W1" i="11" s="1"/>
  <c r="J362" i="4"/>
  <c r="K362" i="4" s="1"/>
  <c r="AG362" i="4" s="1"/>
  <c r="AE404" i="5"/>
  <c r="J361" i="4"/>
  <c r="K361" i="4" s="1"/>
  <c r="AD361" i="4" s="1"/>
  <c r="V404" i="5"/>
  <c r="T403" i="5"/>
  <c r="E404" i="5"/>
  <c r="F403" i="5"/>
  <c r="Y403" i="5"/>
  <c r="R404" i="5"/>
  <c r="U404" i="5"/>
  <c r="H403" i="5"/>
  <c r="J403" i="5"/>
  <c r="O404" i="5"/>
  <c r="G403" i="5"/>
  <c r="D404" i="5"/>
  <c r="AG404" i="5"/>
  <c r="I403" i="5"/>
  <c r="K404" i="5"/>
  <c r="M245" i="4"/>
  <c r="L404" i="5"/>
  <c r="AF404" i="5"/>
  <c r="AB404" i="5"/>
  <c r="AA245" i="4"/>
  <c r="AC404" i="5"/>
  <c r="S404" i="5"/>
  <c r="C404" i="5"/>
  <c r="Q404" i="5"/>
  <c r="W403" i="5"/>
  <c r="Z403" i="5"/>
  <c r="O245" i="4"/>
  <c r="W245" i="4"/>
  <c r="AE245" i="4"/>
  <c r="R245" i="4"/>
  <c r="N245" i="4"/>
  <c r="AF245" i="4"/>
  <c r="AI245" i="4"/>
  <c r="AB245" i="4"/>
  <c r="AG245" i="4"/>
  <c r="AJ245" i="4"/>
  <c r="V245" i="4"/>
  <c r="L245" i="4"/>
  <c r="AO245" i="4"/>
  <c r="T245" i="4"/>
  <c r="Q245" i="4"/>
  <c r="AD245" i="4"/>
  <c r="AN245" i="4"/>
  <c r="Y245" i="4"/>
  <c r="AM245" i="4"/>
  <c r="AP245" i="4"/>
  <c r="S245" i="4"/>
  <c r="Z245" i="4"/>
  <c r="X245" i="4"/>
  <c r="U245" i="4"/>
  <c r="AH245" i="4"/>
  <c r="AK245" i="4"/>
  <c r="P245" i="4"/>
  <c r="AL245" i="4"/>
  <c r="AD404" i="5"/>
  <c r="AA404" i="5"/>
  <c r="P404" i="5"/>
  <c r="X403" i="5"/>
  <c r="N403" i="5"/>
  <c r="J360" i="4"/>
  <c r="K360" i="4" s="1"/>
  <c r="AN243" i="4"/>
  <c r="AL243" i="4"/>
  <c r="R243" i="4"/>
  <c r="T243" i="4"/>
  <c r="AG243" i="4"/>
  <c r="M243" i="4"/>
  <c r="AK243" i="4"/>
  <c r="Q243" i="4"/>
  <c r="AC243" i="4"/>
  <c r="W243" i="4"/>
  <c r="X243" i="4"/>
  <c r="Y243" i="4"/>
  <c r="Z243" i="4"/>
  <c r="AF243" i="4"/>
  <c r="O243" i="4"/>
  <c r="AE243" i="4"/>
  <c r="L243" i="4"/>
  <c r="AP243" i="4"/>
  <c r="AA243" i="4"/>
  <c r="AB243" i="4"/>
  <c r="AM243" i="4"/>
  <c r="U243" i="4"/>
  <c r="AJ243" i="4"/>
  <c r="AD243" i="4"/>
  <c r="AH243" i="4"/>
  <c r="V243" i="4"/>
  <c r="S243" i="4"/>
  <c r="AI243" i="4"/>
  <c r="P243" i="4"/>
  <c r="N243" i="4"/>
  <c r="AK244" i="4"/>
  <c r="AN244" i="4"/>
  <c r="AO244" i="4"/>
  <c r="P244" i="4"/>
  <c r="Y244" i="4"/>
  <c r="AI244" i="4"/>
  <c r="Z244" i="4"/>
  <c r="M244" i="4"/>
  <c r="AE244" i="4"/>
  <c r="W244" i="4"/>
  <c r="AA244" i="4"/>
  <c r="N244" i="4"/>
  <c r="AM244" i="4"/>
  <c r="T244" i="4"/>
  <c r="AH244" i="4"/>
  <c r="AD244" i="4"/>
  <c r="AP244" i="4"/>
  <c r="V244" i="4"/>
  <c r="AC244" i="4"/>
  <c r="AG244" i="4"/>
  <c r="S244" i="4"/>
  <c r="O244" i="4"/>
  <c r="U244" i="4"/>
  <c r="X244" i="4"/>
  <c r="Q244" i="4"/>
  <c r="AF244" i="4"/>
  <c r="R244" i="4"/>
  <c r="AJ244" i="4"/>
  <c r="AB244" i="4"/>
  <c r="AL244" i="4"/>
  <c r="L244" i="4"/>
  <c r="S2" i="17"/>
  <c r="S3" i="17"/>
  <c r="S5" i="17" s="1"/>
  <c r="Q1" i="4"/>
  <c r="Q2" i="4" s="1"/>
  <c r="Q3" i="4" s="1"/>
  <c r="W1" i="14"/>
  <c r="W2" i="14" s="1"/>
  <c r="W4" i="14" s="1"/>
  <c r="W1" i="6"/>
  <c r="W2" i="6" s="1"/>
  <c r="W4" i="6" s="1"/>
  <c r="W1" i="15"/>
  <c r="W2" i="15" s="1"/>
  <c r="W4" i="15" s="1"/>
  <c r="W1" i="10"/>
  <c r="W2" i="10" s="1"/>
  <c r="W3" i="10" s="1"/>
  <c r="Z42" i="1"/>
  <c r="X1" i="16" s="1"/>
  <c r="X2" i="16" s="1"/>
  <c r="X4" i="16" s="1"/>
  <c r="I1" i="5"/>
  <c r="I2" i="5" s="1"/>
  <c r="I3" i="5" s="1"/>
  <c r="AA1" i="1"/>
  <c r="T1" i="17"/>
  <c r="I1" i="7"/>
  <c r="I2" i="7" s="1"/>
  <c r="I3" i="7" s="1"/>
  <c r="Z2" i="1"/>
  <c r="Z3" i="1" s="1"/>
  <c r="T4" i="17" s="1"/>
  <c r="I1" i="13"/>
  <c r="I2" i="13" s="1"/>
  <c r="I3" i="13" s="1"/>
  <c r="W2" i="3"/>
  <c r="W3" i="3" s="1"/>
  <c r="X1" i="3"/>
  <c r="J3" i="17" l="1"/>
  <c r="J5" i="17" s="1"/>
  <c r="I1" i="17"/>
  <c r="H1" i="17" s="1"/>
  <c r="Z405" i="5"/>
  <c r="D405" i="5"/>
  <c r="P405" i="5"/>
  <c r="AB405" i="5"/>
  <c r="F405" i="5"/>
  <c r="U405" i="5"/>
  <c r="N405" i="5"/>
  <c r="Y405" i="5"/>
  <c r="E405" i="5"/>
  <c r="C405" i="5"/>
  <c r="K405" i="5"/>
  <c r="AA405" i="5"/>
  <c r="AE405" i="5"/>
  <c r="W405" i="5"/>
  <c r="I405" i="5"/>
  <c r="Q405" i="5"/>
  <c r="O405" i="5"/>
  <c r="L405" i="5"/>
  <c r="X405" i="5"/>
  <c r="T405" i="5"/>
  <c r="S405" i="5"/>
  <c r="AF405" i="5"/>
  <c r="V405" i="5"/>
  <c r="AG405" i="5"/>
  <c r="G405" i="5"/>
  <c r="J405" i="5"/>
  <c r="H405" i="5"/>
  <c r="AC405" i="5"/>
  <c r="R405" i="5"/>
  <c r="AD405" i="5"/>
  <c r="V2" i="11"/>
  <c r="V4" i="11" s="1"/>
  <c r="Y1" i="12"/>
  <c r="Z1" i="12" s="1"/>
  <c r="U2" i="11"/>
  <c r="U4" i="11" s="1"/>
  <c r="AF362" i="4"/>
  <c r="M362" i="4"/>
  <c r="Y362" i="4"/>
  <c r="AH362" i="4"/>
  <c r="S362" i="4"/>
  <c r="P362" i="4"/>
  <c r="L362" i="4"/>
  <c r="AD362" i="4"/>
  <c r="AM362" i="4"/>
  <c r="AI362" i="4"/>
  <c r="AN362" i="4"/>
  <c r="T362" i="4"/>
  <c r="AP362" i="4"/>
  <c r="V362" i="4"/>
  <c r="Q362" i="4"/>
  <c r="AL362" i="4"/>
  <c r="R362" i="4"/>
  <c r="AC362" i="4"/>
  <c r="Z362" i="4"/>
  <c r="AJ362" i="4"/>
  <c r="AB362" i="4"/>
  <c r="X362" i="4"/>
  <c r="O362" i="4"/>
  <c r="N362" i="4"/>
  <c r="AA362" i="4"/>
  <c r="W362" i="4"/>
  <c r="AO362" i="4"/>
  <c r="AK362" i="4"/>
  <c r="AE362" i="4"/>
  <c r="U362" i="4"/>
  <c r="AA361" i="4"/>
  <c r="AB361" i="4"/>
  <c r="AO361" i="4"/>
  <c r="AG361" i="4"/>
  <c r="AH361" i="4"/>
  <c r="AK361" i="4"/>
  <c r="AC361" i="4"/>
  <c r="X361" i="4"/>
  <c r="T361" i="4"/>
  <c r="Y361" i="4"/>
  <c r="R361" i="4"/>
  <c r="O361" i="4"/>
  <c r="AL361" i="4"/>
  <c r="AF361" i="4"/>
  <c r="M361" i="4"/>
  <c r="AE361" i="4"/>
  <c r="N361" i="4"/>
  <c r="AJ361" i="4"/>
  <c r="V361" i="4"/>
  <c r="W361" i="4"/>
  <c r="S361" i="4"/>
  <c r="AP361" i="4"/>
  <c r="Q361" i="4"/>
  <c r="AN361" i="4"/>
  <c r="P361" i="4"/>
  <c r="L361" i="4"/>
  <c r="U361" i="4"/>
  <c r="AI361" i="4"/>
  <c r="Z361" i="4"/>
  <c r="AM361" i="4"/>
  <c r="N360" i="4"/>
  <c r="AM360" i="4"/>
  <c r="O360" i="4"/>
  <c r="AD360" i="4"/>
  <c r="M360" i="4"/>
  <c r="AC360" i="4"/>
  <c r="X360" i="4"/>
  <c r="W360" i="4"/>
  <c r="AE360" i="4"/>
  <c r="Q360" i="4"/>
  <c r="AN360" i="4"/>
  <c r="Z360" i="4"/>
  <c r="AB360" i="4"/>
  <c r="Y360" i="4"/>
  <c r="AA360" i="4"/>
  <c r="AL360" i="4"/>
  <c r="AF360" i="4"/>
  <c r="AI360" i="4"/>
  <c r="AK360" i="4"/>
  <c r="T360" i="4"/>
  <c r="P360" i="4"/>
  <c r="AG360" i="4"/>
  <c r="R360" i="4"/>
  <c r="AO360" i="4"/>
  <c r="L360" i="4"/>
  <c r="U360" i="4"/>
  <c r="AP360" i="4"/>
  <c r="AJ360" i="4"/>
  <c r="V360" i="4"/>
  <c r="AH360" i="4"/>
  <c r="S360" i="4"/>
  <c r="X1" i="10"/>
  <c r="X2" i="10" s="1"/>
  <c r="X3" i="10" s="1"/>
  <c r="X1" i="6"/>
  <c r="X2" i="6" s="1"/>
  <c r="X4" i="6" s="1"/>
  <c r="X1" i="15"/>
  <c r="X2" i="15" s="1"/>
  <c r="X4" i="15" s="1"/>
  <c r="X1" i="14"/>
  <c r="X2" i="14" s="1"/>
  <c r="X4" i="14" s="1"/>
  <c r="R1" i="4"/>
  <c r="R2" i="4" s="1"/>
  <c r="R3" i="4" s="1"/>
  <c r="J1" i="5"/>
  <c r="J2" i="5" s="1"/>
  <c r="J3" i="5" s="1"/>
  <c r="AA42" i="1"/>
  <c r="Y1" i="16" s="1"/>
  <c r="Y2" i="16" s="1"/>
  <c r="Y4" i="16" s="1"/>
  <c r="J1" i="13"/>
  <c r="J2" i="13" s="1"/>
  <c r="J3" i="13" s="1"/>
  <c r="AA2" i="1"/>
  <c r="AA3" i="1" s="1"/>
  <c r="U4" i="17" s="1"/>
  <c r="U1" i="17"/>
  <c r="J1" i="7"/>
  <c r="J2" i="7" s="1"/>
  <c r="J3" i="7" s="1"/>
  <c r="AB1" i="1"/>
  <c r="T2" i="17"/>
  <c r="T3" i="17"/>
  <c r="T5" i="17" s="1"/>
  <c r="W2" i="11"/>
  <c r="W4" i="11" s="1"/>
  <c r="X1" i="11"/>
  <c r="X2" i="3"/>
  <c r="X3" i="3" s="1"/>
  <c r="Y1" i="3"/>
  <c r="I3" i="17" l="1"/>
  <c r="I5" i="17" s="1"/>
  <c r="I2" i="17"/>
  <c r="I4" i="17" s="1"/>
  <c r="Y2" i="12"/>
  <c r="Y4" i="12" s="1"/>
  <c r="Z2" i="12"/>
  <c r="Z4" i="12" s="1"/>
  <c r="AA1" i="12"/>
  <c r="Y1" i="10"/>
  <c r="Y2" i="10" s="1"/>
  <c r="Y3" i="10" s="1"/>
  <c r="Y1" i="6"/>
  <c r="Y2" i="6" s="1"/>
  <c r="Y4" i="6" s="1"/>
  <c r="Y1" i="15"/>
  <c r="Y2" i="15" s="1"/>
  <c r="Y4" i="15" s="1"/>
  <c r="S1" i="4"/>
  <c r="S2" i="4" s="1"/>
  <c r="S3" i="4" s="1"/>
  <c r="Y1" i="14"/>
  <c r="Y2" i="14" s="1"/>
  <c r="Y4" i="14" s="1"/>
  <c r="K1" i="5"/>
  <c r="K2" i="5" s="1"/>
  <c r="K3" i="5" s="1"/>
  <c r="AC1" i="1"/>
  <c r="AB42" i="1"/>
  <c r="Z1" i="16" s="1"/>
  <c r="Z2" i="16" s="1"/>
  <c r="Z4" i="16" s="1"/>
  <c r="K1" i="13"/>
  <c r="K2" i="13" s="1"/>
  <c r="K3" i="13" s="1"/>
  <c r="AB2" i="1"/>
  <c r="AB3" i="1" s="1"/>
  <c r="V4" i="17" s="1"/>
  <c r="V1" i="17"/>
  <c r="K1" i="7"/>
  <c r="K2" i="7" s="1"/>
  <c r="K3" i="7" s="1"/>
  <c r="U2" i="17"/>
  <c r="U3" i="17"/>
  <c r="U5" i="17" s="1"/>
  <c r="H3" i="17"/>
  <c r="H5" i="17" s="1"/>
  <c r="H2" i="17"/>
  <c r="H4" i="17" s="1"/>
  <c r="G1" i="17"/>
  <c r="Y1" i="11"/>
  <c r="X2" i="11"/>
  <c r="X4" i="11" s="1"/>
  <c r="Y2" i="3"/>
  <c r="Y3" i="3" s="1"/>
  <c r="Z1" i="3"/>
  <c r="AB1" i="12" l="1"/>
  <c r="AA2" i="12"/>
  <c r="AA4" i="12" s="1"/>
  <c r="V3" i="17"/>
  <c r="V5" i="17" s="1"/>
  <c r="V2" i="17"/>
  <c r="Z1" i="14"/>
  <c r="Z2" i="14" s="1"/>
  <c r="Z4" i="14" s="1"/>
  <c r="Z1" i="15"/>
  <c r="Z2" i="15" s="1"/>
  <c r="Z4" i="15" s="1"/>
  <c r="Z1" i="6"/>
  <c r="Z2" i="6" s="1"/>
  <c r="Z4" i="6" s="1"/>
  <c r="Z1" i="10"/>
  <c r="Z2" i="10" s="1"/>
  <c r="Z3" i="10" s="1"/>
  <c r="T1" i="4"/>
  <c r="T2" i="4" s="1"/>
  <c r="T3" i="4" s="1"/>
  <c r="L1" i="13"/>
  <c r="L2" i="13" s="1"/>
  <c r="L3" i="13" s="1"/>
  <c r="AC2" i="1"/>
  <c r="AC3" i="1" s="1"/>
  <c r="W4" i="17" s="1"/>
  <c r="L1" i="5"/>
  <c r="L2" i="5" s="1"/>
  <c r="L3" i="5" s="1"/>
  <c r="L1" i="7"/>
  <c r="L2" i="7" s="1"/>
  <c r="L3" i="7" s="1"/>
  <c r="W1" i="17"/>
  <c r="AC42" i="1"/>
  <c r="AA1" i="16" s="1"/>
  <c r="AA2" i="16" s="1"/>
  <c r="AA4" i="16" s="1"/>
  <c r="AD1" i="1"/>
  <c r="F1" i="17"/>
  <c r="G2" i="17"/>
  <c r="G4" i="17" s="1"/>
  <c r="G3" i="17"/>
  <c r="G5" i="17" s="1"/>
  <c r="Y2" i="11"/>
  <c r="Y4" i="11" s="1"/>
  <c r="Z1" i="11"/>
  <c r="AA1" i="3"/>
  <c r="Z2" i="3"/>
  <c r="Z3" i="3" s="1"/>
  <c r="AB2" i="12" l="1"/>
  <c r="AB4" i="12" s="1"/>
  <c r="AC1" i="12"/>
  <c r="AE1" i="1"/>
  <c r="M1" i="13"/>
  <c r="M2" i="13" s="1"/>
  <c r="M3" i="13" s="1"/>
  <c r="M1" i="7"/>
  <c r="M2" i="7" s="1"/>
  <c r="M3" i="7" s="1"/>
  <c r="AD2" i="1"/>
  <c r="AD3" i="1" s="1"/>
  <c r="X4" i="17" s="1"/>
  <c r="X1" i="17"/>
  <c r="M1" i="5"/>
  <c r="M2" i="5" s="1"/>
  <c r="M3" i="5" s="1"/>
  <c r="AD42" i="1"/>
  <c r="AB1" i="16" s="1"/>
  <c r="AB2" i="16" s="1"/>
  <c r="AB4" i="16" s="1"/>
  <c r="AA1" i="10"/>
  <c r="AA2" i="10" s="1"/>
  <c r="AA3" i="10" s="1"/>
  <c r="AA1" i="15"/>
  <c r="AA2" i="15" s="1"/>
  <c r="AA4" i="15" s="1"/>
  <c r="AA1" i="14"/>
  <c r="AA2" i="14" s="1"/>
  <c r="AA4" i="14" s="1"/>
  <c r="AA1" i="6"/>
  <c r="AA2" i="6" s="1"/>
  <c r="AA4" i="6" s="1"/>
  <c r="U1" i="4"/>
  <c r="U2" i="4" s="1"/>
  <c r="U3" i="4" s="1"/>
  <c r="W2" i="17"/>
  <c r="W3" i="17"/>
  <c r="W5" i="17" s="1"/>
  <c r="F3" i="17"/>
  <c r="F2" i="17"/>
  <c r="F4" i="17" s="1"/>
  <c r="AA1" i="11"/>
  <c r="Z2" i="11"/>
  <c r="Z4" i="11" s="1"/>
  <c r="AB1" i="3"/>
  <c r="AA2" i="3"/>
  <c r="AA3" i="3" s="1"/>
  <c r="AD1" i="12" l="1"/>
  <c r="AC2" i="12"/>
  <c r="AC4" i="12" s="1"/>
  <c r="X3" i="17"/>
  <c r="X5" i="17" s="1"/>
  <c r="X2" i="17"/>
  <c r="N1" i="5"/>
  <c r="N2" i="5" s="1"/>
  <c r="N3" i="5" s="1"/>
  <c r="N1" i="13"/>
  <c r="N2" i="13" s="1"/>
  <c r="N3" i="13" s="1"/>
  <c r="AE2" i="1"/>
  <c r="AE3" i="1" s="1"/>
  <c r="Y4" i="17" s="1"/>
  <c r="Y1" i="17"/>
  <c r="N1" i="7"/>
  <c r="N2" i="7" s="1"/>
  <c r="N3" i="7" s="1"/>
  <c r="AE42" i="1"/>
  <c r="AC1" i="16" s="1"/>
  <c r="AC2" i="16" s="1"/>
  <c r="AC4" i="16" s="1"/>
  <c r="AF1" i="1"/>
  <c r="AB1" i="6"/>
  <c r="AB2" i="6" s="1"/>
  <c r="AB4" i="6" s="1"/>
  <c r="AB1" i="15"/>
  <c r="AB2" i="15" s="1"/>
  <c r="AB4" i="15" s="1"/>
  <c r="AB1" i="14"/>
  <c r="AB2" i="14" s="1"/>
  <c r="AB4" i="14" s="1"/>
  <c r="AB1" i="10"/>
  <c r="AB2" i="10" s="1"/>
  <c r="AB3" i="10" s="1"/>
  <c r="V1" i="4"/>
  <c r="V2" i="4" s="1"/>
  <c r="V3" i="4" s="1"/>
  <c r="AB1" i="11"/>
  <c r="AA2" i="11"/>
  <c r="AA4" i="11" s="1"/>
  <c r="AB2" i="3"/>
  <c r="AB3" i="3" s="1"/>
  <c r="AC1" i="3"/>
  <c r="AE1" i="12" l="1"/>
  <c r="AD2" i="12"/>
  <c r="AD4" i="12" s="1"/>
  <c r="AC1" i="15"/>
  <c r="AC2" i="15" s="1"/>
  <c r="AC4" i="15" s="1"/>
  <c r="AC1" i="10"/>
  <c r="AC2" i="10" s="1"/>
  <c r="AC3" i="10" s="1"/>
  <c r="AC1" i="14"/>
  <c r="AC2" i="14" s="1"/>
  <c r="AC4" i="14" s="1"/>
  <c r="AC1" i="6"/>
  <c r="AC2" i="6" s="1"/>
  <c r="AC4" i="6" s="1"/>
  <c r="W1" i="4"/>
  <c r="W2" i="4" s="1"/>
  <c r="W3" i="4" s="1"/>
  <c r="Y3" i="17"/>
  <c r="Y5" i="17" s="1"/>
  <c r="Y2" i="17"/>
  <c r="O1" i="13"/>
  <c r="O2" i="13" s="1"/>
  <c r="O3" i="13" s="1"/>
  <c r="AG1" i="1"/>
  <c r="O1" i="5"/>
  <c r="O2" i="5" s="1"/>
  <c r="O3" i="5" s="1"/>
  <c r="AF42" i="1"/>
  <c r="AD1" i="16" s="1"/>
  <c r="AD2" i="16" s="1"/>
  <c r="AD4" i="16" s="1"/>
  <c r="AF2" i="1"/>
  <c r="AF3" i="1" s="1"/>
  <c r="Z4" i="17" s="1"/>
  <c r="Z1" i="17"/>
  <c r="O1" i="7"/>
  <c r="O2" i="7" s="1"/>
  <c r="O3" i="7" s="1"/>
  <c r="AB2" i="11"/>
  <c r="AB4" i="11" s="1"/>
  <c r="AC1" i="11"/>
  <c r="AD1" i="3"/>
  <c r="AC2" i="3"/>
  <c r="AC3" i="3" s="1"/>
  <c r="AF1" i="12" l="1"/>
  <c r="AE2" i="12"/>
  <c r="AE4" i="12" s="1"/>
  <c r="Z3" i="17"/>
  <c r="Z5" i="17" s="1"/>
  <c r="Z2" i="17"/>
  <c r="X1" i="4"/>
  <c r="X2" i="4" s="1"/>
  <c r="X3" i="4" s="1"/>
  <c r="AD1" i="10"/>
  <c r="AD2" i="10" s="1"/>
  <c r="AD3" i="10" s="1"/>
  <c r="AD1" i="6"/>
  <c r="AD2" i="6" s="1"/>
  <c r="AD4" i="6" s="1"/>
  <c r="AD1" i="14"/>
  <c r="AD2" i="14" s="1"/>
  <c r="AD4" i="14" s="1"/>
  <c r="AD1" i="15"/>
  <c r="AD2" i="15" s="1"/>
  <c r="AD4" i="15" s="1"/>
  <c r="P1" i="13"/>
  <c r="P2" i="13" s="1"/>
  <c r="P3" i="13" s="1"/>
  <c r="P1" i="5"/>
  <c r="P2" i="5" s="1"/>
  <c r="P3" i="5" s="1"/>
  <c r="AH1" i="1"/>
  <c r="AG42" i="1"/>
  <c r="AE1" i="16" s="1"/>
  <c r="AE2" i="16" s="1"/>
  <c r="AE4" i="16" s="1"/>
  <c r="AA1" i="17"/>
  <c r="AG2" i="1"/>
  <c r="AG3" i="1" s="1"/>
  <c r="AA4" i="17" s="1"/>
  <c r="P1" i="7"/>
  <c r="P2" i="7" s="1"/>
  <c r="P3" i="7" s="1"/>
  <c r="AC2" i="11"/>
  <c r="AC4" i="11" s="1"/>
  <c r="AD1" i="11"/>
  <c r="AD2" i="3"/>
  <c r="AD3" i="3" s="1"/>
  <c r="AE1" i="3"/>
  <c r="AF2" i="12" l="1"/>
  <c r="AF4" i="12" s="1"/>
  <c r="AG1" i="12"/>
  <c r="AA3" i="17"/>
  <c r="AA5" i="17" s="1"/>
  <c r="AA2" i="17"/>
  <c r="AE1" i="10"/>
  <c r="AE2" i="10" s="1"/>
  <c r="AE3" i="10" s="1"/>
  <c r="AE1" i="14"/>
  <c r="AE2" i="14" s="1"/>
  <c r="AE4" i="14" s="1"/>
  <c r="AE1" i="15"/>
  <c r="AE2" i="15" s="1"/>
  <c r="AE4" i="15" s="1"/>
  <c r="AE1" i="6"/>
  <c r="AE2" i="6" s="1"/>
  <c r="AE4" i="6" s="1"/>
  <c r="Y1" i="4"/>
  <c r="Y2" i="4" s="1"/>
  <c r="Y3" i="4" s="1"/>
  <c r="AB1" i="17"/>
  <c r="AH2" i="1"/>
  <c r="AH3" i="1" s="1"/>
  <c r="AB4" i="17" s="1"/>
  <c r="AI1" i="1"/>
  <c r="Q1" i="5"/>
  <c r="Q2" i="5" s="1"/>
  <c r="Q3" i="5" s="1"/>
  <c r="Q1" i="13"/>
  <c r="Q2" i="13" s="1"/>
  <c r="Q3" i="13" s="1"/>
  <c r="AH42" i="1"/>
  <c r="AF1" i="16" s="1"/>
  <c r="AF2" i="16" s="1"/>
  <c r="AF4" i="16" s="1"/>
  <c r="Q1" i="7"/>
  <c r="Q2" i="7" s="1"/>
  <c r="Q3" i="7" s="1"/>
  <c r="AD2" i="11"/>
  <c r="AD4" i="11" s="1"/>
  <c r="AE1" i="11"/>
  <c r="AF1" i="3"/>
  <c r="AE2" i="3"/>
  <c r="AE3" i="3" s="1"/>
  <c r="AG2" i="12" l="1"/>
  <c r="AG4" i="12" s="1"/>
  <c r="AH1" i="12"/>
  <c r="Z1" i="4"/>
  <c r="Z2" i="4" s="1"/>
  <c r="Z3" i="4" s="1"/>
  <c r="AF1" i="14"/>
  <c r="AF2" i="14" s="1"/>
  <c r="AF4" i="14" s="1"/>
  <c r="AF1" i="6"/>
  <c r="AF2" i="6" s="1"/>
  <c r="AF4" i="6" s="1"/>
  <c r="AF1" i="15"/>
  <c r="AF2" i="15" s="1"/>
  <c r="AF4" i="15" s="1"/>
  <c r="AF1" i="10"/>
  <c r="AF2" i="10" s="1"/>
  <c r="AF3" i="10" s="1"/>
  <c r="R1" i="13"/>
  <c r="R2" i="13" s="1"/>
  <c r="R3" i="13" s="1"/>
  <c r="R1" i="5"/>
  <c r="R2" i="5" s="1"/>
  <c r="R3" i="5" s="1"/>
  <c r="AC1" i="17"/>
  <c r="AJ1" i="1"/>
  <c r="AI42" i="1"/>
  <c r="AG1" i="16" s="1"/>
  <c r="AG2" i="16" s="1"/>
  <c r="AG4" i="16" s="1"/>
  <c r="AI2" i="1"/>
  <c r="AI3" i="1" s="1"/>
  <c r="AC4" i="17" s="1"/>
  <c r="R1" i="7"/>
  <c r="R2" i="7" s="1"/>
  <c r="R3" i="7" s="1"/>
  <c r="AB3" i="17"/>
  <c r="AB5" i="17" s="1"/>
  <c r="AB2" i="17"/>
  <c r="AF1" i="11"/>
  <c r="AE2" i="11"/>
  <c r="AE4" i="11" s="1"/>
  <c r="AG1" i="3"/>
  <c r="AF2" i="3"/>
  <c r="AF3" i="3" s="1"/>
  <c r="AH2" i="12" l="1"/>
  <c r="AH4" i="12" s="1"/>
  <c r="AI1" i="12"/>
  <c r="AC2" i="17"/>
  <c r="AC3" i="17"/>
  <c r="AC5" i="17" s="1"/>
  <c r="AG1" i="6"/>
  <c r="AG2" i="6" s="1"/>
  <c r="AG4" i="6" s="1"/>
  <c r="AG1" i="14"/>
  <c r="AG2" i="14" s="1"/>
  <c r="AG4" i="14" s="1"/>
  <c r="AA1" i="4"/>
  <c r="AA2" i="4" s="1"/>
  <c r="AA3" i="4" s="1"/>
  <c r="AG1" i="10"/>
  <c r="AG2" i="10" s="1"/>
  <c r="AG3" i="10" s="1"/>
  <c r="AG1" i="15"/>
  <c r="AG2" i="15" s="1"/>
  <c r="AG4" i="15" s="1"/>
  <c r="S1" i="7"/>
  <c r="S2" i="7" s="1"/>
  <c r="S3" i="7" s="1"/>
  <c r="AJ42" i="1"/>
  <c r="AH1" i="16" s="1"/>
  <c r="AH2" i="16" s="1"/>
  <c r="AH4" i="16" s="1"/>
  <c r="S1" i="5"/>
  <c r="S2" i="5" s="1"/>
  <c r="S3" i="5" s="1"/>
  <c r="S1" i="13"/>
  <c r="S2" i="13" s="1"/>
  <c r="S3" i="13" s="1"/>
  <c r="AK1" i="1"/>
  <c r="AJ2" i="1"/>
  <c r="AJ3" i="1" s="1"/>
  <c r="AD4" i="17" s="1"/>
  <c r="AD1" i="17"/>
  <c r="AF2" i="11"/>
  <c r="AF4" i="11" s="1"/>
  <c r="AG1" i="11"/>
  <c r="AH1" i="3"/>
  <c r="AG2" i="3"/>
  <c r="AG3" i="3" s="1"/>
  <c r="AI2" i="12" l="1"/>
  <c r="AI4" i="12" s="1"/>
  <c r="AJ1" i="12"/>
  <c r="AD3" i="17"/>
  <c r="AD5" i="17" s="1"/>
  <c r="AD2" i="17"/>
  <c r="T1" i="5"/>
  <c r="T2" i="5" s="1"/>
  <c r="T3" i="5" s="1"/>
  <c r="AL1" i="1"/>
  <c r="AK2" i="1"/>
  <c r="AK3" i="1" s="1"/>
  <c r="AE4" i="17" s="1"/>
  <c r="AE1" i="17"/>
  <c r="T1" i="7"/>
  <c r="T2" i="7" s="1"/>
  <c r="T3" i="7" s="1"/>
  <c r="T1" i="13"/>
  <c r="T2" i="13" s="1"/>
  <c r="T3" i="13" s="1"/>
  <c r="AK42" i="1"/>
  <c r="AH1" i="6"/>
  <c r="AH2" i="6" s="1"/>
  <c r="AH4" i="6" s="1"/>
  <c r="AB1" i="4"/>
  <c r="AB2" i="4" s="1"/>
  <c r="AB3" i="4" s="1"/>
  <c r="AH1" i="14"/>
  <c r="AH2" i="14" s="1"/>
  <c r="AH4" i="14" s="1"/>
  <c r="AH1" i="10"/>
  <c r="AH2" i="10" s="1"/>
  <c r="AH3" i="10" s="1"/>
  <c r="AH1" i="15"/>
  <c r="AH2" i="15" s="1"/>
  <c r="AH4" i="15" s="1"/>
  <c r="AG2" i="11"/>
  <c r="AG4" i="11" s="1"/>
  <c r="AH1" i="11"/>
  <c r="AI1" i="3"/>
  <c r="AH2" i="3"/>
  <c r="AH3" i="3" s="1"/>
  <c r="AI1" i="15" l="1"/>
  <c r="AI1" i="16"/>
  <c r="AI2" i="16" s="1"/>
  <c r="AI4" i="16" s="1"/>
  <c r="AJ2" i="12"/>
  <c r="AJ4" i="12" s="1"/>
  <c r="AK1" i="12"/>
  <c r="AE2" i="17"/>
  <c r="AE3" i="17"/>
  <c r="AE5" i="17" s="1"/>
  <c r="AM1" i="1"/>
  <c r="AF1" i="17"/>
  <c r="AL2" i="1"/>
  <c r="AL3" i="1" s="1"/>
  <c r="AF4" i="17" s="1"/>
  <c r="U1" i="7"/>
  <c r="U2" i="7" s="1"/>
  <c r="U3" i="7" s="1"/>
  <c r="U1" i="13"/>
  <c r="U2" i="13" s="1"/>
  <c r="U3" i="13" s="1"/>
  <c r="U1" i="5"/>
  <c r="U2" i="5" s="1"/>
  <c r="U3" i="5" s="1"/>
  <c r="AL42" i="1"/>
  <c r="AJ1" i="16" s="1"/>
  <c r="AJ2" i="16" s="1"/>
  <c r="AJ4" i="16" s="1"/>
  <c r="AI1" i="6"/>
  <c r="AI2" i="6" s="1"/>
  <c r="AI4" i="6" s="1"/>
  <c r="AI2" i="15"/>
  <c r="AI4" i="15" s="1"/>
  <c r="AI1" i="14"/>
  <c r="AI2" i="14" s="1"/>
  <c r="AI4" i="14" s="1"/>
  <c r="AI1" i="10"/>
  <c r="AI2" i="10" s="1"/>
  <c r="AI3" i="10" s="1"/>
  <c r="AC1" i="4"/>
  <c r="AC2" i="4" s="1"/>
  <c r="AC3" i="4" s="1"/>
  <c r="AI1" i="11"/>
  <c r="AH2" i="11"/>
  <c r="AH4" i="11" s="1"/>
  <c r="AI2" i="3"/>
  <c r="AI3" i="3" s="1"/>
  <c r="AJ1" i="3"/>
  <c r="AL1" i="12" l="1"/>
  <c r="AK2" i="12"/>
  <c r="AK4" i="12" s="1"/>
  <c r="AF3" i="17"/>
  <c r="AF5" i="17" s="1"/>
  <c r="AF2" i="17"/>
  <c r="AG1" i="17"/>
  <c r="AM2" i="1"/>
  <c r="AM3" i="1" s="1"/>
  <c r="AG4" i="17" s="1"/>
  <c r="V1" i="7"/>
  <c r="V2" i="7" s="1"/>
  <c r="V3" i="7" s="1"/>
  <c r="AM42" i="1"/>
  <c r="AK1" i="16" s="1"/>
  <c r="AK2" i="16" s="1"/>
  <c r="AK4" i="16" s="1"/>
  <c r="V1" i="5"/>
  <c r="V2" i="5" s="1"/>
  <c r="V3" i="5" s="1"/>
  <c r="AN1" i="1"/>
  <c r="V1" i="13"/>
  <c r="V2" i="13" s="1"/>
  <c r="V3" i="13" s="1"/>
  <c r="AJ1" i="6"/>
  <c r="AJ2" i="6" s="1"/>
  <c r="AJ4" i="6" s="1"/>
  <c r="AJ1" i="14"/>
  <c r="AJ2" i="14" s="1"/>
  <c r="AJ4" i="14" s="1"/>
  <c r="AJ1" i="15"/>
  <c r="AJ2" i="15" s="1"/>
  <c r="AJ4" i="15" s="1"/>
  <c r="AD1" i="4"/>
  <c r="AD2" i="4" s="1"/>
  <c r="AD3" i="4" s="1"/>
  <c r="AJ1" i="10"/>
  <c r="AJ2" i="10" s="1"/>
  <c r="AJ3" i="10" s="1"/>
  <c r="AI2" i="11"/>
  <c r="AI4" i="11" s="1"/>
  <c r="AJ1" i="11"/>
  <c r="AJ2" i="3"/>
  <c r="AJ3" i="3" s="1"/>
  <c r="AK1" i="3"/>
  <c r="AL2" i="12" l="1"/>
  <c r="AL4" i="12" s="1"/>
  <c r="AM1" i="12"/>
  <c r="AK1" i="6"/>
  <c r="AK2" i="6" s="1"/>
  <c r="AK4" i="6" s="1"/>
  <c r="AK1" i="15"/>
  <c r="AK2" i="15" s="1"/>
  <c r="AK4" i="15" s="1"/>
  <c r="AE1" i="4"/>
  <c r="AE2" i="4" s="1"/>
  <c r="AE3" i="4" s="1"/>
  <c r="AK1" i="10"/>
  <c r="AK2" i="10" s="1"/>
  <c r="AK3" i="10" s="1"/>
  <c r="AK1" i="14"/>
  <c r="AK2" i="14" s="1"/>
  <c r="AK4" i="14" s="1"/>
  <c r="AG3" i="17"/>
  <c r="AG5" i="17" s="1"/>
  <c r="AG2" i="17"/>
  <c r="AN2" i="1"/>
  <c r="AN3" i="1" s="1"/>
  <c r="AH4" i="17" s="1"/>
  <c r="AH1" i="17"/>
  <c r="AO1" i="1"/>
  <c r="W1" i="7"/>
  <c r="W2" i="7" s="1"/>
  <c r="W3" i="7" s="1"/>
  <c r="W1" i="13"/>
  <c r="W2" i="13" s="1"/>
  <c r="W3" i="13" s="1"/>
  <c r="W1" i="5"/>
  <c r="W2" i="5" s="1"/>
  <c r="W3" i="5" s="1"/>
  <c r="AN42" i="1"/>
  <c r="AL1" i="16" s="1"/>
  <c r="AL2" i="16" s="1"/>
  <c r="AL4" i="16" s="1"/>
  <c r="AJ2" i="11"/>
  <c r="AJ4" i="11" s="1"/>
  <c r="AK1" i="11"/>
  <c r="AL1" i="3"/>
  <c r="AK2" i="3"/>
  <c r="AK3" i="3" s="1"/>
  <c r="AM2" i="12" l="1"/>
  <c r="AM4" i="12" s="1"/>
  <c r="AN1" i="12"/>
  <c r="AL1" i="15"/>
  <c r="AL2" i="15" s="1"/>
  <c r="AL4" i="15" s="1"/>
  <c r="AF1" i="4"/>
  <c r="AF2" i="4" s="1"/>
  <c r="AF3" i="4" s="1"/>
  <c r="AL1" i="14"/>
  <c r="AL2" i="14" s="1"/>
  <c r="AL4" i="14" s="1"/>
  <c r="AL1" i="10"/>
  <c r="AL2" i="10" s="1"/>
  <c r="AL3" i="10" s="1"/>
  <c r="AL1" i="6"/>
  <c r="AL2" i="6" s="1"/>
  <c r="AL4" i="6" s="1"/>
  <c r="X1" i="5"/>
  <c r="X2" i="5" s="1"/>
  <c r="X3" i="5" s="1"/>
  <c r="AI1" i="17"/>
  <c r="AP1" i="1"/>
  <c r="AO2" i="1"/>
  <c r="AO3" i="1" s="1"/>
  <c r="AI4" i="17" s="1"/>
  <c r="X1" i="7"/>
  <c r="X2" i="7" s="1"/>
  <c r="X3" i="7" s="1"/>
  <c r="AO42" i="1"/>
  <c r="AM1" i="16" s="1"/>
  <c r="AM2" i="16" s="1"/>
  <c r="AM4" i="16" s="1"/>
  <c r="X1" i="13"/>
  <c r="X2" i="13" s="1"/>
  <c r="X3" i="13" s="1"/>
  <c r="AH2" i="17"/>
  <c r="AH3" i="17"/>
  <c r="AH5" i="17" s="1"/>
  <c r="AL1" i="11"/>
  <c r="AK2" i="11"/>
  <c r="AK4" i="11" s="1"/>
  <c r="AL2" i="3"/>
  <c r="AL3" i="3" s="1"/>
  <c r="AM1" i="3"/>
  <c r="AN2" i="12" l="1"/>
  <c r="AN4" i="12" s="1"/>
  <c r="AO1" i="12"/>
  <c r="AJ1" i="17"/>
  <c r="AQ1" i="1"/>
  <c r="AP2" i="1"/>
  <c r="AP3" i="1" s="1"/>
  <c r="AJ4" i="17" s="1"/>
  <c r="Y1" i="7"/>
  <c r="Y2" i="7" s="1"/>
  <c r="Y3" i="7" s="1"/>
  <c r="Y1" i="13"/>
  <c r="Y2" i="13" s="1"/>
  <c r="Y3" i="13" s="1"/>
  <c r="Y1" i="5"/>
  <c r="Y2" i="5" s="1"/>
  <c r="Y3" i="5" s="1"/>
  <c r="AP42" i="1"/>
  <c r="AN1" i="16" s="1"/>
  <c r="AN2" i="16" s="1"/>
  <c r="AN4" i="16" s="1"/>
  <c r="AI3" i="17"/>
  <c r="AI5" i="17" s="1"/>
  <c r="AI2" i="17"/>
  <c r="AM1" i="10"/>
  <c r="AM2" i="10" s="1"/>
  <c r="AM3" i="10" s="1"/>
  <c r="AG1" i="4"/>
  <c r="AG2" i="4" s="1"/>
  <c r="AG3" i="4" s="1"/>
  <c r="AM1" i="14"/>
  <c r="AM2" i="14" s="1"/>
  <c r="AM4" i="14" s="1"/>
  <c r="AM1" i="6"/>
  <c r="AM2" i="6" s="1"/>
  <c r="AM4" i="6" s="1"/>
  <c r="AM1" i="15"/>
  <c r="AM2" i="15" s="1"/>
  <c r="AM4" i="15" s="1"/>
  <c r="AL2" i="11"/>
  <c r="AL4" i="11" s="1"/>
  <c r="AM1" i="11"/>
  <c r="AM2" i="3"/>
  <c r="AM3" i="3" s="1"/>
  <c r="AN1" i="3"/>
  <c r="AP1" i="12" l="1"/>
  <c r="AO2" i="12"/>
  <c r="AO4" i="12" s="1"/>
  <c r="AN1" i="6"/>
  <c r="AN2" i="6" s="1"/>
  <c r="AN4" i="6" s="1"/>
  <c r="AN1" i="10"/>
  <c r="AN2" i="10" s="1"/>
  <c r="AN3" i="10" s="1"/>
  <c r="AN1" i="14"/>
  <c r="AN2" i="14" s="1"/>
  <c r="AN4" i="14" s="1"/>
  <c r="AH1" i="4"/>
  <c r="AH2" i="4" s="1"/>
  <c r="AH3" i="4" s="1"/>
  <c r="AN1" i="15"/>
  <c r="AN2" i="15" s="1"/>
  <c r="AN4" i="15" s="1"/>
  <c r="AR1" i="1"/>
  <c r="AQ2" i="1"/>
  <c r="AQ3" i="1" s="1"/>
  <c r="AK4" i="17" s="1"/>
  <c r="Z1" i="7"/>
  <c r="Z2" i="7" s="1"/>
  <c r="Z3" i="7" s="1"/>
  <c r="Z1" i="5"/>
  <c r="Z2" i="5" s="1"/>
  <c r="Z3" i="5" s="1"/>
  <c r="Z1" i="13"/>
  <c r="Z2" i="13" s="1"/>
  <c r="Z3" i="13" s="1"/>
  <c r="AQ42" i="1"/>
  <c r="AO1" i="16" s="1"/>
  <c r="AO2" i="16" s="1"/>
  <c r="AO4" i="16" s="1"/>
  <c r="AK1" i="17"/>
  <c r="AJ2" i="17"/>
  <c r="AJ3" i="17"/>
  <c r="AJ5" i="17" s="1"/>
  <c r="AM2" i="11"/>
  <c r="AM4" i="11" s="1"/>
  <c r="AN1" i="11"/>
  <c r="AO1" i="3"/>
  <c r="AN2" i="3"/>
  <c r="AN3" i="3" s="1"/>
  <c r="AQ1" i="12" l="1"/>
  <c r="AP2" i="12"/>
  <c r="AP4" i="12" s="1"/>
  <c r="AR2" i="1"/>
  <c r="AR3" i="1" s="1"/>
  <c r="AL4" i="17" s="1"/>
  <c r="AS1" i="1"/>
  <c r="AA1" i="7"/>
  <c r="AA2" i="7" s="1"/>
  <c r="AA3" i="7" s="1"/>
  <c r="AA1" i="5"/>
  <c r="AA2" i="5" s="1"/>
  <c r="AA3" i="5" s="1"/>
  <c r="AA1" i="13"/>
  <c r="AA2" i="13" s="1"/>
  <c r="AA3" i="13" s="1"/>
  <c r="AR42" i="1"/>
  <c r="AP1" i="16" s="1"/>
  <c r="AP2" i="16" s="1"/>
  <c r="AP4" i="16" s="1"/>
  <c r="AL1" i="17"/>
  <c r="AK2" i="17"/>
  <c r="AK3" i="17"/>
  <c r="AK5" i="17" s="1"/>
  <c r="AO1" i="10"/>
  <c r="AO2" i="10" s="1"/>
  <c r="AO3" i="10" s="1"/>
  <c r="AO1" i="6"/>
  <c r="AO2" i="6" s="1"/>
  <c r="AO4" i="6" s="1"/>
  <c r="AO1" i="15"/>
  <c r="AO2" i="15" s="1"/>
  <c r="AO4" i="15" s="1"/>
  <c r="AI1" i="4"/>
  <c r="AI2" i="4" s="1"/>
  <c r="AI3" i="4" s="1"/>
  <c r="AO1" i="14"/>
  <c r="AO2" i="14" s="1"/>
  <c r="AO4" i="14" s="1"/>
  <c r="AO1" i="11"/>
  <c r="AN2" i="11"/>
  <c r="AN4" i="11" s="1"/>
  <c r="AP1" i="3"/>
  <c r="AO2" i="3"/>
  <c r="AO3" i="3" s="1"/>
  <c r="AR1" i="12" l="1"/>
  <c r="AQ2" i="12"/>
  <c r="AQ4" i="12" s="1"/>
  <c r="AL2" i="17"/>
  <c r="AL3" i="17"/>
  <c r="AL5" i="17" s="1"/>
  <c r="AP1" i="10"/>
  <c r="AP2" i="10" s="1"/>
  <c r="AP3" i="10" s="1"/>
  <c r="AP1" i="6"/>
  <c r="AP2" i="6" s="1"/>
  <c r="AP4" i="6" s="1"/>
  <c r="AJ1" i="4"/>
  <c r="AJ2" i="4" s="1"/>
  <c r="AJ3" i="4" s="1"/>
  <c r="AP1" i="15"/>
  <c r="AP2" i="15" s="1"/>
  <c r="AP4" i="15" s="1"/>
  <c r="AP1" i="14"/>
  <c r="AP2" i="14" s="1"/>
  <c r="AP4" i="14" s="1"/>
  <c r="AT1" i="1"/>
  <c r="AB1" i="7"/>
  <c r="AB2" i="7" s="1"/>
  <c r="AB3" i="7" s="1"/>
  <c r="AB1" i="13"/>
  <c r="AB2" i="13" s="1"/>
  <c r="AB3" i="13" s="1"/>
  <c r="AB1" i="5"/>
  <c r="AB2" i="5" s="1"/>
  <c r="AB3" i="5" s="1"/>
  <c r="AS42" i="1"/>
  <c r="AQ1" i="16" s="1"/>
  <c r="AQ2" i="16" s="1"/>
  <c r="AQ4" i="16" s="1"/>
  <c r="AM1" i="17"/>
  <c r="AS2" i="1"/>
  <c r="AS3" i="1" s="1"/>
  <c r="AM4" i="17" s="1"/>
  <c r="AO2" i="11"/>
  <c r="AO4" i="11" s="1"/>
  <c r="AP1" i="11"/>
  <c r="AP2" i="3"/>
  <c r="AP3" i="3" s="1"/>
  <c r="AQ1" i="3"/>
  <c r="AS1" i="12" l="1"/>
  <c r="AR2" i="12"/>
  <c r="AR4" i="12" s="1"/>
  <c r="AC1" i="7"/>
  <c r="AC2" i="7" s="1"/>
  <c r="AC3" i="7" s="1"/>
  <c r="AC1" i="13"/>
  <c r="AC2" i="13" s="1"/>
  <c r="AC3" i="13" s="1"/>
  <c r="AC1" i="5"/>
  <c r="AC2" i="5" s="1"/>
  <c r="AC3" i="5" s="1"/>
  <c r="AT42" i="1"/>
  <c r="AR1" i="16" s="1"/>
  <c r="AR2" i="16" s="1"/>
  <c r="AR4" i="16" s="1"/>
  <c r="AN1" i="17"/>
  <c r="AU1" i="1"/>
  <c r="AT2" i="1"/>
  <c r="AT3" i="1" s="1"/>
  <c r="AN4" i="17" s="1"/>
  <c r="AM2" i="17"/>
  <c r="AM3" i="17"/>
  <c r="AM5" i="17" s="1"/>
  <c r="AQ1" i="6"/>
  <c r="AQ2" i="6" s="1"/>
  <c r="AQ4" i="6" s="1"/>
  <c r="AQ1" i="15"/>
  <c r="AQ2" i="15" s="1"/>
  <c r="AQ4" i="15" s="1"/>
  <c r="AK1" i="4"/>
  <c r="AK2" i="4" s="1"/>
  <c r="AK3" i="4" s="1"/>
  <c r="AQ1" i="14"/>
  <c r="AQ2" i="14" s="1"/>
  <c r="AQ4" i="14" s="1"/>
  <c r="AQ1" i="10"/>
  <c r="AQ2" i="10" s="1"/>
  <c r="AQ3" i="10" s="1"/>
  <c r="AQ1" i="11"/>
  <c r="AP2" i="11"/>
  <c r="AP4" i="11" s="1"/>
  <c r="AQ2" i="3"/>
  <c r="AQ3" i="3" s="1"/>
  <c r="AR1" i="3"/>
  <c r="AT1" i="12" l="1"/>
  <c r="AS2" i="12"/>
  <c r="AS4" i="12" s="1"/>
  <c r="AD1" i="5"/>
  <c r="AD2" i="5" s="1"/>
  <c r="AD3" i="5" s="1"/>
  <c r="AU42" i="1"/>
  <c r="AS1" i="16" s="1"/>
  <c r="AS2" i="16" s="1"/>
  <c r="AS4" i="16" s="1"/>
  <c r="AO1" i="17"/>
  <c r="AV1" i="1"/>
  <c r="AU2" i="1"/>
  <c r="AU3" i="1" s="1"/>
  <c r="AO4" i="17" s="1"/>
  <c r="AD1" i="7"/>
  <c r="AD2" i="7" s="1"/>
  <c r="AD3" i="7" s="1"/>
  <c r="AD1" i="13"/>
  <c r="AD2" i="13" s="1"/>
  <c r="AD3" i="13" s="1"/>
  <c r="AN3" i="17"/>
  <c r="AN5" i="17" s="1"/>
  <c r="AN2" i="17"/>
  <c r="AR1" i="15"/>
  <c r="AR2" i="15" s="1"/>
  <c r="AR4" i="15" s="1"/>
  <c r="AL1" i="4"/>
  <c r="AL2" i="4" s="1"/>
  <c r="AL3" i="4" s="1"/>
  <c r="AR1" i="14"/>
  <c r="AR2" i="14" s="1"/>
  <c r="AR4" i="14" s="1"/>
  <c r="AR1" i="10"/>
  <c r="AR2" i="10" s="1"/>
  <c r="AR3" i="10" s="1"/>
  <c r="AR1" i="6"/>
  <c r="AR2" i="6" s="1"/>
  <c r="AR4" i="6" s="1"/>
  <c r="AQ2" i="11"/>
  <c r="AQ4" i="11" s="1"/>
  <c r="AR1" i="11"/>
  <c r="AR2" i="3"/>
  <c r="AR3" i="3" s="1"/>
  <c r="AS1" i="3"/>
  <c r="AU1" i="12" l="1"/>
  <c r="AT2" i="12"/>
  <c r="AT4" i="12" s="1"/>
  <c r="AV42" i="1"/>
  <c r="AP1" i="17"/>
  <c r="AV2" i="1"/>
  <c r="AV3" i="1" s="1"/>
  <c r="AP4" i="17" s="1"/>
  <c r="AW1" i="1"/>
  <c r="AE1" i="7"/>
  <c r="AE2" i="7" s="1"/>
  <c r="AE3" i="7" s="1"/>
  <c r="AE1" i="13"/>
  <c r="AE2" i="13" s="1"/>
  <c r="AE3" i="13" s="1"/>
  <c r="AE1" i="5"/>
  <c r="AE2" i="5" s="1"/>
  <c r="AE3" i="5" s="1"/>
  <c r="AO2" i="17"/>
  <c r="AO3" i="17"/>
  <c r="AO5" i="17" s="1"/>
  <c r="AS1" i="15"/>
  <c r="AS2" i="15" s="1"/>
  <c r="AS4" i="15" s="1"/>
  <c r="AS1" i="6"/>
  <c r="AS2" i="6" s="1"/>
  <c r="AS4" i="6" s="1"/>
  <c r="AM1" i="4"/>
  <c r="AM2" i="4" s="1"/>
  <c r="AM3" i="4" s="1"/>
  <c r="AS1" i="14"/>
  <c r="AS2" i="14" s="1"/>
  <c r="AS4" i="14" s="1"/>
  <c r="AS1" i="10"/>
  <c r="AS2" i="10" s="1"/>
  <c r="AS3" i="10" s="1"/>
  <c r="AS1" i="11"/>
  <c r="AR2" i="11"/>
  <c r="AR4" i="11" s="1"/>
  <c r="AT1" i="3"/>
  <c r="AS2" i="3"/>
  <c r="AS3" i="3" s="1"/>
  <c r="AU2" i="12" l="1"/>
  <c r="AU4" i="12" s="1"/>
  <c r="AV1" i="12"/>
  <c r="AV2" i="12" s="1"/>
  <c r="AV4" i="12" s="1"/>
  <c r="AW2" i="1"/>
  <c r="AW3" i="1" s="1"/>
  <c r="AQ4" i="17" s="1"/>
  <c r="AX1" i="1"/>
  <c r="AF1" i="5"/>
  <c r="AF2" i="5" s="1"/>
  <c r="AF3" i="5" s="1"/>
  <c r="AF1" i="7"/>
  <c r="AF2" i="7" s="1"/>
  <c r="AF3" i="7" s="1"/>
  <c r="AF1" i="13"/>
  <c r="AF2" i="13" s="1"/>
  <c r="AF3" i="13" s="1"/>
  <c r="AW42" i="1"/>
  <c r="AQ1" i="17"/>
  <c r="AP2" i="17"/>
  <c r="AP3" i="17"/>
  <c r="AP5" i="17" s="1"/>
  <c r="AT1" i="10"/>
  <c r="AT2" i="10" s="1"/>
  <c r="AT3" i="10" s="1"/>
  <c r="AT2" i="14"/>
  <c r="AT1" i="15"/>
  <c r="AT2" i="15" s="1"/>
  <c r="AT4" i="15" s="1"/>
  <c r="AN1" i="4"/>
  <c r="AN2" i="4" s="1"/>
  <c r="AN3" i="4" s="1"/>
  <c r="AT1" i="6"/>
  <c r="AT2" i="6" s="1"/>
  <c r="AT4" i="6" s="1"/>
  <c r="AT1" i="11"/>
  <c r="AS2" i="11"/>
  <c r="AS4" i="11" s="1"/>
  <c r="AU1" i="3"/>
  <c r="AT2" i="3"/>
  <c r="AT3" i="3" s="1"/>
  <c r="AQ2" i="17" l="1"/>
  <c r="AQ3" i="17"/>
  <c r="AQ5" i="17" s="1"/>
  <c r="AU2" i="14"/>
  <c r="AU1" i="15"/>
  <c r="AU2" i="15" s="1"/>
  <c r="AU4" i="15" s="1"/>
  <c r="AU1" i="10"/>
  <c r="AU2" i="10" s="1"/>
  <c r="AU3" i="10" s="1"/>
  <c r="AO1" i="4"/>
  <c r="AO2" i="4" s="1"/>
  <c r="AO3" i="4" s="1"/>
  <c r="AU1" i="6"/>
  <c r="AU2" i="6" s="1"/>
  <c r="AU4" i="6" s="1"/>
  <c r="AX2" i="1"/>
  <c r="AX3" i="1" s="1"/>
  <c r="AR4" i="17" s="1"/>
  <c r="AG1" i="7"/>
  <c r="AG2" i="7" s="1"/>
  <c r="AG3" i="7" s="1"/>
  <c r="AG1" i="13"/>
  <c r="AG2" i="13" s="1"/>
  <c r="AG3" i="13" s="1"/>
  <c r="AG1" i="5"/>
  <c r="AG2" i="5" s="1"/>
  <c r="AG3" i="5" s="1"/>
  <c r="AR1" i="17"/>
  <c r="AX42" i="1"/>
  <c r="AU1" i="11"/>
  <c r="AT2" i="11"/>
  <c r="AT4" i="11" s="1"/>
  <c r="AU2" i="3"/>
  <c r="AU3" i="3" s="1"/>
  <c r="AV1" i="3"/>
  <c r="AV2" i="3" s="1"/>
  <c r="AV3" i="3" s="1"/>
  <c r="AV1" i="15" l="1"/>
  <c r="AV2" i="15" s="1"/>
  <c r="AV4" i="15" s="1"/>
  <c r="AV2" i="14"/>
  <c r="AP1" i="4"/>
  <c r="AP2" i="4" s="1"/>
  <c r="AP3" i="4" s="1"/>
  <c r="AV1" i="10"/>
  <c r="AV2" i="10" s="1"/>
  <c r="AV3" i="10" s="1"/>
  <c r="AV1" i="6"/>
  <c r="AV2" i="6" s="1"/>
  <c r="AV4" i="6" s="1"/>
  <c r="AS1" i="17"/>
  <c r="AR2" i="17"/>
  <c r="AR3" i="17"/>
  <c r="AR5" i="17" s="1"/>
  <c r="AU2" i="11"/>
  <c r="AU4" i="11" s="1"/>
  <c r="AV1" i="11"/>
  <c r="AV2" i="11" s="1"/>
  <c r="AV4" i="11" s="1"/>
  <c r="AS2" i="17" l="1"/>
  <c r="AS4" i="17" s="1"/>
  <c r="AT1" i="17"/>
  <c r="AS3" i="17"/>
  <c r="AS5" i="17" s="1"/>
  <c r="AU1" i="17" l="1"/>
  <c r="AT3" i="17"/>
  <c r="AT5" i="17" s="1"/>
  <c r="AT2" i="17"/>
  <c r="AT4" i="17" s="1"/>
  <c r="AU3" i="17" l="1"/>
  <c r="AU5" i="17" s="1"/>
  <c r="AU2" i="17"/>
  <c r="AU4" i="17" s="1"/>
  <c r="AV1" i="17"/>
  <c r="AV2" i="17" l="1"/>
  <c r="AV4" i="17" s="1"/>
  <c r="AW1" i="17"/>
  <c r="AV3" i="17"/>
  <c r="AV5" i="17" s="1"/>
  <c r="AW3" i="17" l="1"/>
  <c r="AW5" i="17" s="1"/>
  <c r="AW2" i="17"/>
  <c r="AW4" i="17" s="1"/>
  <c r="AX1" i="17"/>
  <c r="AY1" i="17" l="1"/>
  <c r="AX3" i="17"/>
  <c r="AX5" i="17" s="1"/>
  <c r="AX2" i="17"/>
  <c r="AX4" i="17" s="1"/>
  <c r="AY2" i="17" l="1"/>
  <c r="AY4" i="17" s="1"/>
  <c r="AZ1" i="17"/>
  <c r="AY3" i="17"/>
  <c r="AY5" i="17" s="1"/>
  <c r="BA1" i="17" l="1"/>
  <c r="AZ3" i="17"/>
  <c r="AZ2" i="17"/>
  <c r="AZ4" i="17" s="1"/>
  <c r="BB1" i="17" l="1"/>
  <c r="BA3" i="17"/>
  <c r="BA2" i="17"/>
  <c r="BA4" i="17" s="1"/>
  <c r="BB2" i="17" l="1"/>
  <c r="BB4" i="17" s="1"/>
  <c r="BB3" i="17"/>
  <c r="CA37" i="10"/>
  <c r="CA55" i="10"/>
  <c r="CA35" i="10"/>
  <c r="CA25" i="10"/>
  <c r="CA17" i="10"/>
  <c r="CA39" i="10"/>
  <c r="CA31" i="10"/>
  <c r="CA23" i="10"/>
  <c r="CA48" i="10"/>
  <c r="CA38" i="10"/>
  <c r="CA51" i="10"/>
  <c r="CA27" i="10"/>
  <c r="CA50" i="10"/>
  <c r="CA58" i="10"/>
  <c r="CA20" i="10"/>
  <c r="CA52" i="10"/>
  <c r="CA15" i="10"/>
  <c r="CA34" i="10"/>
  <c r="CA19" i="10"/>
  <c r="CA36" i="10"/>
  <c r="CA53" i="10"/>
  <c r="CA46" i="10"/>
  <c r="CA16" i="10"/>
  <c r="CA18" i="10"/>
  <c r="CA47" i="10"/>
  <c r="CA57" i="10"/>
  <c r="CA59" i="10"/>
  <c r="CA44" i="10"/>
  <c r="CA26" i="10"/>
  <c r="CA28" i="10"/>
  <c r="CA54" i="10"/>
  <c r="CA60" i="10"/>
  <c r="CA43" i="10"/>
  <c r="CA61" i="10"/>
  <c r="CA30" i="10"/>
  <c r="CA45" i="10"/>
  <c r="CA42" i="10"/>
  <c r="CA22" i="10"/>
  <c r="CA21" i="10"/>
  <c r="CA24" i="10"/>
  <c r="CA33" i="10"/>
  <c r="CA40" i="10"/>
  <c r="CA56" i="10"/>
  <c r="CA41" i="10"/>
  <c r="CA32" i="10"/>
  <c r="CA49" i="10"/>
  <c r="CA29" i="10"/>
  <c r="CC54" i="10"/>
  <c r="CC40" i="10"/>
  <c r="CC42" i="10"/>
  <c r="CC23" i="10"/>
  <c r="CC33" i="10"/>
  <c r="CC37" i="10"/>
  <c r="CC15" i="10"/>
  <c r="CC22" i="10"/>
  <c r="CC52" i="10"/>
  <c r="CC41" i="10"/>
  <c r="CC55" i="10"/>
  <c r="CC36" i="10"/>
  <c r="CC39" i="10"/>
  <c r="CC31" i="10"/>
  <c r="CC20" i="10"/>
  <c r="CC28" i="10"/>
  <c r="CC21" i="10"/>
  <c r="CC38" i="10"/>
  <c r="CC56" i="10"/>
  <c r="CC51" i="10"/>
  <c r="CC49" i="10"/>
  <c r="CC24" i="10"/>
  <c r="CC57" i="10"/>
  <c r="CC43" i="10"/>
  <c r="CC61" i="10"/>
  <c r="CC30" i="10"/>
  <c r="CC32" i="10"/>
  <c r="CC18" i="10"/>
  <c r="CC58" i="10"/>
  <c r="CC25" i="10"/>
  <c r="CC50" i="10"/>
  <c r="CC17" i="10"/>
  <c r="CC26" i="10"/>
  <c r="CC48" i="10"/>
  <c r="CC60" i="10"/>
  <c r="CC46" i="10"/>
  <c r="CC34" i="10"/>
  <c r="CC35" i="10"/>
  <c r="CC19" i="10"/>
  <c r="CC59" i="10"/>
  <c r="CC27" i="10"/>
  <c r="CC47" i="10"/>
  <c r="CC53" i="10"/>
  <c r="CC44" i="10"/>
  <c r="CC29" i="10"/>
  <c r="CC16" i="10"/>
  <c r="CC45" i="10"/>
  <c r="CB46" i="10"/>
  <c r="CB51" i="10"/>
  <c r="CB16" i="10"/>
  <c r="CB57" i="10"/>
  <c r="CB31" i="10"/>
  <c r="CB30" i="10"/>
  <c r="CB24" i="10"/>
  <c r="CB58" i="10"/>
  <c r="CB43" i="10"/>
  <c r="CB35" i="10"/>
  <c r="CB17" i="10"/>
  <c r="CB36" i="10"/>
  <c r="CB38" i="10"/>
  <c r="CB53" i="10"/>
  <c r="CB40" i="10"/>
  <c r="CB15" i="10"/>
  <c r="CB52" i="10"/>
  <c r="CB55" i="10"/>
  <c r="CB44" i="10"/>
  <c r="CB45" i="10"/>
  <c r="CB34" i="10"/>
  <c r="CB60" i="10"/>
  <c r="CB20" i="10"/>
  <c r="CB39" i="10"/>
  <c r="CB21" i="10"/>
  <c r="CB54" i="10"/>
  <c r="CB47" i="10"/>
  <c r="CB28" i="10"/>
  <c r="CB32" i="10"/>
  <c r="CB59" i="10"/>
  <c r="CB41" i="10"/>
  <c r="CB61" i="10"/>
  <c r="CB27" i="10"/>
  <c r="CB49" i="10"/>
  <c r="CB18" i="10"/>
  <c r="CB33" i="10"/>
  <c r="CB26" i="10"/>
  <c r="CB19" i="10"/>
  <c r="CB22" i="10"/>
  <c r="CB42" i="10"/>
  <c r="CB37" i="10"/>
  <c r="CB56" i="10"/>
  <c r="CB48" i="10"/>
  <c r="CB29" i="10"/>
  <c r="CB50" i="10"/>
  <c r="CB25" i="10"/>
  <c r="CB23" i="10"/>
  <c r="AW24" i="10" l="1"/>
  <c r="AW57" i="10"/>
  <c r="AW34" i="10"/>
  <c r="AW25" i="10"/>
  <c r="AW21" i="10"/>
  <c r="AW47" i="10"/>
  <c r="AW22" i="10"/>
  <c r="AW18" i="10"/>
  <c r="AW38" i="10"/>
  <c r="AW42" i="10"/>
  <c r="AW27" i="10"/>
  <c r="AW41" i="10"/>
  <c r="AW52" i="10"/>
  <c r="AW20" i="10"/>
  <c r="AW28" i="10"/>
  <c r="AW51" i="10"/>
  <c r="AW48" i="10"/>
  <c r="AW45" i="10"/>
  <c r="AW23" i="10"/>
  <c r="AW30" i="10"/>
  <c r="AW53" i="10"/>
  <c r="AW31" i="10"/>
  <c r="AW16" i="10"/>
  <c r="AW46" i="10"/>
  <c r="AW61" i="10"/>
  <c r="AW36" i="10"/>
  <c r="AW39" i="10"/>
  <c r="AW29" i="10"/>
  <c r="AW43" i="10"/>
  <c r="AW19" i="10"/>
  <c r="AW17" i="10"/>
  <c r="AW49" i="10"/>
  <c r="AW60" i="10"/>
  <c r="AW32" i="10"/>
  <c r="AW54" i="10"/>
  <c r="AW35" i="10"/>
  <c r="AW56" i="10"/>
  <c r="AW40" i="10"/>
  <c r="AW44" i="10"/>
  <c r="AW58" i="10"/>
  <c r="AW55" i="10"/>
  <c r="AW26" i="10"/>
  <c r="AW37" i="10"/>
  <c r="AW33" i="10"/>
  <c r="AW59" i="10"/>
  <c r="AW5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Szüts Katalin</author>
    <author>Nagy Judit</author>
  </authors>
  <commentList>
    <comment ref="W12" authorId="0" guid="{F978D1E4-DF16-4713-A187-B09786F575A4}" shapeId="0" xr:uid="{00000000-0006-0000-0500-000001000000}">
      <text>
        <r>
          <rPr>
            <b/>
            <sz val="9"/>
            <color indexed="81"/>
            <rFont val="Tahoma"/>
            <family val="2"/>
            <charset val="238"/>
          </rPr>
          <t>Szüts Katalin:</t>
        </r>
        <r>
          <rPr>
            <sz val="9"/>
            <color indexed="81"/>
            <rFont val="Tahoma"/>
            <family val="2"/>
            <charset val="238"/>
          </rPr>
          <t xml:space="preserve">
7-9 üszi, 9-15 video
</t>
        </r>
      </text>
    </comment>
    <comment ref="J205" authorId="1" guid="{C67AE7F6-C884-4A3E-87C8-A1DCA29ACA2D}" shapeId="0" xr:uid="{00000000-0006-0000-0500-000002000000}">
      <text>
        <r>
          <rPr>
            <b/>
            <sz val="9"/>
            <color indexed="81"/>
            <rFont val="Tahoma"/>
            <family val="2"/>
            <charset val="238"/>
          </rPr>
          <t>Nagy Judit:</t>
        </r>
        <r>
          <rPr>
            <sz val="9"/>
            <color indexed="81"/>
            <rFont val="Tahoma"/>
            <family val="2"/>
            <charset val="238"/>
          </rPr>
          <t xml:space="preserve">
kb. 10 órától levelet ír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Szüts Katalin</author>
  </authors>
  <commentList>
    <comment ref="S9" authorId="0" guid="{6AA75DFB-43C6-4A38-8ED1-A4C6B506819B}" shapeId="0" xr:uid="{0DC5ABEF-5726-45E0-A0B9-3BAE737328AA}">
      <text>
        <r>
          <rPr>
            <b/>
            <sz val="9"/>
            <color indexed="81"/>
            <rFont val="Tahoma"/>
            <family val="2"/>
            <charset val="238"/>
          </rPr>
          <t>Szüts Katalin:</t>
        </r>
        <r>
          <rPr>
            <sz val="9"/>
            <color indexed="81"/>
            <rFont val="Tahoma"/>
            <family val="2"/>
            <charset val="238"/>
          </rPr>
          <t xml:space="preserve">
DP helyettesítés
</t>
        </r>
      </text>
    </comment>
    <comment ref="T9" authorId="0" guid="{A8FB8893-AAEA-41EA-BAD0-07A7486A47FA}" shapeId="0" xr:uid="{641CABEA-353F-484A-A617-B5B6B61245B8}">
      <text>
        <r>
          <rPr>
            <b/>
            <sz val="9"/>
            <color indexed="81"/>
            <rFont val="Tahoma"/>
            <family val="2"/>
            <charset val="238"/>
          </rPr>
          <t>Szüts Katalin:</t>
        </r>
        <r>
          <rPr>
            <sz val="9"/>
            <color indexed="81"/>
            <rFont val="Tahoma"/>
            <family val="2"/>
            <charset val="238"/>
          </rPr>
          <t xml:space="preserve">
DP helyettesítés
</t>
        </r>
      </text>
    </comment>
    <comment ref="U9" authorId="0" guid="{B13A25B9-138C-4A8F-91C5-CCD9CAB19B99}" shapeId="0" xr:uid="{1D221FBD-D190-411F-AD68-B13486B2196B}">
      <text>
        <r>
          <rPr>
            <b/>
            <sz val="9"/>
            <color indexed="81"/>
            <rFont val="Tahoma"/>
            <family val="2"/>
            <charset val="238"/>
          </rPr>
          <t>Szüts Katalin:</t>
        </r>
        <r>
          <rPr>
            <sz val="9"/>
            <color indexed="81"/>
            <rFont val="Tahoma"/>
            <family val="2"/>
            <charset val="238"/>
          </rPr>
          <t xml:space="preserve">
DP helyettesítés
</t>
        </r>
      </text>
    </comment>
    <comment ref="V9" authorId="0" guid="{4A3D3D41-3B07-4ED5-8E47-482C054FB680}" shapeId="0" xr:uid="{C838E66E-B438-4812-B98D-B6F50FADD4F9}">
      <text>
        <r>
          <rPr>
            <b/>
            <sz val="9"/>
            <color indexed="81"/>
            <rFont val="Tahoma"/>
            <family val="2"/>
            <charset val="238"/>
          </rPr>
          <t>Szüts Katalin:</t>
        </r>
        <r>
          <rPr>
            <sz val="9"/>
            <color indexed="81"/>
            <rFont val="Tahoma"/>
            <family val="2"/>
            <charset val="238"/>
          </rPr>
          <t xml:space="preserve">
DP helyettesítés
</t>
        </r>
      </text>
    </comment>
    <comment ref="W9" authorId="0" guid="{C89FD0A1-6913-4C0B-BFCA-CC0AF29F8A24}" shapeId="0" xr:uid="{4A16D6CD-F191-45EB-8E6B-2E1552BA1C09}">
      <text>
        <r>
          <rPr>
            <b/>
            <sz val="9"/>
            <color indexed="81"/>
            <rFont val="Tahoma"/>
            <family val="2"/>
            <charset val="238"/>
          </rPr>
          <t>Szüts Katalin:</t>
        </r>
        <r>
          <rPr>
            <sz val="9"/>
            <color indexed="81"/>
            <rFont val="Tahoma"/>
            <family val="2"/>
            <charset val="238"/>
          </rPr>
          <t xml:space="preserve">
DP helyettesítés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Sándor László</author>
  </authors>
  <commentList>
    <comment ref="A12" authorId="0" guid="{AFDB8859-4B37-40FD-8B6D-B45695DB9170}" shapeId="0" xr:uid="{00000000-0006-0000-1400-000001000000}">
      <text>
        <r>
          <rPr>
            <b/>
            <sz val="9"/>
            <color indexed="81"/>
            <rFont val="Tahoma"/>
            <family val="2"/>
            <charset val="238"/>
          </rPr>
          <t>Sándor László:</t>
        </r>
        <r>
          <rPr>
            <sz val="9"/>
            <color indexed="81"/>
            <rFont val="Tahoma"/>
            <family val="2"/>
            <charset val="238"/>
          </rPr>
          <t xml:space="preserve">
Melinda sorrendje átírásra került a BP csopinál és a nagy beosztásnál - 05.17
Hivatkozás lett 'csak' átírva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0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<sst xmlns="http://schemas.openxmlformats.org/spreadsheetml/2006/main" count="14024" uniqueCount="336">
  <si>
    <t>Tevékenység</t>
  </si>
  <si>
    <t>útmutató</t>
  </si>
  <si>
    <t>Angol levelezés</t>
  </si>
  <si>
    <t xml:space="preserve">A táblázat használata néhány lépésben: 
1 Amennyiben szeretnél több infót a kollégákról a útmutató felett elhelyezett + gombbal tudod megtenni, 
2, minden csoportvezető a saját fülén tudja kezelni a kollégák beosztását, 
3 tevékenységenként is látható összesítő tábla az egyszerűbb átláthatóság érdekében
</t>
  </si>
  <si>
    <t>angol SOS</t>
  </si>
  <si>
    <t>Betanítás</t>
  </si>
  <si>
    <t>Betanulás</t>
  </si>
  <si>
    <t>május</t>
  </si>
  <si>
    <t>CC</t>
  </si>
  <si>
    <t>CC angol</t>
  </si>
  <si>
    <t>CC német</t>
  </si>
  <si>
    <t>CC NM</t>
  </si>
  <si>
    <t>e-csoportos</t>
  </si>
  <si>
    <t>Egyéb ügyintézés</t>
  </si>
  <si>
    <t>E-ÜSZI</t>
  </si>
  <si>
    <t>HUGO</t>
  </si>
  <si>
    <t>HUGO (@)</t>
  </si>
  <si>
    <t>Iktatás</t>
  </si>
  <si>
    <t>Jelölő (@)</t>
  </si>
  <si>
    <t>Jogsegély levelezés</t>
  </si>
  <si>
    <t>Jogsegély szignálás</t>
  </si>
  <si>
    <t>KPLLC ügyintézés</t>
  </si>
  <si>
    <t>Külföldi irodák</t>
  </si>
  <si>
    <t>Levelezés HO</t>
  </si>
  <si>
    <t>Levélírás</t>
  </si>
  <si>
    <t>Panaszkezelés</t>
  </si>
  <si>
    <t>Tesztelés</t>
  </si>
  <si>
    <t>ÜSZI</t>
  </si>
  <si>
    <t>Video</t>
  </si>
  <si>
    <t>SZ</t>
  </si>
  <si>
    <t>P</t>
  </si>
  <si>
    <t>B</t>
  </si>
  <si>
    <t>Nem dolgozik</t>
  </si>
  <si>
    <t>Jóváhagyó</t>
  </si>
  <si>
    <t>Név</t>
  </si>
  <si>
    <t>Csop. Vez</t>
  </si>
  <si>
    <t>Terület</t>
  </si>
  <si>
    <t>Csoport</t>
  </si>
  <si>
    <t>Státusz</t>
  </si>
  <si>
    <t>Angol  nyelv</t>
  </si>
  <si>
    <t>Német nyelv</t>
  </si>
  <si>
    <t>Személyes Üszi</t>
  </si>
  <si>
    <t>HD Levél</t>
  </si>
  <si>
    <t>UD levél</t>
  </si>
  <si>
    <t>Angol levél</t>
  </si>
  <si>
    <t>Jogsegély</t>
  </si>
  <si>
    <t>Belfölfi ügykezelés</t>
  </si>
  <si>
    <t>Külföldi ügykezelés</t>
  </si>
  <si>
    <t>E-csoportos</t>
  </si>
  <si>
    <t>E-üszi</t>
  </si>
  <si>
    <t>Összes ledolgozott Video/ÜSZI nap</t>
  </si>
  <si>
    <t>Összes munkanap szabadsággal</t>
  </si>
  <si>
    <t>Összegző</t>
  </si>
  <si>
    <t xml:space="preserve">Postakönyv </t>
  </si>
  <si>
    <t>Csoport vezető</t>
  </si>
  <si>
    <t>státusz</t>
  </si>
  <si>
    <t>nem</t>
  </si>
  <si>
    <t>igen</t>
  </si>
  <si>
    <t>-</t>
  </si>
  <si>
    <t>Levelezési tevékenység</t>
  </si>
  <si>
    <t>Napi össz létszám</t>
  </si>
  <si>
    <t/>
  </si>
  <si>
    <t>Tartalék 1</t>
  </si>
  <si>
    <t>Tartalék 2</t>
  </si>
  <si>
    <t>Napi létszám</t>
  </si>
  <si>
    <t>Összesen</t>
  </si>
  <si>
    <t>CC Angol</t>
  </si>
  <si>
    <t>CC Német</t>
  </si>
  <si>
    <t>Belföldi ügykezelés</t>
  </si>
  <si>
    <t>1. hét</t>
  </si>
  <si>
    <t>2. hét</t>
  </si>
  <si>
    <t>3. hét</t>
  </si>
  <si>
    <t>4. hét</t>
  </si>
  <si>
    <t>Napi össz.</t>
  </si>
  <si>
    <t>óraszám</t>
  </si>
  <si>
    <t>Ádám Zoltán</t>
  </si>
  <si>
    <t>SZABÓ ÁGNES</t>
  </si>
  <si>
    <t>Gyöngyös</t>
  </si>
  <si>
    <t>ÜGYFÉLLEVELEZÉS</t>
  </si>
  <si>
    <t>aktív</t>
  </si>
  <si>
    <t>Bolyhosné Kovács Judit</t>
  </si>
  <si>
    <t>Bornemissza Noémi</t>
  </si>
  <si>
    <t>Erberling Zsófia</t>
  </si>
  <si>
    <t>Forgó Adrienn</t>
  </si>
  <si>
    <t>Gricman Enikő</t>
  </si>
  <si>
    <t>György Sándorné</t>
  </si>
  <si>
    <t>Kissné Balsai Emese</t>
  </si>
  <si>
    <t>Kapásné Kalo Ildikó</t>
  </si>
  <si>
    <t>Kissné Szabó Tímea</t>
  </si>
  <si>
    <t>Pálfalvi Ferencné</t>
  </si>
  <si>
    <t>Prokai Petronella</t>
  </si>
  <si>
    <t>Szabó-Bokor Anita</t>
  </si>
  <si>
    <t>Szurominé Hamsóczki Anikó</t>
  </si>
  <si>
    <t>Tóth Melinda</t>
  </si>
  <si>
    <t>Thürmer Emil</t>
  </si>
  <si>
    <t>Szolnok</t>
  </si>
  <si>
    <t>Vörös Vivien</t>
  </si>
  <si>
    <t>Szeged</t>
  </si>
  <si>
    <t>Gál Lajosné</t>
  </si>
  <si>
    <t>Mankovics Gabriella</t>
  </si>
  <si>
    <t>Újhartyán</t>
  </si>
  <si>
    <t>Szalai Zsolt</t>
  </si>
  <si>
    <t>M3</t>
  </si>
  <si>
    <t>Temesvári Réka</t>
  </si>
  <si>
    <t>Dél-Pest</t>
  </si>
  <si>
    <t>Feri</t>
  </si>
  <si>
    <t>inaktív</t>
  </si>
  <si>
    <t>Balogh-Besenyei Gabriella</t>
  </si>
  <si>
    <t>SZABÓNÉ NAGY ZSUZSANNA</t>
  </si>
  <si>
    <t>Békéscsaba</t>
  </si>
  <si>
    <t xml:space="preserve">VIDEO CHAT CSOPORT </t>
  </si>
  <si>
    <t xml:space="preserve">Csiszár Sándor </t>
  </si>
  <si>
    <t>Debrecen</t>
  </si>
  <si>
    <t>Dr.Józsáné Papp Judit</t>
  </si>
  <si>
    <t>Falucskai Dóra</t>
  </si>
  <si>
    <t>Jani</t>
  </si>
  <si>
    <t>Balázs Andrea</t>
  </si>
  <si>
    <t>NAGY JUDIT</t>
  </si>
  <si>
    <t>Bolye-Gyenge Viktória</t>
  </si>
  <si>
    <t>Csákvári Georgina</t>
  </si>
  <si>
    <t>Háger Nikolett</t>
  </si>
  <si>
    <t>Hajdú Viktória</t>
  </si>
  <si>
    <t>Kobolák Erika</t>
  </si>
  <si>
    <t>Krisztiánné Bokor Mónika</t>
  </si>
  <si>
    <t>Nagy-Vona Bettina</t>
  </si>
  <si>
    <t>Ötvös Csaba</t>
  </si>
  <si>
    <t>Paál-Bíró Henriett</t>
  </si>
  <si>
    <t>Szabóné Török Zsuzsanna</t>
  </si>
  <si>
    <t>Szalóki Éva</t>
  </si>
  <si>
    <t>Kovács Róbert</t>
  </si>
  <si>
    <t>Ökrös Lajos</t>
  </si>
  <si>
    <t>Ujhelyi Ágnes</t>
  </si>
  <si>
    <t>Kaló Annamária</t>
  </si>
  <si>
    <t>Kratofil Éva</t>
  </si>
  <si>
    <t>Nagy Nikolett</t>
  </si>
  <si>
    <t>Sükösd Bence</t>
  </si>
  <si>
    <t>Tábikné Konkoly Edit</t>
  </si>
  <si>
    <t>Varga Veronika</t>
  </si>
  <si>
    <t>Zsukovszky Eszter</t>
  </si>
  <si>
    <t>Zsuzsi</t>
  </si>
  <si>
    <t>Mihóczi-Kántor Petra</t>
  </si>
  <si>
    <t>SEBESTYÉN TÍMEA</t>
  </si>
  <si>
    <t>Pécs</t>
  </si>
  <si>
    <t>Nyugati</t>
  </si>
  <si>
    <t>Ravasz Cecília</t>
  </si>
  <si>
    <t>Tamon Orsolya</t>
  </si>
  <si>
    <t>Demecs Anett</t>
  </si>
  <si>
    <t>Székesfehérvár</t>
  </si>
  <si>
    <t>Gál Krisztina</t>
  </si>
  <si>
    <t>Erős Melitta</t>
  </si>
  <si>
    <t>Ivánka-Varga Eszter</t>
  </si>
  <si>
    <t>Sveininger Szilvia</t>
  </si>
  <si>
    <t>Szanyi Vivien</t>
  </si>
  <si>
    <t>Földes Tímea</t>
  </si>
  <si>
    <t>Kováts Eszter</t>
  </si>
  <si>
    <t>Machekné Szabó Noémi</t>
  </si>
  <si>
    <t>Weneszné Czank Krisztina</t>
  </si>
  <si>
    <t>Etelka</t>
  </si>
  <si>
    <t>Kecskés Erzsébet</t>
  </si>
  <si>
    <t>SZABÓ ZSUZSANNA</t>
  </si>
  <si>
    <t>Keleti</t>
  </si>
  <si>
    <t>Oláh Imola</t>
  </si>
  <si>
    <t>Fitos-Gyurcsó Eszter</t>
  </si>
  <si>
    <t>Láposi Dóra</t>
  </si>
  <si>
    <t>Polgár Rubina</t>
  </si>
  <si>
    <t>Ács-Kiss Melinda Pálma</t>
  </si>
  <si>
    <t>Bodnárné Pádár Judit</t>
  </si>
  <si>
    <t>Emődi Anett</t>
  </si>
  <si>
    <t>Szabó-Zsódi Ibolya</t>
  </si>
  <si>
    <t>Bércesi Richárd Tamásné</t>
  </si>
  <si>
    <t>Rémiásné Szabó Ágnes</t>
  </si>
  <si>
    <t>Boros Viktor</t>
  </si>
  <si>
    <t>Klára</t>
  </si>
  <si>
    <t>Barna Emőke</t>
  </si>
  <si>
    <t>SZÜTS KATALIN</t>
  </si>
  <si>
    <t>Budapesti</t>
  </si>
  <si>
    <t>Basa Istvánné</t>
  </si>
  <si>
    <t>Bottyáni Vanda</t>
  </si>
  <si>
    <t>Egresiné Várhelyi Eszter Fanni</t>
  </si>
  <si>
    <t>Fejér Zsuzsanna</t>
  </si>
  <si>
    <t>Horváth Julianna</t>
  </si>
  <si>
    <t>Horváth Tibor</t>
  </si>
  <si>
    <t>Lukács Anna</t>
  </si>
  <si>
    <t>Palánkainé Tóth Katalin</t>
  </si>
  <si>
    <t>Gregor Katalin</t>
  </si>
  <si>
    <t>Mitjans Mónika</t>
  </si>
  <si>
    <t>Németh-Szeghő Melinda</t>
  </si>
  <si>
    <t>Szijártó Szintia</t>
  </si>
  <si>
    <t>Fehérvári Zsófia</t>
  </si>
  <si>
    <t>Újbuda</t>
  </si>
  <si>
    <t>Ferenczik Szilvia</t>
  </si>
  <si>
    <t>Polányi Viktória</t>
  </si>
  <si>
    <t>Szabó Zsuzsanna</t>
  </si>
  <si>
    <t>Teszt Jóska</t>
  </si>
  <si>
    <t>Laczkó Enikő</t>
  </si>
  <si>
    <t>BALÁZS KRISZTINA</t>
  </si>
  <si>
    <t>Zsolnai Zsuzsanna</t>
  </si>
  <si>
    <t>választó</t>
  </si>
  <si>
    <t>Beosztás</t>
  </si>
  <si>
    <t>csoport vezetől</t>
  </si>
  <si>
    <t>január</t>
  </si>
  <si>
    <t>február</t>
  </si>
  <si>
    <t>március</t>
  </si>
  <si>
    <t>április</t>
  </si>
  <si>
    <t>június</t>
  </si>
  <si>
    <t>július</t>
  </si>
  <si>
    <t>Könczöl Zsuzsa</t>
  </si>
  <si>
    <t>augusztus</t>
  </si>
  <si>
    <t>szeptember</t>
  </si>
  <si>
    <t>október</t>
  </si>
  <si>
    <t>Török Tamara</t>
  </si>
  <si>
    <t>november</t>
  </si>
  <si>
    <t>december</t>
  </si>
  <si>
    <t>CC HO</t>
  </si>
  <si>
    <t xml:space="preserve"> Balogh-Besenyei Gabriella</t>
  </si>
  <si>
    <t>Lövei Éva</t>
  </si>
  <si>
    <t>Létszám</t>
  </si>
  <si>
    <t>Kapacitás minimum</t>
  </si>
  <si>
    <t>Megjegyzés</t>
  </si>
  <si>
    <t>Levelezés</t>
  </si>
  <si>
    <t>Angol/Német</t>
  </si>
  <si>
    <t>4-3</t>
  </si>
  <si>
    <t>1</t>
  </si>
  <si>
    <t>HUGO (UD)</t>
  </si>
  <si>
    <t>KKD miatt volt 2 fő</t>
  </si>
  <si>
    <t>Kiemelt időszakban 2 fő</t>
  </si>
  <si>
    <t>Zajos indulástól 8 fő</t>
  </si>
  <si>
    <t>M3/12 ÜSZI</t>
  </si>
  <si>
    <t>2 fő, kiemelt időszakban 3 fő</t>
  </si>
  <si>
    <t>EÖM</t>
  </si>
  <si>
    <t>Panaszkezelő</t>
  </si>
  <si>
    <t>C.C.</t>
  </si>
  <si>
    <t>C.C. Angol</t>
  </si>
  <si>
    <t>C.C. N.M.</t>
  </si>
  <si>
    <t>Belföldi behajtás</t>
  </si>
  <si>
    <t>Video 8-16</t>
  </si>
  <si>
    <t>Video 9-17</t>
  </si>
  <si>
    <t>Video 10-18</t>
  </si>
  <si>
    <t>SOS Levelezés</t>
  </si>
  <si>
    <t>video+üszi</t>
  </si>
  <si>
    <t>Létszám 8-16</t>
  </si>
  <si>
    <t>Létszám 10-18</t>
  </si>
  <si>
    <t>Össz napi létszám</t>
  </si>
  <si>
    <t>Fejes Liza Laura</t>
  </si>
  <si>
    <t>MONDOK MARTIN</t>
  </si>
  <si>
    <t>CALL CENTER</t>
  </si>
  <si>
    <t>Kód</t>
  </si>
  <si>
    <t>Kód jelentése</t>
  </si>
  <si>
    <t>Fő tevékenység</t>
  </si>
  <si>
    <t>Egyéb tevékenység, tudás aktív - Ne használd!</t>
  </si>
  <si>
    <t>Egyéb tevékenység, tudás inaktív</t>
  </si>
  <si>
    <t>H1</t>
  </si>
  <si>
    <t>Helyettesítésbe azonnal bevonható</t>
  </si>
  <si>
    <t>H2</t>
  </si>
  <si>
    <t>Helyettesítésbe akkor vonható be, ha H1 lehetőség kimerült</t>
  </si>
  <si>
    <t>KV</t>
  </si>
  <si>
    <t>Képzés várható (amíg a képzés el nem kezdődik, érdekli a feladat, lehetőség a továbbképzésre)</t>
  </si>
  <si>
    <t>KF</t>
  </si>
  <si>
    <t>Képzés folyamatban (már elindult a képzés)</t>
  </si>
  <si>
    <t>BF</t>
  </si>
  <si>
    <t>Betanulás folyamatban (képzésnek vége, hamarosan éles munka)</t>
  </si>
  <si>
    <t>Telefon</t>
  </si>
  <si>
    <t>Videochat</t>
  </si>
  <si>
    <t>Személyes</t>
  </si>
  <si>
    <t>Nyelvtudás</t>
  </si>
  <si>
    <t>CC - Angol</t>
  </si>
  <si>
    <t>CC - Német</t>
  </si>
  <si>
    <t>CC - NMF</t>
  </si>
  <si>
    <t>Személyes ügyfélszolgálat</t>
  </si>
  <si>
    <t>Csoportos megrendelők feldolgozása - elektronikus átvétel</t>
  </si>
  <si>
    <t>Szolgáltatási díj számla tisztázás (1375)</t>
  </si>
  <si>
    <t>@Jelölő</t>
  </si>
  <si>
    <t>Levél - UD (HUGO)</t>
  </si>
  <si>
    <t>Levél - HD</t>
  </si>
  <si>
    <t>Levél - eÜSZI</t>
  </si>
  <si>
    <t>Iktatás - Jogsegély</t>
  </si>
  <si>
    <t>Levél - Jogsegély</t>
  </si>
  <si>
    <t>Szignálás - Jogsegély</t>
  </si>
  <si>
    <t>Postázás - Jogsegély</t>
  </si>
  <si>
    <t>Levél - Angol</t>
  </si>
  <si>
    <t>Díjmentes adatbázis kezelése</t>
  </si>
  <si>
    <t>Panaszkezelés (besegítéshez)</t>
  </si>
  <si>
    <t>Napi terelés összesítő tábla töltés</t>
  </si>
  <si>
    <t>Angol</t>
  </si>
  <si>
    <t>Német</t>
  </si>
  <si>
    <t>Egyéb</t>
  </si>
  <si>
    <t>Miskolc</t>
  </si>
  <si>
    <t>ÜSZI Tartalék 1</t>
  </si>
  <si>
    <t>ÜSZI Tartalék 2</t>
  </si>
  <si>
    <t>Levelezés tartalék</t>
  </si>
  <si>
    <t>egyéb: szolgáltatási díjas számla tisztítás</t>
  </si>
  <si>
    <t>Szulcsányi Béla Lászlóné</t>
  </si>
  <si>
    <t>Sportnap</t>
  </si>
  <si>
    <t xml:space="preserve">CALL CENTER </t>
  </si>
  <si>
    <t>ÜSZI + Levelezés</t>
  </si>
  <si>
    <t>Magyar SOS</t>
  </si>
  <si>
    <t>Angol SOS</t>
  </si>
  <si>
    <t>Mosonmagyaróvár</t>
  </si>
  <si>
    <t>Levelezés EM</t>
  </si>
  <si>
    <t>TSZ</t>
  </si>
  <si>
    <t>Tanulmányi szabadság</t>
  </si>
  <si>
    <t>Tanulmányi sz.</t>
  </si>
  <si>
    <t>Keresztes Ámon</t>
  </si>
  <si>
    <t>Vadász Anna</t>
  </si>
  <si>
    <t>Fekete Dóra Lina</t>
  </si>
  <si>
    <t>Elismerések napja</t>
  </si>
  <si>
    <t>Oktatás - külső</t>
  </si>
  <si>
    <t>Egyéb ügyintézés / külső oktatás</t>
  </si>
  <si>
    <t>Gaja Dorottya</t>
  </si>
  <si>
    <t xml:space="preserve">Kunkli Gergő </t>
  </si>
  <si>
    <t>Pribojszki Brigitta</t>
  </si>
  <si>
    <t>Belépés dátuma</t>
  </si>
  <si>
    <t>Csop. Vez.</t>
  </si>
  <si>
    <t>Március</t>
  </si>
  <si>
    <t>Febr. utolsó</t>
  </si>
  <si>
    <t>Ápr. első</t>
  </si>
  <si>
    <t>HIF</t>
  </si>
  <si>
    <t xml:space="preserve">Samír Ágnes </t>
  </si>
  <si>
    <t>Pataki Fruzsina</t>
  </si>
  <si>
    <t>Horváth Ferenc</t>
  </si>
  <si>
    <t>Gézárt Barnabás</t>
  </si>
  <si>
    <t>Frankó Gábor</t>
  </si>
  <si>
    <t>Csicsely Gergő</t>
  </si>
  <si>
    <t>Belkó Tibor</t>
  </si>
  <si>
    <t>Farkas Mónika</t>
  </si>
  <si>
    <t>Csatári Ádám Patrik</t>
  </si>
  <si>
    <t>HIF - Levelezés</t>
  </si>
  <si>
    <r>
      <rPr>
        <b/>
        <sz val="11"/>
        <color theme="1"/>
        <rFont val="Calibri"/>
        <family val="2"/>
        <charset val="238"/>
        <scheme val="minor"/>
      </rPr>
      <t>HIF</t>
    </r>
    <r>
      <rPr>
        <sz val="11"/>
        <color theme="1"/>
        <rFont val="Calibri"/>
        <family val="2"/>
        <charset val="238"/>
        <scheme val="minor"/>
      </rPr>
      <t xml:space="preserve"> - Levelezés</t>
    </r>
  </si>
  <si>
    <t>HIF - CC</t>
  </si>
  <si>
    <r>
      <rPr>
        <b/>
        <sz val="11"/>
        <color theme="1"/>
        <rFont val="Calibri"/>
        <family val="2"/>
        <charset val="238"/>
        <scheme val="minor"/>
      </rPr>
      <t>HIF</t>
    </r>
    <r>
      <rPr>
        <sz val="11"/>
        <color theme="1"/>
        <rFont val="Calibri"/>
        <family val="2"/>
        <charset val="238"/>
        <scheme val="minor"/>
      </rPr>
      <t xml:space="preserve"> - CC</t>
    </r>
  </si>
  <si>
    <r>
      <rPr>
        <b/>
        <sz val="11"/>
        <color theme="1"/>
        <rFont val="Calibri"/>
        <family val="2"/>
        <charset val="238"/>
        <scheme val="minor"/>
      </rPr>
      <t>HIF</t>
    </r>
    <r>
      <rPr>
        <sz val="11"/>
        <color theme="1"/>
        <rFont val="Calibri"/>
        <family val="2"/>
        <charset val="238"/>
        <scheme val="minor"/>
      </rPr>
      <t xml:space="preserve"> - Iktatás</t>
    </r>
  </si>
  <si>
    <t>HIF - Iktatás</t>
  </si>
  <si>
    <t>Vasárnap</t>
  </si>
  <si>
    <t>Hétfő</t>
  </si>
  <si>
    <t>Kedd</t>
  </si>
  <si>
    <t>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</si>
</sst>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b/>
      <i/>
      <sz val="11"/>
      <color rgb="FF000000"/>
      <name val="Calibri"/>
      <family val="2"/>
      <charset val="238"/>
    </font>
    <font>
      <sz val="11"/>
      <color rgb="FFFF0000"/>
      <name val="Calibri"/>
      <family val="2"/>
      <scheme val="minor"/>
    </font>
    <font>
      <sz val="9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  <font>
      <sz val="11"/>
      <color rgb="FF0070C0"/>
      <name val="Calibri"/>
      <family val="2"/>
      <charset val="238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Times New Roman"/>
      <family val="1"/>
      <charset val="238"/>
    </font>
    <font>
      <sz val="11"/>
      <color theme="1"/>
      <name val="Aptos"/>
      <family val="2"/>
    </font>
    <font>
      <sz val="11"/>
      <color theme="1"/>
      <name val="Calibri"/>
      <family val="2"/>
      <charset val="238"/>
    </font>
    <font>
      <sz val="10"/>
      <color theme="1"/>
      <name val="Times New Roman"/>
      <family val="1"/>
      <charset val="238"/>
    </font>
    <font>
      <b/>
      <sz val="11"/>
      <color rgb="FFFF0000"/>
      <name val="Calibri"/>
      <family val="2"/>
      <charset val="238"/>
      <scheme val="minor"/>
    </font>
    <font>
      <sz val="11"/>
      <color rgb="FF000000"/>
      <name val="Aptos Narrow"/>
      <family val="2"/>
    </font>
  </fonts>
  <fills count="2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66FF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9" fontId="8" fillId="0" borderId="0" applyFont="0" applyFill="0" applyBorder="0" applyAlignment="0" applyProtection="0"/>
  </cellStyleXfs>
  <cellXfs count="769">
    <xf numFmtId="0" fontId="0" fillId="0" borderId="0" xfId="0"/>
    <xf numFmtId="49" fontId="0" fillId="0" borderId="1" xfId="0" applyNumberFormat="1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/>
    <xf numFmtId="0" fontId="0" fillId="2" borderId="4" xfId="0" applyFill="1" applyBorder="1"/>
    <xf numFmtId="0" fontId="0" fillId="0" borderId="5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2" xfId="0" applyFill="1" applyBorder="1"/>
    <xf numFmtId="0" fontId="0" fillId="3" borderId="18" xfId="0" applyFill="1" applyBorder="1"/>
    <xf numFmtId="0" fontId="0" fillId="3" borderId="0" xfId="0" applyFill="1"/>
    <xf numFmtId="0" fontId="0" fillId="0" borderId="23" xfId="0" applyBorder="1"/>
    <xf numFmtId="14" fontId="0" fillId="0" borderId="0" xfId="0" applyNumberFormat="1"/>
    <xf numFmtId="0" fontId="0" fillId="4" borderId="13" xfId="0" applyFill="1" applyBorder="1"/>
    <xf numFmtId="0" fontId="0" fillId="4" borderId="14" xfId="0" applyFill="1" applyBorder="1"/>
    <xf numFmtId="0" fontId="0" fillId="4" borderId="8" xfId="0" applyFill="1" applyBorder="1"/>
    <xf numFmtId="0" fontId="0" fillId="4" borderId="1" xfId="0" applyFill="1" applyBorder="1"/>
    <xf numFmtId="0" fontId="0" fillId="4" borderId="9" xfId="0" applyFill="1" applyBorder="1"/>
    <xf numFmtId="0" fontId="0" fillId="4" borderId="22" xfId="0" applyFill="1" applyBorder="1"/>
    <xf numFmtId="0" fontId="0" fillId="0" borderId="24" xfId="0" applyBorder="1"/>
    <xf numFmtId="14" fontId="0" fillId="0" borderId="26" xfId="0" applyNumberFormat="1" applyBorder="1"/>
    <xf numFmtId="14" fontId="0" fillId="0" borderId="27" xfId="0" applyNumberFormat="1" applyBorder="1"/>
    <xf numFmtId="14" fontId="0" fillId="0" borderId="2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6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0" fontId="2" fillId="5" borderId="1" xfId="0" applyFont="1" applyFill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5" xfId="0" applyBorder="1"/>
    <xf numFmtId="0" fontId="0" fillId="0" borderId="36" xfId="0" applyBorder="1"/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49" fontId="0" fillId="0" borderId="42" xfId="0" applyNumberFormat="1" applyBorder="1"/>
    <xf numFmtId="0" fontId="0" fillId="0" borderId="42" xfId="0" quotePrefix="1" applyBorder="1"/>
    <xf numFmtId="49" fontId="0" fillId="0" borderId="44" xfId="0" applyNumberFormat="1" applyBorder="1"/>
    <xf numFmtId="0" fontId="0" fillId="0" borderId="46" xfId="0" applyBorder="1"/>
    <xf numFmtId="0" fontId="0" fillId="0" borderId="47" xfId="0" applyBorder="1"/>
    <xf numFmtId="0" fontId="0" fillId="2" borderId="13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16" xfId="0" applyFill="1" applyBorder="1"/>
    <xf numFmtId="0" fontId="0" fillId="2" borderId="21" xfId="0" applyFill="1" applyBorder="1"/>
    <xf numFmtId="0" fontId="0" fillId="4" borderId="39" xfId="0" applyFill="1" applyBorder="1"/>
    <xf numFmtId="0" fontId="0" fillId="0" borderId="41" xfId="0" applyBorder="1"/>
    <xf numFmtId="0" fontId="0" fillId="0" borderId="42" xfId="0" applyBorder="1"/>
    <xf numFmtId="0" fontId="0" fillId="0" borderId="14" xfId="0" applyBorder="1"/>
    <xf numFmtId="14" fontId="0" fillId="0" borderId="29" xfId="0" applyNumberFormat="1" applyBorder="1"/>
    <xf numFmtId="49" fontId="0" fillId="0" borderId="43" xfId="0" applyNumberFormat="1" applyBorder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4" borderId="29" xfId="0" applyFill="1" applyBorder="1"/>
    <xf numFmtId="0" fontId="0" fillId="4" borderId="30" xfId="0" applyFill="1" applyBorder="1"/>
    <xf numFmtId="0" fontId="0" fillId="2" borderId="39" xfId="0" applyFill="1" applyBorder="1"/>
    <xf numFmtId="0" fontId="0" fillId="0" borderId="32" xfId="0" applyBorder="1"/>
    <xf numFmtId="0" fontId="0" fillId="0" borderId="43" xfId="0" applyBorder="1"/>
    <xf numFmtId="0" fontId="0" fillId="0" borderId="45" xfId="0" applyBorder="1"/>
    <xf numFmtId="49" fontId="0" fillId="0" borderId="52" xfId="0" applyNumberFormat="1" applyBorder="1"/>
    <xf numFmtId="0" fontId="0" fillId="0" borderId="48" xfId="0" applyBorder="1"/>
    <xf numFmtId="0" fontId="0" fillId="2" borderId="55" xfId="0" applyFill="1" applyBorder="1"/>
    <xf numFmtId="0" fontId="0" fillId="4" borderId="21" xfId="0" applyFill="1" applyBorder="1"/>
    <xf numFmtId="0" fontId="0" fillId="4" borderId="0" xfId="0" applyFill="1"/>
    <xf numFmtId="0" fontId="0" fillId="2" borderId="0" xfId="0" applyFill="1"/>
    <xf numFmtId="49" fontId="0" fillId="0" borderId="3" xfId="0" applyNumberFormat="1" applyBorder="1"/>
    <xf numFmtId="0" fontId="0" fillId="0" borderId="3" xfId="0" quotePrefix="1" applyBorder="1"/>
    <xf numFmtId="49" fontId="0" fillId="0" borderId="49" xfId="0" applyNumberFormat="1" applyBorder="1"/>
    <xf numFmtId="49" fontId="0" fillId="5" borderId="25" xfId="0" applyNumberFormat="1" applyFill="1" applyBorder="1"/>
    <xf numFmtId="49" fontId="0" fillId="10" borderId="2" xfId="0" applyNumberFormat="1" applyFill="1" applyBorder="1"/>
    <xf numFmtId="14" fontId="0" fillId="0" borderId="27" xfId="0" applyNumberFormat="1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10" borderId="17" xfId="0" applyFill="1" applyBorder="1" applyAlignment="1">
      <alignment horizontal="left"/>
    </xf>
    <xf numFmtId="14" fontId="0" fillId="0" borderId="43" xfId="0" applyNumberFormat="1" applyBorder="1" applyAlignment="1">
      <alignment horizontal="left"/>
    </xf>
    <xf numFmtId="0" fontId="0" fillId="4" borderId="27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8" borderId="26" xfId="0" applyFill="1" applyBorder="1"/>
    <xf numFmtId="0" fontId="0" fillId="4" borderId="41" xfId="0" applyFill="1" applyBorder="1"/>
    <xf numFmtId="0" fontId="0" fillId="8" borderId="1" xfId="0" applyFill="1" applyBorder="1"/>
    <xf numFmtId="49" fontId="0" fillId="0" borderId="34" xfId="0" applyNumberFormat="1" applyBorder="1"/>
    <xf numFmtId="0" fontId="0" fillId="7" borderId="23" xfId="0" applyFill="1" applyBorder="1" applyAlignment="1">
      <alignment horizontal="center"/>
    </xf>
    <xf numFmtId="0" fontId="0" fillId="8" borderId="27" xfId="0" applyFill="1" applyBorder="1"/>
    <xf numFmtId="0" fontId="0" fillId="8" borderId="11" xfId="0" applyFill="1" applyBorder="1"/>
    <xf numFmtId="0" fontId="0" fillId="8" borderId="3" xfId="0" applyFill="1" applyBorder="1"/>
    <xf numFmtId="0" fontId="0" fillId="8" borderId="33" xfId="0" applyFill="1" applyBorder="1"/>
    <xf numFmtId="0" fontId="0" fillId="9" borderId="1" xfId="0" applyFill="1" applyBorder="1"/>
    <xf numFmtId="0" fontId="0" fillId="9" borderId="11" xfId="0" applyFill="1" applyBorder="1"/>
    <xf numFmtId="0" fontId="0" fillId="0" borderId="0" xfId="0" applyAlignment="1">
      <alignment horizontal="center" vertical="center"/>
    </xf>
    <xf numFmtId="0" fontId="0" fillId="0" borderId="52" xfId="0" applyBorder="1"/>
    <xf numFmtId="0" fontId="0" fillId="0" borderId="44" xfId="0" applyBorder="1"/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52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8" borderId="26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41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6" xfId="0" applyBorder="1"/>
    <xf numFmtId="0" fontId="0" fillId="0" borderId="43" xfId="0" applyBorder="1" applyAlignment="1">
      <alignment horizontal="left"/>
    </xf>
    <xf numFmtId="0" fontId="0" fillId="7" borderId="0" xfId="0" applyFill="1" applyAlignment="1">
      <alignment horizontal="center" wrapText="1"/>
    </xf>
    <xf numFmtId="14" fontId="0" fillId="0" borderId="13" xfId="0" applyNumberFormat="1" applyBorder="1"/>
    <xf numFmtId="0" fontId="0" fillId="0" borderId="2" xfId="0" applyBorder="1" applyAlignment="1">
      <alignment horizontal="center"/>
    </xf>
    <xf numFmtId="0" fontId="0" fillId="0" borderId="54" xfId="0" applyBorder="1"/>
    <xf numFmtId="0" fontId="0" fillId="12" borderId="1" xfId="0" applyFill="1" applyBorder="1"/>
    <xf numFmtId="14" fontId="0" fillId="0" borderId="39" xfId="0" applyNumberFormat="1" applyBorder="1" applyAlignment="1" applyProtection="1">
      <alignment horizontal="left"/>
      <protection locked="0"/>
    </xf>
    <xf numFmtId="14" fontId="0" fillId="0" borderId="27" xfId="0" applyNumberFormat="1" applyBorder="1" applyAlignment="1" applyProtection="1">
      <alignment horizontal="left"/>
      <protection locked="0"/>
    </xf>
    <xf numFmtId="0" fontId="0" fillId="0" borderId="30" xfId="0" applyBorder="1" applyAlignment="1" applyProtection="1">
      <alignment horizontal="left"/>
      <protection locked="0"/>
    </xf>
    <xf numFmtId="0" fontId="0" fillId="0" borderId="31" xfId="0" applyBorder="1" applyAlignment="1" applyProtection="1">
      <alignment horizontal="left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11" borderId="27" xfId="0" applyFill="1" applyBorder="1" applyProtection="1">
      <protection locked="0"/>
    </xf>
    <xf numFmtId="0" fontId="0" fillId="11" borderId="28" xfId="0" applyFill="1" applyBorder="1" applyProtection="1">
      <protection locked="0"/>
    </xf>
    <xf numFmtId="0" fontId="0" fillId="11" borderId="11" xfId="0" applyFill="1" applyBorder="1" applyProtection="1">
      <protection locked="0"/>
    </xf>
    <xf numFmtId="0" fontId="0" fillId="11" borderId="12" xfId="0" applyFill="1" applyBorder="1" applyProtection="1">
      <protection locked="0"/>
    </xf>
    <xf numFmtId="14" fontId="0" fillId="2" borderId="27" xfId="0" applyNumberFormat="1" applyFill="1" applyBorder="1" applyProtection="1">
      <protection locked="0"/>
    </xf>
    <xf numFmtId="14" fontId="0" fillId="2" borderId="30" xfId="0" applyNumberFormat="1" applyFill="1" applyBorder="1" applyProtection="1">
      <protection locked="0"/>
    </xf>
    <xf numFmtId="0" fontId="0" fillId="0" borderId="18" xfId="0" applyBorder="1" applyProtection="1">
      <protection locked="0"/>
    </xf>
    <xf numFmtId="0" fontId="0" fillId="0" borderId="14" xfId="0" applyBorder="1" applyProtection="1">
      <protection locked="0"/>
    </xf>
    <xf numFmtId="0" fontId="0" fillId="7" borderId="51" xfId="0" applyFill="1" applyBorder="1" applyAlignment="1">
      <alignment horizontal="center" wrapText="1"/>
    </xf>
    <xf numFmtId="0" fontId="0" fillId="0" borderId="39" xfId="0" applyBorder="1"/>
    <xf numFmtId="0" fontId="0" fillId="0" borderId="4" xfId="0" applyBorder="1"/>
    <xf numFmtId="0" fontId="0" fillId="9" borderId="54" xfId="0" applyFill="1" applyBorder="1"/>
    <xf numFmtId="0" fontId="0" fillId="9" borderId="34" xfId="0" applyFill="1" applyBorder="1"/>
    <xf numFmtId="0" fontId="0" fillId="7" borderId="53" xfId="0" applyFill="1" applyBorder="1" applyAlignment="1">
      <alignment wrapText="1"/>
    </xf>
    <xf numFmtId="0" fontId="0" fillId="7" borderId="24" xfId="0" applyFill="1" applyBorder="1" applyAlignment="1">
      <alignment wrapText="1"/>
    </xf>
    <xf numFmtId="0" fontId="0" fillId="12" borderId="14" xfId="0" applyFill="1" applyBorder="1"/>
    <xf numFmtId="0" fontId="0" fillId="0" borderId="13" xfId="0" applyBorder="1"/>
    <xf numFmtId="0" fontId="0" fillId="12" borderId="30" xfId="0" applyFill="1" applyBorder="1"/>
    <xf numFmtId="0" fontId="0" fillId="12" borderId="43" xfId="0" applyFill="1" applyBorder="1"/>
    <xf numFmtId="0" fontId="0" fillId="0" borderId="35" xfId="0" applyBorder="1"/>
    <xf numFmtId="0" fontId="0" fillId="12" borderId="2" xfId="0" applyFill="1" applyBorder="1"/>
    <xf numFmtId="0" fontId="0" fillId="12" borderId="54" xfId="0" applyFill="1" applyBorder="1"/>
    <xf numFmtId="0" fontId="0" fillId="12" borderId="34" xfId="0" applyFill="1" applyBorder="1"/>
    <xf numFmtId="0" fontId="0" fillId="12" borderId="35" xfId="0" applyFill="1" applyBorder="1"/>
    <xf numFmtId="0" fontId="0" fillId="2" borderId="30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8" borderId="8" xfId="0" applyFill="1" applyBorder="1"/>
    <xf numFmtId="0" fontId="0" fillId="0" borderId="2" xfId="0" applyBorder="1" applyAlignment="1">
      <alignment vertical="center"/>
    </xf>
    <xf numFmtId="0" fontId="0" fillId="14" borderId="26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14" fontId="0" fillId="0" borderId="28" xfId="0" applyNumberFormat="1" applyBorder="1" applyAlignment="1">
      <alignment horizontal="left"/>
    </xf>
    <xf numFmtId="0" fontId="0" fillId="0" borderId="16" xfId="0" applyBorder="1"/>
    <xf numFmtId="0" fontId="0" fillId="2" borderId="30" xfId="0" applyFill="1" applyBorder="1"/>
    <xf numFmtId="0" fontId="0" fillId="4" borderId="42" xfId="0" applyFill="1" applyBorder="1"/>
    <xf numFmtId="0" fontId="0" fillId="4" borderId="32" xfId="0" applyFill="1" applyBorder="1"/>
    <xf numFmtId="0" fontId="0" fillId="4" borderId="43" xfId="0" applyFill="1" applyBorder="1"/>
    <xf numFmtId="0" fontId="0" fillId="2" borderId="14" xfId="0" applyFill="1" applyBorder="1"/>
    <xf numFmtId="0" fontId="0" fillId="4" borderId="56" xfId="0" applyFill="1" applyBorder="1"/>
    <xf numFmtId="0" fontId="0" fillId="4" borderId="57" xfId="0" applyFill="1" applyBorder="1"/>
    <xf numFmtId="0" fontId="0" fillId="7" borderId="27" xfId="0" applyFill="1" applyBorder="1"/>
    <xf numFmtId="0" fontId="0" fillId="7" borderId="11" xfId="0" applyFill="1" applyBorder="1"/>
    <xf numFmtId="0" fontId="0" fillId="7" borderId="14" xfId="0" applyFill="1" applyBorder="1"/>
    <xf numFmtId="0" fontId="2" fillId="0" borderId="0" xfId="0" applyFont="1" applyAlignment="1">
      <alignment horizontal="center" vertical="center"/>
    </xf>
    <xf numFmtId="0" fontId="0" fillId="4" borderId="49" xfId="0" applyFill="1" applyBorder="1"/>
    <xf numFmtId="0" fontId="0" fillId="2" borderId="58" xfId="0" applyFill="1" applyBorder="1"/>
    <xf numFmtId="0" fontId="0" fillId="4" borderId="58" xfId="0" applyFill="1" applyBorder="1"/>
    <xf numFmtId="0" fontId="0" fillId="4" borderId="50" xfId="0" applyFill="1" applyBorder="1"/>
    <xf numFmtId="0" fontId="0" fillId="4" borderId="3" xfId="0" applyFill="1" applyBorder="1"/>
    <xf numFmtId="0" fontId="0" fillId="4" borderId="33" xfId="0" applyFill="1" applyBorder="1"/>
    <xf numFmtId="0" fontId="0" fillId="2" borderId="3" xfId="0" applyFill="1" applyBorder="1"/>
    <xf numFmtId="0" fontId="0" fillId="2" borderId="33" xfId="0" applyFill="1" applyBorder="1"/>
    <xf numFmtId="0" fontId="0" fillId="2" borderId="50" xfId="0" applyFill="1" applyBorder="1"/>
    <xf numFmtId="0" fontId="0" fillId="2" borderId="59" xfId="0" applyFill="1" applyBorder="1"/>
    <xf numFmtId="0" fontId="0" fillId="4" borderId="60" xfId="0" applyFill="1" applyBorder="1"/>
    <xf numFmtId="0" fontId="0" fillId="4" borderId="48" xfId="0" applyFill="1" applyBorder="1"/>
    <xf numFmtId="0" fontId="0" fillId="0" borderId="61" xfId="0" applyBorder="1"/>
    <xf numFmtId="0" fontId="0" fillId="0" borderId="40" xfId="0" applyBorder="1"/>
    <xf numFmtId="14" fontId="0" fillId="0" borderId="39" xfId="0" applyNumberFormat="1" applyBorder="1"/>
    <xf numFmtId="14" fontId="0" fillId="0" borderId="1" xfId="0" applyNumberFormat="1" applyBorder="1"/>
    <xf numFmtId="0" fontId="2" fillId="0" borderId="62" xfId="0" applyFont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8" borderId="64" xfId="0" applyFill="1" applyBorder="1"/>
    <xf numFmtId="0" fontId="0" fillId="8" borderId="63" xfId="0" applyFill="1" applyBorder="1"/>
    <xf numFmtId="0" fontId="0" fillId="7" borderId="57" xfId="0" applyFill="1" applyBorder="1"/>
    <xf numFmtId="0" fontId="0" fillId="7" borderId="18" xfId="0" applyFill="1" applyBorder="1"/>
    <xf numFmtId="0" fontId="2" fillId="8" borderId="6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/>
    </xf>
    <xf numFmtId="9" fontId="0" fillId="0" borderId="0" xfId="2" applyFont="1"/>
    <xf numFmtId="14" fontId="6" fillId="0" borderId="27" xfId="0" applyNumberFormat="1" applyFont="1" applyBorder="1" applyAlignment="1">
      <alignment horizontal="left"/>
    </xf>
    <xf numFmtId="14" fontId="0" fillId="0" borderId="61" xfId="0" applyNumberFormat="1" applyBorder="1" applyAlignment="1" applyProtection="1">
      <alignment horizontal="left"/>
      <protection locked="0"/>
    </xf>
    <xf numFmtId="14" fontId="0" fillId="0" borderId="63" xfId="0" applyNumberFormat="1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0" fillId="0" borderId="19" xfId="0" applyBorder="1" applyAlignment="1" applyProtection="1">
      <alignment horizontal="left"/>
      <protection locked="0"/>
    </xf>
    <xf numFmtId="0" fontId="2" fillId="0" borderId="0" xfId="0" applyFont="1"/>
    <xf numFmtId="14" fontId="6" fillId="0" borderId="27" xfId="0" applyNumberFormat="1" applyFont="1" applyBorder="1" applyAlignment="1" applyProtection="1">
      <alignment horizontal="left"/>
      <protection locked="0"/>
    </xf>
    <xf numFmtId="0" fontId="0" fillId="0" borderId="8" xfId="0" applyBorder="1" applyAlignment="1">
      <alignment horizontal="center"/>
    </xf>
    <xf numFmtId="0" fontId="0" fillId="15" borderId="8" xfId="0" applyFill="1" applyBorder="1" applyAlignment="1">
      <alignment horizontal="left"/>
    </xf>
    <xf numFmtId="0" fontId="0" fillId="9" borderId="47" xfId="0" applyFill="1" applyBorder="1"/>
    <xf numFmtId="0" fontId="0" fillId="15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8" borderId="13" xfId="0" applyFill="1" applyBorder="1"/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9" borderId="66" xfId="0" applyFill="1" applyBorder="1"/>
    <xf numFmtId="0" fontId="0" fillId="0" borderId="62" xfId="0" applyBorder="1"/>
    <xf numFmtId="0" fontId="0" fillId="0" borderId="64" xfId="0" applyBorder="1"/>
    <xf numFmtId="0" fontId="0" fillId="0" borderId="63" xfId="0" applyBorder="1"/>
    <xf numFmtId="0" fontId="0" fillId="0" borderId="17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15" borderId="14" xfId="0" applyFill="1" applyBorder="1" applyAlignment="1">
      <alignment horizontal="left"/>
    </xf>
    <xf numFmtId="0" fontId="0" fillId="15" borderId="10" xfId="0" applyFill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0" fillId="15" borderId="43" xfId="0" applyFill="1" applyBorder="1" applyAlignment="1">
      <alignment horizontal="left"/>
    </xf>
    <xf numFmtId="0" fontId="0" fillId="15" borderId="65" xfId="0" applyFill="1" applyBorder="1" applyAlignment="1">
      <alignment horizontal="left"/>
    </xf>
    <xf numFmtId="0" fontId="7" fillId="15" borderId="43" xfId="0" applyFont="1" applyFill="1" applyBorder="1" applyAlignment="1">
      <alignment horizontal="left"/>
    </xf>
    <xf numFmtId="0" fontId="0" fillId="15" borderId="4" xfId="0" applyFill="1" applyBorder="1"/>
    <xf numFmtId="0" fontId="0" fillId="15" borderId="1" xfId="0" applyFill="1" applyBorder="1"/>
    <xf numFmtId="0" fontId="0" fillId="15" borderId="9" xfId="0" applyFill="1" applyBorder="1"/>
    <xf numFmtId="0" fontId="0" fillId="15" borderId="0" xfId="0" applyFill="1"/>
    <xf numFmtId="0" fontId="0" fillId="15" borderId="47" xfId="0" applyFill="1" applyBorder="1"/>
    <xf numFmtId="0" fontId="0" fillId="15" borderId="32" xfId="0" applyFill="1" applyBorder="1" applyAlignment="1">
      <alignment horizontal="left"/>
    </xf>
    <xf numFmtId="0" fontId="0" fillId="16" borderId="11" xfId="0" applyFill="1" applyBorder="1" applyAlignment="1">
      <alignment horizontal="left"/>
    </xf>
    <xf numFmtId="0" fontId="5" fillId="0" borderId="41" xfId="1" applyBorder="1"/>
    <xf numFmtId="0" fontId="5" fillId="0" borderId="42" xfId="1" applyBorder="1"/>
    <xf numFmtId="0" fontId="5" fillId="0" borderId="44" xfId="1" applyBorder="1"/>
    <xf numFmtId="0" fontId="5" fillId="0" borderId="0" xfId="1"/>
    <xf numFmtId="0" fontId="5" fillId="4" borderId="26" xfId="1" applyFill="1" applyBorder="1"/>
    <xf numFmtId="0" fontId="5" fillId="4" borderId="8" xfId="1" applyFill="1" applyBorder="1"/>
    <xf numFmtId="0" fontId="5" fillId="4" borderId="1" xfId="1" applyFill="1" applyBorder="1"/>
    <xf numFmtId="0" fontId="5" fillId="4" borderId="9" xfId="1" applyFill="1" applyBorder="1"/>
    <xf numFmtId="0" fontId="5" fillId="2" borderId="8" xfId="1" applyFill="1" applyBorder="1"/>
    <xf numFmtId="0" fontId="5" fillId="2" borderId="1" xfId="1" applyFill="1" applyBorder="1"/>
    <xf numFmtId="0" fontId="5" fillId="2" borderId="9" xfId="1" applyFill="1" applyBorder="1"/>
    <xf numFmtId="0" fontId="5" fillId="2" borderId="10" xfId="1" applyFill="1" applyBorder="1"/>
    <xf numFmtId="0" fontId="5" fillId="2" borderId="11" xfId="1" applyFill="1" applyBorder="1"/>
    <xf numFmtId="0" fontId="5" fillId="2" borderId="12" xfId="1" applyFill="1" applyBorder="1"/>
    <xf numFmtId="0" fontId="5" fillId="0" borderId="48" xfId="1" applyBorder="1"/>
    <xf numFmtId="0" fontId="5" fillId="0" borderId="53" xfId="1" applyBorder="1" applyProtection="1">
      <protection locked="0"/>
    </xf>
    <xf numFmtId="0" fontId="5" fillId="0" borderId="52" xfId="1" applyBorder="1" applyProtection="1">
      <protection locked="0"/>
    </xf>
    <xf numFmtId="0" fontId="5" fillId="0" borderId="42" xfId="1" applyBorder="1" applyProtection="1">
      <protection locked="0"/>
    </xf>
    <xf numFmtId="0" fontId="5" fillId="0" borderId="44" xfId="1" applyBorder="1" applyProtection="1">
      <protection locked="0"/>
    </xf>
    <xf numFmtId="0" fontId="5" fillId="0" borderId="26" xfId="1" applyBorder="1"/>
    <xf numFmtId="0" fontId="5" fillId="0" borderId="27" xfId="1" applyBorder="1"/>
    <xf numFmtId="0" fontId="5" fillId="0" borderId="50" xfId="1" applyBorder="1"/>
    <xf numFmtId="0" fontId="5" fillId="0" borderId="54" xfId="1" applyBorder="1" applyProtection="1">
      <protection locked="0"/>
    </xf>
    <xf numFmtId="0" fontId="5" fillId="0" borderId="39" xfId="1" applyBorder="1" applyProtection="1">
      <protection locked="0"/>
    </xf>
    <xf numFmtId="0" fontId="5" fillId="0" borderId="27" xfId="1" applyBorder="1" applyProtection="1">
      <protection locked="0"/>
    </xf>
    <xf numFmtId="0" fontId="5" fillId="0" borderId="28" xfId="1" applyBorder="1" applyProtection="1">
      <protection locked="0"/>
    </xf>
    <xf numFmtId="0" fontId="5" fillId="0" borderId="8" xfId="1" applyBorder="1"/>
    <xf numFmtId="0" fontId="5" fillId="0" borderId="1" xfId="1" applyBorder="1"/>
    <xf numFmtId="0" fontId="5" fillId="0" borderId="3" xfId="1" applyBorder="1"/>
    <xf numFmtId="0" fontId="5" fillId="0" borderId="34" xfId="1" applyBorder="1" applyProtection="1">
      <protection locked="0"/>
    </xf>
    <xf numFmtId="0" fontId="5" fillId="0" borderId="4" xfId="1" applyBorder="1" applyProtection="1">
      <protection locked="0"/>
    </xf>
    <xf numFmtId="0" fontId="5" fillId="0" borderId="1" xfId="1" applyBorder="1" applyProtection="1">
      <protection locked="0"/>
    </xf>
    <xf numFmtId="0" fontId="5" fillId="0" borderId="9" xfId="1" applyBorder="1" applyProtection="1">
      <protection locked="0"/>
    </xf>
    <xf numFmtId="0" fontId="5" fillId="0" borderId="31" xfId="1" applyBorder="1" applyProtection="1">
      <protection locked="0"/>
    </xf>
    <xf numFmtId="0" fontId="5" fillId="0" borderId="10" xfId="1" applyBorder="1"/>
    <xf numFmtId="0" fontId="5" fillId="0" borderId="11" xfId="1" applyBorder="1"/>
    <xf numFmtId="0" fontId="5" fillId="0" borderId="33" xfId="1" applyBorder="1"/>
    <xf numFmtId="0" fontId="5" fillId="0" borderId="35" xfId="1" applyBorder="1" applyProtection="1">
      <protection locked="0"/>
    </xf>
    <xf numFmtId="0" fontId="5" fillId="0" borderId="67" xfId="1" applyBorder="1" applyProtection="1">
      <protection locked="0"/>
    </xf>
    <xf numFmtId="0" fontId="5" fillId="0" borderId="11" xfId="1" applyBorder="1" applyProtection="1">
      <protection locked="0"/>
    </xf>
    <xf numFmtId="0" fontId="5" fillId="0" borderId="12" xfId="1" applyBorder="1" applyProtection="1">
      <protection locked="0"/>
    </xf>
    <xf numFmtId="0" fontId="5" fillId="0" borderId="0" xfId="1" applyProtection="1">
      <protection locked="0"/>
    </xf>
    <xf numFmtId="0" fontId="5" fillId="0" borderId="53" xfId="1" applyBorder="1"/>
    <xf numFmtId="0" fontId="5" fillId="0" borderId="52" xfId="1" applyBorder="1"/>
    <xf numFmtId="0" fontId="5" fillId="0" borderId="54" xfId="1" applyBorder="1"/>
    <xf numFmtId="0" fontId="5" fillId="0" borderId="39" xfId="1" applyBorder="1"/>
    <xf numFmtId="0" fontId="5" fillId="0" borderId="28" xfId="1" applyBorder="1"/>
    <xf numFmtId="0" fontId="5" fillId="0" borderId="34" xfId="1" applyBorder="1"/>
    <xf numFmtId="0" fontId="5" fillId="0" borderId="4" xfId="1" applyBorder="1"/>
    <xf numFmtId="0" fontId="5" fillId="0" borderId="9" xfId="1" applyBorder="1"/>
    <xf numFmtId="0" fontId="5" fillId="0" borderId="31" xfId="1" applyBorder="1"/>
    <xf numFmtId="0" fontId="5" fillId="0" borderId="35" xfId="1" applyBorder="1"/>
    <xf numFmtId="0" fontId="5" fillId="0" borderId="67" xfId="1" applyBorder="1"/>
    <xf numFmtId="0" fontId="5" fillId="0" borderId="12" xfId="1" applyBorder="1"/>
    <xf numFmtId="0" fontId="5" fillId="0" borderId="13" xfId="1" applyBorder="1"/>
    <xf numFmtId="0" fontId="5" fillId="0" borderId="16" xfId="1" applyBorder="1"/>
    <xf numFmtId="0" fontId="5" fillId="0" borderId="14" xfId="1" applyBorder="1"/>
    <xf numFmtId="0" fontId="5" fillId="0" borderId="15" xfId="1" applyBorder="1"/>
    <xf numFmtId="49" fontId="5" fillId="0" borderId="1" xfId="1" applyNumberFormat="1" applyBorder="1"/>
    <xf numFmtId="0" fontId="5" fillId="0" borderId="1" xfId="1" quotePrefix="1" applyBorder="1"/>
    <xf numFmtId="0" fontId="0" fillId="2" borderId="26" xfId="0" applyFill="1" applyBorder="1" applyAlignment="1">
      <alignment horizontal="left"/>
    </xf>
    <xf numFmtId="0" fontId="0" fillId="0" borderId="32" xfId="0" applyNumberFormat="1" applyBorder="1"/>
    <xf numFmtId="0" fontId="0" fillId="0" borderId="51" xfId="0" applyBorder="1"/>
    <xf numFmtId="0" fontId="0" fillId="10" borderId="1" xfId="0" applyFill="1" applyBorder="1"/>
    <xf numFmtId="0" fontId="0" fillId="0" borderId="0" xfId="0" applyFont="1" applyAlignment="1" applyProtection="1">
      <alignment horizontal="left"/>
      <protection locked="0"/>
    </xf>
    <xf numFmtId="0" fontId="0" fillId="0" borderId="50" xfId="0" applyBorder="1"/>
    <xf numFmtId="0" fontId="0" fillId="0" borderId="3" xfId="0" applyBorder="1"/>
    <xf numFmtId="49" fontId="0" fillId="0" borderId="48" xfId="0" applyNumberFormat="1" applyBorder="1"/>
    <xf numFmtId="49" fontId="0" fillId="0" borderId="26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0" fontId="0" fillId="0" borderId="22" xfId="0" applyBorder="1"/>
    <xf numFmtId="0" fontId="0" fillId="0" borderId="33" xfId="0" applyBorder="1"/>
    <xf numFmtId="0" fontId="0" fillId="8" borderId="28" xfId="0" applyFill="1" applyBorder="1"/>
    <xf numFmtId="0" fontId="0" fillId="8" borderId="9" xfId="0" applyFill="1" applyBorder="1"/>
    <xf numFmtId="0" fontId="0" fillId="8" borderId="12" xfId="0" applyFill="1" applyBorder="1"/>
    <xf numFmtId="0" fontId="0" fillId="14" borderId="0" xfId="0" applyFill="1"/>
    <xf numFmtId="0" fontId="0" fillId="0" borderId="0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15" borderId="0" xfId="0" applyFill="1" applyBorder="1" applyAlignment="1">
      <alignment horizontal="left"/>
    </xf>
    <xf numFmtId="0" fontId="0" fillId="0" borderId="55" xfId="0" applyBorder="1" applyAlignment="1">
      <alignment horizontal="left"/>
    </xf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0" fontId="0" fillId="0" borderId="68" xfId="0" applyBorder="1"/>
    <xf numFmtId="0" fontId="0" fillId="0" borderId="0" xfId="0" applyFill="1" applyBorder="1"/>
    <xf numFmtId="0" fontId="0" fillId="0" borderId="51" xfId="0" applyFill="1" applyBorder="1"/>
    <xf numFmtId="0" fontId="0" fillId="0" borderId="68" xfId="0" applyFill="1" applyBorder="1"/>
    <xf numFmtId="0" fontId="0" fillId="0" borderId="53" xfId="0" applyFill="1" applyBorder="1"/>
    <xf numFmtId="49" fontId="0" fillId="0" borderId="53" xfId="0" applyNumberFormat="1" applyFill="1" applyBorder="1"/>
    <xf numFmtId="0" fontId="0" fillId="0" borderId="53" xfId="0" applyBorder="1"/>
    <xf numFmtId="49" fontId="0" fillId="0" borderId="53" xfId="0" applyNumberFormat="1" applyFill="1" applyBorder="1" applyAlignment="1">
      <alignment horizontal="center"/>
    </xf>
    <xf numFmtId="0" fontId="0" fillId="14" borderId="1" xfId="0" applyFill="1" applyBorder="1"/>
    <xf numFmtId="0" fontId="0" fillId="7" borderId="1" xfId="0" applyFill="1" applyBorder="1"/>
    <xf numFmtId="0" fontId="0" fillId="0" borderId="17" xfId="0" applyBorder="1" applyAlignment="1">
      <alignment horizontal="center"/>
    </xf>
    <xf numFmtId="0" fontId="0" fillId="17" borderId="0" xfId="0" applyFill="1"/>
    <xf numFmtId="14" fontId="0" fillId="0" borderId="27" xfId="0" applyNumberFormat="1" applyFill="1" applyBorder="1" applyAlignment="1">
      <alignment horizontal="left"/>
    </xf>
    <xf numFmtId="0" fontId="0" fillId="0" borderId="40" xfId="0" applyFill="1" applyBorder="1" applyAlignment="1">
      <alignment horizontal="left"/>
    </xf>
    <xf numFmtId="0" fontId="0" fillId="8" borderId="69" xfId="0" applyFill="1" applyBorder="1"/>
    <xf numFmtId="0" fontId="0" fillId="0" borderId="25" xfId="0" applyFill="1" applyBorder="1" applyAlignment="1" applyProtection="1">
      <alignment horizontal="center"/>
      <protection locked="0"/>
    </xf>
    <xf numFmtId="0" fontId="0" fillId="0" borderId="23" xfId="0" applyFill="1" applyBorder="1"/>
    <xf numFmtId="0" fontId="0" fillId="0" borderId="23" xfId="0" applyFill="1" applyBorder="1" applyAlignment="1">
      <alignment horizontal="center"/>
    </xf>
    <xf numFmtId="0" fontId="0" fillId="0" borderId="0" xfId="0" applyFill="1"/>
    <xf numFmtId="0" fontId="2" fillId="5" borderId="26" xfId="0" applyFont="1" applyFill="1" applyBorder="1" applyAlignment="1" applyProtection="1">
      <alignment horizontal="center"/>
      <protection locked="0"/>
    </xf>
    <xf numFmtId="0" fontId="2" fillId="0" borderId="17" xfId="0" applyFon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43" xfId="0" applyFill="1" applyBorder="1" applyAlignment="1">
      <alignment horizontal="left"/>
    </xf>
    <xf numFmtId="0" fontId="5" fillId="0" borderId="27" xfId="1" applyBorder="1" applyAlignment="1">
      <alignment horizontal="center"/>
    </xf>
    <xf numFmtId="0" fontId="0" fillId="4" borderId="4" xfId="0" applyFill="1" applyBorder="1"/>
    <xf numFmtId="0" fontId="0" fillId="4" borderId="71" xfId="0" applyFill="1" applyBorder="1"/>
    <xf numFmtId="0" fontId="0" fillId="0" borderId="72" xfId="0" applyBorder="1"/>
    <xf numFmtId="0" fontId="0" fillId="0" borderId="66" xfId="0" applyBorder="1"/>
    <xf numFmtId="0" fontId="5" fillId="0" borderId="36" xfId="1" applyBorder="1"/>
    <xf numFmtId="0" fontId="5" fillId="0" borderId="38" xfId="1" applyBorder="1"/>
    <xf numFmtId="0" fontId="2" fillId="0" borderId="62" xfId="1" applyFont="1" applyBorder="1" applyAlignment="1">
      <alignment horizontal="center"/>
    </xf>
    <xf numFmtId="0" fontId="2" fillId="0" borderId="63" xfId="1" applyFont="1" applyBorder="1" applyAlignment="1">
      <alignment horizontal="center"/>
    </xf>
    <xf numFmtId="0" fontId="5" fillId="14" borderId="24" xfId="1" applyFill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0" fontId="5" fillId="20" borderId="24" xfId="1" applyFill="1" applyBorder="1" applyAlignment="1">
      <alignment horizontal="center" vertical="center"/>
    </xf>
    <xf numFmtId="0" fontId="5" fillId="20" borderId="36" xfId="1" applyFill="1" applyBorder="1"/>
    <xf numFmtId="0" fontId="5" fillId="19" borderId="24" xfId="1" applyFill="1" applyBorder="1" applyAlignment="1">
      <alignment horizontal="center" vertical="center"/>
    </xf>
    <xf numFmtId="0" fontId="5" fillId="10" borderId="24" xfId="1" applyFill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7" borderId="8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21" borderId="8" xfId="0" applyFill="1" applyBorder="1" applyAlignment="1">
      <alignment horizontal="left"/>
    </xf>
    <xf numFmtId="0" fontId="0" fillId="21" borderId="1" xfId="0" applyFill="1" applyBorder="1" applyAlignment="1">
      <alignment horizontal="center"/>
    </xf>
    <xf numFmtId="0" fontId="0" fillId="22" borderId="8" xfId="0" applyFill="1" applyBorder="1" applyAlignment="1">
      <alignment horizontal="left"/>
    </xf>
    <xf numFmtId="0" fontId="0" fillId="2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2" fillId="0" borderId="50" xfId="0" applyFont="1" applyBorder="1" applyAlignment="1">
      <alignment horizontal="center" vertical="center"/>
    </xf>
    <xf numFmtId="0" fontId="2" fillId="4" borderId="42" xfId="0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49" fontId="13" fillId="2" borderId="41" xfId="1" applyNumberFormat="1" applyFont="1" applyFill="1" applyBorder="1" applyAlignment="1">
      <alignment horizontal="center" vertical="center" wrapText="1"/>
    </xf>
    <xf numFmtId="49" fontId="13" fillId="2" borderId="42" xfId="1" applyNumberFormat="1" applyFont="1" applyFill="1" applyBorder="1" applyAlignment="1">
      <alignment horizontal="center" vertical="center" wrapText="1"/>
    </xf>
    <xf numFmtId="49" fontId="13" fillId="4" borderId="42" xfId="1" applyNumberFormat="1" applyFont="1" applyFill="1" applyBorder="1" applyAlignment="1">
      <alignment horizontal="center" vertical="center" wrapText="1"/>
    </xf>
    <xf numFmtId="49" fontId="13" fillId="7" borderId="42" xfId="1" applyNumberFormat="1" applyFont="1" applyFill="1" applyBorder="1" applyAlignment="1">
      <alignment horizontal="center" vertical="center" wrapText="1"/>
    </xf>
    <xf numFmtId="49" fontId="13" fillId="22" borderId="42" xfId="1" quotePrefix="1" applyNumberFormat="1" applyFont="1" applyFill="1" applyBorder="1" applyAlignment="1">
      <alignment horizontal="center" vertical="center" wrapText="1"/>
    </xf>
    <xf numFmtId="49" fontId="13" fillId="22" borderId="42" xfId="1" applyNumberFormat="1" applyFont="1" applyFill="1" applyBorder="1" applyAlignment="1">
      <alignment horizontal="center" vertical="center" wrapText="1"/>
    </xf>
    <xf numFmtId="49" fontId="13" fillId="0" borderId="44" xfId="1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50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6" borderId="17" xfId="1" applyNumberFormat="1" applyFont="1" applyFill="1" applyBorder="1" applyAlignment="1">
      <alignment horizontal="center" vertical="center" wrapText="1"/>
    </xf>
    <xf numFmtId="49" fontId="13" fillId="6" borderId="18" xfId="1" applyNumberFormat="1" applyFont="1" applyFill="1" applyBorder="1" applyAlignment="1">
      <alignment horizontal="center" vertical="center" wrapText="1"/>
    </xf>
    <xf numFmtId="49" fontId="13" fillId="6" borderId="19" xfId="1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10" borderId="2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7" borderId="26" xfId="0" applyFill="1" applyBorder="1" applyAlignment="1" applyProtection="1">
      <alignment horizont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0" fillId="23" borderId="10" xfId="0" applyFill="1" applyBorder="1" applyAlignment="1">
      <alignment horizontal="center" vertical="center"/>
    </xf>
    <xf numFmtId="14" fontId="0" fillId="0" borderId="61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22" borderId="8" xfId="0" applyFill="1" applyBorder="1"/>
    <xf numFmtId="0" fontId="0" fillId="18" borderId="8" xfId="0" applyFill="1" applyBorder="1"/>
    <xf numFmtId="0" fontId="0" fillId="9" borderId="8" xfId="0" applyFill="1" applyBorder="1"/>
    <xf numFmtId="0" fontId="0" fillId="24" borderId="8" xfId="0" applyFill="1" applyBorder="1"/>
    <xf numFmtId="0" fontId="0" fillId="16" borderId="8" xfId="0" applyFill="1" applyBorder="1"/>
    <xf numFmtId="0" fontId="0" fillId="13" borderId="1" xfId="0" applyFill="1" applyBorder="1" applyAlignment="1">
      <alignment horizontal="center"/>
    </xf>
    <xf numFmtId="0" fontId="0" fillId="8" borderId="16" xfId="0" applyFill="1" applyBorder="1"/>
    <xf numFmtId="0" fontId="0" fillId="13" borderId="8" xfId="0" applyFill="1" applyBorder="1"/>
    <xf numFmtId="0" fontId="0" fillId="5" borderId="8" xfId="0" applyFill="1" applyBorder="1" applyAlignment="1">
      <alignment horizontal="center"/>
    </xf>
    <xf numFmtId="0" fontId="0" fillId="0" borderId="0" xfId="0" applyFill="1" applyAlignment="1" applyProtection="1">
      <alignment horizontal="center"/>
      <protection locked="0"/>
    </xf>
    <xf numFmtId="14" fontId="0" fillId="25" borderId="26" xfId="0" applyNumberFormat="1" applyFill="1" applyBorder="1"/>
    <xf numFmtId="0" fontId="0" fillId="25" borderId="26" xfId="0" applyFill="1" applyBorder="1"/>
    <xf numFmtId="0" fontId="0" fillId="25" borderId="1" xfId="0" applyFill="1" applyBorder="1"/>
    <xf numFmtId="14" fontId="0" fillId="25" borderId="13" xfId="0" applyNumberFormat="1" applyFill="1" applyBorder="1"/>
    <xf numFmtId="0" fontId="0" fillId="20" borderId="27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0" fillId="25" borderId="29" xfId="0" applyFill="1" applyBorder="1"/>
    <xf numFmtId="14" fontId="0" fillId="0" borderId="61" xfId="0" applyNumberFormat="1" applyFill="1" applyBorder="1" applyAlignment="1" applyProtection="1">
      <alignment horizontal="center"/>
      <protection locked="0"/>
    </xf>
    <xf numFmtId="14" fontId="0" fillId="0" borderId="61" xfId="0" applyNumberFormat="1" applyFill="1" applyBorder="1" applyAlignment="1" applyProtection="1">
      <alignment horizontal="left"/>
      <protection locked="0"/>
    </xf>
    <xf numFmtId="0" fontId="0" fillId="0" borderId="18" xfId="0" applyFill="1" applyBorder="1" applyAlignment="1" applyProtection="1">
      <alignment horizontal="left"/>
      <protection locked="0"/>
    </xf>
    <xf numFmtId="0" fontId="0" fillId="0" borderId="27" xfId="0" applyFill="1" applyBorder="1" applyAlignment="1">
      <alignment horizontal="left"/>
    </xf>
    <xf numFmtId="14" fontId="0" fillId="13" borderId="61" xfId="0" applyNumberFormat="1" applyFill="1" applyBorder="1" applyAlignment="1" applyProtection="1">
      <alignment horizontal="center"/>
      <protection locked="0"/>
    </xf>
    <xf numFmtId="0" fontId="7" fillId="0" borderId="8" xfId="0" applyFont="1" applyBorder="1" applyAlignment="1">
      <alignment horizontal="center"/>
    </xf>
    <xf numFmtId="0" fontId="0" fillId="0" borderId="43" xfId="0" applyBorder="1" applyAlignment="1" applyProtection="1">
      <alignment horizontal="left"/>
      <protection locked="0"/>
    </xf>
    <xf numFmtId="0" fontId="0" fillId="7" borderId="26" xfId="0" applyFill="1" applyBorder="1" applyAlignment="1">
      <alignment horizontal="left"/>
    </xf>
    <xf numFmtId="0" fontId="0" fillId="22" borderId="26" xfId="0" applyFill="1" applyBorder="1" applyAlignment="1">
      <alignment horizontal="left"/>
    </xf>
    <xf numFmtId="0" fontId="0" fillId="13" borderId="4" xfId="0" applyFill="1" applyBorder="1"/>
    <xf numFmtId="0" fontId="0" fillId="13" borderId="1" xfId="0" applyFill="1" applyBorder="1"/>
    <xf numFmtId="0" fontId="0" fillId="13" borderId="3" xfId="0" applyFill="1" applyBorder="1"/>
    <xf numFmtId="0" fontId="0" fillId="13" borderId="9" xfId="0" applyFill="1" applyBorder="1"/>
    <xf numFmtId="0" fontId="0" fillId="13" borderId="0" xfId="0" applyFill="1"/>
    <xf numFmtId="0" fontId="0" fillId="13" borderId="0" xfId="0" applyFill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0" fillId="0" borderId="30" xfId="0" applyFill="1" applyBorder="1" applyAlignment="1">
      <alignment horizontal="left"/>
    </xf>
    <xf numFmtId="0" fontId="0" fillId="20" borderId="1" xfId="0" applyFill="1" applyBorder="1"/>
    <xf numFmtId="14" fontId="0" fillId="0" borderId="52" xfId="0" applyNumberFormat="1" applyBorder="1" applyAlignment="1" applyProtection="1">
      <alignment horizontal="left"/>
      <protection locked="0"/>
    </xf>
    <xf numFmtId="0" fontId="0" fillId="9" borderId="71" xfId="0" applyFill="1" applyBorder="1"/>
    <xf numFmtId="49" fontId="0" fillId="0" borderId="7" xfId="0" applyNumberFormat="1" applyFill="1" applyBorder="1" applyAlignment="1">
      <alignment horizontal="center"/>
    </xf>
    <xf numFmtId="0" fontId="0" fillId="0" borderId="38" xfId="0" applyBorder="1"/>
    <xf numFmtId="0" fontId="17" fillId="0" borderId="0" xfId="1" applyFont="1"/>
    <xf numFmtId="0" fontId="0" fillId="22" borderId="70" xfId="0" applyFill="1" applyBorder="1"/>
    <xf numFmtId="0" fontId="0" fillId="24" borderId="70" xfId="0" applyFill="1" applyBorder="1"/>
    <xf numFmtId="0" fontId="0" fillId="9" borderId="70" xfId="0" applyFill="1" applyBorder="1"/>
    <xf numFmtId="0" fontId="0" fillId="8" borderId="70" xfId="0" applyFill="1" applyBorder="1"/>
    <xf numFmtId="0" fontId="0" fillId="8" borderId="71" xfId="0" applyFill="1" applyBorder="1" applyAlignment="1">
      <alignment horizontal="left"/>
    </xf>
    <xf numFmtId="0" fontId="0" fillId="9" borderId="73" xfId="0" applyFill="1" applyBorder="1"/>
    <xf numFmtId="0" fontId="16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42" xfId="0" applyBorder="1" applyAlignment="1" applyProtection="1">
      <alignment horizontal="center"/>
      <protection locked="0"/>
    </xf>
    <xf numFmtId="0" fontId="0" fillId="13" borderId="42" xfId="0" applyFill="1" applyBorder="1" applyAlignment="1" applyProtection="1">
      <alignment horizontal="center"/>
      <protection locked="0"/>
    </xf>
    <xf numFmtId="0" fontId="0" fillId="0" borderId="42" xfId="0" applyFill="1" applyBorder="1" applyAlignment="1" applyProtection="1">
      <alignment horizontal="center"/>
      <protection locked="0"/>
    </xf>
    <xf numFmtId="0" fontId="6" fillId="4" borderId="27" xfId="0" applyFont="1" applyFill="1" applyBorder="1" applyAlignment="1">
      <alignment horizontal="left"/>
    </xf>
    <xf numFmtId="0" fontId="19" fillId="0" borderId="0" xfId="0" applyFont="1"/>
    <xf numFmtId="0" fontId="0" fillId="4" borderId="42" xfId="0" applyFill="1" applyBorder="1" applyAlignment="1">
      <alignment horizontal="left"/>
    </xf>
    <xf numFmtId="49" fontId="0" fillId="0" borderId="0" xfId="0" applyNumberFormat="1" applyBorder="1"/>
    <xf numFmtId="0" fontId="0" fillId="17" borderId="17" xfId="0" applyFill="1" applyBorder="1" applyAlignment="1">
      <alignment horizontal="left"/>
    </xf>
    <xf numFmtId="0" fontId="0" fillId="17" borderId="27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17" borderId="11" xfId="0" applyFill="1" applyBorder="1" applyAlignment="1">
      <alignment horizontal="left"/>
    </xf>
    <xf numFmtId="0" fontId="0" fillId="17" borderId="14" xfId="0" applyFill="1" applyBorder="1" applyAlignment="1">
      <alignment horizontal="left"/>
    </xf>
    <xf numFmtId="0" fontId="0" fillId="20" borderId="30" xfId="0" applyFill="1" applyBorder="1" applyAlignment="1" applyProtection="1">
      <alignment horizontal="left"/>
      <protection locked="0"/>
    </xf>
    <xf numFmtId="0" fontId="0" fillId="20" borderId="26" xfId="0" applyFill="1" applyBorder="1"/>
    <xf numFmtId="14" fontId="0" fillId="20" borderId="39" xfId="0" applyNumberFormat="1" applyFill="1" applyBorder="1" applyAlignment="1" applyProtection="1">
      <alignment horizontal="left"/>
      <protection locked="0"/>
    </xf>
    <xf numFmtId="0" fontId="0" fillId="20" borderId="1" xfId="0" applyFill="1" applyBorder="1" applyAlignment="1">
      <alignment horizontal="center"/>
    </xf>
    <xf numFmtId="14" fontId="0" fillId="20" borderId="13" xfId="0" applyNumberFormat="1" applyFill="1" applyBorder="1"/>
    <xf numFmtId="0" fontId="0" fillId="20" borderId="8" xfId="0" applyFill="1" applyBorder="1" applyAlignment="1">
      <alignment horizontal="center"/>
    </xf>
    <xf numFmtId="0" fontId="0" fillId="0" borderId="0" xfId="0" applyFill="1" applyAlignment="1" applyProtection="1">
      <alignment horizontal="left"/>
      <protection locked="0"/>
    </xf>
    <xf numFmtId="0" fontId="5" fillId="0" borderId="0" xfId="1"/>
    <xf numFmtId="0" fontId="11" fillId="0" borderId="7" xfId="1" applyFont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0" borderId="41" xfId="0" applyBorder="1" applyAlignment="1">
      <alignment vertical="center"/>
    </xf>
    <xf numFmtId="0" fontId="0" fillId="0" borderId="4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5" fillId="0" borderId="58" xfId="1" applyBorder="1"/>
    <xf numFmtId="0" fontId="5" fillId="0" borderId="74" xfId="1" applyBorder="1"/>
    <xf numFmtId="1" fontId="0" fillId="0" borderId="27" xfId="0" applyNumberFormat="1" applyBorder="1" applyAlignment="1">
      <alignment horizontal="left"/>
    </xf>
    <xf numFmtId="14" fontId="0" fillId="0" borderId="18" xfId="0" applyNumberFormat="1" applyBorder="1" applyAlignment="1">
      <alignment horizontal="left"/>
    </xf>
    <xf numFmtId="14" fontId="0" fillId="0" borderId="43" xfId="0" applyNumberFormat="1" applyFill="1" applyBorder="1" applyAlignment="1">
      <alignment horizontal="left"/>
    </xf>
    <xf numFmtId="14" fontId="0" fillId="0" borderId="27" xfId="0" applyNumberFormat="1" applyFill="1" applyBorder="1" applyAlignment="1" applyProtection="1">
      <alignment horizontal="left"/>
      <protection locked="0"/>
    </xf>
    <xf numFmtId="0" fontId="0" fillId="0" borderId="30" xfId="0" applyFill="1" applyBorder="1" applyAlignment="1" applyProtection="1">
      <alignment horizontal="left"/>
      <protection locked="0"/>
    </xf>
    <xf numFmtId="0" fontId="0" fillId="4" borderId="14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14" fontId="0" fillId="0" borderId="1" xfId="0" applyNumberFormat="1" applyBorder="1" applyAlignment="1" applyProtection="1">
      <alignment horizontal="left"/>
      <protection locked="0"/>
    </xf>
    <xf numFmtId="0" fontId="0" fillId="25" borderId="27" xfId="0" applyFill="1" applyBorder="1" applyAlignment="1">
      <alignment horizontal="left"/>
    </xf>
    <xf numFmtId="14" fontId="0" fillId="0" borderId="26" xfId="0" applyNumberFormat="1" applyFill="1" applyBorder="1"/>
    <xf numFmtId="0" fontId="0" fillId="0" borderId="10" xfId="0" applyFill="1" applyBorder="1"/>
    <xf numFmtId="0" fontId="0" fillId="0" borderId="43" xfId="0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18" xfId="0" applyFill="1" applyBorder="1"/>
    <xf numFmtId="14" fontId="0" fillId="0" borderId="13" xfId="0" applyNumberFormat="1" applyFill="1" applyBorder="1"/>
    <xf numFmtId="14" fontId="0" fillId="0" borderId="39" xfId="0" applyNumberFormat="1" applyFill="1" applyBorder="1" applyAlignment="1" applyProtection="1">
      <alignment horizontal="left"/>
      <protection locked="0"/>
    </xf>
    <xf numFmtId="0" fontId="6" fillId="4" borderId="4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0" borderId="47" xfId="0" applyBorder="1" applyAlignment="1">
      <alignment horizontal="left"/>
    </xf>
    <xf numFmtId="14" fontId="0" fillId="0" borderId="18" xfId="0" applyNumberFormat="1" applyFill="1" applyBorder="1" applyAlignment="1">
      <alignment horizontal="left"/>
    </xf>
    <xf numFmtId="14" fontId="0" fillId="0" borderId="19" xfId="0" applyNumberFormat="1" applyBorder="1" applyAlignment="1">
      <alignment horizontal="left"/>
    </xf>
    <xf numFmtId="0" fontId="0" fillId="0" borderId="42" xfId="0" applyFill="1" applyBorder="1" applyAlignment="1">
      <alignment horizontal="left"/>
    </xf>
    <xf numFmtId="14" fontId="0" fillId="17" borderId="32" xfId="0" applyNumberFormat="1" applyFill="1" applyBorder="1" applyAlignment="1">
      <alignment horizontal="left"/>
    </xf>
    <xf numFmtId="14" fontId="0" fillId="17" borderId="17" xfId="0" applyNumberFormat="1" applyFill="1" applyBorder="1" applyAlignment="1">
      <alignment horizontal="left"/>
    </xf>
    <xf numFmtId="0" fontId="0" fillId="17" borderId="41" xfId="0" applyFill="1" applyBorder="1" applyAlignment="1">
      <alignment horizontal="left"/>
    </xf>
    <xf numFmtId="0" fontId="0" fillId="17" borderId="26" xfId="0" applyFill="1" applyBorder="1" applyAlignment="1">
      <alignment horizontal="left"/>
    </xf>
    <xf numFmtId="0" fontId="0" fillId="17" borderId="8" xfId="0" applyFill="1" applyBorder="1" applyAlignment="1">
      <alignment horizontal="left"/>
    </xf>
    <xf numFmtId="0" fontId="0" fillId="17" borderId="70" xfId="0" applyFill="1" applyBorder="1" applyAlignment="1">
      <alignment horizontal="left"/>
    </xf>
    <xf numFmtId="14" fontId="0" fillId="13" borderId="18" xfId="0" applyNumberFormat="1" applyFill="1" applyBorder="1" applyAlignment="1">
      <alignment horizontal="left"/>
    </xf>
    <xf numFmtId="0" fontId="0" fillId="13" borderId="42" xfId="0" applyFill="1" applyBorder="1" applyAlignment="1">
      <alignment horizontal="left"/>
    </xf>
    <xf numFmtId="0" fontId="0" fillId="13" borderId="27" xfId="0" applyFill="1" applyBorder="1" applyAlignment="1">
      <alignment horizontal="left"/>
    </xf>
    <xf numFmtId="0" fontId="0" fillId="20" borderId="40" xfId="0" applyFill="1" applyBorder="1" applyAlignment="1" applyProtection="1">
      <alignment horizontal="left"/>
      <protection locked="0"/>
    </xf>
    <xf numFmtId="0" fontId="0" fillId="20" borderId="23" xfId="0" applyFill="1" applyBorder="1" applyAlignment="1">
      <alignment horizontal="left"/>
    </xf>
    <xf numFmtId="0" fontId="0" fillId="20" borderId="27" xfId="0" applyFill="1" applyBorder="1"/>
    <xf numFmtId="0" fontId="0" fillId="20" borderId="18" xfId="0" applyFill="1" applyBorder="1"/>
    <xf numFmtId="14" fontId="0" fillId="20" borderId="26" xfId="0" applyNumberFormat="1" applyFill="1" applyBorder="1"/>
    <xf numFmtId="0" fontId="0" fillId="20" borderId="10" xfId="0" applyFill="1" applyBorder="1"/>
    <xf numFmtId="0" fontId="0" fillId="20" borderId="32" xfId="0" applyFill="1" applyBorder="1"/>
    <xf numFmtId="0" fontId="0" fillId="20" borderId="26" xfId="0" applyFill="1" applyBorder="1" applyAlignment="1">
      <alignment horizontal="left"/>
    </xf>
    <xf numFmtId="0" fontId="0" fillId="20" borderId="8" xfId="0" applyFill="1" applyBorder="1" applyAlignment="1">
      <alignment horizontal="left"/>
    </xf>
    <xf numFmtId="14" fontId="0" fillId="20" borderId="39" xfId="0" applyNumberFormat="1" applyFill="1" applyBorder="1" applyAlignment="1">
      <alignment horizontal="left"/>
    </xf>
    <xf numFmtId="0" fontId="0" fillId="20" borderId="26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14" fontId="0" fillId="20" borderId="17" xfId="0" applyNumberFormat="1" applyFill="1" applyBorder="1" applyAlignment="1" applyProtection="1">
      <alignment horizontal="center"/>
      <protection locked="0"/>
    </xf>
    <xf numFmtId="0" fontId="0" fillId="20" borderId="41" xfId="0" applyFill="1" applyBorder="1" applyAlignment="1" applyProtection="1">
      <alignment horizontal="center"/>
      <protection locked="0"/>
    </xf>
    <xf numFmtId="14" fontId="0" fillId="20" borderId="17" xfId="0" applyNumberFormat="1" applyFill="1" applyBorder="1" applyAlignment="1" applyProtection="1">
      <alignment horizontal="left"/>
      <protection locked="0"/>
    </xf>
    <xf numFmtId="0" fontId="0" fillId="20" borderId="17" xfId="0" applyFill="1" applyBorder="1" applyAlignment="1" applyProtection="1">
      <alignment horizontal="left"/>
      <protection locked="0"/>
    </xf>
    <xf numFmtId="14" fontId="0" fillId="17" borderId="27" xfId="0" applyNumberFormat="1" applyFill="1" applyBorder="1" applyProtection="1">
      <protection locked="0"/>
    </xf>
    <xf numFmtId="14" fontId="0" fillId="17" borderId="30" xfId="0" applyNumberFormat="1" applyFill="1" applyBorder="1" applyProtection="1">
      <protection locked="0"/>
    </xf>
    <xf numFmtId="0" fontId="0" fillId="17" borderId="18" xfId="0" applyFill="1" applyBorder="1" applyProtection="1">
      <protection locked="0"/>
    </xf>
    <xf numFmtId="0" fontId="0" fillId="17" borderId="14" xfId="0" applyFill="1" applyBorder="1" applyProtection="1">
      <protection locked="0"/>
    </xf>
    <xf numFmtId="0" fontId="0" fillId="25" borderId="32" xfId="0" applyFill="1" applyBorder="1"/>
    <xf numFmtId="0" fontId="0" fillId="25" borderId="8" xfId="0" applyFill="1" applyBorder="1"/>
    <xf numFmtId="0" fontId="0" fillId="25" borderId="13" xfId="0" applyFill="1" applyBorder="1"/>
    <xf numFmtId="0" fontId="0" fillId="0" borderId="29" xfId="0" applyFill="1" applyBorder="1"/>
    <xf numFmtId="0" fontId="0" fillId="0" borderId="14" xfId="0" applyFill="1" applyBorder="1"/>
    <xf numFmtId="0" fontId="0" fillId="0" borderId="14" xfId="0" applyFill="1" applyBorder="1" applyAlignment="1">
      <alignment horizontal="center"/>
    </xf>
    <xf numFmtId="0" fontId="0" fillId="13" borderId="26" xfId="0" applyFill="1" applyBorder="1"/>
    <xf numFmtId="0" fontId="0" fillId="13" borderId="4" xfId="0" applyFill="1" applyBorder="1" applyAlignment="1">
      <alignment horizontal="center"/>
    </xf>
    <xf numFmtId="0" fontId="0" fillId="13" borderId="51" xfId="0" applyFill="1" applyBorder="1"/>
    <xf numFmtId="0" fontId="0" fillId="8" borderId="54" xfId="0" applyFill="1" applyBorder="1"/>
    <xf numFmtId="0" fontId="0" fillId="13" borderId="54" xfId="0" applyFill="1" applyBorder="1"/>
    <xf numFmtId="0" fontId="0" fillId="8" borderId="17" xfId="0" applyFill="1" applyBorder="1"/>
    <xf numFmtId="0" fontId="0" fillId="8" borderId="2" xfId="0" applyFill="1" applyBorder="1"/>
    <xf numFmtId="0" fontId="5" fillId="0" borderId="74" xfId="1" applyBorder="1" applyProtection="1">
      <protection locked="0"/>
    </xf>
    <xf numFmtId="0" fontId="5" fillId="0" borderId="16" xfId="1" applyBorder="1" applyProtection="1">
      <protection locked="0"/>
    </xf>
    <xf numFmtId="0" fontId="5" fillId="0" borderId="14" xfId="1" applyBorder="1" applyProtection="1">
      <protection locked="0"/>
    </xf>
    <xf numFmtId="0" fontId="5" fillId="0" borderId="15" xfId="1" applyBorder="1" applyProtection="1">
      <protection locked="0"/>
    </xf>
    <xf numFmtId="0" fontId="0" fillId="17" borderId="13" xfId="0" applyFill="1" applyBorder="1" applyAlignment="1">
      <alignment horizontal="left"/>
    </xf>
    <xf numFmtId="0" fontId="0" fillId="0" borderId="8" xfId="0" applyFill="1" applyBorder="1"/>
    <xf numFmtId="14" fontId="0" fillId="0" borderId="1" xfId="0" applyNumberFormat="1" applyFill="1" applyBorder="1" applyAlignment="1" applyProtection="1">
      <alignment horizontal="left"/>
      <protection locked="0"/>
    </xf>
    <xf numFmtId="0" fontId="0" fillId="0" borderId="8" xfId="0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14" fontId="6" fillId="0" borderId="27" xfId="0" applyNumberFormat="1" applyFont="1" applyFill="1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center"/>
      <protection locked="0"/>
    </xf>
    <xf numFmtId="0" fontId="0" fillId="0" borderId="52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8" xfId="0" applyFill="1" applyBorder="1" applyProtection="1">
      <protection locked="0"/>
    </xf>
    <xf numFmtId="0" fontId="0" fillId="0" borderId="14" xfId="0" applyFill="1" applyBorder="1" applyProtection="1">
      <protection locked="0"/>
    </xf>
    <xf numFmtId="0" fontId="0" fillId="13" borderId="27" xfId="0" applyFill="1" applyBorder="1" applyAlignment="1">
      <alignment horizontal="center"/>
    </xf>
    <xf numFmtId="14" fontId="0" fillId="8" borderId="61" xfId="0" applyNumberFormat="1" applyFill="1" applyBorder="1" applyAlignment="1" applyProtection="1">
      <alignment horizontal="center"/>
      <protection locked="0"/>
    </xf>
    <xf numFmtId="14" fontId="0" fillId="8" borderId="63" xfId="0" applyNumberFormat="1" applyFill="1" applyBorder="1" applyAlignment="1" applyProtection="1">
      <alignment horizontal="center"/>
      <protection locked="0"/>
    </xf>
    <xf numFmtId="0" fontId="0" fillId="8" borderId="42" xfId="0" applyFill="1" applyBorder="1" applyAlignment="1" applyProtection="1">
      <alignment horizontal="center"/>
      <protection locked="0"/>
    </xf>
    <xf numFmtId="0" fontId="0" fillId="8" borderId="44" xfId="0" applyFill="1" applyBorder="1" applyAlignment="1" applyProtection="1">
      <alignment horizontal="center"/>
      <protection locked="0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2" fillId="7" borderId="26" xfId="1" applyFont="1" applyFill="1" applyBorder="1" applyAlignment="1">
      <alignment horizontal="center" vertical="center"/>
    </xf>
    <xf numFmtId="0" fontId="2" fillId="7" borderId="27" xfId="1" applyFont="1" applyFill="1" applyBorder="1" applyAlignment="1">
      <alignment horizontal="center" vertical="center"/>
    </xf>
    <xf numFmtId="0" fontId="2" fillId="7" borderId="28" xfId="1" applyFont="1" applyFill="1" applyBorder="1" applyAlignment="1">
      <alignment horizontal="center" vertical="center"/>
    </xf>
    <xf numFmtId="0" fontId="0" fillId="13" borderId="11" xfId="0" applyFill="1" applyBorder="1" applyAlignment="1">
      <alignment horizontal="center"/>
    </xf>
    <xf numFmtId="14" fontId="18" fillId="25" borderId="25" xfId="1" applyNumberFormat="1" applyFont="1" applyFill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8" fillId="13" borderId="1" xfId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4" fillId="13" borderId="1" xfId="1" applyFont="1" applyFill="1" applyBorder="1" applyAlignment="1">
      <alignment horizontal="center" vertical="center"/>
    </xf>
    <xf numFmtId="0" fontId="20" fillId="13" borderId="1" xfId="1" applyFont="1" applyFill="1" applyBorder="1" applyAlignment="1">
      <alignment horizontal="center" vertical="center"/>
    </xf>
    <xf numFmtId="0" fontId="18" fillId="25" borderId="1" xfId="1" applyFont="1" applyFill="1" applyBorder="1" applyAlignment="1">
      <alignment horizontal="center" vertical="center"/>
    </xf>
    <xf numFmtId="0" fontId="22" fillId="25" borderId="1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4" borderId="30" xfId="0" applyFill="1" applyBorder="1" applyAlignment="1">
      <alignment horizontal="left"/>
    </xf>
    <xf numFmtId="0" fontId="5" fillId="0" borderId="46" xfId="1" applyBorder="1" applyProtection="1">
      <protection locked="0"/>
    </xf>
    <xf numFmtId="0" fontId="5" fillId="0" borderId="47" xfId="1" applyBorder="1" applyProtection="1">
      <protection locked="0"/>
    </xf>
    <xf numFmtId="0" fontId="23" fillId="26" borderId="1" xfId="0" applyFont="1" applyFill="1" applyBorder="1" applyAlignment="1">
      <alignment vertical="center"/>
    </xf>
    <xf numFmtId="49" fontId="0" fillId="0" borderId="50" xfId="0" applyNumberFormat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20" borderId="67" xfId="0" applyFill="1" applyBorder="1" applyAlignment="1">
      <alignment horizontal="center"/>
    </xf>
    <xf numFmtId="0" fontId="0" fillId="8" borderId="1" xfId="0" applyFont="1" applyFill="1" applyBorder="1"/>
    <xf numFmtId="0" fontId="0" fillId="20" borderId="39" xfId="0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23" borderId="26" xfId="0" applyFill="1" applyBorder="1"/>
    <xf numFmtId="0" fontId="0" fillId="23" borderId="39" xfId="0" applyFill="1" applyBorder="1"/>
    <xf numFmtId="0" fontId="0" fillId="23" borderId="54" xfId="0" applyFill="1" applyBorder="1"/>
    <xf numFmtId="0" fontId="0" fillId="23" borderId="13" xfId="0" applyFill="1" applyBorder="1"/>
    <xf numFmtId="0" fontId="0" fillId="23" borderId="1" xfId="0" applyFill="1" applyBorder="1"/>
    <xf numFmtId="0" fontId="0" fillId="23" borderId="71" xfId="0" applyFill="1" applyBorder="1"/>
    <xf numFmtId="0" fontId="0" fillId="23" borderId="27" xfId="0" applyFill="1" applyBorder="1"/>
    <xf numFmtId="0" fontId="0" fillId="23" borderId="28" xfId="0" applyFill="1" applyBorder="1"/>
    <xf numFmtId="0" fontId="0" fillId="23" borderId="8" xfId="0" applyFill="1" applyBorder="1"/>
    <xf numFmtId="0" fontId="0" fillId="23" borderId="9" xfId="0" applyFill="1" applyBorder="1"/>
    <xf numFmtId="0" fontId="0" fillId="23" borderId="10" xfId="0" applyFill="1" applyBorder="1"/>
    <xf numFmtId="0" fontId="0" fillId="23" borderId="11" xfId="0" applyFill="1" applyBorder="1"/>
    <xf numFmtId="0" fontId="0" fillId="23" borderId="12" xfId="0" applyFill="1" applyBorder="1"/>
    <xf numFmtId="0" fontId="0" fillId="23" borderId="27" xfId="0" applyFill="1" applyBorder="1" applyAlignment="1">
      <alignment horizontal="left"/>
    </xf>
    <xf numFmtId="0" fontId="0" fillId="23" borderId="1" xfId="0" applyFill="1" applyBorder="1" applyAlignment="1">
      <alignment horizontal="left"/>
    </xf>
    <xf numFmtId="0" fontId="0" fillId="23" borderId="11" xfId="0" applyFill="1" applyBorder="1" applyAlignment="1">
      <alignment horizontal="left"/>
    </xf>
    <xf numFmtId="0" fontId="0" fillId="23" borderId="34" xfId="0" applyFill="1" applyBorder="1"/>
    <xf numFmtId="0" fontId="0" fillId="8" borderId="1" xfId="0" applyFont="1" applyFill="1" applyBorder="1" applyAlignment="1">
      <alignment horizontal="center"/>
    </xf>
    <xf numFmtId="0" fontId="2" fillId="27" borderId="41" xfId="0" applyFont="1" applyFill="1" applyBorder="1" applyAlignment="1">
      <alignment vertical="center"/>
    </xf>
    <xf numFmtId="0" fontId="2" fillId="27" borderId="42" xfId="0" applyFont="1" applyFill="1" applyBorder="1" applyAlignment="1">
      <alignment vertical="center"/>
    </xf>
    <xf numFmtId="0" fontId="2" fillId="27" borderId="42" xfId="0" applyFont="1" applyFill="1" applyBorder="1" applyAlignment="1">
      <alignment horizontal="center" vertical="center"/>
    </xf>
    <xf numFmtId="0" fontId="2" fillId="27" borderId="44" xfId="0" applyFont="1" applyFill="1" applyBorder="1" applyAlignment="1">
      <alignment horizontal="center" vertical="center"/>
    </xf>
    <xf numFmtId="0" fontId="0" fillId="0" borderId="59" xfId="0" applyBorder="1"/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7" borderId="26" xfId="0" applyFill="1" applyBorder="1" applyAlignment="1">
      <alignment horizontal="center"/>
    </xf>
    <xf numFmtId="0" fontId="0" fillId="27" borderId="27" xfId="0" applyFill="1" applyBorder="1" applyAlignment="1">
      <alignment horizontal="center"/>
    </xf>
    <xf numFmtId="0" fontId="0" fillId="27" borderId="50" xfId="0" applyFill="1" applyBorder="1" applyAlignment="1">
      <alignment horizontal="center"/>
    </xf>
    <xf numFmtId="0" fontId="0" fillId="27" borderId="8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10" xfId="0" applyFill="1" applyBorder="1" applyAlignment="1">
      <alignment horizontal="center"/>
    </xf>
    <xf numFmtId="0" fontId="0" fillId="27" borderId="11" xfId="0" applyFill="1" applyBorder="1" applyAlignment="1">
      <alignment horizontal="center"/>
    </xf>
    <xf numFmtId="0" fontId="0" fillId="27" borderId="33" xfId="0" applyFill="1" applyBorder="1" applyAlignment="1">
      <alignment horizontal="center"/>
    </xf>
    <xf numFmtId="0" fontId="0" fillId="27" borderId="13" xfId="0" applyFill="1" applyBorder="1" applyAlignment="1">
      <alignment horizontal="center"/>
    </xf>
    <xf numFmtId="0" fontId="0" fillId="27" borderId="14" xfId="0" applyFill="1" applyBorder="1" applyAlignment="1">
      <alignment horizontal="center"/>
    </xf>
    <xf numFmtId="0" fontId="0" fillId="27" borderId="58" xfId="0" applyFill="1" applyBorder="1" applyAlignment="1">
      <alignment horizontal="center"/>
    </xf>
    <xf numFmtId="0" fontId="0" fillId="0" borderId="58" xfId="0" applyBorder="1"/>
    <xf numFmtId="0" fontId="0" fillId="17" borderId="29" xfId="0" applyFill="1" applyBorder="1" applyAlignment="1">
      <alignment horizontal="left"/>
    </xf>
    <xf numFmtId="49" fontId="0" fillId="27" borderId="1" xfId="0" applyNumberFormat="1" applyFill="1" applyBorder="1"/>
    <xf numFmtId="0" fontId="0" fillId="0" borderId="8" xfId="0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16" borderId="26" xfId="0" applyFill="1" applyBorder="1"/>
    <xf numFmtId="0" fontId="0" fillId="16" borderId="41" xfId="0" applyFill="1" applyBorder="1"/>
    <xf numFmtId="0" fontId="0" fillId="16" borderId="0" xfId="0" applyFill="1" applyAlignment="1">
      <alignment horizontal="center"/>
    </xf>
    <xf numFmtId="0" fontId="0" fillId="16" borderId="0" xfId="0" applyFill="1"/>
    <xf numFmtId="0" fontId="0" fillId="11" borderId="1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14" fontId="0" fillId="0" borderId="52" xfId="0" applyNumberFormat="1" applyFill="1" applyBorder="1" applyAlignment="1" applyProtection="1">
      <alignment horizontal="center"/>
      <protection locked="0"/>
    </xf>
    <xf numFmtId="0" fontId="0" fillId="15" borderId="32" xfId="0" applyFill="1" applyBorder="1" applyAlignment="1">
      <alignment horizontal="center"/>
    </xf>
    <xf numFmtId="0" fontId="0" fillId="15" borderId="43" xfId="0" applyFill="1" applyBorder="1" applyAlignment="1">
      <alignment horizontal="center"/>
    </xf>
    <xf numFmtId="0" fontId="0" fillId="13" borderId="43" xfId="0" applyFill="1" applyBorder="1" applyAlignment="1">
      <alignment horizontal="center"/>
    </xf>
    <xf numFmtId="0" fontId="0" fillId="13" borderId="45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28" borderId="14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20" borderId="17" xfId="0" applyFill="1" applyBorder="1" applyAlignment="1" applyProtection="1">
      <alignment horizontal="center"/>
      <protection locked="0"/>
    </xf>
    <xf numFmtId="0" fontId="0" fillId="0" borderId="18" xfId="0" applyFill="1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13" borderId="18" xfId="0" applyFill="1" applyBorder="1" applyAlignment="1" applyProtection="1">
      <alignment horizontal="center"/>
      <protection locked="0"/>
    </xf>
    <xf numFmtId="0" fontId="0" fillId="8" borderId="18" xfId="0" applyFill="1" applyBorder="1" applyAlignment="1" applyProtection="1">
      <alignment horizontal="center"/>
      <protection locked="0"/>
    </xf>
    <xf numFmtId="0" fontId="0" fillId="8" borderId="19" xfId="0" applyFill="1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0" fillId="7" borderId="4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23" xfId="0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36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8" borderId="37" xfId="0" applyFont="1" applyFill="1" applyBorder="1" applyAlignment="1">
      <alignment horizontal="center" vertical="center" wrapText="1"/>
    </xf>
    <xf numFmtId="0" fontId="4" fillId="8" borderId="3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7" borderId="48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52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22" borderId="48" xfId="0" applyFont="1" applyFill="1" applyBorder="1" applyAlignment="1">
      <alignment horizontal="center" vertical="center"/>
    </xf>
    <xf numFmtId="0" fontId="2" fillId="22" borderId="6" xfId="0" applyFont="1" applyFill="1" applyBorder="1" applyAlignment="1">
      <alignment horizontal="center" vertical="center"/>
    </xf>
    <xf numFmtId="0" fontId="2" fillId="22" borderId="52" xfId="0" applyFont="1" applyFill="1" applyBorder="1" applyAlignment="1">
      <alignment horizontal="center" vertical="center"/>
    </xf>
    <xf numFmtId="0" fontId="0" fillId="7" borderId="53" xfId="0" applyFill="1" applyBorder="1" applyAlignment="1">
      <alignment horizontal="center" wrapText="1"/>
    </xf>
    <xf numFmtId="0" fontId="0" fillId="7" borderId="51" xfId="0" applyFill="1" applyBorder="1" applyAlignment="1">
      <alignment horizontal="center" wrapText="1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7" borderId="63" xfId="0" applyFill="1" applyBorder="1" applyAlignment="1">
      <alignment horizontal="center" wrapText="1"/>
    </xf>
    <xf numFmtId="0" fontId="0" fillId="7" borderId="7" xfId="0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1" fillId="0" borderId="62" xfId="1" applyFont="1" applyBorder="1"/>
    <xf numFmtId="0" fontId="21" fillId="0" borderId="7" xfId="1" applyFont="1" applyBorder="1"/>
  </cellXfs>
  <cellStyles count="3">
    <cellStyle name="Normál" xfId="0" builtinId="0"/>
    <cellStyle name="Normál 2" xfId="1" xr:uid="{00000000-0005-0000-0000-000001000000}"/>
    <cellStyle name="Százalék" xfId="2" builtinId="5"/>
  </cellStyles>
  <dxfs count="8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68CF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FF99FF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rgb="FFFF99FF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ill>
        <patternFill>
          <bgColor rgb="FFFF99FF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fgColor theme="5" tint="-0.24994659260841701"/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2" tint="-0.24994659260841701"/>
        </patternFill>
      </fill>
    </dxf>
    <dxf>
      <font>
        <color theme="9" tint="-0.24994659260841701"/>
      </font>
    </dxf>
    <dxf>
      <fill>
        <patternFill>
          <bgColor theme="0" tint="-4.9989318521683403E-2"/>
        </patternFill>
      </fill>
    </dxf>
    <dxf>
      <font>
        <color theme="9" tint="-0.24994659260841701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BFDF9"/>
        </patternFill>
      </fill>
    </dxf>
    <dxf>
      <fill>
        <patternFill>
          <bgColor theme="7" tint="0.39994506668294322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24994659260841701"/>
        </patternFill>
      </fill>
    </dxf>
    <dxf>
      <fill>
        <gradientFill degree="90">
          <stop position="0">
            <color theme="0"/>
          </stop>
          <stop position="1">
            <color theme="5" tint="-0.25098422193060094"/>
          </stop>
        </gradient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BFDF9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4" tint="0.79998168889431442"/>
        </patternFill>
      </fill>
    </dxf>
    <dxf>
      <fill>
        <patternFill>
          <bgColor rgb="FFDBFDF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theme="4" tint="0.39994506668294322"/>
        </patternFill>
      </fill>
    </dxf>
    <dxf>
      <fill>
        <patternFill>
          <bgColor rgb="FFDBFDF9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BFDF9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DBFDF9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theme="4" tint="0.79998168889431442"/>
        </patternFill>
      </fill>
    </dxf>
    <dxf>
      <fill>
        <patternFill>
          <bgColor theme="5"/>
        </patternFill>
      </fill>
    </dxf>
    <dxf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rgb="FF7030A0"/>
        </patternFill>
      </fill>
    </dxf>
    <dxf>
      <fill>
        <gradientFill degree="90">
          <stop position="0">
            <color theme="0"/>
          </stop>
          <stop position="1">
            <color theme="5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5" tint="-0.25098422193060094"/>
          </stop>
        </gradientFill>
      </fill>
    </dxf>
    <dxf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rgb="FF7030A0"/>
        </patternFill>
      </fill>
    </dxf>
    <dxf>
      <fill>
        <gradientFill degree="90">
          <stop position="0">
            <color theme="0"/>
          </stop>
          <stop position="1">
            <color theme="5" tint="-0.25098422193060094"/>
          </stop>
        </gradientFill>
      </fill>
    </dxf>
    <dxf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BFDF9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5" tint="-0.25098422193060094"/>
          </stop>
        </gradient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4" tint="0.39994506668294322"/>
        </patternFill>
      </fill>
    </dxf>
    <dxf>
      <fill>
        <patternFill>
          <bgColor rgb="FFDBFD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rgb="FF7030A0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5" tint="-0.25098422193060094"/>
          </stop>
        </gradient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DBFDF9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gradientFill degree="135">
          <stop position="0">
            <color theme="0"/>
          </stop>
          <stop position="1">
            <color theme="9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5" tint="-0.25098422193060094"/>
          </stop>
        </gradientFill>
      </fill>
    </dxf>
    <dxf>
      <fill>
        <patternFill>
          <bgColor theme="4" tint="0.39994506668294322"/>
        </patternFill>
      </fill>
    </dxf>
    <dxf>
      <fill>
        <patternFill>
          <fgColor rgb="FFCCFFCC"/>
          <bgColor rgb="FFDBFDF9"/>
        </patternFill>
      </fill>
    </dxf>
    <dxf>
      <fill>
        <patternFill>
          <bgColor theme="4" tint="0.79998168889431442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rgb="FFDBFDF9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CCFF"/>
      <color rgb="FFFF99FF"/>
      <color rgb="FFFF66FF"/>
      <color rgb="FFFF7C80"/>
      <color rgb="FFF68CF6"/>
      <color rgb="FFCCFFCC"/>
      <color rgb="FFDBFDF9"/>
      <color rgb="FFFFE1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42" Type="http://schemas.openxmlformats.org/officeDocument/2006/relationships/usernames" Target="revisions/userNam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revisionHeaders" Target="revisions/revisionHeader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SZIG\UKO\_Vezetoseg\Ki,%20mit%20csin&#225;l%20&#220;KO%20munkat&#225;rsak\Skill%20m&#225;trix_20250627.xlsx" TargetMode="External"/><Relationship Id="rId1" Type="http://schemas.openxmlformats.org/officeDocument/2006/relationships/externalLinkPath" Target="/SZIG/UKO/_Vezetoseg/Ki,%20mit%20csin&#225;l%20&#220;KO%20munkat&#225;rsak/Skill%20m&#225;trix_202506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ódok"/>
      <sheetName val="mátrix"/>
      <sheetName val="folyamat"/>
      <sheetName val="minimum fő"/>
    </sheetNames>
    <sheetDataSet>
      <sheetData sheetId="0"/>
      <sheetData sheetId="1">
        <row r="3">
          <cell r="E3">
            <v>1</v>
          </cell>
          <cell r="H3">
            <v>1</v>
          </cell>
          <cell r="M3" t="str">
            <v>H1</v>
          </cell>
          <cell r="N3" t="str">
            <v>H1</v>
          </cell>
          <cell r="P3" t="str">
            <v>KV</v>
          </cell>
        </row>
        <row r="4">
          <cell r="E4">
            <v>1</v>
          </cell>
          <cell r="F4">
            <v>1</v>
          </cell>
          <cell r="H4">
            <v>1</v>
          </cell>
          <cell r="M4" t="str">
            <v>H1</v>
          </cell>
          <cell r="N4" t="str">
            <v>H1</v>
          </cell>
          <cell r="P4" t="str">
            <v>KV</v>
          </cell>
        </row>
        <row r="5">
          <cell r="E5">
            <v>1</v>
          </cell>
          <cell r="H5">
            <v>1</v>
          </cell>
          <cell r="M5" t="str">
            <v>H1</v>
          </cell>
          <cell r="N5" t="str">
            <v>H1</v>
          </cell>
          <cell r="P5" t="str">
            <v>KV</v>
          </cell>
        </row>
        <row r="6">
          <cell r="E6">
            <v>1</v>
          </cell>
          <cell r="G6">
            <v>1</v>
          </cell>
          <cell r="H6">
            <v>1</v>
          </cell>
          <cell r="M6" t="str">
            <v>H1</v>
          </cell>
          <cell r="N6" t="str">
            <v>H1</v>
          </cell>
          <cell r="P6" t="str">
            <v>KV</v>
          </cell>
        </row>
        <row r="7">
          <cell r="E7">
            <v>1</v>
          </cell>
          <cell r="F7">
            <v>1</v>
          </cell>
          <cell r="H7">
            <v>1</v>
          </cell>
          <cell r="M7" t="str">
            <v>H1</v>
          </cell>
          <cell r="N7" t="str">
            <v>H1</v>
          </cell>
          <cell r="P7" t="str">
            <v>KV</v>
          </cell>
        </row>
        <row r="8">
          <cell r="E8">
            <v>1</v>
          </cell>
          <cell r="H8">
            <v>1</v>
          </cell>
          <cell r="M8" t="str">
            <v>H1</v>
          </cell>
          <cell r="N8" t="str">
            <v>H1</v>
          </cell>
          <cell r="P8" t="str">
            <v>KV</v>
          </cell>
        </row>
        <row r="10">
          <cell r="E10">
            <v>1</v>
          </cell>
          <cell r="F10">
            <v>1</v>
          </cell>
          <cell r="H10">
            <v>1</v>
          </cell>
          <cell r="M10" t="str">
            <v>H1</v>
          </cell>
          <cell r="N10" t="str">
            <v>H1</v>
          </cell>
          <cell r="P10" t="str">
            <v>KV</v>
          </cell>
        </row>
        <row r="11">
          <cell r="E11">
            <v>1</v>
          </cell>
          <cell r="G11">
            <v>1</v>
          </cell>
          <cell r="H11">
            <v>1</v>
          </cell>
          <cell r="M11" t="str">
            <v>H1</v>
          </cell>
          <cell r="N11" t="str">
            <v>H1</v>
          </cell>
          <cell r="P11" t="str">
            <v>KV</v>
          </cell>
        </row>
        <row r="12">
          <cell r="E12">
            <v>1</v>
          </cell>
          <cell r="H12">
            <v>1</v>
          </cell>
          <cell r="I12" t="str">
            <v>KF</v>
          </cell>
          <cell r="M12" t="str">
            <v>H1</v>
          </cell>
          <cell r="N12" t="str">
            <v>H1</v>
          </cell>
          <cell r="P12" t="str">
            <v>KV</v>
          </cell>
        </row>
        <row r="13">
          <cell r="E13">
            <v>1</v>
          </cell>
          <cell r="F13">
            <v>1</v>
          </cell>
          <cell r="H13">
            <v>1</v>
          </cell>
          <cell r="I13" t="str">
            <v>KF</v>
          </cell>
          <cell r="J13" t="str">
            <v>3</v>
          </cell>
          <cell r="M13" t="str">
            <v>H1</v>
          </cell>
          <cell r="N13" t="str">
            <v>H1</v>
          </cell>
          <cell r="P13" t="str">
            <v>KV</v>
          </cell>
          <cell r="AA13">
            <v>1</v>
          </cell>
        </row>
        <row r="14">
          <cell r="E14">
            <v>1</v>
          </cell>
          <cell r="H14">
            <v>1</v>
          </cell>
          <cell r="M14" t="str">
            <v>H1</v>
          </cell>
          <cell r="N14" t="str">
            <v>H1</v>
          </cell>
          <cell r="P14" t="str">
            <v>KV</v>
          </cell>
        </row>
        <row r="15">
          <cell r="E15">
            <v>1</v>
          </cell>
          <cell r="F15">
            <v>1</v>
          </cell>
          <cell r="H15">
            <v>1</v>
          </cell>
          <cell r="M15" t="str">
            <v>H1</v>
          </cell>
          <cell r="N15" t="str">
            <v>H1</v>
          </cell>
          <cell r="P15" t="str">
            <v>KV</v>
          </cell>
          <cell r="AA15">
            <v>1</v>
          </cell>
        </row>
        <row r="16">
          <cell r="E16">
            <v>1</v>
          </cell>
          <cell r="G16">
            <v>1</v>
          </cell>
          <cell r="H16">
            <v>1</v>
          </cell>
          <cell r="M16" t="str">
            <v>H1</v>
          </cell>
          <cell r="N16" t="str">
            <v>H1</v>
          </cell>
          <cell r="P16" t="str">
            <v>H1</v>
          </cell>
        </row>
        <row r="17">
          <cell r="I17">
            <v>1</v>
          </cell>
          <cell r="N17" t="str">
            <v>H1</v>
          </cell>
          <cell r="O17" t="str">
            <v>H1</v>
          </cell>
          <cell r="V17" t="str">
            <v>H2</v>
          </cell>
        </row>
        <row r="18">
          <cell r="I18">
            <v>1</v>
          </cell>
          <cell r="J18">
            <v>3</v>
          </cell>
          <cell r="N18" t="str">
            <v>H1</v>
          </cell>
          <cell r="P18" t="str">
            <v>H1</v>
          </cell>
        </row>
        <row r="19">
          <cell r="I19">
            <v>1</v>
          </cell>
          <cell r="N19" t="str">
            <v>H1</v>
          </cell>
          <cell r="P19" t="str">
            <v>H1</v>
          </cell>
        </row>
        <row r="20">
          <cell r="I20">
            <v>1</v>
          </cell>
          <cell r="N20" t="str">
            <v>H1</v>
          </cell>
          <cell r="P20" t="str">
            <v>H1</v>
          </cell>
        </row>
        <row r="21">
          <cell r="I21">
            <v>1</v>
          </cell>
          <cell r="J21">
            <v>3</v>
          </cell>
          <cell r="N21" t="str">
            <v>H1</v>
          </cell>
          <cell r="P21" t="str">
            <v>H1</v>
          </cell>
        </row>
        <row r="22">
          <cell r="I22">
            <v>1</v>
          </cell>
          <cell r="N22" t="str">
            <v>H1</v>
          </cell>
          <cell r="P22" t="str">
            <v>H1</v>
          </cell>
        </row>
        <row r="23">
          <cell r="I23">
            <v>1</v>
          </cell>
          <cell r="N23" t="str">
            <v>H1</v>
          </cell>
          <cell r="O23" t="str">
            <v>H1</v>
          </cell>
          <cell r="R23" t="str">
            <v>H1</v>
          </cell>
        </row>
        <row r="24">
          <cell r="I24">
            <v>1</v>
          </cell>
          <cell r="J24">
            <v>3</v>
          </cell>
          <cell r="N24" t="str">
            <v>H1</v>
          </cell>
          <cell r="P24" t="str">
            <v>H1</v>
          </cell>
        </row>
        <row r="25">
          <cell r="I25">
            <v>1</v>
          </cell>
          <cell r="J25" t="str">
            <v>KF</v>
          </cell>
          <cell r="N25" t="str">
            <v>H1</v>
          </cell>
          <cell r="P25" t="str">
            <v>H1</v>
          </cell>
        </row>
        <row r="26">
          <cell r="I26">
            <v>1</v>
          </cell>
          <cell r="J26" t="str">
            <v>KF</v>
          </cell>
          <cell r="N26" t="str">
            <v>H1</v>
          </cell>
          <cell r="P26" t="str">
            <v>H1</v>
          </cell>
          <cell r="V26" t="str">
            <v>H1</v>
          </cell>
        </row>
        <row r="27">
          <cell r="J27">
            <v>1</v>
          </cell>
          <cell r="N27" t="str">
            <v>H1</v>
          </cell>
        </row>
        <row r="28">
          <cell r="J28">
            <v>1</v>
          </cell>
          <cell r="K28" t="str">
            <v>H1</v>
          </cell>
          <cell r="N28" t="str">
            <v>H1</v>
          </cell>
          <cell r="P28" t="str">
            <v>H1</v>
          </cell>
        </row>
        <row r="29">
          <cell r="E29" t="str">
            <v>H1</v>
          </cell>
          <cell r="J29">
            <v>1</v>
          </cell>
          <cell r="N29" t="str">
            <v>H1</v>
          </cell>
          <cell r="P29" t="str">
            <v>H1</v>
          </cell>
        </row>
        <row r="30">
          <cell r="E30" t="str">
            <v>H1</v>
          </cell>
          <cell r="J30">
            <v>1</v>
          </cell>
        </row>
        <row r="31">
          <cell r="E31" t="str">
            <v>H1</v>
          </cell>
          <cell r="J31">
            <v>1</v>
          </cell>
          <cell r="K31" t="str">
            <v>H1</v>
          </cell>
          <cell r="N31" t="str">
            <v>H1</v>
          </cell>
        </row>
        <row r="32">
          <cell r="E32" t="str">
            <v>H1</v>
          </cell>
          <cell r="J32">
            <v>1</v>
          </cell>
          <cell r="K32" t="str">
            <v>H1</v>
          </cell>
          <cell r="N32" t="str">
            <v>H1</v>
          </cell>
          <cell r="P32" t="str">
            <v>H1</v>
          </cell>
        </row>
        <row r="33">
          <cell r="E33" t="str">
            <v>H1</v>
          </cell>
          <cell r="J33">
            <v>1</v>
          </cell>
          <cell r="N33" t="str">
            <v>H1</v>
          </cell>
          <cell r="P33" t="str">
            <v>H1</v>
          </cell>
        </row>
        <row r="34">
          <cell r="J34">
            <v>1</v>
          </cell>
          <cell r="N34" t="str">
            <v>H1</v>
          </cell>
          <cell r="P34" t="str">
            <v>H1</v>
          </cell>
        </row>
        <row r="35">
          <cell r="J35">
            <v>1</v>
          </cell>
          <cell r="N35" t="str">
            <v>H1</v>
          </cell>
          <cell r="O35" t="str">
            <v>H2</v>
          </cell>
          <cell r="P35" t="str">
            <v>H1</v>
          </cell>
        </row>
        <row r="36">
          <cell r="J36">
            <v>1</v>
          </cell>
          <cell r="N36" t="str">
            <v>H1</v>
          </cell>
        </row>
        <row r="37">
          <cell r="J37">
            <v>1</v>
          </cell>
          <cell r="N37" t="str">
            <v>H1</v>
          </cell>
          <cell r="O37" t="str">
            <v>H2</v>
          </cell>
          <cell r="P37" t="str">
            <v>H1</v>
          </cell>
        </row>
        <row r="38">
          <cell r="I38" t="str">
            <v>H1</v>
          </cell>
          <cell r="J38">
            <v>1</v>
          </cell>
          <cell r="K38" t="str">
            <v>H1</v>
          </cell>
          <cell r="L38" t="str">
            <v>H1</v>
          </cell>
          <cell r="N38" t="str">
            <v>H1</v>
          </cell>
          <cell r="P38" t="str">
            <v>H1</v>
          </cell>
        </row>
        <row r="39">
          <cell r="J39">
            <v>1</v>
          </cell>
          <cell r="K39" t="str">
            <v>H1</v>
          </cell>
          <cell r="N39" t="str">
            <v>H1</v>
          </cell>
          <cell r="P39" t="str">
            <v>H1</v>
          </cell>
        </row>
        <row r="40">
          <cell r="I40" t="str">
            <v>KF</v>
          </cell>
          <cell r="J40">
            <v>1</v>
          </cell>
          <cell r="K40" t="str">
            <v>H1</v>
          </cell>
          <cell r="L40" t="str">
            <v>H1</v>
          </cell>
          <cell r="N40" t="str">
            <v>H1</v>
          </cell>
          <cell r="P40" t="str">
            <v>H1</v>
          </cell>
        </row>
        <row r="41">
          <cell r="E41" t="str">
            <v>H1</v>
          </cell>
          <cell r="I41" t="str">
            <v>H1</v>
          </cell>
          <cell r="J41">
            <v>1</v>
          </cell>
          <cell r="K41" t="str">
            <v>H1</v>
          </cell>
          <cell r="N41" t="str">
            <v>H1</v>
          </cell>
          <cell r="P41" t="str">
            <v>H1</v>
          </cell>
        </row>
        <row r="42">
          <cell r="E42" t="str">
            <v>H1</v>
          </cell>
          <cell r="I42" t="str">
            <v>H1</v>
          </cell>
          <cell r="J42">
            <v>1</v>
          </cell>
          <cell r="K42" t="str">
            <v>H1</v>
          </cell>
          <cell r="N42" t="str">
            <v>H1</v>
          </cell>
          <cell r="P42" t="str">
            <v>H1</v>
          </cell>
        </row>
        <row r="43">
          <cell r="I43" t="str">
            <v>H1</v>
          </cell>
          <cell r="J43">
            <v>1</v>
          </cell>
          <cell r="K43" t="str">
            <v>H1</v>
          </cell>
          <cell r="N43" t="str">
            <v>H1</v>
          </cell>
          <cell r="P43" t="str">
            <v>H1</v>
          </cell>
        </row>
        <row r="44">
          <cell r="E44" t="str">
            <v>H1</v>
          </cell>
          <cell r="I44" t="str">
            <v>H1</v>
          </cell>
          <cell r="J44">
            <v>1</v>
          </cell>
          <cell r="K44" t="str">
            <v>H1</v>
          </cell>
          <cell r="N44" t="str">
            <v>H1</v>
          </cell>
          <cell r="P44" t="str">
            <v>H1</v>
          </cell>
        </row>
        <row r="45">
          <cell r="I45" t="str">
            <v>H1</v>
          </cell>
          <cell r="J45">
            <v>1</v>
          </cell>
          <cell r="K45" t="str">
            <v>H1</v>
          </cell>
          <cell r="N45" t="str">
            <v>H1</v>
          </cell>
          <cell r="P45" t="str">
            <v>H1</v>
          </cell>
        </row>
        <row r="46">
          <cell r="I46" t="str">
            <v>H1</v>
          </cell>
          <cell r="J46">
            <v>1</v>
          </cell>
          <cell r="N46" t="str">
            <v>H1</v>
          </cell>
          <cell r="P46" t="str">
            <v>H1</v>
          </cell>
        </row>
        <row r="47">
          <cell r="I47" t="str">
            <v>H1</v>
          </cell>
          <cell r="J47">
            <v>1</v>
          </cell>
          <cell r="N47" t="str">
            <v>H1</v>
          </cell>
          <cell r="P47" t="str">
            <v>H1</v>
          </cell>
        </row>
        <row r="49">
          <cell r="E49" t="str">
            <v>H1</v>
          </cell>
          <cell r="I49" t="str">
            <v>KF</v>
          </cell>
          <cell r="J49">
            <v>1</v>
          </cell>
          <cell r="K49" t="str">
            <v>H1</v>
          </cell>
          <cell r="L49" t="str">
            <v>H1</v>
          </cell>
          <cell r="N49" t="str">
            <v>H1</v>
          </cell>
          <cell r="P49" t="str">
            <v>H1</v>
          </cell>
        </row>
        <row r="50">
          <cell r="J50">
            <v>1</v>
          </cell>
          <cell r="N50" t="str">
            <v>H1</v>
          </cell>
          <cell r="P50" t="str">
            <v>H1</v>
          </cell>
        </row>
        <row r="51">
          <cell r="E51" t="str">
            <v>H1</v>
          </cell>
          <cell r="I51" t="str">
            <v>H1</v>
          </cell>
          <cell r="J51">
            <v>1</v>
          </cell>
          <cell r="N51" t="str">
            <v>H1</v>
          </cell>
          <cell r="P51" t="str">
            <v>H1</v>
          </cell>
          <cell r="S51" t="str">
            <v>H2</v>
          </cell>
          <cell r="Y51" t="str">
            <v>H1</v>
          </cell>
          <cell r="Z51" t="str">
            <v>H1</v>
          </cell>
        </row>
        <row r="52">
          <cell r="E52" t="str">
            <v>H1</v>
          </cell>
          <cell r="I52" t="str">
            <v>H1</v>
          </cell>
          <cell r="J52">
            <v>1</v>
          </cell>
          <cell r="N52" t="str">
            <v>H1</v>
          </cell>
          <cell r="P52" t="str">
            <v>H1</v>
          </cell>
          <cell r="S52" t="str">
            <v>H2</v>
          </cell>
          <cell r="Y52" t="str">
            <v>H1</v>
          </cell>
          <cell r="Z52" t="str">
            <v>H1</v>
          </cell>
        </row>
        <row r="53">
          <cell r="J53">
            <v>1</v>
          </cell>
          <cell r="N53" t="str">
            <v>H1</v>
          </cell>
          <cell r="P53" t="str">
            <v>H1</v>
          </cell>
        </row>
        <row r="54">
          <cell r="J54">
            <v>1</v>
          </cell>
        </row>
        <row r="55">
          <cell r="I55" t="str">
            <v>KV</v>
          </cell>
          <cell r="J55">
            <v>1</v>
          </cell>
          <cell r="N55" t="str">
            <v>H1</v>
          </cell>
          <cell r="P55" t="str">
            <v>H1</v>
          </cell>
        </row>
        <row r="56">
          <cell r="E56" t="str">
            <v>H1</v>
          </cell>
          <cell r="J56">
            <v>1</v>
          </cell>
          <cell r="N56" t="str">
            <v>H1</v>
          </cell>
          <cell r="P56" t="str">
            <v>H1</v>
          </cell>
        </row>
        <row r="57">
          <cell r="I57" t="str">
            <v>KV</v>
          </cell>
          <cell r="J57">
            <v>1</v>
          </cell>
          <cell r="N57" t="str">
            <v>H1</v>
          </cell>
          <cell r="P57" t="str">
            <v>H1</v>
          </cell>
        </row>
        <row r="58">
          <cell r="J58">
            <v>1</v>
          </cell>
          <cell r="N58" t="str">
            <v>H1</v>
          </cell>
          <cell r="P58" t="str">
            <v>H1</v>
          </cell>
        </row>
        <row r="59">
          <cell r="J59">
            <v>1</v>
          </cell>
          <cell r="N59" t="str">
            <v>H1</v>
          </cell>
          <cell r="P59" t="str">
            <v>H1</v>
          </cell>
          <cell r="Q59" t="str">
            <v>H2</v>
          </cell>
          <cell r="Y59" t="str">
            <v>H1</v>
          </cell>
        </row>
        <row r="60">
          <cell r="J60">
            <v>1</v>
          </cell>
          <cell r="N60" t="str">
            <v>H1</v>
          </cell>
          <cell r="P60" t="str">
            <v>H1</v>
          </cell>
        </row>
        <row r="61">
          <cell r="J61">
            <v>1</v>
          </cell>
          <cell r="N61" t="str">
            <v>H1</v>
          </cell>
          <cell r="P61" t="str">
            <v>H1</v>
          </cell>
          <cell r="Z61" t="str">
            <v>H1</v>
          </cell>
        </row>
        <row r="62">
          <cell r="J62">
            <v>1</v>
          </cell>
          <cell r="N62" t="str">
            <v>H1</v>
          </cell>
          <cell r="P62" t="str">
            <v>H1</v>
          </cell>
          <cell r="Q62" t="str">
            <v>H2</v>
          </cell>
          <cell r="Y62" t="str">
            <v>H1</v>
          </cell>
          <cell r="Z62" t="str">
            <v>H1</v>
          </cell>
        </row>
        <row r="63">
          <cell r="J63">
            <v>1</v>
          </cell>
          <cell r="N63" t="str">
            <v>H1</v>
          </cell>
          <cell r="P63" t="str">
            <v>H1</v>
          </cell>
          <cell r="Z63" t="str">
            <v>H1</v>
          </cell>
        </row>
        <row r="64">
          <cell r="J64">
            <v>1</v>
          </cell>
          <cell r="N64" t="str">
            <v>H1</v>
          </cell>
          <cell r="P64" t="str">
            <v>H1</v>
          </cell>
          <cell r="Z64" t="str">
            <v>H1</v>
          </cell>
        </row>
        <row r="65">
          <cell r="N65">
            <v>1</v>
          </cell>
          <cell r="O65">
            <v>1</v>
          </cell>
          <cell r="S65" t="str">
            <v>H1</v>
          </cell>
          <cell r="T65" t="str">
            <v>H1</v>
          </cell>
          <cell r="U65" t="str">
            <v>H1</v>
          </cell>
        </row>
        <row r="66">
          <cell r="N66">
            <v>1</v>
          </cell>
          <cell r="P66">
            <v>1</v>
          </cell>
          <cell r="Y66" t="str">
            <v>H1</v>
          </cell>
        </row>
        <row r="67">
          <cell r="N67">
            <v>1</v>
          </cell>
          <cell r="P67" t="str">
            <v>H1</v>
          </cell>
          <cell r="S67" t="str">
            <v>H1</v>
          </cell>
          <cell r="Y67">
            <v>1</v>
          </cell>
        </row>
        <row r="68">
          <cell r="N68">
            <v>1</v>
          </cell>
          <cell r="O68" t="str">
            <v>H1</v>
          </cell>
          <cell r="S68">
            <v>1</v>
          </cell>
          <cell r="T68">
            <v>1</v>
          </cell>
          <cell r="U68" t="str">
            <v>H1</v>
          </cell>
        </row>
        <row r="69">
          <cell r="N69">
            <v>1</v>
          </cell>
          <cell r="O69">
            <v>1</v>
          </cell>
          <cell r="S69" t="str">
            <v>H1</v>
          </cell>
        </row>
        <row r="70">
          <cell r="M70" t="str">
            <v>H1</v>
          </cell>
          <cell r="N70">
            <v>1</v>
          </cell>
          <cell r="P70">
            <v>1</v>
          </cell>
          <cell r="Q70" t="str">
            <v>H2</v>
          </cell>
          <cell r="W70">
            <v>1</v>
          </cell>
          <cell r="X70">
            <v>1</v>
          </cell>
        </row>
        <row r="71">
          <cell r="N71">
            <v>1</v>
          </cell>
          <cell r="O71" t="str">
            <v>H2</v>
          </cell>
          <cell r="P71" t="str">
            <v>H1</v>
          </cell>
          <cell r="Q71" t="str">
            <v>H1</v>
          </cell>
          <cell r="V71" t="str">
            <v>H1</v>
          </cell>
          <cell r="Y71">
            <v>1</v>
          </cell>
        </row>
        <row r="72">
          <cell r="N72">
            <v>1</v>
          </cell>
          <cell r="P72">
            <v>1</v>
          </cell>
          <cell r="Y72">
            <v>1</v>
          </cell>
        </row>
        <row r="73">
          <cell r="N73">
            <v>1</v>
          </cell>
          <cell r="O73" t="str">
            <v>H1</v>
          </cell>
          <cell r="P73"/>
          <cell r="S73">
            <v>1</v>
          </cell>
          <cell r="T73">
            <v>1</v>
          </cell>
          <cell r="U73">
            <v>1</v>
          </cell>
        </row>
        <row r="74">
          <cell r="N74">
            <v>1</v>
          </cell>
          <cell r="O74" t="str">
            <v>H2</v>
          </cell>
          <cell r="P74" t="str">
            <v>H1</v>
          </cell>
          <cell r="V74" t="str">
            <v>H2</v>
          </cell>
          <cell r="W74" t="str">
            <v>H1</v>
          </cell>
          <cell r="Y74">
            <v>1</v>
          </cell>
        </row>
        <row r="75">
          <cell r="N75">
            <v>1</v>
          </cell>
          <cell r="O75">
            <v>1</v>
          </cell>
          <cell r="P75" t="str">
            <v>H1</v>
          </cell>
          <cell r="S75" t="str">
            <v>H1</v>
          </cell>
          <cell r="V75" t="str">
            <v>H1</v>
          </cell>
        </row>
        <row r="76">
          <cell r="N76">
            <v>1</v>
          </cell>
          <cell r="P76">
            <v>1</v>
          </cell>
          <cell r="Q76" t="str">
            <v>H2</v>
          </cell>
          <cell r="S76" t="str">
            <v>H1</v>
          </cell>
          <cell r="V76" t="str">
            <v>H1</v>
          </cell>
          <cell r="X76" t="str">
            <v>H1</v>
          </cell>
        </row>
        <row r="77">
          <cell r="N77">
            <v>1</v>
          </cell>
          <cell r="P77" t="str">
            <v>H1</v>
          </cell>
          <cell r="Y77">
            <v>1</v>
          </cell>
        </row>
        <row r="78">
          <cell r="N78">
            <v>1</v>
          </cell>
          <cell r="P78" t="str">
            <v>H1</v>
          </cell>
          <cell r="S78" t="str">
            <v>H1</v>
          </cell>
          <cell r="U78">
            <v>1</v>
          </cell>
          <cell r="Y78">
            <v>1</v>
          </cell>
        </row>
        <row r="79">
          <cell r="N79">
            <v>1</v>
          </cell>
          <cell r="O79" t="str">
            <v>H1</v>
          </cell>
          <cell r="P79" t="str">
            <v>H1</v>
          </cell>
          <cell r="S79">
            <v>1</v>
          </cell>
          <cell r="T79">
            <v>1</v>
          </cell>
          <cell r="U79" t="str">
            <v>H1</v>
          </cell>
        </row>
        <row r="80">
          <cell r="N80">
            <v>1</v>
          </cell>
          <cell r="P80" t="str">
            <v>H1</v>
          </cell>
          <cell r="V80">
            <v>1</v>
          </cell>
        </row>
        <row r="81">
          <cell r="E81" t="str">
            <v>H1</v>
          </cell>
          <cell r="J81" t="str">
            <v>H1</v>
          </cell>
          <cell r="N81">
            <v>1</v>
          </cell>
          <cell r="P81">
            <v>1</v>
          </cell>
        </row>
        <row r="82">
          <cell r="M82" t="str">
            <v>H1</v>
          </cell>
          <cell r="N82">
            <v>1</v>
          </cell>
          <cell r="P82" t="str">
            <v>H1</v>
          </cell>
          <cell r="Q82">
            <v>1</v>
          </cell>
          <cell r="V82">
            <v>1</v>
          </cell>
        </row>
        <row r="83">
          <cell r="N83">
            <v>1</v>
          </cell>
          <cell r="P83" t="str">
            <v>H1</v>
          </cell>
          <cell r="V83">
            <v>1</v>
          </cell>
        </row>
        <row r="84">
          <cell r="M84">
            <v>1</v>
          </cell>
          <cell r="N84">
            <v>1</v>
          </cell>
          <cell r="P84">
            <v>1</v>
          </cell>
          <cell r="Q84">
            <v>1</v>
          </cell>
          <cell r="Z84">
            <v>1</v>
          </cell>
        </row>
        <row r="85">
          <cell r="J85" t="str">
            <v>H2</v>
          </cell>
          <cell r="M85">
            <v>1</v>
          </cell>
          <cell r="N85">
            <v>1</v>
          </cell>
          <cell r="P85">
            <v>1</v>
          </cell>
          <cell r="Q85">
            <v>1</v>
          </cell>
          <cell r="Z85">
            <v>1</v>
          </cell>
        </row>
        <row r="86">
          <cell r="I86" t="str">
            <v>H2</v>
          </cell>
          <cell r="J86" t="str">
            <v>H2</v>
          </cell>
          <cell r="M86">
            <v>1</v>
          </cell>
          <cell r="N86">
            <v>1</v>
          </cell>
          <cell r="P86">
            <v>1</v>
          </cell>
          <cell r="Q86">
            <v>1</v>
          </cell>
          <cell r="Y86" t="str">
            <v>H2</v>
          </cell>
          <cell r="Z86">
            <v>1</v>
          </cell>
        </row>
      </sheetData>
      <sheetData sheetId="2"/>
      <sheetData sheetId="3"/>
    </sheetDataSet>
  </externalBook>
</externalLink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69EA44D-4D3A-45FB-B4F4-503F9858B20D}" diskRevisions="1" revisionId="1032" version="13" protected="1">
  <header guid="{36DCCC43-5719-4DEF-85AF-DB676BCF85F8}" dateTime="2026-02-16T11:37:17" maxSheetId="32" userName="Sándor László" r:id="rId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9E8FD19-D13D-4382-BE73-A99297AD6EBC}" dateTime="2026-02-16T11:50:11" maxSheetId="32" userName="Szabó Zsuzsanna ügyfélkapcsolati csoportvezető" r:id="rId2" minRId="1" maxRId="2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63C7BE91-FFE3-44BB-B85D-068EF675CA0C}" dateTime="2026-02-16T14:57:05" maxSheetId="32" userName="Sebestyén Tímea" r:id="rId3" minRId="73" maxRId="74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964AE98E-87A6-4FCE-AA83-9F3B8E75DBFA}" dateTime="2026-02-17T15:02:55" maxSheetId="32" userName="Sebestyén Tímea" r:id="rId4" minRId="12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A57D7C3D-025B-4935-9410-4D3B4145AEC6}" dateTime="2026-02-19T10:02:21" maxSheetId="32" userName="Szabó Zsuzsanna ügyfélkapcsolati csoportvezető" r:id="rId5" minRId="126" maxRId="12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66AF058-40B1-413F-B209-0B790FDBC557}" dateTime="2026-02-19T10:03:09" maxSheetId="32" userName="Szabó Zsuzsanna ügyfélkapcsolati csoportvezető" r:id="rId6" minRId="179" maxRId="18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FA428B4-973D-49FE-BCE0-9211ED6FEC11}" dateTime="2026-02-19T10:04:48" maxSheetId="32" userName="Szabó Zsuzsanna ügyfélkapcsolati csoportvezető" r:id="rId7" minRId="182" maxRId="187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B432120D-F561-4F5A-9A3C-75669643DE79}" dateTime="2026-02-19T10:14:15" maxSheetId="32" userName="Szabó Zsuzsanna ügyfélkapcsolati csoportvezető" r:id="rId8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1E7A93B-DB44-4980-B3F0-C9F746ED12EC}" dateTime="2026-02-19T21:57:20" maxSheetId="32" userName="Szabó Ágnes" r:id="rId9" minRId="238" maxRId="275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E793D309-8C2A-4EB6-92DE-7557AB808E11}" dateTime="2026-02-19T22:15:09" maxSheetId="32" userName="Szabó Ágnes" r:id="rId10" minRId="326" maxRId="690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2AFC7E10-28E5-4ACF-BDF5-850F4DF203C9}" dateTime="2026-02-19T22:26:59" maxSheetId="32" userName="Szabó Ágnes" r:id="rId11" minRId="741" maxRId="79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0CD41C01-2DB4-4F14-A52D-2F3037E9D452}" dateTime="2026-02-20T10:57:36" maxSheetId="32" userName="Szabóné Nagy Zsuzsa" r:id="rId12" minRId="842" maxRId="931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  <header guid="{D69EA44D-4D3A-45FB-B4F4-503F9858B20D}" dateTime="2026-02-20T12:04:00" maxSheetId="32" userName="Szabó Ágnes" r:id="rId13" minRId="982">
    <sheetIdMap count="31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  <sheetId val="16"/>
      <sheetId val="17"/>
      <sheetId val="18"/>
      <sheetId val="19"/>
      <sheetId val="20"/>
      <sheetId val="21"/>
      <sheetId val="22"/>
      <sheetId val="23"/>
      <sheetId val="24"/>
      <sheetId val="25"/>
      <sheetId val="26"/>
      <sheetId val="27"/>
      <sheetId val="28"/>
      <sheetId val="29"/>
      <sheetId val="30"/>
      <sheetId val="3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4">
    <oc r="AN14" t="inlineStr">
      <is>
        <t>Levélírás</t>
      </is>
    </oc>
    <nc r="AN14" t="inlineStr">
      <is>
        <t>Levelezés EM</t>
      </is>
    </nc>
  </rcc>
  <rcc rId="2" sId="14">
    <oc r="AO14" t="inlineStr">
      <is>
        <t>Levélírás</t>
      </is>
    </oc>
    <nc r="AO14" t="inlineStr">
      <is>
        <t>Levelezés EM</t>
      </is>
    </nc>
  </rcc>
  <rcc rId="3" sId="14">
    <oc r="AO10" t="inlineStr">
      <is>
        <t>Levélírás</t>
      </is>
    </oc>
    <nc r="AO10" t="inlineStr">
      <is>
        <t>Levelezés EM</t>
      </is>
    </nc>
  </rcc>
  <rcc rId="4" sId="14">
    <oc r="AQ10" t="inlineStr">
      <is>
        <t>Levélírás</t>
      </is>
    </oc>
    <nc r="AQ10" t="inlineStr">
      <is>
        <t>Levelezés EM</t>
      </is>
    </nc>
  </rcc>
  <rcc rId="5" sId="14">
    <oc r="AR7" t="inlineStr">
      <is>
        <t>Levélírás</t>
      </is>
    </oc>
    <nc r="AR7" t="inlineStr">
      <is>
        <t>Levelezés EM</t>
      </is>
    </nc>
  </rcc>
  <rcc rId="6" sId="14">
    <oc r="AU7" t="inlineStr">
      <is>
        <t>Levélírás</t>
      </is>
    </oc>
    <nc r="AU7" t="inlineStr">
      <is>
        <t>Levelezés EM</t>
      </is>
    </nc>
  </rcc>
  <rcc rId="7" sId="14">
    <oc r="AU14" t="inlineStr">
      <is>
        <t>Levélírás</t>
      </is>
    </oc>
    <nc r="AU14" t="inlineStr">
      <is>
        <t>Levelezés EM</t>
      </is>
    </nc>
  </rcc>
  <rcc rId="8" sId="14">
    <oc r="AV10" t="inlineStr">
      <is>
        <t>Levélírás</t>
      </is>
    </oc>
    <nc r="AV10" t="inlineStr">
      <is>
        <t>Levelezés EM</t>
      </is>
    </nc>
  </rcc>
  <rcc rId="9" sId="14">
    <oc r="AG7" t="inlineStr">
      <is>
        <t>Levélírás</t>
      </is>
    </oc>
    <nc r="AG7" t="inlineStr">
      <is>
        <t>Levelezés EM</t>
      </is>
    </nc>
  </rcc>
  <rcc rId="10" sId="14">
    <oc r="AG14" t="inlineStr">
      <is>
        <t>Levélírás</t>
      </is>
    </oc>
    <nc r="AG14" t="inlineStr">
      <is>
        <t>Levelezés EM</t>
      </is>
    </nc>
  </rcc>
  <rcc rId="11" sId="14">
    <oc r="AH10" t="inlineStr">
      <is>
        <t>Levélírás</t>
      </is>
    </oc>
    <nc r="AH10" t="inlineStr">
      <is>
        <t>Levelezés EM</t>
      </is>
    </nc>
  </rcc>
  <rcc rId="12" sId="14">
    <oc r="AH14" t="inlineStr">
      <is>
        <t>Levélírás</t>
      </is>
    </oc>
    <nc r="AH14" t="inlineStr">
      <is>
        <t>Levelezés EM</t>
      </is>
    </nc>
  </rcc>
  <rcc rId="13" sId="14">
    <oc r="AJ10" t="inlineStr">
      <is>
        <t>Levélírás</t>
      </is>
    </oc>
    <nc r="AJ10" t="inlineStr">
      <is>
        <t>Levelezés EM</t>
      </is>
    </nc>
  </rcc>
  <rcc rId="14" sId="14">
    <oc r="AD7" t="inlineStr">
      <is>
        <t>Levélírás</t>
      </is>
    </oc>
    <nc r="AD7" t="inlineStr">
      <is>
        <t>Levelezés EM</t>
      </is>
    </nc>
  </rcc>
  <rcc rId="15" sId="14">
    <oc r="AC10" t="inlineStr">
      <is>
        <t>Levélírás</t>
      </is>
    </oc>
    <nc r="AC10" t="inlineStr">
      <is>
        <t>Levelezés EM</t>
      </is>
    </nc>
  </rcc>
  <rcc rId="16" sId="14">
    <oc r="AA10" t="inlineStr">
      <is>
        <t>Levélírás</t>
      </is>
    </oc>
    <nc r="AA10" t="inlineStr">
      <is>
        <t>Levelezés EM</t>
      </is>
    </nc>
  </rcc>
  <rcc rId="17" sId="14">
    <oc r="AA14" t="inlineStr">
      <is>
        <t>Levélírás</t>
      </is>
    </oc>
    <nc r="AA14" t="inlineStr">
      <is>
        <t>Levelezés EM</t>
      </is>
    </nc>
  </rcc>
  <rcc rId="18" sId="14">
    <oc r="Z14" t="inlineStr">
      <is>
        <t>Levélírás</t>
      </is>
    </oc>
    <nc r="Z14" t="inlineStr">
      <is>
        <t>Levelezés EM</t>
      </is>
    </nc>
  </rcc>
  <rcc rId="19" sId="14">
    <oc r="V10" t="inlineStr">
      <is>
        <t>Levélírás</t>
      </is>
    </oc>
    <nc r="V10" t="inlineStr">
      <is>
        <t>Levelezés EM</t>
      </is>
    </nc>
  </rcc>
  <rcc rId="20" sId="14">
    <oc r="T10" t="inlineStr">
      <is>
        <t>Levélírás</t>
      </is>
    </oc>
    <nc r="T10" t="inlineStr">
      <is>
        <t>Levelezés EM</t>
      </is>
    </nc>
  </rcc>
  <rcc rId="21" sId="14">
    <oc r="T14" t="inlineStr">
      <is>
        <t>Levélírás</t>
      </is>
    </oc>
    <nc r="T14" t="inlineStr">
      <is>
        <t>Levelezés EM</t>
      </is>
    </nc>
  </rcc>
  <rcc rId="22" sId="14">
    <oc r="S14" t="inlineStr">
      <is>
        <t>Levélírás</t>
      </is>
    </oc>
    <nc r="S14" t="inlineStr">
      <is>
        <t>Levelezés EM</t>
      </is>
    </nc>
  </rcc>
  <rcv guid="{06E05BF7-7899-439D-ADBA-6F4F03773025}" action="delete"/>
  <rdn rId="0" localSheetId="1" customView="1" name="Z_06E05BF7_7899_439D_ADBA_6F4F03773025_.wvu.Rows" hidden="1" oldHidden="1">
    <formula>Beosztás!$2:$2</formula>
    <oldFormula>Beosztás!$2:$2</oldFormula>
  </rdn>
  <rdn rId="0" localSheetId="1" customView="1" name="Z_06E05BF7_7899_439D_ADBA_6F4F03773025_.wvu.Cols" hidden="1" oldHidden="1">
    <formula>Beosztás!$F:$R</formula>
    <oldFormula>Beosztás!$F:$R</oldFormula>
  </rdn>
  <rdn rId="0" localSheetId="1" customView="1" name="Z_06E05BF7_7899_439D_ADBA_6F4F03773025_.wvu.FilterData" hidden="1" oldHidden="1">
    <formula>Beosztás!$A$42:$AX$423</formula>
    <oldFormula>Beosztás!$A$42:$AX$423</oldFormula>
  </rdn>
  <rdn rId="0" localSheetId="2" customView="1" name="Z_06E05BF7_7899_439D_ADBA_6F4F03773025_.wvu.FilterData" hidden="1" oldHidden="1">
    <formula>Mátrix!$A$2:$E$448</formula>
    <oldFormula>Mátrix!$A$2:$E$448</oldFormula>
  </rdn>
  <rdn rId="0" localSheetId="3" customView="1" name="Z_06E05BF7_7899_439D_ADBA_6F4F03773025_.wvu.Rows" hidden="1" oldHidden="1">
    <formula>'ÜGYFÉLLEVELEZÉS.csop.'!$2:$2</formula>
    <oldFormula>'ÜGYFÉLLEVELEZÉS.csop.'!$2:$2</oldFormula>
  </rdn>
  <rdn rId="0" localSheetId="3" customView="1" name="Z_06E05BF7_7899_439D_ADBA_6F4F03773025_.wvu.Cols" hidden="1" oldHidden="1">
    <formula>'ÜGYFÉLLEVELEZÉS.csop.'!$F:$Q</formula>
    <oldFormula>'ÜGYFÉLLEVELEZÉS.csop.'!$F:$Q</oldFormula>
  </rdn>
  <rdn rId="0" localSheetId="3" customView="1" name="Z_06E05BF7_7899_439D_ADBA_6F4F03773025_.wvu.FilterData" hidden="1" oldHidden="1">
    <formula>'ÜGYFÉLLEVELEZÉS.csop.'!$A$4:$BZ$64</formula>
    <oldFormula>'ÜGYFÉLLEVELEZÉS.csop.'!$A$4:$BZ$64</oldFormula>
  </rdn>
  <rdn rId="0" localSheetId="4" customView="1" name="Z_06E05BF7_7899_439D_ADBA_6F4F03773025_.wvu.Rows" hidden="1" oldHidden="1">
    <formula>Levelezés!$2:$2</formula>
    <oldFormula>Levelezés!$2:$2</oldFormula>
  </rdn>
  <rdn rId="0" localSheetId="4" customView="1" name="Z_06E05BF7_7899_439D_ADBA_6F4F03773025_.wvu.Cols" hidden="1" oldHidden="1">
    <formula>Levelezés!$B:$K</formula>
    <oldFormula>Levelezés!$B:$K</oldFormula>
  </rdn>
  <rdn rId="0" localSheetId="4" customView="1" name="Z_06E05BF7_7899_439D_ADBA_6F4F03773025_.wvu.FilterData" hidden="1" oldHidden="1">
    <formula>Levelezés!$A$4:$AP$467</formula>
    <oldFormula>Levelezés!$A$4:$AP$467</oldFormula>
  </rdn>
  <rdn rId="0" localSheetId="5" customView="1" name="Z_06E05BF7_7899_439D_ADBA_6F4F03773025_.wvu.Rows" hidden="1" oldHidden="1">
    <formula>Jogsegély!$2:$2</formula>
    <oldFormula>Jogsegély!$2:$2</oldFormula>
  </rdn>
  <rdn rId="0" localSheetId="5" customView="1" name="Z_06E05BF7_7899_439D_ADBA_6F4F03773025_.wvu.Cols" hidden="1" oldHidden="1">
    <formula>Jogsegély!$B:$B</formula>
    <oldFormula>Jogsegély!$B:$B</oldFormula>
  </rdn>
  <rdn rId="0" localSheetId="5" customView="1" name="Z_06E05BF7_7899_439D_ADBA_6F4F03773025_.wvu.FilterData" hidden="1" oldHidden="1">
    <formula>Jogsegély!$A$4:$AG$399</formula>
    <oldFormula>Jogsegély!$A$4:$AG$399</oldFormula>
  </rdn>
  <rdn rId="0" localSheetId="6" customView="1" name="Z_06E05BF7_7899_439D_ADBA_6F4F03773025_.wvu.Rows" hidden="1" oldHidden="1">
    <formula>'VIDEÓ CHAT.csop'!$2:$3</formula>
    <oldFormula>'VIDEÓ CHAT.csop'!$2:$3</oldFormula>
  </rdn>
  <rdn rId="0" localSheetId="6" customView="1" name="Z_06E05BF7_7899_439D_ADBA_6F4F03773025_.wvu.Cols" hidden="1" oldHidden="1">
    <formula>'VIDEÓ CHAT.csop'!$F:$Q</formula>
    <oldFormula>'VIDEÓ CHAT.csop'!$F:$Q</oldFormula>
  </rdn>
  <rdn rId="0" localSheetId="6" customView="1" name="Z_06E05BF7_7899_439D_ADBA_6F4F03773025_.wvu.FilterData" hidden="1" oldHidden="1">
    <formula>'VIDEÓ CHAT.csop'!$A$4:$BZ$62</formula>
    <oldFormula>'VIDEÓ CHAT.csop'!$A$4:$BZ$62</oldFormula>
  </rdn>
  <rdn rId="0" localSheetId="7" customView="1" name="Z_06E05BF7_7899_439D_ADBA_6F4F03773025_.wvu.Rows" hidden="1" oldHidden="1">
    <formula>Video!$2:$2</formula>
    <oldFormula>Video!$2:$2</oldFormula>
  </rdn>
  <rdn rId="0" localSheetId="7" customView="1" name="Z_06E05BF7_7899_439D_ADBA_6F4F03773025_.wvu.FilterData" hidden="1" oldHidden="1">
    <formula>Video!$A$3:$AG$360</formula>
    <oldFormula>Video!$A$3:$AG$360</oldFormula>
  </rdn>
  <rdn rId="0" localSheetId="10" customView="1" name="Z_06E05BF7_7899_439D_ADBA_6F4F03773025_.wvu.Rows" hidden="1" oldHidden="1">
    <formula>'Nyugati csoport'!$2:$2</formula>
    <oldFormula>'Nyugati csoport'!$2:$2</oldFormula>
  </rdn>
  <rdn rId="0" localSheetId="10" customView="1" name="Z_06E05BF7_7899_439D_ADBA_6F4F03773025_.wvu.Cols" hidden="1" oldHidden="1">
    <formula>'Nyugati csoport'!$F:$Q</formula>
    <oldFormula>'Nyugati csoport'!$F:$Q</oldFormula>
  </rdn>
  <rdn rId="0" localSheetId="10" customView="1" name="Z_06E05BF7_7899_439D_ADBA_6F4F03773025_.wvu.FilterData" hidden="1" oldHidden="1">
    <formula>'Nyugati csoport'!$A$3:$BZ$62</formula>
    <oldFormula>'Nyugati csoport'!$A$3:$BZ$62</oldFormula>
  </rdn>
  <rdn rId="0" localSheetId="11" customView="1" name="Z_06E05BF7_7899_439D_ADBA_6F4F03773025_.wvu.Rows" hidden="1" oldHidden="1">
    <formula>'Budapesti csoport'!$2:$3</formula>
    <oldFormula>'Budapesti csoport'!$2:$3</oldFormula>
  </rdn>
  <rdn rId="0" localSheetId="11" customView="1" name="Z_06E05BF7_7899_439D_ADBA_6F4F03773025_.wvu.Cols" hidden="1" oldHidden="1">
    <formula>'Budapesti csoport'!$F:$Q</formula>
    <oldFormula>'Budapesti csoport'!$F:$Q</oldFormula>
  </rdn>
  <rdn rId="0" localSheetId="11" customView="1" name="Z_06E05BF7_7899_439D_ADBA_6F4F03773025_.wvu.FilterData" hidden="1" oldHidden="1">
    <formula>'Budapesti csoport'!$A$4:$CC$59</formula>
    <oldFormula>'Budapesti csoport'!$A$4:$CC$59</oldFormula>
  </rdn>
  <rdn rId="0" localSheetId="12" customView="1" name="Z_06E05BF7_7899_439D_ADBA_6F4F03773025_.wvu.Rows" hidden="1" oldHidden="1">
    <formula>'CALL CENTER .csop '!$2:$3</formula>
    <oldFormula>'CALL CENTER .csop '!$2:$3</oldFormula>
  </rdn>
  <rdn rId="0" localSheetId="12" customView="1" name="Z_06E05BF7_7899_439D_ADBA_6F4F03773025_.wvu.Cols" hidden="1" oldHidden="1">
    <formula>'CALL CENTER .csop '!$F:$Q</formula>
    <oldFormula>'CALL CENTER .csop '!$F:$Q</oldFormula>
  </rdn>
  <rdn rId="0" localSheetId="12" customView="1" name="Z_06E05BF7_7899_439D_ADBA_6F4F03773025_.wvu.FilterData" hidden="1" oldHidden="1">
    <formula>'CALL CENTER .csop '!$A$4:$BZ$63</formula>
    <oldFormula>'CALL CENTER .csop '!$A$4:$BZ$63</oldFormula>
  </rdn>
  <rdn rId="0" localSheetId="13" customView="1" name="Z_06E05BF7_7899_439D_ADBA_6F4F03773025_.wvu.Rows" hidden="1" oldHidden="1">
    <formula>CC!$2:$2</formula>
    <oldFormula>CC!$2:$2</oldFormula>
  </rdn>
  <rdn rId="0" localSheetId="13" customView="1" name="Z_06E05BF7_7899_439D_ADBA_6F4F03773025_.wvu.FilterData" hidden="1" oldHidden="1">
    <formula>CC!$A$4:$AG$355</formula>
    <oldFormula>CC!$A$4:$AG$355</oldFormula>
  </rdn>
  <rdn rId="0" localSheetId="14" customView="1" name="Z_06E05BF7_7899_439D_ADBA_6F4F03773025_.wvu.Rows" hidden="1" oldHidden="1">
    <formula>'Keleti csoport'!$2:$3</formula>
    <oldFormula>'Keleti csoport'!$2:$3</oldFormula>
  </rdn>
  <rdn rId="0" localSheetId="14" customView="1" name="Z_06E05BF7_7899_439D_ADBA_6F4F03773025_.wvu.Cols" hidden="1" oldHidden="1">
    <formula>'Keleti csoport'!$F:$Q</formula>
    <oldFormula>'Keleti csoport'!$F:$Q</oldFormula>
  </rdn>
  <rdn rId="0" localSheetId="14" customView="1" name="Z_06E05BF7_7899_439D_ADBA_6F4F03773025_.wvu.FilterData" hidden="1" oldHidden="1">
    <formula>'Keleti csoport'!$A$4:$BZ$64</formula>
    <oldFormula>'Keleti csoport'!$A$4:$BZ$64</oldFormula>
  </rdn>
  <rdn rId="0" localSheetId="15" customView="1" name="Z_06E05BF7_7899_439D_ADBA_6F4F03773025_.wvu.Rows" hidden="1" oldHidden="1">
    <formula>Panaszkezelés!$2:$3</formula>
    <oldFormula>Panaszkezelés!$2:$3</oldFormula>
  </rdn>
  <rdn rId="0" localSheetId="15" customView="1" name="Z_06E05BF7_7899_439D_ADBA_6F4F03773025_.wvu.Cols" hidden="1" oldHidden="1">
    <formula>Panaszkezelés!$E:$Q</formula>
    <oldFormula>Panaszkezelés!$E:$Q</oldFormula>
  </rdn>
  <rdn rId="0" localSheetId="15" customView="1" name="Z_06E05BF7_7899_439D_ADBA_6F4F03773025_.wvu.FilterData" hidden="1" oldHidden="1">
    <formula>Panaszkezelés!$A$4:$BZ$65</formula>
    <oldFormula>Panaszkezelés!$A$4:$BZ$65</oldFormula>
  </rdn>
  <rdn rId="0" localSheetId="16" customView="1" name="Z_06E05BF7_7899_439D_ADBA_6F4F03773025_.wvu.Rows" hidden="1" oldHidden="1">
    <formula>'HIF csoport'!$2:$3</formula>
    <oldFormula>'HIF csoport'!$2:$3</oldFormula>
  </rdn>
  <rdn rId="0" localSheetId="16" customView="1" name="Z_06E05BF7_7899_439D_ADBA_6F4F03773025_.wvu.Cols" hidden="1" oldHidden="1">
    <formula>'HIF csoport'!$F:$Q</formula>
    <oldFormula>'HIF csoport'!$F:$Q</oldFormula>
  </rdn>
  <rdn rId="0" localSheetId="16" customView="1" name="Z_06E05BF7_7899_439D_ADBA_6F4F03773025_.wvu.FilterData" hidden="1" oldHidden="1">
    <formula>'HIF csoport'!$A$4:$BZ$62</formula>
    <oldFormula>'HIF csoport'!$A$4:$BZ$62</oldFormula>
  </rdn>
  <rdn rId="0" localSheetId="17" customView="1" name="Z_06E05BF7_7899_439D_ADBA_6F4F03773025_.wvu.Rows" hidden="1" oldHidden="1">
    <formula>Túlóra!$2:$3</formula>
    <oldFormula>Túlóra!$2:$3</oldFormula>
  </rdn>
  <rdn rId="0" localSheetId="17" customView="1" name="Z_06E05BF7_7899_439D_ADBA_6F4F03773025_.wvu.FilterData" hidden="1" oldHidden="1">
    <formula>Túlóra!$A$5:$AY$349</formula>
    <oldFormula>Túlóra!$A$5:$AY$349</oldFormula>
  </rdn>
  <rdn rId="0" localSheetId="18" customView="1" name="Z_06E05BF7_7899_439D_ADBA_6F4F03773025_.wvu.Cols" hidden="1" oldHidden="1">
    <formula>Diákok!$J:$AC</formula>
    <oldFormula>Diákok!$J:$AC</oldFormula>
  </rdn>
  <rdn rId="0" localSheetId="20" customView="1" name="Z_06E05BF7_7899_439D_ADBA_6F4F03773025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06E05BF7_7899_439D_ADBA_6F4F03773025_.wvu.Rows" hidden="1" oldHidden="1">
    <formula>admin_Levelezés!$60:$61</formula>
    <oldFormula>admin_Levelezés!$60:$61</oldFormula>
  </rdn>
  <rdn rId="0" localSheetId="22" customView="1" name="Z_06E05BF7_7899_439D_ADBA_6F4F03773025_.wvu.Rows" hidden="1" oldHidden="1">
    <formula>Admin_Video!$61:$62</formula>
    <oldFormula>Admin_Video!$61:$62</oldFormula>
  </rdn>
  <rdn rId="0" localSheetId="23" customView="1" name="Z_06E05BF7_7899_439D_ADBA_6F4F03773025_.wvu.Rows" hidden="1" oldHidden="1">
    <formula>Admin_CC!$59:$60</formula>
    <oldFormula>Admin_CC!$59:$60</oldFormula>
  </rdn>
  <rdn rId="0" localSheetId="24" customView="1" name="Z_06E05BF7_7899_439D_ADBA_6F4F03773025_.wvu.Rows" hidden="1" oldHidden="1">
    <formula>Admin_Nyugat!$60:$61</formula>
    <oldFormula>Admin_Nyugat!$60:$61</oldFormula>
  </rdn>
  <rdn rId="0" localSheetId="25" customView="1" name="Z_06E05BF7_7899_439D_ADBA_6F4F03773025_.wvu.Rows" hidden="1" oldHidden="1">
    <formula>Admin_Kelet!$62:$63</formula>
    <oldFormula>Admin_Kelet!$62:$63</oldFormula>
  </rdn>
  <rdn rId="0" localSheetId="26" customView="1" name="Z_06E05BF7_7899_439D_ADBA_6F4F03773025_.wvu.Rows" hidden="1" oldHidden="1">
    <formula>Admin_Budapest!$58:$58</formula>
    <oldFormula>Admin_Budapest!$58:$58</oldFormula>
  </rdn>
  <rdn rId="0" localSheetId="27" customView="1" name="Z_06E05BF7_7899_439D_ADBA_6F4F03773025_.wvu.Rows" hidden="1" oldHidden="1">
    <formula>Admin_Panaszkezelés!$62:$62</formula>
    <oldFormula>Admin_Panaszkezelés!$62:$62</oldFormula>
  </rdn>
  <rdn rId="0" localSheetId="28" customView="1" name="Z_06E05BF7_7899_439D_ADBA_6F4F03773025_.wvu.Rows" hidden="1" oldHidden="1">
    <formula>Admin_HIF!$60:$61</formula>
    <oldFormula>Admin_HIF!$60:$61</oldFormula>
  </rdn>
  <rcv guid="{06E05BF7-7899-439D-ADBA-6F4F03773025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3" sId="10">
    <oc r="U12" t="inlineStr">
      <is>
        <t>ÜSZI</t>
      </is>
    </oc>
    <nc r="U12" t="inlineStr">
      <is>
        <t>SZ</t>
      </is>
    </nc>
  </rcc>
  <rcc rId="74" sId="10">
    <oc r="U13" t="inlineStr">
      <is>
        <t>Levélírás</t>
      </is>
    </oc>
    <nc r="U13" t="inlineStr">
      <is>
        <t>ÜSZI</t>
      </is>
    </nc>
  </rcc>
  <rcv guid="{E94EDAEC-929A-4721-8796-239EE64B5EB3}" action="delete"/>
  <rdn rId="0" localSheetId="1" customView="1" name="Z_E94EDAEC_929A_4721_8796_239EE64B5EB3_.wvu.Rows" hidden="1" oldHidden="1">
    <formula>Beosztás!$2:$2</formula>
    <oldFormula>Beosztás!$2:$2</oldFormula>
  </rdn>
  <rdn rId="0" localSheetId="1" customView="1" name="Z_E94EDAEC_929A_4721_8796_239EE64B5EB3_.wvu.Cols" hidden="1" oldHidden="1">
    <formula>Beosztás!$F:$R</formula>
    <oldFormula>Beosztás!$F:$R</oldFormula>
  </rdn>
  <rdn rId="0" localSheetId="1" customView="1" name="Z_E94EDAEC_929A_4721_8796_239EE64B5EB3_.wvu.FilterData" hidden="1" oldHidden="1">
    <formula>Beosztás!$A$42:$AX$423</formula>
    <oldFormula>Beosztás!$A$42:$AX$423</oldFormula>
  </rdn>
  <rdn rId="0" localSheetId="2" customView="1" name="Z_E94EDAEC_929A_4721_8796_239EE64B5EB3_.wvu.FilterData" hidden="1" oldHidden="1">
    <formula>Mátrix!$A$2:$E$448</formula>
    <oldFormula>Mátrix!$A$2:$E$448</oldFormula>
  </rdn>
  <rdn rId="0" localSheetId="3" customView="1" name="Z_E94EDAEC_929A_4721_8796_239EE64B5EB3_.wvu.Rows" hidden="1" oldHidden="1">
    <formula>'ÜGYFÉLLEVELEZÉS.csop.'!$2:$2</formula>
    <oldFormula>'ÜGYFÉLLEVELEZÉS.csop.'!$2:$2</oldFormula>
  </rdn>
  <rdn rId="0" localSheetId="3" customView="1" name="Z_E94EDAEC_929A_4721_8796_239EE64B5EB3_.wvu.Cols" hidden="1" oldHidden="1">
    <formula>'ÜGYFÉLLEVELEZÉS.csop.'!$F:$Q</formula>
    <oldFormula>'ÜGYFÉLLEVELEZÉS.csop.'!$F:$Q</oldFormula>
  </rdn>
  <rdn rId="0" localSheetId="3" customView="1" name="Z_E94EDAEC_929A_4721_8796_239EE64B5EB3_.wvu.FilterData" hidden="1" oldHidden="1">
    <formula>'ÜGYFÉLLEVELEZÉS.csop.'!$A$4:$BZ$64</formula>
    <oldFormula>'ÜGYFÉLLEVELEZÉS.csop.'!$A$4:$BZ$64</oldFormula>
  </rdn>
  <rdn rId="0" localSheetId="4" customView="1" name="Z_E94EDAEC_929A_4721_8796_239EE64B5EB3_.wvu.Rows" hidden="1" oldHidden="1">
    <formula>Levelezés!$2:$2</formula>
    <oldFormula>Levelezés!$2:$2</oldFormula>
  </rdn>
  <rdn rId="0" localSheetId="4" customView="1" name="Z_E94EDAEC_929A_4721_8796_239EE64B5EB3_.wvu.Cols" hidden="1" oldHidden="1">
    <formula>Levelezés!$B:$K</formula>
    <oldFormula>Levelezés!$B:$K</oldFormula>
  </rdn>
  <rdn rId="0" localSheetId="4" customView="1" name="Z_E94EDAEC_929A_4721_8796_239EE64B5EB3_.wvu.FilterData" hidden="1" oldHidden="1">
    <formula>Levelezés!$A$4:$AP$467</formula>
    <oldFormula>Levelezés!$A$4:$AP$467</oldFormula>
  </rdn>
  <rdn rId="0" localSheetId="5" customView="1" name="Z_E94EDAEC_929A_4721_8796_239EE64B5EB3_.wvu.Rows" hidden="1" oldHidden="1">
    <formula>Jogsegély!$2:$2</formula>
    <oldFormula>Jogsegély!$2:$2</oldFormula>
  </rdn>
  <rdn rId="0" localSheetId="5" customView="1" name="Z_E94EDAEC_929A_4721_8796_239EE64B5EB3_.wvu.Cols" hidden="1" oldHidden="1">
    <formula>Jogsegély!$B:$B</formula>
    <oldFormula>Jogsegély!$B:$B</oldFormula>
  </rdn>
  <rdn rId="0" localSheetId="5" customView="1" name="Z_E94EDAEC_929A_4721_8796_239EE64B5EB3_.wvu.FilterData" hidden="1" oldHidden="1">
    <formula>Jogsegély!$A$4:$AG$399</formula>
    <oldFormula>Jogsegély!$A$4:$AG$399</oldFormula>
  </rdn>
  <rdn rId="0" localSheetId="6" customView="1" name="Z_E94EDAEC_929A_4721_8796_239EE64B5EB3_.wvu.Rows" hidden="1" oldHidden="1">
    <formula>'VIDEÓ CHAT.csop'!$2:$3</formula>
    <oldFormula>'VIDEÓ CHAT.csop'!$2:$3</oldFormula>
  </rdn>
  <rdn rId="0" localSheetId="6" customView="1" name="Z_E94EDAEC_929A_4721_8796_239EE64B5EB3_.wvu.Cols" hidden="1" oldHidden="1">
    <formula>'VIDEÓ CHAT.csop'!$F:$Q</formula>
    <oldFormula>'VIDEÓ CHAT.csop'!$F:$Q</oldFormula>
  </rdn>
  <rdn rId="0" localSheetId="6" customView="1" name="Z_E94EDAEC_929A_4721_8796_239EE64B5EB3_.wvu.FilterData" hidden="1" oldHidden="1">
    <formula>'VIDEÓ CHAT.csop'!$A$4:$BZ$62</formula>
    <oldFormula>'VIDEÓ CHAT.csop'!$A$4:$BZ$62</oldFormula>
  </rdn>
  <rdn rId="0" localSheetId="7" customView="1" name="Z_E94EDAEC_929A_4721_8796_239EE64B5EB3_.wvu.Rows" hidden="1" oldHidden="1">
    <formula>Video!$2:$2</formula>
    <oldFormula>Video!$2:$2</oldFormula>
  </rdn>
  <rdn rId="0" localSheetId="7" customView="1" name="Z_E94EDAEC_929A_4721_8796_239EE64B5EB3_.wvu.FilterData" hidden="1" oldHidden="1">
    <formula>Video!$A$3:$AG$360</formula>
    <oldFormula>Video!$A$3:$AG$360</oldFormula>
  </rdn>
  <rdn rId="0" localSheetId="10" customView="1" name="Z_E94EDAEC_929A_4721_8796_239EE64B5EB3_.wvu.Rows" hidden="1" oldHidden="1">
    <formula>'Nyugati csoport'!$2:$2</formula>
    <oldFormula>'Nyugati csoport'!$2:$2</oldFormula>
  </rdn>
  <rdn rId="0" localSheetId="10" customView="1" name="Z_E94EDAEC_929A_4721_8796_239EE64B5EB3_.wvu.Cols" hidden="1" oldHidden="1">
    <formula>'Nyugati csoport'!$F:$Q</formula>
    <oldFormula>'Nyugati csoport'!$F:$Q</oldFormula>
  </rdn>
  <rdn rId="0" localSheetId="10" customView="1" name="Z_E94EDAEC_929A_4721_8796_239EE64B5EB3_.wvu.FilterData" hidden="1" oldHidden="1">
    <formula>'Nyugati csoport'!$A$3:$BZ$62</formula>
    <oldFormula>'Nyugati csoport'!$A$3:$BZ$62</oldFormula>
  </rdn>
  <rdn rId="0" localSheetId="11" customView="1" name="Z_E94EDAEC_929A_4721_8796_239EE64B5EB3_.wvu.Rows" hidden="1" oldHidden="1">
    <formula>'Budapesti csoport'!$2:$3</formula>
    <oldFormula>'Budapesti csoport'!$2:$3</oldFormula>
  </rdn>
  <rdn rId="0" localSheetId="11" customView="1" name="Z_E94EDAEC_929A_4721_8796_239EE64B5EB3_.wvu.Cols" hidden="1" oldHidden="1">
    <formula>'Budapesti csoport'!$F:$Q</formula>
    <oldFormula>'Budapesti csoport'!$F:$Q</oldFormula>
  </rdn>
  <rdn rId="0" localSheetId="11" customView="1" name="Z_E94EDAEC_929A_4721_8796_239EE64B5EB3_.wvu.FilterData" hidden="1" oldHidden="1">
    <formula>'Budapesti csoport'!$A$4:$CC$59</formula>
    <oldFormula>'Budapesti csoport'!$A$4:$CC$59</oldFormula>
  </rdn>
  <rdn rId="0" localSheetId="12" customView="1" name="Z_E94EDAEC_929A_4721_8796_239EE64B5EB3_.wvu.Rows" hidden="1" oldHidden="1">
    <formula>'CALL CENTER .csop '!$2:$3</formula>
    <oldFormula>'CALL CENTER .csop '!$2:$3</oldFormula>
  </rdn>
  <rdn rId="0" localSheetId="12" customView="1" name="Z_E94EDAEC_929A_4721_8796_239EE64B5EB3_.wvu.Cols" hidden="1" oldHidden="1">
    <formula>'CALL CENTER .csop '!$F:$Q</formula>
    <oldFormula>'CALL CENTER .csop '!$F:$Q</oldFormula>
  </rdn>
  <rdn rId="0" localSheetId="12" customView="1" name="Z_E94EDAEC_929A_4721_8796_239EE64B5EB3_.wvu.FilterData" hidden="1" oldHidden="1">
    <formula>'CALL CENTER .csop '!$A$4:$BZ$63</formula>
    <oldFormula>'CALL CENTER .csop '!$A$4:$BZ$63</oldFormula>
  </rdn>
  <rdn rId="0" localSheetId="13" customView="1" name="Z_E94EDAEC_929A_4721_8796_239EE64B5EB3_.wvu.Rows" hidden="1" oldHidden="1">
    <formula>CC!$2:$2</formula>
    <oldFormula>CC!$2:$2</oldFormula>
  </rdn>
  <rdn rId="0" localSheetId="13" customView="1" name="Z_E94EDAEC_929A_4721_8796_239EE64B5EB3_.wvu.FilterData" hidden="1" oldHidden="1">
    <formula>CC!$A$4:$AG$355</formula>
    <oldFormula>CC!$A$4:$AG$355</oldFormula>
  </rdn>
  <rdn rId="0" localSheetId="14" customView="1" name="Z_E94EDAEC_929A_4721_8796_239EE64B5EB3_.wvu.Rows" hidden="1" oldHidden="1">
    <formula>'Keleti csoport'!$2:$3</formula>
    <oldFormula>'Keleti csoport'!$2:$3</oldFormula>
  </rdn>
  <rdn rId="0" localSheetId="14" customView="1" name="Z_E94EDAEC_929A_4721_8796_239EE64B5EB3_.wvu.Cols" hidden="1" oldHidden="1">
    <formula>'Keleti csoport'!$F:$Q</formula>
    <oldFormula>'Keleti csoport'!$F:$Q</oldFormula>
  </rdn>
  <rdn rId="0" localSheetId="14" customView="1" name="Z_E94EDAEC_929A_4721_8796_239EE64B5EB3_.wvu.FilterData" hidden="1" oldHidden="1">
    <formula>'Keleti csoport'!$A$4:$BZ$64</formula>
    <oldFormula>'Keleti csoport'!$A$4:$BZ$64</oldFormula>
  </rdn>
  <rdn rId="0" localSheetId="15" customView="1" name="Z_E94EDAEC_929A_4721_8796_239EE64B5EB3_.wvu.Rows" hidden="1" oldHidden="1">
    <formula>Panaszkezelés!$2:$3</formula>
    <oldFormula>Panaszkezelés!$2:$3</oldFormula>
  </rdn>
  <rdn rId="0" localSheetId="15" customView="1" name="Z_E94EDAEC_929A_4721_8796_239EE64B5EB3_.wvu.Cols" hidden="1" oldHidden="1">
    <formula>Panaszkezelés!$E:$Q</formula>
    <oldFormula>Panaszkezelés!$E:$Q</oldFormula>
  </rdn>
  <rdn rId="0" localSheetId="15" customView="1" name="Z_E94EDAEC_929A_4721_8796_239EE64B5EB3_.wvu.FilterData" hidden="1" oldHidden="1">
    <formula>Panaszkezelés!$A$4:$BZ$65</formula>
    <oldFormula>Panaszkezelés!$A$4:$BZ$65</oldFormula>
  </rdn>
  <rdn rId="0" localSheetId="16" customView="1" name="Z_E94EDAEC_929A_4721_8796_239EE64B5EB3_.wvu.Rows" hidden="1" oldHidden="1">
    <formula>'HIF csoport'!$2:$3</formula>
    <oldFormula>'HIF csoport'!$2:$3</oldFormula>
  </rdn>
  <rdn rId="0" localSheetId="16" customView="1" name="Z_E94EDAEC_929A_4721_8796_239EE64B5EB3_.wvu.Cols" hidden="1" oldHidden="1">
    <formula>'HIF csoport'!$F:$Q</formula>
    <oldFormula>'HIF csoport'!$F:$Q</oldFormula>
  </rdn>
  <rdn rId="0" localSheetId="16" customView="1" name="Z_E94EDAEC_929A_4721_8796_239EE64B5EB3_.wvu.FilterData" hidden="1" oldHidden="1">
    <formula>'HIF csoport'!$A$4:$BZ$62</formula>
    <oldFormula>'HIF csoport'!$A$4:$BZ$62</oldFormula>
  </rdn>
  <rdn rId="0" localSheetId="17" customView="1" name="Z_E94EDAEC_929A_4721_8796_239EE64B5EB3_.wvu.Rows" hidden="1" oldHidden="1">
    <formula>Túlóra!$2:$3</formula>
    <oldFormula>Túlóra!$2:$3</oldFormula>
  </rdn>
  <rdn rId="0" localSheetId="17" customView="1" name="Z_E94EDAEC_929A_4721_8796_239EE64B5EB3_.wvu.FilterData" hidden="1" oldHidden="1">
    <formula>Túlóra!$A$5:$AY$349</formula>
    <oldFormula>Túlóra!$A$5:$AY$349</oldFormula>
  </rdn>
  <rdn rId="0" localSheetId="18" customView="1" name="Z_E94EDAEC_929A_4721_8796_239EE64B5EB3_.wvu.Cols" hidden="1" oldHidden="1">
    <formula>Diákok!$J:$AC</formula>
    <oldFormula>Diákok!$J:$AC</oldFormula>
  </rdn>
  <rdn rId="0" localSheetId="20" customView="1" name="Z_E94EDAEC_929A_4721_8796_239EE64B5EB3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E94EDAEC_929A_4721_8796_239EE64B5EB3_.wvu.Rows" hidden="1" oldHidden="1">
    <formula>admin_Levelezés!$60:$61</formula>
    <oldFormula>admin_Levelezés!$60:$61</oldFormula>
  </rdn>
  <rdn rId="0" localSheetId="22" customView="1" name="Z_E94EDAEC_929A_4721_8796_239EE64B5EB3_.wvu.Rows" hidden="1" oldHidden="1">
    <formula>Admin_Video!$61:$62</formula>
    <oldFormula>Admin_Video!$61:$62</oldFormula>
  </rdn>
  <rdn rId="0" localSheetId="23" customView="1" name="Z_E94EDAEC_929A_4721_8796_239EE64B5EB3_.wvu.Rows" hidden="1" oldHidden="1">
    <formula>Admin_CC!$59:$60</formula>
    <oldFormula>Admin_CC!$59:$60</oldFormula>
  </rdn>
  <rdn rId="0" localSheetId="24" customView="1" name="Z_E94EDAEC_929A_4721_8796_239EE64B5EB3_.wvu.Rows" hidden="1" oldHidden="1">
    <formula>Admin_Nyugat!$60:$61</formula>
    <oldFormula>Admin_Nyugat!$60:$61</oldFormula>
  </rdn>
  <rdn rId="0" localSheetId="25" customView="1" name="Z_E94EDAEC_929A_4721_8796_239EE64B5EB3_.wvu.Rows" hidden="1" oldHidden="1">
    <formula>Admin_Kelet!$62:$63</formula>
    <oldFormula>Admin_Kelet!$62:$63</oldFormula>
  </rdn>
  <rdn rId="0" localSheetId="26" customView="1" name="Z_E94EDAEC_929A_4721_8796_239EE64B5EB3_.wvu.Rows" hidden="1" oldHidden="1">
    <formula>Admin_Budapest!$58:$58</formula>
    <oldFormula>Admin_Budapest!$58:$58</oldFormula>
  </rdn>
  <rdn rId="0" localSheetId="27" customView="1" name="Z_E94EDAEC_929A_4721_8796_239EE64B5EB3_.wvu.Rows" hidden="1" oldHidden="1">
    <formula>Admin_Panaszkezelés!$62:$62</formula>
    <oldFormula>Admin_Panaszkezelés!$62:$62</oldFormula>
  </rdn>
  <rdn rId="0" localSheetId="28" customView="1" name="Z_E94EDAEC_929A_4721_8796_239EE64B5EB3_.wvu.Rows" hidden="1" oldHidden="1">
    <formula>Admin_HIF!$60:$61</formula>
    <oldFormula>Admin_HIF!$60:$61</oldFormula>
  </rdn>
  <rcv guid="{E94EDAEC-929A-4721-8796-239EE64B5EB3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" sId="10">
    <oc r="AD12" t="inlineStr">
      <is>
        <t>Levélírás</t>
      </is>
    </oc>
    <nc r="AD12" t="inlineStr">
      <is>
        <t>SZ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" sId="14" odxf="1" dxf="1">
    <oc r="S7" t="inlineStr">
      <is>
        <t>SZ</t>
      </is>
    </oc>
    <nc r="S7" t="inlineStr">
      <is>
        <t>ÜSZI</t>
      </is>
    </nc>
    <ndxf>
      <fill>
        <patternFill>
          <bgColor theme="4" tint="0.39997558519241921"/>
        </patternFill>
      </fill>
    </ndxf>
  </rcc>
  <rcc rId="127" sId="14" odxf="1" dxf="1">
    <oc r="T7" t="inlineStr">
      <is>
        <t>SZ</t>
      </is>
    </oc>
    <nc r="T7" t="inlineStr">
      <is>
        <t>ÜSZI</t>
      </is>
    </nc>
    <odxf>
      <fill>
        <patternFill>
          <bgColor rgb="FFFF66FF"/>
        </patternFill>
      </fill>
    </odxf>
    <ndxf>
      <fill>
        <patternFill>
          <bgColor theme="4" tint="0.39997558519241921"/>
        </patternFill>
      </fill>
    </ndxf>
  </rcc>
  <rcc rId="128" sId="14" odxf="1" dxf="1">
    <oc r="U7" t="inlineStr">
      <is>
        <t>SZ</t>
      </is>
    </oc>
    <nc r="U7" t="inlineStr">
      <is>
        <t>ÜSZI</t>
      </is>
    </nc>
    <odxf>
      <fill>
        <patternFill>
          <bgColor rgb="FFFF66FF"/>
        </patternFill>
      </fill>
    </odxf>
    <ndxf>
      <fill>
        <patternFill>
          <bgColor theme="4" tint="0.39997558519241921"/>
        </patternFill>
      </fill>
    </ndxf>
  </rcc>
  <rcv guid="{06E05BF7-7899-439D-ADBA-6F4F03773025}" action="delete"/>
  <rdn rId="0" localSheetId="1" customView="1" name="Z_06E05BF7_7899_439D_ADBA_6F4F03773025_.wvu.Rows" hidden="1" oldHidden="1">
    <formula>Beosztás!$2:$2</formula>
    <oldFormula>Beosztás!$2:$2</oldFormula>
  </rdn>
  <rdn rId="0" localSheetId="1" customView="1" name="Z_06E05BF7_7899_439D_ADBA_6F4F03773025_.wvu.Cols" hidden="1" oldHidden="1">
    <formula>Beosztás!$F:$R</formula>
    <oldFormula>Beosztás!$F:$R</oldFormula>
  </rdn>
  <rdn rId="0" localSheetId="1" customView="1" name="Z_06E05BF7_7899_439D_ADBA_6F4F03773025_.wvu.FilterData" hidden="1" oldHidden="1">
    <formula>Beosztás!$A$42:$AX$423</formula>
    <oldFormula>Beosztás!$A$42:$AX$423</oldFormula>
  </rdn>
  <rdn rId="0" localSheetId="2" customView="1" name="Z_06E05BF7_7899_439D_ADBA_6F4F03773025_.wvu.FilterData" hidden="1" oldHidden="1">
    <formula>Mátrix!$A$2:$E$448</formula>
    <oldFormula>Mátrix!$A$2:$E$448</oldFormula>
  </rdn>
  <rdn rId="0" localSheetId="3" customView="1" name="Z_06E05BF7_7899_439D_ADBA_6F4F03773025_.wvu.Rows" hidden="1" oldHidden="1">
    <formula>'ÜGYFÉLLEVELEZÉS.csop.'!$2:$2</formula>
    <oldFormula>'ÜGYFÉLLEVELEZÉS.csop.'!$2:$2</oldFormula>
  </rdn>
  <rdn rId="0" localSheetId="3" customView="1" name="Z_06E05BF7_7899_439D_ADBA_6F4F03773025_.wvu.Cols" hidden="1" oldHidden="1">
    <formula>'ÜGYFÉLLEVELEZÉS.csop.'!$F:$Q</formula>
    <oldFormula>'ÜGYFÉLLEVELEZÉS.csop.'!$F:$Q</oldFormula>
  </rdn>
  <rdn rId="0" localSheetId="3" customView="1" name="Z_06E05BF7_7899_439D_ADBA_6F4F03773025_.wvu.FilterData" hidden="1" oldHidden="1">
    <formula>'ÜGYFÉLLEVELEZÉS.csop.'!$A$4:$BZ$64</formula>
    <oldFormula>'ÜGYFÉLLEVELEZÉS.csop.'!$A$4:$BZ$64</oldFormula>
  </rdn>
  <rdn rId="0" localSheetId="4" customView="1" name="Z_06E05BF7_7899_439D_ADBA_6F4F03773025_.wvu.Rows" hidden="1" oldHidden="1">
    <formula>Levelezés!$2:$2</formula>
    <oldFormula>Levelezés!$2:$2</oldFormula>
  </rdn>
  <rdn rId="0" localSheetId="4" customView="1" name="Z_06E05BF7_7899_439D_ADBA_6F4F03773025_.wvu.Cols" hidden="1" oldHidden="1">
    <formula>Levelezés!$B:$K</formula>
    <oldFormula>Levelezés!$B:$K</oldFormula>
  </rdn>
  <rdn rId="0" localSheetId="4" customView="1" name="Z_06E05BF7_7899_439D_ADBA_6F4F03773025_.wvu.FilterData" hidden="1" oldHidden="1">
    <formula>Levelezés!$A$4:$AP$467</formula>
    <oldFormula>Levelezés!$A$4:$AP$467</oldFormula>
  </rdn>
  <rdn rId="0" localSheetId="5" customView="1" name="Z_06E05BF7_7899_439D_ADBA_6F4F03773025_.wvu.Rows" hidden="1" oldHidden="1">
    <formula>Jogsegély!$2:$2</formula>
    <oldFormula>Jogsegély!$2:$2</oldFormula>
  </rdn>
  <rdn rId="0" localSheetId="5" customView="1" name="Z_06E05BF7_7899_439D_ADBA_6F4F03773025_.wvu.Cols" hidden="1" oldHidden="1">
    <formula>Jogsegély!$B:$B</formula>
    <oldFormula>Jogsegély!$B:$B</oldFormula>
  </rdn>
  <rdn rId="0" localSheetId="5" customView="1" name="Z_06E05BF7_7899_439D_ADBA_6F4F03773025_.wvu.FilterData" hidden="1" oldHidden="1">
    <formula>Jogsegély!$A$4:$AG$399</formula>
    <oldFormula>Jogsegély!$A$4:$AG$399</oldFormula>
  </rdn>
  <rdn rId="0" localSheetId="6" customView="1" name="Z_06E05BF7_7899_439D_ADBA_6F4F03773025_.wvu.Rows" hidden="1" oldHidden="1">
    <formula>'VIDEÓ CHAT.csop'!$2:$3</formula>
    <oldFormula>'VIDEÓ CHAT.csop'!$2:$3</oldFormula>
  </rdn>
  <rdn rId="0" localSheetId="6" customView="1" name="Z_06E05BF7_7899_439D_ADBA_6F4F03773025_.wvu.Cols" hidden="1" oldHidden="1">
    <formula>'VIDEÓ CHAT.csop'!$F:$Q</formula>
    <oldFormula>'VIDEÓ CHAT.csop'!$F:$Q</oldFormula>
  </rdn>
  <rdn rId="0" localSheetId="6" customView="1" name="Z_06E05BF7_7899_439D_ADBA_6F4F03773025_.wvu.FilterData" hidden="1" oldHidden="1">
    <formula>'VIDEÓ CHAT.csop'!$A$4:$BZ$62</formula>
    <oldFormula>'VIDEÓ CHAT.csop'!$A$4:$BZ$62</oldFormula>
  </rdn>
  <rdn rId="0" localSheetId="7" customView="1" name="Z_06E05BF7_7899_439D_ADBA_6F4F03773025_.wvu.Rows" hidden="1" oldHidden="1">
    <formula>Video!$2:$2</formula>
    <oldFormula>Video!$2:$2</oldFormula>
  </rdn>
  <rdn rId="0" localSheetId="7" customView="1" name="Z_06E05BF7_7899_439D_ADBA_6F4F03773025_.wvu.FilterData" hidden="1" oldHidden="1">
    <formula>Video!$A$3:$AG$360</formula>
    <oldFormula>Video!$A$3:$AG$360</oldFormula>
  </rdn>
  <rdn rId="0" localSheetId="10" customView="1" name="Z_06E05BF7_7899_439D_ADBA_6F4F03773025_.wvu.Rows" hidden="1" oldHidden="1">
    <formula>'Nyugati csoport'!$2:$2</formula>
    <oldFormula>'Nyugati csoport'!$2:$2</oldFormula>
  </rdn>
  <rdn rId="0" localSheetId="10" customView="1" name="Z_06E05BF7_7899_439D_ADBA_6F4F03773025_.wvu.Cols" hidden="1" oldHidden="1">
    <formula>'Nyugati csoport'!$F:$Q</formula>
    <oldFormula>'Nyugati csoport'!$F:$Q</oldFormula>
  </rdn>
  <rdn rId="0" localSheetId="10" customView="1" name="Z_06E05BF7_7899_439D_ADBA_6F4F03773025_.wvu.FilterData" hidden="1" oldHidden="1">
    <formula>'Nyugati csoport'!$A$3:$BZ$62</formula>
    <oldFormula>'Nyugati csoport'!$A$3:$BZ$62</oldFormula>
  </rdn>
  <rdn rId="0" localSheetId="11" customView="1" name="Z_06E05BF7_7899_439D_ADBA_6F4F03773025_.wvu.Rows" hidden="1" oldHidden="1">
    <formula>'Budapesti csoport'!$2:$3</formula>
    <oldFormula>'Budapesti csoport'!$2:$3</oldFormula>
  </rdn>
  <rdn rId="0" localSheetId="11" customView="1" name="Z_06E05BF7_7899_439D_ADBA_6F4F03773025_.wvu.Cols" hidden="1" oldHidden="1">
    <formula>'Budapesti csoport'!$F:$Q</formula>
    <oldFormula>'Budapesti csoport'!$F:$Q</oldFormula>
  </rdn>
  <rdn rId="0" localSheetId="11" customView="1" name="Z_06E05BF7_7899_439D_ADBA_6F4F03773025_.wvu.FilterData" hidden="1" oldHidden="1">
    <formula>'Budapesti csoport'!$A$4:$CC$59</formula>
    <oldFormula>'Budapesti csoport'!$A$4:$CC$59</oldFormula>
  </rdn>
  <rdn rId="0" localSheetId="12" customView="1" name="Z_06E05BF7_7899_439D_ADBA_6F4F03773025_.wvu.Rows" hidden="1" oldHidden="1">
    <formula>'CALL CENTER .csop '!$2:$3</formula>
    <oldFormula>'CALL CENTER .csop '!$2:$3</oldFormula>
  </rdn>
  <rdn rId="0" localSheetId="12" customView="1" name="Z_06E05BF7_7899_439D_ADBA_6F4F03773025_.wvu.Cols" hidden="1" oldHidden="1">
    <formula>'CALL CENTER .csop '!$F:$Q</formula>
    <oldFormula>'CALL CENTER .csop '!$F:$Q</oldFormula>
  </rdn>
  <rdn rId="0" localSheetId="12" customView="1" name="Z_06E05BF7_7899_439D_ADBA_6F4F03773025_.wvu.FilterData" hidden="1" oldHidden="1">
    <formula>'CALL CENTER .csop '!$A$4:$BZ$63</formula>
    <oldFormula>'CALL CENTER .csop '!$A$4:$BZ$63</oldFormula>
  </rdn>
  <rdn rId="0" localSheetId="13" customView="1" name="Z_06E05BF7_7899_439D_ADBA_6F4F03773025_.wvu.Rows" hidden="1" oldHidden="1">
    <formula>CC!$2:$2</formula>
    <oldFormula>CC!$2:$2</oldFormula>
  </rdn>
  <rdn rId="0" localSheetId="13" customView="1" name="Z_06E05BF7_7899_439D_ADBA_6F4F03773025_.wvu.FilterData" hidden="1" oldHidden="1">
    <formula>CC!$A$4:$AG$355</formula>
    <oldFormula>CC!$A$4:$AG$355</oldFormula>
  </rdn>
  <rdn rId="0" localSheetId="14" customView="1" name="Z_06E05BF7_7899_439D_ADBA_6F4F03773025_.wvu.Rows" hidden="1" oldHidden="1">
    <formula>'Keleti csoport'!$2:$3</formula>
    <oldFormula>'Keleti csoport'!$2:$3</oldFormula>
  </rdn>
  <rdn rId="0" localSheetId="14" customView="1" name="Z_06E05BF7_7899_439D_ADBA_6F4F03773025_.wvu.Cols" hidden="1" oldHidden="1">
    <formula>'Keleti csoport'!$F:$Q</formula>
    <oldFormula>'Keleti csoport'!$F:$Q</oldFormula>
  </rdn>
  <rdn rId="0" localSheetId="14" customView="1" name="Z_06E05BF7_7899_439D_ADBA_6F4F03773025_.wvu.FilterData" hidden="1" oldHidden="1">
    <formula>'Keleti csoport'!$A$4:$BZ$64</formula>
    <oldFormula>'Keleti csoport'!$A$4:$BZ$64</oldFormula>
  </rdn>
  <rdn rId="0" localSheetId="15" customView="1" name="Z_06E05BF7_7899_439D_ADBA_6F4F03773025_.wvu.Rows" hidden="1" oldHidden="1">
    <formula>Panaszkezelés!$2:$3</formula>
    <oldFormula>Panaszkezelés!$2:$3</oldFormula>
  </rdn>
  <rdn rId="0" localSheetId="15" customView="1" name="Z_06E05BF7_7899_439D_ADBA_6F4F03773025_.wvu.Cols" hidden="1" oldHidden="1">
    <formula>Panaszkezelés!$E:$Q</formula>
    <oldFormula>Panaszkezelés!$E:$Q</oldFormula>
  </rdn>
  <rdn rId="0" localSheetId="15" customView="1" name="Z_06E05BF7_7899_439D_ADBA_6F4F03773025_.wvu.FilterData" hidden="1" oldHidden="1">
    <formula>Panaszkezelés!$A$4:$BZ$65</formula>
    <oldFormula>Panaszkezelés!$A$4:$BZ$65</oldFormula>
  </rdn>
  <rdn rId="0" localSheetId="16" customView="1" name="Z_06E05BF7_7899_439D_ADBA_6F4F03773025_.wvu.Rows" hidden="1" oldHidden="1">
    <formula>'HIF csoport'!$2:$3</formula>
    <oldFormula>'HIF csoport'!$2:$3</oldFormula>
  </rdn>
  <rdn rId="0" localSheetId="16" customView="1" name="Z_06E05BF7_7899_439D_ADBA_6F4F03773025_.wvu.Cols" hidden="1" oldHidden="1">
    <formula>'HIF csoport'!$F:$Q</formula>
    <oldFormula>'HIF csoport'!$F:$Q</oldFormula>
  </rdn>
  <rdn rId="0" localSheetId="16" customView="1" name="Z_06E05BF7_7899_439D_ADBA_6F4F03773025_.wvu.FilterData" hidden="1" oldHidden="1">
    <formula>'HIF csoport'!$A$4:$BZ$62</formula>
    <oldFormula>'HIF csoport'!$A$4:$BZ$62</oldFormula>
  </rdn>
  <rdn rId="0" localSheetId="17" customView="1" name="Z_06E05BF7_7899_439D_ADBA_6F4F03773025_.wvu.Rows" hidden="1" oldHidden="1">
    <formula>Túlóra!$2:$3</formula>
    <oldFormula>Túlóra!$2:$3</oldFormula>
  </rdn>
  <rdn rId="0" localSheetId="17" customView="1" name="Z_06E05BF7_7899_439D_ADBA_6F4F03773025_.wvu.FilterData" hidden="1" oldHidden="1">
    <formula>Túlóra!$A$5:$AY$349</formula>
    <oldFormula>Túlóra!$A$5:$AY$349</oldFormula>
  </rdn>
  <rdn rId="0" localSheetId="18" customView="1" name="Z_06E05BF7_7899_439D_ADBA_6F4F03773025_.wvu.Cols" hidden="1" oldHidden="1">
    <formula>Diákok!$J:$AC</formula>
    <oldFormula>Diákok!$J:$AC</oldFormula>
  </rdn>
  <rdn rId="0" localSheetId="20" customView="1" name="Z_06E05BF7_7899_439D_ADBA_6F4F03773025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06E05BF7_7899_439D_ADBA_6F4F03773025_.wvu.Rows" hidden="1" oldHidden="1">
    <formula>admin_Levelezés!$60:$61</formula>
    <oldFormula>admin_Levelezés!$60:$61</oldFormula>
  </rdn>
  <rdn rId="0" localSheetId="22" customView="1" name="Z_06E05BF7_7899_439D_ADBA_6F4F03773025_.wvu.Rows" hidden="1" oldHidden="1">
    <formula>Admin_Video!$61:$62</formula>
    <oldFormula>Admin_Video!$61:$62</oldFormula>
  </rdn>
  <rdn rId="0" localSheetId="23" customView="1" name="Z_06E05BF7_7899_439D_ADBA_6F4F03773025_.wvu.Rows" hidden="1" oldHidden="1">
    <formula>Admin_CC!$59:$60</formula>
    <oldFormula>Admin_CC!$59:$60</oldFormula>
  </rdn>
  <rdn rId="0" localSheetId="24" customView="1" name="Z_06E05BF7_7899_439D_ADBA_6F4F03773025_.wvu.Rows" hidden="1" oldHidden="1">
    <formula>Admin_Nyugat!$60:$61</formula>
    <oldFormula>Admin_Nyugat!$60:$61</oldFormula>
  </rdn>
  <rdn rId="0" localSheetId="25" customView="1" name="Z_06E05BF7_7899_439D_ADBA_6F4F03773025_.wvu.Rows" hidden="1" oldHidden="1">
    <formula>Admin_Kelet!$62:$63</formula>
    <oldFormula>Admin_Kelet!$62:$63</oldFormula>
  </rdn>
  <rdn rId="0" localSheetId="26" customView="1" name="Z_06E05BF7_7899_439D_ADBA_6F4F03773025_.wvu.Rows" hidden="1" oldHidden="1">
    <formula>Admin_Budapest!$58:$58</formula>
    <oldFormula>Admin_Budapest!$58:$58</oldFormula>
  </rdn>
  <rdn rId="0" localSheetId="27" customView="1" name="Z_06E05BF7_7899_439D_ADBA_6F4F03773025_.wvu.Rows" hidden="1" oldHidden="1">
    <formula>Admin_Panaszkezelés!$62:$62</formula>
    <oldFormula>Admin_Panaszkezelés!$62:$62</oldFormula>
  </rdn>
  <rdn rId="0" localSheetId="28" customView="1" name="Z_06E05BF7_7899_439D_ADBA_6F4F03773025_.wvu.Rows" hidden="1" oldHidden="1">
    <formula>Admin_HIF!$60:$61</formula>
    <oldFormula>Admin_HIF!$60:$61</oldFormula>
  </rdn>
  <rcv guid="{06E05BF7-7899-439D-ADBA-6F4F03773025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" sId="14">
    <oc r="S5" t="inlineStr">
      <is>
        <t>ÜSZI</t>
      </is>
    </oc>
    <nc r="S5" t="inlineStr">
      <is>
        <t>Levélírás</t>
      </is>
    </nc>
  </rcc>
  <rfmt sheetId="14" sqref="S5">
    <dxf>
      <fill>
        <patternFill>
          <bgColor rgb="FFFFC000"/>
        </patternFill>
      </fill>
    </dxf>
  </rfmt>
  <rcc rId="180" sId="14" odxf="1" dxf="1">
    <oc r="T5" t="inlineStr">
      <is>
        <t>ÜSZI</t>
      </is>
    </oc>
    <nc r="T5" t="inlineStr">
      <is>
        <t>Levélírás</t>
      </is>
    </nc>
    <odxf>
      <fill>
        <patternFill>
          <bgColor theme="4" tint="0.39997558519241921"/>
        </patternFill>
      </fill>
    </odxf>
    <ndxf>
      <fill>
        <patternFill>
          <bgColor rgb="FFFFC000"/>
        </patternFill>
      </fill>
    </ndxf>
  </rcc>
  <rcc rId="181" sId="14" odxf="1" dxf="1">
    <oc r="U6" t="inlineStr">
      <is>
        <t>ÜSZI</t>
      </is>
    </oc>
    <nc r="U6" t="inlineStr">
      <is>
        <t>Levélírás</t>
      </is>
    </nc>
    <odxf>
      <fill>
        <patternFill>
          <bgColor theme="4" tint="0.39997558519241921"/>
        </patternFill>
      </fill>
    </odxf>
    <ndxf>
      <fill>
        <patternFill>
          <bgColor theme="7"/>
        </patternFill>
      </fill>
    </ndxf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" sId="14" odxf="1" dxf="1">
    <oc r="S5" t="inlineStr">
      <is>
        <t>Levélírás</t>
      </is>
    </oc>
    <nc r="S5" t="inlineStr">
      <is>
        <t>ÜSZI</t>
      </is>
    </nc>
    <odxf>
      <fill>
        <patternFill>
          <bgColor rgb="FFFFC000"/>
        </patternFill>
      </fill>
    </odxf>
    <ndxf>
      <fill>
        <patternFill>
          <bgColor theme="4" tint="0.39997558519241921"/>
        </patternFill>
      </fill>
    </ndxf>
  </rcc>
  <rcc rId="183" sId="14" odxf="1" dxf="1">
    <oc r="T5" t="inlineStr">
      <is>
        <t>Levélírás</t>
      </is>
    </oc>
    <nc r="T5" t="inlineStr">
      <is>
        <t>ÜSZI</t>
      </is>
    </nc>
    <odxf>
      <fill>
        <patternFill>
          <bgColor rgb="FFFFC000"/>
        </patternFill>
      </fill>
    </odxf>
    <ndxf>
      <fill>
        <patternFill>
          <bgColor theme="4" tint="0.39997558519241921"/>
        </patternFill>
      </fill>
    </ndxf>
  </rcc>
  <rcc rId="184" sId="14" odxf="1" dxf="1">
    <oc r="U6" t="inlineStr">
      <is>
        <t>Levélírás</t>
      </is>
    </oc>
    <nc r="U6" t="inlineStr">
      <is>
        <t>ÜSZI</t>
      </is>
    </nc>
    <odxf>
      <fill>
        <patternFill>
          <bgColor theme="7"/>
        </patternFill>
      </fill>
    </odxf>
    <ndxf>
      <fill>
        <patternFill>
          <bgColor theme="4" tint="0.39997558519241921"/>
        </patternFill>
      </fill>
    </ndxf>
  </rcc>
  <rcc rId="185" sId="14">
    <oc r="U5" t="inlineStr">
      <is>
        <t>ÜSZI</t>
      </is>
    </oc>
    <nc r="U5" t="inlineStr">
      <is>
        <t>Levélírás</t>
      </is>
    </nc>
  </rcc>
  <rfmt sheetId="14" sqref="U5">
    <dxf>
      <fill>
        <patternFill>
          <bgColor rgb="FFFFC000"/>
        </patternFill>
      </fill>
    </dxf>
  </rfmt>
  <rcc rId="186" sId="14" odxf="1" dxf="1">
    <oc r="S6" t="inlineStr">
      <is>
        <t>ÜSZI</t>
      </is>
    </oc>
    <nc r="S6" t="inlineStr">
      <is>
        <t>Levélírás</t>
      </is>
    </nc>
    <odxf>
      <fill>
        <patternFill>
          <bgColor theme="4" tint="0.39997558519241921"/>
        </patternFill>
      </fill>
    </odxf>
    <ndxf>
      <fill>
        <patternFill>
          <bgColor theme="7"/>
        </patternFill>
      </fill>
    </ndxf>
  </rcc>
  <rcc rId="187" sId="14" odxf="1" dxf="1">
    <oc r="T6" t="inlineStr">
      <is>
        <t>ÜSZI</t>
      </is>
    </oc>
    <nc r="T6" t="inlineStr">
      <is>
        <t>Levélírás</t>
      </is>
    </nc>
    <odxf>
      <fill>
        <patternFill>
          <bgColor theme="4" tint="0.39997558519241921"/>
        </patternFill>
      </fill>
    </odxf>
    <ndxf>
      <fill>
        <patternFill>
          <bgColor theme="7"/>
        </patternFill>
      </fill>
    </ndxf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6E05BF7-7899-439D-ADBA-6F4F03773025}" action="delete"/>
  <rdn rId="0" localSheetId="1" customView="1" name="Z_06E05BF7_7899_439D_ADBA_6F4F03773025_.wvu.Rows" hidden="1" oldHidden="1">
    <formula>Beosztás!$2:$2</formula>
    <oldFormula>Beosztás!$2:$2</oldFormula>
  </rdn>
  <rdn rId="0" localSheetId="1" customView="1" name="Z_06E05BF7_7899_439D_ADBA_6F4F03773025_.wvu.Cols" hidden="1" oldHidden="1">
    <formula>Beosztás!$F:$R</formula>
    <oldFormula>Beosztás!$F:$R</oldFormula>
  </rdn>
  <rdn rId="0" localSheetId="1" customView="1" name="Z_06E05BF7_7899_439D_ADBA_6F4F03773025_.wvu.FilterData" hidden="1" oldHidden="1">
    <formula>Beosztás!$A$42:$AX$423</formula>
    <oldFormula>Beosztás!$A$42:$AX$423</oldFormula>
  </rdn>
  <rdn rId="0" localSheetId="2" customView="1" name="Z_06E05BF7_7899_439D_ADBA_6F4F03773025_.wvu.FilterData" hidden="1" oldHidden="1">
    <formula>Mátrix!$A$2:$E$448</formula>
    <oldFormula>Mátrix!$A$2:$E$448</oldFormula>
  </rdn>
  <rdn rId="0" localSheetId="3" customView="1" name="Z_06E05BF7_7899_439D_ADBA_6F4F03773025_.wvu.Rows" hidden="1" oldHidden="1">
    <formula>'ÜGYFÉLLEVELEZÉS.csop.'!$2:$2</formula>
    <oldFormula>'ÜGYFÉLLEVELEZÉS.csop.'!$2:$2</oldFormula>
  </rdn>
  <rdn rId="0" localSheetId="3" customView="1" name="Z_06E05BF7_7899_439D_ADBA_6F4F03773025_.wvu.Cols" hidden="1" oldHidden="1">
    <formula>'ÜGYFÉLLEVELEZÉS.csop.'!$F:$Q</formula>
    <oldFormula>'ÜGYFÉLLEVELEZÉS.csop.'!$F:$Q</oldFormula>
  </rdn>
  <rdn rId="0" localSheetId="3" customView="1" name="Z_06E05BF7_7899_439D_ADBA_6F4F03773025_.wvu.FilterData" hidden="1" oldHidden="1">
    <formula>'ÜGYFÉLLEVELEZÉS.csop.'!$A$4:$BZ$64</formula>
    <oldFormula>'ÜGYFÉLLEVELEZÉS.csop.'!$A$4:$BZ$64</oldFormula>
  </rdn>
  <rdn rId="0" localSheetId="4" customView="1" name="Z_06E05BF7_7899_439D_ADBA_6F4F03773025_.wvu.Rows" hidden="1" oldHidden="1">
    <formula>Levelezés!$2:$2</formula>
    <oldFormula>Levelezés!$2:$2</oldFormula>
  </rdn>
  <rdn rId="0" localSheetId="4" customView="1" name="Z_06E05BF7_7899_439D_ADBA_6F4F03773025_.wvu.Cols" hidden="1" oldHidden="1">
    <formula>Levelezés!$B:$K</formula>
    <oldFormula>Levelezés!$B:$K</oldFormula>
  </rdn>
  <rdn rId="0" localSheetId="4" customView="1" name="Z_06E05BF7_7899_439D_ADBA_6F4F03773025_.wvu.FilterData" hidden="1" oldHidden="1">
    <formula>Levelezés!$A$4:$AP$467</formula>
    <oldFormula>Levelezés!$A$4:$AP$467</oldFormula>
  </rdn>
  <rdn rId="0" localSheetId="5" customView="1" name="Z_06E05BF7_7899_439D_ADBA_6F4F03773025_.wvu.Rows" hidden="1" oldHidden="1">
    <formula>Jogsegély!$2:$2</formula>
    <oldFormula>Jogsegély!$2:$2</oldFormula>
  </rdn>
  <rdn rId="0" localSheetId="5" customView="1" name="Z_06E05BF7_7899_439D_ADBA_6F4F03773025_.wvu.Cols" hidden="1" oldHidden="1">
    <formula>Jogsegély!$B:$B</formula>
    <oldFormula>Jogsegély!$B:$B</oldFormula>
  </rdn>
  <rdn rId="0" localSheetId="5" customView="1" name="Z_06E05BF7_7899_439D_ADBA_6F4F03773025_.wvu.FilterData" hidden="1" oldHidden="1">
    <formula>Jogsegély!$A$4:$AG$399</formula>
    <oldFormula>Jogsegély!$A$4:$AG$399</oldFormula>
  </rdn>
  <rdn rId="0" localSheetId="6" customView="1" name="Z_06E05BF7_7899_439D_ADBA_6F4F03773025_.wvu.Rows" hidden="1" oldHidden="1">
    <formula>'VIDEÓ CHAT.csop'!$2:$3</formula>
    <oldFormula>'VIDEÓ CHAT.csop'!$2:$3</oldFormula>
  </rdn>
  <rdn rId="0" localSheetId="6" customView="1" name="Z_06E05BF7_7899_439D_ADBA_6F4F03773025_.wvu.Cols" hidden="1" oldHidden="1">
    <formula>'VIDEÓ CHAT.csop'!$F:$Q</formula>
    <oldFormula>'VIDEÓ CHAT.csop'!$F:$Q</oldFormula>
  </rdn>
  <rdn rId="0" localSheetId="6" customView="1" name="Z_06E05BF7_7899_439D_ADBA_6F4F03773025_.wvu.FilterData" hidden="1" oldHidden="1">
    <formula>'VIDEÓ CHAT.csop'!$A$4:$BZ$62</formula>
    <oldFormula>'VIDEÓ CHAT.csop'!$A$4:$BZ$62</oldFormula>
  </rdn>
  <rdn rId="0" localSheetId="7" customView="1" name="Z_06E05BF7_7899_439D_ADBA_6F4F03773025_.wvu.Rows" hidden="1" oldHidden="1">
    <formula>Video!$2:$2</formula>
    <oldFormula>Video!$2:$2</oldFormula>
  </rdn>
  <rdn rId="0" localSheetId="7" customView="1" name="Z_06E05BF7_7899_439D_ADBA_6F4F03773025_.wvu.FilterData" hidden="1" oldHidden="1">
    <formula>Video!$A$3:$AG$360</formula>
    <oldFormula>Video!$A$3:$AG$360</oldFormula>
  </rdn>
  <rdn rId="0" localSheetId="10" customView="1" name="Z_06E05BF7_7899_439D_ADBA_6F4F03773025_.wvu.Rows" hidden="1" oldHidden="1">
    <formula>'Nyugati csoport'!$2:$2</formula>
    <oldFormula>'Nyugati csoport'!$2:$2</oldFormula>
  </rdn>
  <rdn rId="0" localSheetId="10" customView="1" name="Z_06E05BF7_7899_439D_ADBA_6F4F03773025_.wvu.Cols" hidden="1" oldHidden="1">
    <formula>'Nyugati csoport'!$F:$Q</formula>
    <oldFormula>'Nyugati csoport'!$F:$Q</oldFormula>
  </rdn>
  <rdn rId="0" localSheetId="10" customView="1" name="Z_06E05BF7_7899_439D_ADBA_6F4F03773025_.wvu.FilterData" hidden="1" oldHidden="1">
    <formula>'Nyugati csoport'!$A$3:$BZ$62</formula>
    <oldFormula>'Nyugati csoport'!$A$3:$BZ$62</oldFormula>
  </rdn>
  <rdn rId="0" localSheetId="11" customView="1" name="Z_06E05BF7_7899_439D_ADBA_6F4F03773025_.wvu.Rows" hidden="1" oldHidden="1">
    <formula>'Budapesti csoport'!$2:$3</formula>
    <oldFormula>'Budapesti csoport'!$2:$3</oldFormula>
  </rdn>
  <rdn rId="0" localSheetId="11" customView="1" name="Z_06E05BF7_7899_439D_ADBA_6F4F03773025_.wvu.Cols" hidden="1" oldHidden="1">
    <formula>'Budapesti csoport'!$F:$Q</formula>
    <oldFormula>'Budapesti csoport'!$F:$Q</oldFormula>
  </rdn>
  <rdn rId="0" localSheetId="11" customView="1" name="Z_06E05BF7_7899_439D_ADBA_6F4F03773025_.wvu.FilterData" hidden="1" oldHidden="1">
    <formula>'Budapesti csoport'!$A$4:$CC$59</formula>
    <oldFormula>'Budapesti csoport'!$A$4:$CC$59</oldFormula>
  </rdn>
  <rdn rId="0" localSheetId="12" customView="1" name="Z_06E05BF7_7899_439D_ADBA_6F4F03773025_.wvu.Rows" hidden="1" oldHidden="1">
    <formula>'CALL CENTER .csop '!$2:$3</formula>
    <oldFormula>'CALL CENTER .csop '!$2:$3</oldFormula>
  </rdn>
  <rdn rId="0" localSheetId="12" customView="1" name="Z_06E05BF7_7899_439D_ADBA_6F4F03773025_.wvu.Cols" hidden="1" oldHidden="1">
    <formula>'CALL CENTER .csop '!$F:$Q</formula>
    <oldFormula>'CALL CENTER .csop '!$F:$Q</oldFormula>
  </rdn>
  <rdn rId="0" localSheetId="12" customView="1" name="Z_06E05BF7_7899_439D_ADBA_6F4F03773025_.wvu.FilterData" hidden="1" oldHidden="1">
    <formula>'CALL CENTER .csop '!$A$4:$BZ$63</formula>
    <oldFormula>'CALL CENTER .csop '!$A$4:$BZ$63</oldFormula>
  </rdn>
  <rdn rId="0" localSheetId="13" customView="1" name="Z_06E05BF7_7899_439D_ADBA_6F4F03773025_.wvu.Rows" hidden="1" oldHidden="1">
    <formula>CC!$2:$2</formula>
    <oldFormula>CC!$2:$2</oldFormula>
  </rdn>
  <rdn rId="0" localSheetId="13" customView="1" name="Z_06E05BF7_7899_439D_ADBA_6F4F03773025_.wvu.FilterData" hidden="1" oldHidden="1">
    <formula>CC!$A$4:$AG$355</formula>
    <oldFormula>CC!$A$4:$AG$355</oldFormula>
  </rdn>
  <rdn rId="0" localSheetId="14" customView="1" name="Z_06E05BF7_7899_439D_ADBA_6F4F03773025_.wvu.Rows" hidden="1" oldHidden="1">
    <formula>'Keleti csoport'!$2:$3</formula>
    <oldFormula>'Keleti csoport'!$2:$3</oldFormula>
  </rdn>
  <rdn rId="0" localSheetId="14" customView="1" name="Z_06E05BF7_7899_439D_ADBA_6F4F03773025_.wvu.Cols" hidden="1" oldHidden="1">
    <formula>'Keleti csoport'!$F:$Q</formula>
    <oldFormula>'Keleti csoport'!$F:$Q</oldFormula>
  </rdn>
  <rdn rId="0" localSheetId="14" customView="1" name="Z_06E05BF7_7899_439D_ADBA_6F4F03773025_.wvu.FilterData" hidden="1" oldHidden="1">
    <formula>'Keleti csoport'!$A$4:$BZ$64</formula>
    <oldFormula>'Keleti csoport'!$A$4:$BZ$64</oldFormula>
  </rdn>
  <rdn rId="0" localSheetId="15" customView="1" name="Z_06E05BF7_7899_439D_ADBA_6F4F03773025_.wvu.Rows" hidden="1" oldHidden="1">
    <formula>Panaszkezelés!$2:$3</formula>
    <oldFormula>Panaszkezelés!$2:$3</oldFormula>
  </rdn>
  <rdn rId="0" localSheetId="15" customView="1" name="Z_06E05BF7_7899_439D_ADBA_6F4F03773025_.wvu.Cols" hidden="1" oldHidden="1">
    <formula>Panaszkezelés!$E:$Q</formula>
    <oldFormula>Panaszkezelés!$E:$Q</oldFormula>
  </rdn>
  <rdn rId="0" localSheetId="15" customView="1" name="Z_06E05BF7_7899_439D_ADBA_6F4F03773025_.wvu.FilterData" hidden="1" oldHidden="1">
    <formula>Panaszkezelés!$A$4:$BZ$65</formula>
    <oldFormula>Panaszkezelés!$A$4:$BZ$65</oldFormula>
  </rdn>
  <rdn rId="0" localSheetId="16" customView="1" name="Z_06E05BF7_7899_439D_ADBA_6F4F03773025_.wvu.Rows" hidden="1" oldHidden="1">
    <formula>'HIF csoport'!$2:$3</formula>
    <oldFormula>'HIF csoport'!$2:$3</oldFormula>
  </rdn>
  <rdn rId="0" localSheetId="16" customView="1" name="Z_06E05BF7_7899_439D_ADBA_6F4F03773025_.wvu.Cols" hidden="1" oldHidden="1">
    <formula>'HIF csoport'!$F:$Q</formula>
    <oldFormula>'HIF csoport'!$F:$Q</oldFormula>
  </rdn>
  <rdn rId="0" localSheetId="16" customView="1" name="Z_06E05BF7_7899_439D_ADBA_6F4F03773025_.wvu.FilterData" hidden="1" oldHidden="1">
    <formula>'HIF csoport'!$A$4:$BZ$62</formula>
    <oldFormula>'HIF csoport'!$A$4:$BZ$62</oldFormula>
  </rdn>
  <rdn rId="0" localSheetId="17" customView="1" name="Z_06E05BF7_7899_439D_ADBA_6F4F03773025_.wvu.Rows" hidden="1" oldHidden="1">
    <formula>Túlóra!$2:$3</formula>
    <oldFormula>Túlóra!$2:$3</oldFormula>
  </rdn>
  <rdn rId="0" localSheetId="17" customView="1" name="Z_06E05BF7_7899_439D_ADBA_6F4F03773025_.wvu.FilterData" hidden="1" oldHidden="1">
    <formula>Túlóra!$A$5:$AY$349</formula>
    <oldFormula>Túlóra!$A$5:$AY$349</oldFormula>
  </rdn>
  <rdn rId="0" localSheetId="18" customView="1" name="Z_06E05BF7_7899_439D_ADBA_6F4F03773025_.wvu.Cols" hidden="1" oldHidden="1">
    <formula>Diákok!$J:$AC</formula>
    <oldFormula>Diákok!$J:$AC</oldFormula>
  </rdn>
  <rdn rId="0" localSheetId="20" customView="1" name="Z_06E05BF7_7899_439D_ADBA_6F4F03773025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06E05BF7_7899_439D_ADBA_6F4F03773025_.wvu.Rows" hidden="1" oldHidden="1">
    <formula>admin_Levelezés!$60:$61</formula>
    <oldFormula>admin_Levelezés!$60:$61</oldFormula>
  </rdn>
  <rdn rId="0" localSheetId="22" customView="1" name="Z_06E05BF7_7899_439D_ADBA_6F4F03773025_.wvu.Rows" hidden="1" oldHidden="1">
    <formula>Admin_Video!$61:$62</formula>
    <oldFormula>Admin_Video!$61:$62</oldFormula>
  </rdn>
  <rdn rId="0" localSheetId="23" customView="1" name="Z_06E05BF7_7899_439D_ADBA_6F4F03773025_.wvu.Rows" hidden="1" oldHidden="1">
    <formula>Admin_CC!$59:$60</formula>
    <oldFormula>Admin_CC!$59:$60</oldFormula>
  </rdn>
  <rdn rId="0" localSheetId="24" customView="1" name="Z_06E05BF7_7899_439D_ADBA_6F4F03773025_.wvu.Rows" hidden="1" oldHidden="1">
    <formula>Admin_Nyugat!$60:$61</formula>
    <oldFormula>Admin_Nyugat!$60:$61</oldFormula>
  </rdn>
  <rdn rId="0" localSheetId="25" customView="1" name="Z_06E05BF7_7899_439D_ADBA_6F4F03773025_.wvu.Rows" hidden="1" oldHidden="1">
    <formula>Admin_Kelet!$62:$63</formula>
    <oldFormula>Admin_Kelet!$62:$63</oldFormula>
  </rdn>
  <rdn rId="0" localSheetId="26" customView="1" name="Z_06E05BF7_7899_439D_ADBA_6F4F03773025_.wvu.Rows" hidden="1" oldHidden="1">
    <formula>Admin_Budapest!$58:$58</formula>
    <oldFormula>Admin_Budapest!$58:$58</oldFormula>
  </rdn>
  <rdn rId="0" localSheetId="27" customView="1" name="Z_06E05BF7_7899_439D_ADBA_6F4F03773025_.wvu.Rows" hidden="1" oldHidden="1">
    <formula>Admin_Panaszkezelés!$62:$62</formula>
    <oldFormula>Admin_Panaszkezelés!$62:$62</oldFormula>
  </rdn>
  <rdn rId="0" localSheetId="28" customView="1" name="Z_06E05BF7_7899_439D_ADBA_6F4F03773025_.wvu.Rows" hidden="1" oldHidden="1">
    <formula>Admin_HIF!$60:$61</formula>
    <oldFormula>Admin_HIF!$60:$61</oldFormula>
  </rdn>
  <rcv guid="{06E05BF7-7899-439D-ADBA-6F4F03773025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8" sId="3">
    <nc r="AD5" t="inlineStr">
      <is>
        <t>SZ</t>
      </is>
    </nc>
  </rcc>
  <rcc rId="239" sId="3">
    <nc r="AR5" t="inlineStr">
      <is>
        <t>SZ</t>
      </is>
    </nc>
  </rcc>
  <rcc rId="240" sId="3">
    <nc r="W6" t="inlineStr">
      <is>
        <t>SZ</t>
      </is>
    </nc>
  </rcc>
  <rcc rId="241" sId="3">
    <nc r="AN6" t="inlineStr">
      <is>
        <t>SZ</t>
      </is>
    </nc>
  </rcc>
  <rcc rId="242" sId="3">
    <nc r="AO6" t="inlineStr">
      <is>
        <t>SZ</t>
      </is>
    </nc>
  </rcc>
  <rcc rId="243" sId="3">
    <nc r="AP6" t="inlineStr">
      <is>
        <t>SZ</t>
      </is>
    </nc>
  </rcc>
  <rcc rId="244" sId="3">
    <nc r="AQ6" t="inlineStr">
      <is>
        <t>SZ</t>
      </is>
    </nc>
  </rcc>
  <rcc rId="245" sId="3">
    <nc r="AR6" t="inlineStr">
      <is>
        <t>SZ</t>
      </is>
    </nc>
  </rcc>
  <rcc rId="246" sId="3">
    <nc r="AJ9" t="inlineStr">
      <is>
        <t>SZ</t>
      </is>
    </nc>
  </rcc>
  <rcc rId="247" sId="3">
    <nc r="AK9" t="inlineStr">
      <is>
        <t>SZ</t>
      </is>
    </nc>
  </rcc>
  <rcc rId="248" sId="3">
    <nc r="AR10" t="inlineStr">
      <is>
        <t>SZ</t>
      </is>
    </nc>
  </rcc>
  <rcc rId="249" sId="3">
    <nc r="AU10" t="inlineStr">
      <is>
        <t>SZ</t>
      </is>
    </nc>
  </rcc>
  <rcc rId="250" sId="3">
    <nc r="AV10" t="inlineStr">
      <is>
        <t>SZ</t>
      </is>
    </nc>
  </rcc>
  <rcc rId="251" sId="3">
    <nc r="AG13" t="inlineStr">
      <is>
        <t>sz</t>
      </is>
    </nc>
  </rcc>
  <rcc rId="252" sId="3">
    <nc r="AH13" t="inlineStr">
      <is>
        <t>sz</t>
      </is>
    </nc>
  </rcc>
  <rcc rId="253" sId="3">
    <nc r="AI13" t="inlineStr">
      <is>
        <t>sz</t>
      </is>
    </nc>
  </rcc>
  <rcc rId="254" sId="3">
    <nc r="AJ13" t="inlineStr">
      <is>
        <t>sz</t>
      </is>
    </nc>
  </rcc>
  <rcc rId="255" sId="3">
    <nc r="AK13" t="inlineStr">
      <is>
        <t>sz</t>
      </is>
    </nc>
  </rcc>
  <rcc rId="256" sId="3">
    <nc r="AD11" t="inlineStr">
      <is>
        <t>SZ</t>
      </is>
    </nc>
  </rcc>
  <rcc rId="257" sId="3">
    <nc r="S12" t="inlineStr">
      <is>
        <t>SZ</t>
      </is>
    </nc>
  </rcc>
  <rcc rId="258" sId="3">
    <nc r="T12" t="inlineStr">
      <is>
        <t>SZ</t>
      </is>
    </nc>
  </rcc>
  <rcc rId="259" sId="3">
    <nc r="U12" t="inlineStr">
      <is>
        <t>SZ</t>
      </is>
    </nc>
  </rcc>
  <rcc rId="260" sId="3">
    <nc r="V12" t="inlineStr">
      <is>
        <t>SZ</t>
      </is>
    </nc>
  </rcc>
  <rcc rId="261" sId="3">
    <nc r="W12" t="inlineStr">
      <is>
        <t>SZ</t>
      </is>
    </nc>
  </rcc>
  <rcc rId="262" sId="3">
    <nc r="AV12" t="inlineStr">
      <is>
        <t>SZ</t>
      </is>
    </nc>
  </rcc>
  <rcc rId="263" sId="3">
    <nc r="AR14" t="inlineStr">
      <is>
        <t>SZ</t>
      </is>
    </nc>
  </rcc>
  <rcc rId="264" sId="3">
    <nc r="AU16" t="inlineStr">
      <is>
        <t>SZ</t>
      </is>
    </nc>
  </rcc>
  <rcc rId="265" sId="3">
    <nc r="AV16" t="inlineStr">
      <is>
        <t>SZ</t>
      </is>
    </nc>
  </rcc>
  <rcc rId="266" sId="3">
    <nc r="AJ17" t="inlineStr">
      <is>
        <t>SZ</t>
      </is>
    </nc>
  </rcc>
  <rcc rId="267" sId="3">
    <nc r="AK17" t="inlineStr">
      <is>
        <t>SZ</t>
      </is>
    </nc>
  </rcc>
  <rcc rId="268" sId="3">
    <nc r="AK24" t="inlineStr">
      <is>
        <t>SZ</t>
      </is>
    </nc>
  </rcc>
  <rcc rId="269" sId="3">
    <nc r="AN24" t="inlineStr">
      <is>
        <t>SZ</t>
      </is>
    </nc>
  </rcc>
  <rcc rId="270" sId="3">
    <nc r="AU19" t="inlineStr">
      <is>
        <t>SZ</t>
      </is>
    </nc>
  </rcc>
  <rcc rId="271" sId="3">
    <nc r="AB21" t="inlineStr">
      <is>
        <t>SZ</t>
      </is>
    </nc>
  </rcc>
  <rcc rId="272" sId="3">
    <nc r="AQ20" t="inlineStr">
      <is>
        <t>SZ</t>
      </is>
    </nc>
  </rcc>
  <rcc rId="273" sId="3">
    <nc r="AR20" t="inlineStr">
      <is>
        <t>SZ</t>
      </is>
    </nc>
  </rcc>
  <rcc rId="274" sId="3">
    <nc r="AU20" t="inlineStr">
      <is>
        <t>SZ</t>
      </is>
    </nc>
  </rcc>
  <rcc rId="275" sId="3">
    <nc r="AD25" t="inlineStr">
      <is>
        <t>SZ</t>
      </is>
    </nc>
  </rcc>
  <rcv guid="{196F1BDD-5600-471F-9A84-7CB85C8694ED}" action="delete"/>
  <rdn rId="0" localSheetId="1" customView="1" name="Z_196F1BDD_5600_471F_9A84_7CB85C8694ED_.wvu.Rows" hidden="1" oldHidden="1">
    <formula>Beosztás!$2:$2</formula>
    <oldFormula>Beosztás!$2:$2</oldFormula>
  </rdn>
  <rdn rId="0" localSheetId="1" customView="1" name="Z_196F1BDD_5600_471F_9A84_7CB85C8694ED_.wvu.Cols" hidden="1" oldHidden="1">
    <formula>Beosztás!$F:$R</formula>
    <oldFormula>Beosztás!$F:$R</oldFormula>
  </rdn>
  <rdn rId="0" localSheetId="1" customView="1" name="Z_196F1BDD_5600_471F_9A84_7CB85C8694ED_.wvu.FilterData" hidden="1" oldHidden="1">
    <formula>Beosztás!$A$42:$AX$423</formula>
    <oldFormula>Beosztás!$A$42:$AX$388</oldFormula>
  </rdn>
  <rdn rId="0" localSheetId="2" customView="1" name="Z_196F1BDD_5600_471F_9A84_7CB85C8694ED_.wvu.FilterData" hidden="1" oldHidden="1">
    <formula>Mátrix!$A$2:$E$448</formula>
    <oldFormula>Mátrix!$A$2:$E$397</oldFormula>
  </rdn>
  <rdn rId="0" localSheetId="3" customView="1" name="Z_196F1BDD_5600_471F_9A84_7CB85C8694ED_.wvu.Rows" hidden="1" oldHidden="1">
    <formula>'ÜGYFÉLLEVELEZÉS.csop.'!$2:$2</formula>
    <oldFormula>'ÜGYFÉLLEVELEZÉS.csop.'!$2:$2</oldFormula>
  </rdn>
  <rdn rId="0" localSheetId="3" customView="1" name="Z_196F1BDD_5600_471F_9A84_7CB85C8694ED_.wvu.Cols" hidden="1" oldHidden="1">
    <formula>'ÜGYFÉLLEVELEZÉS.csop.'!$F:$Q</formula>
    <oldFormula>'ÜGYFÉLLEVELEZÉS.csop.'!$F:$Q</oldFormula>
  </rdn>
  <rdn rId="0" localSheetId="3" customView="1" name="Z_196F1BDD_5600_471F_9A84_7CB85C8694ED_.wvu.FilterData" hidden="1" oldHidden="1">
    <formula>'ÜGYFÉLLEVELEZÉS.csop.'!$A$4:$BZ$64</formula>
    <oldFormula>'ÜGYFÉLLEVELEZÉS.csop.'!$A$4:$BZ$64</oldFormula>
  </rdn>
  <rdn rId="0" localSheetId="4" customView="1" name="Z_196F1BDD_5600_471F_9A84_7CB85C8694ED_.wvu.Rows" hidden="1" oldHidden="1">
    <formula>Levelezés!$2:$2</formula>
    <oldFormula>Levelezés!$2:$2</oldFormula>
  </rdn>
  <rdn rId="0" localSheetId="4" customView="1" name="Z_196F1BDD_5600_471F_9A84_7CB85C8694ED_.wvu.Cols" hidden="1" oldHidden="1">
    <formula>Levelezés!$B:$K</formula>
    <oldFormula>Levelezés!$B:$K</oldFormula>
  </rdn>
  <rdn rId="0" localSheetId="4" customView="1" name="Z_196F1BDD_5600_471F_9A84_7CB85C8694ED_.wvu.FilterData" hidden="1" oldHidden="1">
    <formula>Levelezés!$A$4:$AP$467</formula>
    <oldFormula>Levelezés!$A$4:$AP$467</oldFormula>
  </rdn>
  <rdn rId="0" localSheetId="5" customView="1" name="Z_196F1BDD_5600_471F_9A84_7CB85C8694ED_.wvu.Rows" hidden="1" oldHidden="1">
    <formula>Jogsegély!$2:$2</formula>
    <oldFormula>Jogsegély!$2:$2</oldFormula>
  </rdn>
  <rdn rId="0" localSheetId="5" customView="1" name="Z_196F1BDD_5600_471F_9A84_7CB85C8694ED_.wvu.Cols" hidden="1" oldHidden="1">
    <formula>Jogsegély!$B:$B</formula>
    <oldFormula>Jogsegély!$B:$B</oldFormula>
  </rdn>
  <rdn rId="0" localSheetId="5" customView="1" name="Z_196F1BDD_5600_471F_9A84_7CB85C8694ED_.wvu.FilterData" hidden="1" oldHidden="1">
    <formula>Jogsegély!$A$4:$AG$399</formula>
    <oldFormula>Jogsegély!$A$4:$AG$399</oldFormula>
  </rdn>
  <rdn rId="0" localSheetId="6" customView="1" name="Z_196F1BDD_5600_471F_9A84_7CB85C8694ED_.wvu.Rows" hidden="1" oldHidden="1">
    <formula>'VIDEÓ CHAT.csop'!$2:$3</formula>
    <oldFormula>'VIDEÓ CHAT.csop'!$2:$3</oldFormula>
  </rdn>
  <rdn rId="0" localSheetId="6" customView="1" name="Z_196F1BDD_5600_471F_9A84_7CB85C8694ED_.wvu.Cols" hidden="1" oldHidden="1">
    <formula>'VIDEÓ CHAT.csop'!$F:$Q</formula>
    <oldFormula>'VIDEÓ CHAT.csop'!$F:$Q</oldFormula>
  </rdn>
  <rdn rId="0" localSheetId="6" customView="1" name="Z_196F1BDD_5600_471F_9A84_7CB85C8694ED_.wvu.FilterData" hidden="1" oldHidden="1">
    <formula>'VIDEÓ CHAT.csop'!$A$4:$BZ$62</formula>
    <oldFormula>'VIDEÓ CHAT.csop'!$A$4:$BZ$62</oldFormula>
  </rdn>
  <rdn rId="0" localSheetId="7" customView="1" name="Z_196F1BDD_5600_471F_9A84_7CB85C8694ED_.wvu.Rows" hidden="1" oldHidden="1">
    <formula>Video!$2:$2</formula>
    <oldFormula>Video!$2:$2</oldFormula>
  </rdn>
  <rdn rId="0" localSheetId="7" customView="1" name="Z_196F1BDD_5600_471F_9A84_7CB85C8694ED_.wvu.FilterData" hidden="1" oldHidden="1">
    <formula>Video!$A$3:$AG$360</formula>
    <oldFormula>Video!$A$3:$AG$360</oldFormula>
  </rdn>
  <rdn rId="0" localSheetId="10" customView="1" name="Z_196F1BDD_5600_471F_9A84_7CB85C8694ED_.wvu.Rows" hidden="1" oldHidden="1">
    <formula>'Nyugati csoport'!$2:$2</formula>
    <oldFormula>'Nyugati csoport'!$2:$2</oldFormula>
  </rdn>
  <rdn rId="0" localSheetId="10" customView="1" name="Z_196F1BDD_5600_471F_9A84_7CB85C8694ED_.wvu.Cols" hidden="1" oldHidden="1">
    <formula>'Nyugati csoport'!$F:$Q</formula>
    <oldFormula>'Nyugati csoport'!$F:$Q</oldFormula>
  </rdn>
  <rdn rId="0" localSheetId="10" customView="1" name="Z_196F1BDD_5600_471F_9A84_7CB85C8694ED_.wvu.FilterData" hidden="1" oldHidden="1">
    <formula>'Nyugati csoport'!$A$3:$BZ$62</formula>
    <oldFormula>'Nyugati csoport'!$A$3:$BZ$62</oldFormula>
  </rdn>
  <rdn rId="0" localSheetId="11" customView="1" name="Z_196F1BDD_5600_471F_9A84_7CB85C8694ED_.wvu.Rows" hidden="1" oldHidden="1">
    <formula>'Budapesti csoport'!$2:$3</formula>
    <oldFormula>'Budapesti csoport'!$2:$3</oldFormula>
  </rdn>
  <rdn rId="0" localSheetId="11" customView="1" name="Z_196F1BDD_5600_471F_9A84_7CB85C8694ED_.wvu.Cols" hidden="1" oldHidden="1">
    <formula>'Budapesti csoport'!$F:$Q</formula>
    <oldFormula>'Budapesti csoport'!$F:$Q</oldFormula>
  </rdn>
  <rdn rId="0" localSheetId="11" customView="1" name="Z_196F1BDD_5600_471F_9A84_7CB85C8694ED_.wvu.FilterData" hidden="1" oldHidden="1">
    <formula>'Budapesti csoport'!$A$4:$CC$59</formula>
    <oldFormula>'Budapesti csoport'!$A$4:$CC$59</oldFormula>
  </rdn>
  <rdn rId="0" localSheetId="12" customView="1" name="Z_196F1BDD_5600_471F_9A84_7CB85C8694ED_.wvu.Rows" hidden="1" oldHidden="1">
    <formula>'CALL CENTER .csop '!$2:$3</formula>
    <oldFormula>'CALL CENTER .csop '!$2:$3</oldFormula>
  </rdn>
  <rdn rId="0" localSheetId="12" customView="1" name="Z_196F1BDD_5600_471F_9A84_7CB85C8694ED_.wvu.Cols" hidden="1" oldHidden="1">
    <formula>'CALL CENTER .csop '!$F:$Q</formula>
    <oldFormula>'CALL CENTER .csop '!$F:$Q</oldFormula>
  </rdn>
  <rdn rId="0" localSheetId="12" customView="1" name="Z_196F1BDD_5600_471F_9A84_7CB85C8694ED_.wvu.FilterData" hidden="1" oldHidden="1">
    <formula>'CALL CENTER .csop '!$A$4:$BZ$63</formula>
    <oldFormula>'CALL CENTER .csop '!$A$4:$BZ$63</oldFormula>
  </rdn>
  <rdn rId="0" localSheetId="13" customView="1" name="Z_196F1BDD_5600_471F_9A84_7CB85C8694ED_.wvu.Rows" hidden="1" oldHidden="1">
    <formula>CC!$2:$2</formula>
    <oldFormula>CC!$2:$2</oldFormula>
  </rdn>
  <rdn rId="0" localSheetId="13" customView="1" name="Z_196F1BDD_5600_471F_9A84_7CB85C8694ED_.wvu.FilterData" hidden="1" oldHidden="1">
    <formula>CC!$A$4:$AG$355</formula>
    <oldFormula>CC!$A$4:$AG$355</oldFormula>
  </rdn>
  <rdn rId="0" localSheetId="14" customView="1" name="Z_196F1BDD_5600_471F_9A84_7CB85C8694ED_.wvu.Rows" hidden="1" oldHidden="1">
    <formula>'Keleti csoport'!$2:$3</formula>
    <oldFormula>'Keleti csoport'!$2:$3</oldFormula>
  </rdn>
  <rdn rId="0" localSheetId="14" customView="1" name="Z_196F1BDD_5600_471F_9A84_7CB85C8694ED_.wvu.Cols" hidden="1" oldHidden="1">
    <formula>'Keleti csoport'!$F:$Q</formula>
    <oldFormula>'Keleti csoport'!$F:$Q</oldFormula>
  </rdn>
  <rdn rId="0" localSheetId="14" customView="1" name="Z_196F1BDD_5600_471F_9A84_7CB85C8694ED_.wvu.FilterData" hidden="1" oldHidden="1">
    <formula>'Keleti csoport'!$A$4:$BZ$64</formula>
    <oldFormula>'Keleti csoport'!$A$4:$BZ$64</oldFormula>
  </rdn>
  <rdn rId="0" localSheetId="15" customView="1" name="Z_196F1BDD_5600_471F_9A84_7CB85C8694ED_.wvu.Rows" hidden="1" oldHidden="1">
    <formula>Panaszkezelés!$2:$3</formula>
    <oldFormula>Panaszkezelés!$2:$3</oldFormula>
  </rdn>
  <rdn rId="0" localSheetId="15" customView="1" name="Z_196F1BDD_5600_471F_9A84_7CB85C8694ED_.wvu.Cols" hidden="1" oldHidden="1">
    <formula>Panaszkezelés!$E:$Q</formula>
    <oldFormula>Panaszkezelés!$E:$Q</oldFormula>
  </rdn>
  <rdn rId="0" localSheetId="15" customView="1" name="Z_196F1BDD_5600_471F_9A84_7CB85C8694ED_.wvu.FilterData" hidden="1" oldHidden="1">
    <formula>Panaszkezelés!$A$4:$BZ$65</formula>
    <oldFormula>Panaszkezelés!$A$4:$BZ$65</oldFormula>
  </rdn>
  <rdn rId="0" localSheetId="16" customView="1" name="Z_196F1BDD_5600_471F_9A84_7CB85C8694ED_.wvu.Rows" hidden="1" oldHidden="1">
    <formula>'HIF csoport'!$2:$3</formula>
    <oldFormula>'HIF csoport'!$2:$3</oldFormula>
  </rdn>
  <rdn rId="0" localSheetId="16" customView="1" name="Z_196F1BDD_5600_471F_9A84_7CB85C8694ED_.wvu.Cols" hidden="1" oldHidden="1">
    <formula>'HIF csoport'!$F:$Q</formula>
    <oldFormula>'HIF csoport'!$F:$Q</oldFormula>
  </rdn>
  <rdn rId="0" localSheetId="16" customView="1" name="Z_196F1BDD_5600_471F_9A84_7CB85C8694ED_.wvu.FilterData" hidden="1" oldHidden="1">
    <formula>'HIF csoport'!$A$4:$BZ$62</formula>
    <oldFormula>'HIF csoport'!$A$4:$BZ$62</oldFormula>
  </rdn>
  <rdn rId="0" localSheetId="17" customView="1" name="Z_196F1BDD_5600_471F_9A84_7CB85C8694ED_.wvu.Rows" hidden="1" oldHidden="1">
    <formula>Túlóra!$2:$3</formula>
    <oldFormula>Túlóra!$2:$3</oldFormula>
  </rdn>
  <rdn rId="0" localSheetId="17" customView="1" name="Z_196F1BDD_5600_471F_9A84_7CB85C8694ED_.wvu.FilterData" hidden="1" oldHidden="1">
    <formula>Túlóra!$A$5:$AY$349</formula>
    <oldFormula>Túlóra!$A$5:$AY$349</oldFormula>
  </rdn>
  <rdn rId="0" localSheetId="18" customView="1" name="Z_196F1BDD_5600_471F_9A84_7CB85C8694ED_.wvu.Cols" hidden="1" oldHidden="1">
    <formula>Diákok!$J:$AC</formula>
    <oldFormula>Diákok!$J:$AC</oldFormula>
  </rdn>
  <rdn rId="0" localSheetId="20" customView="1" name="Z_196F1BDD_5600_471F_9A84_7CB85C8694ED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196F1BDD_5600_471F_9A84_7CB85C8694ED_.wvu.Rows" hidden="1" oldHidden="1">
    <formula>admin_Levelezés!$60:$61</formula>
    <oldFormula>admin_Levelezés!$60:$61</oldFormula>
  </rdn>
  <rdn rId="0" localSheetId="22" customView="1" name="Z_196F1BDD_5600_471F_9A84_7CB85C8694ED_.wvu.Rows" hidden="1" oldHidden="1">
    <formula>Admin_Video!$61:$62</formula>
    <oldFormula>Admin_Video!$61:$62</oldFormula>
  </rdn>
  <rdn rId="0" localSheetId="23" customView="1" name="Z_196F1BDD_5600_471F_9A84_7CB85C8694ED_.wvu.Rows" hidden="1" oldHidden="1">
    <formula>Admin_CC!$59:$60</formula>
    <oldFormula>Admin_CC!$59:$60</oldFormula>
  </rdn>
  <rdn rId="0" localSheetId="24" customView="1" name="Z_196F1BDD_5600_471F_9A84_7CB85C8694ED_.wvu.Rows" hidden="1" oldHidden="1">
    <formula>Admin_Nyugat!$60:$61</formula>
    <oldFormula>Admin_Nyugat!$60:$61</oldFormula>
  </rdn>
  <rdn rId="0" localSheetId="25" customView="1" name="Z_196F1BDD_5600_471F_9A84_7CB85C8694ED_.wvu.Rows" hidden="1" oldHidden="1">
    <formula>Admin_Kelet!$62:$63</formula>
    <oldFormula>Admin_Kelet!$62:$63</oldFormula>
  </rdn>
  <rdn rId="0" localSheetId="26" customView="1" name="Z_196F1BDD_5600_471F_9A84_7CB85C8694ED_.wvu.Rows" hidden="1" oldHidden="1">
    <formula>Admin_Budapest!$58:$58</formula>
    <oldFormula>Admin_Budapest!$58:$58</oldFormula>
  </rdn>
  <rdn rId="0" localSheetId="27" customView="1" name="Z_196F1BDD_5600_471F_9A84_7CB85C8694ED_.wvu.Rows" hidden="1" oldHidden="1">
    <formula>Admin_Panaszkezelés!$62:$62</formula>
    <oldFormula>Admin_Panaszkezelés!$62:$62</oldFormula>
  </rdn>
  <rdn rId="0" localSheetId="28" customView="1" name="Z_196F1BDD_5600_471F_9A84_7CB85C8694ED_.wvu.Rows" hidden="1" oldHidden="1">
    <formula>Admin_HIF!$60:$61</formula>
    <oldFormula>Admin_HIF!$60:$61</oldFormula>
  </rdn>
  <rcv guid="{196F1BDD-5600-471F-9A84-7CB85C8694ED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6" sId="3" odxf="1" dxf="1">
    <nc r="S5" t="inlineStr">
      <is>
        <t>HUGO (@)</t>
      </is>
    </nc>
    <odxf/>
    <ndxf/>
  </rcc>
  <rcc rId="327" sId="3" odxf="1" dxf="1">
    <nc r="T5" t="inlineStr">
      <is>
        <t>HUGO (@)</t>
      </is>
    </nc>
    <odxf/>
    <ndxf/>
  </rcc>
  <rcc rId="328" sId="3" odxf="1" dxf="1">
    <nc r="U5" t="inlineStr">
      <is>
        <t>HUGO</t>
      </is>
    </nc>
    <odxf/>
    <ndxf/>
  </rcc>
  <rcc rId="329" sId="3" odxf="1" dxf="1">
    <nc r="V5" t="inlineStr">
      <is>
        <t>HUGO</t>
      </is>
    </nc>
    <odxf/>
    <ndxf/>
  </rcc>
  <rcc rId="330" sId="3" odxf="1" dxf="1">
    <nc r="W5" t="inlineStr">
      <is>
        <t>HUGO</t>
      </is>
    </nc>
    <odxf/>
    <ndxf/>
  </rcc>
  <rcc rId="331" sId="3" odxf="1" dxf="1">
    <nc r="AG5" t="inlineStr">
      <is>
        <t>HUGO (@)</t>
      </is>
    </nc>
    <odxf/>
    <ndxf/>
  </rcc>
  <rcc rId="332" sId="3" odxf="1" dxf="1">
    <nc r="AH5" t="inlineStr">
      <is>
        <t>HUGO (@)</t>
      </is>
    </nc>
    <odxf>
      <alignment horizontal="left" vertical="top"/>
    </odxf>
    <ndxf>
      <alignment horizontal="general" vertical="bottom"/>
    </ndxf>
  </rcc>
  <rcc rId="333" sId="3" odxf="1" dxf="1">
    <nc r="AI5" t="inlineStr">
      <is>
        <t>HUGO</t>
      </is>
    </nc>
    <odxf>
      <alignment horizontal="left" vertical="top"/>
    </odxf>
    <ndxf>
      <alignment horizontal="general" vertical="bottom"/>
    </ndxf>
  </rcc>
  <rcc rId="334" sId="3" odxf="1" dxf="1">
    <nc r="AJ5" t="inlineStr">
      <is>
        <t>HUGO</t>
      </is>
    </nc>
    <odxf/>
    <ndxf/>
  </rcc>
  <rcc rId="335" sId="3" odxf="1" dxf="1">
    <nc r="AK5" t="inlineStr">
      <is>
        <t>HUGO</t>
      </is>
    </nc>
    <odxf/>
    <ndxf/>
  </rcc>
  <rcc rId="336" sId="3" odxf="1" dxf="1">
    <nc r="AN5" t="inlineStr">
      <is>
        <t>HUGO (@)</t>
      </is>
    </nc>
    <odxf/>
    <ndxf/>
  </rcc>
  <rcc rId="337" sId="3" odxf="1" dxf="1">
    <nc r="AO5" t="inlineStr">
      <is>
        <t>HUGO (@)</t>
      </is>
    </nc>
    <odxf/>
    <ndxf/>
  </rcc>
  <rcc rId="338" sId="3" odxf="1" dxf="1">
    <nc r="AP5" t="inlineStr">
      <is>
        <t>HUGO</t>
      </is>
    </nc>
    <odxf/>
    <ndxf/>
  </rcc>
  <rcc rId="339" sId="3" odxf="1" dxf="1">
    <nc r="AQ5" t="inlineStr">
      <is>
        <t>HUGO</t>
      </is>
    </nc>
    <odxf/>
    <ndxf/>
  </rcc>
  <rcc rId="340" sId="3" odxf="1" dxf="1">
    <nc r="Z5" t="inlineStr">
      <is>
        <t>HUGO (@)</t>
      </is>
    </nc>
    <odxf/>
    <ndxf/>
  </rcc>
  <rcc rId="341" sId="3" odxf="1" dxf="1">
    <nc r="AA5" t="inlineStr">
      <is>
        <t>HUGO (@)</t>
      </is>
    </nc>
    <odxf/>
    <ndxf/>
  </rcc>
  <rcc rId="342" sId="3" odxf="1" dxf="1">
    <nc r="AB5" t="inlineStr">
      <is>
        <t>HUGO</t>
      </is>
    </nc>
    <odxf>
      <alignment horizontal="left" vertical="top"/>
    </odxf>
    <ndxf>
      <alignment horizontal="general" vertical="bottom"/>
    </ndxf>
  </rcc>
  <rcc rId="343" sId="3" odxf="1" dxf="1">
    <nc r="AC5" t="inlineStr">
      <is>
        <t>HUGO</t>
      </is>
    </nc>
    <odxf/>
    <ndxf/>
  </rcc>
  <rcc rId="344" sId="3" odxf="1" dxf="1">
    <nc r="S9" t="inlineStr">
      <is>
        <t>HUGO</t>
      </is>
    </nc>
    <odxf/>
    <ndxf/>
  </rcc>
  <rcc rId="345" sId="3" odxf="1" dxf="1">
    <nc r="T9" t="inlineStr">
      <is>
        <t>HUGO</t>
      </is>
    </nc>
    <odxf/>
    <ndxf/>
  </rcc>
  <rcc rId="346" sId="3" odxf="1" dxf="1">
    <nc r="U9" t="inlineStr">
      <is>
        <t>HUGO (@)</t>
      </is>
    </nc>
    <odxf>
      <alignment horizontal="general" vertical="bottom"/>
    </odxf>
    <ndxf>
      <alignment horizontal="left" vertical="top"/>
    </ndxf>
  </rcc>
  <rcc rId="347" sId="3" odxf="1" dxf="1">
    <nc r="V9" t="inlineStr">
      <is>
        <t>HUGO</t>
      </is>
    </nc>
    <odxf>
      <alignment horizontal="general" vertical="bottom"/>
    </odxf>
    <ndxf>
      <alignment horizontal="left" vertical="top"/>
    </ndxf>
  </rcc>
  <rcc rId="348" sId="3" odxf="1" dxf="1">
    <nc r="W9" t="inlineStr">
      <is>
        <t>HUGO</t>
      </is>
    </nc>
    <odxf>
      <alignment horizontal="general" vertical="bottom"/>
    </odxf>
    <ndxf>
      <alignment horizontal="left" vertical="top"/>
    </ndxf>
  </rcc>
  <rcc rId="349" sId="3" odxf="1" dxf="1">
    <nc r="Z9" t="inlineStr">
      <is>
        <t>HUGO</t>
      </is>
    </nc>
    <odxf>
      <alignment horizontal="left" vertical="top"/>
    </odxf>
    <ndxf>
      <alignment horizontal="general" vertical="bottom"/>
    </ndxf>
  </rcc>
  <rcc rId="350" sId="3" odxf="1" dxf="1">
    <nc r="AA9" t="inlineStr">
      <is>
        <t>HUGO</t>
      </is>
    </nc>
    <odxf>
      <alignment horizontal="left" vertical="top"/>
    </odxf>
    <ndxf>
      <alignment horizontal="general" vertical="bottom"/>
    </ndxf>
  </rcc>
  <rcc rId="351" sId="3" odxf="1" dxf="1">
    <nc r="AB9" t="inlineStr">
      <is>
        <t>HUGO (@)</t>
      </is>
    </nc>
    <odxf/>
    <ndxf/>
  </rcc>
  <rcc rId="352" sId="3" odxf="1" dxf="1">
    <nc r="AC9" t="inlineStr">
      <is>
        <t>HUGO</t>
      </is>
    </nc>
    <odxf/>
    <ndxf/>
  </rcc>
  <rcc rId="353" sId="3" odxf="1" dxf="1">
    <nc r="AD9" t="inlineStr">
      <is>
        <t>HUGO</t>
      </is>
    </nc>
    <odxf/>
    <ndxf/>
  </rcc>
  <rcc rId="354" sId="3" odxf="1" dxf="1">
    <nc r="AN9" t="inlineStr">
      <is>
        <t>HUGO</t>
      </is>
    </nc>
    <odxf>
      <alignment horizontal="left" vertical="top"/>
    </odxf>
    <ndxf>
      <alignment horizontal="general" vertical="bottom"/>
    </ndxf>
  </rcc>
  <rcc rId="355" sId="3" odxf="1" dxf="1">
    <nc r="AO9" t="inlineStr">
      <is>
        <t>HUGO</t>
      </is>
    </nc>
    <odxf>
      <alignment horizontal="left" vertical="top"/>
    </odxf>
    <ndxf>
      <alignment horizontal="general" vertical="bottom"/>
    </ndxf>
  </rcc>
  <rcc rId="356" sId="3" odxf="1" dxf="1">
    <nc r="AP9" t="inlineStr">
      <is>
        <t>HUGO (@)</t>
      </is>
    </nc>
    <odxf/>
    <ndxf/>
  </rcc>
  <rcc rId="357" sId="3" odxf="1" dxf="1">
    <nc r="AQ9" t="inlineStr">
      <is>
        <t>HUGO</t>
      </is>
    </nc>
    <odxf/>
    <ndxf/>
  </rcc>
  <rcc rId="358" sId="3" odxf="1" dxf="1">
    <nc r="AR9" t="inlineStr">
      <is>
        <t>HUGO</t>
      </is>
    </nc>
    <odxf/>
    <ndxf/>
  </rcc>
  <rcc rId="359" sId="3" odxf="1" dxf="1">
    <nc r="AG9" t="inlineStr">
      <is>
        <t>HUGO</t>
      </is>
    </nc>
    <odxf>
      <alignment horizontal="left" vertical="top"/>
    </odxf>
    <ndxf>
      <alignment horizontal="general" vertical="bottom"/>
    </ndxf>
  </rcc>
  <rcc rId="360" sId="3" odxf="1" dxf="1">
    <nc r="AH9" t="inlineStr">
      <is>
        <t>HUGO</t>
      </is>
    </nc>
    <odxf>
      <alignment horizontal="left" vertical="top"/>
    </odxf>
    <ndxf>
      <alignment horizontal="general" vertical="bottom"/>
    </ndxf>
  </rcc>
  <rcc rId="361" sId="3" odxf="1" dxf="1">
    <nc r="AI9" t="inlineStr">
      <is>
        <t>HUGO (@)</t>
      </is>
    </nc>
    <odxf/>
    <ndxf/>
  </rcc>
  <rcc rId="362" sId="3" odxf="1" dxf="1">
    <nc r="AU5" t="inlineStr">
      <is>
        <t>HUGO (@)</t>
      </is>
    </nc>
    <odxf/>
    <ndxf/>
  </rcc>
  <rcc rId="363" sId="3" odxf="1" dxf="1">
    <nc r="AV5" t="inlineStr">
      <is>
        <t>HUGO (@)</t>
      </is>
    </nc>
    <odxf/>
    <ndxf/>
  </rcc>
  <rcc rId="364" sId="3" odxf="1" dxf="1">
    <nc r="AU9" t="inlineStr">
      <is>
        <t>HUGO</t>
      </is>
    </nc>
    <odxf>
      <alignment horizontal="left" vertical="top"/>
    </odxf>
    <ndxf>
      <alignment horizontal="general" vertical="bottom"/>
    </ndxf>
  </rcc>
  <rcc rId="365" sId="3" odxf="1" dxf="1">
    <nc r="AV9" t="inlineStr">
      <is>
        <t>HUGO</t>
      </is>
    </nc>
    <odxf/>
    <ndxf/>
  </rcc>
  <rcc rId="366" sId="3" odxf="1" dxf="1">
    <nc r="Z16" t="inlineStr">
      <is>
        <t>HUGO</t>
      </is>
    </nc>
    <odxf/>
    <ndxf/>
  </rcc>
  <rcc rId="367" sId="3" odxf="1" dxf="1">
    <nc r="AA16" t="inlineStr">
      <is>
        <t>HUGO</t>
      </is>
    </nc>
    <odxf/>
    <ndxf/>
  </rcc>
  <rcc rId="368" sId="3" odxf="1" dxf="1">
    <nc r="AB16" t="inlineStr">
      <is>
        <t>HUGO</t>
      </is>
    </nc>
    <odxf/>
    <ndxf/>
  </rcc>
  <rcc rId="369" sId="3" odxf="1" dxf="1">
    <nc r="AC16" t="inlineStr">
      <is>
        <t>HUGO (@)</t>
      </is>
    </nc>
    <odxf/>
    <ndxf/>
  </rcc>
  <rcc rId="370" sId="3" odxf="1" dxf="1">
    <nc r="AD16" t="inlineStr">
      <is>
        <t>HUGO (@)</t>
      </is>
    </nc>
    <odxf/>
    <ndxf/>
  </rcc>
  <rcc rId="371" sId="3" odxf="1" dxf="1">
    <nc r="S16" t="inlineStr">
      <is>
        <t>HUGO</t>
      </is>
    </nc>
    <odxf/>
    <ndxf/>
  </rcc>
  <rcc rId="372" sId="3" odxf="1" dxf="1">
    <nc r="T16" t="inlineStr">
      <is>
        <t>HUGO</t>
      </is>
    </nc>
    <odxf/>
    <ndxf/>
  </rcc>
  <rcc rId="373" sId="3" odxf="1" dxf="1">
    <nc r="U16" t="inlineStr">
      <is>
        <t>HUGO</t>
      </is>
    </nc>
    <odxf/>
    <ndxf/>
  </rcc>
  <rcc rId="374" sId="3" odxf="1" dxf="1">
    <nc r="V16" t="inlineStr">
      <is>
        <t>HUGO (@)</t>
      </is>
    </nc>
    <odxf/>
    <ndxf/>
  </rcc>
  <rcc rId="375" sId="3" odxf="1" dxf="1">
    <nc r="W16" t="inlineStr">
      <is>
        <t>HUGO (@)</t>
      </is>
    </nc>
    <odxf/>
    <ndxf/>
  </rcc>
  <rcc rId="376" sId="3" odxf="1" dxf="1">
    <nc r="AG16" t="inlineStr">
      <is>
        <t>HUGO</t>
      </is>
    </nc>
    <odxf/>
    <ndxf/>
  </rcc>
  <rcc rId="377" sId="3" odxf="1" dxf="1">
    <nc r="AH16" t="inlineStr">
      <is>
        <t>HUGO</t>
      </is>
    </nc>
    <odxf/>
    <ndxf/>
  </rcc>
  <rcc rId="378" sId="3" odxf="1" dxf="1">
    <nc r="AI16" t="inlineStr">
      <is>
        <t>HUGO</t>
      </is>
    </nc>
    <odxf/>
    <ndxf/>
  </rcc>
  <rcc rId="379" sId="3" odxf="1" dxf="1">
    <nc r="AJ16" t="inlineStr">
      <is>
        <t>HUGO (@)</t>
      </is>
    </nc>
    <odxf/>
    <ndxf/>
  </rcc>
  <rcc rId="380" sId="3" odxf="1" dxf="1">
    <nc r="AK16" t="inlineStr">
      <is>
        <t>HUGO (@)</t>
      </is>
    </nc>
    <odxf/>
    <ndxf/>
  </rcc>
  <rcc rId="381" sId="3" odxf="1" dxf="1">
    <nc r="AN16" t="inlineStr">
      <is>
        <t>HUGO</t>
      </is>
    </nc>
    <odxf/>
    <ndxf/>
  </rcc>
  <rcc rId="382" sId="3" odxf="1" dxf="1">
    <nc r="AO16" t="inlineStr">
      <is>
        <t>HUGO</t>
      </is>
    </nc>
    <odxf/>
    <ndxf/>
  </rcc>
  <rcc rId="383" sId="3" odxf="1" dxf="1">
    <nc r="AP16" t="inlineStr">
      <is>
        <t>HUGO</t>
      </is>
    </nc>
    <odxf/>
    <ndxf/>
  </rcc>
  <rcc rId="384" sId="3" odxf="1" dxf="1">
    <nc r="AQ16" t="inlineStr">
      <is>
        <t>HUGO (@)</t>
      </is>
    </nc>
    <odxf/>
    <ndxf/>
  </rcc>
  <rcc rId="385" sId="3" odxf="1" dxf="1">
    <nc r="AR16" t="inlineStr">
      <is>
        <t>HUGO (@)</t>
      </is>
    </nc>
    <odxf/>
    <ndxf/>
  </rcc>
  <rcc rId="386" sId="3" odxf="1" dxf="1">
    <nc r="Z6" t="inlineStr">
      <is>
        <t>Levélírás</t>
      </is>
    </nc>
    <odxf>
      <alignment horizontal="general" vertical="bottom"/>
    </odxf>
    <ndxf>
      <alignment horizontal="left" vertical="top"/>
    </ndxf>
  </rcc>
  <rcc rId="387" sId="3" odxf="1" dxf="1">
    <nc r="AA6" t="inlineStr">
      <is>
        <t>Levélírás</t>
      </is>
    </nc>
    <odxf>
      <alignment horizontal="general" vertical="bottom"/>
    </odxf>
    <ndxf>
      <alignment horizontal="left" vertical="top"/>
    </ndxf>
  </rcc>
  <rcc rId="388" sId="3" odxf="1" dxf="1">
    <nc r="AB6" t="inlineStr">
      <is>
        <t>Levélírás</t>
      </is>
    </nc>
    <odxf>
      <alignment horizontal="general" vertical="bottom"/>
    </odxf>
    <ndxf>
      <alignment horizontal="left" vertical="top"/>
    </ndxf>
  </rcc>
  <rcc rId="389" sId="3" odxf="1" dxf="1">
    <nc r="AC6" t="inlineStr">
      <is>
        <t>Levélírás</t>
      </is>
    </nc>
    <odxf>
      <alignment horizontal="general" vertical="bottom"/>
    </odxf>
    <ndxf>
      <alignment horizontal="left" vertical="top"/>
    </ndxf>
  </rcc>
  <rcc rId="390" sId="3" odxf="1" dxf="1">
    <nc r="AD6" t="inlineStr">
      <is>
        <t>Levélírás</t>
      </is>
    </nc>
    <odxf>
      <alignment horizontal="general" vertical="bottom"/>
    </odxf>
    <ndxf>
      <alignment horizontal="left" vertical="top"/>
    </ndxf>
  </rcc>
  <rcc rId="391" sId="3" odxf="1" dxf="1">
    <nc r="AG6" t="inlineStr">
      <is>
        <t>Levélírás</t>
      </is>
    </nc>
    <odxf>
      <alignment horizontal="general" vertical="bottom"/>
    </odxf>
    <ndxf>
      <alignment horizontal="left" vertical="top"/>
    </ndxf>
  </rcc>
  <rcc rId="392" sId="3" odxf="1" dxf="1">
    <nc r="AH6" t="inlineStr">
      <is>
        <t>Levélírás</t>
      </is>
    </nc>
    <odxf>
      <alignment horizontal="general" vertical="bottom"/>
    </odxf>
    <ndxf>
      <alignment horizontal="left" vertical="top"/>
    </ndxf>
  </rcc>
  <rcc rId="393" sId="3" odxf="1" dxf="1">
    <nc r="AI6" t="inlineStr">
      <is>
        <t>Levélírás</t>
      </is>
    </nc>
    <odxf>
      <alignment horizontal="general" vertical="bottom"/>
    </odxf>
    <ndxf>
      <alignment horizontal="left" vertical="top"/>
    </ndxf>
  </rcc>
  <rcc rId="394" sId="3" odxf="1" dxf="1">
    <nc r="AJ6" t="inlineStr">
      <is>
        <t>Levélírás</t>
      </is>
    </nc>
    <odxf>
      <alignment horizontal="general" vertical="bottom"/>
    </odxf>
    <ndxf>
      <alignment horizontal="left" vertical="top"/>
    </ndxf>
  </rcc>
  <rcc rId="395" sId="3" odxf="1" dxf="1">
    <nc r="AK6" t="inlineStr">
      <is>
        <t>Levélírás</t>
      </is>
    </nc>
    <odxf>
      <alignment horizontal="general" vertical="bottom"/>
    </odxf>
    <ndxf>
      <alignment horizontal="left" vertical="top"/>
    </ndxf>
  </rcc>
  <rcc rId="396" sId="3" odxf="1" dxf="1">
    <nc r="AU6" t="inlineStr">
      <is>
        <t>Levélírás</t>
      </is>
    </nc>
    <odxf>
      <alignment horizontal="general" vertical="bottom"/>
    </odxf>
    <ndxf>
      <alignment horizontal="left" vertical="top"/>
    </ndxf>
  </rcc>
  <rcc rId="397" sId="3" odxf="1" dxf="1">
    <nc r="AV6" t="inlineStr">
      <is>
        <t>Levélírás</t>
      </is>
    </nc>
    <odxf>
      <alignment horizontal="general" vertical="bottom"/>
    </odxf>
    <ndxf>
      <alignment horizontal="left" vertical="top"/>
    </ndxf>
  </rcc>
  <rcc rId="398" sId="3" odxf="1" dxf="1">
    <nc r="S6" t="inlineStr">
      <is>
        <t>Levélírás</t>
      </is>
    </nc>
    <odxf>
      <alignment horizontal="general" vertical="bottom"/>
    </odxf>
    <ndxf>
      <alignment horizontal="left" vertical="top"/>
    </ndxf>
  </rcc>
  <rcc rId="399" sId="3" odxf="1" dxf="1">
    <nc r="T6" t="inlineStr">
      <is>
        <t>Levélírás</t>
      </is>
    </nc>
    <odxf>
      <alignment horizontal="general" vertical="bottom"/>
    </odxf>
    <ndxf>
      <alignment horizontal="left" vertical="top"/>
    </ndxf>
  </rcc>
  <rcc rId="400" sId="3" odxf="1" dxf="1">
    <nc r="U6" t="inlineStr">
      <is>
        <t>Levélírás</t>
      </is>
    </nc>
    <odxf>
      <alignment horizontal="general" vertical="bottom"/>
    </odxf>
    <ndxf>
      <alignment horizontal="left" vertical="top"/>
    </ndxf>
  </rcc>
  <rcc rId="401" sId="3" odxf="1" dxf="1">
    <nc r="V6" t="inlineStr">
      <is>
        <t>Levélírás</t>
      </is>
    </nc>
    <odxf>
      <alignment horizontal="general" vertical="bottom"/>
    </odxf>
    <ndxf>
      <alignment horizontal="left" vertical="top"/>
    </ndxf>
  </rcc>
  <rcc rId="402" sId="3" odxf="1" dxf="1">
    <nc r="S10" t="inlineStr">
      <is>
        <t>Levélírás</t>
      </is>
    </nc>
    <odxf>
      <alignment horizontal="general" vertical="bottom"/>
    </odxf>
    <ndxf>
      <alignment horizontal="left" vertical="top"/>
    </ndxf>
  </rcc>
  <rcc rId="403" sId="3" odxf="1" dxf="1">
    <nc r="T10" t="inlineStr">
      <is>
        <t>Levélírás</t>
      </is>
    </nc>
    <odxf>
      <alignment horizontal="general" vertical="bottom"/>
    </odxf>
    <ndxf>
      <alignment horizontal="left" vertical="top"/>
    </ndxf>
  </rcc>
  <rcc rId="404" sId="3" odxf="1" dxf="1">
    <nc r="U10" t="inlineStr">
      <is>
        <t>Levélírás</t>
      </is>
    </nc>
    <odxf>
      <alignment horizontal="general" vertical="bottom"/>
    </odxf>
    <ndxf>
      <alignment horizontal="left" vertical="top"/>
    </ndxf>
  </rcc>
  <rfmt sheetId="3" sqref="V10" start="0" length="0">
    <dxf>
      <alignment horizontal="left" vertical="top"/>
    </dxf>
  </rfmt>
  <rcc rId="405" sId="3">
    <nc r="V10" t="inlineStr">
      <is>
        <t>Levélírás</t>
      </is>
    </nc>
  </rcc>
  <rcc rId="406" sId="3" odxf="1" dxf="1">
    <nc r="W10" t="inlineStr">
      <is>
        <t>Levélírás</t>
      </is>
    </nc>
    <odxf>
      <alignment horizontal="general" vertical="bottom"/>
    </odxf>
    <ndxf>
      <alignment horizontal="left" vertical="top"/>
    </ndxf>
  </rcc>
  <rcc rId="407" sId="3" odxf="1" dxf="1">
    <nc r="Z10" t="inlineStr">
      <is>
        <t>Levélírás</t>
      </is>
    </nc>
    <odxf>
      <alignment horizontal="general" vertical="bottom"/>
    </odxf>
    <ndxf>
      <alignment horizontal="left" vertical="top"/>
    </ndxf>
  </rcc>
  <rcc rId="408" sId="3" odxf="1" dxf="1">
    <nc r="AA10" t="inlineStr">
      <is>
        <t>Levélírás</t>
      </is>
    </nc>
    <odxf>
      <alignment horizontal="general" vertical="bottom"/>
    </odxf>
    <ndxf>
      <alignment horizontal="left" vertical="top"/>
    </ndxf>
  </rcc>
  <rcc rId="409" sId="3" odxf="1" dxf="1">
    <nc r="AB10" t="inlineStr">
      <is>
        <t>Levélírás</t>
      </is>
    </nc>
    <odxf>
      <alignment horizontal="general" vertical="bottom"/>
    </odxf>
    <ndxf>
      <alignment horizontal="left" vertical="top"/>
    </ndxf>
  </rcc>
  <rcc rId="410" sId="3" odxf="1" dxf="1">
    <nc r="AC10" t="inlineStr">
      <is>
        <t>Levélírás</t>
      </is>
    </nc>
    <odxf>
      <alignment horizontal="general" vertical="bottom"/>
    </odxf>
    <ndxf>
      <alignment horizontal="left" vertical="top"/>
    </ndxf>
  </rcc>
  <rcc rId="411" sId="3" odxf="1" dxf="1">
    <nc r="AD10" t="inlineStr">
      <is>
        <t>Levélírás</t>
      </is>
    </nc>
    <odxf>
      <alignment horizontal="general" vertical="bottom"/>
    </odxf>
    <ndxf>
      <alignment horizontal="left" vertical="top"/>
    </ndxf>
  </rcc>
  <rcc rId="412" sId="3" odxf="1" dxf="1">
    <nc r="AG10" t="inlineStr">
      <is>
        <t>Levélírás</t>
      </is>
    </nc>
    <odxf>
      <alignment horizontal="general" vertical="bottom"/>
    </odxf>
    <ndxf>
      <alignment horizontal="left" vertical="top"/>
    </ndxf>
  </rcc>
  <rcc rId="413" sId="3" odxf="1" dxf="1">
    <nc r="AH10" t="inlineStr">
      <is>
        <t>Levélírás</t>
      </is>
    </nc>
    <odxf>
      <alignment horizontal="general" vertical="bottom"/>
    </odxf>
    <ndxf>
      <alignment horizontal="left" vertical="top"/>
    </ndxf>
  </rcc>
  <rcc rId="414" sId="3" odxf="1" dxf="1">
    <nc r="AI10" t="inlineStr">
      <is>
        <t>Levélírás</t>
      </is>
    </nc>
    <odxf>
      <alignment horizontal="general" vertical="bottom"/>
    </odxf>
    <ndxf>
      <alignment horizontal="left" vertical="top"/>
    </ndxf>
  </rcc>
  <rcc rId="415" sId="3" odxf="1" dxf="1">
    <nc r="AJ10" t="inlineStr">
      <is>
        <t>Levélírás</t>
      </is>
    </nc>
    <odxf>
      <alignment horizontal="general" vertical="bottom"/>
    </odxf>
    <ndxf>
      <alignment horizontal="left" vertical="top"/>
    </ndxf>
  </rcc>
  <rcc rId="416" sId="3" odxf="1" dxf="1">
    <nc r="AK10" t="inlineStr">
      <is>
        <t>Levélírás</t>
      </is>
    </nc>
    <odxf>
      <alignment horizontal="general" vertical="bottom"/>
    </odxf>
    <ndxf>
      <alignment horizontal="left" vertical="top"/>
    </ndxf>
  </rcc>
  <rcc rId="417" sId="3" odxf="1" dxf="1">
    <nc r="AN10" t="inlineStr">
      <is>
        <t>Levélírás</t>
      </is>
    </nc>
    <odxf>
      <alignment horizontal="general" vertical="bottom"/>
    </odxf>
    <ndxf>
      <alignment horizontal="left" vertical="top"/>
    </ndxf>
  </rcc>
  <rcc rId="418" sId="3" odxf="1" dxf="1">
    <nc r="AO10" t="inlineStr">
      <is>
        <t>Levélírás</t>
      </is>
    </nc>
    <odxf>
      <alignment horizontal="general" vertical="bottom"/>
    </odxf>
    <ndxf>
      <alignment horizontal="left" vertical="top"/>
    </ndxf>
  </rcc>
  <rcc rId="419" sId="3" odxf="1" dxf="1">
    <nc r="AP10" t="inlineStr">
      <is>
        <t>Levélírás</t>
      </is>
    </nc>
    <odxf>
      <alignment horizontal="general" vertical="bottom"/>
    </odxf>
    <ndxf>
      <alignment horizontal="left" vertical="top"/>
    </ndxf>
  </rcc>
  <rcc rId="420" sId="3" odxf="1" dxf="1">
    <nc r="AQ10" t="inlineStr">
      <is>
        <t>Levélírás</t>
      </is>
    </nc>
    <odxf>
      <alignment horizontal="general" vertical="bottom"/>
    </odxf>
    <ndxf>
      <alignment horizontal="left" vertical="top"/>
    </ndxf>
  </rcc>
  <rcc rId="421" sId="3" odxf="1" dxf="1">
    <nc r="S7" t="inlineStr">
      <is>
        <t>Külföldi irodák</t>
      </is>
    </nc>
    <odxf>
      <alignment horizontal="general" vertical="bottom"/>
    </odxf>
    <ndxf>
      <alignment horizontal="left" vertical="top"/>
    </ndxf>
  </rcc>
  <rcc rId="422" sId="3" odxf="1" dxf="1">
    <nc r="T7" t="inlineStr">
      <is>
        <t>Külföldi irodák</t>
      </is>
    </nc>
    <odxf>
      <alignment horizontal="general" vertical="bottom"/>
    </odxf>
    <ndxf>
      <alignment horizontal="left" vertical="top"/>
    </ndxf>
  </rcc>
  <rcc rId="423" sId="3" odxf="1" dxf="1">
    <nc r="U7" t="inlineStr">
      <is>
        <t>Külföldi irodák</t>
      </is>
    </nc>
    <odxf>
      <alignment horizontal="general" vertical="bottom"/>
    </odxf>
    <ndxf>
      <alignment horizontal="left" vertical="top"/>
    </ndxf>
  </rcc>
  <rcc rId="424" sId="3" odxf="1" dxf="1">
    <nc r="V7" t="inlineStr">
      <is>
        <t>Külföldi irodák</t>
      </is>
    </nc>
    <odxf>
      <alignment horizontal="general" vertical="bottom"/>
    </odxf>
    <ndxf>
      <alignment horizontal="left" vertical="top"/>
    </ndxf>
  </rcc>
  <rcc rId="425" sId="3" odxf="1" dxf="1">
    <nc r="W7" t="inlineStr">
      <is>
        <t>Külföldi irodák</t>
      </is>
    </nc>
    <odxf>
      <alignment horizontal="general" vertical="bottom"/>
    </odxf>
    <ndxf>
      <alignment horizontal="left" vertical="top"/>
    </ndxf>
  </rcc>
  <rcc rId="426" sId="3" odxf="1" dxf="1">
    <nc r="Z7" t="inlineStr">
      <is>
        <t>Külföldi irodák</t>
      </is>
    </nc>
    <odxf>
      <alignment horizontal="general" vertical="bottom"/>
    </odxf>
    <ndxf>
      <alignment horizontal="left" vertical="top"/>
    </ndxf>
  </rcc>
  <rcc rId="427" sId="3" odxf="1" dxf="1">
    <nc r="AA7" t="inlineStr">
      <is>
        <t>Külföldi irodák</t>
      </is>
    </nc>
    <odxf>
      <alignment horizontal="general" vertical="bottom"/>
    </odxf>
    <ndxf>
      <alignment horizontal="left" vertical="top"/>
    </ndxf>
  </rcc>
  <rcc rId="428" sId="3" odxf="1" dxf="1">
    <nc r="AB7" t="inlineStr">
      <is>
        <t>Külföldi irodák</t>
      </is>
    </nc>
    <odxf>
      <alignment horizontal="general" vertical="bottom"/>
    </odxf>
    <ndxf>
      <alignment horizontal="left" vertical="top"/>
    </ndxf>
  </rcc>
  <rcc rId="429" sId="3" odxf="1" dxf="1">
    <nc r="AC7" t="inlineStr">
      <is>
        <t>Külföldi irodák</t>
      </is>
    </nc>
    <odxf>
      <alignment horizontal="general" vertical="bottom"/>
    </odxf>
    <ndxf>
      <alignment horizontal="left" vertical="top"/>
    </ndxf>
  </rcc>
  <rcc rId="430" sId="3" odxf="1" dxf="1">
    <nc r="AD7" t="inlineStr">
      <is>
        <t>Külföldi irodák</t>
      </is>
    </nc>
    <odxf>
      <alignment horizontal="general" vertical="bottom"/>
    </odxf>
    <ndxf>
      <alignment horizontal="left" vertical="top"/>
    </ndxf>
  </rcc>
  <rcc rId="431" sId="3" odxf="1" dxf="1">
    <nc r="S15" t="inlineStr">
      <is>
        <t>Külföldi irodák</t>
      </is>
    </nc>
    <odxf>
      <alignment horizontal="general" vertical="bottom"/>
    </odxf>
    <ndxf>
      <alignment horizontal="left" vertical="top"/>
    </ndxf>
  </rcc>
  <rcc rId="432" sId="3" odxf="1" dxf="1">
    <nc r="T15" t="inlineStr">
      <is>
        <t>Külföldi irodák</t>
      </is>
    </nc>
    <odxf>
      <alignment horizontal="general" vertical="bottom"/>
    </odxf>
    <ndxf>
      <alignment horizontal="left" vertical="top"/>
    </ndxf>
  </rcc>
  <rcc rId="433" sId="3" odxf="1" dxf="1">
    <nc r="U15" t="inlineStr">
      <is>
        <t>Külföldi irodák</t>
      </is>
    </nc>
    <odxf>
      <alignment horizontal="general" vertical="bottom"/>
    </odxf>
    <ndxf>
      <alignment horizontal="left" vertical="top"/>
    </ndxf>
  </rcc>
  <rcc rId="434" sId="3" odxf="1" dxf="1">
    <nc r="V15" t="inlineStr">
      <is>
        <t>Külföldi irodák</t>
      </is>
    </nc>
    <odxf>
      <alignment horizontal="general" vertical="bottom"/>
    </odxf>
    <ndxf>
      <alignment horizontal="left" vertical="top"/>
    </ndxf>
  </rcc>
  <rcc rId="435" sId="3" odxf="1" dxf="1">
    <nc r="W15" t="inlineStr">
      <is>
        <t>Külföldi irodák</t>
      </is>
    </nc>
    <odxf>
      <alignment horizontal="general" vertical="bottom"/>
    </odxf>
    <ndxf>
      <alignment horizontal="left" vertical="top"/>
    </ndxf>
  </rcc>
  <rcc rId="436" sId="3" odxf="1" dxf="1">
    <nc r="S19" t="inlineStr">
      <is>
        <t>Külföldi irodák</t>
      </is>
    </nc>
    <odxf>
      <alignment horizontal="general" vertical="bottom"/>
    </odxf>
    <ndxf>
      <alignment horizontal="left" vertical="top"/>
    </ndxf>
  </rcc>
  <rcc rId="437" sId="3" odxf="1" dxf="1">
    <nc r="T19" t="inlineStr">
      <is>
        <t>Külföldi irodák</t>
      </is>
    </nc>
    <odxf>
      <alignment horizontal="general" vertical="bottom"/>
    </odxf>
    <ndxf>
      <alignment horizontal="left" vertical="top"/>
    </ndxf>
  </rcc>
  <rcc rId="438" sId="3" odxf="1" dxf="1">
    <nc r="U19" t="inlineStr">
      <is>
        <t>Külföldi irodák</t>
      </is>
    </nc>
    <odxf>
      <alignment horizontal="general" vertical="bottom"/>
    </odxf>
    <ndxf>
      <alignment horizontal="left" vertical="top"/>
    </ndxf>
  </rcc>
  <rcc rId="439" sId="3" odxf="1" dxf="1">
    <nc r="V19" t="inlineStr">
      <is>
        <t>Külföldi irodák</t>
      </is>
    </nc>
    <odxf>
      <alignment horizontal="general" vertical="bottom"/>
    </odxf>
    <ndxf>
      <alignment horizontal="left" vertical="top"/>
    </ndxf>
  </rcc>
  <rcc rId="440" sId="3" odxf="1" dxf="1">
    <nc r="W19" t="inlineStr">
      <is>
        <t>Külföldi irodák</t>
      </is>
    </nc>
    <odxf>
      <alignment horizontal="general" vertical="bottom"/>
    </odxf>
    <ndxf>
      <alignment horizontal="left" vertical="top"/>
    </ndxf>
  </rcc>
  <rcc rId="441" sId="3" odxf="1" dxf="1">
    <nc r="S20" t="inlineStr">
      <is>
        <t>Külföldi irodák</t>
      </is>
    </nc>
    <odxf>
      <alignment horizontal="general" vertical="bottom"/>
    </odxf>
    <ndxf>
      <alignment horizontal="left" vertical="top"/>
    </ndxf>
  </rcc>
  <rcc rId="442" sId="3" odxf="1" dxf="1">
    <nc r="T20" t="inlineStr">
      <is>
        <t>Külföldi irodák</t>
      </is>
    </nc>
    <odxf>
      <alignment horizontal="general" vertical="bottom"/>
    </odxf>
    <ndxf>
      <alignment horizontal="left" vertical="top"/>
    </ndxf>
  </rcc>
  <rcc rId="443" sId="3" odxf="1" dxf="1">
    <nc r="U20" t="inlineStr">
      <is>
        <t>Külföldi irodák</t>
      </is>
    </nc>
    <odxf>
      <alignment horizontal="general" vertical="bottom"/>
    </odxf>
    <ndxf>
      <alignment horizontal="left" vertical="top"/>
    </ndxf>
  </rcc>
  <rcc rId="444" sId="3" odxf="1" dxf="1">
    <nc r="V20" t="inlineStr">
      <is>
        <t>Külföldi irodák</t>
      </is>
    </nc>
    <odxf>
      <alignment horizontal="general" vertical="bottom"/>
    </odxf>
    <ndxf>
      <alignment horizontal="left" vertical="top"/>
    </ndxf>
  </rcc>
  <rcc rId="445" sId="3" odxf="1" dxf="1">
    <nc r="W20" t="inlineStr">
      <is>
        <t>Külföldi irodák</t>
      </is>
    </nc>
    <odxf>
      <alignment horizontal="general" vertical="bottom"/>
    </odxf>
    <ndxf>
      <alignment horizontal="left" vertical="top"/>
    </ndxf>
  </rcc>
  <rcc rId="446" sId="3" odxf="1" dxf="1">
    <nc r="S11" t="inlineStr">
      <is>
        <t>Levélírás</t>
      </is>
    </nc>
    <odxf>
      <alignment horizontal="general" vertical="bottom"/>
    </odxf>
    <ndxf>
      <alignment horizontal="left" vertical="top"/>
    </ndxf>
  </rcc>
  <rcc rId="447" sId="3" odxf="1" dxf="1">
    <nc r="T11" t="inlineStr">
      <is>
        <t>Levélírás</t>
      </is>
    </nc>
    <odxf>
      <alignment horizontal="general" vertical="bottom"/>
    </odxf>
    <ndxf>
      <alignment horizontal="left" vertical="top"/>
    </ndxf>
  </rcc>
  <rcc rId="448" sId="3" odxf="1" dxf="1">
    <nc r="U11" t="inlineStr">
      <is>
        <t>Levélírás</t>
      </is>
    </nc>
    <odxf>
      <alignment horizontal="general" vertical="bottom"/>
    </odxf>
    <ndxf>
      <alignment horizontal="left" vertical="top"/>
    </ndxf>
  </rcc>
  <rcc rId="449" sId="3" odxf="1" dxf="1">
    <nc r="V11" t="inlineStr">
      <is>
        <t>Levélírás</t>
      </is>
    </nc>
    <odxf>
      <alignment horizontal="general" vertical="bottom"/>
    </odxf>
    <ndxf>
      <alignment horizontal="left" vertical="top"/>
    </ndxf>
  </rcc>
  <rcc rId="450" sId="3" odxf="1" dxf="1">
    <nc r="W11" t="inlineStr">
      <is>
        <t>Levélírás</t>
      </is>
    </nc>
    <odxf>
      <alignment horizontal="general" vertical="bottom"/>
    </odxf>
    <ndxf>
      <alignment horizontal="left" vertical="top"/>
    </ndxf>
  </rcc>
  <rcc rId="451" sId="3" odxf="1" dxf="1">
    <nc r="S13" t="inlineStr">
      <is>
        <t>Levélírás</t>
      </is>
    </nc>
    <odxf>
      <alignment horizontal="general" vertical="bottom"/>
    </odxf>
    <ndxf>
      <alignment horizontal="left" vertical="top"/>
    </ndxf>
  </rcc>
  <rcc rId="452" sId="3" odxf="1" dxf="1">
    <nc r="T13" t="inlineStr">
      <is>
        <t>Levélírás</t>
      </is>
    </nc>
    <odxf>
      <alignment horizontal="general" vertical="bottom"/>
    </odxf>
    <ndxf>
      <alignment horizontal="left" vertical="top"/>
    </ndxf>
  </rcc>
  <rcc rId="453" sId="3" odxf="1" dxf="1">
    <nc r="U13" t="inlineStr">
      <is>
        <t>Levélírás</t>
      </is>
    </nc>
    <odxf>
      <alignment horizontal="general" vertical="bottom"/>
    </odxf>
    <ndxf>
      <alignment horizontal="left" vertical="top"/>
    </ndxf>
  </rcc>
  <rcc rId="454" sId="3" odxf="1" dxf="1">
    <nc r="V13" t="inlineStr">
      <is>
        <t>Levélírás</t>
      </is>
    </nc>
    <odxf>
      <alignment horizontal="general" vertical="bottom"/>
    </odxf>
    <ndxf>
      <alignment horizontal="left" vertical="top"/>
    </ndxf>
  </rcc>
  <rcc rId="455" sId="3" odxf="1" dxf="1">
    <nc r="W13" t="inlineStr">
      <is>
        <t>Levélírás</t>
      </is>
    </nc>
    <odxf>
      <alignment horizontal="general" vertical="bottom"/>
    </odxf>
    <ndxf>
      <alignment horizontal="left" vertical="top"/>
    </ndxf>
  </rcc>
  <rcc rId="456" sId="3" odxf="1" dxf="1">
    <nc r="S17" t="inlineStr">
      <is>
        <t>Levélírás</t>
      </is>
    </nc>
    <odxf>
      <alignment horizontal="general" vertical="bottom"/>
    </odxf>
    <ndxf>
      <alignment horizontal="left" vertical="top"/>
    </ndxf>
  </rcc>
  <rcc rId="457" sId="3" odxf="1" dxf="1">
    <nc r="T17" t="inlineStr">
      <is>
        <t>Levélírás</t>
      </is>
    </nc>
    <odxf>
      <alignment horizontal="general" vertical="bottom"/>
    </odxf>
    <ndxf>
      <alignment horizontal="left" vertical="top"/>
    </ndxf>
  </rcc>
  <rcc rId="458" sId="3" odxf="1" dxf="1">
    <nc r="U17" t="inlineStr">
      <is>
        <t>Levélírás</t>
      </is>
    </nc>
    <odxf>
      <alignment horizontal="general" vertical="bottom"/>
    </odxf>
    <ndxf>
      <alignment horizontal="left" vertical="top"/>
    </ndxf>
  </rcc>
  <rcc rId="459" sId="3" odxf="1" dxf="1">
    <nc r="V17" t="inlineStr">
      <is>
        <t>Levélírás</t>
      </is>
    </nc>
    <odxf>
      <alignment horizontal="general" vertical="bottom"/>
    </odxf>
    <ndxf>
      <alignment horizontal="left" vertical="top"/>
    </ndxf>
  </rcc>
  <rcc rId="460" sId="3" odxf="1" dxf="1">
    <nc r="W17" t="inlineStr">
      <is>
        <t>Levélírás</t>
      </is>
    </nc>
    <odxf>
      <alignment horizontal="general" vertical="bottom"/>
    </odxf>
    <ndxf>
      <alignment horizontal="left" vertical="top"/>
    </ndxf>
  </rcc>
  <rcc rId="461" sId="3" odxf="1" dxf="1">
    <nc r="S23" t="inlineStr">
      <is>
        <t>Levélírás</t>
      </is>
    </nc>
    <odxf>
      <alignment horizontal="general" vertical="bottom"/>
    </odxf>
    <ndxf>
      <alignment horizontal="left" vertical="top"/>
    </ndxf>
  </rcc>
  <rcc rId="462" sId="3" odxf="1" dxf="1">
    <nc r="T23" t="inlineStr">
      <is>
        <t>Levélírás</t>
      </is>
    </nc>
    <odxf>
      <alignment horizontal="general" vertical="bottom"/>
    </odxf>
    <ndxf>
      <alignment horizontal="left" vertical="top"/>
    </ndxf>
  </rcc>
  <rcc rId="463" sId="3" odxf="1" dxf="1">
    <nc r="U23" t="inlineStr">
      <is>
        <t>Levélírás</t>
      </is>
    </nc>
    <odxf>
      <alignment horizontal="general" vertical="bottom"/>
    </odxf>
    <ndxf>
      <alignment horizontal="left" vertical="top"/>
    </ndxf>
  </rcc>
  <rcc rId="464" sId="3" odxf="1" dxf="1">
    <nc r="V23" t="inlineStr">
      <is>
        <t>Levélírás</t>
      </is>
    </nc>
    <odxf>
      <alignment horizontal="general" vertical="bottom"/>
    </odxf>
    <ndxf>
      <alignment horizontal="left" vertical="top"/>
    </ndxf>
  </rcc>
  <rcc rId="465" sId="3" odxf="1" dxf="1">
    <nc r="W23" t="inlineStr">
      <is>
        <t>Levélírás</t>
      </is>
    </nc>
    <odxf>
      <alignment horizontal="general" vertical="bottom"/>
    </odxf>
    <ndxf>
      <alignment horizontal="left" vertical="top"/>
    </ndxf>
  </rcc>
  <rcc rId="466" sId="3">
    <nc r="S25" t="inlineStr">
      <is>
        <t>Angol levelezés</t>
      </is>
    </nc>
  </rcc>
  <rcc rId="467" sId="3">
    <nc r="T25" t="inlineStr">
      <is>
        <t>Angol levelezés</t>
      </is>
    </nc>
  </rcc>
  <rcc rId="468" sId="3">
    <nc r="U25" t="inlineStr">
      <is>
        <t>Angol levelezés</t>
      </is>
    </nc>
  </rcc>
  <rcc rId="469" sId="3">
    <nc r="V25" t="inlineStr">
      <is>
        <t>Angol levelezés</t>
      </is>
    </nc>
  </rcc>
  <rcc rId="470" sId="3">
    <nc r="W25" t="inlineStr">
      <is>
        <t>Angol levelezés</t>
      </is>
    </nc>
  </rcc>
  <rcc rId="471" sId="3" odxf="1" dxf="1">
    <nc r="S8" t="inlineStr">
      <is>
        <t>Jogsegély szignálás</t>
      </is>
    </nc>
    <odxf/>
    <ndxf/>
  </rcc>
  <rcc rId="472" sId="3" odxf="1" dxf="1">
    <nc r="T8" t="inlineStr">
      <is>
        <t>Jogsegély szignálás</t>
      </is>
    </nc>
    <odxf/>
    <ndxf/>
  </rcc>
  <rcc rId="473" sId="3" odxf="1" dxf="1">
    <nc r="U8" t="inlineStr">
      <is>
        <t>Jogsegély levelezés</t>
      </is>
    </nc>
    <odxf/>
    <ndxf/>
  </rcc>
  <rcc rId="474" sId="3" odxf="1" dxf="1">
    <nc r="V8" t="inlineStr">
      <is>
        <t>Jogsegély levelezés</t>
      </is>
    </nc>
    <odxf/>
    <ndxf/>
  </rcc>
  <rcc rId="475" sId="3" odxf="1" dxf="1">
    <nc r="W8" t="inlineStr">
      <is>
        <t>Jogsegély levelezés</t>
      </is>
    </nc>
    <odxf/>
    <ndxf/>
  </rcc>
  <rcc rId="476" sId="3" odxf="1" dxf="1">
    <nc r="S14" t="inlineStr">
      <is>
        <t>Jogsegély levelezés</t>
      </is>
    </nc>
    <odxf>
      <alignment horizontal="general" vertical="bottom"/>
    </odxf>
    <ndxf>
      <alignment horizontal="left" vertical="top"/>
    </ndxf>
  </rcc>
  <rcc rId="477" sId="3" odxf="1" dxf="1">
    <nc r="T14" t="inlineStr">
      <is>
        <t>Jogsegély levelezés</t>
      </is>
    </nc>
    <odxf>
      <alignment horizontal="general" vertical="bottom"/>
    </odxf>
    <ndxf>
      <alignment horizontal="left" vertical="top"/>
    </ndxf>
  </rcc>
  <rcc rId="478" sId="3" odxf="1" dxf="1">
    <nc r="U14" t="inlineStr">
      <is>
        <t>Jogsegély levelezés</t>
      </is>
    </nc>
    <odxf>
      <alignment horizontal="general" vertical="bottom"/>
    </odxf>
    <ndxf>
      <alignment horizontal="left" vertical="top"/>
    </ndxf>
  </rcc>
  <rcc rId="479" sId="3" odxf="1" dxf="1">
    <nc r="V14" t="inlineStr">
      <is>
        <t>Jogsegély levelezés</t>
      </is>
    </nc>
    <odxf>
      <alignment horizontal="general" vertical="bottom"/>
    </odxf>
    <ndxf>
      <alignment horizontal="left" vertical="top"/>
    </ndxf>
  </rcc>
  <rcc rId="480" sId="3" odxf="1" dxf="1">
    <nc r="W14" t="inlineStr">
      <is>
        <t>Jogsegély levelezés</t>
      </is>
    </nc>
    <odxf>
      <alignment horizontal="general" vertical="bottom"/>
    </odxf>
    <ndxf>
      <alignment horizontal="left" vertical="top"/>
    </ndxf>
  </rcc>
  <rcc rId="481" sId="3" odxf="1" dxf="1">
    <nc r="S21" t="inlineStr">
      <is>
        <t>Jogsegély levelezés</t>
      </is>
    </nc>
    <odxf/>
    <ndxf/>
  </rcc>
  <rcc rId="482" sId="3" odxf="1" dxf="1">
    <nc r="T21" t="inlineStr">
      <is>
        <t>Jogsegély levelezés</t>
      </is>
    </nc>
    <odxf/>
    <ndxf/>
  </rcc>
  <rcc rId="483" sId="3" odxf="1" dxf="1">
    <nc r="U21" t="inlineStr">
      <is>
        <t>Jogsegély szignálás</t>
      </is>
    </nc>
    <odxf/>
    <ndxf/>
  </rcc>
  <rcc rId="484" sId="3" odxf="1" dxf="1">
    <nc r="V21" t="inlineStr">
      <is>
        <t>Jogsegély szignálás</t>
      </is>
    </nc>
    <odxf/>
    <ndxf/>
  </rcc>
  <rcc rId="485" sId="3" odxf="1" dxf="1">
    <nc r="W21" t="inlineStr">
      <is>
        <t>Jogsegély levelezés</t>
      </is>
    </nc>
    <odxf/>
    <ndxf/>
  </rcc>
  <rcc rId="486" sId="3">
    <nc r="S18" t="inlineStr">
      <is>
        <t>B</t>
      </is>
    </nc>
  </rcc>
  <rcc rId="487" sId="3">
    <nc r="T18" t="inlineStr">
      <is>
        <t>B</t>
      </is>
    </nc>
  </rcc>
  <rcc rId="488" sId="3">
    <nc r="U18" t="inlineStr">
      <is>
        <t>B</t>
      </is>
    </nc>
  </rcc>
  <rcc rId="489" sId="3">
    <nc r="V18" t="inlineStr">
      <is>
        <t>B</t>
      </is>
    </nc>
  </rcc>
  <rcc rId="490" sId="3">
    <nc r="W18" t="inlineStr">
      <is>
        <t>B</t>
      </is>
    </nc>
  </rcc>
  <rcc rId="491" sId="3">
    <nc r="S24" t="inlineStr">
      <is>
        <t>E-ÜSZI</t>
      </is>
    </nc>
  </rcc>
  <rcc rId="492" sId="3">
    <nc r="T24" t="inlineStr">
      <is>
        <t>E-ÜSZI</t>
      </is>
    </nc>
  </rcc>
  <rcc rId="493" sId="3">
    <nc r="U24" t="inlineStr">
      <is>
        <t>E-ÜSZI</t>
      </is>
    </nc>
  </rcc>
  <rcc rId="494" sId="3">
    <nc r="V24" t="inlineStr">
      <is>
        <t>E-ÜSZI</t>
      </is>
    </nc>
  </rcc>
  <rcc rId="495" sId="3">
    <nc r="W24" t="inlineStr">
      <is>
        <t>E-ÜSZI</t>
      </is>
    </nc>
  </rcc>
  <rcc rId="496" sId="3" odxf="1" dxf="1">
    <nc r="Z8" t="inlineStr">
      <is>
        <t>Jogsegély szignálás</t>
      </is>
    </nc>
    <odxf/>
    <ndxf/>
  </rcc>
  <rcc rId="497" sId="3" odxf="1" dxf="1">
    <nc r="AA8" t="inlineStr">
      <is>
        <t>Jogsegély szignálás</t>
      </is>
    </nc>
    <odxf/>
    <ndxf/>
  </rcc>
  <rcc rId="498" sId="3" odxf="1" dxf="1">
    <nc r="AB8" t="inlineStr">
      <is>
        <t>Jogsegély levelezés</t>
      </is>
    </nc>
    <odxf/>
    <ndxf/>
  </rcc>
  <rcc rId="499" sId="3" odxf="1" dxf="1">
    <nc r="AC8" t="inlineStr">
      <is>
        <t>Jogsegély levelezés</t>
      </is>
    </nc>
    <odxf/>
    <ndxf/>
  </rcc>
  <rcc rId="500" sId="3" odxf="1" dxf="1">
    <nc r="AD8" t="inlineStr">
      <is>
        <t>Jogsegély levelezés</t>
      </is>
    </nc>
    <odxf/>
    <ndxf/>
  </rcc>
  <rcc rId="501" sId="3" odxf="1" dxf="1">
    <nc r="Z11" t="inlineStr">
      <is>
        <t>Levélírás</t>
      </is>
    </nc>
    <odxf>
      <alignment horizontal="general" vertical="bottom"/>
    </odxf>
    <ndxf>
      <alignment horizontal="left" vertical="top"/>
    </ndxf>
  </rcc>
  <rcc rId="502" sId="3" odxf="1" dxf="1">
    <nc r="AA11" t="inlineStr">
      <is>
        <t>Levélírás</t>
      </is>
    </nc>
    <odxf>
      <alignment horizontal="general" vertical="bottom"/>
    </odxf>
    <ndxf>
      <alignment horizontal="left" vertical="top"/>
    </ndxf>
  </rcc>
  <rcc rId="503" sId="3" odxf="1" dxf="1">
    <nc r="AB11" t="inlineStr">
      <is>
        <t>Levélírás</t>
      </is>
    </nc>
    <odxf>
      <alignment horizontal="general" vertical="bottom"/>
    </odxf>
    <ndxf>
      <alignment horizontal="left" vertical="top"/>
    </ndxf>
  </rcc>
  <rcc rId="504" sId="3" odxf="1" dxf="1">
    <nc r="AC11" t="inlineStr">
      <is>
        <t>Levélírás</t>
      </is>
    </nc>
    <odxf>
      <alignment horizontal="general" vertical="bottom"/>
    </odxf>
    <ndxf>
      <alignment horizontal="left" vertical="top"/>
    </ndxf>
  </rcc>
  <rcc rId="505" sId="3" odxf="1" dxf="1">
    <nc r="Z12" t="inlineStr">
      <is>
        <t>Külföldi irodák</t>
      </is>
    </nc>
    <odxf>
      <alignment horizontal="general" vertical="bottom"/>
    </odxf>
    <ndxf>
      <alignment horizontal="left" vertical="top"/>
    </ndxf>
  </rcc>
  <rcc rId="506" sId="3" odxf="1" dxf="1">
    <nc r="AA12" t="inlineStr">
      <is>
        <t>Külföldi irodák</t>
      </is>
    </nc>
    <odxf>
      <alignment horizontal="general" vertical="bottom"/>
    </odxf>
    <ndxf>
      <alignment horizontal="left" vertical="top"/>
    </ndxf>
  </rcc>
  <rcc rId="507" sId="3" odxf="1" dxf="1">
    <nc r="AB12" t="inlineStr">
      <is>
        <t>Külföldi irodák</t>
      </is>
    </nc>
    <odxf>
      <alignment horizontal="general" vertical="bottom"/>
    </odxf>
    <ndxf>
      <alignment horizontal="left" vertical="top"/>
    </ndxf>
  </rcc>
  <rcc rId="508" sId="3" odxf="1" dxf="1">
    <nc r="AC12" t="inlineStr">
      <is>
        <t>Külföldi irodák</t>
      </is>
    </nc>
    <odxf>
      <alignment horizontal="general" vertical="bottom"/>
    </odxf>
    <ndxf>
      <alignment horizontal="left" vertical="top"/>
    </ndxf>
  </rcc>
  <rcc rId="509" sId="3" odxf="1" dxf="1">
    <nc r="AD12" t="inlineStr">
      <is>
        <t>Külföldi irodák</t>
      </is>
    </nc>
    <odxf>
      <alignment horizontal="general" vertical="bottom"/>
    </odxf>
    <ndxf>
      <alignment horizontal="left" vertical="top"/>
    </ndxf>
  </rcc>
  <rcc rId="510" sId="3" odxf="1" dxf="1">
    <nc r="Z15" t="inlineStr">
      <is>
        <t>Külföldi irodák</t>
      </is>
    </nc>
    <odxf>
      <alignment horizontal="general" vertical="bottom"/>
    </odxf>
    <ndxf>
      <alignment horizontal="left" vertical="top"/>
    </ndxf>
  </rcc>
  <rcc rId="511" sId="3" odxf="1" dxf="1">
    <nc r="AA15" t="inlineStr">
      <is>
        <t>Külföldi irodák</t>
      </is>
    </nc>
    <odxf>
      <alignment horizontal="general" vertical="bottom"/>
    </odxf>
    <ndxf>
      <alignment horizontal="left" vertical="top"/>
    </ndxf>
  </rcc>
  <rcc rId="512" sId="3" odxf="1" dxf="1">
    <nc r="AB15" t="inlineStr">
      <is>
        <t>Külföldi irodák</t>
      </is>
    </nc>
    <odxf>
      <alignment horizontal="general" vertical="bottom"/>
    </odxf>
    <ndxf>
      <alignment horizontal="left" vertical="top"/>
    </ndxf>
  </rcc>
  <rcc rId="513" sId="3" odxf="1" dxf="1">
    <nc r="AC15" t="inlineStr">
      <is>
        <t>Külföldi irodák</t>
      </is>
    </nc>
    <odxf>
      <alignment horizontal="general" vertical="bottom"/>
    </odxf>
    <ndxf>
      <alignment horizontal="left" vertical="top"/>
    </ndxf>
  </rcc>
  <rcc rId="514" sId="3" odxf="1" dxf="1">
    <nc r="AD15" t="inlineStr">
      <is>
        <t>Külföldi irodák</t>
      </is>
    </nc>
    <odxf>
      <alignment horizontal="general" vertical="bottom"/>
    </odxf>
    <ndxf>
      <alignment horizontal="left" vertical="top"/>
    </ndxf>
  </rcc>
  <rcc rId="515" sId="3" odxf="1" dxf="1">
    <nc r="Z20" t="inlineStr">
      <is>
        <t>Külföldi irodák</t>
      </is>
    </nc>
    <odxf>
      <alignment horizontal="general" vertical="bottom"/>
    </odxf>
    <ndxf>
      <alignment horizontal="left" vertical="top"/>
    </ndxf>
  </rcc>
  <rcc rId="516" sId="3" odxf="1" dxf="1">
    <nc r="AA20" t="inlineStr">
      <is>
        <t>Külföldi irodák</t>
      </is>
    </nc>
    <odxf>
      <alignment horizontal="general" vertical="bottom"/>
    </odxf>
    <ndxf>
      <alignment horizontal="left" vertical="top"/>
    </ndxf>
  </rcc>
  <rcc rId="517" sId="3" odxf="1" dxf="1">
    <nc r="AB20" t="inlineStr">
      <is>
        <t>Külföldi irodák</t>
      </is>
    </nc>
    <odxf>
      <alignment horizontal="general" vertical="bottom"/>
    </odxf>
    <ndxf>
      <alignment horizontal="left" vertical="top"/>
    </ndxf>
  </rcc>
  <rcc rId="518" sId="3" odxf="1" dxf="1">
    <nc r="AC20" t="inlineStr">
      <is>
        <t>Külföldi irodák</t>
      </is>
    </nc>
    <odxf>
      <alignment horizontal="general" vertical="bottom"/>
    </odxf>
    <ndxf>
      <alignment horizontal="left" vertical="top"/>
    </ndxf>
  </rcc>
  <rcc rId="519" sId="3" odxf="1" dxf="1">
    <nc r="AD20" t="inlineStr">
      <is>
        <t>Külföldi irodák</t>
      </is>
    </nc>
    <odxf>
      <alignment horizontal="general" vertical="bottom"/>
    </odxf>
    <ndxf>
      <alignment horizontal="left" vertical="top"/>
    </ndxf>
  </rcc>
  <rcc rId="520" sId="3" odxf="1" dxf="1">
    <nc r="Z19" t="inlineStr">
      <is>
        <t>Külföldi irodák</t>
      </is>
    </nc>
    <odxf>
      <alignment horizontal="general" vertical="bottom"/>
    </odxf>
    <ndxf>
      <alignment horizontal="left" vertical="top"/>
    </ndxf>
  </rcc>
  <rcc rId="521" sId="3" odxf="1" dxf="1">
    <nc r="AA19" t="inlineStr">
      <is>
        <t>Külföldi irodák</t>
      </is>
    </nc>
    <odxf>
      <alignment horizontal="general" vertical="bottom"/>
    </odxf>
    <ndxf>
      <alignment horizontal="left" vertical="top"/>
    </ndxf>
  </rcc>
  <rcc rId="522" sId="3" odxf="1" dxf="1">
    <nc r="AB19" t="inlineStr">
      <is>
        <t>Külföldi irodák</t>
      </is>
    </nc>
    <odxf>
      <alignment horizontal="general" vertical="bottom"/>
    </odxf>
    <ndxf>
      <alignment horizontal="left" vertical="top"/>
    </ndxf>
  </rcc>
  <rcc rId="523" sId="3" odxf="1" dxf="1">
    <nc r="AC19" t="inlineStr">
      <is>
        <t>Külföldi irodák</t>
      </is>
    </nc>
    <odxf>
      <alignment horizontal="general" vertical="bottom"/>
    </odxf>
    <ndxf>
      <alignment horizontal="left" vertical="top"/>
    </ndxf>
  </rcc>
  <rcc rId="524" sId="3" odxf="1" dxf="1">
    <nc r="AD19" t="inlineStr">
      <is>
        <t>Külföldi irodák</t>
      </is>
    </nc>
    <odxf>
      <alignment horizontal="general" vertical="bottom"/>
    </odxf>
    <ndxf>
      <alignment horizontal="left" vertical="top"/>
    </ndxf>
  </rcc>
  <rcc rId="525" sId="3" odxf="1" dxf="1">
    <nc r="Z13" t="inlineStr">
      <is>
        <t>Levélírás</t>
      </is>
    </nc>
    <odxf>
      <alignment horizontal="general" vertical="bottom"/>
    </odxf>
    <ndxf>
      <alignment horizontal="left" vertical="top"/>
    </ndxf>
  </rcc>
  <rcc rId="526" sId="3" odxf="1" dxf="1">
    <nc r="AA13" t="inlineStr">
      <is>
        <t>Levélírás</t>
      </is>
    </nc>
    <odxf>
      <alignment horizontal="general" vertical="bottom"/>
    </odxf>
    <ndxf>
      <alignment horizontal="left" vertical="top"/>
    </ndxf>
  </rcc>
  <rcc rId="527" sId="3" odxf="1" dxf="1">
    <nc r="AB13" t="inlineStr">
      <is>
        <t>Levélírás</t>
      </is>
    </nc>
    <odxf>
      <alignment horizontal="general" vertical="bottom"/>
    </odxf>
    <ndxf>
      <alignment horizontal="left" vertical="top"/>
    </ndxf>
  </rcc>
  <rcc rId="528" sId="3" odxf="1" dxf="1">
    <nc r="AC13" t="inlineStr">
      <is>
        <t>Levélírás</t>
      </is>
    </nc>
    <odxf>
      <alignment horizontal="general" vertical="bottom"/>
    </odxf>
    <ndxf>
      <alignment horizontal="left" vertical="top"/>
    </ndxf>
  </rcc>
  <rcc rId="529" sId="3" odxf="1" dxf="1">
    <nc r="AD13" t="inlineStr">
      <is>
        <t>Levélírás</t>
      </is>
    </nc>
    <odxf>
      <alignment horizontal="general" vertical="bottom"/>
    </odxf>
    <ndxf>
      <alignment horizontal="left" vertical="top"/>
    </ndxf>
  </rcc>
  <rcc rId="530" sId="3" odxf="1" dxf="1">
    <nc r="Z17" t="inlineStr">
      <is>
        <t>Levélírás</t>
      </is>
    </nc>
    <odxf>
      <alignment horizontal="general" vertical="bottom"/>
    </odxf>
    <ndxf>
      <alignment horizontal="left" vertical="top"/>
    </ndxf>
  </rcc>
  <rcc rId="531" sId="3" odxf="1" dxf="1">
    <nc r="AA17" t="inlineStr">
      <is>
        <t>Levélírás</t>
      </is>
    </nc>
    <odxf>
      <alignment horizontal="general" vertical="bottom"/>
    </odxf>
    <ndxf>
      <alignment horizontal="left" vertical="top"/>
    </ndxf>
  </rcc>
  <rcc rId="532" sId="3" odxf="1" dxf="1">
    <nc r="AB17" t="inlineStr">
      <is>
        <t>Levélírás</t>
      </is>
    </nc>
    <odxf>
      <alignment horizontal="general" vertical="bottom"/>
    </odxf>
    <ndxf>
      <alignment horizontal="left" vertical="top"/>
    </ndxf>
  </rcc>
  <rcc rId="533" sId="3" odxf="1" dxf="1">
    <nc r="AC17" t="inlineStr">
      <is>
        <t>Levélírás</t>
      </is>
    </nc>
    <odxf>
      <alignment horizontal="general" vertical="bottom"/>
    </odxf>
    <ndxf>
      <alignment horizontal="left" vertical="top"/>
    </ndxf>
  </rcc>
  <rcc rId="534" sId="3" odxf="1" dxf="1">
    <nc r="AD17" t="inlineStr">
      <is>
        <t>Levélírás</t>
      </is>
    </nc>
    <odxf>
      <alignment horizontal="general" vertical="bottom"/>
    </odxf>
    <ndxf>
      <alignment horizontal="left" vertical="top"/>
    </ndxf>
  </rcc>
  <rcc rId="535" sId="3" odxf="1" dxf="1">
    <nc r="Z23" t="inlineStr">
      <is>
        <t>Levélírás</t>
      </is>
    </nc>
    <odxf>
      <alignment horizontal="general" vertical="bottom"/>
    </odxf>
    <ndxf>
      <alignment horizontal="left" vertical="top"/>
    </ndxf>
  </rcc>
  <rcc rId="536" sId="3" odxf="1" dxf="1">
    <nc r="AA23" t="inlineStr">
      <is>
        <t>Levélírás</t>
      </is>
    </nc>
    <odxf>
      <alignment horizontal="general" vertical="bottom"/>
    </odxf>
    <ndxf>
      <alignment horizontal="left" vertical="top"/>
    </ndxf>
  </rcc>
  <rcc rId="537" sId="3" odxf="1" dxf="1">
    <nc r="AB23" t="inlineStr">
      <is>
        <t>Levélírás</t>
      </is>
    </nc>
    <odxf>
      <alignment horizontal="general" vertical="bottom"/>
    </odxf>
    <ndxf>
      <alignment horizontal="left" vertical="top"/>
    </ndxf>
  </rcc>
  <rcc rId="538" sId="3" odxf="1" dxf="1">
    <nc r="AC23" t="inlineStr">
      <is>
        <t>Levélírás</t>
      </is>
    </nc>
    <odxf>
      <alignment horizontal="general" vertical="bottom"/>
    </odxf>
    <ndxf>
      <alignment horizontal="left" vertical="top"/>
    </ndxf>
  </rcc>
  <rcc rId="539" sId="3" odxf="1" dxf="1">
    <nc r="AD23" t="inlineStr">
      <is>
        <t>Levélírás</t>
      </is>
    </nc>
    <odxf>
      <alignment horizontal="general" vertical="bottom"/>
    </odxf>
    <ndxf>
      <alignment horizontal="left" vertical="top"/>
    </ndxf>
  </rcc>
  <rcc rId="540" sId="3" odxf="1" dxf="1">
    <nc r="Z14" t="inlineStr">
      <is>
        <t>Jogsegély levelezés</t>
      </is>
    </nc>
    <odxf>
      <alignment horizontal="general" vertical="bottom"/>
    </odxf>
    <ndxf>
      <alignment horizontal="left" vertical="top"/>
    </ndxf>
  </rcc>
  <rcc rId="541" sId="3" odxf="1" dxf="1">
    <nc r="AA14" t="inlineStr">
      <is>
        <t>Jogsegély levelezés</t>
      </is>
    </nc>
    <odxf>
      <alignment horizontal="general" vertical="bottom"/>
    </odxf>
    <ndxf>
      <alignment horizontal="left" vertical="top"/>
    </ndxf>
  </rcc>
  <rcc rId="542" sId="3" odxf="1" dxf="1">
    <nc r="AB14" t="inlineStr">
      <is>
        <t>Jogsegély levelezés</t>
      </is>
    </nc>
    <odxf>
      <alignment horizontal="general" vertical="bottom"/>
    </odxf>
    <ndxf>
      <alignment horizontal="left" vertical="top"/>
    </ndxf>
  </rcc>
  <rcc rId="543" sId="3" odxf="1" dxf="1">
    <nc r="AC14" t="inlineStr">
      <is>
        <t>Jogsegély levelezés</t>
      </is>
    </nc>
    <odxf>
      <alignment horizontal="general" vertical="bottom"/>
    </odxf>
    <ndxf>
      <alignment horizontal="left" vertical="top"/>
    </ndxf>
  </rcc>
  <rcc rId="544" sId="3" odxf="1" dxf="1">
    <nc r="AD14" t="inlineStr">
      <is>
        <t>Jogsegély levelezés</t>
      </is>
    </nc>
    <odxf>
      <alignment horizontal="general" vertical="bottom"/>
    </odxf>
    <ndxf>
      <alignment horizontal="left" vertical="top"/>
    </ndxf>
  </rcc>
  <rcc rId="545" sId="3">
    <nc r="Z18" t="inlineStr">
      <is>
        <t>B</t>
      </is>
    </nc>
  </rcc>
  <rcc rId="546" sId="3">
    <nc r="AA18" t="inlineStr">
      <is>
        <t>B</t>
      </is>
    </nc>
  </rcc>
  <rcc rId="547" sId="3">
    <nc r="AB18" t="inlineStr">
      <is>
        <t>B</t>
      </is>
    </nc>
  </rcc>
  <rcc rId="548" sId="3">
    <nc r="AC18" t="inlineStr">
      <is>
        <t>B</t>
      </is>
    </nc>
  </rcc>
  <rcc rId="549" sId="3">
    <nc r="AD18" t="inlineStr">
      <is>
        <t>B</t>
      </is>
    </nc>
  </rcc>
  <rcc rId="550" sId="3" odxf="1" dxf="1">
    <nc r="Z21" t="inlineStr">
      <is>
        <t>Jogsegély levelezés</t>
      </is>
    </nc>
    <odxf/>
    <ndxf/>
  </rcc>
  <rcc rId="551" sId="3" odxf="1" dxf="1">
    <nc r="AA21" t="inlineStr">
      <is>
        <t>Jogsegély levelezés</t>
      </is>
    </nc>
    <odxf/>
    <ndxf/>
  </rcc>
  <rcc rId="552" sId="3" odxf="1" dxf="1">
    <oc r="AB21" t="inlineStr">
      <is>
        <t>SZ</t>
      </is>
    </oc>
    <nc r="AB21" t="inlineStr">
      <is>
        <t>Jogsegély szignálás</t>
      </is>
    </nc>
    <odxf/>
    <ndxf/>
  </rcc>
  <rcc rId="553" sId="3" odxf="1" dxf="1">
    <nc r="AC21" t="inlineStr">
      <is>
        <t>Jogsegély szignálás</t>
      </is>
    </nc>
    <odxf/>
    <ndxf/>
  </rcc>
  <rcc rId="554" sId="3" odxf="1" dxf="1">
    <nc r="AD21" t="inlineStr">
      <is>
        <t>Jogsegély levelezés</t>
      </is>
    </nc>
    <odxf/>
    <ndxf/>
  </rcc>
  <rcc rId="555" sId="3">
    <nc r="Z24" t="inlineStr">
      <is>
        <t>E-ÜSZI</t>
      </is>
    </nc>
  </rcc>
  <rcc rId="556" sId="3">
    <nc r="AA24" t="inlineStr">
      <is>
        <t>E-ÜSZI</t>
      </is>
    </nc>
  </rcc>
  <rcc rId="557" sId="3">
    <nc r="AB24" t="inlineStr">
      <is>
        <t>E-ÜSZI</t>
      </is>
    </nc>
  </rcc>
  <rcc rId="558" sId="3">
    <nc r="AC24" t="inlineStr">
      <is>
        <t>E-ÜSZI</t>
      </is>
    </nc>
  </rcc>
  <rcc rId="559" sId="3">
    <nc r="AD24" t="inlineStr">
      <is>
        <t>E-ÜSZI</t>
      </is>
    </nc>
  </rcc>
  <rcc rId="560" sId="3">
    <nc r="Z25" t="inlineStr">
      <is>
        <t>Angol levelezés</t>
      </is>
    </nc>
  </rcc>
  <rcc rId="561" sId="3">
    <nc r="AA25" t="inlineStr">
      <is>
        <t>Angol levelezés</t>
      </is>
    </nc>
  </rcc>
  <rcc rId="562" sId="3">
    <nc r="AB25" t="inlineStr">
      <is>
        <t>Angol levelezés</t>
      </is>
    </nc>
  </rcc>
  <rcc rId="563" sId="3">
    <nc r="AC25" t="inlineStr">
      <is>
        <t>Angol levelezés</t>
      </is>
    </nc>
  </rcc>
  <rcc rId="564" sId="3" odxf="1" dxf="1">
    <nc r="AG7" t="inlineStr">
      <is>
        <t>Külföldi irodák</t>
      </is>
    </nc>
    <odxf>
      <alignment horizontal="general" vertical="bottom"/>
    </odxf>
    <ndxf>
      <alignment horizontal="left" vertical="top"/>
    </ndxf>
  </rcc>
  <rcc rId="565" sId="3" odxf="1" dxf="1">
    <nc r="AH7" t="inlineStr">
      <is>
        <t>Külföldi irodák</t>
      </is>
    </nc>
    <odxf>
      <alignment horizontal="general" vertical="bottom"/>
    </odxf>
    <ndxf>
      <alignment horizontal="left" vertical="top"/>
    </ndxf>
  </rcc>
  <rcc rId="566" sId="3" odxf="1" dxf="1">
    <nc r="AI7" t="inlineStr">
      <is>
        <t>Külföldi irodák</t>
      </is>
    </nc>
    <odxf>
      <alignment horizontal="general" vertical="bottom"/>
    </odxf>
    <ndxf>
      <alignment horizontal="left" vertical="top"/>
    </ndxf>
  </rcc>
  <rcc rId="567" sId="3" odxf="1" dxf="1">
    <nc r="AJ7" t="inlineStr">
      <is>
        <t>Külföldi irodák</t>
      </is>
    </nc>
    <odxf>
      <alignment horizontal="general" vertical="bottom"/>
    </odxf>
    <ndxf>
      <alignment horizontal="left" vertical="top"/>
    </ndxf>
  </rcc>
  <rcc rId="568" sId="3" odxf="1" dxf="1">
    <nc r="AK7" t="inlineStr">
      <is>
        <t>Külföldi irodák</t>
      </is>
    </nc>
    <odxf>
      <alignment horizontal="general" vertical="bottom"/>
    </odxf>
    <ndxf>
      <alignment horizontal="left" vertical="top"/>
    </ndxf>
  </rcc>
  <rcc rId="569" sId="3" odxf="1" dxf="1">
    <nc r="AG8" t="inlineStr">
      <is>
        <t>Jogsegély szignálás</t>
      </is>
    </nc>
    <odxf/>
    <ndxf/>
  </rcc>
  <rcc rId="570" sId="3" odxf="1" dxf="1">
    <nc r="AH8" t="inlineStr">
      <is>
        <t>Jogsegély szignálás</t>
      </is>
    </nc>
    <odxf/>
    <ndxf/>
  </rcc>
  <rcc rId="571" sId="3" odxf="1" dxf="1">
    <nc r="AI8" t="inlineStr">
      <is>
        <t>Jogsegély levelezés</t>
      </is>
    </nc>
    <odxf/>
    <ndxf/>
  </rcc>
  <rcc rId="572" sId="3" odxf="1" dxf="1">
    <nc r="AJ8" t="inlineStr">
      <is>
        <t>Jogsegély levelezés</t>
      </is>
    </nc>
    <odxf/>
    <ndxf/>
  </rcc>
  <rcc rId="573" sId="3" odxf="1" dxf="1">
    <nc r="AK8" t="inlineStr">
      <is>
        <t>Jogsegély levelezés</t>
      </is>
    </nc>
    <odxf/>
    <ndxf/>
  </rcc>
  <rcc rId="574" sId="3" odxf="1" dxf="1">
    <nc r="AG11" t="inlineStr">
      <is>
        <t>Levélírás</t>
      </is>
    </nc>
    <odxf>
      <alignment horizontal="general" vertical="bottom"/>
    </odxf>
    <ndxf>
      <alignment horizontal="left" vertical="top"/>
    </ndxf>
  </rcc>
  <rcc rId="575" sId="3" odxf="1" dxf="1">
    <nc r="AH11" t="inlineStr">
      <is>
        <t>Levélírás</t>
      </is>
    </nc>
    <odxf>
      <alignment horizontal="general" vertical="bottom"/>
    </odxf>
    <ndxf>
      <alignment horizontal="left" vertical="top"/>
    </ndxf>
  </rcc>
  <rcc rId="576" sId="3" odxf="1" dxf="1">
    <nc r="AI11" t="inlineStr">
      <is>
        <t>Levélírás</t>
      </is>
    </nc>
    <odxf>
      <alignment horizontal="general" vertical="bottom"/>
    </odxf>
    <ndxf>
      <alignment horizontal="left" vertical="top"/>
    </ndxf>
  </rcc>
  <rcc rId="577" sId="3" odxf="1" dxf="1">
    <nc r="AJ11" t="inlineStr">
      <is>
        <t>Levélírás</t>
      </is>
    </nc>
    <odxf>
      <alignment horizontal="general" vertical="bottom"/>
    </odxf>
    <ndxf>
      <alignment horizontal="left" vertical="top"/>
    </ndxf>
  </rcc>
  <rcc rId="578" sId="3" odxf="1" dxf="1">
    <nc r="AK11" t="inlineStr">
      <is>
        <t>Levélírás</t>
      </is>
    </nc>
    <odxf>
      <alignment horizontal="general" vertical="bottom"/>
    </odxf>
    <ndxf>
      <alignment horizontal="left" vertical="top"/>
    </ndxf>
  </rcc>
  <rcc rId="579" sId="3" odxf="1" dxf="1">
    <nc r="AG12" t="inlineStr">
      <is>
        <t>Külföldi irodák</t>
      </is>
    </nc>
    <odxf>
      <alignment horizontal="general" vertical="bottom"/>
    </odxf>
    <ndxf>
      <alignment horizontal="left" vertical="top"/>
    </ndxf>
  </rcc>
  <rcc rId="580" sId="3" odxf="1" dxf="1">
    <nc r="AH12" t="inlineStr">
      <is>
        <t>Külföldi irodák</t>
      </is>
    </nc>
    <odxf>
      <alignment horizontal="general" vertical="bottom"/>
    </odxf>
    <ndxf>
      <alignment horizontal="left" vertical="top"/>
    </ndxf>
  </rcc>
  <rcc rId="581" sId="3" odxf="1" dxf="1">
    <nc r="AI12" t="inlineStr">
      <is>
        <t>Külföldi irodák</t>
      </is>
    </nc>
    <odxf>
      <alignment horizontal="general" vertical="bottom"/>
    </odxf>
    <ndxf>
      <alignment horizontal="left" vertical="top"/>
    </ndxf>
  </rcc>
  <rcc rId="582" sId="3" odxf="1" dxf="1">
    <nc r="AJ12" t="inlineStr">
      <is>
        <t>Külföldi irodák</t>
      </is>
    </nc>
    <odxf>
      <alignment horizontal="general" vertical="bottom"/>
    </odxf>
    <ndxf>
      <alignment horizontal="left" vertical="top"/>
    </ndxf>
  </rcc>
  <rcc rId="583" sId="3" odxf="1" dxf="1">
    <nc r="AK12" t="inlineStr">
      <is>
        <t>Külföldi irodák</t>
      </is>
    </nc>
    <odxf>
      <alignment horizontal="general" vertical="bottom"/>
    </odxf>
    <ndxf>
      <alignment horizontal="left" vertical="top"/>
    </ndxf>
  </rcc>
  <rcc rId="584" sId="3" odxf="1" dxf="1">
    <nc r="AG14" t="inlineStr">
      <is>
        <t>Jogsegély levelezés</t>
      </is>
    </nc>
    <odxf>
      <alignment horizontal="general" vertical="bottom"/>
    </odxf>
    <ndxf>
      <alignment horizontal="left" vertical="top"/>
    </ndxf>
  </rcc>
  <rcc rId="585" sId="3" odxf="1" dxf="1">
    <nc r="AH14" t="inlineStr">
      <is>
        <t>Jogsegély levelezés</t>
      </is>
    </nc>
    <odxf>
      <alignment horizontal="general" vertical="bottom"/>
    </odxf>
    <ndxf>
      <alignment horizontal="left" vertical="top"/>
    </ndxf>
  </rcc>
  <rcc rId="586" sId="3" odxf="1" dxf="1">
    <nc r="AI14" t="inlineStr">
      <is>
        <t>Jogsegély levelezés</t>
      </is>
    </nc>
    <odxf>
      <alignment horizontal="general" vertical="bottom"/>
    </odxf>
    <ndxf>
      <alignment horizontal="left" vertical="top"/>
    </ndxf>
  </rcc>
  <rcc rId="587" sId="3" odxf="1" dxf="1">
    <nc r="AJ14" t="inlineStr">
      <is>
        <t>Jogsegély levelezés</t>
      </is>
    </nc>
    <odxf>
      <alignment horizontal="general" vertical="bottom"/>
    </odxf>
    <ndxf>
      <alignment horizontal="left" vertical="top"/>
    </ndxf>
  </rcc>
  <rcc rId="588" sId="3" odxf="1" dxf="1">
    <nc r="AK14" t="inlineStr">
      <is>
        <t>Jogsegély levelezés</t>
      </is>
    </nc>
    <odxf>
      <alignment horizontal="general" vertical="bottom"/>
    </odxf>
    <ndxf>
      <alignment horizontal="left" vertical="top"/>
    </ndxf>
  </rcc>
  <rcc rId="589" sId="3" odxf="1" dxf="1">
    <nc r="AG15" t="inlineStr">
      <is>
        <t>Külföldi irodák</t>
      </is>
    </nc>
    <odxf>
      <alignment horizontal="general" vertical="bottom"/>
    </odxf>
    <ndxf>
      <alignment horizontal="left" vertical="top"/>
    </ndxf>
  </rcc>
  <rcc rId="590" sId="3" odxf="1" dxf="1">
    <nc r="AH15" t="inlineStr">
      <is>
        <t>Külföldi irodák</t>
      </is>
    </nc>
    <odxf>
      <alignment horizontal="general" vertical="bottom"/>
    </odxf>
    <ndxf>
      <alignment horizontal="left" vertical="top"/>
    </ndxf>
  </rcc>
  <rcc rId="591" sId="3" odxf="1" dxf="1">
    <nc r="AI15" t="inlineStr">
      <is>
        <t>Külföldi irodák</t>
      </is>
    </nc>
    <odxf>
      <alignment horizontal="general" vertical="bottom"/>
    </odxf>
    <ndxf>
      <alignment horizontal="left" vertical="top"/>
    </ndxf>
  </rcc>
  <rcc rId="592" sId="3" odxf="1" dxf="1">
    <nc r="AJ15" t="inlineStr">
      <is>
        <t>Külföldi irodák</t>
      </is>
    </nc>
    <odxf>
      <alignment horizontal="general" vertical="bottom"/>
    </odxf>
    <ndxf>
      <alignment horizontal="left" vertical="top"/>
    </ndxf>
  </rcc>
  <rcc rId="593" sId="3" odxf="1" dxf="1">
    <nc r="AK15" t="inlineStr">
      <is>
        <t>Külföldi irodák</t>
      </is>
    </nc>
    <odxf>
      <alignment horizontal="general" vertical="bottom"/>
    </odxf>
    <ndxf>
      <alignment horizontal="left" vertical="top"/>
    </ndxf>
  </rcc>
  <rcc rId="594" sId="3" odxf="1" dxf="1">
    <nc r="AG17" t="inlineStr">
      <is>
        <t>Levélírás</t>
      </is>
    </nc>
    <odxf>
      <alignment horizontal="general" vertical="bottom"/>
    </odxf>
    <ndxf>
      <alignment horizontal="left" vertical="top"/>
    </ndxf>
  </rcc>
  <rcc rId="595" sId="3" odxf="1" dxf="1">
    <nc r="AH17" t="inlineStr">
      <is>
        <t>Levélírás</t>
      </is>
    </nc>
    <odxf>
      <alignment horizontal="general" vertical="bottom"/>
    </odxf>
    <ndxf>
      <alignment horizontal="left" vertical="top"/>
    </ndxf>
  </rcc>
  <rcc rId="596" sId="3" odxf="1" dxf="1">
    <nc r="AI17" t="inlineStr">
      <is>
        <t>Levélírás</t>
      </is>
    </nc>
    <odxf>
      <alignment horizontal="general" vertical="bottom"/>
    </odxf>
    <ndxf>
      <alignment horizontal="left" vertical="top"/>
    </ndxf>
  </rcc>
  <rcc rId="597" sId="3" odxf="1" dxf="1">
    <oc r="AJ17" t="inlineStr">
      <is>
        <t>SZ</t>
      </is>
    </oc>
    <nc r="AJ17" t="inlineStr">
      <is>
        <t>Levélírás</t>
      </is>
    </nc>
    <odxf>
      <alignment horizontal="general" vertical="bottom"/>
    </odxf>
    <ndxf>
      <alignment horizontal="left" vertical="top"/>
    </ndxf>
  </rcc>
  <rcc rId="598" sId="3" odxf="1" dxf="1">
    <oc r="AK17" t="inlineStr">
      <is>
        <t>SZ</t>
      </is>
    </oc>
    <nc r="AK17" t="inlineStr">
      <is>
        <t>Levélírás</t>
      </is>
    </nc>
    <odxf>
      <alignment horizontal="general" vertical="bottom"/>
    </odxf>
    <ndxf>
      <alignment horizontal="left" vertical="top"/>
    </ndxf>
  </rcc>
  <rcc rId="599" sId="3" odxf="1" dxf="1">
    <nc r="AG19" t="inlineStr">
      <is>
        <t>Külföldi irodák</t>
      </is>
    </nc>
    <odxf>
      <alignment horizontal="general" vertical="bottom"/>
    </odxf>
    <ndxf>
      <alignment horizontal="left" vertical="top"/>
    </ndxf>
  </rcc>
  <rcc rId="600" sId="3" odxf="1" dxf="1">
    <nc r="AH19" t="inlineStr">
      <is>
        <t>Külföldi irodák</t>
      </is>
    </nc>
    <odxf>
      <alignment horizontal="general" vertical="bottom"/>
    </odxf>
    <ndxf>
      <alignment horizontal="left" vertical="top"/>
    </ndxf>
  </rcc>
  <rcc rId="601" sId="3" odxf="1" dxf="1">
    <nc r="AI19" t="inlineStr">
      <is>
        <t>Külföldi irodák</t>
      </is>
    </nc>
    <odxf>
      <alignment horizontal="general" vertical="bottom"/>
    </odxf>
    <ndxf>
      <alignment horizontal="left" vertical="top"/>
    </ndxf>
  </rcc>
  <rcc rId="602" sId="3" odxf="1" dxf="1">
    <nc r="AJ19" t="inlineStr">
      <is>
        <t>Külföldi irodák</t>
      </is>
    </nc>
    <odxf>
      <alignment horizontal="general" vertical="bottom"/>
    </odxf>
    <ndxf>
      <alignment horizontal="left" vertical="top"/>
    </ndxf>
  </rcc>
  <rcc rId="603" sId="3" odxf="1" dxf="1">
    <nc r="AK19" t="inlineStr">
      <is>
        <t>Külföldi irodák</t>
      </is>
    </nc>
    <odxf>
      <alignment horizontal="general" vertical="bottom"/>
    </odxf>
    <ndxf>
      <alignment horizontal="left" vertical="top"/>
    </ndxf>
  </rcc>
  <rcc rId="604" sId="3" odxf="1" dxf="1">
    <nc r="AG20" t="inlineStr">
      <is>
        <t>Külföldi irodák</t>
      </is>
    </nc>
    <odxf>
      <alignment horizontal="general" vertical="bottom"/>
    </odxf>
    <ndxf>
      <alignment horizontal="left" vertical="top"/>
    </ndxf>
  </rcc>
  <rcc rId="605" sId="3" odxf="1" dxf="1">
    <nc r="AH20" t="inlineStr">
      <is>
        <t>Külföldi irodák</t>
      </is>
    </nc>
    <odxf>
      <alignment horizontal="general" vertical="bottom"/>
    </odxf>
    <ndxf>
      <alignment horizontal="left" vertical="top"/>
    </ndxf>
  </rcc>
  <rcc rId="606" sId="3" odxf="1" dxf="1">
    <nc r="AI20" t="inlineStr">
      <is>
        <t>Külföldi irodák</t>
      </is>
    </nc>
    <odxf>
      <alignment horizontal="general" vertical="bottom"/>
    </odxf>
    <ndxf>
      <alignment horizontal="left" vertical="top"/>
    </ndxf>
  </rcc>
  <rcc rId="607" sId="3" odxf="1" dxf="1">
    <nc r="AJ20" t="inlineStr">
      <is>
        <t>Külföldi irodák</t>
      </is>
    </nc>
    <odxf>
      <alignment horizontal="general" vertical="bottom"/>
    </odxf>
    <ndxf>
      <alignment horizontal="left" vertical="top"/>
    </ndxf>
  </rcc>
  <rcc rId="608" sId="3" odxf="1" dxf="1">
    <nc r="AK20" t="inlineStr">
      <is>
        <t>Külföldi irodák</t>
      </is>
    </nc>
    <odxf>
      <alignment horizontal="general" vertical="bottom"/>
    </odxf>
    <ndxf>
      <alignment horizontal="left" vertical="top"/>
    </ndxf>
  </rcc>
  <rcc rId="609" sId="3" odxf="1" dxf="1">
    <nc r="AG21" t="inlineStr">
      <is>
        <t>Jogsegély levelezés</t>
      </is>
    </nc>
    <odxf/>
    <ndxf/>
  </rcc>
  <rcc rId="610" sId="3" odxf="1" dxf="1">
    <nc r="AH21" t="inlineStr">
      <is>
        <t>Jogsegély levelezés</t>
      </is>
    </nc>
    <odxf/>
    <ndxf/>
  </rcc>
  <rcc rId="611" sId="3" odxf="1" dxf="1">
    <nc r="AI21" t="inlineStr">
      <is>
        <t>Jogsegély szignálás</t>
      </is>
    </nc>
    <odxf/>
    <ndxf/>
  </rcc>
  <rcc rId="612" sId="3" odxf="1" dxf="1">
    <nc r="AJ21" t="inlineStr">
      <is>
        <t>Jogsegély szignálás</t>
      </is>
    </nc>
    <odxf/>
    <ndxf/>
  </rcc>
  <rcc rId="613" sId="3" odxf="1" dxf="1">
    <nc r="AK21" t="inlineStr">
      <is>
        <t>Jogsegély levelezés</t>
      </is>
    </nc>
    <odxf/>
    <ndxf/>
  </rcc>
  <rcc rId="614" sId="3" odxf="1" dxf="1">
    <nc r="AG23" t="inlineStr">
      <is>
        <t>Levélírás</t>
      </is>
    </nc>
    <odxf>
      <alignment horizontal="general" vertical="bottom"/>
    </odxf>
    <ndxf>
      <alignment horizontal="left" vertical="top"/>
    </ndxf>
  </rcc>
  <rcc rId="615" sId="3" odxf="1" dxf="1">
    <nc r="AH23" t="inlineStr">
      <is>
        <t>Levélírás</t>
      </is>
    </nc>
    <odxf>
      <alignment horizontal="general" vertical="bottom"/>
    </odxf>
    <ndxf>
      <alignment horizontal="left" vertical="top"/>
    </ndxf>
  </rcc>
  <rcc rId="616" sId="3" odxf="1" dxf="1">
    <nc r="AI23" t="inlineStr">
      <is>
        <t>Levélírás</t>
      </is>
    </nc>
    <odxf>
      <alignment horizontal="general" vertical="bottom"/>
    </odxf>
    <ndxf>
      <alignment horizontal="left" vertical="top"/>
    </ndxf>
  </rcc>
  <rcc rId="617" sId="3" odxf="1" dxf="1">
    <nc r="AJ23" t="inlineStr">
      <is>
        <t>Levélírás</t>
      </is>
    </nc>
    <odxf>
      <alignment horizontal="general" vertical="bottom"/>
    </odxf>
    <ndxf>
      <alignment horizontal="left" vertical="top"/>
    </ndxf>
  </rcc>
  <rcc rId="618" sId="3" odxf="1" dxf="1">
    <nc r="AK23" t="inlineStr">
      <is>
        <t>Levélírás</t>
      </is>
    </nc>
    <odxf>
      <alignment horizontal="general" vertical="bottom"/>
    </odxf>
    <ndxf>
      <alignment horizontal="left" vertical="top"/>
    </ndxf>
  </rcc>
  <rcc rId="619" sId="3">
    <nc r="AG24" t="inlineStr">
      <is>
        <t>E-ÜSZI</t>
      </is>
    </nc>
  </rcc>
  <rcc rId="620" sId="3">
    <nc r="AH24" t="inlineStr">
      <is>
        <t>E-ÜSZI</t>
      </is>
    </nc>
  </rcc>
  <rcc rId="621" sId="3">
    <nc r="AI24" t="inlineStr">
      <is>
        <t>E-ÜSZI</t>
      </is>
    </nc>
  </rcc>
  <rcc rId="622" sId="3">
    <nc r="AJ24" t="inlineStr">
      <is>
        <t>E-ÜSZI</t>
      </is>
    </nc>
  </rcc>
  <rcc rId="623" sId="3" odxf="1" dxf="1">
    <nc r="AG25" t="inlineStr">
      <is>
        <t>Angol levelezés</t>
      </is>
    </nc>
    <odxf>
      <alignment horizontal="general" vertical="bottom"/>
    </odxf>
    <ndxf>
      <alignment horizontal="left" vertical="top"/>
    </ndxf>
  </rcc>
  <rcc rId="624" sId="3" odxf="1" dxf="1">
    <nc r="AH25" t="inlineStr">
      <is>
        <t>Angol levelezés</t>
      </is>
    </nc>
    <odxf>
      <alignment horizontal="general" vertical="bottom"/>
    </odxf>
    <ndxf>
      <alignment horizontal="left" vertical="top"/>
    </ndxf>
  </rcc>
  <rcc rId="625" sId="3" odxf="1" dxf="1">
    <nc r="AI25" t="inlineStr">
      <is>
        <t>Angol levelezés</t>
      </is>
    </nc>
    <odxf>
      <alignment horizontal="general" vertical="bottom"/>
    </odxf>
    <ndxf>
      <alignment horizontal="left" vertical="top"/>
    </ndxf>
  </rcc>
  <rcc rId="626" sId="3" odxf="1" dxf="1">
    <nc r="AJ25" t="inlineStr">
      <is>
        <t>Angol levelezés</t>
      </is>
    </nc>
    <odxf>
      <alignment horizontal="general" vertical="bottom"/>
    </odxf>
    <ndxf>
      <alignment horizontal="left" vertical="top"/>
    </ndxf>
  </rcc>
  <rcc rId="627" sId="3" odxf="1" dxf="1">
    <nc r="AK25" t="inlineStr">
      <is>
        <t>Angol levelezés</t>
      </is>
    </nc>
    <odxf>
      <alignment horizontal="general" vertical="bottom"/>
    </odxf>
    <ndxf>
      <alignment horizontal="left" vertical="top"/>
    </ndxf>
  </rcc>
  <rcc rId="628" sId="3">
    <nc r="AG18" t="inlineStr">
      <is>
        <t>B</t>
      </is>
    </nc>
  </rcc>
  <rcc rId="629" sId="3">
    <nc r="AH18" t="inlineStr">
      <is>
        <t>B</t>
      </is>
    </nc>
  </rcc>
  <rcc rId="630" sId="3">
    <nc r="AI18" t="inlineStr">
      <is>
        <t>B</t>
      </is>
    </nc>
  </rcc>
  <rcc rId="631" sId="3">
    <nc r="AJ18" t="inlineStr">
      <is>
        <t>B</t>
      </is>
    </nc>
  </rcc>
  <rcc rId="632" sId="3">
    <nc r="AK18" t="inlineStr">
      <is>
        <t>B</t>
      </is>
    </nc>
  </rcc>
  <rcc rId="633" sId="3" odxf="1" dxf="1">
    <nc r="AN7" t="inlineStr">
      <is>
        <t>Külföldi irodák</t>
      </is>
    </nc>
    <odxf>
      <alignment horizontal="general" vertical="bottom"/>
    </odxf>
    <ndxf>
      <alignment horizontal="left" vertical="top"/>
    </ndxf>
  </rcc>
  <rcc rId="634" sId="3" odxf="1" dxf="1">
    <nc r="AO7" t="inlineStr">
      <is>
        <t>Külföldi irodák</t>
      </is>
    </nc>
    <odxf>
      <alignment horizontal="general" vertical="bottom"/>
    </odxf>
    <ndxf>
      <alignment horizontal="left" vertical="top"/>
    </ndxf>
  </rcc>
  <rcc rId="635" sId="3" odxf="1" dxf="1">
    <nc r="AP7" t="inlineStr">
      <is>
        <t>Külföldi irodák</t>
      </is>
    </nc>
    <odxf>
      <alignment horizontal="general" vertical="bottom"/>
    </odxf>
    <ndxf>
      <alignment horizontal="left" vertical="top"/>
    </ndxf>
  </rcc>
  <rcc rId="636" sId="3" odxf="1" dxf="1">
    <nc r="AQ7" t="inlineStr">
      <is>
        <t>Külföldi irodák</t>
      </is>
    </nc>
    <odxf>
      <alignment horizontal="general" vertical="bottom"/>
    </odxf>
    <ndxf>
      <alignment horizontal="left" vertical="top"/>
    </ndxf>
  </rcc>
  <rcc rId="637" sId="3" odxf="1" dxf="1">
    <nc r="AR7" t="inlineStr">
      <is>
        <t>Külföldi irodák</t>
      </is>
    </nc>
    <odxf>
      <alignment horizontal="general" vertical="bottom"/>
    </odxf>
    <ndxf>
      <alignment horizontal="left" vertical="top"/>
    </ndxf>
  </rcc>
  <rcc rId="638" sId="3" odxf="1" dxf="1">
    <nc r="AN8" t="inlineStr">
      <is>
        <t>Jogsegély szignálás</t>
      </is>
    </nc>
    <odxf/>
    <ndxf/>
  </rcc>
  <rcc rId="639" sId="3" odxf="1" dxf="1">
    <nc r="AO8" t="inlineStr">
      <is>
        <t>Jogsegély szignálás</t>
      </is>
    </nc>
    <odxf/>
    <ndxf/>
  </rcc>
  <rcc rId="640" sId="3" odxf="1" dxf="1">
    <nc r="AP8" t="inlineStr">
      <is>
        <t>Jogsegély levelezés</t>
      </is>
    </nc>
    <odxf/>
    <ndxf/>
  </rcc>
  <rcc rId="641" sId="3" odxf="1" dxf="1">
    <nc r="AQ8" t="inlineStr">
      <is>
        <t>Jogsegély levelezés</t>
      </is>
    </nc>
    <odxf/>
    <ndxf/>
  </rcc>
  <rcc rId="642" sId="3" odxf="1" dxf="1">
    <nc r="AR8" t="inlineStr">
      <is>
        <t>Jogsegély levelezés</t>
      </is>
    </nc>
    <odxf/>
    <ndxf/>
  </rcc>
  <rcc rId="643" sId="3" odxf="1" dxf="1">
    <nc r="AN11" t="inlineStr">
      <is>
        <t>Levélírás</t>
      </is>
    </nc>
    <odxf>
      <alignment horizontal="general" vertical="bottom"/>
    </odxf>
    <ndxf>
      <alignment horizontal="left" vertical="top"/>
    </ndxf>
  </rcc>
  <rcc rId="644" sId="3" odxf="1" dxf="1">
    <nc r="AO11" t="inlineStr">
      <is>
        <t>Levélírás</t>
      </is>
    </nc>
    <odxf>
      <alignment horizontal="general" vertical="bottom"/>
    </odxf>
    <ndxf>
      <alignment horizontal="left" vertical="top"/>
    </ndxf>
  </rcc>
  <rcc rId="645" sId="3" odxf="1" dxf="1">
    <nc r="AP11" t="inlineStr">
      <is>
        <t>Levélírás</t>
      </is>
    </nc>
    <odxf>
      <alignment horizontal="general" vertical="bottom"/>
    </odxf>
    <ndxf>
      <alignment horizontal="left" vertical="top"/>
    </ndxf>
  </rcc>
  <rcc rId="646" sId="3" odxf="1" dxf="1">
    <nc r="AQ11" t="inlineStr">
      <is>
        <t>Levélírás</t>
      </is>
    </nc>
    <odxf>
      <alignment horizontal="general" vertical="bottom"/>
    </odxf>
    <ndxf>
      <alignment horizontal="left" vertical="top"/>
    </ndxf>
  </rcc>
  <rcc rId="647" sId="3" odxf="1" dxf="1">
    <nc r="AR11" t="inlineStr">
      <is>
        <t>Levélírás</t>
      </is>
    </nc>
    <odxf>
      <alignment horizontal="general" vertical="bottom"/>
    </odxf>
    <ndxf>
      <alignment horizontal="left" vertical="top"/>
    </ndxf>
  </rcc>
  <rcc rId="648" sId="3" odxf="1" dxf="1">
    <nc r="AN12" t="inlineStr">
      <is>
        <t>Külföldi irodák</t>
      </is>
    </nc>
    <odxf>
      <alignment horizontal="general" vertical="bottom"/>
    </odxf>
    <ndxf>
      <alignment horizontal="left" vertical="top"/>
    </ndxf>
  </rcc>
  <rcc rId="649" sId="3" odxf="1" dxf="1">
    <nc r="AO12" t="inlineStr">
      <is>
        <t>Külföldi irodák</t>
      </is>
    </nc>
    <odxf>
      <alignment horizontal="general" vertical="bottom"/>
    </odxf>
    <ndxf>
      <alignment horizontal="left" vertical="top"/>
    </ndxf>
  </rcc>
  <rcc rId="650" sId="3" odxf="1" dxf="1">
    <nc r="AP12" t="inlineStr">
      <is>
        <t>Külföldi irodák</t>
      </is>
    </nc>
    <odxf>
      <alignment horizontal="general" vertical="bottom"/>
    </odxf>
    <ndxf>
      <alignment horizontal="left" vertical="top"/>
    </ndxf>
  </rcc>
  <rcc rId="651" sId="3" odxf="1" dxf="1">
    <nc r="AQ12" t="inlineStr">
      <is>
        <t>Külföldi irodák</t>
      </is>
    </nc>
    <odxf>
      <alignment horizontal="general" vertical="bottom"/>
    </odxf>
    <ndxf>
      <alignment horizontal="left" vertical="top"/>
    </ndxf>
  </rcc>
  <rcc rId="652" sId="3" odxf="1" dxf="1">
    <nc r="AR12" t="inlineStr">
      <is>
        <t>Külföldi irodák</t>
      </is>
    </nc>
    <odxf>
      <alignment horizontal="general" vertical="bottom"/>
    </odxf>
    <ndxf>
      <alignment horizontal="left" vertical="top"/>
    </ndxf>
  </rcc>
  <rfmt sheetId="3" sqref="AN13" start="0" length="0">
    <dxf>
      <alignment horizontal="left" vertical="top"/>
    </dxf>
  </rfmt>
  <rfmt sheetId="3" sqref="AO13" start="0" length="0">
    <dxf>
      <alignment horizontal="left" vertical="top"/>
    </dxf>
  </rfmt>
  <rfmt sheetId="3" sqref="AP13" start="0" length="0">
    <dxf>
      <alignment horizontal="left" vertical="top"/>
    </dxf>
  </rfmt>
  <rfmt sheetId="3" sqref="AQ13" start="0" length="0">
    <dxf>
      <alignment horizontal="left" vertical="top"/>
    </dxf>
  </rfmt>
  <rfmt sheetId="3" sqref="AR13" start="0" length="0">
    <dxf>
      <alignment horizontal="left" vertical="top"/>
    </dxf>
  </rfmt>
  <rcc rId="653" sId="3" odxf="1" dxf="1">
    <nc r="AN14" t="inlineStr">
      <is>
        <t>Jogsegély levelezés</t>
      </is>
    </nc>
    <odxf>
      <alignment horizontal="general" vertical="bottom"/>
    </odxf>
    <ndxf>
      <alignment horizontal="left" vertical="top"/>
    </ndxf>
  </rcc>
  <rcc rId="654" sId="3" odxf="1" dxf="1">
    <nc r="AO14" t="inlineStr">
      <is>
        <t>Jogsegély levelezés</t>
      </is>
    </nc>
    <odxf>
      <alignment horizontal="general" vertical="bottom"/>
    </odxf>
    <ndxf>
      <alignment horizontal="left" vertical="top"/>
    </ndxf>
  </rcc>
  <rcc rId="655" sId="3" odxf="1" dxf="1">
    <nc r="AP14" t="inlineStr">
      <is>
        <t>Jogsegély levelezés</t>
      </is>
    </nc>
    <odxf>
      <alignment horizontal="general" vertical="bottom"/>
    </odxf>
    <ndxf>
      <alignment horizontal="left" vertical="top"/>
    </ndxf>
  </rcc>
  <rcc rId="656" sId="3" odxf="1" dxf="1">
    <nc r="AQ14" t="inlineStr">
      <is>
        <t>Jogsegély levelezés</t>
      </is>
    </nc>
    <odxf>
      <alignment horizontal="general" vertical="bottom"/>
    </odxf>
    <ndxf>
      <alignment horizontal="left" vertical="top"/>
    </ndxf>
  </rcc>
  <rcc rId="657" sId="3" odxf="1" dxf="1">
    <oc r="AR14" t="inlineStr">
      <is>
        <t>SZ</t>
      </is>
    </oc>
    <nc r="AR14" t="inlineStr">
      <is>
        <t>Jogsegély levelezés</t>
      </is>
    </nc>
    <odxf>
      <alignment horizontal="general" vertical="bottom"/>
    </odxf>
    <ndxf>
      <alignment horizontal="left" vertical="top"/>
    </ndxf>
  </rcc>
  <rcc rId="658" sId="3" odxf="1" dxf="1">
    <nc r="AN15" t="inlineStr">
      <is>
        <t>Külföldi irodák</t>
      </is>
    </nc>
    <odxf>
      <alignment horizontal="general" vertical="bottom"/>
    </odxf>
    <ndxf>
      <alignment horizontal="left" vertical="top"/>
    </ndxf>
  </rcc>
  <rcc rId="659" sId="3" odxf="1" dxf="1">
    <nc r="AO15" t="inlineStr">
      <is>
        <t>Külföldi irodák</t>
      </is>
    </nc>
    <odxf>
      <alignment horizontal="general" vertical="bottom"/>
    </odxf>
    <ndxf>
      <alignment horizontal="left" vertical="top"/>
    </ndxf>
  </rcc>
  <rcc rId="660" sId="3" odxf="1" dxf="1">
    <nc r="AP15" t="inlineStr">
      <is>
        <t>Külföldi irodák</t>
      </is>
    </nc>
    <odxf>
      <alignment horizontal="general" vertical="bottom"/>
    </odxf>
    <ndxf>
      <alignment horizontal="left" vertical="top"/>
    </ndxf>
  </rcc>
  <rcc rId="661" sId="3" odxf="1" dxf="1">
    <nc r="AQ15" t="inlineStr">
      <is>
        <t>Külföldi irodák</t>
      </is>
    </nc>
    <odxf>
      <alignment horizontal="general" vertical="bottom"/>
    </odxf>
    <ndxf>
      <alignment horizontal="left" vertical="top"/>
    </ndxf>
  </rcc>
  <rcc rId="662" sId="3" odxf="1" dxf="1">
    <nc r="AR15" t="inlineStr">
      <is>
        <t>Külföldi irodák</t>
      </is>
    </nc>
    <odxf>
      <alignment horizontal="general" vertical="bottom"/>
    </odxf>
    <ndxf>
      <alignment horizontal="left" vertical="top"/>
    </ndxf>
  </rcc>
  <rcc rId="663" sId="3">
    <nc r="AN13" t="inlineStr">
      <is>
        <t>Levélírás</t>
      </is>
    </nc>
  </rcc>
  <rcc rId="664" sId="3">
    <nc r="AO13" t="inlineStr">
      <is>
        <t>Levélírás</t>
      </is>
    </nc>
  </rcc>
  <rcc rId="665" sId="3">
    <nc r="AP13" t="inlineStr">
      <is>
        <t>Levélírás</t>
      </is>
    </nc>
  </rcc>
  <rcc rId="666" sId="3">
    <nc r="AQ13" t="inlineStr">
      <is>
        <t>Levélírás</t>
      </is>
    </nc>
  </rcc>
  <rcc rId="667" sId="3">
    <nc r="AR13" t="inlineStr">
      <is>
        <t>Levélírás</t>
      </is>
    </nc>
  </rcc>
  <rcc rId="668" sId="3" odxf="1" dxf="1">
    <nc r="AN17" t="inlineStr">
      <is>
        <t>Levélírás</t>
      </is>
    </nc>
    <odxf>
      <alignment horizontal="general" vertical="bottom"/>
    </odxf>
    <ndxf>
      <alignment horizontal="left" vertical="top"/>
    </ndxf>
  </rcc>
  <rcc rId="669" sId="3" odxf="1" dxf="1">
    <nc r="AO17" t="inlineStr">
      <is>
        <t>Levélírás</t>
      </is>
    </nc>
    <odxf>
      <alignment horizontal="general" vertical="bottom"/>
    </odxf>
    <ndxf>
      <alignment horizontal="left" vertical="top"/>
    </ndxf>
  </rcc>
  <rcc rId="670" sId="3" odxf="1" dxf="1">
    <nc r="AP17" t="inlineStr">
      <is>
        <t>Levélírás</t>
      </is>
    </nc>
    <odxf>
      <alignment horizontal="general" vertical="bottom"/>
    </odxf>
    <ndxf>
      <alignment horizontal="left" vertical="top"/>
    </ndxf>
  </rcc>
  <rcc rId="671" sId="3" odxf="1" dxf="1">
    <nc r="AQ17" t="inlineStr">
      <is>
        <t>Levélírás</t>
      </is>
    </nc>
    <odxf>
      <alignment horizontal="general" vertical="bottom"/>
    </odxf>
    <ndxf>
      <alignment horizontal="left" vertical="top"/>
    </ndxf>
  </rcc>
  <rcc rId="672" sId="3" odxf="1" dxf="1">
    <nc r="AR17" t="inlineStr">
      <is>
        <t>Levélírás</t>
      </is>
    </nc>
    <odxf>
      <alignment horizontal="general" vertical="bottom"/>
    </odxf>
    <ndxf>
      <alignment horizontal="left" vertical="top"/>
    </ndxf>
  </rcc>
  <rcc rId="673" sId="3">
    <nc r="AN18" t="inlineStr">
      <is>
        <t>B</t>
      </is>
    </nc>
  </rcc>
  <rcc rId="674" sId="3">
    <nc r="AO18" t="inlineStr">
      <is>
        <t>B</t>
      </is>
    </nc>
  </rcc>
  <rcc rId="675" sId="3">
    <nc r="AP18" t="inlineStr">
      <is>
        <t>B</t>
      </is>
    </nc>
  </rcc>
  <rcc rId="676" sId="3">
    <nc r="AQ18" t="inlineStr">
      <is>
        <t>B</t>
      </is>
    </nc>
  </rcc>
  <rcc rId="677" sId="3">
    <nc r="AR18" t="inlineStr">
      <is>
        <t>B</t>
      </is>
    </nc>
  </rcc>
  <rcc rId="678" sId="3" odxf="1" dxf="1">
    <nc r="AN19" t="inlineStr">
      <is>
        <t>Külföldi irodák</t>
      </is>
    </nc>
    <odxf>
      <alignment horizontal="general" vertical="bottom"/>
    </odxf>
    <ndxf>
      <alignment horizontal="left" vertical="top"/>
    </ndxf>
  </rcc>
  <rcc rId="679" sId="3" odxf="1" dxf="1">
    <nc r="AO19" t="inlineStr">
      <is>
        <t>Külföldi irodák</t>
      </is>
    </nc>
    <odxf>
      <alignment horizontal="general" vertical="bottom"/>
    </odxf>
    <ndxf>
      <alignment horizontal="left" vertical="top"/>
    </ndxf>
  </rcc>
  <rcc rId="680" sId="3" odxf="1" dxf="1">
    <nc r="AP19" t="inlineStr">
      <is>
        <t>Külföldi irodák</t>
      </is>
    </nc>
    <odxf>
      <alignment horizontal="general" vertical="bottom"/>
    </odxf>
    <ndxf>
      <alignment horizontal="left" vertical="top"/>
    </ndxf>
  </rcc>
  <rcc rId="681" sId="3" odxf="1" dxf="1">
    <nc r="AQ19" t="inlineStr">
      <is>
        <t>Külföldi irodák</t>
      </is>
    </nc>
    <odxf>
      <alignment horizontal="general" vertical="bottom"/>
    </odxf>
    <ndxf>
      <alignment horizontal="left" vertical="top"/>
    </ndxf>
  </rcc>
  <rcc rId="682" sId="3" odxf="1" dxf="1">
    <nc r="AR19" t="inlineStr">
      <is>
        <t>Külföldi irodák</t>
      </is>
    </nc>
    <odxf>
      <alignment horizontal="general" vertical="bottom"/>
    </odxf>
    <ndxf>
      <alignment horizontal="left" vertical="top"/>
    </ndxf>
  </rcc>
  <rcc rId="683" sId="3" odxf="1" dxf="1">
    <nc r="AN20" t="inlineStr">
      <is>
        <t>Külföldi irodák</t>
      </is>
    </nc>
    <odxf>
      <alignment horizontal="general" vertical="bottom"/>
    </odxf>
    <ndxf>
      <alignment horizontal="left" vertical="top"/>
    </ndxf>
  </rcc>
  <rcc rId="684" sId="3" odxf="1" dxf="1">
    <nc r="AO20" t="inlineStr">
      <is>
        <t>Külföldi irodák</t>
      </is>
    </nc>
    <odxf>
      <alignment horizontal="general" vertical="bottom"/>
    </odxf>
    <ndxf>
      <alignment horizontal="left" vertical="top"/>
    </ndxf>
  </rcc>
  <rcc rId="685" sId="3" odxf="1" dxf="1">
    <nc r="AP20" t="inlineStr">
      <is>
        <t>Külföldi irodák</t>
      </is>
    </nc>
    <odxf>
      <alignment horizontal="general" vertical="bottom"/>
    </odxf>
    <ndxf>
      <alignment horizontal="left" vertical="top"/>
    </ndxf>
  </rcc>
  <rcc rId="686" sId="3" odxf="1" dxf="1">
    <nc r="AN21" t="inlineStr">
      <is>
        <t>Jogsegély levelezés</t>
      </is>
    </nc>
    <odxf/>
    <ndxf/>
  </rcc>
  <rcc rId="687" sId="3" odxf="1" dxf="1">
    <nc r="AO21" t="inlineStr">
      <is>
        <t>Jogsegély levelezés</t>
      </is>
    </nc>
    <odxf/>
    <ndxf/>
  </rcc>
  <rcc rId="688" sId="3" odxf="1" dxf="1">
    <nc r="AP21" t="inlineStr">
      <is>
        <t>Jogsegély szignálás</t>
      </is>
    </nc>
    <odxf/>
    <ndxf/>
  </rcc>
  <rcc rId="689" sId="3" odxf="1" dxf="1">
    <nc r="AQ21" t="inlineStr">
      <is>
        <t>Jogsegély szignálás</t>
      </is>
    </nc>
    <odxf/>
    <ndxf/>
  </rcc>
  <rcc rId="690" sId="3" odxf="1" dxf="1">
    <nc r="AR21" t="inlineStr">
      <is>
        <t>Jogsegély levelezés</t>
      </is>
    </nc>
    <odxf/>
    <ndxf/>
  </rcc>
  <rcv guid="{196F1BDD-5600-471F-9A84-7CB85C8694ED}" action="delete"/>
  <rdn rId="0" localSheetId="1" customView="1" name="Z_196F1BDD_5600_471F_9A84_7CB85C8694ED_.wvu.Rows" hidden="1" oldHidden="1">
    <formula>Beosztás!$2:$2</formula>
    <oldFormula>Beosztás!$2:$2</oldFormula>
  </rdn>
  <rdn rId="0" localSheetId="1" customView="1" name="Z_196F1BDD_5600_471F_9A84_7CB85C8694ED_.wvu.Cols" hidden="1" oldHidden="1">
    <formula>Beosztás!$F:$R</formula>
    <oldFormula>Beosztás!$F:$R</oldFormula>
  </rdn>
  <rdn rId="0" localSheetId="1" customView="1" name="Z_196F1BDD_5600_471F_9A84_7CB85C8694ED_.wvu.FilterData" hidden="1" oldHidden="1">
    <formula>Beosztás!$A$42:$AX$423</formula>
    <oldFormula>Beosztás!$A$42:$AX$423</oldFormula>
  </rdn>
  <rdn rId="0" localSheetId="2" customView="1" name="Z_196F1BDD_5600_471F_9A84_7CB85C8694ED_.wvu.FilterData" hidden="1" oldHidden="1">
    <formula>Mátrix!$A$2:$E$448</formula>
    <oldFormula>Mátrix!$A$2:$E$448</oldFormula>
  </rdn>
  <rdn rId="0" localSheetId="3" customView="1" name="Z_196F1BDD_5600_471F_9A84_7CB85C8694ED_.wvu.Rows" hidden="1" oldHidden="1">
    <formula>'ÜGYFÉLLEVELEZÉS.csop.'!$2:$2</formula>
    <oldFormula>'ÜGYFÉLLEVELEZÉS.csop.'!$2:$2</oldFormula>
  </rdn>
  <rdn rId="0" localSheetId="3" customView="1" name="Z_196F1BDD_5600_471F_9A84_7CB85C8694ED_.wvu.Cols" hidden="1" oldHidden="1">
    <formula>'ÜGYFÉLLEVELEZÉS.csop.'!$F:$Q</formula>
    <oldFormula>'ÜGYFÉLLEVELEZÉS.csop.'!$F:$Q</oldFormula>
  </rdn>
  <rdn rId="0" localSheetId="3" customView="1" name="Z_196F1BDD_5600_471F_9A84_7CB85C8694ED_.wvu.FilterData" hidden="1" oldHidden="1">
    <formula>'ÜGYFÉLLEVELEZÉS.csop.'!$A$4:$BZ$64</formula>
    <oldFormula>'ÜGYFÉLLEVELEZÉS.csop.'!$A$4:$BZ$64</oldFormula>
  </rdn>
  <rdn rId="0" localSheetId="4" customView="1" name="Z_196F1BDD_5600_471F_9A84_7CB85C8694ED_.wvu.Rows" hidden="1" oldHidden="1">
    <formula>Levelezés!$2:$2</formula>
    <oldFormula>Levelezés!$2:$2</oldFormula>
  </rdn>
  <rdn rId="0" localSheetId="4" customView="1" name="Z_196F1BDD_5600_471F_9A84_7CB85C8694ED_.wvu.Cols" hidden="1" oldHidden="1">
    <formula>Levelezés!$B:$K</formula>
    <oldFormula>Levelezés!$B:$K</oldFormula>
  </rdn>
  <rdn rId="0" localSheetId="4" customView="1" name="Z_196F1BDD_5600_471F_9A84_7CB85C8694ED_.wvu.FilterData" hidden="1" oldHidden="1">
    <formula>Levelezés!$A$4:$AP$467</formula>
    <oldFormula>Levelezés!$A$4:$AP$467</oldFormula>
  </rdn>
  <rdn rId="0" localSheetId="5" customView="1" name="Z_196F1BDD_5600_471F_9A84_7CB85C8694ED_.wvu.Rows" hidden="1" oldHidden="1">
    <formula>Jogsegély!$2:$2</formula>
    <oldFormula>Jogsegély!$2:$2</oldFormula>
  </rdn>
  <rdn rId="0" localSheetId="5" customView="1" name="Z_196F1BDD_5600_471F_9A84_7CB85C8694ED_.wvu.Cols" hidden="1" oldHidden="1">
    <formula>Jogsegély!$B:$B</formula>
    <oldFormula>Jogsegély!$B:$B</oldFormula>
  </rdn>
  <rdn rId="0" localSheetId="5" customView="1" name="Z_196F1BDD_5600_471F_9A84_7CB85C8694ED_.wvu.FilterData" hidden="1" oldHidden="1">
    <formula>Jogsegély!$A$4:$AG$399</formula>
    <oldFormula>Jogsegély!$A$4:$AG$399</oldFormula>
  </rdn>
  <rdn rId="0" localSheetId="6" customView="1" name="Z_196F1BDD_5600_471F_9A84_7CB85C8694ED_.wvu.Rows" hidden="1" oldHidden="1">
    <formula>'VIDEÓ CHAT.csop'!$2:$3</formula>
    <oldFormula>'VIDEÓ CHAT.csop'!$2:$3</oldFormula>
  </rdn>
  <rdn rId="0" localSheetId="6" customView="1" name="Z_196F1BDD_5600_471F_9A84_7CB85C8694ED_.wvu.Cols" hidden="1" oldHidden="1">
    <formula>'VIDEÓ CHAT.csop'!$F:$Q</formula>
    <oldFormula>'VIDEÓ CHAT.csop'!$F:$Q</oldFormula>
  </rdn>
  <rdn rId="0" localSheetId="6" customView="1" name="Z_196F1BDD_5600_471F_9A84_7CB85C8694ED_.wvu.FilterData" hidden="1" oldHidden="1">
    <formula>'VIDEÓ CHAT.csop'!$A$4:$BZ$62</formula>
    <oldFormula>'VIDEÓ CHAT.csop'!$A$4:$BZ$62</oldFormula>
  </rdn>
  <rdn rId="0" localSheetId="7" customView="1" name="Z_196F1BDD_5600_471F_9A84_7CB85C8694ED_.wvu.Rows" hidden="1" oldHidden="1">
    <formula>Video!$2:$2</formula>
    <oldFormula>Video!$2:$2</oldFormula>
  </rdn>
  <rdn rId="0" localSheetId="7" customView="1" name="Z_196F1BDD_5600_471F_9A84_7CB85C8694ED_.wvu.FilterData" hidden="1" oldHidden="1">
    <formula>Video!$A$3:$AG$360</formula>
    <oldFormula>Video!$A$3:$AG$360</oldFormula>
  </rdn>
  <rdn rId="0" localSheetId="10" customView="1" name="Z_196F1BDD_5600_471F_9A84_7CB85C8694ED_.wvu.Rows" hidden="1" oldHidden="1">
    <formula>'Nyugati csoport'!$2:$2</formula>
    <oldFormula>'Nyugati csoport'!$2:$2</oldFormula>
  </rdn>
  <rdn rId="0" localSheetId="10" customView="1" name="Z_196F1BDD_5600_471F_9A84_7CB85C8694ED_.wvu.Cols" hidden="1" oldHidden="1">
    <formula>'Nyugati csoport'!$F:$Q</formula>
    <oldFormula>'Nyugati csoport'!$F:$Q</oldFormula>
  </rdn>
  <rdn rId="0" localSheetId="10" customView="1" name="Z_196F1BDD_5600_471F_9A84_7CB85C8694ED_.wvu.FilterData" hidden="1" oldHidden="1">
    <formula>'Nyugati csoport'!$A$3:$BZ$62</formula>
    <oldFormula>'Nyugati csoport'!$A$3:$BZ$62</oldFormula>
  </rdn>
  <rdn rId="0" localSheetId="11" customView="1" name="Z_196F1BDD_5600_471F_9A84_7CB85C8694ED_.wvu.Rows" hidden="1" oldHidden="1">
    <formula>'Budapesti csoport'!$2:$3</formula>
    <oldFormula>'Budapesti csoport'!$2:$3</oldFormula>
  </rdn>
  <rdn rId="0" localSheetId="11" customView="1" name="Z_196F1BDD_5600_471F_9A84_7CB85C8694ED_.wvu.Cols" hidden="1" oldHidden="1">
    <formula>'Budapesti csoport'!$F:$Q</formula>
    <oldFormula>'Budapesti csoport'!$F:$Q</oldFormula>
  </rdn>
  <rdn rId="0" localSheetId="11" customView="1" name="Z_196F1BDD_5600_471F_9A84_7CB85C8694ED_.wvu.FilterData" hidden="1" oldHidden="1">
    <formula>'Budapesti csoport'!$A$4:$CC$59</formula>
    <oldFormula>'Budapesti csoport'!$A$4:$CC$59</oldFormula>
  </rdn>
  <rdn rId="0" localSheetId="12" customView="1" name="Z_196F1BDD_5600_471F_9A84_7CB85C8694ED_.wvu.Rows" hidden="1" oldHidden="1">
    <formula>'CALL CENTER .csop '!$2:$3</formula>
    <oldFormula>'CALL CENTER .csop '!$2:$3</oldFormula>
  </rdn>
  <rdn rId="0" localSheetId="12" customView="1" name="Z_196F1BDD_5600_471F_9A84_7CB85C8694ED_.wvu.Cols" hidden="1" oldHidden="1">
    <formula>'CALL CENTER .csop '!$F:$Q</formula>
    <oldFormula>'CALL CENTER .csop '!$F:$Q</oldFormula>
  </rdn>
  <rdn rId="0" localSheetId="12" customView="1" name="Z_196F1BDD_5600_471F_9A84_7CB85C8694ED_.wvu.FilterData" hidden="1" oldHidden="1">
    <formula>'CALL CENTER .csop '!$A$4:$BZ$63</formula>
    <oldFormula>'CALL CENTER .csop '!$A$4:$BZ$63</oldFormula>
  </rdn>
  <rdn rId="0" localSheetId="13" customView="1" name="Z_196F1BDD_5600_471F_9A84_7CB85C8694ED_.wvu.Rows" hidden="1" oldHidden="1">
    <formula>CC!$2:$2</formula>
    <oldFormula>CC!$2:$2</oldFormula>
  </rdn>
  <rdn rId="0" localSheetId="13" customView="1" name="Z_196F1BDD_5600_471F_9A84_7CB85C8694ED_.wvu.FilterData" hidden="1" oldHidden="1">
    <formula>CC!$A$4:$AG$355</formula>
    <oldFormula>CC!$A$4:$AG$355</oldFormula>
  </rdn>
  <rdn rId="0" localSheetId="14" customView="1" name="Z_196F1BDD_5600_471F_9A84_7CB85C8694ED_.wvu.Rows" hidden="1" oldHidden="1">
    <formula>'Keleti csoport'!$2:$3</formula>
    <oldFormula>'Keleti csoport'!$2:$3</oldFormula>
  </rdn>
  <rdn rId="0" localSheetId="14" customView="1" name="Z_196F1BDD_5600_471F_9A84_7CB85C8694ED_.wvu.Cols" hidden="1" oldHidden="1">
    <formula>'Keleti csoport'!$F:$Q</formula>
    <oldFormula>'Keleti csoport'!$F:$Q</oldFormula>
  </rdn>
  <rdn rId="0" localSheetId="14" customView="1" name="Z_196F1BDD_5600_471F_9A84_7CB85C8694ED_.wvu.FilterData" hidden="1" oldHidden="1">
    <formula>'Keleti csoport'!$A$4:$BZ$64</formula>
    <oldFormula>'Keleti csoport'!$A$4:$BZ$64</oldFormula>
  </rdn>
  <rdn rId="0" localSheetId="15" customView="1" name="Z_196F1BDD_5600_471F_9A84_7CB85C8694ED_.wvu.Rows" hidden="1" oldHidden="1">
    <formula>Panaszkezelés!$2:$3</formula>
    <oldFormula>Panaszkezelés!$2:$3</oldFormula>
  </rdn>
  <rdn rId="0" localSheetId="15" customView="1" name="Z_196F1BDD_5600_471F_9A84_7CB85C8694ED_.wvu.Cols" hidden="1" oldHidden="1">
    <formula>Panaszkezelés!$E:$Q</formula>
    <oldFormula>Panaszkezelés!$E:$Q</oldFormula>
  </rdn>
  <rdn rId="0" localSheetId="15" customView="1" name="Z_196F1BDD_5600_471F_9A84_7CB85C8694ED_.wvu.FilterData" hidden="1" oldHidden="1">
    <formula>Panaszkezelés!$A$4:$BZ$65</formula>
    <oldFormula>Panaszkezelés!$A$4:$BZ$65</oldFormula>
  </rdn>
  <rdn rId="0" localSheetId="16" customView="1" name="Z_196F1BDD_5600_471F_9A84_7CB85C8694ED_.wvu.Rows" hidden="1" oldHidden="1">
    <formula>'HIF csoport'!$2:$3</formula>
    <oldFormula>'HIF csoport'!$2:$3</oldFormula>
  </rdn>
  <rdn rId="0" localSheetId="16" customView="1" name="Z_196F1BDD_5600_471F_9A84_7CB85C8694ED_.wvu.Cols" hidden="1" oldHidden="1">
    <formula>'HIF csoport'!$F:$Q</formula>
    <oldFormula>'HIF csoport'!$F:$Q</oldFormula>
  </rdn>
  <rdn rId="0" localSheetId="16" customView="1" name="Z_196F1BDD_5600_471F_9A84_7CB85C8694ED_.wvu.FilterData" hidden="1" oldHidden="1">
    <formula>'HIF csoport'!$A$4:$BZ$62</formula>
    <oldFormula>'HIF csoport'!$A$4:$BZ$62</oldFormula>
  </rdn>
  <rdn rId="0" localSheetId="17" customView="1" name="Z_196F1BDD_5600_471F_9A84_7CB85C8694ED_.wvu.Rows" hidden="1" oldHidden="1">
    <formula>Túlóra!$2:$3</formula>
    <oldFormula>Túlóra!$2:$3</oldFormula>
  </rdn>
  <rdn rId="0" localSheetId="17" customView="1" name="Z_196F1BDD_5600_471F_9A84_7CB85C8694ED_.wvu.FilterData" hidden="1" oldHidden="1">
    <formula>Túlóra!$A$5:$AY$349</formula>
    <oldFormula>Túlóra!$A$5:$AY$349</oldFormula>
  </rdn>
  <rdn rId="0" localSheetId="18" customView="1" name="Z_196F1BDD_5600_471F_9A84_7CB85C8694ED_.wvu.Cols" hidden="1" oldHidden="1">
    <formula>Diákok!$J:$AC</formula>
    <oldFormula>Diákok!$J:$AC</oldFormula>
  </rdn>
  <rdn rId="0" localSheetId="20" customView="1" name="Z_196F1BDD_5600_471F_9A84_7CB85C8694ED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196F1BDD_5600_471F_9A84_7CB85C8694ED_.wvu.Rows" hidden="1" oldHidden="1">
    <formula>admin_Levelezés!$60:$61</formula>
    <oldFormula>admin_Levelezés!$60:$61</oldFormula>
  </rdn>
  <rdn rId="0" localSheetId="22" customView="1" name="Z_196F1BDD_5600_471F_9A84_7CB85C8694ED_.wvu.Rows" hidden="1" oldHidden="1">
    <formula>Admin_Video!$61:$62</formula>
    <oldFormula>Admin_Video!$61:$62</oldFormula>
  </rdn>
  <rdn rId="0" localSheetId="23" customView="1" name="Z_196F1BDD_5600_471F_9A84_7CB85C8694ED_.wvu.Rows" hidden="1" oldHidden="1">
    <formula>Admin_CC!$59:$60</formula>
    <oldFormula>Admin_CC!$59:$60</oldFormula>
  </rdn>
  <rdn rId="0" localSheetId="24" customView="1" name="Z_196F1BDD_5600_471F_9A84_7CB85C8694ED_.wvu.Rows" hidden="1" oldHidden="1">
    <formula>Admin_Nyugat!$60:$61</formula>
    <oldFormula>Admin_Nyugat!$60:$61</oldFormula>
  </rdn>
  <rdn rId="0" localSheetId="25" customView="1" name="Z_196F1BDD_5600_471F_9A84_7CB85C8694ED_.wvu.Rows" hidden="1" oldHidden="1">
    <formula>Admin_Kelet!$62:$63</formula>
    <oldFormula>Admin_Kelet!$62:$63</oldFormula>
  </rdn>
  <rdn rId="0" localSheetId="26" customView="1" name="Z_196F1BDD_5600_471F_9A84_7CB85C8694ED_.wvu.Rows" hidden="1" oldHidden="1">
    <formula>Admin_Budapest!$58:$58</formula>
    <oldFormula>Admin_Budapest!$58:$58</oldFormula>
  </rdn>
  <rdn rId="0" localSheetId="27" customView="1" name="Z_196F1BDD_5600_471F_9A84_7CB85C8694ED_.wvu.Rows" hidden="1" oldHidden="1">
    <formula>Admin_Panaszkezelés!$62:$62</formula>
    <oldFormula>Admin_Panaszkezelés!$62:$62</oldFormula>
  </rdn>
  <rdn rId="0" localSheetId="28" customView="1" name="Z_196F1BDD_5600_471F_9A84_7CB85C8694ED_.wvu.Rows" hidden="1" oldHidden="1">
    <formula>Admin_HIF!$60:$61</formula>
    <oldFormula>Admin_HIF!$60:$61</oldFormula>
  </rdn>
  <rcv guid="{196F1BDD-5600-471F-9A84-7CB85C8694ED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1" sId="3" odxf="1" dxf="1">
    <nc r="AN23" t="inlineStr">
      <is>
        <t>Levélírás</t>
      </is>
    </nc>
    <odxf>
      <alignment horizontal="general" vertical="bottom"/>
    </odxf>
    <ndxf>
      <alignment horizontal="left" vertical="top"/>
    </ndxf>
  </rcc>
  <rcc rId="742" sId="3" odxf="1" dxf="1">
    <nc r="AO23" t="inlineStr">
      <is>
        <t>Levélírás</t>
      </is>
    </nc>
    <odxf>
      <alignment horizontal="general" vertical="bottom"/>
    </odxf>
    <ndxf>
      <alignment horizontal="left" vertical="top"/>
    </ndxf>
  </rcc>
  <rcc rId="743" sId="3" odxf="1" dxf="1">
    <nc r="AP23" t="inlineStr">
      <is>
        <t>Levélírás</t>
      </is>
    </nc>
    <odxf>
      <alignment horizontal="general" vertical="bottom"/>
    </odxf>
    <ndxf>
      <alignment horizontal="left" vertical="top"/>
    </ndxf>
  </rcc>
  <rcc rId="744" sId="3" odxf="1" dxf="1">
    <nc r="AQ23" t="inlineStr">
      <is>
        <t>Levélírás</t>
      </is>
    </nc>
    <odxf>
      <alignment horizontal="general" vertical="bottom"/>
    </odxf>
    <ndxf>
      <alignment horizontal="left" vertical="top"/>
    </ndxf>
  </rcc>
  <rcc rId="745" sId="3" odxf="1" dxf="1">
    <nc r="AR23" t="inlineStr">
      <is>
        <t>Levélírás</t>
      </is>
    </nc>
    <odxf>
      <alignment horizontal="general" vertical="bottom"/>
    </odxf>
    <ndxf>
      <alignment horizontal="left" vertical="top"/>
    </ndxf>
  </rcc>
  <rcc rId="746" sId="3" odxf="1" dxf="1">
    <nc r="AN25" t="inlineStr">
      <is>
        <t>Angol levelezés</t>
      </is>
    </nc>
    <odxf>
      <alignment horizontal="general" vertical="bottom"/>
    </odxf>
    <ndxf>
      <alignment horizontal="left" vertical="top"/>
    </ndxf>
  </rcc>
  <rcc rId="747" sId="3" odxf="1" dxf="1">
    <nc r="AO25" t="inlineStr">
      <is>
        <t>Angol levelezés</t>
      </is>
    </nc>
    <odxf>
      <alignment horizontal="general" vertical="bottom"/>
    </odxf>
    <ndxf>
      <alignment horizontal="left" vertical="top"/>
    </ndxf>
  </rcc>
  <rcc rId="748" sId="3" odxf="1" dxf="1">
    <nc r="AP25" t="inlineStr">
      <is>
        <t>Angol levelezés</t>
      </is>
    </nc>
    <odxf>
      <alignment horizontal="general" vertical="bottom"/>
    </odxf>
    <ndxf>
      <alignment horizontal="left" vertical="top"/>
    </ndxf>
  </rcc>
  <rcc rId="749" sId="3" odxf="1" dxf="1">
    <nc r="AQ25" t="inlineStr">
      <is>
        <t>Angol levelezés</t>
      </is>
    </nc>
    <odxf>
      <alignment horizontal="general" vertical="bottom"/>
    </odxf>
    <ndxf>
      <alignment horizontal="left" vertical="top"/>
    </ndxf>
  </rcc>
  <rcc rId="750" sId="3" odxf="1" dxf="1">
    <nc r="AR25" t="inlineStr">
      <is>
        <t>Angol levelezés</t>
      </is>
    </nc>
    <odxf>
      <alignment horizontal="general" vertical="bottom"/>
    </odxf>
    <ndxf>
      <alignment horizontal="left" vertical="top"/>
    </ndxf>
  </rcc>
  <rcc rId="751" sId="3">
    <nc r="AO24" t="inlineStr">
      <is>
        <t>E-ÜSZI</t>
      </is>
    </nc>
  </rcc>
  <rcc rId="752" sId="3">
    <nc r="AP24" t="inlineStr">
      <is>
        <t>E-ÜSZI</t>
      </is>
    </nc>
  </rcc>
  <rcc rId="753" sId="3">
    <nc r="AQ24" t="inlineStr">
      <is>
        <t>E-ÜSZI</t>
      </is>
    </nc>
  </rcc>
  <rcc rId="754" sId="3">
    <nc r="AR24" t="inlineStr">
      <is>
        <t>E-ÜSZI</t>
      </is>
    </nc>
  </rcc>
  <rcc rId="755" sId="3">
    <oc r="AK12" t="inlineStr">
      <is>
        <t>Külföldi irodák</t>
      </is>
    </oc>
    <nc r="AK12" t="inlineStr">
      <is>
        <t>E-ÜSZI</t>
      </is>
    </nc>
  </rcc>
  <rcc rId="756" sId="3">
    <oc r="AN12" t="inlineStr">
      <is>
        <t>Külföldi irodák</t>
      </is>
    </oc>
    <nc r="AN12" t="inlineStr">
      <is>
        <t>E-ÜSZI</t>
      </is>
    </nc>
  </rcc>
  <rcc rId="757" sId="3">
    <nc r="AU7" t="inlineStr">
      <is>
        <t>Külföldi irodák</t>
      </is>
    </nc>
  </rcc>
  <rcc rId="758" sId="3">
    <nc r="AV7" t="inlineStr">
      <is>
        <t>Külföldi irodák</t>
      </is>
    </nc>
  </rcc>
  <rcc rId="759" sId="3">
    <nc r="AU8" t="inlineStr">
      <is>
        <t>Jogsegély szignálás</t>
      </is>
    </nc>
  </rcc>
  <rcc rId="760" sId="3">
    <nc r="AV8" t="inlineStr">
      <is>
        <t>Jogsegély szignálás</t>
      </is>
    </nc>
  </rcc>
  <rcc rId="761" sId="3">
    <nc r="AU11" t="inlineStr">
      <is>
        <t>Levélírás</t>
      </is>
    </nc>
  </rcc>
  <rcc rId="762" sId="3">
    <nc r="AV11" t="inlineStr">
      <is>
        <t>Levélírás</t>
      </is>
    </nc>
  </rcc>
  <rcc rId="763" sId="3">
    <nc r="AU12" t="inlineStr">
      <is>
        <t>Külföldi irodák</t>
      </is>
    </nc>
  </rcc>
  <rcc rId="764" sId="3">
    <nc r="AU13" t="inlineStr">
      <is>
        <t>Levélírás</t>
      </is>
    </nc>
  </rcc>
  <rcc rId="765" sId="3">
    <nc r="AV13" t="inlineStr">
      <is>
        <t>Levélírás</t>
      </is>
    </nc>
  </rcc>
  <rcc rId="766" sId="3">
    <nc r="AU14" t="inlineStr">
      <is>
        <t>Jogsegély levelezés</t>
      </is>
    </nc>
  </rcc>
  <rcc rId="767" sId="3">
    <nc r="AV14" t="inlineStr">
      <is>
        <t>Jogsegély levelezés</t>
      </is>
    </nc>
  </rcc>
  <rcc rId="768" sId="3">
    <nc r="AU15" t="inlineStr">
      <is>
        <t>Külföldi irodák</t>
      </is>
    </nc>
  </rcc>
  <rcc rId="769" sId="3">
    <nc r="AV15" t="inlineStr">
      <is>
        <t>Külföldi irodák</t>
      </is>
    </nc>
  </rcc>
  <rcc rId="770" sId="3">
    <nc r="AU17" t="inlineStr">
      <is>
        <t>Levélírás</t>
      </is>
    </nc>
  </rcc>
  <rcc rId="771" sId="3">
    <nc r="AV17" t="inlineStr">
      <is>
        <t>Levélírás</t>
      </is>
    </nc>
  </rcc>
  <rcc rId="772" sId="3">
    <nc r="AU18" t="inlineStr">
      <is>
        <t>B</t>
      </is>
    </nc>
  </rcc>
  <rcc rId="773" sId="3">
    <nc r="AV18" t="inlineStr">
      <is>
        <t>B</t>
      </is>
    </nc>
  </rcc>
  <rcc rId="774" sId="3">
    <nc r="AV19" t="inlineStr">
      <is>
        <t>Külföldi irodák</t>
      </is>
    </nc>
  </rcc>
  <rcc rId="775" sId="3">
    <nc r="AV20" t="inlineStr">
      <is>
        <t>Külföldi irodák</t>
      </is>
    </nc>
  </rcc>
  <rcc rId="776" sId="3">
    <nc r="AU21" t="inlineStr">
      <is>
        <t>Jogsegély levelezés</t>
      </is>
    </nc>
  </rcc>
  <rcc rId="777" sId="3">
    <nc r="AV21" t="inlineStr">
      <is>
        <t>Jogsegély levelezés</t>
      </is>
    </nc>
  </rcc>
  <rcc rId="778" sId="3">
    <nc r="AU23" t="inlineStr">
      <is>
        <t>Levélírás</t>
      </is>
    </nc>
  </rcc>
  <rcc rId="779" sId="3">
    <nc r="AV23" t="inlineStr">
      <is>
        <t>Levélírás</t>
      </is>
    </nc>
  </rcc>
  <rcc rId="780" sId="3">
    <oc r="AW23">
      <f>SUM(AX23:BW23)+BZ23</f>
    </oc>
    <nc r="AW23"/>
  </rcc>
  <rcc rId="781" sId="3">
    <nc r="AU24" t="inlineStr">
      <is>
        <t>E-ÜSZI</t>
      </is>
    </nc>
  </rcc>
  <rcc rId="782" sId="3">
    <nc r="AV24" t="inlineStr">
      <is>
        <t>E-ÜSZI</t>
      </is>
    </nc>
  </rcc>
  <rcc rId="783" sId="3">
    <nc r="AU25" t="inlineStr">
      <is>
        <t>Angol levelezés</t>
      </is>
    </nc>
  </rcc>
  <rcc rId="784" sId="3">
    <nc r="AV25" t="inlineStr">
      <is>
        <t>Angol levelezés</t>
      </is>
    </nc>
  </rcc>
  <rcc rId="785" sId="3">
    <oc r="AR7" t="inlineStr">
      <is>
        <t>Külföldi irodák</t>
      </is>
    </oc>
    <nc r="AR7" t="inlineStr">
      <is>
        <t>SZ</t>
      </is>
    </nc>
  </rcc>
  <rcc rId="786" sId="3">
    <oc r="AR5" t="inlineStr">
      <is>
        <t>SZ</t>
      </is>
    </oc>
    <nc r="AR5" t="inlineStr">
      <is>
        <t>HUGO</t>
      </is>
    </nc>
  </rcc>
  <rcc rId="787" sId="3">
    <oc r="AD5" t="inlineStr">
      <is>
        <t>SZ</t>
      </is>
    </oc>
    <nc r="AD5" t="inlineStr">
      <is>
        <t>HUGO</t>
      </is>
    </nc>
  </rcc>
  <rcc rId="788" sId="3">
    <oc r="AD7" t="inlineStr">
      <is>
        <t>Külföldi irodák</t>
      </is>
    </oc>
    <nc r="AD7" t="inlineStr">
      <is>
        <t>SZ</t>
      </is>
    </nc>
  </rcc>
  <rcc rId="789" sId="3">
    <oc r="AR14" t="inlineStr">
      <is>
        <t>Jogsegély levelezés</t>
      </is>
    </oc>
    <nc r="AR14" t="inlineStr">
      <is>
        <t>SZ</t>
      </is>
    </nc>
  </rcc>
  <rcc rId="790" sId="3">
    <oc r="AJ17" t="inlineStr">
      <is>
        <t>Levélírás</t>
      </is>
    </oc>
    <nc r="AJ17" t="inlineStr">
      <is>
        <t>SZ</t>
      </is>
    </nc>
  </rcc>
  <rcc rId="791" sId="3">
    <oc r="AK17" t="inlineStr">
      <is>
        <t>Levélírás</t>
      </is>
    </oc>
    <nc r="AK17" t="inlineStr">
      <is>
        <t>SZ</t>
      </is>
    </nc>
  </rcc>
  <rcv guid="{196F1BDD-5600-471F-9A84-7CB85C8694ED}" action="delete"/>
  <rdn rId="0" localSheetId="1" customView="1" name="Z_196F1BDD_5600_471F_9A84_7CB85C8694ED_.wvu.Rows" hidden="1" oldHidden="1">
    <formula>Beosztás!$2:$2</formula>
    <oldFormula>Beosztás!$2:$2</oldFormula>
  </rdn>
  <rdn rId="0" localSheetId="1" customView="1" name="Z_196F1BDD_5600_471F_9A84_7CB85C8694ED_.wvu.Cols" hidden="1" oldHidden="1">
    <formula>Beosztás!$F:$R</formula>
    <oldFormula>Beosztás!$F:$R</oldFormula>
  </rdn>
  <rdn rId="0" localSheetId="1" customView="1" name="Z_196F1BDD_5600_471F_9A84_7CB85C8694ED_.wvu.FilterData" hidden="1" oldHidden="1">
    <formula>Beosztás!$A$42:$AX$423</formula>
    <oldFormula>Beosztás!$A$42:$AX$423</oldFormula>
  </rdn>
  <rdn rId="0" localSheetId="2" customView="1" name="Z_196F1BDD_5600_471F_9A84_7CB85C8694ED_.wvu.FilterData" hidden="1" oldHidden="1">
    <formula>Mátrix!$A$2:$E$448</formula>
    <oldFormula>Mátrix!$A$2:$E$448</oldFormula>
  </rdn>
  <rdn rId="0" localSheetId="3" customView="1" name="Z_196F1BDD_5600_471F_9A84_7CB85C8694ED_.wvu.Rows" hidden="1" oldHidden="1">
    <formula>'ÜGYFÉLLEVELEZÉS.csop.'!$2:$2</formula>
    <oldFormula>'ÜGYFÉLLEVELEZÉS.csop.'!$2:$2</oldFormula>
  </rdn>
  <rdn rId="0" localSheetId="3" customView="1" name="Z_196F1BDD_5600_471F_9A84_7CB85C8694ED_.wvu.Cols" hidden="1" oldHidden="1">
    <formula>'ÜGYFÉLLEVELEZÉS.csop.'!$F:$Q</formula>
    <oldFormula>'ÜGYFÉLLEVELEZÉS.csop.'!$F:$Q</oldFormula>
  </rdn>
  <rdn rId="0" localSheetId="3" customView="1" name="Z_196F1BDD_5600_471F_9A84_7CB85C8694ED_.wvu.FilterData" hidden="1" oldHidden="1">
    <formula>'ÜGYFÉLLEVELEZÉS.csop.'!$A$4:$BZ$64</formula>
    <oldFormula>'ÜGYFÉLLEVELEZÉS.csop.'!$A$4:$BZ$64</oldFormula>
  </rdn>
  <rdn rId="0" localSheetId="4" customView="1" name="Z_196F1BDD_5600_471F_9A84_7CB85C8694ED_.wvu.Rows" hidden="1" oldHidden="1">
    <formula>Levelezés!$2:$2</formula>
    <oldFormula>Levelezés!$2:$2</oldFormula>
  </rdn>
  <rdn rId="0" localSheetId="4" customView="1" name="Z_196F1BDD_5600_471F_9A84_7CB85C8694ED_.wvu.Cols" hidden="1" oldHidden="1">
    <formula>Levelezés!$B:$K</formula>
    <oldFormula>Levelezés!$B:$K</oldFormula>
  </rdn>
  <rdn rId="0" localSheetId="4" customView="1" name="Z_196F1BDD_5600_471F_9A84_7CB85C8694ED_.wvu.FilterData" hidden="1" oldHidden="1">
    <formula>Levelezés!$A$4:$AP$467</formula>
    <oldFormula>Levelezés!$A$4:$AP$467</oldFormula>
  </rdn>
  <rdn rId="0" localSheetId="5" customView="1" name="Z_196F1BDD_5600_471F_9A84_7CB85C8694ED_.wvu.Rows" hidden="1" oldHidden="1">
    <formula>Jogsegély!$2:$2</formula>
    <oldFormula>Jogsegély!$2:$2</oldFormula>
  </rdn>
  <rdn rId="0" localSheetId="5" customView="1" name="Z_196F1BDD_5600_471F_9A84_7CB85C8694ED_.wvu.Cols" hidden="1" oldHidden="1">
    <formula>Jogsegély!$B:$B</formula>
    <oldFormula>Jogsegély!$B:$B</oldFormula>
  </rdn>
  <rdn rId="0" localSheetId="5" customView="1" name="Z_196F1BDD_5600_471F_9A84_7CB85C8694ED_.wvu.FilterData" hidden="1" oldHidden="1">
    <formula>Jogsegély!$A$4:$AG$399</formula>
    <oldFormula>Jogsegély!$A$4:$AG$399</oldFormula>
  </rdn>
  <rdn rId="0" localSheetId="6" customView="1" name="Z_196F1BDD_5600_471F_9A84_7CB85C8694ED_.wvu.Rows" hidden="1" oldHidden="1">
    <formula>'VIDEÓ CHAT.csop'!$2:$3</formula>
    <oldFormula>'VIDEÓ CHAT.csop'!$2:$3</oldFormula>
  </rdn>
  <rdn rId="0" localSheetId="6" customView="1" name="Z_196F1BDD_5600_471F_9A84_7CB85C8694ED_.wvu.Cols" hidden="1" oldHidden="1">
    <formula>'VIDEÓ CHAT.csop'!$F:$Q</formula>
    <oldFormula>'VIDEÓ CHAT.csop'!$F:$Q</oldFormula>
  </rdn>
  <rdn rId="0" localSheetId="6" customView="1" name="Z_196F1BDD_5600_471F_9A84_7CB85C8694ED_.wvu.FilterData" hidden="1" oldHidden="1">
    <formula>'VIDEÓ CHAT.csop'!$A$4:$BZ$62</formula>
    <oldFormula>'VIDEÓ CHAT.csop'!$A$4:$BZ$62</oldFormula>
  </rdn>
  <rdn rId="0" localSheetId="7" customView="1" name="Z_196F1BDD_5600_471F_9A84_7CB85C8694ED_.wvu.Rows" hidden="1" oldHidden="1">
    <formula>Video!$2:$2</formula>
    <oldFormula>Video!$2:$2</oldFormula>
  </rdn>
  <rdn rId="0" localSheetId="7" customView="1" name="Z_196F1BDD_5600_471F_9A84_7CB85C8694ED_.wvu.FilterData" hidden="1" oldHidden="1">
    <formula>Video!$A$3:$AG$360</formula>
    <oldFormula>Video!$A$3:$AG$360</oldFormula>
  </rdn>
  <rdn rId="0" localSheetId="10" customView="1" name="Z_196F1BDD_5600_471F_9A84_7CB85C8694ED_.wvu.Rows" hidden="1" oldHidden="1">
    <formula>'Nyugati csoport'!$2:$2</formula>
    <oldFormula>'Nyugati csoport'!$2:$2</oldFormula>
  </rdn>
  <rdn rId="0" localSheetId="10" customView="1" name="Z_196F1BDD_5600_471F_9A84_7CB85C8694ED_.wvu.Cols" hidden="1" oldHidden="1">
    <formula>'Nyugati csoport'!$F:$Q</formula>
    <oldFormula>'Nyugati csoport'!$F:$Q</oldFormula>
  </rdn>
  <rdn rId="0" localSheetId="10" customView="1" name="Z_196F1BDD_5600_471F_9A84_7CB85C8694ED_.wvu.FilterData" hidden="1" oldHidden="1">
    <formula>'Nyugati csoport'!$A$3:$BZ$62</formula>
    <oldFormula>'Nyugati csoport'!$A$3:$BZ$62</oldFormula>
  </rdn>
  <rdn rId="0" localSheetId="11" customView="1" name="Z_196F1BDD_5600_471F_9A84_7CB85C8694ED_.wvu.Rows" hidden="1" oldHidden="1">
    <formula>'Budapesti csoport'!$2:$3</formula>
    <oldFormula>'Budapesti csoport'!$2:$3</oldFormula>
  </rdn>
  <rdn rId="0" localSheetId="11" customView="1" name="Z_196F1BDD_5600_471F_9A84_7CB85C8694ED_.wvu.Cols" hidden="1" oldHidden="1">
    <formula>'Budapesti csoport'!$F:$Q</formula>
    <oldFormula>'Budapesti csoport'!$F:$Q</oldFormula>
  </rdn>
  <rdn rId="0" localSheetId="11" customView="1" name="Z_196F1BDD_5600_471F_9A84_7CB85C8694ED_.wvu.FilterData" hidden="1" oldHidden="1">
    <formula>'Budapesti csoport'!$A$4:$CC$59</formula>
    <oldFormula>'Budapesti csoport'!$A$4:$CC$59</oldFormula>
  </rdn>
  <rdn rId="0" localSheetId="12" customView="1" name="Z_196F1BDD_5600_471F_9A84_7CB85C8694ED_.wvu.Rows" hidden="1" oldHidden="1">
    <formula>'CALL CENTER .csop '!$2:$3</formula>
    <oldFormula>'CALL CENTER .csop '!$2:$3</oldFormula>
  </rdn>
  <rdn rId="0" localSheetId="12" customView="1" name="Z_196F1BDD_5600_471F_9A84_7CB85C8694ED_.wvu.Cols" hidden="1" oldHidden="1">
    <formula>'CALL CENTER .csop '!$F:$Q</formula>
    <oldFormula>'CALL CENTER .csop '!$F:$Q</oldFormula>
  </rdn>
  <rdn rId="0" localSheetId="12" customView="1" name="Z_196F1BDD_5600_471F_9A84_7CB85C8694ED_.wvu.FilterData" hidden="1" oldHidden="1">
    <formula>'CALL CENTER .csop '!$A$4:$BZ$63</formula>
    <oldFormula>'CALL CENTER .csop '!$A$4:$BZ$63</oldFormula>
  </rdn>
  <rdn rId="0" localSheetId="13" customView="1" name="Z_196F1BDD_5600_471F_9A84_7CB85C8694ED_.wvu.Rows" hidden="1" oldHidden="1">
    <formula>CC!$2:$2</formula>
    <oldFormula>CC!$2:$2</oldFormula>
  </rdn>
  <rdn rId="0" localSheetId="13" customView="1" name="Z_196F1BDD_5600_471F_9A84_7CB85C8694ED_.wvu.FilterData" hidden="1" oldHidden="1">
    <formula>CC!$A$4:$AG$355</formula>
    <oldFormula>CC!$A$4:$AG$355</oldFormula>
  </rdn>
  <rdn rId="0" localSheetId="14" customView="1" name="Z_196F1BDD_5600_471F_9A84_7CB85C8694ED_.wvu.Rows" hidden="1" oldHidden="1">
    <formula>'Keleti csoport'!$2:$3</formula>
    <oldFormula>'Keleti csoport'!$2:$3</oldFormula>
  </rdn>
  <rdn rId="0" localSheetId="14" customView="1" name="Z_196F1BDD_5600_471F_9A84_7CB85C8694ED_.wvu.Cols" hidden="1" oldHidden="1">
    <formula>'Keleti csoport'!$F:$Q</formula>
    <oldFormula>'Keleti csoport'!$F:$Q</oldFormula>
  </rdn>
  <rdn rId="0" localSheetId="14" customView="1" name="Z_196F1BDD_5600_471F_9A84_7CB85C8694ED_.wvu.FilterData" hidden="1" oldHidden="1">
    <formula>'Keleti csoport'!$A$4:$BZ$64</formula>
    <oldFormula>'Keleti csoport'!$A$4:$BZ$64</oldFormula>
  </rdn>
  <rdn rId="0" localSheetId="15" customView="1" name="Z_196F1BDD_5600_471F_9A84_7CB85C8694ED_.wvu.Rows" hidden="1" oldHidden="1">
    <formula>Panaszkezelés!$2:$3</formula>
    <oldFormula>Panaszkezelés!$2:$3</oldFormula>
  </rdn>
  <rdn rId="0" localSheetId="15" customView="1" name="Z_196F1BDD_5600_471F_9A84_7CB85C8694ED_.wvu.Cols" hidden="1" oldHidden="1">
    <formula>Panaszkezelés!$E:$Q</formula>
    <oldFormula>Panaszkezelés!$E:$Q</oldFormula>
  </rdn>
  <rdn rId="0" localSheetId="15" customView="1" name="Z_196F1BDD_5600_471F_9A84_7CB85C8694ED_.wvu.FilterData" hidden="1" oldHidden="1">
    <formula>Panaszkezelés!$A$4:$BZ$65</formula>
    <oldFormula>Panaszkezelés!$A$4:$BZ$65</oldFormula>
  </rdn>
  <rdn rId="0" localSheetId="16" customView="1" name="Z_196F1BDD_5600_471F_9A84_7CB85C8694ED_.wvu.Rows" hidden="1" oldHidden="1">
    <formula>'HIF csoport'!$2:$3</formula>
    <oldFormula>'HIF csoport'!$2:$3</oldFormula>
  </rdn>
  <rdn rId="0" localSheetId="16" customView="1" name="Z_196F1BDD_5600_471F_9A84_7CB85C8694ED_.wvu.Cols" hidden="1" oldHidden="1">
    <formula>'HIF csoport'!$F:$Q</formula>
    <oldFormula>'HIF csoport'!$F:$Q</oldFormula>
  </rdn>
  <rdn rId="0" localSheetId="16" customView="1" name="Z_196F1BDD_5600_471F_9A84_7CB85C8694ED_.wvu.FilterData" hidden="1" oldHidden="1">
    <formula>'HIF csoport'!$A$4:$BZ$62</formula>
    <oldFormula>'HIF csoport'!$A$4:$BZ$62</oldFormula>
  </rdn>
  <rdn rId="0" localSheetId="17" customView="1" name="Z_196F1BDD_5600_471F_9A84_7CB85C8694ED_.wvu.Rows" hidden="1" oldHidden="1">
    <formula>Túlóra!$2:$3</formula>
    <oldFormula>Túlóra!$2:$3</oldFormula>
  </rdn>
  <rdn rId="0" localSheetId="17" customView="1" name="Z_196F1BDD_5600_471F_9A84_7CB85C8694ED_.wvu.FilterData" hidden="1" oldHidden="1">
    <formula>Túlóra!$A$5:$AY$349</formula>
    <oldFormula>Túlóra!$A$5:$AY$349</oldFormula>
  </rdn>
  <rdn rId="0" localSheetId="18" customView="1" name="Z_196F1BDD_5600_471F_9A84_7CB85C8694ED_.wvu.Cols" hidden="1" oldHidden="1">
    <formula>Diákok!$J:$AC</formula>
    <oldFormula>Diákok!$J:$AC</oldFormula>
  </rdn>
  <rdn rId="0" localSheetId="20" customView="1" name="Z_196F1BDD_5600_471F_9A84_7CB85C8694ED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196F1BDD_5600_471F_9A84_7CB85C8694ED_.wvu.Rows" hidden="1" oldHidden="1">
    <formula>admin_Levelezés!$60:$61</formula>
    <oldFormula>admin_Levelezés!$60:$61</oldFormula>
  </rdn>
  <rdn rId="0" localSheetId="22" customView="1" name="Z_196F1BDD_5600_471F_9A84_7CB85C8694ED_.wvu.Rows" hidden="1" oldHidden="1">
    <formula>Admin_Video!$61:$62</formula>
    <oldFormula>Admin_Video!$61:$62</oldFormula>
  </rdn>
  <rdn rId="0" localSheetId="23" customView="1" name="Z_196F1BDD_5600_471F_9A84_7CB85C8694ED_.wvu.Rows" hidden="1" oldHidden="1">
    <formula>Admin_CC!$59:$60</formula>
    <oldFormula>Admin_CC!$59:$60</oldFormula>
  </rdn>
  <rdn rId="0" localSheetId="24" customView="1" name="Z_196F1BDD_5600_471F_9A84_7CB85C8694ED_.wvu.Rows" hidden="1" oldHidden="1">
    <formula>Admin_Nyugat!$60:$61</formula>
    <oldFormula>Admin_Nyugat!$60:$61</oldFormula>
  </rdn>
  <rdn rId="0" localSheetId="25" customView="1" name="Z_196F1BDD_5600_471F_9A84_7CB85C8694ED_.wvu.Rows" hidden="1" oldHidden="1">
    <formula>Admin_Kelet!$62:$63</formula>
    <oldFormula>Admin_Kelet!$62:$63</oldFormula>
  </rdn>
  <rdn rId="0" localSheetId="26" customView="1" name="Z_196F1BDD_5600_471F_9A84_7CB85C8694ED_.wvu.Rows" hidden="1" oldHidden="1">
    <formula>Admin_Budapest!$58:$58</formula>
    <oldFormula>Admin_Budapest!$58:$58</oldFormula>
  </rdn>
  <rdn rId="0" localSheetId="27" customView="1" name="Z_196F1BDD_5600_471F_9A84_7CB85C8694ED_.wvu.Rows" hidden="1" oldHidden="1">
    <formula>Admin_Panaszkezelés!$62:$62</formula>
    <oldFormula>Admin_Panaszkezelés!$62:$62</oldFormula>
  </rdn>
  <rdn rId="0" localSheetId="28" customView="1" name="Z_196F1BDD_5600_471F_9A84_7CB85C8694ED_.wvu.Rows" hidden="1" oldHidden="1">
    <formula>Admin_HIF!$60:$61</formula>
    <oldFormula>Admin_HIF!$60:$61</oldFormula>
  </rdn>
  <rcv guid="{196F1BDD-5600-471F-9A84-7CB85C8694ED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" sId="16">
    <nc r="S5" t="inlineStr">
      <is>
        <t>Betanulás</t>
      </is>
    </nc>
  </rcc>
  <rfmt sheetId="16" sqref="S6" start="0" length="0">
    <dxf>
      <border outline="0">
        <top style="medium">
          <color indexed="64"/>
        </top>
      </border>
    </dxf>
  </rfmt>
  <rfmt sheetId="16" sqref="S7" start="0" length="0">
    <dxf>
      <border outline="0">
        <top style="medium">
          <color indexed="64"/>
        </top>
      </border>
    </dxf>
  </rfmt>
  <rfmt sheetId="16" sqref="S8" start="0" length="0">
    <dxf>
      <border outline="0">
        <top style="medium">
          <color indexed="64"/>
        </top>
      </border>
    </dxf>
  </rfmt>
  <rfmt sheetId="16" sqref="S9" start="0" length="0">
    <dxf>
      <border outline="0">
        <top style="medium">
          <color indexed="64"/>
        </top>
      </border>
    </dxf>
  </rfmt>
  <rfmt sheetId="16" sqref="S10" start="0" length="0">
    <dxf>
      <border outline="0">
        <top style="medium">
          <color indexed="64"/>
        </top>
      </border>
    </dxf>
  </rfmt>
  <rfmt sheetId="16" sqref="S11" start="0" length="0">
    <dxf>
      <border outline="0">
        <top style="medium">
          <color indexed="64"/>
        </top>
      </border>
    </dxf>
  </rfmt>
  <rfmt sheetId="16" sqref="S12" start="0" length="0">
    <dxf>
      <border outline="0">
        <top style="medium">
          <color indexed="64"/>
        </top>
      </border>
    </dxf>
  </rfmt>
  <rfmt sheetId="16" sqref="S13" start="0" length="0">
    <dxf>
      <border outline="0">
        <top style="medium">
          <color indexed="64"/>
        </top>
      </border>
    </dxf>
  </rfmt>
  <rcc rId="843" sId="16">
    <nc r="T5" t="inlineStr">
      <is>
        <t>Betanulás</t>
      </is>
    </nc>
  </rcc>
  <rcc rId="844" sId="16">
    <nc r="U5" t="inlineStr">
      <is>
        <t>Betanulás</t>
      </is>
    </nc>
  </rcc>
  <rcc rId="845" sId="16">
    <nc r="V5" t="inlineStr">
      <is>
        <t>Betanulás</t>
      </is>
    </nc>
  </rcc>
  <rcc rId="846" sId="16">
    <nc r="W5" t="inlineStr">
      <is>
        <t>Betanulás</t>
      </is>
    </nc>
  </rcc>
  <rcc rId="847" sId="16">
    <nc r="S6" t="inlineStr">
      <is>
        <t>Betanulás</t>
      </is>
    </nc>
  </rcc>
  <rcc rId="848" sId="16" odxf="1" dxf="1">
    <nc r="T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49" sId="16" odxf="1" dxf="1">
    <nc r="U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0" sId="16" odxf="1" dxf="1">
    <nc r="V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1" sId="16" odxf="1" dxf="1">
    <nc r="W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2" sId="16">
    <nc r="S7" t="inlineStr">
      <is>
        <t>Betanulás</t>
      </is>
    </nc>
  </rcc>
  <rcc rId="853" sId="16" odxf="1" dxf="1">
    <nc r="T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4" sId="16" odxf="1" dxf="1">
    <nc r="U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5" sId="16" odxf="1" dxf="1">
    <nc r="V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6" sId="16" odxf="1" dxf="1">
    <nc r="W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7" sId="16">
    <nc r="S8" t="inlineStr">
      <is>
        <t>Betanulás</t>
      </is>
    </nc>
  </rcc>
  <rcc rId="858" sId="16" odxf="1" dxf="1">
    <nc r="T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59" sId="16" odxf="1" dxf="1">
    <nc r="U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0" sId="16" odxf="1" dxf="1">
    <nc r="V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1" sId="16" odxf="1" dxf="1">
    <nc r="W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2" sId="16">
    <nc r="S9" t="inlineStr">
      <is>
        <t>Betanulás</t>
      </is>
    </nc>
  </rcc>
  <rcc rId="863" sId="16" odxf="1" dxf="1">
    <nc r="T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4" sId="16" odxf="1" dxf="1">
    <nc r="U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5" sId="16" odxf="1" dxf="1">
    <nc r="V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6" sId="16" odxf="1" dxf="1">
    <nc r="W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7" sId="16">
    <nc r="S10" t="inlineStr">
      <is>
        <t>Betanulás</t>
      </is>
    </nc>
  </rcc>
  <rcc rId="868" sId="16" odxf="1" dxf="1">
    <nc r="T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69" sId="16" odxf="1" dxf="1">
    <nc r="U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0" sId="16" odxf="1" dxf="1">
    <nc r="V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1" sId="16" odxf="1" dxf="1">
    <nc r="W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2" sId="16">
    <nc r="S11" t="inlineStr">
      <is>
        <t>Betanulás</t>
      </is>
    </nc>
  </rcc>
  <rcc rId="873" sId="16" odxf="1" dxf="1">
    <nc r="T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4" sId="16" odxf="1" dxf="1">
    <nc r="U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5" sId="16" odxf="1" dxf="1">
    <nc r="V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6" sId="16" odxf="1" dxf="1">
    <nc r="W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7" sId="16">
    <nc r="S12" t="inlineStr">
      <is>
        <t>Betanulás</t>
      </is>
    </nc>
  </rcc>
  <rcc rId="878" sId="16" odxf="1" dxf="1">
    <nc r="T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79" sId="16" odxf="1" dxf="1">
    <nc r="U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0" sId="16" odxf="1" dxf="1">
    <nc r="V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1" sId="16" odxf="1" dxf="1">
    <nc r="W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2" sId="16">
    <nc r="S13" t="inlineStr">
      <is>
        <t>Betanulás</t>
      </is>
    </nc>
  </rcc>
  <rcc rId="883" sId="16" odxf="1" dxf="1">
    <nc r="T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4" sId="16" odxf="1" dxf="1">
    <nc r="U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5" sId="16" odxf="1" dxf="1">
    <nc r="V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6" sId="16" odxf="1" dxf="1">
    <nc r="W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7" sId="16">
    <nc r="Z5" t="inlineStr">
      <is>
        <t>Betanulás</t>
      </is>
    </nc>
  </rcc>
  <rcc rId="888" sId="16" odxf="1" dxf="1">
    <nc r="Z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89" sId="16" odxf="1" dxf="1">
    <nc r="Z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0" sId="16" odxf="1" dxf="1">
    <nc r="Z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1" sId="16" odxf="1" dxf="1">
    <nc r="Z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2" sId="16" odxf="1" dxf="1">
    <nc r="Z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3" sId="16" odxf="1" dxf="1">
    <nc r="Z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4" sId="16" odxf="1" dxf="1">
    <nc r="Z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5" sId="16" odxf="1" dxf="1">
    <nc r="Z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6" sId="16">
    <nc r="AA5" t="inlineStr">
      <is>
        <t>Betanulás</t>
      </is>
    </nc>
  </rcc>
  <rcc rId="897" sId="16" odxf="1" dxf="1">
    <nc r="AA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8" sId="16" odxf="1" dxf="1">
    <nc r="AA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899" sId="16" odxf="1" dxf="1">
    <nc r="AA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0" sId="16" odxf="1" dxf="1">
    <nc r="AA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1" sId="16" odxf="1" dxf="1">
    <nc r="AA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2" sId="16" odxf="1" dxf="1">
    <nc r="AA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3" sId="16" odxf="1" dxf="1">
    <nc r="AA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4" sId="16" odxf="1" dxf="1">
    <nc r="AA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5" sId="16">
    <nc r="AB5" t="inlineStr">
      <is>
        <t>Betanulás</t>
      </is>
    </nc>
  </rcc>
  <rcc rId="906" sId="16" odxf="1" dxf="1">
    <nc r="AB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7" sId="16" odxf="1" dxf="1">
    <nc r="AB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8" sId="16" odxf="1" dxf="1">
    <nc r="AB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09" sId="16" odxf="1" dxf="1">
    <nc r="AB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0" sId="16" odxf="1" dxf="1">
    <nc r="AB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1" sId="16" odxf="1" dxf="1">
    <nc r="AB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2" sId="16" odxf="1" dxf="1">
    <nc r="AB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3" sId="16" odxf="1" dxf="1">
    <nc r="AB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4" sId="16">
    <nc r="AC5" t="inlineStr">
      <is>
        <t>Betanulás</t>
      </is>
    </nc>
  </rcc>
  <rcc rId="915" sId="16" odxf="1" dxf="1">
    <nc r="AC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6" sId="16" odxf="1" dxf="1">
    <nc r="AC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7" sId="16" odxf="1" dxf="1">
    <nc r="AC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8" sId="16" odxf="1" dxf="1">
    <nc r="AC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19" sId="16" odxf="1" dxf="1">
    <nc r="AC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0" sId="16" odxf="1" dxf="1">
    <nc r="AC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1" sId="16" odxf="1" dxf="1">
    <nc r="AC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2" sId="16" odxf="1" dxf="1">
    <nc r="AC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3" sId="16">
    <nc r="AD5" t="inlineStr">
      <is>
        <t>Betanulás</t>
      </is>
    </nc>
  </rcc>
  <rcc rId="924" sId="16" odxf="1" dxf="1">
    <nc r="AD6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5" sId="16" odxf="1" dxf="1">
    <nc r="AD7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6" sId="16" odxf="1" dxf="1">
    <nc r="AD8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7" sId="16" odxf="1" dxf="1">
    <nc r="AD9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8" sId="16" odxf="1" dxf="1">
    <nc r="AD10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29" sId="16" odxf="1" dxf="1">
    <nc r="AD11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30" sId="16" odxf="1" dxf="1">
    <nc r="AD12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c rId="931" sId="16" odxf="1" dxf="1">
    <nc r="AD13" t="inlineStr">
      <is>
        <t>Betanulás</t>
      </is>
    </nc>
    <odxf>
      <border outline="0">
        <top style="thin">
          <color indexed="64"/>
        </top>
      </border>
    </odxf>
    <ndxf>
      <border outline="0">
        <top style="medium">
          <color indexed="64"/>
        </top>
      </border>
    </ndxf>
  </rcc>
  <rcv guid="{C1535CD2-EC82-4FF4-8F50-AE7AAD32424E}" action="delete"/>
  <rdn rId="0" localSheetId="1" customView="1" name="Z_C1535CD2_EC82_4FF4_8F50_AE7AAD32424E_.wvu.Rows" hidden="1" oldHidden="1">
    <formula>Beosztás!$2:$2</formula>
    <oldFormula>Beosztás!$2:$2</oldFormula>
  </rdn>
  <rdn rId="0" localSheetId="1" customView="1" name="Z_C1535CD2_EC82_4FF4_8F50_AE7AAD32424E_.wvu.Cols" hidden="1" oldHidden="1">
    <formula>Beosztás!$F:$R</formula>
    <oldFormula>Beosztás!$F:$R</oldFormula>
  </rdn>
  <rdn rId="0" localSheetId="1" customView="1" name="Z_C1535CD2_EC82_4FF4_8F50_AE7AAD32424E_.wvu.FilterData" hidden="1" oldHidden="1">
    <formula>Beosztás!$A$42:$AX$423</formula>
    <oldFormula>Beosztás!$A$42:$AX$388</oldFormula>
  </rdn>
  <rdn rId="0" localSheetId="2" customView="1" name="Z_C1535CD2_EC82_4FF4_8F50_AE7AAD32424E_.wvu.FilterData" hidden="1" oldHidden="1">
    <formula>Mátrix!$A$2:$E$448</formula>
    <oldFormula>Mátrix!$A$2:$E$397</oldFormula>
  </rdn>
  <rdn rId="0" localSheetId="3" customView="1" name="Z_C1535CD2_EC82_4FF4_8F50_AE7AAD32424E_.wvu.Rows" hidden="1" oldHidden="1">
    <formula>'ÜGYFÉLLEVELEZÉS.csop.'!$2:$2</formula>
    <oldFormula>'ÜGYFÉLLEVELEZÉS.csop.'!$2:$2</oldFormula>
  </rdn>
  <rdn rId="0" localSheetId="3" customView="1" name="Z_C1535CD2_EC82_4FF4_8F50_AE7AAD32424E_.wvu.Cols" hidden="1" oldHidden="1">
    <formula>'ÜGYFÉLLEVELEZÉS.csop.'!$F:$Q</formula>
    <oldFormula>'ÜGYFÉLLEVELEZÉS.csop.'!$F:$Q</oldFormula>
  </rdn>
  <rdn rId="0" localSheetId="3" customView="1" name="Z_C1535CD2_EC82_4FF4_8F50_AE7AAD32424E_.wvu.FilterData" hidden="1" oldHidden="1">
    <formula>'ÜGYFÉLLEVELEZÉS.csop.'!$A$4:$BZ$64</formula>
    <oldFormula>'ÜGYFÉLLEVELEZÉS.csop.'!$A$4:$BZ$64</oldFormula>
  </rdn>
  <rdn rId="0" localSheetId="4" customView="1" name="Z_C1535CD2_EC82_4FF4_8F50_AE7AAD32424E_.wvu.Rows" hidden="1" oldHidden="1">
    <formula>Levelezés!$2:$2</formula>
    <oldFormula>Levelezés!$2:$2</oldFormula>
  </rdn>
  <rdn rId="0" localSheetId="4" customView="1" name="Z_C1535CD2_EC82_4FF4_8F50_AE7AAD32424E_.wvu.Cols" hidden="1" oldHidden="1">
    <formula>Levelezés!$B:$K</formula>
    <oldFormula>Levelezés!$B:$K</oldFormula>
  </rdn>
  <rdn rId="0" localSheetId="4" customView="1" name="Z_C1535CD2_EC82_4FF4_8F50_AE7AAD32424E_.wvu.FilterData" hidden="1" oldHidden="1">
    <formula>Levelezés!$A$4:$AP$467</formula>
    <oldFormula>Levelezés!$A$4:$AP$467</oldFormula>
  </rdn>
  <rdn rId="0" localSheetId="5" customView="1" name="Z_C1535CD2_EC82_4FF4_8F50_AE7AAD32424E_.wvu.Rows" hidden="1" oldHidden="1">
    <formula>Jogsegély!$2:$2</formula>
    <oldFormula>Jogsegély!$2:$2</oldFormula>
  </rdn>
  <rdn rId="0" localSheetId="5" customView="1" name="Z_C1535CD2_EC82_4FF4_8F50_AE7AAD32424E_.wvu.Cols" hidden="1" oldHidden="1">
    <formula>Jogsegély!$B:$B</formula>
    <oldFormula>Jogsegély!$B:$B</oldFormula>
  </rdn>
  <rdn rId="0" localSheetId="5" customView="1" name="Z_C1535CD2_EC82_4FF4_8F50_AE7AAD32424E_.wvu.FilterData" hidden="1" oldHidden="1">
    <formula>Jogsegély!$A$4:$AG$399</formula>
    <oldFormula>Jogsegély!$A$4:$AG$399</oldFormula>
  </rdn>
  <rdn rId="0" localSheetId="6" customView="1" name="Z_C1535CD2_EC82_4FF4_8F50_AE7AAD32424E_.wvu.Rows" hidden="1" oldHidden="1">
    <formula>'VIDEÓ CHAT.csop'!$2:$3</formula>
    <oldFormula>'VIDEÓ CHAT.csop'!$2:$3</oldFormula>
  </rdn>
  <rdn rId="0" localSheetId="6" customView="1" name="Z_C1535CD2_EC82_4FF4_8F50_AE7AAD32424E_.wvu.Cols" hidden="1" oldHidden="1">
    <formula>'VIDEÓ CHAT.csop'!$F:$Q</formula>
    <oldFormula>'VIDEÓ CHAT.csop'!$F:$Q</oldFormula>
  </rdn>
  <rdn rId="0" localSheetId="6" customView="1" name="Z_C1535CD2_EC82_4FF4_8F50_AE7AAD32424E_.wvu.FilterData" hidden="1" oldHidden="1">
    <formula>'VIDEÓ CHAT.csop'!$A$4:$BZ$62</formula>
    <oldFormula>'VIDEÓ CHAT.csop'!$A$4:$BZ$62</oldFormula>
  </rdn>
  <rdn rId="0" localSheetId="7" customView="1" name="Z_C1535CD2_EC82_4FF4_8F50_AE7AAD32424E_.wvu.Rows" hidden="1" oldHidden="1">
    <formula>Video!$2:$2</formula>
    <oldFormula>Video!$2:$2</oldFormula>
  </rdn>
  <rdn rId="0" localSheetId="7" customView="1" name="Z_C1535CD2_EC82_4FF4_8F50_AE7AAD32424E_.wvu.FilterData" hidden="1" oldHidden="1">
    <formula>Video!$A$3:$AG$360</formula>
    <oldFormula>Video!$A$3:$AG$360</oldFormula>
  </rdn>
  <rdn rId="0" localSheetId="10" customView="1" name="Z_C1535CD2_EC82_4FF4_8F50_AE7AAD32424E_.wvu.Rows" hidden="1" oldHidden="1">
    <formula>'Nyugati csoport'!$2:$2</formula>
    <oldFormula>'Nyugati csoport'!$2:$2</oldFormula>
  </rdn>
  <rdn rId="0" localSheetId="10" customView="1" name="Z_C1535CD2_EC82_4FF4_8F50_AE7AAD32424E_.wvu.Cols" hidden="1" oldHidden="1">
    <formula>'Nyugati csoport'!$F:$Q</formula>
    <oldFormula>'Nyugati csoport'!$F:$Q</oldFormula>
  </rdn>
  <rdn rId="0" localSheetId="10" customView="1" name="Z_C1535CD2_EC82_4FF4_8F50_AE7AAD32424E_.wvu.FilterData" hidden="1" oldHidden="1">
    <formula>'Nyugati csoport'!$A$3:$BZ$62</formula>
    <oldFormula>'Nyugati csoport'!$A$3:$BZ$62</oldFormula>
  </rdn>
  <rdn rId="0" localSheetId="11" customView="1" name="Z_C1535CD2_EC82_4FF4_8F50_AE7AAD32424E_.wvu.Rows" hidden="1" oldHidden="1">
    <formula>'Budapesti csoport'!$2:$3</formula>
    <oldFormula>'Budapesti csoport'!$2:$3</oldFormula>
  </rdn>
  <rdn rId="0" localSheetId="11" customView="1" name="Z_C1535CD2_EC82_4FF4_8F50_AE7AAD32424E_.wvu.Cols" hidden="1" oldHidden="1">
    <formula>'Budapesti csoport'!$F:$Q</formula>
    <oldFormula>'Budapesti csoport'!$F:$Q</oldFormula>
  </rdn>
  <rdn rId="0" localSheetId="11" customView="1" name="Z_C1535CD2_EC82_4FF4_8F50_AE7AAD32424E_.wvu.FilterData" hidden="1" oldHidden="1">
    <formula>'Budapesti csoport'!$A$4:$CC$59</formula>
    <oldFormula>'Budapesti csoport'!$A$4:$CC$59</oldFormula>
  </rdn>
  <rdn rId="0" localSheetId="12" customView="1" name="Z_C1535CD2_EC82_4FF4_8F50_AE7AAD32424E_.wvu.Rows" hidden="1" oldHidden="1">
    <formula>'CALL CENTER .csop '!$2:$3</formula>
    <oldFormula>'CALL CENTER .csop '!$2:$3</oldFormula>
  </rdn>
  <rdn rId="0" localSheetId="12" customView="1" name="Z_C1535CD2_EC82_4FF4_8F50_AE7AAD32424E_.wvu.Cols" hidden="1" oldHidden="1">
    <formula>'CALL CENTER .csop '!$F:$Q</formula>
    <oldFormula>'CALL CENTER .csop '!$F:$Q</oldFormula>
  </rdn>
  <rdn rId="0" localSheetId="12" customView="1" name="Z_C1535CD2_EC82_4FF4_8F50_AE7AAD32424E_.wvu.FilterData" hidden="1" oldHidden="1">
    <formula>'CALL CENTER .csop '!$A$4:$BZ$63</formula>
    <oldFormula>'CALL CENTER .csop '!$A$4:$BZ$63</oldFormula>
  </rdn>
  <rdn rId="0" localSheetId="13" customView="1" name="Z_C1535CD2_EC82_4FF4_8F50_AE7AAD32424E_.wvu.Rows" hidden="1" oldHidden="1">
    <formula>CC!$2:$2</formula>
    <oldFormula>CC!$2:$2</oldFormula>
  </rdn>
  <rdn rId="0" localSheetId="13" customView="1" name="Z_C1535CD2_EC82_4FF4_8F50_AE7AAD32424E_.wvu.FilterData" hidden="1" oldHidden="1">
    <formula>CC!$A$4:$AG$355</formula>
    <oldFormula>CC!$A$4:$AG$355</oldFormula>
  </rdn>
  <rdn rId="0" localSheetId="14" customView="1" name="Z_C1535CD2_EC82_4FF4_8F50_AE7AAD32424E_.wvu.Rows" hidden="1" oldHidden="1">
    <formula>'Keleti csoport'!$2:$3</formula>
    <oldFormula>'Keleti csoport'!$2:$3</oldFormula>
  </rdn>
  <rdn rId="0" localSheetId="14" customView="1" name="Z_C1535CD2_EC82_4FF4_8F50_AE7AAD32424E_.wvu.Cols" hidden="1" oldHidden="1">
    <formula>'Keleti csoport'!$F:$Q</formula>
    <oldFormula>'Keleti csoport'!$F:$Q</oldFormula>
  </rdn>
  <rdn rId="0" localSheetId="14" customView="1" name="Z_C1535CD2_EC82_4FF4_8F50_AE7AAD32424E_.wvu.FilterData" hidden="1" oldHidden="1">
    <formula>'Keleti csoport'!$A$4:$BZ$64</formula>
    <oldFormula>'Keleti csoport'!$A$4:$BZ$64</oldFormula>
  </rdn>
  <rdn rId="0" localSheetId="15" customView="1" name="Z_C1535CD2_EC82_4FF4_8F50_AE7AAD32424E_.wvu.Rows" hidden="1" oldHidden="1">
    <formula>Panaszkezelés!$2:$3</formula>
    <oldFormula>Panaszkezelés!$2:$3</oldFormula>
  </rdn>
  <rdn rId="0" localSheetId="15" customView="1" name="Z_C1535CD2_EC82_4FF4_8F50_AE7AAD32424E_.wvu.Cols" hidden="1" oldHidden="1">
    <formula>Panaszkezelés!$E:$Q</formula>
    <oldFormula>Panaszkezelés!$E:$Q</oldFormula>
  </rdn>
  <rdn rId="0" localSheetId="15" customView="1" name="Z_C1535CD2_EC82_4FF4_8F50_AE7AAD32424E_.wvu.FilterData" hidden="1" oldHidden="1">
    <formula>Panaszkezelés!$A$4:$BZ$65</formula>
    <oldFormula>Panaszkezelés!$A$4:$BZ$65</oldFormula>
  </rdn>
  <rdn rId="0" localSheetId="16" customView="1" name="Z_C1535CD2_EC82_4FF4_8F50_AE7AAD32424E_.wvu.Rows" hidden="1" oldHidden="1">
    <formula>'HIF csoport'!$2:$3</formula>
    <oldFormula>'HIF csoport'!$2:$3</oldFormula>
  </rdn>
  <rdn rId="0" localSheetId="16" customView="1" name="Z_C1535CD2_EC82_4FF4_8F50_AE7AAD32424E_.wvu.Cols" hidden="1" oldHidden="1">
    <formula>'HIF csoport'!$F:$Q</formula>
    <oldFormula>'HIF csoport'!$F:$Q</oldFormula>
  </rdn>
  <rdn rId="0" localSheetId="16" customView="1" name="Z_C1535CD2_EC82_4FF4_8F50_AE7AAD32424E_.wvu.FilterData" hidden="1" oldHidden="1">
    <formula>'HIF csoport'!$A$4:$BZ$62</formula>
    <oldFormula>'HIF csoport'!$A$4:$BZ$62</oldFormula>
  </rdn>
  <rdn rId="0" localSheetId="17" customView="1" name="Z_C1535CD2_EC82_4FF4_8F50_AE7AAD32424E_.wvu.Rows" hidden="1" oldHidden="1">
    <formula>Túlóra!$2:$3</formula>
    <oldFormula>Túlóra!$2:$3</oldFormula>
  </rdn>
  <rdn rId="0" localSheetId="17" customView="1" name="Z_C1535CD2_EC82_4FF4_8F50_AE7AAD32424E_.wvu.FilterData" hidden="1" oldHidden="1">
    <formula>Túlóra!$A$5:$AY$349</formula>
    <oldFormula>Túlóra!$A$5:$AY$349</oldFormula>
  </rdn>
  <rdn rId="0" localSheetId="18" customView="1" name="Z_C1535CD2_EC82_4FF4_8F50_AE7AAD32424E_.wvu.Cols" hidden="1" oldHidden="1">
    <formula>Diákok!$J:$AC</formula>
    <oldFormula>Diákok!$J:$AC</oldFormula>
  </rdn>
  <rdn rId="0" localSheetId="20" customView="1" name="Z_C1535CD2_EC82_4FF4_8F50_AE7AAD32424E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C1535CD2_EC82_4FF4_8F50_AE7AAD32424E_.wvu.Rows" hidden="1" oldHidden="1">
    <formula>admin_Levelezés!$60:$61</formula>
    <oldFormula>admin_Levelezés!$60:$61</oldFormula>
  </rdn>
  <rdn rId="0" localSheetId="22" customView="1" name="Z_C1535CD2_EC82_4FF4_8F50_AE7AAD32424E_.wvu.Rows" hidden="1" oldHidden="1">
    <formula>Admin_Video!$61:$62</formula>
    <oldFormula>Admin_Video!$61:$62</oldFormula>
  </rdn>
  <rdn rId="0" localSheetId="23" customView="1" name="Z_C1535CD2_EC82_4FF4_8F50_AE7AAD32424E_.wvu.Rows" hidden="1" oldHidden="1">
    <formula>Admin_CC!$59:$60</formula>
    <oldFormula>Admin_CC!$59:$60</oldFormula>
  </rdn>
  <rdn rId="0" localSheetId="24" customView="1" name="Z_C1535CD2_EC82_4FF4_8F50_AE7AAD32424E_.wvu.Rows" hidden="1" oldHidden="1">
    <formula>Admin_Nyugat!$60:$61</formula>
    <oldFormula>Admin_Nyugat!$60:$61</oldFormula>
  </rdn>
  <rdn rId="0" localSheetId="25" customView="1" name="Z_C1535CD2_EC82_4FF4_8F50_AE7AAD32424E_.wvu.Rows" hidden="1" oldHidden="1">
    <formula>Admin_Kelet!$62:$63</formula>
    <oldFormula>Admin_Kelet!$62:$63</oldFormula>
  </rdn>
  <rdn rId="0" localSheetId="26" customView="1" name="Z_C1535CD2_EC82_4FF4_8F50_AE7AAD32424E_.wvu.Rows" hidden="1" oldHidden="1">
    <formula>Admin_Budapest!$58:$58</formula>
    <oldFormula>Admin_Budapest!$58:$58</oldFormula>
  </rdn>
  <rdn rId="0" localSheetId="27" customView="1" name="Z_C1535CD2_EC82_4FF4_8F50_AE7AAD32424E_.wvu.Rows" hidden="1" oldHidden="1">
    <formula>Admin_Panaszkezelés!$62:$62</formula>
    <oldFormula>Admin_Panaszkezelés!$62:$62</oldFormula>
  </rdn>
  <rdn rId="0" localSheetId="28" customView="1" name="Z_C1535CD2_EC82_4FF4_8F50_AE7AAD32424E_.wvu.Rows" hidden="1" oldHidden="1">
    <formula>Admin_HIF!$60:$61</formula>
    <oldFormula>Admin_HIF!$60:$61</oldFormula>
  </rdn>
  <rcv guid="{C1535CD2-EC82-4FF4-8F50-AE7AAD32424E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2" sId="3">
    <oc r="AA13" t="inlineStr">
      <is>
        <t>Levélírás</t>
      </is>
    </oc>
    <nc r="AA13" t="inlineStr">
      <is>
        <t>SZ</t>
      </is>
    </nc>
  </rcc>
  <rcv guid="{196F1BDD-5600-471F-9A84-7CB85C8694ED}" action="delete"/>
  <rdn rId="0" localSheetId="1" customView="1" name="Z_196F1BDD_5600_471F_9A84_7CB85C8694ED_.wvu.Rows" hidden="1" oldHidden="1">
    <formula>Beosztás!$2:$2</formula>
    <oldFormula>Beosztás!$2:$2</oldFormula>
  </rdn>
  <rdn rId="0" localSheetId="1" customView="1" name="Z_196F1BDD_5600_471F_9A84_7CB85C8694ED_.wvu.Cols" hidden="1" oldHidden="1">
    <formula>Beosztás!$F:$R</formula>
    <oldFormula>Beosztás!$F:$R</oldFormula>
  </rdn>
  <rdn rId="0" localSheetId="1" customView="1" name="Z_196F1BDD_5600_471F_9A84_7CB85C8694ED_.wvu.FilterData" hidden="1" oldHidden="1">
    <formula>Beosztás!$A$42:$AX$423</formula>
    <oldFormula>Beosztás!$A$42:$AX$423</oldFormula>
  </rdn>
  <rdn rId="0" localSheetId="2" customView="1" name="Z_196F1BDD_5600_471F_9A84_7CB85C8694ED_.wvu.FilterData" hidden="1" oldHidden="1">
    <formula>Mátrix!$A$2:$E$448</formula>
    <oldFormula>Mátrix!$A$2:$E$448</oldFormula>
  </rdn>
  <rdn rId="0" localSheetId="3" customView="1" name="Z_196F1BDD_5600_471F_9A84_7CB85C8694ED_.wvu.Rows" hidden="1" oldHidden="1">
    <formula>'ÜGYFÉLLEVELEZÉS.csop.'!$2:$2</formula>
    <oldFormula>'ÜGYFÉLLEVELEZÉS.csop.'!$2:$2</oldFormula>
  </rdn>
  <rdn rId="0" localSheetId="3" customView="1" name="Z_196F1BDD_5600_471F_9A84_7CB85C8694ED_.wvu.Cols" hidden="1" oldHidden="1">
    <formula>'ÜGYFÉLLEVELEZÉS.csop.'!$F:$Q</formula>
    <oldFormula>'ÜGYFÉLLEVELEZÉS.csop.'!$F:$Q</oldFormula>
  </rdn>
  <rdn rId="0" localSheetId="3" customView="1" name="Z_196F1BDD_5600_471F_9A84_7CB85C8694ED_.wvu.FilterData" hidden="1" oldHidden="1">
    <formula>'ÜGYFÉLLEVELEZÉS.csop.'!$A$4:$BZ$64</formula>
    <oldFormula>'ÜGYFÉLLEVELEZÉS.csop.'!$A$4:$BZ$64</oldFormula>
  </rdn>
  <rdn rId="0" localSheetId="4" customView="1" name="Z_196F1BDD_5600_471F_9A84_7CB85C8694ED_.wvu.Rows" hidden="1" oldHidden="1">
    <formula>Levelezés!$2:$2</formula>
    <oldFormula>Levelezés!$2:$2</oldFormula>
  </rdn>
  <rdn rId="0" localSheetId="4" customView="1" name="Z_196F1BDD_5600_471F_9A84_7CB85C8694ED_.wvu.Cols" hidden="1" oldHidden="1">
    <formula>Levelezés!$B:$K</formula>
    <oldFormula>Levelezés!$B:$K</oldFormula>
  </rdn>
  <rdn rId="0" localSheetId="4" customView="1" name="Z_196F1BDD_5600_471F_9A84_7CB85C8694ED_.wvu.FilterData" hidden="1" oldHidden="1">
    <formula>Levelezés!$A$4:$AP$467</formula>
    <oldFormula>Levelezés!$A$4:$AP$467</oldFormula>
  </rdn>
  <rdn rId="0" localSheetId="5" customView="1" name="Z_196F1BDD_5600_471F_9A84_7CB85C8694ED_.wvu.Rows" hidden="1" oldHidden="1">
    <formula>Jogsegély!$2:$2</formula>
    <oldFormula>Jogsegély!$2:$2</oldFormula>
  </rdn>
  <rdn rId="0" localSheetId="5" customView="1" name="Z_196F1BDD_5600_471F_9A84_7CB85C8694ED_.wvu.Cols" hidden="1" oldHidden="1">
    <formula>Jogsegély!$B:$B</formula>
    <oldFormula>Jogsegély!$B:$B</oldFormula>
  </rdn>
  <rdn rId="0" localSheetId="5" customView="1" name="Z_196F1BDD_5600_471F_9A84_7CB85C8694ED_.wvu.FilterData" hidden="1" oldHidden="1">
    <formula>Jogsegély!$A$4:$AG$399</formula>
    <oldFormula>Jogsegély!$A$4:$AG$399</oldFormula>
  </rdn>
  <rdn rId="0" localSheetId="6" customView="1" name="Z_196F1BDD_5600_471F_9A84_7CB85C8694ED_.wvu.Rows" hidden="1" oldHidden="1">
    <formula>'VIDEÓ CHAT.csop'!$2:$3</formula>
    <oldFormula>'VIDEÓ CHAT.csop'!$2:$3</oldFormula>
  </rdn>
  <rdn rId="0" localSheetId="6" customView="1" name="Z_196F1BDD_5600_471F_9A84_7CB85C8694ED_.wvu.Cols" hidden="1" oldHidden="1">
    <formula>'VIDEÓ CHAT.csop'!$F:$Q</formula>
    <oldFormula>'VIDEÓ CHAT.csop'!$F:$Q</oldFormula>
  </rdn>
  <rdn rId="0" localSheetId="6" customView="1" name="Z_196F1BDD_5600_471F_9A84_7CB85C8694ED_.wvu.FilterData" hidden="1" oldHidden="1">
    <formula>'VIDEÓ CHAT.csop'!$A$4:$BZ$62</formula>
    <oldFormula>'VIDEÓ CHAT.csop'!$A$4:$BZ$62</oldFormula>
  </rdn>
  <rdn rId="0" localSheetId="7" customView="1" name="Z_196F1BDD_5600_471F_9A84_7CB85C8694ED_.wvu.Rows" hidden="1" oldHidden="1">
    <formula>Video!$2:$2</formula>
    <oldFormula>Video!$2:$2</oldFormula>
  </rdn>
  <rdn rId="0" localSheetId="7" customView="1" name="Z_196F1BDD_5600_471F_9A84_7CB85C8694ED_.wvu.FilterData" hidden="1" oldHidden="1">
    <formula>Video!$A$3:$AG$360</formula>
    <oldFormula>Video!$A$3:$AG$360</oldFormula>
  </rdn>
  <rdn rId="0" localSheetId="10" customView="1" name="Z_196F1BDD_5600_471F_9A84_7CB85C8694ED_.wvu.Rows" hidden="1" oldHidden="1">
    <formula>'Nyugati csoport'!$2:$2</formula>
    <oldFormula>'Nyugati csoport'!$2:$2</oldFormula>
  </rdn>
  <rdn rId="0" localSheetId="10" customView="1" name="Z_196F1BDD_5600_471F_9A84_7CB85C8694ED_.wvu.Cols" hidden="1" oldHidden="1">
    <formula>'Nyugati csoport'!$F:$Q</formula>
    <oldFormula>'Nyugati csoport'!$F:$Q</oldFormula>
  </rdn>
  <rdn rId="0" localSheetId="10" customView="1" name="Z_196F1BDD_5600_471F_9A84_7CB85C8694ED_.wvu.FilterData" hidden="1" oldHidden="1">
    <formula>'Nyugati csoport'!$A$3:$BZ$62</formula>
    <oldFormula>'Nyugati csoport'!$A$3:$BZ$62</oldFormula>
  </rdn>
  <rdn rId="0" localSheetId="11" customView="1" name="Z_196F1BDD_5600_471F_9A84_7CB85C8694ED_.wvu.Rows" hidden="1" oldHidden="1">
    <formula>'Budapesti csoport'!$2:$3</formula>
    <oldFormula>'Budapesti csoport'!$2:$3</oldFormula>
  </rdn>
  <rdn rId="0" localSheetId="11" customView="1" name="Z_196F1BDD_5600_471F_9A84_7CB85C8694ED_.wvu.Cols" hidden="1" oldHidden="1">
    <formula>'Budapesti csoport'!$F:$Q</formula>
    <oldFormula>'Budapesti csoport'!$F:$Q</oldFormula>
  </rdn>
  <rdn rId="0" localSheetId="11" customView="1" name="Z_196F1BDD_5600_471F_9A84_7CB85C8694ED_.wvu.FilterData" hidden="1" oldHidden="1">
    <formula>'Budapesti csoport'!$A$4:$CC$59</formula>
    <oldFormula>'Budapesti csoport'!$A$4:$CC$59</oldFormula>
  </rdn>
  <rdn rId="0" localSheetId="12" customView="1" name="Z_196F1BDD_5600_471F_9A84_7CB85C8694ED_.wvu.Rows" hidden="1" oldHidden="1">
    <formula>'CALL CENTER .csop '!$2:$3</formula>
    <oldFormula>'CALL CENTER .csop '!$2:$3</oldFormula>
  </rdn>
  <rdn rId="0" localSheetId="12" customView="1" name="Z_196F1BDD_5600_471F_9A84_7CB85C8694ED_.wvu.Cols" hidden="1" oldHidden="1">
    <formula>'CALL CENTER .csop '!$F:$Q</formula>
    <oldFormula>'CALL CENTER .csop '!$F:$Q</oldFormula>
  </rdn>
  <rdn rId="0" localSheetId="12" customView="1" name="Z_196F1BDD_5600_471F_9A84_7CB85C8694ED_.wvu.FilterData" hidden="1" oldHidden="1">
    <formula>'CALL CENTER .csop '!$A$4:$BZ$63</formula>
    <oldFormula>'CALL CENTER .csop '!$A$4:$BZ$63</oldFormula>
  </rdn>
  <rdn rId="0" localSheetId="13" customView="1" name="Z_196F1BDD_5600_471F_9A84_7CB85C8694ED_.wvu.Rows" hidden="1" oldHidden="1">
    <formula>CC!$2:$2</formula>
    <oldFormula>CC!$2:$2</oldFormula>
  </rdn>
  <rdn rId="0" localSheetId="13" customView="1" name="Z_196F1BDD_5600_471F_9A84_7CB85C8694ED_.wvu.FilterData" hidden="1" oldHidden="1">
    <formula>CC!$A$4:$AG$355</formula>
    <oldFormula>CC!$A$4:$AG$355</oldFormula>
  </rdn>
  <rdn rId="0" localSheetId="14" customView="1" name="Z_196F1BDD_5600_471F_9A84_7CB85C8694ED_.wvu.Rows" hidden="1" oldHidden="1">
    <formula>'Keleti csoport'!$2:$3</formula>
    <oldFormula>'Keleti csoport'!$2:$3</oldFormula>
  </rdn>
  <rdn rId="0" localSheetId="14" customView="1" name="Z_196F1BDD_5600_471F_9A84_7CB85C8694ED_.wvu.Cols" hidden="1" oldHidden="1">
    <formula>'Keleti csoport'!$F:$Q</formula>
    <oldFormula>'Keleti csoport'!$F:$Q</oldFormula>
  </rdn>
  <rdn rId="0" localSheetId="14" customView="1" name="Z_196F1BDD_5600_471F_9A84_7CB85C8694ED_.wvu.FilterData" hidden="1" oldHidden="1">
    <formula>'Keleti csoport'!$A$4:$BZ$64</formula>
    <oldFormula>'Keleti csoport'!$A$4:$BZ$64</oldFormula>
  </rdn>
  <rdn rId="0" localSheetId="15" customView="1" name="Z_196F1BDD_5600_471F_9A84_7CB85C8694ED_.wvu.Rows" hidden="1" oldHidden="1">
    <formula>Panaszkezelés!$2:$3</formula>
    <oldFormula>Panaszkezelés!$2:$3</oldFormula>
  </rdn>
  <rdn rId="0" localSheetId="15" customView="1" name="Z_196F1BDD_5600_471F_9A84_7CB85C8694ED_.wvu.Cols" hidden="1" oldHidden="1">
    <formula>Panaszkezelés!$E:$Q</formula>
    <oldFormula>Panaszkezelés!$E:$Q</oldFormula>
  </rdn>
  <rdn rId="0" localSheetId="15" customView="1" name="Z_196F1BDD_5600_471F_9A84_7CB85C8694ED_.wvu.FilterData" hidden="1" oldHidden="1">
    <formula>Panaszkezelés!$A$4:$BZ$65</formula>
    <oldFormula>Panaszkezelés!$A$4:$BZ$65</oldFormula>
  </rdn>
  <rdn rId="0" localSheetId="16" customView="1" name="Z_196F1BDD_5600_471F_9A84_7CB85C8694ED_.wvu.Rows" hidden="1" oldHidden="1">
    <formula>'HIF csoport'!$2:$3</formula>
    <oldFormula>'HIF csoport'!$2:$3</oldFormula>
  </rdn>
  <rdn rId="0" localSheetId="16" customView="1" name="Z_196F1BDD_5600_471F_9A84_7CB85C8694ED_.wvu.Cols" hidden="1" oldHidden="1">
    <formula>'HIF csoport'!$F:$Q</formula>
    <oldFormula>'HIF csoport'!$F:$Q</oldFormula>
  </rdn>
  <rdn rId="0" localSheetId="16" customView="1" name="Z_196F1BDD_5600_471F_9A84_7CB85C8694ED_.wvu.FilterData" hidden="1" oldHidden="1">
    <formula>'HIF csoport'!$A$4:$BZ$62</formula>
    <oldFormula>'HIF csoport'!$A$4:$BZ$62</oldFormula>
  </rdn>
  <rdn rId="0" localSheetId="17" customView="1" name="Z_196F1BDD_5600_471F_9A84_7CB85C8694ED_.wvu.Rows" hidden="1" oldHidden="1">
    <formula>Túlóra!$2:$3</formula>
    <oldFormula>Túlóra!$2:$3</oldFormula>
  </rdn>
  <rdn rId="0" localSheetId="17" customView="1" name="Z_196F1BDD_5600_471F_9A84_7CB85C8694ED_.wvu.FilterData" hidden="1" oldHidden="1">
    <formula>Túlóra!$A$5:$AY$349</formula>
    <oldFormula>Túlóra!$A$5:$AY$349</oldFormula>
  </rdn>
  <rdn rId="0" localSheetId="18" customView="1" name="Z_196F1BDD_5600_471F_9A84_7CB85C8694ED_.wvu.Cols" hidden="1" oldHidden="1">
    <formula>Diákok!$J:$AC</formula>
    <oldFormula>Diákok!$J:$AC</oldFormula>
  </rdn>
  <rdn rId="0" localSheetId="20" customView="1" name="Z_196F1BDD_5600_471F_9A84_7CB85C8694ED_.wvu.Rows" hidden="1" oldHidden="1">
    <formula>admin_Összesító!$60:$60,admin_Összesító!$119:$119,admin_Összesító!$180:$180,admin_Összesító!$241:$241,admin_Összesító!$300:$300,admin_Összesító!$361:$361</formula>
    <oldFormula>admin_Összesító!$60:$60,admin_Összesító!$119:$119,admin_Összesító!$180:$180,admin_Összesító!$241:$241,admin_Összesító!$300:$300,admin_Összesító!$361:$361</oldFormula>
  </rdn>
  <rdn rId="0" localSheetId="21" customView="1" name="Z_196F1BDD_5600_471F_9A84_7CB85C8694ED_.wvu.Rows" hidden="1" oldHidden="1">
    <formula>admin_Levelezés!$60:$61</formula>
    <oldFormula>admin_Levelezés!$60:$61</oldFormula>
  </rdn>
  <rdn rId="0" localSheetId="22" customView="1" name="Z_196F1BDD_5600_471F_9A84_7CB85C8694ED_.wvu.Rows" hidden="1" oldHidden="1">
    <formula>Admin_Video!$61:$62</formula>
    <oldFormula>Admin_Video!$61:$62</oldFormula>
  </rdn>
  <rdn rId="0" localSheetId="23" customView="1" name="Z_196F1BDD_5600_471F_9A84_7CB85C8694ED_.wvu.Rows" hidden="1" oldHidden="1">
    <formula>Admin_CC!$59:$60</formula>
    <oldFormula>Admin_CC!$59:$60</oldFormula>
  </rdn>
  <rdn rId="0" localSheetId="24" customView="1" name="Z_196F1BDD_5600_471F_9A84_7CB85C8694ED_.wvu.Rows" hidden="1" oldHidden="1">
    <formula>Admin_Nyugat!$60:$61</formula>
    <oldFormula>Admin_Nyugat!$60:$61</oldFormula>
  </rdn>
  <rdn rId="0" localSheetId="25" customView="1" name="Z_196F1BDD_5600_471F_9A84_7CB85C8694ED_.wvu.Rows" hidden="1" oldHidden="1">
    <formula>Admin_Kelet!$62:$63</formula>
    <oldFormula>Admin_Kelet!$62:$63</oldFormula>
  </rdn>
  <rdn rId="0" localSheetId="26" customView="1" name="Z_196F1BDD_5600_471F_9A84_7CB85C8694ED_.wvu.Rows" hidden="1" oldHidden="1">
    <formula>Admin_Budapest!$58:$58</formula>
    <oldFormula>Admin_Budapest!$58:$58</oldFormula>
  </rdn>
  <rdn rId="0" localSheetId="27" customView="1" name="Z_196F1BDD_5600_471F_9A84_7CB85C8694ED_.wvu.Rows" hidden="1" oldHidden="1">
    <formula>Admin_Panaszkezelés!$62:$62</formula>
    <oldFormula>Admin_Panaszkezelés!$62:$62</oldFormula>
  </rdn>
  <rdn rId="0" localSheetId="28" customView="1" name="Z_196F1BDD_5600_471F_9A84_7CB85C8694ED_.wvu.Rows" hidden="1" oldHidden="1">
    <formula>Admin_HIF!$60:$61</formula>
    <oldFormula>Admin_HIF!$60:$61</oldFormula>
  </rdn>
  <rcv guid="{196F1BDD-5600-471F-9A84-7CB85C8694ED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.bin"/><Relationship Id="rId13" Type="http://schemas.openxmlformats.org/officeDocument/2006/relationships/printerSettings" Target="../printerSettings/printerSettings14.bin"/><Relationship Id="rId3" Type="http://schemas.openxmlformats.org/officeDocument/2006/relationships/printerSettings" Target="../printerSettings/printerSettings4.bin"/><Relationship Id="rId7" Type="http://schemas.openxmlformats.org/officeDocument/2006/relationships/printerSettings" Target="../printerSettings/printerSettings8.bin"/><Relationship Id="rId12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3.bin"/><Relationship Id="rId16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2.bin"/><Relationship Id="rId6" Type="http://schemas.openxmlformats.org/officeDocument/2006/relationships/printerSettings" Target="../printerSettings/printerSettings7.bin"/><Relationship Id="rId11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6.bin"/><Relationship Id="rId10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5.bin"/><Relationship Id="rId9" Type="http://schemas.openxmlformats.org/officeDocument/2006/relationships/printerSettings" Target="../printerSettings/printerSettings10.bin"/><Relationship Id="rId14" Type="http://schemas.openxmlformats.org/officeDocument/2006/relationships/printerSettings" Target="../printerSettings/printerSettings15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.bin"/><Relationship Id="rId3" Type="http://schemas.openxmlformats.org/officeDocument/2006/relationships/printerSettings" Target="../printerSettings/printerSettings20.bin"/><Relationship Id="rId7" Type="http://schemas.openxmlformats.org/officeDocument/2006/relationships/printerSettings" Target="../printerSettings/printerSettings24.bin"/><Relationship Id="rId12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6" Type="http://schemas.openxmlformats.org/officeDocument/2006/relationships/printerSettings" Target="../printerSettings/printerSettings23.bin"/><Relationship Id="rId11" Type="http://schemas.openxmlformats.org/officeDocument/2006/relationships/printerSettings" Target="../printerSettings/printerSettings28.bin"/><Relationship Id="rId5" Type="http://schemas.openxmlformats.org/officeDocument/2006/relationships/printerSettings" Target="../printerSettings/printerSettings22.bin"/><Relationship Id="rId10" Type="http://schemas.openxmlformats.org/officeDocument/2006/relationships/printerSettings" Target="../printerSettings/printerSettings27.bin"/><Relationship Id="rId4" Type="http://schemas.openxmlformats.org/officeDocument/2006/relationships/printerSettings" Target="../printerSettings/printerSettings21.bin"/><Relationship Id="rId9" Type="http://schemas.openxmlformats.org/officeDocument/2006/relationships/printerSettings" Target="../printerSettings/printerSettings2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7.bin"/><Relationship Id="rId13" Type="http://schemas.openxmlformats.org/officeDocument/2006/relationships/printerSettings" Target="../printerSettings/printerSettings42.bin"/><Relationship Id="rId18" Type="http://schemas.openxmlformats.org/officeDocument/2006/relationships/printerSettings" Target="../printerSettings/printerSettings47.bin"/><Relationship Id="rId3" Type="http://schemas.openxmlformats.org/officeDocument/2006/relationships/printerSettings" Target="../printerSettings/printerSettings32.bin"/><Relationship Id="rId21" Type="http://schemas.openxmlformats.org/officeDocument/2006/relationships/printerSettings" Target="../printerSettings/printerSettings50.bin"/><Relationship Id="rId7" Type="http://schemas.openxmlformats.org/officeDocument/2006/relationships/printerSettings" Target="../printerSettings/printerSettings36.bin"/><Relationship Id="rId12" Type="http://schemas.openxmlformats.org/officeDocument/2006/relationships/printerSettings" Target="../printerSettings/printerSettings41.bin"/><Relationship Id="rId17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31.bin"/><Relationship Id="rId16" Type="http://schemas.openxmlformats.org/officeDocument/2006/relationships/printerSettings" Target="../printerSettings/printerSettings45.bin"/><Relationship Id="rId20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30.bin"/><Relationship Id="rId6" Type="http://schemas.openxmlformats.org/officeDocument/2006/relationships/printerSettings" Target="../printerSettings/printerSettings35.bin"/><Relationship Id="rId11" Type="http://schemas.openxmlformats.org/officeDocument/2006/relationships/printerSettings" Target="../printerSettings/printerSettings40.bin"/><Relationship Id="rId5" Type="http://schemas.openxmlformats.org/officeDocument/2006/relationships/printerSettings" Target="../printerSettings/printerSettings34.bin"/><Relationship Id="rId15" Type="http://schemas.openxmlformats.org/officeDocument/2006/relationships/printerSettings" Target="../printerSettings/printerSettings44.bin"/><Relationship Id="rId10" Type="http://schemas.openxmlformats.org/officeDocument/2006/relationships/printerSettings" Target="../printerSettings/printerSettings39.bin"/><Relationship Id="rId19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33.bin"/><Relationship Id="rId9" Type="http://schemas.openxmlformats.org/officeDocument/2006/relationships/printerSettings" Target="../printerSettings/printerSettings38.bin"/><Relationship Id="rId14" Type="http://schemas.openxmlformats.org/officeDocument/2006/relationships/printerSettings" Target="../printerSettings/printerSettings43.bin"/><Relationship Id="rId22" Type="http://schemas.openxmlformats.org/officeDocument/2006/relationships/printerSettings" Target="../printerSettings/printerSettings5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9.bin"/><Relationship Id="rId13" Type="http://schemas.openxmlformats.org/officeDocument/2006/relationships/printerSettings" Target="../printerSettings/printerSettings64.bin"/><Relationship Id="rId18" Type="http://schemas.openxmlformats.org/officeDocument/2006/relationships/printerSettings" Target="../printerSettings/printerSettings69.bin"/><Relationship Id="rId3" Type="http://schemas.openxmlformats.org/officeDocument/2006/relationships/printerSettings" Target="../printerSettings/printerSettings54.bin"/><Relationship Id="rId21" Type="http://schemas.openxmlformats.org/officeDocument/2006/relationships/vmlDrawing" Target="../drawings/vmlDrawing2.vml"/><Relationship Id="rId7" Type="http://schemas.openxmlformats.org/officeDocument/2006/relationships/printerSettings" Target="../printerSettings/printerSettings58.bin"/><Relationship Id="rId12" Type="http://schemas.openxmlformats.org/officeDocument/2006/relationships/printerSettings" Target="../printerSettings/printerSettings63.bin"/><Relationship Id="rId17" Type="http://schemas.openxmlformats.org/officeDocument/2006/relationships/printerSettings" Target="../printerSettings/printerSettings68.bin"/><Relationship Id="rId2" Type="http://schemas.openxmlformats.org/officeDocument/2006/relationships/printerSettings" Target="../printerSettings/printerSettings53.bin"/><Relationship Id="rId16" Type="http://schemas.openxmlformats.org/officeDocument/2006/relationships/printerSettings" Target="../printerSettings/printerSettings67.bin"/><Relationship Id="rId20" Type="http://schemas.openxmlformats.org/officeDocument/2006/relationships/printerSettings" Target="../printerSettings/printerSettings71.bin"/><Relationship Id="rId1" Type="http://schemas.openxmlformats.org/officeDocument/2006/relationships/printerSettings" Target="../printerSettings/printerSettings52.bin"/><Relationship Id="rId6" Type="http://schemas.openxmlformats.org/officeDocument/2006/relationships/printerSettings" Target="../printerSettings/printerSettings57.bin"/><Relationship Id="rId11" Type="http://schemas.openxmlformats.org/officeDocument/2006/relationships/printerSettings" Target="../printerSettings/printerSettings62.bin"/><Relationship Id="rId5" Type="http://schemas.openxmlformats.org/officeDocument/2006/relationships/printerSettings" Target="../printerSettings/printerSettings56.bin"/><Relationship Id="rId15" Type="http://schemas.openxmlformats.org/officeDocument/2006/relationships/printerSettings" Target="../printerSettings/printerSettings66.bin"/><Relationship Id="rId10" Type="http://schemas.openxmlformats.org/officeDocument/2006/relationships/printerSettings" Target="../printerSettings/printerSettings61.bin"/><Relationship Id="rId19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55.bin"/><Relationship Id="rId9" Type="http://schemas.openxmlformats.org/officeDocument/2006/relationships/printerSettings" Target="../printerSettings/printerSettings60.bin"/><Relationship Id="rId14" Type="http://schemas.openxmlformats.org/officeDocument/2006/relationships/printerSettings" Target="../printerSettings/printerSettings65.bin"/><Relationship Id="rId22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9.bin"/><Relationship Id="rId13" Type="http://schemas.openxmlformats.org/officeDocument/2006/relationships/printerSettings" Target="../printerSettings/printerSettings84.bin"/><Relationship Id="rId18" Type="http://schemas.openxmlformats.org/officeDocument/2006/relationships/printerSettings" Target="../printerSettings/printerSettings89.bin"/><Relationship Id="rId3" Type="http://schemas.openxmlformats.org/officeDocument/2006/relationships/printerSettings" Target="../printerSettings/printerSettings74.bin"/><Relationship Id="rId7" Type="http://schemas.openxmlformats.org/officeDocument/2006/relationships/printerSettings" Target="../printerSettings/printerSettings78.bin"/><Relationship Id="rId12" Type="http://schemas.openxmlformats.org/officeDocument/2006/relationships/printerSettings" Target="../printerSettings/printerSettings83.bin"/><Relationship Id="rId17" Type="http://schemas.openxmlformats.org/officeDocument/2006/relationships/printerSettings" Target="../printerSettings/printerSettings88.bin"/><Relationship Id="rId2" Type="http://schemas.openxmlformats.org/officeDocument/2006/relationships/printerSettings" Target="../printerSettings/printerSettings73.bin"/><Relationship Id="rId16" Type="http://schemas.openxmlformats.org/officeDocument/2006/relationships/printerSettings" Target="../printerSettings/printerSettings87.bin"/><Relationship Id="rId1" Type="http://schemas.openxmlformats.org/officeDocument/2006/relationships/printerSettings" Target="../printerSettings/printerSettings72.bin"/><Relationship Id="rId6" Type="http://schemas.openxmlformats.org/officeDocument/2006/relationships/printerSettings" Target="../printerSettings/printerSettings77.bin"/><Relationship Id="rId11" Type="http://schemas.openxmlformats.org/officeDocument/2006/relationships/printerSettings" Target="../printerSettings/printerSettings82.bin"/><Relationship Id="rId5" Type="http://schemas.openxmlformats.org/officeDocument/2006/relationships/printerSettings" Target="../printerSettings/printerSettings76.bin"/><Relationship Id="rId15" Type="http://schemas.openxmlformats.org/officeDocument/2006/relationships/printerSettings" Target="../printerSettings/printerSettings86.bin"/><Relationship Id="rId10" Type="http://schemas.openxmlformats.org/officeDocument/2006/relationships/printerSettings" Target="../printerSettings/printerSettings81.bin"/><Relationship Id="rId19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75.bin"/><Relationship Id="rId9" Type="http://schemas.openxmlformats.org/officeDocument/2006/relationships/printerSettings" Target="../printerSettings/printerSettings80.bin"/><Relationship Id="rId14" Type="http://schemas.openxmlformats.org/officeDocument/2006/relationships/printerSettings" Target="../printerSettings/printerSettings85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8.bin"/><Relationship Id="rId13" Type="http://schemas.openxmlformats.org/officeDocument/2006/relationships/printerSettings" Target="../printerSettings/printerSettings103.bin"/><Relationship Id="rId18" Type="http://schemas.openxmlformats.org/officeDocument/2006/relationships/printerSettings" Target="../printerSettings/printerSettings108.bin"/><Relationship Id="rId3" Type="http://schemas.openxmlformats.org/officeDocument/2006/relationships/printerSettings" Target="../printerSettings/printerSettings93.bin"/><Relationship Id="rId7" Type="http://schemas.openxmlformats.org/officeDocument/2006/relationships/printerSettings" Target="../printerSettings/printerSettings97.bin"/><Relationship Id="rId12" Type="http://schemas.openxmlformats.org/officeDocument/2006/relationships/printerSettings" Target="../printerSettings/printerSettings102.bin"/><Relationship Id="rId17" Type="http://schemas.openxmlformats.org/officeDocument/2006/relationships/printerSettings" Target="../printerSettings/printerSettings107.bin"/><Relationship Id="rId2" Type="http://schemas.openxmlformats.org/officeDocument/2006/relationships/printerSettings" Target="../printerSettings/printerSettings92.bin"/><Relationship Id="rId16" Type="http://schemas.openxmlformats.org/officeDocument/2006/relationships/printerSettings" Target="../printerSettings/printerSettings106.bin"/><Relationship Id="rId1" Type="http://schemas.openxmlformats.org/officeDocument/2006/relationships/printerSettings" Target="../printerSettings/printerSettings91.bin"/><Relationship Id="rId6" Type="http://schemas.openxmlformats.org/officeDocument/2006/relationships/printerSettings" Target="../printerSettings/printerSettings96.bin"/><Relationship Id="rId11" Type="http://schemas.openxmlformats.org/officeDocument/2006/relationships/printerSettings" Target="../printerSettings/printerSettings101.bin"/><Relationship Id="rId5" Type="http://schemas.openxmlformats.org/officeDocument/2006/relationships/printerSettings" Target="../printerSettings/printerSettings95.bin"/><Relationship Id="rId15" Type="http://schemas.openxmlformats.org/officeDocument/2006/relationships/printerSettings" Target="../printerSettings/printerSettings105.bin"/><Relationship Id="rId10" Type="http://schemas.openxmlformats.org/officeDocument/2006/relationships/printerSettings" Target="../printerSettings/printerSettings100.bin"/><Relationship Id="rId4" Type="http://schemas.openxmlformats.org/officeDocument/2006/relationships/printerSettings" Target="../printerSettings/printerSettings94.bin"/><Relationship Id="rId9" Type="http://schemas.openxmlformats.org/officeDocument/2006/relationships/printerSettings" Target="../printerSettings/printerSettings99.bin"/><Relationship Id="rId14" Type="http://schemas.openxmlformats.org/officeDocument/2006/relationships/printerSettings" Target="../printerSettings/printerSettings104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6.bin"/><Relationship Id="rId13" Type="http://schemas.openxmlformats.org/officeDocument/2006/relationships/printerSettings" Target="../printerSettings/printerSettings121.bin"/><Relationship Id="rId18" Type="http://schemas.openxmlformats.org/officeDocument/2006/relationships/printerSettings" Target="../printerSettings/printerSettings126.bin"/><Relationship Id="rId3" Type="http://schemas.openxmlformats.org/officeDocument/2006/relationships/printerSettings" Target="../printerSettings/printerSettings111.bin"/><Relationship Id="rId7" Type="http://schemas.openxmlformats.org/officeDocument/2006/relationships/printerSettings" Target="../printerSettings/printerSettings115.bin"/><Relationship Id="rId12" Type="http://schemas.openxmlformats.org/officeDocument/2006/relationships/printerSettings" Target="../printerSettings/printerSettings120.bin"/><Relationship Id="rId17" Type="http://schemas.openxmlformats.org/officeDocument/2006/relationships/printerSettings" Target="../printerSettings/printerSettings125.bin"/><Relationship Id="rId2" Type="http://schemas.openxmlformats.org/officeDocument/2006/relationships/printerSettings" Target="../printerSettings/printerSettings110.bin"/><Relationship Id="rId16" Type="http://schemas.openxmlformats.org/officeDocument/2006/relationships/printerSettings" Target="../printerSettings/printerSettings124.bin"/><Relationship Id="rId20" Type="http://schemas.openxmlformats.org/officeDocument/2006/relationships/printerSettings" Target="../printerSettings/printerSettings128.bin"/><Relationship Id="rId1" Type="http://schemas.openxmlformats.org/officeDocument/2006/relationships/printerSettings" Target="../printerSettings/printerSettings109.bin"/><Relationship Id="rId6" Type="http://schemas.openxmlformats.org/officeDocument/2006/relationships/printerSettings" Target="../printerSettings/printerSettings114.bin"/><Relationship Id="rId11" Type="http://schemas.openxmlformats.org/officeDocument/2006/relationships/printerSettings" Target="../printerSettings/printerSettings119.bin"/><Relationship Id="rId5" Type="http://schemas.openxmlformats.org/officeDocument/2006/relationships/printerSettings" Target="../printerSettings/printerSettings113.bin"/><Relationship Id="rId15" Type="http://schemas.openxmlformats.org/officeDocument/2006/relationships/printerSettings" Target="../printerSettings/printerSettings123.bin"/><Relationship Id="rId10" Type="http://schemas.openxmlformats.org/officeDocument/2006/relationships/printerSettings" Target="../printerSettings/printerSettings118.bin"/><Relationship Id="rId19" Type="http://schemas.openxmlformats.org/officeDocument/2006/relationships/printerSettings" Target="../printerSettings/printerSettings127.bin"/><Relationship Id="rId4" Type="http://schemas.openxmlformats.org/officeDocument/2006/relationships/printerSettings" Target="../printerSettings/printerSettings112.bin"/><Relationship Id="rId9" Type="http://schemas.openxmlformats.org/officeDocument/2006/relationships/printerSettings" Target="../printerSettings/printerSettings117.bin"/><Relationship Id="rId14" Type="http://schemas.openxmlformats.org/officeDocument/2006/relationships/printerSettings" Target="../printerSettings/printerSettings1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6.bin"/><Relationship Id="rId13" Type="http://schemas.openxmlformats.org/officeDocument/2006/relationships/printerSettings" Target="../printerSettings/printerSettings141.bin"/><Relationship Id="rId3" Type="http://schemas.openxmlformats.org/officeDocument/2006/relationships/printerSettings" Target="../printerSettings/printerSettings131.bin"/><Relationship Id="rId7" Type="http://schemas.openxmlformats.org/officeDocument/2006/relationships/printerSettings" Target="../printerSettings/printerSettings135.bin"/><Relationship Id="rId12" Type="http://schemas.openxmlformats.org/officeDocument/2006/relationships/printerSettings" Target="../printerSettings/printerSettings140.bin"/><Relationship Id="rId2" Type="http://schemas.openxmlformats.org/officeDocument/2006/relationships/printerSettings" Target="../printerSettings/printerSettings130.bin"/><Relationship Id="rId16" Type="http://schemas.openxmlformats.org/officeDocument/2006/relationships/printerSettings" Target="../printerSettings/printerSettings144.bin"/><Relationship Id="rId1" Type="http://schemas.openxmlformats.org/officeDocument/2006/relationships/printerSettings" Target="../printerSettings/printerSettings129.bin"/><Relationship Id="rId6" Type="http://schemas.openxmlformats.org/officeDocument/2006/relationships/printerSettings" Target="../printerSettings/printerSettings134.bin"/><Relationship Id="rId11" Type="http://schemas.openxmlformats.org/officeDocument/2006/relationships/printerSettings" Target="../printerSettings/printerSettings139.bin"/><Relationship Id="rId5" Type="http://schemas.openxmlformats.org/officeDocument/2006/relationships/printerSettings" Target="../printerSettings/printerSettings133.bin"/><Relationship Id="rId15" Type="http://schemas.openxmlformats.org/officeDocument/2006/relationships/printerSettings" Target="../printerSettings/printerSettings143.bin"/><Relationship Id="rId10" Type="http://schemas.openxmlformats.org/officeDocument/2006/relationships/printerSettings" Target="../printerSettings/printerSettings138.bin"/><Relationship Id="rId4" Type="http://schemas.openxmlformats.org/officeDocument/2006/relationships/printerSettings" Target="../printerSettings/printerSettings132.bin"/><Relationship Id="rId9" Type="http://schemas.openxmlformats.org/officeDocument/2006/relationships/printerSettings" Target="../printerSettings/printerSettings137.bin"/><Relationship Id="rId14" Type="http://schemas.openxmlformats.org/officeDocument/2006/relationships/printerSettings" Target="../printerSettings/printerSettings1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 filterMode="1">
    <tabColor theme="5" tint="0.59999389629810485"/>
  </sheetPr>
  <dimension ref="A1:BC423"/>
  <sheetViews>
    <sheetView zoomScale="60" zoomScaleNormal="60" workbookViewId="0">
      <pane xSplit="18" ySplit="2" topLeftCell="S220" activePane="bottomRight" state="frozen"/>
      <selection pane="topRight" activeCell="S1" sqref="S1"/>
      <selection pane="bottomLeft" activeCell="A3" sqref="A3"/>
      <selection pane="bottomRight" activeCell="AB159" sqref="AB159"/>
    </sheetView>
  </sheetViews>
  <sheetFormatPr defaultRowHeight="51.75" customHeight="1" outlineLevelCol="1" x14ac:dyDescent="0.3"/>
  <cols>
    <col min="1" max="1" width="28" bestFit="1" customWidth="1"/>
    <col min="2" max="2" width="28.44140625" customWidth="1"/>
    <col min="3" max="3" width="20" customWidth="1"/>
    <col min="4" max="4" width="25.5546875" bestFit="1" customWidth="1"/>
    <col min="5" max="5" width="14.44140625" customWidth="1"/>
    <col min="6" max="6" width="11.5546875" hidden="1" customWidth="1" outlineLevel="1"/>
    <col min="7" max="7" width="12.44140625" hidden="1" customWidth="1" outlineLevel="1"/>
    <col min="8" max="8" width="14.5546875" hidden="1" customWidth="1" outlineLevel="1"/>
    <col min="9" max="9" width="28" hidden="1" customWidth="1" outlineLevel="1"/>
    <col min="10" max="10" width="20.44140625" hidden="1" customWidth="1" outlineLevel="1"/>
    <col min="11" max="11" width="28" hidden="1" customWidth="1" outlineLevel="1"/>
    <col min="12" max="12" width="14.5546875" hidden="1" customWidth="1" outlineLevel="1"/>
    <col min="13" max="13" width="20.44140625" hidden="1" customWidth="1" outlineLevel="1"/>
    <col min="14" max="14" width="14.5546875" hidden="1" customWidth="1" outlineLevel="1"/>
    <col min="15" max="15" width="18.44140625" hidden="1" customWidth="1" outlineLevel="1"/>
    <col min="16" max="16" width="18.5546875" hidden="1" customWidth="1" outlineLevel="1"/>
    <col min="17" max="17" width="11.44140625" hidden="1" customWidth="1" outlineLevel="1"/>
    <col min="18" max="18" width="9.44140625" hidden="1" customWidth="1" outlineLevel="1"/>
    <col min="19" max="19" width="7.44140625" customWidth="1" collapsed="1"/>
    <col min="20" max="50" width="20.5546875" style="108" customWidth="1"/>
    <col min="51" max="51" width="34.44140625" customWidth="1"/>
    <col min="52" max="52" width="18.44140625" customWidth="1"/>
  </cols>
  <sheetData>
    <row r="1" spans="1:55" ht="16.350000000000001" customHeight="1" thickBot="1" x14ac:dyDescent="0.35">
      <c r="A1" s="12" t="s">
        <v>0</v>
      </c>
      <c r="B1" s="731" t="s">
        <v>1</v>
      </c>
      <c r="C1" s="732"/>
      <c r="D1" s="733"/>
      <c r="E1" s="118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  <c r="T1" s="556" t="str">
        <f>IF(AZ8="január","2026.01.01",IF(AZ8="február","2026.02.01",IF(AZ8="március","2026.03.01",IF(AZ8="április","2026.04.01",IF(AZ8="május","2026.05.01",IF(AZ8="június","2026.06.01",IF(AZ8="július","2026.07.01",IF(AZ8="augusztus","2026.08.01",IF(AZ8="szeptember","2026.09.01",IF(AZ8="október","2026.10.01",IF(AZ8="november","2026.11.01",IF(AZ8="december","2026.12.01",""))))))))))))</f>
        <v>2026.03.01</v>
      </c>
      <c r="U1" s="552">
        <f>T1+1</f>
        <v>46083</v>
      </c>
      <c r="V1" s="532">
        <f>U1+1</f>
        <v>46084</v>
      </c>
      <c r="W1" s="532">
        <f t="shared" ref="W1:AX1" si="0">V1+1</f>
        <v>46085</v>
      </c>
      <c r="X1" s="532">
        <f t="shared" si="0"/>
        <v>46086</v>
      </c>
      <c r="Y1" s="532">
        <f t="shared" si="0"/>
        <v>46087</v>
      </c>
      <c r="Z1" s="532">
        <f t="shared" si="0"/>
        <v>46088</v>
      </c>
      <c r="AA1" s="532">
        <f t="shared" si="0"/>
        <v>46089</v>
      </c>
      <c r="AB1" s="532">
        <f>AA1+1</f>
        <v>46090</v>
      </c>
      <c r="AC1" s="561">
        <f t="shared" si="0"/>
        <v>46091</v>
      </c>
      <c r="AD1" s="532">
        <f t="shared" si="0"/>
        <v>46092</v>
      </c>
      <c r="AE1" s="532">
        <f t="shared" si="0"/>
        <v>46093</v>
      </c>
      <c r="AF1" s="532">
        <f t="shared" si="0"/>
        <v>46094</v>
      </c>
      <c r="AG1" s="532">
        <f t="shared" si="0"/>
        <v>46095</v>
      </c>
      <c r="AH1" s="532">
        <f t="shared" si="0"/>
        <v>46096</v>
      </c>
      <c r="AI1" s="532">
        <f t="shared" si="0"/>
        <v>46097</v>
      </c>
      <c r="AJ1" s="532">
        <f t="shared" si="0"/>
        <v>46098</v>
      </c>
      <c r="AK1" s="532">
        <f t="shared" si="0"/>
        <v>46099</v>
      </c>
      <c r="AL1" s="532">
        <f t="shared" si="0"/>
        <v>46100</v>
      </c>
      <c r="AM1" s="532">
        <f t="shared" si="0"/>
        <v>46101</v>
      </c>
      <c r="AN1" s="532">
        <f t="shared" si="0"/>
        <v>46102</v>
      </c>
      <c r="AO1" s="532">
        <f t="shared" si="0"/>
        <v>46103</v>
      </c>
      <c r="AP1" s="532">
        <f t="shared" si="0"/>
        <v>46104</v>
      </c>
      <c r="AQ1" s="552">
        <f t="shared" si="0"/>
        <v>46105</v>
      </c>
      <c r="AR1" s="532">
        <f t="shared" si="0"/>
        <v>46106</v>
      </c>
      <c r="AS1" s="552">
        <f t="shared" si="0"/>
        <v>46107</v>
      </c>
      <c r="AT1" s="532">
        <f t="shared" si="0"/>
        <v>46108</v>
      </c>
      <c r="AU1" s="532">
        <f t="shared" si="0"/>
        <v>46109</v>
      </c>
      <c r="AV1" s="532">
        <f t="shared" si="0"/>
        <v>46110</v>
      </c>
      <c r="AW1" s="532">
        <f t="shared" si="0"/>
        <v>46111</v>
      </c>
      <c r="AX1" s="553">
        <f t="shared" si="0"/>
        <v>46112</v>
      </c>
    </row>
    <row r="2" spans="1:55" ht="16.350000000000001" hidden="1" customHeight="1" x14ac:dyDescent="0.3">
      <c r="A2" s="19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T2" s="87">
        <f t="shared" ref="T2:AW2" si="1">WEEKDAY(T1)</f>
        <v>1</v>
      </c>
      <c r="U2" s="88">
        <f t="shared" si="1"/>
        <v>2</v>
      </c>
      <c r="V2" s="88">
        <f t="shared" si="1"/>
        <v>3</v>
      </c>
      <c r="W2" s="88">
        <f t="shared" si="1"/>
        <v>4</v>
      </c>
      <c r="X2" s="88">
        <f t="shared" si="1"/>
        <v>5</v>
      </c>
      <c r="Y2" s="88">
        <f t="shared" si="1"/>
        <v>6</v>
      </c>
      <c r="Z2" s="88">
        <f t="shared" si="1"/>
        <v>7</v>
      </c>
      <c r="AA2" s="88">
        <f t="shared" si="1"/>
        <v>1</v>
      </c>
      <c r="AB2" s="88">
        <f t="shared" si="1"/>
        <v>2</v>
      </c>
      <c r="AC2" s="88">
        <f t="shared" si="1"/>
        <v>3</v>
      </c>
      <c r="AD2" s="88">
        <f t="shared" si="1"/>
        <v>4</v>
      </c>
      <c r="AE2" s="88">
        <f t="shared" si="1"/>
        <v>5</v>
      </c>
      <c r="AF2" s="88">
        <f t="shared" si="1"/>
        <v>6</v>
      </c>
      <c r="AG2" s="88">
        <f t="shared" si="1"/>
        <v>7</v>
      </c>
      <c r="AH2" s="88">
        <f t="shared" si="1"/>
        <v>1</v>
      </c>
      <c r="AI2" s="88">
        <f t="shared" si="1"/>
        <v>2</v>
      </c>
      <c r="AJ2" s="150">
        <f t="shared" si="1"/>
        <v>3</v>
      </c>
      <c r="AK2" s="110">
        <f t="shared" si="1"/>
        <v>4</v>
      </c>
      <c r="AL2" s="88">
        <f t="shared" si="1"/>
        <v>5</v>
      </c>
      <c r="AM2" s="88">
        <f t="shared" si="1"/>
        <v>6</v>
      </c>
      <c r="AN2" s="88">
        <f t="shared" si="1"/>
        <v>7</v>
      </c>
      <c r="AO2" s="88">
        <f t="shared" si="1"/>
        <v>1</v>
      </c>
      <c r="AP2" s="88">
        <f t="shared" si="1"/>
        <v>2</v>
      </c>
      <c r="AQ2" s="88">
        <f t="shared" si="1"/>
        <v>3</v>
      </c>
      <c r="AR2" s="88">
        <f t="shared" si="1"/>
        <v>4</v>
      </c>
      <c r="AS2" s="88">
        <f t="shared" si="1"/>
        <v>5</v>
      </c>
      <c r="AT2" s="88">
        <f t="shared" si="1"/>
        <v>6</v>
      </c>
      <c r="AU2" s="88">
        <f t="shared" si="1"/>
        <v>7</v>
      </c>
      <c r="AV2" s="88">
        <f t="shared" si="1"/>
        <v>1</v>
      </c>
      <c r="AW2" s="88">
        <f t="shared" si="1"/>
        <v>2</v>
      </c>
      <c r="AX2" s="89">
        <f>WEEKDAY(AX1)</f>
        <v>3</v>
      </c>
    </row>
    <row r="3" spans="1:55" ht="16.350000000000001" customHeight="1" thickBot="1" x14ac:dyDescent="0.35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T3" s="557" t="str">
        <f t="shared" ref="T3:AX3" si="2">IF(T2=1,"Vasárnap",IF(T2=2,"Hétfő",IF(T2=3,"Kedd",IF(T2=4,"Szerda",IF(T2=5,"Csütörtök",IF(T2=6,"Péntek",IF(T2=7,"Szombat","")))))))</f>
        <v>Vasárnap</v>
      </c>
      <c r="U3" s="554" t="str">
        <f t="shared" si="2"/>
        <v>Hétfő</v>
      </c>
      <c r="V3" s="131" t="str">
        <f t="shared" si="2"/>
        <v>Kedd</v>
      </c>
      <c r="W3" s="131" t="str">
        <f t="shared" si="2"/>
        <v>Szerda</v>
      </c>
      <c r="X3" s="131" t="str">
        <f t="shared" si="2"/>
        <v>Csütörtök</v>
      </c>
      <c r="Y3" s="131" t="str">
        <f t="shared" si="2"/>
        <v>Péntek</v>
      </c>
      <c r="Z3" s="131" t="str">
        <f t="shared" si="2"/>
        <v>Szombat</v>
      </c>
      <c r="AA3" s="131" t="str">
        <f t="shared" si="2"/>
        <v>Vasárnap</v>
      </c>
      <c r="AB3" s="131" t="str">
        <f t="shared" si="2"/>
        <v>Hétfő</v>
      </c>
      <c r="AC3" s="562" t="str">
        <f t="shared" si="2"/>
        <v>Kedd</v>
      </c>
      <c r="AD3" s="131" t="str">
        <f t="shared" si="2"/>
        <v>Szerda</v>
      </c>
      <c r="AE3" s="131" t="str">
        <f t="shared" si="2"/>
        <v>Csütörtök</v>
      </c>
      <c r="AF3" s="131" t="str">
        <f t="shared" si="2"/>
        <v>Péntek</v>
      </c>
      <c r="AG3" s="131" t="str">
        <f t="shared" si="2"/>
        <v>Szombat</v>
      </c>
      <c r="AH3" s="131" t="str">
        <f t="shared" si="2"/>
        <v>Vasárnap</v>
      </c>
      <c r="AI3" s="131" t="str">
        <f t="shared" si="2"/>
        <v>Hétfő</v>
      </c>
      <c r="AJ3" s="532" t="str">
        <f t="shared" si="2"/>
        <v>Kedd</v>
      </c>
      <c r="AK3" s="101" t="str">
        <f t="shared" si="2"/>
        <v>Szerda</v>
      </c>
      <c r="AL3" s="131" t="str">
        <f t="shared" si="2"/>
        <v>Csütörtök</v>
      </c>
      <c r="AM3" s="131" t="str">
        <f t="shared" si="2"/>
        <v>Péntek</v>
      </c>
      <c r="AN3" s="131" t="str">
        <f t="shared" si="2"/>
        <v>Szombat</v>
      </c>
      <c r="AO3" s="131" t="str">
        <f t="shared" si="2"/>
        <v>Vasárnap</v>
      </c>
      <c r="AP3" s="131" t="str">
        <f t="shared" si="2"/>
        <v>Hétfő</v>
      </c>
      <c r="AQ3" s="554" t="str">
        <f t="shared" si="2"/>
        <v>Kedd</v>
      </c>
      <c r="AR3" s="131" t="str">
        <f t="shared" si="2"/>
        <v>Szerda</v>
      </c>
      <c r="AS3" s="554" t="str">
        <f t="shared" si="2"/>
        <v>Csütörtök</v>
      </c>
      <c r="AT3" s="131" t="str">
        <f t="shared" si="2"/>
        <v>Péntek</v>
      </c>
      <c r="AU3" s="131" t="str">
        <f t="shared" si="2"/>
        <v>Szombat</v>
      </c>
      <c r="AV3" s="131" t="str">
        <f t="shared" si="2"/>
        <v>Vasárnap</v>
      </c>
      <c r="AW3" s="131" t="str">
        <f t="shared" si="2"/>
        <v>Hétfő</v>
      </c>
      <c r="AX3" s="132" t="str">
        <f t="shared" si="2"/>
        <v>Kedd</v>
      </c>
    </row>
    <row r="4" spans="1:55" ht="20.100000000000001" customHeight="1" x14ac:dyDescent="0.3">
      <c r="A4" s="96" t="s">
        <v>2</v>
      </c>
      <c r="B4" s="734" t="s">
        <v>3</v>
      </c>
      <c r="C4" s="735"/>
      <c r="D4" s="735"/>
      <c r="E4" s="736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6"/>
      <c r="T4" s="558">
        <f t="shared" ref="T4:AC8" si="3">COUNTIF(T$43:T$388,$A4)</f>
        <v>0</v>
      </c>
      <c r="U4" s="474">
        <f t="shared" si="3"/>
        <v>1</v>
      </c>
      <c r="V4" s="104">
        <f t="shared" si="3"/>
        <v>1</v>
      </c>
      <c r="W4" s="104">
        <f t="shared" si="3"/>
        <v>1</v>
      </c>
      <c r="X4" s="104">
        <f t="shared" si="3"/>
        <v>1</v>
      </c>
      <c r="Y4" s="104">
        <f t="shared" si="3"/>
        <v>1</v>
      </c>
      <c r="Z4" s="104">
        <f t="shared" si="3"/>
        <v>0</v>
      </c>
      <c r="AA4" s="104">
        <f t="shared" si="3"/>
        <v>0</v>
      </c>
      <c r="AB4" s="104">
        <f t="shared" si="3"/>
        <v>1</v>
      </c>
      <c r="AC4" s="563">
        <f t="shared" si="3"/>
        <v>1</v>
      </c>
      <c r="AD4" s="104">
        <f t="shared" ref="AD4:AM8" si="4">COUNTIF(AD$43:AD$388,$A4)</f>
        <v>1</v>
      </c>
      <c r="AE4" s="104">
        <f t="shared" si="4"/>
        <v>1</v>
      </c>
      <c r="AF4" s="104">
        <f t="shared" si="4"/>
        <v>0</v>
      </c>
      <c r="AG4" s="104">
        <f t="shared" si="4"/>
        <v>0</v>
      </c>
      <c r="AH4" s="104">
        <f t="shared" si="4"/>
        <v>0</v>
      </c>
      <c r="AI4" s="104">
        <f t="shared" si="4"/>
        <v>1</v>
      </c>
      <c r="AJ4" s="150">
        <f t="shared" si="4"/>
        <v>1</v>
      </c>
      <c r="AK4" s="531">
        <f t="shared" si="4"/>
        <v>1</v>
      </c>
      <c r="AL4" s="104">
        <f t="shared" si="4"/>
        <v>1</v>
      </c>
      <c r="AM4" s="104">
        <f t="shared" si="4"/>
        <v>1</v>
      </c>
      <c r="AN4" s="104">
        <f t="shared" ref="AN4:AX8" si="5">COUNTIF(AN$43:AN$388,$A4)</f>
        <v>0</v>
      </c>
      <c r="AO4" s="104">
        <f t="shared" si="5"/>
        <v>0</v>
      </c>
      <c r="AP4" s="104">
        <f t="shared" si="5"/>
        <v>1</v>
      </c>
      <c r="AQ4" s="474">
        <f t="shared" si="5"/>
        <v>1</v>
      </c>
      <c r="AR4" s="104">
        <f t="shared" si="5"/>
        <v>1</v>
      </c>
      <c r="AS4" s="474">
        <f t="shared" si="5"/>
        <v>1</v>
      </c>
      <c r="AT4" s="104">
        <f t="shared" si="5"/>
        <v>1</v>
      </c>
      <c r="AU4" s="104">
        <f t="shared" si="5"/>
        <v>0</v>
      </c>
      <c r="AV4" s="104">
        <f t="shared" si="5"/>
        <v>0</v>
      </c>
      <c r="AW4" s="104">
        <f t="shared" si="5"/>
        <v>1</v>
      </c>
      <c r="AX4" s="194">
        <f t="shared" si="5"/>
        <v>1</v>
      </c>
    </row>
    <row r="5" spans="1:55" ht="20.100000000000001" customHeight="1" x14ac:dyDescent="0.3">
      <c r="A5" s="96" t="s">
        <v>4</v>
      </c>
      <c r="B5" s="737"/>
      <c r="C5" s="738"/>
      <c r="D5" s="738"/>
      <c r="E5" s="739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7"/>
      <c r="T5" s="559">
        <f t="shared" si="3"/>
        <v>0</v>
      </c>
      <c r="U5" s="385">
        <f t="shared" si="3"/>
        <v>0</v>
      </c>
      <c r="V5" s="106">
        <f t="shared" si="3"/>
        <v>0</v>
      </c>
      <c r="W5" s="106">
        <f t="shared" si="3"/>
        <v>0</v>
      </c>
      <c r="X5" s="106">
        <f t="shared" si="3"/>
        <v>0</v>
      </c>
      <c r="Y5" s="106">
        <f t="shared" si="3"/>
        <v>0</v>
      </c>
      <c r="Z5" s="106">
        <f t="shared" si="3"/>
        <v>0</v>
      </c>
      <c r="AA5" s="106">
        <f t="shared" si="3"/>
        <v>0</v>
      </c>
      <c r="AB5" s="106">
        <f t="shared" si="3"/>
        <v>0</v>
      </c>
      <c r="AC5" s="538">
        <f t="shared" si="3"/>
        <v>0</v>
      </c>
      <c r="AD5" s="106">
        <f t="shared" si="4"/>
        <v>0</v>
      </c>
      <c r="AE5" s="106">
        <f t="shared" si="4"/>
        <v>0</v>
      </c>
      <c r="AF5" s="106">
        <f t="shared" si="4"/>
        <v>0</v>
      </c>
      <c r="AG5" s="106">
        <f t="shared" si="4"/>
        <v>0</v>
      </c>
      <c r="AH5" s="106">
        <f t="shared" si="4"/>
        <v>0</v>
      </c>
      <c r="AI5" s="106">
        <f t="shared" si="4"/>
        <v>0</v>
      </c>
      <c r="AJ5" s="102">
        <f t="shared" si="4"/>
        <v>0</v>
      </c>
      <c r="AK5" s="102">
        <f t="shared" si="4"/>
        <v>0</v>
      </c>
      <c r="AL5" s="106">
        <f t="shared" si="4"/>
        <v>0</v>
      </c>
      <c r="AM5" s="106">
        <f t="shared" si="4"/>
        <v>0</v>
      </c>
      <c r="AN5" s="106">
        <f t="shared" si="5"/>
        <v>0</v>
      </c>
      <c r="AO5" s="106">
        <f t="shared" si="5"/>
        <v>0</v>
      </c>
      <c r="AP5" s="106">
        <f t="shared" si="5"/>
        <v>0</v>
      </c>
      <c r="AQ5" s="385">
        <f t="shared" si="5"/>
        <v>0</v>
      </c>
      <c r="AR5" s="106">
        <f t="shared" si="5"/>
        <v>0</v>
      </c>
      <c r="AS5" s="385">
        <f t="shared" si="5"/>
        <v>0</v>
      </c>
      <c r="AT5" s="106">
        <f t="shared" si="5"/>
        <v>0</v>
      </c>
      <c r="AU5" s="106">
        <f t="shared" si="5"/>
        <v>0</v>
      </c>
      <c r="AV5" s="106">
        <f t="shared" si="5"/>
        <v>0</v>
      </c>
      <c r="AW5" s="106">
        <f t="shared" si="5"/>
        <v>0</v>
      </c>
      <c r="AX5" s="107">
        <f t="shared" si="5"/>
        <v>0</v>
      </c>
    </row>
    <row r="6" spans="1:55" ht="20.100000000000001" customHeight="1" x14ac:dyDescent="0.3">
      <c r="A6" s="96" t="s">
        <v>295</v>
      </c>
      <c r="B6" s="737"/>
      <c r="C6" s="738"/>
      <c r="D6" s="738"/>
      <c r="E6" s="739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7"/>
      <c r="T6" s="560">
        <f t="shared" si="3"/>
        <v>0</v>
      </c>
      <c r="U6" s="385">
        <f t="shared" si="3"/>
        <v>0</v>
      </c>
      <c r="V6" s="106">
        <f t="shared" si="3"/>
        <v>0</v>
      </c>
      <c r="W6" s="106">
        <f t="shared" si="3"/>
        <v>0</v>
      </c>
      <c r="X6" s="106">
        <f t="shared" si="3"/>
        <v>0</v>
      </c>
      <c r="Y6" s="106">
        <f t="shared" si="3"/>
        <v>0</v>
      </c>
      <c r="Z6" s="106">
        <f t="shared" si="3"/>
        <v>0</v>
      </c>
      <c r="AA6" s="106">
        <f t="shared" si="3"/>
        <v>0</v>
      </c>
      <c r="AB6" s="106">
        <f t="shared" si="3"/>
        <v>0</v>
      </c>
      <c r="AC6" s="538">
        <f t="shared" si="3"/>
        <v>0</v>
      </c>
      <c r="AD6" s="106">
        <f t="shared" si="4"/>
        <v>0</v>
      </c>
      <c r="AE6" s="106">
        <f t="shared" si="4"/>
        <v>0</v>
      </c>
      <c r="AF6" s="106">
        <f t="shared" si="4"/>
        <v>0</v>
      </c>
      <c r="AG6" s="106">
        <f t="shared" si="4"/>
        <v>0</v>
      </c>
      <c r="AH6" s="106">
        <f t="shared" si="4"/>
        <v>0</v>
      </c>
      <c r="AI6" s="106">
        <f t="shared" si="4"/>
        <v>0</v>
      </c>
      <c r="AJ6" s="106">
        <f t="shared" si="4"/>
        <v>0</v>
      </c>
      <c r="AK6" s="106">
        <f t="shared" si="4"/>
        <v>0</v>
      </c>
      <c r="AL6" s="106">
        <f t="shared" si="4"/>
        <v>0</v>
      </c>
      <c r="AM6" s="106">
        <f t="shared" si="4"/>
        <v>0</v>
      </c>
      <c r="AN6" s="106">
        <f t="shared" si="5"/>
        <v>0</v>
      </c>
      <c r="AO6" s="106">
        <f t="shared" si="5"/>
        <v>0</v>
      </c>
      <c r="AP6" s="106">
        <f t="shared" si="5"/>
        <v>0</v>
      </c>
      <c r="AQ6" s="385">
        <f t="shared" si="5"/>
        <v>0</v>
      </c>
      <c r="AR6" s="106">
        <f t="shared" si="5"/>
        <v>0</v>
      </c>
      <c r="AS6" s="385">
        <f t="shared" si="5"/>
        <v>0</v>
      </c>
      <c r="AT6" s="106">
        <f t="shared" si="5"/>
        <v>0</v>
      </c>
      <c r="AU6" s="106">
        <f t="shared" si="5"/>
        <v>0</v>
      </c>
      <c r="AV6" s="106">
        <f t="shared" si="5"/>
        <v>0</v>
      </c>
      <c r="AW6" s="106">
        <f t="shared" si="5"/>
        <v>0</v>
      </c>
      <c r="AX6" s="551">
        <f t="shared" si="5"/>
        <v>0</v>
      </c>
    </row>
    <row r="7" spans="1:55" ht="20.100000000000001" customHeight="1" thickBot="1" x14ac:dyDescent="0.35">
      <c r="A7" s="96" t="s">
        <v>5</v>
      </c>
      <c r="B7" s="737"/>
      <c r="C7" s="738"/>
      <c r="D7" s="738"/>
      <c r="E7" s="739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27"/>
      <c r="T7" s="560">
        <f t="shared" si="3"/>
        <v>0</v>
      </c>
      <c r="U7" s="385">
        <f t="shared" si="3"/>
        <v>0</v>
      </c>
      <c r="V7" s="106">
        <f t="shared" si="3"/>
        <v>0</v>
      </c>
      <c r="W7" s="106">
        <f t="shared" si="3"/>
        <v>0</v>
      </c>
      <c r="X7" s="106">
        <f t="shared" si="3"/>
        <v>0</v>
      </c>
      <c r="Y7" s="106">
        <f t="shared" si="3"/>
        <v>0</v>
      </c>
      <c r="Z7" s="106">
        <f t="shared" si="3"/>
        <v>0</v>
      </c>
      <c r="AA7" s="106">
        <f t="shared" si="3"/>
        <v>0</v>
      </c>
      <c r="AB7" s="106">
        <f t="shared" si="3"/>
        <v>0</v>
      </c>
      <c r="AC7" s="538">
        <f t="shared" si="3"/>
        <v>0</v>
      </c>
      <c r="AD7" s="106">
        <f t="shared" si="4"/>
        <v>0</v>
      </c>
      <c r="AE7" s="106">
        <f t="shared" si="4"/>
        <v>0</v>
      </c>
      <c r="AF7" s="106">
        <f t="shared" si="4"/>
        <v>0</v>
      </c>
      <c r="AG7" s="106">
        <f t="shared" si="4"/>
        <v>0</v>
      </c>
      <c r="AH7" s="106">
        <f t="shared" si="4"/>
        <v>0</v>
      </c>
      <c r="AI7" s="106">
        <f t="shared" si="4"/>
        <v>0</v>
      </c>
      <c r="AJ7" s="106">
        <f t="shared" si="4"/>
        <v>0</v>
      </c>
      <c r="AK7" s="106">
        <f t="shared" si="4"/>
        <v>0</v>
      </c>
      <c r="AL7" s="106">
        <f t="shared" si="4"/>
        <v>0</v>
      </c>
      <c r="AM7" s="106">
        <f t="shared" si="4"/>
        <v>0</v>
      </c>
      <c r="AN7" s="106">
        <f t="shared" si="5"/>
        <v>0</v>
      </c>
      <c r="AO7" s="106">
        <f t="shared" si="5"/>
        <v>0</v>
      </c>
      <c r="AP7" s="106">
        <f t="shared" si="5"/>
        <v>0</v>
      </c>
      <c r="AQ7" s="385">
        <f t="shared" si="5"/>
        <v>0</v>
      </c>
      <c r="AR7" s="106">
        <f t="shared" si="5"/>
        <v>0</v>
      </c>
      <c r="AS7" s="385">
        <f t="shared" si="5"/>
        <v>0</v>
      </c>
      <c r="AT7" s="106">
        <f t="shared" si="5"/>
        <v>0</v>
      </c>
      <c r="AU7" s="106">
        <f t="shared" si="5"/>
        <v>0</v>
      </c>
      <c r="AV7" s="106">
        <f t="shared" si="5"/>
        <v>0</v>
      </c>
      <c r="AW7" s="106">
        <f t="shared" si="5"/>
        <v>0</v>
      </c>
      <c r="AX7" s="551">
        <f t="shared" si="5"/>
        <v>0</v>
      </c>
    </row>
    <row r="8" spans="1:55" ht="20.100000000000001" customHeight="1" x14ac:dyDescent="0.3">
      <c r="A8" s="96" t="s">
        <v>6</v>
      </c>
      <c r="B8" s="737"/>
      <c r="C8" s="738"/>
      <c r="D8" s="738"/>
      <c r="E8" s="739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7"/>
      <c r="T8" s="560">
        <f t="shared" si="3"/>
        <v>0</v>
      </c>
      <c r="U8" s="385">
        <f t="shared" si="3"/>
        <v>0</v>
      </c>
      <c r="V8" s="106">
        <f t="shared" si="3"/>
        <v>0</v>
      </c>
      <c r="W8" s="106">
        <f t="shared" si="3"/>
        <v>0</v>
      </c>
      <c r="X8" s="106">
        <f t="shared" si="3"/>
        <v>0</v>
      </c>
      <c r="Y8" s="106">
        <f t="shared" si="3"/>
        <v>0</v>
      </c>
      <c r="Z8" s="106">
        <f t="shared" si="3"/>
        <v>0</v>
      </c>
      <c r="AA8" s="106">
        <f t="shared" si="3"/>
        <v>0</v>
      </c>
      <c r="AB8" s="106">
        <f t="shared" si="3"/>
        <v>0</v>
      </c>
      <c r="AC8" s="538">
        <f t="shared" si="3"/>
        <v>0</v>
      </c>
      <c r="AD8" s="106">
        <f t="shared" si="4"/>
        <v>0</v>
      </c>
      <c r="AE8" s="106">
        <f t="shared" si="4"/>
        <v>0</v>
      </c>
      <c r="AF8" s="106">
        <f t="shared" si="4"/>
        <v>0</v>
      </c>
      <c r="AG8" s="106">
        <f t="shared" si="4"/>
        <v>0</v>
      </c>
      <c r="AH8" s="106">
        <f t="shared" si="4"/>
        <v>0</v>
      </c>
      <c r="AI8" s="106">
        <f t="shared" si="4"/>
        <v>0</v>
      </c>
      <c r="AJ8" s="106">
        <f t="shared" si="4"/>
        <v>0</v>
      </c>
      <c r="AK8" s="106">
        <f t="shared" si="4"/>
        <v>0</v>
      </c>
      <c r="AL8" s="106">
        <f t="shared" si="4"/>
        <v>0</v>
      </c>
      <c r="AM8" s="106">
        <f t="shared" si="4"/>
        <v>0</v>
      </c>
      <c r="AN8" s="106">
        <f t="shared" si="5"/>
        <v>0</v>
      </c>
      <c r="AO8" s="106">
        <f t="shared" si="5"/>
        <v>0</v>
      </c>
      <c r="AP8" s="106">
        <f t="shared" si="5"/>
        <v>0</v>
      </c>
      <c r="AQ8" s="385">
        <f t="shared" si="5"/>
        <v>0</v>
      </c>
      <c r="AR8" s="106">
        <f t="shared" si="5"/>
        <v>0</v>
      </c>
      <c r="AS8" s="385">
        <f t="shared" si="5"/>
        <v>0</v>
      </c>
      <c r="AT8" s="106">
        <f t="shared" si="5"/>
        <v>0</v>
      </c>
      <c r="AU8" s="106">
        <f t="shared" si="5"/>
        <v>0</v>
      </c>
      <c r="AV8" s="106">
        <f t="shared" si="5"/>
        <v>0</v>
      </c>
      <c r="AW8" s="106">
        <f t="shared" si="5"/>
        <v>0</v>
      </c>
      <c r="AX8" s="551">
        <f t="shared" si="5"/>
        <v>0</v>
      </c>
      <c r="AZ8" s="725" t="s">
        <v>202</v>
      </c>
      <c r="BA8" s="726"/>
      <c r="BB8" s="726"/>
      <c r="BC8" s="727"/>
    </row>
    <row r="9" spans="1:55" ht="20.100000000000001" customHeight="1" thickBot="1" x14ac:dyDescent="0.35">
      <c r="A9" s="96" t="s">
        <v>8</v>
      </c>
      <c r="B9" s="737"/>
      <c r="C9" s="738"/>
      <c r="D9" s="738"/>
      <c r="E9" s="739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7"/>
      <c r="T9" s="560">
        <f t="shared" ref="T9:T17" si="6">COUNTIF(T$43:T$388,$A9)</f>
        <v>0</v>
      </c>
      <c r="U9" s="385">
        <f>COUNTIF(U$43:U$423,$A9)</f>
        <v>0</v>
      </c>
      <c r="V9" s="106">
        <f t="shared" ref="V9:AE17" si="7">COUNTIF(V$43:V$388,$A9)</f>
        <v>0</v>
      </c>
      <c r="W9" s="106">
        <f t="shared" si="7"/>
        <v>0</v>
      </c>
      <c r="X9" s="106">
        <f t="shared" si="7"/>
        <v>0</v>
      </c>
      <c r="Y9" s="106">
        <f t="shared" si="7"/>
        <v>0</v>
      </c>
      <c r="Z9" s="106">
        <f t="shared" si="7"/>
        <v>0</v>
      </c>
      <c r="AA9" s="106">
        <f t="shared" si="7"/>
        <v>0</v>
      </c>
      <c r="AB9" s="106">
        <f t="shared" si="7"/>
        <v>0</v>
      </c>
      <c r="AC9" s="538">
        <f t="shared" si="7"/>
        <v>0</v>
      </c>
      <c r="AD9" s="106">
        <f t="shared" si="7"/>
        <v>0</v>
      </c>
      <c r="AE9" s="106">
        <f t="shared" si="7"/>
        <v>0</v>
      </c>
      <c r="AF9" s="106">
        <f t="shared" ref="AF9:AO17" si="8">COUNTIF(AF$43:AF$388,$A9)</f>
        <v>0</v>
      </c>
      <c r="AG9" s="106">
        <f t="shared" si="8"/>
        <v>0</v>
      </c>
      <c r="AH9" s="106">
        <f t="shared" si="8"/>
        <v>0</v>
      </c>
      <c r="AI9" s="106">
        <f t="shared" si="8"/>
        <v>0</v>
      </c>
      <c r="AJ9" s="106">
        <f t="shared" si="8"/>
        <v>0</v>
      </c>
      <c r="AK9" s="106">
        <f t="shared" si="8"/>
        <v>0</v>
      </c>
      <c r="AL9" s="106">
        <f t="shared" si="8"/>
        <v>0</v>
      </c>
      <c r="AM9" s="106">
        <f t="shared" si="8"/>
        <v>0</v>
      </c>
      <c r="AN9" s="106">
        <f t="shared" si="8"/>
        <v>0</v>
      </c>
      <c r="AO9" s="106">
        <f t="shared" si="8"/>
        <v>0</v>
      </c>
      <c r="AP9" s="106">
        <f t="shared" ref="AP9:AX17" si="9">COUNTIF(AP$43:AP$388,$A9)</f>
        <v>0</v>
      </c>
      <c r="AQ9" s="385">
        <f t="shared" si="9"/>
        <v>0</v>
      </c>
      <c r="AR9" s="106">
        <f t="shared" si="9"/>
        <v>0</v>
      </c>
      <c r="AS9" s="385">
        <f t="shared" si="9"/>
        <v>0</v>
      </c>
      <c r="AT9" s="106">
        <f t="shared" si="9"/>
        <v>0</v>
      </c>
      <c r="AU9" s="106">
        <f t="shared" si="9"/>
        <v>0</v>
      </c>
      <c r="AV9" s="106">
        <f t="shared" si="9"/>
        <v>0</v>
      </c>
      <c r="AW9" s="106">
        <f t="shared" si="9"/>
        <v>0</v>
      </c>
      <c r="AX9" s="551">
        <f t="shared" si="9"/>
        <v>0</v>
      </c>
      <c r="AZ9" s="728"/>
      <c r="BA9" s="729"/>
      <c r="BB9" s="729"/>
      <c r="BC9" s="730"/>
    </row>
    <row r="10" spans="1:55" ht="20.100000000000001" customHeight="1" x14ac:dyDescent="0.3">
      <c r="A10" s="96" t="s">
        <v>9</v>
      </c>
      <c r="B10" s="737"/>
      <c r="C10" s="738"/>
      <c r="D10" s="738"/>
      <c r="E10" s="739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27"/>
      <c r="T10" s="560">
        <f t="shared" si="6"/>
        <v>0</v>
      </c>
      <c r="U10" s="385">
        <f t="shared" ref="U10:U17" si="10">COUNTIF(U$43:U$388,$A10)</f>
        <v>0</v>
      </c>
      <c r="V10" s="106">
        <f t="shared" si="7"/>
        <v>0</v>
      </c>
      <c r="W10" s="106">
        <f t="shared" si="7"/>
        <v>0</v>
      </c>
      <c r="X10" s="106">
        <f t="shared" si="7"/>
        <v>0</v>
      </c>
      <c r="Y10" s="106">
        <f t="shared" si="7"/>
        <v>0</v>
      </c>
      <c r="Z10" s="106">
        <f t="shared" si="7"/>
        <v>0</v>
      </c>
      <c r="AA10" s="106">
        <f t="shared" si="7"/>
        <v>0</v>
      </c>
      <c r="AB10" s="106">
        <f t="shared" si="7"/>
        <v>0</v>
      </c>
      <c r="AC10" s="538">
        <f t="shared" si="7"/>
        <v>0</v>
      </c>
      <c r="AD10" s="106">
        <f t="shared" si="7"/>
        <v>0</v>
      </c>
      <c r="AE10" s="106">
        <f t="shared" si="7"/>
        <v>0</v>
      </c>
      <c r="AF10" s="106">
        <f t="shared" si="8"/>
        <v>0</v>
      </c>
      <c r="AG10" s="106">
        <f t="shared" si="8"/>
        <v>0</v>
      </c>
      <c r="AH10" s="106">
        <f t="shared" si="8"/>
        <v>0</v>
      </c>
      <c r="AI10" s="106">
        <f t="shared" si="8"/>
        <v>0</v>
      </c>
      <c r="AJ10" s="106">
        <f t="shared" si="8"/>
        <v>0</v>
      </c>
      <c r="AK10" s="106">
        <f t="shared" si="8"/>
        <v>0</v>
      </c>
      <c r="AL10" s="106">
        <f t="shared" si="8"/>
        <v>0</v>
      </c>
      <c r="AM10" s="106">
        <f t="shared" si="8"/>
        <v>0</v>
      </c>
      <c r="AN10" s="106">
        <f t="shared" si="8"/>
        <v>0</v>
      </c>
      <c r="AO10" s="106">
        <f t="shared" si="8"/>
        <v>0</v>
      </c>
      <c r="AP10" s="106">
        <f t="shared" si="9"/>
        <v>0</v>
      </c>
      <c r="AQ10" s="385">
        <f t="shared" si="9"/>
        <v>0</v>
      </c>
      <c r="AR10" s="106">
        <f t="shared" si="9"/>
        <v>0</v>
      </c>
      <c r="AS10" s="385">
        <f t="shared" si="9"/>
        <v>0</v>
      </c>
      <c r="AT10" s="106">
        <f t="shared" si="9"/>
        <v>0</v>
      </c>
      <c r="AU10" s="106">
        <f t="shared" si="9"/>
        <v>0</v>
      </c>
      <c r="AV10" s="106">
        <f t="shared" si="9"/>
        <v>0</v>
      </c>
      <c r="AW10" s="106">
        <f t="shared" si="9"/>
        <v>0</v>
      </c>
      <c r="AX10" s="551">
        <f t="shared" si="9"/>
        <v>0</v>
      </c>
    </row>
    <row r="11" spans="1:55" ht="20.100000000000001" customHeight="1" x14ac:dyDescent="0.3">
      <c r="A11" s="96" t="s">
        <v>10</v>
      </c>
      <c r="B11" s="737"/>
      <c r="C11" s="738"/>
      <c r="D11" s="738"/>
      <c r="E11" s="739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27"/>
      <c r="T11" s="559">
        <f t="shared" si="6"/>
        <v>0</v>
      </c>
      <c r="U11" s="385">
        <f t="shared" si="10"/>
        <v>0</v>
      </c>
      <c r="V11" s="106">
        <f t="shared" si="7"/>
        <v>0</v>
      </c>
      <c r="W11" s="106">
        <f t="shared" si="7"/>
        <v>0</v>
      </c>
      <c r="X11" s="106">
        <f t="shared" si="7"/>
        <v>0</v>
      </c>
      <c r="Y11" s="106">
        <f t="shared" si="7"/>
        <v>0</v>
      </c>
      <c r="Z11" s="106">
        <f t="shared" si="7"/>
        <v>0</v>
      </c>
      <c r="AA11" s="106">
        <f t="shared" si="7"/>
        <v>0</v>
      </c>
      <c r="AB11" s="106">
        <f t="shared" si="7"/>
        <v>0</v>
      </c>
      <c r="AC11" s="538">
        <f t="shared" si="7"/>
        <v>0</v>
      </c>
      <c r="AD11" s="106">
        <f t="shared" si="7"/>
        <v>0</v>
      </c>
      <c r="AE11" s="106">
        <f t="shared" si="7"/>
        <v>0</v>
      </c>
      <c r="AF11" s="106">
        <f t="shared" si="8"/>
        <v>0</v>
      </c>
      <c r="AG11" s="106">
        <f t="shared" si="8"/>
        <v>0</v>
      </c>
      <c r="AH11" s="106">
        <f t="shared" si="8"/>
        <v>0</v>
      </c>
      <c r="AI11" s="106">
        <f t="shared" si="8"/>
        <v>0</v>
      </c>
      <c r="AJ11" s="106">
        <f t="shared" si="8"/>
        <v>0</v>
      </c>
      <c r="AK11" s="106">
        <f t="shared" si="8"/>
        <v>0</v>
      </c>
      <c r="AL11" s="106">
        <f t="shared" si="8"/>
        <v>0</v>
      </c>
      <c r="AM11" s="106">
        <f t="shared" si="8"/>
        <v>0</v>
      </c>
      <c r="AN11" s="106">
        <f t="shared" si="8"/>
        <v>0</v>
      </c>
      <c r="AO11" s="106">
        <f t="shared" si="8"/>
        <v>0</v>
      </c>
      <c r="AP11" s="106">
        <f t="shared" si="9"/>
        <v>0</v>
      </c>
      <c r="AQ11" s="385">
        <f t="shared" si="9"/>
        <v>0</v>
      </c>
      <c r="AR11" s="106">
        <f t="shared" si="9"/>
        <v>0</v>
      </c>
      <c r="AS11" s="385">
        <f t="shared" si="9"/>
        <v>0</v>
      </c>
      <c r="AT11" s="106">
        <f t="shared" si="9"/>
        <v>0</v>
      </c>
      <c r="AU11" s="106">
        <f t="shared" si="9"/>
        <v>0</v>
      </c>
      <c r="AV11" s="106">
        <f t="shared" si="9"/>
        <v>0</v>
      </c>
      <c r="AW11" s="106">
        <f t="shared" si="9"/>
        <v>0</v>
      </c>
      <c r="AX11" s="107">
        <f t="shared" si="9"/>
        <v>0</v>
      </c>
    </row>
    <row r="12" spans="1:55" ht="20.100000000000001" customHeight="1" x14ac:dyDescent="0.3">
      <c r="A12" s="96" t="s">
        <v>11</v>
      </c>
      <c r="B12" s="737"/>
      <c r="C12" s="738"/>
      <c r="D12" s="738"/>
      <c r="E12" s="739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27"/>
      <c r="T12" s="559">
        <f t="shared" si="6"/>
        <v>0</v>
      </c>
      <c r="U12" s="385">
        <f t="shared" si="10"/>
        <v>0</v>
      </c>
      <c r="V12" s="106">
        <f t="shared" si="7"/>
        <v>0</v>
      </c>
      <c r="W12" s="106">
        <f t="shared" si="7"/>
        <v>0</v>
      </c>
      <c r="X12" s="106">
        <f t="shared" si="7"/>
        <v>0</v>
      </c>
      <c r="Y12" s="106">
        <f t="shared" si="7"/>
        <v>0</v>
      </c>
      <c r="Z12" s="106">
        <f t="shared" si="7"/>
        <v>0</v>
      </c>
      <c r="AA12" s="106">
        <f t="shared" si="7"/>
        <v>0</v>
      </c>
      <c r="AB12" s="106">
        <f t="shared" si="7"/>
        <v>0</v>
      </c>
      <c r="AC12" s="538">
        <f t="shared" si="7"/>
        <v>0</v>
      </c>
      <c r="AD12" s="106">
        <f t="shared" si="7"/>
        <v>0</v>
      </c>
      <c r="AE12" s="106">
        <f t="shared" si="7"/>
        <v>0</v>
      </c>
      <c r="AF12" s="106">
        <f t="shared" si="8"/>
        <v>0</v>
      </c>
      <c r="AG12" s="106">
        <f t="shared" si="8"/>
        <v>0</v>
      </c>
      <c r="AH12" s="106">
        <f t="shared" si="8"/>
        <v>0</v>
      </c>
      <c r="AI12" s="106">
        <f t="shared" si="8"/>
        <v>0</v>
      </c>
      <c r="AJ12" s="106">
        <f t="shared" si="8"/>
        <v>0</v>
      </c>
      <c r="AK12" s="106">
        <f t="shared" si="8"/>
        <v>0</v>
      </c>
      <c r="AL12" s="106">
        <f t="shared" si="8"/>
        <v>0</v>
      </c>
      <c r="AM12" s="106">
        <f t="shared" si="8"/>
        <v>0</v>
      </c>
      <c r="AN12" s="106">
        <f t="shared" si="8"/>
        <v>0</v>
      </c>
      <c r="AO12" s="106">
        <f t="shared" si="8"/>
        <v>0</v>
      </c>
      <c r="AP12" s="106">
        <f t="shared" si="9"/>
        <v>0</v>
      </c>
      <c r="AQ12" s="385">
        <f t="shared" si="9"/>
        <v>0</v>
      </c>
      <c r="AR12" s="106">
        <f t="shared" si="9"/>
        <v>0</v>
      </c>
      <c r="AS12" s="385">
        <f t="shared" si="9"/>
        <v>0</v>
      </c>
      <c r="AT12" s="106">
        <f t="shared" si="9"/>
        <v>0</v>
      </c>
      <c r="AU12" s="106">
        <f t="shared" si="9"/>
        <v>0</v>
      </c>
      <c r="AV12" s="106">
        <f t="shared" si="9"/>
        <v>0</v>
      </c>
      <c r="AW12" s="106">
        <f t="shared" si="9"/>
        <v>0</v>
      </c>
      <c r="AX12" s="107">
        <f t="shared" si="9"/>
        <v>0</v>
      </c>
    </row>
    <row r="13" spans="1:55" ht="20.100000000000001" customHeight="1" x14ac:dyDescent="0.3">
      <c r="A13" s="96" t="s">
        <v>12</v>
      </c>
      <c r="B13" s="737"/>
      <c r="C13" s="738"/>
      <c r="D13" s="738"/>
      <c r="E13" s="739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7"/>
      <c r="T13" s="559">
        <f t="shared" si="6"/>
        <v>0</v>
      </c>
      <c r="U13" s="385">
        <f t="shared" si="10"/>
        <v>0</v>
      </c>
      <c r="V13" s="106">
        <f t="shared" si="7"/>
        <v>0</v>
      </c>
      <c r="W13" s="106">
        <f t="shared" si="7"/>
        <v>0</v>
      </c>
      <c r="X13" s="106">
        <f t="shared" si="7"/>
        <v>0</v>
      </c>
      <c r="Y13" s="106">
        <f t="shared" si="7"/>
        <v>0</v>
      </c>
      <c r="Z13" s="106">
        <f t="shared" si="7"/>
        <v>0</v>
      </c>
      <c r="AA13" s="106">
        <f t="shared" si="7"/>
        <v>0</v>
      </c>
      <c r="AB13" s="106">
        <f t="shared" si="7"/>
        <v>0</v>
      </c>
      <c r="AC13" s="538">
        <f t="shared" si="7"/>
        <v>0</v>
      </c>
      <c r="AD13" s="106">
        <f t="shared" si="7"/>
        <v>0</v>
      </c>
      <c r="AE13" s="106">
        <f t="shared" si="7"/>
        <v>0</v>
      </c>
      <c r="AF13" s="106">
        <f t="shared" si="8"/>
        <v>0</v>
      </c>
      <c r="AG13" s="106">
        <f t="shared" si="8"/>
        <v>0</v>
      </c>
      <c r="AH13" s="106">
        <f t="shared" si="8"/>
        <v>0</v>
      </c>
      <c r="AI13" s="106">
        <f t="shared" si="8"/>
        <v>0</v>
      </c>
      <c r="AJ13" s="106">
        <f t="shared" si="8"/>
        <v>0</v>
      </c>
      <c r="AK13" s="106">
        <f t="shared" si="8"/>
        <v>0</v>
      </c>
      <c r="AL13" s="106">
        <f t="shared" si="8"/>
        <v>0</v>
      </c>
      <c r="AM13" s="106">
        <f t="shared" si="8"/>
        <v>0</v>
      </c>
      <c r="AN13" s="106">
        <f t="shared" si="8"/>
        <v>0</v>
      </c>
      <c r="AO13" s="106">
        <f t="shared" si="8"/>
        <v>0</v>
      </c>
      <c r="AP13" s="106">
        <f t="shared" si="9"/>
        <v>0</v>
      </c>
      <c r="AQ13" s="385">
        <f t="shared" si="9"/>
        <v>0</v>
      </c>
      <c r="AR13" s="106">
        <f t="shared" si="9"/>
        <v>0</v>
      </c>
      <c r="AS13" s="385">
        <f t="shared" si="9"/>
        <v>0</v>
      </c>
      <c r="AT13" s="106">
        <f t="shared" si="9"/>
        <v>0</v>
      </c>
      <c r="AU13" s="106">
        <f t="shared" si="9"/>
        <v>0</v>
      </c>
      <c r="AV13" s="106">
        <f t="shared" si="9"/>
        <v>0</v>
      </c>
      <c r="AW13" s="106">
        <f t="shared" si="9"/>
        <v>0</v>
      </c>
      <c r="AX13" s="107">
        <f t="shared" si="9"/>
        <v>0</v>
      </c>
    </row>
    <row r="14" spans="1:55" ht="20.100000000000001" customHeight="1" x14ac:dyDescent="0.3">
      <c r="A14" s="96" t="s">
        <v>13</v>
      </c>
      <c r="B14" s="737"/>
      <c r="C14" s="738"/>
      <c r="D14" s="738"/>
      <c r="E14" s="739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27"/>
      <c r="T14" s="559">
        <f t="shared" si="6"/>
        <v>0</v>
      </c>
      <c r="U14" s="385">
        <f t="shared" si="10"/>
        <v>0</v>
      </c>
      <c r="V14" s="106">
        <f t="shared" si="7"/>
        <v>0</v>
      </c>
      <c r="W14" s="106">
        <f t="shared" si="7"/>
        <v>0</v>
      </c>
      <c r="X14" s="106">
        <f t="shared" si="7"/>
        <v>0</v>
      </c>
      <c r="Y14" s="106">
        <f t="shared" si="7"/>
        <v>0</v>
      </c>
      <c r="Z14" s="106">
        <f t="shared" si="7"/>
        <v>0</v>
      </c>
      <c r="AA14" s="106">
        <f t="shared" si="7"/>
        <v>0</v>
      </c>
      <c r="AB14" s="106">
        <f t="shared" si="7"/>
        <v>0</v>
      </c>
      <c r="AC14" s="538">
        <f t="shared" si="7"/>
        <v>0</v>
      </c>
      <c r="AD14" s="106">
        <f t="shared" si="7"/>
        <v>0</v>
      </c>
      <c r="AE14" s="106">
        <f t="shared" si="7"/>
        <v>0</v>
      </c>
      <c r="AF14" s="106">
        <f t="shared" si="8"/>
        <v>0</v>
      </c>
      <c r="AG14" s="106">
        <f t="shared" si="8"/>
        <v>0</v>
      </c>
      <c r="AH14" s="106">
        <f t="shared" si="8"/>
        <v>0</v>
      </c>
      <c r="AI14" s="106">
        <f t="shared" si="8"/>
        <v>0</v>
      </c>
      <c r="AJ14" s="106">
        <f t="shared" si="8"/>
        <v>0</v>
      </c>
      <c r="AK14" s="106">
        <f t="shared" si="8"/>
        <v>0</v>
      </c>
      <c r="AL14" s="106">
        <f t="shared" si="8"/>
        <v>0</v>
      </c>
      <c r="AM14" s="106">
        <f t="shared" si="8"/>
        <v>0</v>
      </c>
      <c r="AN14" s="106">
        <f t="shared" si="8"/>
        <v>0</v>
      </c>
      <c r="AO14" s="106">
        <f t="shared" si="8"/>
        <v>0</v>
      </c>
      <c r="AP14" s="106">
        <f t="shared" si="9"/>
        <v>0</v>
      </c>
      <c r="AQ14" s="385">
        <f t="shared" si="9"/>
        <v>0</v>
      </c>
      <c r="AR14" s="106">
        <f t="shared" si="9"/>
        <v>0</v>
      </c>
      <c r="AS14" s="385">
        <f t="shared" si="9"/>
        <v>0</v>
      </c>
      <c r="AT14" s="106">
        <f t="shared" si="9"/>
        <v>0</v>
      </c>
      <c r="AU14" s="106">
        <f t="shared" si="9"/>
        <v>0</v>
      </c>
      <c r="AV14" s="106">
        <f t="shared" si="9"/>
        <v>0</v>
      </c>
      <c r="AW14" s="106">
        <f t="shared" si="9"/>
        <v>0</v>
      </c>
      <c r="AX14" s="107">
        <f t="shared" si="9"/>
        <v>0</v>
      </c>
    </row>
    <row r="15" spans="1:55" ht="20.100000000000001" customHeight="1" x14ac:dyDescent="0.3">
      <c r="A15" s="96" t="s">
        <v>14</v>
      </c>
      <c r="B15" s="737"/>
      <c r="C15" s="738"/>
      <c r="D15" s="738"/>
      <c r="E15" s="739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7"/>
      <c r="T15" s="559">
        <f t="shared" si="6"/>
        <v>0</v>
      </c>
      <c r="U15" s="385">
        <f t="shared" si="10"/>
        <v>1</v>
      </c>
      <c r="V15" s="106">
        <f t="shared" si="7"/>
        <v>1</v>
      </c>
      <c r="W15" s="106">
        <f t="shared" si="7"/>
        <v>1</v>
      </c>
      <c r="X15" s="106">
        <f t="shared" si="7"/>
        <v>1</v>
      </c>
      <c r="Y15" s="106">
        <f t="shared" si="7"/>
        <v>1</v>
      </c>
      <c r="Z15" s="106">
        <f t="shared" si="7"/>
        <v>0</v>
      </c>
      <c r="AA15" s="106">
        <f t="shared" si="7"/>
        <v>0</v>
      </c>
      <c r="AB15" s="106">
        <f t="shared" si="7"/>
        <v>1</v>
      </c>
      <c r="AC15" s="538">
        <f t="shared" si="7"/>
        <v>1</v>
      </c>
      <c r="AD15" s="106">
        <f t="shared" si="7"/>
        <v>1</v>
      </c>
      <c r="AE15" s="106">
        <f t="shared" si="7"/>
        <v>1</v>
      </c>
      <c r="AF15" s="106">
        <f t="shared" si="8"/>
        <v>1</v>
      </c>
      <c r="AG15" s="106">
        <f t="shared" si="8"/>
        <v>0</v>
      </c>
      <c r="AH15" s="106">
        <f t="shared" si="8"/>
        <v>0</v>
      </c>
      <c r="AI15" s="106">
        <f t="shared" si="8"/>
        <v>1</v>
      </c>
      <c r="AJ15" s="106">
        <f t="shared" si="8"/>
        <v>1</v>
      </c>
      <c r="AK15" s="106">
        <f t="shared" si="8"/>
        <v>1</v>
      </c>
      <c r="AL15" s="106">
        <f t="shared" si="8"/>
        <v>1</v>
      </c>
      <c r="AM15" s="106">
        <f t="shared" si="8"/>
        <v>1</v>
      </c>
      <c r="AN15" s="106">
        <f t="shared" si="8"/>
        <v>0</v>
      </c>
      <c r="AO15" s="106">
        <f t="shared" si="8"/>
        <v>0</v>
      </c>
      <c r="AP15" s="106">
        <f t="shared" si="9"/>
        <v>1</v>
      </c>
      <c r="AQ15" s="385">
        <f t="shared" si="9"/>
        <v>1</v>
      </c>
      <c r="AR15" s="106">
        <f t="shared" si="9"/>
        <v>1</v>
      </c>
      <c r="AS15" s="385">
        <f t="shared" si="9"/>
        <v>1</v>
      </c>
      <c r="AT15" s="106">
        <f t="shared" si="9"/>
        <v>1</v>
      </c>
      <c r="AU15" s="106">
        <f t="shared" si="9"/>
        <v>0</v>
      </c>
      <c r="AV15" s="106">
        <f t="shared" si="9"/>
        <v>0</v>
      </c>
      <c r="AW15" s="106">
        <f t="shared" si="9"/>
        <v>1</v>
      </c>
      <c r="AX15" s="107">
        <f t="shared" si="9"/>
        <v>1</v>
      </c>
    </row>
    <row r="16" spans="1:55" ht="20.100000000000001" customHeight="1" x14ac:dyDescent="0.3">
      <c r="A16" s="96" t="s">
        <v>15</v>
      </c>
      <c r="B16" s="737"/>
      <c r="C16" s="738"/>
      <c r="D16" s="738"/>
      <c r="E16" s="739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27"/>
      <c r="T16" s="559">
        <f t="shared" si="6"/>
        <v>0</v>
      </c>
      <c r="U16" s="385">
        <f t="shared" si="10"/>
        <v>2</v>
      </c>
      <c r="V16" s="106">
        <f t="shared" si="7"/>
        <v>2</v>
      </c>
      <c r="W16" s="106">
        <f t="shared" si="7"/>
        <v>2</v>
      </c>
      <c r="X16" s="106">
        <f t="shared" si="7"/>
        <v>2</v>
      </c>
      <c r="Y16" s="106">
        <f t="shared" si="7"/>
        <v>2</v>
      </c>
      <c r="Z16" s="106">
        <f t="shared" si="7"/>
        <v>0</v>
      </c>
      <c r="AA16" s="106">
        <f t="shared" si="7"/>
        <v>0</v>
      </c>
      <c r="AB16" s="106">
        <f t="shared" si="7"/>
        <v>2</v>
      </c>
      <c r="AC16" s="538">
        <f t="shared" si="7"/>
        <v>2</v>
      </c>
      <c r="AD16" s="106">
        <f t="shared" si="7"/>
        <v>2</v>
      </c>
      <c r="AE16" s="106">
        <f t="shared" si="7"/>
        <v>2</v>
      </c>
      <c r="AF16" s="106">
        <f t="shared" si="8"/>
        <v>2</v>
      </c>
      <c r="AG16" s="106">
        <f t="shared" si="8"/>
        <v>0</v>
      </c>
      <c r="AH16" s="106">
        <f t="shared" si="8"/>
        <v>0</v>
      </c>
      <c r="AI16" s="106">
        <f t="shared" si="8"/>
        <v>2</v>
      </c>
      <c r="AJ16" s="106">
        <f t="shared" si="8"/>
        <v>2</v>
      </c>
      <c r="AK16" s="106">
        <f t="shared" si="8"/>
        <v>2</v>
      </c>
      <c r="AL16" s="106">
        <f t="shared" si="8"/>
        <v>1</v>
      </c>
      <c r="AM16" s="106">
        <f t="shared" si="8"/>
        <v>1</v>
      </c>
      <c r="AN16" s="106">
        <f t="shared" si="8"/>
        <v>0</v>
      </c>
      <c r="AO16" s="106">
        <f t="shared" si="8"/>
        <v>0</v>
      </c>
      <c r="AP16" s="106">
        <f t="shared" si="9"/>
        <v>2</v>
      </c>
      <c r="AQ16" s="385">
        <f t="shared" si="9"/>
        <v>2</v>
      </c>
      <c r="AR16" s="106">
        <f t="shared" si="9"/>
        <v>2</v>
      </c>
      <c r="AS16" s="385">
        <f t="shared" si="9"/>
        <v>2</v>
      </c>
      <c r="AT16" s="106">
        <f t="shared" si="9"/>
        <v>2</v>
      </c>
      <c r="AU16" s="106">
        <f t="shared" si="9"/>
        <v>0</v>
      </c>
      <c r="AV16" s="106">
        <f t="shared" si="9"/>
        <v>0</v>
      </c>
      <c r="AW16" s="106">
        <f t="shared" si="9"/>
        <v>1</v>
      </c>
      <c r="AX16" s="107">
        <f t="shared" si="9"/>
        <v>1</v>
      </c>
    </row>
    <row r="17" spans="1:50" ht="20.100000000000001" customHeight="1" x14ac:dyDescent="0.3">
      <c r="A17" s="96" t="s">
        <v>16</v>
      </c>
      <c r="B17" s="737"/>
      <c r="C17" s="738"/>
      <c r="D17" s="738"/>
      <c r="E17" s="739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27"/>
      <c r="T17" s="559">
        <f t="shared" si="6"/>
        <v>0</v>
      </c>
      <c r="U17" s="385">
        <f t="shared" si="10"/>
        <v>1</v>
      </c>
      <c r="V17" s="106">
        <f t="shared" si="7"/>
        <v>1</v>
      </c>
      <c r="W17" s="106">
        <f t="shared" si="7"/>
        <v>1</v>
      </c>
      <c r="X17" s="106">
        <f t="shared" si="7"/>
        <v>1</v>
      </c>
      <c r="Y17" s="106">
        <f t="shared" si="7"/>
        <v>1</v>
      </c>
      <c r="Z17" s="106">
        <f t="shared" si="7"/>
        <v>0</v>
      </c>
      <c r="AA17" s="106">
        <f t="shared" si="7"/>
        <v>0</v>
      </c>
      <c r="AB17" s="106">
        <f t="shared" si="7"/>
        <v>1</v>
      </c>
      <c r="AC17" s="538">
        <f t="shared" si="7"/>
        <v>1</v>
      </c>
      <c r="AD17" s="106">
        <f t="shared" si="7"/>
        <v>1</v>
      </c>
      <c r="AE17" s="106">
        <f t="shared" si="7"/>
        <v>1</v>
      </c>
      <c r="AF17" s="106">
        <f t="shared" si="8"/>
        <v>1</v>
      </c>
      <c r="AG17" s="106">
        <f t="shared" si="8"/>
        <v>0</v>
      </c>
      <c r="AH17" s="106">
        <f t="shared" si="8"/>
        <v>0</v>
      </c>
      <c r="AI17" s="106">
        <f t="shared" si="8"/>
        <v>1</v>
      </c>
      <c r="AJ17" s="106">
        <f t="shared" si="8"/>
        <v>1</v>
      </c>
      <c r="AK17" s="106">
        <f t="shared" si="8"/>
        <v>1</v>
      </c>
      <c r="AL17" s="106">
        <f t="shared" si="8"/>
        <v>1</v>
      </c>
      <c r="AM17" s="106">
        <f t="shared" si="8"/>
        <v>1</v>
      </c>
      <c r="AN17" s="106">
        <f t="shared" si="8"/>
        <v>0</v>
      </c>
      <c r="AO17" s="106">
        <f t="shared" si="8"/>
        <v>0</v>
      </c>
      <c r="AP17" s="106">
        <f t="shared" si="9"/>
        <v>1</v>
      </c>
      <c r="AQ17" s="385">
        <f t="shared" si="9"/>
        <v>1</v>
      </c>
      <c r="AR17" s="106">
        <f t="shared" si="9"/>
        <v>1</v>
      </c>
      <c r="AS17" s="385">
        <f t="shared" si="9"/>
        <v>1</v>
      </c>
      <c r="AT17" s="106">
        <f t="shared" si="9"/>
        <v>1</v>
      </c>
      <c r="AU17" s="106">
        <f t="shared" si="9"/>
        <v>0</v>
      </c>
      <c r="AV17" s="106">
        <f t="shared" si="9"/>
        <v>0</v>
      </c>
      <c r="AW17" s="106">
        <f t="shared" si="9"/>
        <v>1</v>
      </c>
      <c r="AX17" s="107">
        <f t="shared" si="9"/>
        <v>1</v>
      </c>
    </row>
    <row r="18" spans="1:50" ht="20.100000000000001" customHeight="1" x14ac:dyDescent="0.3">
      <c r="A18" s="96" t="s">
        <v>17</v>
      </c>
      <c r="B18" s="737"/>
      <c r="C18" s="738"/>
      <c r="D18" s="738"/>
      <c r="E18" s="739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27"/>
      <c r="T18" s="688">
        <f>COUNTIF(T$43:T$423,$A18)</f>
        <v>0</v>
      </c>
      <c r="U18" s="385">
        <f>COUNTIF(U$43:U$423,$A18)</f>
        <v>0</v>
      </c>
      <c r="V18" s="385">
        <f t="shared" ref="V18:AX18" si="11">COUNTIF(V$43:V$423,$A18)</f>
        <v>0</v>
      </c>
      <c r="W18" s="385">
        <f t="shared" si="11"/>
        <v>0</v>
      </c>
      <c r="X18" s="385">
        <f t="shared" si="11"/>
        <v>0</v>
      </c>
      <c r="Y18" s="385">
        <f t="shared" si="11"/>
        <v>1</v>
      </c>
      <c r="Z18" s="385">
        <f t="shared" si="11"/>
        <v>0</v>
      </c>
      <c r="AA18" s="385">
        <f t="shared" si="11"/>
        <v>0</v>
      </c>
      <c r="AB18" s="385">
        <f t="shared" si="11"/>
        <v>0</v>
      </c>
      <c r="AC18" s="385">
        <f t="shared" si="11"/>
        <v>0</v>
      </c>
      <c r="AD18" s="385">
        <f t="shared" si="11"/>
        <v>0</v>
      </c>
      <c r="AE18" s="385">
        <f t="shared" si="11"/>
        <v>0</v>
      </c>
      <c r="AF18" s="385">
        <f t="shared" si="11"/>
        <v>1</v>
      </c>
      <c r="AG18" s="385">
        <f t="shared" si="11"/>
        <v>0</v>
      </c>
      <c r="AH18" s="385">
        <f t="shared" si="11"/>
        <v>0</v>
      </c>
      <c r="AI18" s="385">
        <f t="shared" si="11"/>
        <v>0</v>
      </c>
      <c r="AJ18" s="385">
        <f t="shared" si="11"/>
        <v>0</v>
      </c>
      <c r="AK18" s="385">
        <f t="shared" si="11"/>
        <v>0</v>
      </c>
      <c r="AL18" s="385">
        <f t="shared" si="11"/>
        <v>0</v>
      </c>
      <c r="AM18" s="385">
        <f t="shared" si="11"/>
        <v>1</v>
      </c>
      <c r="AN18" s="385">
        <f t="shared" si="11"/>
        <v>0</v>
      </c>
      <c r="AO18" s="385">
        <f t="shared" si="11"/>
        <v>0</v>
      </c>
      <c r="AP18" s="385">
        <f t="shared" si="11"/>
        <v>0</v>
      </c>
      <c r="AQ18" s="385">
        <f t="shared" si="11"/>
        <v>0</v>
      </c>
      <c r="AR18" s="385">
        <f t="shared" si="11"/>
        <v>0</v>
      </c>
      <c r="AS18" s="385">
        <f t="shared" si="11"/>
        <v>0</v>
      </c>
      <c r="AT18" s="385">
        <f t="shared" si="11"/>
        <v>1</v>
      </c>
      <c r="AU18" s="385">
        <f t="shared" si="11"/>
        <v>0</v>
      </c>
      <c r="AV18" s="385">
        <f t="shared" si="11"/>
        <v>0</v>
      </c>
      <c r="AW18" s="385">
        <f t="shared" si="11"/>
        <v>0</v>
      </c>
      <c r="AX18" s="689">
        <f t="shared" si="11"/>
        <v>0</v>
      </c>
    </row>
    <row r="19" spans="1:50" ht="20.100000000000001" customHeight="1" x14ac:dyDescent="0.3">
      <c r="A19" s="97" t="s">
        <v>18</v>
      </c>
      <c r="B19" s="737"/>
      <c r="C19" s="738"/>
      <c r="D19" s="738"/>
      <c r="E19" s="739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27"/>
      <c r="T19" s="559">
        <f t="shared" ref="T19:AC25" si="12">COUNTIF(T$43:T$388,$A19)</f>
        <v>0</v>
      </c>
      <c r="U19" s="385">
        <f t="shared" si="12"/>
        <v>0</v>
      </c>
      <c r="V19" s="106">
        <f t="shared" si="12"/>
        <v>0</v>
      </c>
      <c r="W19" s="106">
        <f t="shared" si="12"/>
        <v>0</v>
      </c>
      <c r="X19" s="106">
        <f t="shared" si="12"/>
        <v>0</v>
      </c>
      <c r="Y19" s="106">
        <f t="shared" si="12"/>
        <v>0</v>
      </c>
      <c r="Z19" s="106">
        <f t="shared" si="12"/>
        <v>0</v>
      </c>
      <c r="AA19" s="106">
        <f t="shared" si="12"/>
        <v>0</v>
      </c>
      <c r="AB19" s="106">
        <f t="shared" si="12"/>
        <v>0</v>
      </c>
      <c r="AC19" s="538">
        <f t="shared" si="12"/>
        <v>0</v>
      </c>
      <c r="AD19" s="106">
        <f t="shared" ref="AD19:AM25" si="13">COUNTIF(AD$43:AD$388,$A19)</f>
        <v>0</v>
      </c>
      <c r="AE19" s="106">
        <f t="shared" si="13"/>
        <v>0</v>
      </c>
      <c r="AF19" s="106">
        <f t="shared" si="13"/>
        <v>0</v>
      </c>
      <c r="AG19" s="106">
        <f t="shared" si="13"/>
        <v>0</v>
      </c>
      <c r="AH19" s="106">
        <f t="shared" si="13"/>
        <v>0</v>
      </c>
      <c r="AI19" s="106">
        <f t="shared" si="13"/>
        <v>0</v>
      </c>
      <c r="AJ19" s="106">
        <f t="shared" si="13"/>
        <v>0</v>
      </c>
      <c r="AK19" s="106">
        <f t="shared" si="13"/>
        <v>0</v>
      </c>
      <c r="AL19" s="106">
        <f t="shared" si="13"/>
        <v>0</v>
      </c>
      <c r="AM19" s="106">
        <f t="shared" si="13"/>
        <v>0</v>
      </c>
      <c r="AN19" s="106">
        <f t="shared" ref="AN19:AX25" si="14">COUNTIF(AN$43:AN$388,$A19)</f>
        <v>0</v>
      </c>
      <c r="AO19" s="106">
        <f t="shared" si="14"/>
        <v>0</v>
      </c>
      <c r="AP19" s="106">
        <f t="shared" si="14"/>
        <v>0</v>
      </c>
      <c r="AQ19" s="385">
        <f t="shared" si="14"/>
        <v>0</v>
      </c>
      <c r="AR19" s="106">
        <f t="shared" si="14"/>
        <v>0</v>
      </c>
      <c r="AS19" s="385">
        <f t="shared" si="14"/>
        <v>0</v>
      </c>
      <c r="AT19" s="106">
        <f t="shared" si="14"/>
        <v>0</v>
      </c>
      <c r="AU19" s="106">
        <f t="shared" si="14"/>
        <v>0</v>
      </c>
      <c r="AV19" s="106">
        <f t="shared" si="14"/>
        <v>0</v>
      </c>
      <c r="AW19" s="106">
        <f t="shared" si="14"/>
        <v>0</v>
      </c>
      <c r="AX19" s="107">
        <f t="shared" si="14"/>
        <v>0</v>
      </c>
    </row>
    <row r="20" spans="1:50" ht="20.100000000000001" customHeight="1" x14ac:dyDescent="0.3">
      <c r="A20" s="96" t="s">
        <v>19</v>
      </c>
      <c r="B20" s="737"/>
      <c r="C20" s="738"/>
      <c r="D20" s="738"/>
      <c r="E20" s="739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7"/>
      <c r="T20" s="559">
        <f t="shared" si="12"/>
        <v>0</v>
      </c>
      <c r="U20" s="385">
        <f t="shared" si="12"/>
        <v>3</v>
      </c>
      <c r="V20" s="106">
        <f t="shared" si="12"/>
        <v>2</v>
      </c>
      <c r="W20" s="106">
        <f t="shared" si="12"/>
        <v>3</v>
      </c>
      <c r="X20" s="106">
        <f t="shared" si="12"/>
        <v>2</v>
      </c>
      <c r="Y20" s="106">
        <f t="shared" si="12"/>
        <v>3</v>
      </c>
      <c r="Z20" s="106">
        <f t="shared" si="12"/>
        <v>0</v>
      </c>
      <c r="AA20" s="106">
        <f t="shared" si="12"/>
        <v>0</v>
      </c>
      <c r="AB20" s="106">
        <f t="shared" si="12"/>
        <v>3</v>
      </c>
      <c r="AC20" s="538">
        <f t="shared" si="12"/>
        <v>2</v>
      </c>
      <c r="AD20" s="106">
        <f t="shared" si="13"/>
        <v>3</v>
      </c>
      <c r="AE20" s="106">
        <f t="shared" si="13"/>
        <v>2</v>
      </c>
      <c r="AF20" s="106">
        <f t="shared" si="13"/>
        <v>3</v>
      </c>
      <c r="AG20" s="106">
        <f t="shared" si="13"/>
        <v>0</v>
      </c>
      <c r="AH20" s="106">
        <f t="shared" si="13"/>
        <v>0</v>
      </c>
      <c r="AI20" s="106">
        <f t="shared" si="13"/>
        <v>3</v>
      </c>
      <c r="AJ20" s="106">
        <f t="shared" si="13"/>
        <v>2</v>
      </c>
      <c r="AK20" s="106">
        <f t="shared" si="13"/>
        <v>3</v>
      </c>
      <c r="AL20" s="106">
        <f t="shared" si="13"/>
        <v>2</v>
      </c>
      <c r="AM20" s="106">
        <f t="shared" si="13"/>
        <v>3</v>
      </c>
      <c r="AN20" s="106">
        <f t="shared" si="14"/>
        <v>0</v>
      </c>
      <c r="AO20" s="106">
        <f t="shared" si="14"/>
        <v>0</v>
      </c>
      <c r="AP20" s="106">
        <f t="shared" si="14"/>
        <v>3</v>
      </c>
      <c r="AQ20" s="385">
        <f t="shared" si="14"/>
        <v>2</v>
      </c>
      <c r="AR20" s="106">
        <f t="shared" si="14"/>
        <v>2</v>
      </c>
      <c r="AS20" s="385">
        <f t="shared" si="14"/>
        <v>2</v>
      </c>
      <c r="AT20" s="106">
        <f t="shared" si="14"/>
        <v>2</v>
      </c>
      <c r="AU20" s="106">
        <f t="shared" si="14"/>
        <v>0</v>
      </c>
      <c r="AV20" s="106">
        <f t="shared" si="14"/>
        <v>0</v>
      </c>
      <c r="AW20" s="106">
        <f t="shared" si="14"/>
        <v>3</v>
      </c>
      <c r="AX20" s="107">
        <f t="shared" si="14"/>
        <v>2</v>
      </c>
    </row>
    <row r="21" spans="1:50" ht="20.100000000000001" customHeight="1" x14ac:dyDescent="0.3">
      <c r="A21" s="96" t="s">
        <v>20</v>
      </c>
      <c r="B21" s="737"/>
      <c r="C21" s="738"/>
      <c r="D21" s="738"/>
      <c r="E21" s="739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27"/>
      <c r="T21" s="559">
        <f t="shared" si="12"/>
        <v>0</v>
      </c>
      <c r="U21" s="385">
        <f t="shared" si="12"/>
        <v>1</v>
      </c>
      <c r="V21" s="106">
        <f t="shared" si="12"/>
        <v>1</v>
      </c>
      <c r="W21" s="106">
        <f t="shared" si="12"/>
        <v>1</v>
      </c>
      <c r="X21" s="106">
        <f t="shared" si="12"/>
        <v>1</v>
      </c>
      <c r="Y21" s="106">
        <f t="shared" si="12"/>
        <v>0</v>
      </c>
      <c r="Z21" s="106">
        <f t="shared" si="12"/>
        <v>0</v>
      </c>
      <c r="AA21" s="106">
        <f t="shared" si="12"/>
        <v>0</v>
      </c>
      <c r="AB21" s="106">
        <f t="shared" si="12"/>
        <v>1</v>
      </c>
      <c r="AC21" s="538">
        <f t="shared" si="12"/>
        <v>1</v>
      </c>
      <c r="AD21" s="106">
        <f t="shared" si="13"/>
        <v>1</v>
      </c>
      <c r="AE21" s="106">
        <f t="shared" si="13"/>
        <v>1</v>
      </c>
      <c r="AF21" s="106">
        <f t="shared" si="13"/>
        <v>0</v>
      </c>
      <c r="AG21" s="106">
        <f t="shared" si="13"/>
        <v>0</v>
      </c>
      <c r="AH21" s="106">
        <f t="shared" si="13"/>
        <v>0</v>
      </c>
      <c r="AI21" s="106">
        <f t="shared" si="13"/>
        <v>1</v>
      </c>
      <c r="AJ21" s="106">
        <f t="shared" si="13"/>
        <v>1</v>
      </c>
      <c r="AK21" s="106">
        <f t="shared" si="13"/>
        <v>1</v>
      </c>
      <c r="AL21" s="106">
        <f t="shared" si="13"/>
        <v>1</v>
      </c>
      <c r="AM21" s="106">
        <f t="shared" si="13"/>
        <v>0</v>
      </c>
      <c r="AN21" s="106">
        <f t="shared" si="14"/>
        <v>0</v>
      </c>
      <c r="AO21" s="106">
        <f t="shared" si="14"/>
        <v>0</v>
      </c>
      <c r="AP21" s="106">
        <f t="shared" si="14"/>
        <v>1</v>
      </c>
      <c r="AQ21" s="385">
        <f t="shared" si="14"/>
        <v>1</v>
      </c>
      <c r="AR21" s="106">
        <f t="shared" si="14"/>
        <v>1</v>
      </c>
      <c r="AS21" s="385">
        <f t="shared" si="14"/>
        <v>1</v>
      </c>
      <c r="AT21" s="106">
        <f t="shared" si="14"/>
        <v>0</v>
      </c>
      <c r="AU21" s="106">
        <f t="shared" si="14"/>
        <v>0</v>
      </c>
      <c r="AV21" s="106">
        <f t="shared" si="14"/>
        <v>0</v>
      </c>
      <c r="AW21" s="106">
        <f t="shared" si="14"/>
        <v>1</v>
      </c>
      <c r="AX21" s="107">
        <f t="shared" si="14"/>
        <v>1</v>
      </c>
    </row>
    <row r="22" spans="1:50" ht="20.100000000000001" customHeight="1" x14ac:dyDescent="0.3">
      <c r="A22" s="96" t="s">
        <v>21</v>
      </c>
      <c r="B22" s="737"/>
      <c r="C22" s="738"/>
      <c r="D22" s="738"/>
      <c r="E22" s="739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7"/>
      <c r="T22" s="559">
        <f t="shared" si="12"/>
        <v>0</v>
      </c>
      <c r="U22" s="385">
        <f t="shared" si="12"/>
        <v>0</v>
      </c>
      <c r="V22" s="106">
        <f t="shared" si="12"/>
        <v>0</v>
      </c>
      <c r="W22" s="106">
        <f t="shared" si="12"/>
        <v>0</v>
      </c>
      <c r="X22" s="106">
        <f t="shared" si="12"/>
        <v>0</v>
      </c>
      <c r="Y22" s="106">
        <f t="shared" si="12"/>
        <v>0</v>
      </c>
      <c r="Z22" s="106">
        <f t="shared" si="12"/>
        <v>0</v>
      </c>
      <c r="AA22" s="106">
        <f t="shared" si="12"/>
        <v>0</v>
      </c>
      <c r="AB22" s="106">
        <f t="shared" si="12"/>
        <v>0</v>
      </c>
      <c r="AC22" s="538">
        <f t="shared" si="12"/>
        <v>0</v>
      </c>
      <c r="AD22" s="106">
        <f t="shared" si="13"/>
        <v>0</v>
      </c>
      <c r="AE22" s="106">
        <f t="shared" si="13"/>
        <v>0</v>
      </c>
      <c r="AF22" s="106">
        <f t="shared" si="13"/>
        <v>0</v>
      </c>
      <c r="AG22" s="106">
        <f t="shared" si="13"/>
        <v>0</v>
      </c>
      <c r="AH22" s="106">
        <f t="shared" si="13"/>
        <v>0</v>
      </c>
      <c r="AI22" s="106">
        <f t="shared" si="13"/>
        <v>0</v>
      </c>
      <c r="AJ22" s="106">
        <f t="shared" si="13"/>
        <v>0</v>
      </c>
      <c r="AK22" s="106">
        <f t="shared" si="13"/>
        <v>0</v>
      </c>
      <c r="AL22" s="106">
        <f t="shared" si="13"/>
        <v>0</v>
      </c>
      <c r="AM22" s="106">
        <f t="shared" si="13"/>
        <v>0</v>
      </c>
      <c r="AN22" s="106">
        <f t="shared" si="14"/>
        <v>0</v>
      </c>
      <c r="AO22" s="106">
        <f t="shared" si="14"/>
        <v>0</v>
      </c>
      <c r="AP22" s="106">
        <f t="shared" si="14"/>
        <v>0</v>
      </c>
      <c r="AQ22" s="385">
        <f t="shared" si="14"/>
        <v>0</v>
      </c>
      <c r="AR22" s="106">
        <f t="shared" si="14"/>
        <v>0</v>
      </c>
      <c r="AS22" s="385">
        <f t="shared" si="14"/>
        <v>0</v>
      </c>
      <c r="AT22" s="106">
        <f t="shared" si="14"/>
        <v>0</v>
      </c>
      <c r="AU22" s="106">
        <f t="shared" si="14"/>
        <v>0</v>
      </c>
      <c r="AV22" s="106">
        <f t="shared" si="14"/>
        <v>0</v>
      </c>
      <c r="AW22" s="106">
        <f t="shared" si="14"/>
        <v>0</v>
      </c>
      <c r="AX22" s="107">
        <f t="shared" si="14"/>
        <v>0</v>
      </c>
    </row>
    <row r="23" spans="1:50" ht="20.100000000000001" customHeight="1" x14ac:dyDescent="0.3">
      <c r="A23" s="96" t="s">
        <v>22</v>
      </c>
      <c r="B23" s="737"/>
      <c r="C23" s="738"/>
      <c r="D23" s="738"/>
      <c r="E23" s="739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27"/>
      <c r="T23" s="559">
        <f t="shared" si="12"/>
        <v>0</v>
      </c>
      <c r="U23" s="385">
        <f t="shared" si="12"/>
        <v>4</v>
      </c>
      <c r="V23" s="106">
        <f t="shared" si="12"/>
        <v>4</v>
      </c>
      <c r="W23" s="106">
        <f t="shared" si="12"/>
        <v>4</v>
      </c>
      <c r="X23" s="106">
        <f t="shared" si="12"/>
        <v>4</v>
      </c>
      <c r="Y23" s="106">
        <f t="shared" si="12"/>
        <v>4</v>
      </c>
      <c r="Z23" s="106">
        <f t="shared" si="12"/>
        <v>0</v>
      </c>
      <c r="AA23" s="106">
        <f t="shared" si="12"/>
        <v>0</v>
      </c>
      <c r="AB23" s="106">
        <f t="shared" si="12"/>
        <v>5</v>
      </c>
      <c r="AC23" s="538">
        <f t="shared" si="12"/>
        <v>5</v>
      </c>
      <c r="AD23" s="106">
        <f t="shared" si="13"/>
        <v>5</v>
      </c>
      <c r="AE23" s="106">
        <f t="shared" si="13"/>
        <v>5</v>
      </c>
      <c r="AF23" s="106">
        <f t="shared" si="13"/>
        <v>4</v>
      </c>
      <c r="AG23" s="106">
        <f t="shared" si="13"/>
        <v>0</v>
      </c>
      <c r="AH23" s="106">
        <f t="shared" si="13"/>
        <v>0</v>
      </c>
      <c r="AI23" s="106">
        <f t="shared" si="13"/>
        <v>5</v>
      </c>
      <c r="AJ23" s="106">
        <f t="shared" si="13"/>
        <v>5</v>
      </c>
      <c r="AK23" s="106">
        <f t="shared" si="13"/>
        <v>5</v>
      </c>
      <c r="AL23" s="106">
        <f t="shared" si="13"/>
        <v>5</v>
      </c>
      <c r="AM23" s="106">
        <f t="shared" si="13"/>
        <v>4</v>
      </c>
      <c r="AN23" s="106">
        <f t="shared" si="14"/>
        <v>0</v>
      </c>
      <c r="AO23" s="106">
        <f t="shared" si="14"/>
        <v>0</v>
      </c>
      <c r="AP23" s="106">
        <f t="shared" si="14"/>
        <v>4</v>
      </c>
      <c r="AQ23" s="385">
        <f t="shared" si="14"/>
        <v>5</v>
      </c>
      <c r="AR23" s="106">
        <f t="shared" si="14"/>
        <v>5</v>
      </c>
      <c r="AS23" s="385">
        <f t="shared" si="14"/>
        <v>4</v>
      </c>
      <c r="AT23" s="106">
        <f t="shared" si="14"/>
        <v>3</v>
      </c>
      <c r="AU23" s="106">
        <f t="shared" si="14"/>
        <v>0</v>
      </c>
      <c r="AV23" s="106">
        <f t="shared" si="14"/>
        <v>0</v>
      </c>
      <c r="AW23" s="106">
        <f t="shared" si="14"/>
        <v>3</v>
      </c>
      <c r="AX23" s="107">
        <f t="shared" si="14"/>
        <v>4</v>
      </c>
    </row>
    <row r="24" spans="1:50" ht="20.100000000000001" customHeight="1" x14ac:dyDescent="0.3">
      <c r="A24" s="96" t="s">
        <v>298</v>
      </c>
      <c r="B24" s="737"/>
      <c r="C24" s="738"/>
      <c r="D24" s="738"/>
      <c r="E24" s="739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7"/>
      <c r="T24" s="559">
        <f t="shared" si="12"/>
        <v>0</v>
      </c>
      <c r="U24" s="385">
        <f t="shared" si="12"/>
        <v>1</v>
      </c>
      <c r="V24" s="106">
        <f t="shared" si="12"/>
        <v>2</v>
      </c>
      <c r="W24" s="106">
        <f t="shared" si="12"/>
        <v>2</v>
      </c>
      <c r="X24" s="106">
        <f t="shared" si="12"/>
        <v>3</v>
      </c>
      <c r="Y24" s="106">
        <f t="shared" si="12"/>
        <v>0</v>
      </c>
      <c r="Z24" s="106">
        <f t="shared" si="12"/>
        <v>0</v>
      </c>
      <c r="AA24" s="106">
        <f t="shared" si="12"/>
        <v>0</v>
      </c>
      <c r="AB24" s="106">
        <f t="shared" si="12"/>
        <v>1</v>
      </c>
      <c r="AC24" s="538">
        <f t="shared" si="12"/>
        <v>2</v>
      </c>
      <c r="AD24" s="106">
        <f t="shared" si="13"/>
        <v>1</v>
      </c>
      <c r="AE24" s="106">
        <f t="shared" si="13"/>
        <v>2</v>
      </c>
      <c r="AF24" s="106">
        <f t="shared" si="13"/>
        <v>1</v>
      </c>
      <c r="AG24" s="106">
        <f t="shared" si="13"/>
        <v>0</v>
      </c>
      <c r="AH24" s="106">
        <f t="shared" si="13"/>
        <v>0</v>
      </c>
      <c r="AI24" s="106">
        <f t="shared" si="13"/>
        <v>2</v>
      </c>
      <c r="AJ24" s="106">
        <f t="shared" si="13"/>
        <v>2</v>
      </c>
      <c r="AK24" s="106">
        <f t="shared" si="13"/>
        <v>1</v>
      </c>
      <c r="AL24" s="106">
        <f t="shared" si="13"/>
        <v>3</v>
      </c>
      <c r="AM24" s="106">
        <f t="shared" si="13"/>
        <v>1</v>
      </c>
      <c r="AN24" s="106">
        <f t="shared" si="14"/>
        <v>0</v>
      </c>
      <c r="AO24" s="106">
        <f t="shared" si="14"/>
        <v>0</v>
      </c>
      <c r="AP24" s="106">
        <f t="shared" si="14"/>
        <v>1</v>
      </c>
      <c r="AQ24" s="385">
        <f t="shared" si="14"/>
        <v>2</v>
      </c>
      <c r="AR24" s="106">
        <f t="shared" si="14"/>
        <v>2</v>
      </c>
      <c r="AS24" s="385">
        <f t="shared" si="14"/>
        <v>3</v>
      </c>
      <c r="AT24" s="106">
        <f t="shared" si="14"/>
        <v>1</v>
      </c>
      <c r="AU24" s="106">
        <f t="shared" si="14"/>
        <v>0</v>
      </c>
      <c r="AV24" s="106">
        <f t="shared" si="14"/>
        <v>0</v>
      </c>
      <c r="AW24" s="106">
        <f t="shared" si="14"/>
        <v>4</v>
      </c>
      <c r="AX24" s="107">
        <f t="shared" si="14"/>
        <v>3</v>
      </c>
    </row>
    <row r="25" spans="1:50" ht="20.100000000000001" customHeight="1" x14ac:dyDescent="0.3">
      <c r="A25" s="96" t="s">
        <v>294</v>
      </c>
      <c r="B25" s="737"/>
      <c r="C25" s="738"/>
      <c r="D25" s="738"/>
      <c r="E25" s="739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7"/>
      <c r="T25" s="559">
        <f t="shared" si="12"/>
        <v>0</v>
      </c>
      <c r="U25" s="385">
        <f t="shared" si="12"/>
        <v>0</v>
      </c>
      <c r="V25" s="106">
        <f t="shared" si="12"/>
        <v>0</v>
      </c>
      <c r="W25" s="106">
        <f t="shared" si="12"/>
        <v>0</v>
      </c>
      <c r="X25" s="106">
        <f t="shared" si="12"/>
        <v>0</v>
      </c>
      <c r="Y25" s="106">
        <f t="shared" si="12"/>
        <v>0</v>
      </c>
      <c r="Z25" s="106">
        <f t="shared" si="12"/>
        <v>0</v>
      </c>
      <c r="AA25" s="106">
        <f t="shared" si="12"/>
        <v>0</v>
      </c>
      <c r="AB25" s="106">
        <f t="shared" si="12"/>
        <v>0</v>
      </c>
      <c r="AC25" s="538">
        <f t="shared" si="12"/>
        <v>0</v>
      </c>
      <c r="AD25" s="106">
        <f t="shared" si="13"/>
        <v>0</v>
      </c>
      <c r="AE25" s="106">
        <f t="shared" si="13"/>
        <v>0</v>
      </c>
      <c r="AF25" s="106">
        <f t="shared" si="13"/>
        <v>0</v>
      </c>
      <c r="AG25" s="106">
        <f t="shared" si="13"/>
        <v>0</v>
      </c>
      <c r="AH25" s="106">
        <f t="shared" si="13"/>
        <v>0</v>
      </c>
      <c r="AI25" s="106">
        <f t="shared" si="13"/>
        <v>0</v>
      </c>
      <c r="AJ25" s="106">
        <f t="shared" si="13"/>
        <v>0</v>
      </c>
      <c r="AK25" s="106">
        <f t="shared" si="13"/>
        <v>0</v>
      </c>
      <c r="AL25" s="106">
        <f t="shared" si="13"/>
        <v>0</v>
      </c>
      <c r="AM25" s="106">
        <f t="shared" si="13"/>
        <v>0</v>
      </c>
      <c r="AN25" s="106">
        <f t="shared" si="14"/>
        <v>0</v>
      </c>
      <c r="AO25" s="106">
        <f t="shared" si="14"/>
        <v>0</v>
      </c>
      <c r="AP25" s="106">
        <f t="shared" si="14"/>
        <v>0</v>
      </c>
      <c r="AQ25" s="385">
        <f t="shared" si="14"/>
        <v>0</v>
      </c>
      <c r="AR25" s="106">
        <f t="shared" si="14"/>
        <v>0</v>
      </c>
      <c r="AS25" s="385">
        <f t="shared" si="14"/>
        <v>0</v>
      </c>
      <c r="AT25" s="106">
        <f t="shared" si="14"/>
        <v>0</v>
      </c>
      <c r="AU25" s="106">
        <f t="shared" si="14"/>
        <v>0</v>
      </c>
      <c r="AV25" s="106">
        <f t="shared" si="14"/>
        <v>0</v>
      </c>
      <c r="AW25" s="106">
        <f t="shared" si="14"/>
        <v>0</v>
      </c>
      <c r="AX25" s="107">
        <f t="shared" si="14"/>
        <v>0</v>
      </c>
    </row>
    <row r="26" spans="1:50" ht="20.100000000000001" customHeight="1" x14ac:dyDescent="0.3">
      <c r="A26" s="96" t="s">
        <v>24</v>
      </c>
      <c r="B26" s="737"/>
      <c r="C26" s="738"/>
      <c r="D26" s="738"/>
      <c r="E26" s="739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7"/>
      <c r="T26" s="385">
        <f>COUNTIF(T$43:T$423,$A26)</f>
        <v>0</v>
      </c>
      <c r="U26" s="385">
        <f>COUNTIF(U$43:U$423,$A26)</f>
        <v>16</v>
      </c>
      <c r="V26" s="385">
        <f t="shared" ref="V26:AX26" si="15">COUNTIF(V$43:V$423,$A26)</f>
        <v>18</v>
      </c>
      <c r="W26" s="385">
        <f t="shared" si="15"/>
        <v>15</v>
      </c>
      <c r="X26" s="385">
        <f t="shared" si="15"/>
        <v>15</v>
      </c>
      <c r="Y26" s="385">
        <f t="shared" si="15"/>
        <v>16</v>
      </c>
      <c r="Z26" s="385">
        <f t="shared" si="15"/>
        <v>0</v>
      </c>
      <c r="AA26" s="385">
        <f t="shared" si="15"/>
        <v>0</v>
      </c>
      <c r="AB26" s="385">
        <f t="shared" si="15"/>
        <v>15</v>
      </c>
      <c r="AC26" s="385">
        <f t="shared" si="15"/>
        <v>14</v>
      </c>
      <c r="AD26" s="385">
        <f t="shared" si="15"/>
        <v>16</v>
      </c>
      <c r="AE26" s="385">
        <f t="shared" si="15"/>
        <v>16</v>
      </c>
      <c r="AF26" s="385">
        <f t="shared" si="15"/>
        <v>14</v>
      </c>
      <c r="AG26" s="385">
        <f t="shared" si="15"/>
        <v>0</v>
      </c>
      <c r="AH26" s="385">
        <f t="shared" si="15"/>
        <v>0</v>
      </c>
      <c r="AI26" s="385">
        <f t="shared" si="15"/>
        <v>13</v>
      </c>
      <c r="AJ26" s="385">
        <f t="shared" si="15"/>
        <v>15</v>
      </c>
      <c r="AK26" s="385">
        <f t="shared" si="15"/>
        <v>14</v>
      </c>
      <c r="AL26" s="385">
        <f t="shared" si="15"/>
        <v>11</v>
      </c>
      <c r="AM26" s="385">
        <f t="shared" si="15"/>
        <v>11</v>
      </c>
      <c r="AN26" s="385">
        <f t="shared" si="15"/>
        <v>0</v>
      </c>
      <c r="AO26" s="385">
        <f t="shared" si="15"/>
        <v>0</v>
      </c>
      <c r="AP26" s="385">
        <f t="shared" si="15"/>
        <v>15</v>
      </c>
      <c r="AQ26" s="385">
        <f t="shared" si="15"/>
        <v>17</v>
      </c>
      <c r="AR26" s="385">
        <f t="shared" si="15"/>
        <v>15</v>
      </c>
      <c r="AS26" s="385">
        <f t="shared" si="15"/>
        <v>15</v>
      </c>
      <c r="AT26" s="385">
        <f t="shared" si="15"/>
        <v>16</v>
      </c>
      <c r="AU26" s="385">
        <f t="shared" si="15"/>
        <v>0</v>
      </c>
      <c r="AV26" s="385">
        <f t="shared" si="15"/>
        <v>0</v>
      </c>
      <c r="AW26" s="385">
        <f t="shared" si="15"/>
        <v>14</v>
      </c>
      <c r="AX26" s="385">
        <f t="shared" si="15"/>
        <v>17</v>
      </c>
    </row>
    <row r="27" spans="1:50" ht="20.100000000000001" customHeight="1" x14ac:dyDescent="0.3">
      <c r="A27" s="96" t="s">
        <v>25</v>
      </c>
      <c r="B27" s="737"/>
      <c r="C27" s="738"/>
      <c r="D27" s="738"/>
      <c r="E27" s="739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27"/>
      <c r="T27" s="559">
        <f t="shared" ref="T27:AC29" si="16">COUNTIF(T$43:T$388,$A27)</f>
        <v>0</v>
      </c>
      <c r="U27" s="385">
        <f t="shared" si="16"/>
        <v>0</v>
      </c>
      <c r="V27" s="106">
        <f t="shared" si="16"/>
        <v>0</v>
      </c>
      <c r="W27" s="106">
        <f t="shared" si="16"/>
        <v>0</v>
      </c>
      <c r="X27" s="106">
        <f t="shared" si="16"/>
        <v>0</v>
      </c>
      <c r="Y27" s="106">
        <f t="shared" si="16"/>
        <v>0</v>
      </c>
      <c r="Z27" s="106">
        <f t="shared" si="16"/>
        <v>0</v>
      </c>
      <c r="AA27" s="106">
        <f t="shared" si="16"/>
        <v>0</v>
      </c>
      <c r="AB27" s="106">
        <f t="shared" si="16"/>
        <v>0</v>
      </c>
      <c r="AC27" s="538">
        <f t="shared" si="16"/>
        <v>0</v>
      </c>
      <c r="AD27" s="106">
        <f t="shared" ref="AD27:AM29" si="17">COUNTIF(AD$43:AD$388,$A27)</f>
        <v>0</v>
      </c>
      <c r="AE27" s="106">
        <f t="shared" si="17"/>
        <v>0</v>
      </c>
      <c r="AF27" s="106">
        <f t="shared" si="17"/>
        <v>0</v>
      </c>
      <c r="AG27" s="106">
        <f t="shared" si="17"/>
        <v>0</v>
      </c>
      <c r="AH27" s="106">
        <f t="shared" si="17"/>
        <v>0</v>
      </c>
      <c r="AI27" s="106">
        <f t="shared" si="17"/>
        <v>0</v>
      </c>
      <c r="AJ27" s="106">
        <f t="shared" si="17"/>
        <v>0</v>
      </c>
      <c r="AK27" s="106">
        <f t="shared" si="17"/>
        <v>0</v>
      </c>
      <c r="AL27" s="106">
        <f t="shared" si="17"/>
        <v>0</v>
      </c>
      <c r="AM27" s="106">
        <f t="shared" si="17"/>
        <v>0</v>
      </c>
      <c r="AN27" s="106">
        <f t="shared" ref="AN27:AX29" si="18">COUNTIF(AN$43:AN$388,$A27)</f>
        <v>0</v>
      </c>
      <c r="AO27" s="106">
        <f t="shared" si="18"/>
        <v>0</v>
      </c>
      <c r="AP27" s="106">
        <f t="shared" si="18"/>
        <v>0</v>
      </c>
      <c r="AQ27" s="385">
        <f t="shared" si="18"/>
        <v>0</v>
      </c>
      <c r="AR27" s="106">
        <f t="shared" si="18"/>
        <v>0</v>
      </c>
      <c r="AS27" s="385">
        <f t="shared" si="18"/>
        <v>0</v>
      </c>
      <c r="AT27" s="106">
        <f t="shared" si="18"/>
        <v>0</v>
      </c>
      <c r="AU27" s="106">
        <f t="shared" si="18"/>
        <v>0</v>
      </c>
      <c r="AV27" s="106">
        <f t="shared" si="18"/>
        <v>0</v>
      </c>
      <c r="AW27" s="106">
        <f t="shared" si="18"/>
        <v>0</v>
      </c>
      <c r="AX27" s="107">
        <f t="shared" si="18"/>
        <v>0</v>
      </c>
    </row>
    <row r="28" spans="1:50" ht="20.100000000000001" customHeight="1" x14ac:dyDescent="0.3">
      <c r="A28" s="96" t="s">
        <v>26</v>
      </c>
      <c r="B28" s="737"/>
      <c r="C28" s="738"/>
      <c r="D28" s="738"/>
      <c r="E28" s="739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7"/>
      <c r="T28" s="559">
        <f t="shared" si="16"/>
        <v>0</v>
      </c>
      <c r="U28" s="385">
        <f t="shared" si="16"/>
        <v>0</v>
      </c>
      <c r="V28" s="106">
        <f t="shared" si="16"/>
        <v>0</v>
      </c>
      <c r="W28" s="106">
        <f t="shared" si="16"/>
        <v>0</v>
      </c>
      <c r="X28" s="106">
        <f t="shared" si="16"/>
        <v>0</v>
      </c>
      <c r="Y28" s="106">
        <f t="shared" si="16"/>
        <v>0</v>
      </c>
      <c r="Z28" s="106">
        <f t="shared" si="16"/>
        <v>0</v>
      </c>
      <c r="AA28" s="106">
        <f t="shared" si="16"/>
        <v>0</v>
      </c>
      <c r="AB28" s="106">
        <f t="shared" si="16"/>
        <v>0</v>
      </c>
      <c r="AC28" s="538">
        <f t="shared" si="16"/>
        <v>0</v>
      </c>
      <c r="AD28" s="106">
        <f t="shared" si="17"/>
        <v>0</v>
      </c>
      <c r="AE28" s="106">
        <f t="shared" si="17"/>
        <v>0</v>
      </c>
      <c r="AF28" s="106">
        <f t="shared" si="17"/>
        <v>0</v>
      </c>
      <c r="AG28" s="106">
        <f t="shared" si="17"/>
        <v>0</v>
      </c>
      <c r="AH28" s="106">
        <f t="shared" si="17"/>
        <v>0</v>
      </c>
      <c r="AI28" s="106">
        <f t="shared" si="17"/>
        <v>0</v>
      </c>
      <c r="AJ28" s="106">
        <f t="shared" si="17"/>
        <v>0</v>
      </c>
      <c r="AK28" s="106">
        <f t="shared" si="17"/>
        <v>0</v>
      </c>
      <c r="AL28" s="106">
        <f t="shared" si="17"/>
        <v>0</v>
      </c>
      <c r="AM28" s="106">
        <f t="shared" si="17"/>
        <v>0</v>
      </c>
      <c r="AN28" s="106">
        <f t="shared" si="18"/>
        <v>0</v>
      </c>
      <c r="AO28" s="106">
        <f t="shared" si="18"/>
        <v>0</v>
      </c>
      <c r="AP28" s="106">
        <f t="shared" si="18"/>
        <v>0</v>
      </c>
      <c r="AQ28" s="385">
        <f t="shared" si="18"/>
        <v>0</v>
      </c>
      <c r="AR28" s="106">
        <f t="shared" si="18"/>
        <v>0</v>
      </c>
      <c r="AS28" s="385">
        <f t="shared" si="18"/>
        <v>0</v>
      </c>
      <c r="AT28" s="106">
        <f t="shared" si="18"/>
        <v>0</v>
      </c>
      <c r="AU28" s="106">
        <f t="shared" si="18"/>
        <v>0</v>
      </c>
      <c r="AV28" s="106">
        <f t="shared" si="18"/>
        <v>0</v>
      </c>
      <c r="AW28" s="106">
        <f t="shared" si="18"/>
        <v>0</v>
      </c>
      <c r="AX28" s="107">
        <f t="shared" si="18"/>
        <v>0</v>
      </c>
    </row>
    <row r="29" spans="1:50" ht="20.100000000000001" customHeight="1" x14ac:dyDescent="0.3">
      <c r="A29" s="98" t="s">
        <v>27</v>
      </c>
      <c r="B29" s="737"/>
      <c r="C29" s="738"/>
      <c r="D29" s="738"/>
      <c r="E29" s="739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27"/>
      <c r="T29" s="559">
        <f t="shared" si="16"/>
        <v>0</v>
      </c>
      <c r="U29" s="385">
        <f t="shared" si="16"/>
        <v>22</v>
      </c>
      <c r="V29" s="106">
        <f t="shared" si="16"/>
        <v>22</v>
      </c>
      <c r="W29" s="106">
        <f t="shared" si="16"/>
        <v>23</v>
      </c>
      <c r="X29" s="106">
        <f t="shared" si="16"/>
        <v>23</v>
      </c>
      <c r="Y29" s="106">
        <f t="shared" si="16"/>
        <v>23</v>
      </c>
      <c r="Z29" s="106">
        <f t="shared" si="16"/>
        <v>0</v>
      </c>
      <c r="AA29" s="106">
        <f t="shared" si="16"/>
        <v>0</v>
      </c>
      <c r="AB29" s="106">
        <f t="shared" si="16"/>
        <v>23</v>
      </c>
      <c r="AC29" s="538">
        <f t="shared" si="16"/>
        <v>22</v>
      </c>
      <c r="AD29" s="106">
        <f t="shared" si="17"/>
        <v>23</v>
      </c>
      <c r="AE29" s="106">
        <f t="shared" si="17"/>
        <v>23</v>
      </c>
      <c r="AF29" s="106">
        <f t="shared" si="17"/>
        <v>23</v>
      </c>
      <c r="AG29" s="106">
        <f t="shared" si="17"/>
        <v>0</v>
      </c>
      <c r="AH29" s="106">
        <f t="shared" si="17"/>
        <v>0</v>
      </c>
      <c r="AI29" s="106">
        <f t="shared" si="17"/>
        <v>22</v>
      </c>
      <c r="AJ29" s="106">
        <f t="shared" si="17"/>
        <v>21</v>
      </c>
      <c r="AK29" s="106">
        <f t="shared" si="17"/>
        <v>22</v>
      </c>
      <c r="AL29" s="106">
        <f t="shared" si="17"/>
        <v>22</v>
      </c>
      <c r="AM29" s="106">
        <f t="shared" si="17"/>
        <v>22</v>
      </c>
      <c r="AN29" s="106">
        <f t="shared" si="18"/>
        <v>0</v>
      </c>
      <c r="AO29" s="106">
        <f t="shared" si="18"/>
        <v>0</v>
      </c>
      <c r="AP29" s="106">
        <f t="shared" si="18"/>
        <v>22</v>
      </c>
      <c r="AQ29" s="385">
        <f t="shared" si="18"/>
        <v>21</v>
      </c>
      <c r="AR29" s="106">
        <f t="shared" si="18"/>
        <v>22</v>
      </c>
      <c r="AS29" s="385">
        <f t="shared" si="18"/>
        <v>21</v>
      </c>
      <c r="AT29" s="106">
        <f t="shared" si="18"/>
        <v>21</v>
      </c>
      <c r="AU29" s="106">
        <f t="shared" si="18"/>
        <v>0</v>
      </c>
      <c r="AV29" s="106">
        <f t="shared" si="18"/>
        <v>0</v>
      </c>
      <c r="AW29" s="106">
        <f t="shared" si="18"/>
        <v>22</v>
      </c>
      <c r="AX29" s="107">
        <f t="shared" si="18"/>
        <v>21</v>
      </c>
    </row>
    <row r="30" spans="1:50" ht="20.100000000000001" customHeight="1" x14ac:dyDescent="0.3">
      <c r="A30" s="98" t="s">
        <v>28</v>
      </c>
      <c r="B30" s="737"/>
      <c r="C30" s="738"/>
      <c r="D30" s="738"/>
      <c r="E30" s="739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7"/>
      <c r="T30" s="559">
        <f>COUNTIF(T$43:T$388,$A30)+COUNTIF(T$43:T$388,Admin_legördülő!$B29)+COUNTIF(T$43:T$388,Admin_legördülő!$B30)</f>
        <v>0</v>
      </c>
      <c r="U30" s="385">
        <f>COUNTIF(U$43:U$388,$A30)+COUNTIF(U$43:U$388,Admin_legördülő!$B29)+COUNTIF(U$43:U$388,Admin_legördülő!$B30)</f>
        <v>12</v>
      </c>
      <c r="V30" s="106">
        <f>COUNTIF(V$43:V$388,$A30)+COUNTIF(V$43:V$388,Admin_legördülő!$B29)+COUNTIF(V$43:V$388,Admin_legördülő!$B30)</f>
        <v>12</v>
      </c>
      <c r="W30" s="106">
        <f>COUNTIF(W$43:W$388,$A30)+COUNTIF(W$43:W$388,Admin_legördülő!$B29)+COUNTIF(W$43:W$388,Admin_legördülő!$B30)</f>
        <v>12</v>
      </c>
      <c r="X30" s="106">
        <f>COUNTIF(X$43:X$388,$A30)+COUNTIF(X$43:X$388,Admin_legördülő!$B29)+COUNTIF(X$43:X$388,Admin_legördülő!$B30)</f>
        <v>12</v>
      </c>
      <c r="Y30" s="106">
        <f>COUNTIF(Y$43:Y$388,$A30)+COUNTIF(Y$43:Y$388,Admin_legördülő!$B29)+COUNTIF(Y$43:Y$388,Admin_legördülő!$B30)</f>
        <v>10</v>
      </c>
      <c r="Z30" s="106">
        <f>COUNTIF(Z$43:Z$388,$A30)+COUNTIF(Z$43:Z$388,Admin_legördülő!$B29)+COUNTIF(Z$43:Z$388,Admin_legördülő!$B30)</f>
        <v>0</v>
      </c>
      <c r="AA30" s="106">
        <f>COUNTIF(AA$43:AA$388,$A30)+COUNTIF(AA$43:AA$388,Admin_legördülő!$B29)+COUNTIF(AA$43:AA$388,Admin_legördülő!$B30)</f>
        <v>0</v>
      </c>
      <c r="AB30" s="106">
        <f>COUNTIF(AB$43:AB$388,$A30)+COUNTIF(AB$43:AB$388,Admin_legördülő!$B29)+COUNTIF(AB$43:AB$388,Admin_legördülő!$B30)</f>
        <v>12</v>
      </c>
      <c r="AC30" s="538">
        <f>COUNTIF(AC$43:AC$388,$A30)+COUNTIF(AC$43:AC$388,Admin_legördülő!$B29)+COUNTIF(AC$43:AC$388,Admin_legördülő!$B30)</f>
        <v>13</v>
      </c>
      <c r="AD30" s="106">
        <f>COUNTIF(AD$43:AD$388,$A30)+COUNTIF(AD$43:AD$388,Admin_legördülő!$B29)+COUNTIF(AD$43:AD$388,Admin_legördülő!$B30)</f>
        <v>13</v>
      </c>
      <c r="AE30" s="106">
        <f>COUNTIF(AE$43:AE$388,$A30)+COUNTIF(AE$43:AE$388,Admin_legördülő!$B29)+COUNTIF(AE$43:AE$388,Admin_legördülő!$B30)</f>
        <v>12</v>
      </c>
      <c r="AF30" s="106">
        <f>COUNTIF(AF$43:AF$388,$A30)+COUNTIF(AF$43:AF$388,Admin_legördülő!$B29)+COUNTIF(AF$43:AF$388,Admin_legördülő!$B30)</f>
        <v>10</v>
      </c>
      <c r="AG30" s="106">
        <f>COUNTIF(AG$43:AG$388,$A30)+COUNTIF(AG$43:AG$388,Admin_legördülő!$B29)+COUNTIF(AG$43:AG$388,Admin_legördülő!$B30)</f>
        <v>0</v>
      </c>
      <c r="AH30" s="106">
        <f>COUNTIF(AH$43:AH$388,$A30)+COUNTIF(AH$43:AH$388,Admin_legördülő!$B29)+COUNTIF(AH$43:AH$388,Admin_legördülő!$B30)</f>
        <v>0</v>
      </c>
      <c r="AI30" s="106">
        <f>COUNTIF(AI$43:AI$388,$A30)+COUNTIF(AI$43:AI$388,Admin_legördülő!$B29)+COUNTIF(AI$43:AI$388,Admin_legördülő!$B30)</f>
        <v>14</v>
      </c>
      <c r="AJ30" s="106">
        <f>COUNTIF(AJ$43:AJ$388,$A30)</f>
        <v>0</v>
      </c>
      <c r="AK30" s="106">
        <f>COUNTIF(AK$43:AK$388,$A30)+COUNTIF(AK$43:AK$388,Admin_legördülő!$B29)+COUNTIF(AK$43:AK$388,Admin_legördülő!$B30)</f>
        <v>14</v>
      </c>
      <c r="AL30" s="106">
        <f>COUNTIF(AL$43:AL$388,$A30)+COUNTIF(AL$43:AL$388,Admin_legördülő!$B29)+COUNTIF(AL$43:AL$388,Admin_legördülő!$B30)</f>
        <v>14</v>
      </c>
      <c r="AM30" s="106">
        <f>COUNTIF(AM$43:AM$388,$A30)+COUNTIF(AM$43:AM$388,Admin_legördülő!$B29)+COUNTIF(AM$43:AM$388,Admin_legördülő!$B30)</f>
        <v>14</v>
      </c>
      <c r="AN30" s="106">
        <f>COUNTIF(AN$43:AN$388,$A30)+COUNTIF(AN$43:AN$388,Admin_legördülő!$B29)+COUNTIF(AN$43:AN$388,Admin_legördülő!$B30)</f>
        <v>0</v>
      </c>
      <c r="AO30" s="106">
        <f>COUNTIF(AO$43:AO$388,$A30)+COUNTIF(AO$43:AO$388,Admin_legördülő!$B29)+COUNTIF(AO$43:AO$388,Admin_legördülő!$B30)</f>
        <v>0</v>
      </c>
      <c r="AP30" s="106">
        <f>COUNTIF(AP$43:AP$388,$A30)+COUNTIF(AP$43:AP$388,Admin_legördülő!$B29)+COUNTIF(AP$43:AP$388,Admin_legördülő!$B30)</f>
        <v>13</v>
      </c>
      <c r="AQ30" s="385">
        <f>COUNTIF(AQ$43:AQ$388,$A30)+COUNTIF(AQ$43:AQ$388,Admin_legördülő!$B29)+COUNTIF(AQ$43:AQ$388,Admin_legördülő!$B30)</f>
        <v>13</v>
      </c>
      <c r="AR30" s="106">
        <f>COUNTIF(AR$43:AR$388,$A30)+COUNTIF(AR$43:AR$388,Admin_legördülő!$B29)+COUNTIF(AR$43:AR$388,Admin_legördülő!$B30)</f>
        <v>13</v>
      </c>
      <c r="AS30" s="385">
        <f>COUNTIF(AS$43:AS$388,$A30)+COUNTIF(AS$43:AS$388,Admin_legördülő!$B29)+COUNTIF(AS$43:AS$388,Admin_legördülő!$B30)</f>
        <v>13</v>
      </c>
      <c r="AT30" s="106">
        <f>COUNTIF(AT$43:AT$388,$A30)+COUNTIF(AT$43:AT$388,Admin_legördülő!$B29)+COUNTIF(AT$43:AT$388,Admin_legördülő!$B30)</f>
        <v>12</v>
      </c>
      <c r="AU30" s="106">
        <f>COUNTIF(AU$43:AU$388,$A30)+COUNTIF(AU$43:AU$388,Admin_legördülő!$B29)+COUNTIF(AU$43:AU$388,Admin_legördülő!$B30)</f>
        <v>0</v>
      </c>
      <c r="AV30" s="106">
        <f>COUNTIF(AV$43:AV$388,$A30)+COUNTIF(AV$43:AV$388,Admin_legördülő!$B29)+COUNTIF(AV$43:AV$388,Admin_legördülő!$B30)</f>
        <v>0</v>
      </c>
      <c r="AW30" s="106">
        <f>COUNTIF(AW$43:AW$388,$A30)+COUNTIF(AW$43:AW$388,Admin_legördülő!$B29)+COUNTIF(AW$43:AW$388,Admin_legördülő!$B30)</f>
        <v>12</v>
      </c>
      <c r="AX30" s="107">
        <f>COUNTIF(AX$43:AX$388,$A30)+COUNTIF(AX$43:AX$388,Admin_legördülő!$B29)+COUNTIF(AX$43:AX$388,Admin_legördülő!$B30)</f>
        <v>12</v>
      </c>
    </row>
    <row r="31" spans="1:50" ht="20.100000000000001" customHeight="1" x14ac:dyDescent="0.3">
      <c r="A31" s="96" t="s">
        <v>29</v>
      </c>
      <c r="B31" s="737"/>
      <c r="C31" s="738"/>
      <c r="D31" s="738"/>
      <c r="E31" s="739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7"/>
      <c r="T31" s="559">
        <f t="shared" ref="T31:AI35" si="19">COUNTIF(T$43:T$388,$A31)</f>
        <v>0</v>
      </c>
      <c r="U31" s="385">
        <f t="shared" si="19"/>
        <v>3</v>
      </c>
      <c r="V31" s="106">
        <f t="shared" si="19"/>
        <v>1</v>
      </c>
      <c r="W31" s="106">
        <f t="shared" si="19"/>
        <v>2</v>
      </c>
      <c r="X31" s="106">
        <f t="shared" si="19"/>
        <v>2</v>
      </c>
      <c r="Y31" s="106">
        <f t="shared" si="19"/>
        <v>4</v>
      </c>
      <c r="Z31" s="106">
        <f t="shared" si="19"/>
        <v>0</v>
      </c>
      <c r="AA31" s="106">
        <f t="shared" si="19"/>
        <v>0</v>
      </c>
      <c r="AB31" s="106">
        <f t="shared" si="19"/>
        <v>2</v>
      </c>
      <c r="AC31" s="538">
        <f t="shared" si="19"/>
        <v>3</v>
      </c>
      <c r="AD31" s="106">
        <f t="shared" si="19"/>
        <v>0</v>
      </c>
      <c r="AE31" s="106">
        <f t="shared" si="19"/>
        <v>1</v>
      </c>
      <c r="AF31" s="106">
        <f t="shared" si="19"/>
        <v>7</v>
      </c>
      <c r="AG31" s="106">
        <f t="shared" si="19"/>
        <v>0</v>
      </c>
      <c r="AH31" s="106">
        <f t="shared" si="19"/>
        <v>0</v>
      </c>
      <c r="AI31" s="106">
        <f t="shared" si="19"/>
        <v>2</v>
      </c>
      <c r="AJ31" s="106">
        <f>COUNTIF(AJ$43:AJ$388,$A31)</f>
        <v>2</v>
      </c>
      <c r="AK31" s="106">
        <f t="shared" ref="AK31:AX34" si="20">COUNTIF(AK$43:AK$388,$A31)</f>
        <v>2</v>
      </c>
      <c r="AL31" s="106">
        <f t="shared" si="20"/>
        <v>5</v>
      </c>
      <c r="AM31" s="106">
        <f t="shared" si="20"/>
        <v>7</v>
      </c>
      <c r="AN31" s="106">
        <f t="shared" si="20"/>
        <v>0</v>
      </c>
      <c r="AO31" s="106">
        <f t="shared" si="20"/>
        <v>0</v>
      </c>
      <c r="AP31" s="106">
        <f t="shared" si="20"/>
        <v>3</v>
      </c>
      <c r="AQ31" s="385">
        <f t="shared" si="20"/>
        <v>1</v>
      </c>
      <c r="AR31" s="106">
        <f t="shared" si="20"/>
        <v>2</v>
      </c>
      <c r="AS31" s="385">
        <f t="shared" si="20"/>
        <v>3</v>
      </c>
      <c r="AT31" s="106">
        <f t="shared" si="20"/>
        <v>6</v>
      </c>
      <c r="AU31" s="106">
        <f t="shared" si="20"/>
        <v>0</v>
      </c>
      <c r="AV31" s="106">
        <f t="shared" si="20"/>
        <v>0</v>
      </c>
      <c r="AW31" s="106">
        <f t="shared" si="20"/>
        <v>4</v>
      </c>
      <c r="AX31" s="107">
        <f t="shared" si="20"/>
        <v>3</v>
      </c>
    </row>
    <row r="32" spans="1:50" ht="20.100000000000001" customHeight="1" x14ac:dyDescent="0.3">
      <c r="A32" s="96" t="s">
        <v>30</v>
      </c>
      <c r="B32" s="737"/>
      <c r="C32" s="738"/>
      <c r="D32" s="738"/>
      <c r="E32" s="739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27"/>
      <c r="T32" s="559">
        <f t="shared" si="19"/>
        <v>11</v>
      </c>
      <c r="U32" s="385">
        <f t="shared" si="19"/>
        <v>0</v>
      </c>
      <c r="V32" s="106">
        <f t="shared" si="19"/>
        <v>0</v>
      </c>
      <c r="W32" s="106">
        <f t="shared" si="19"/>
        <v>0</v>
      </c>
      <c r="X32" s="106">
        <f t="shared" si="19"/>
        <v>0</v>
      </c>
      <c r="Y32" s="106">
        <f t="shared" si="19"/>
        <v>0</v>
      </c>
      <c r="Z32" s="106">
        <f t="shared" si="19"/>
        <v>11</v>
      </c>
      <c r="AA32" s="106">
        <f t="shared" si="19"/>
        <v>11</v>
      </c>
      <c r="AB32" s="106">
        <f t="shared" si="19"/>
        <v>0</v>
      </c>
      <c r="AC32" s="538">
        <f t="shared" si="19"/>
        <v>0</v>
      </c>
      <c r="AD32" s="106">
        <f t="shared" si="19"/>
        <v>0</v>
      </c>
      <c r="AE32" s="106">
        <f t="shared" si="19"/>
        <v>0</v>
      </c>
      <c r="AF32" s="106">
        <f t="shared" si="19"/>
        <v>0</v>
      </c>
      <c r="AG32" s="106">
        <f t="shared" si="19"/>
        <v>11</v>
      </c>
      <c r="AH32" s="106">
        <f t="shared" si="19"/>
        <v>11</v>
      </c>
      <c r="AI32" s="106">
        <f t="shared" si="19"/>
        <v>0</v>
      </c>
      <c r="AJ32" s="106">
        <f>COUNTIF(AJ$43:AJ$388,$A32)</f>
        <v>0</v>
      </c>
      <c r="AK32" s="106">
        <f t="shared" si="20"/>
        <v>0</v>
      </c>
      <c r="AL32" s="106">
        <f t="shared" si="20"/>
        <v>0</v>
      </c>
      <c r="AM32" s="106">
        <f t="shared" si="20"/>
        <v>0</v>
      </c>
      <c r="AN32" s="106">
        <f t="shared" si="20"/>
        <v>11</v>
      </c>
      <c r="AO32" s="106">
        <f t="shared" si="20"/>
        <v>11</v>
      </c>
      <c r="AP32" s="106">
        <f t="shared" si="20"/>
        <v>0</v>
      </c>
      <c r="AQ32" s="385">
        <f t="shared" si="20"/>
        <v>0</v>
      </c>
      <c r="AR32" s="106">
        <f t="shared" si="20"/>
        <v>0</v>
      </c>
      <c r="AS32" s="385">
        <f t="shared" si="20"/>
        <v>0</v>
      </c>
      <c r="AT32" s="106">
        <f t="shared" si="20"/>
        <v>0</v>
      </c>
      <c r="AU32" s="106">
        <f t="shared" si="20"/>
        <v>11</v>
      </c>
      <c r="AV32" s="106">
        <f t="shared" si="20"/>
        <v>11</v>
      </c>
      <c r="AW32" s="106">
        <f t="shared" si="20"/>
        <v>0</v>
      </c>
      <c r="AX32" s="107">
        <f t="shared" si="20"/>
        <v>0</v>
      </c>
    </row>
    <row r="33" spans="1:51" ht="20.100000000000001" customHeight="1" x14ac:dyDescent="0.3">
      <c r="A33" s="96" t="s">
        <v>31</v>
      </c>
      <c r="B33" s="737"/>
      <c r="C33" s="738"/>
      <c r="D33" s="738"/>
      <c r="E33" s="739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T33" s="559">
        <f t="shared" si="19"/>
        <v>0</v>
      </c>
      <c r="U33" s="385">
        <f t="shared" si="19"/>
        <v>3</v>
      </c>
      <c r="V33" s="106">
        <f t="shared" si="19"/>
        <v>3</v>
      </c>
      <c r="W33" s="106">
        <f t="shared" si="19"/>
        <v>3</v>
      </c>
      <c r="X33" s="106">
        <f t="shared" si="19"/>
        <v>3</v>
      </c>
      <c r="Y33" s="106">
        <f t="shared" si="19"/>
        <v>3</v>
      </c>
      <c r="Z33" s="106">
        <f t="shared" si="19"/>
        <v>0</v>
      </c>
      <c r="AA33" s="106">
        <f t="shared" si="19"/>
        <v>0</v>
      </c>
      <c r="AB33" s="106">
        <f t="shared" si="19"/>
        <v>3</v>
      </c>
      <c r="AC33" s="538">
        <f t="shared" si="19"/>
        <v>3</v>
      </c>
      <c r="AD33" s="106">
        <f t="shared" si="19"/>
        <v>3</v>
      </c>
      <c r="AE33" s="106">
        <f t="shared" si="19"/>
        <v>3</v>
      </c>
      <c r="AF33" s="106">
        <f t="shared" si="19"/>
        <v>3</v>
      </c>
      <c r="AG33" s="106">
        <f t="shared" si="19"/>
        <v>0</v>
      </c>
      <c r="AH33" s="106">
        <f t="shared" si="19"/>
        <v>0</v>
      </c>
      <c r="AI33" s="106">
        <f t="shared" si="19"/>
        <v>3</v>
      </c>
      <c r="AJ33" s="106">
        <f>COUNTIF(AJ$43:AJ$388,$A33)</f>
        <v>3</v>
      </c>
      <c r="AK33" s="106">
        <f t="shared" si="20"/>
        <v>3</v>
      </c>
      <c r="AL33" s="106">
        <f t="shared" si="20"/>
        <v>3</v>
      </c>
      <c r="AM33" s="106">
        <f t="shared" si="20"/>
        <v>3</v>
      </c>
      <c r="AN33" s="106">
        <f t="shared" si="20"/>
        <v>0</v>
      </c>
      <c r="AO33" s="106">
        <f t="shared" si="20"/>
        <v>0</v>
      </c>
      <c r="AP33" s="106">
        <f t="shared" si="20"/>
        <v>3</v>
      </c>
      <c r="AQ33" s="385">
        <f t="shared" si="20"/>
        <v>3</v>
      </c>
      <c r="AR33" s="106">
        <f t="shared" si="20"/>
        <v>3</v>
      </c>
      <c r="AS33" s="385">
        <f t="shared" si="20"/>
        <v>3</v>
      </c>
      <c r="AT33" s="106">
        <f t="shared" si="20"/>
        <v>3</v>
      </c>
      <c r="AU33" s="106">
        <f t="shared" si="20"/>
        <v>0</v>
      </c>
      <c r="AV33" s="106">
        <f t="shared" si="20"/>
        <v>0</v>
      </c>
      <c r="AW33" s="106">
        <f t="shared" si="20"/>
        <v>3</v>
      </c>
      <c r="AX33" s="107">
        <f t="shared" si="20"/>
        <v>3</v>
      </c>
    </row>
    <row r="34" spans="1:51" ht="20.100000000000001" customHeight="1" x14ac:dyDescent="0.3">
      <c r="A34" s="508" t="s">
        <v>306</v>
      </c>
      <c r="B34" s="737"/>
      <c r="C34" s="738"/>
      <c r="D34" s="738"/>
      <c r="E34" s="739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T34" s="559">
        <f t="shared" si="19"/>
        <v>0</v>
      </c>
      <c r="U34" s="385">
        <f t="shared" si="19"/>
        <v>0</v>
      </c>
      <c r="V34" s="106">
        <f t="shared" si="19"/>
        <v>0</v>
      </c>
      <c r="W34" s="106">
        <f t="shared" si="19"/>
        <v>0</v>
      </c>
      <c r="X34" s="106">
        <f t="shared" si="19"/>
        <v>0</v>
      </c>
      <c r="Y34" s="106">
        <f t="shared" si="19"/>
        <v>0</v>
      </c>
      <c r="Z34" s="106">
        <f t="shared" si="19"/>
        <v>0</v>
      </c>
      <c r="AA34" s="106">
        <f t="shared" si="19"/>
        <v>0</v>
      </c>
      <c r="AB34" s="106">
        <f t="shared" si="19"/>
        <v>0</v>
      </c>
      <c r="AC34" s="538">
        <f t="shared" si="19"/>
        <v>0</v>
      </c>
      <c r="AD34" s="106">
        <f t="shared" si="19"/>
        <v>0</v>
      </c>
      <c r="AE34" s="106">
        <f t="shared" si="19"/>
        <v>0</v>
      </c>
      <c r="AF34" s="106">
        <f t="shared" si="19"/>
        <v>0</v>
      </c>
      <c r="AG34" s="106">
        <f t="shared" si="19"/>
        <v>0</v>
      </c>
      <c r="AH34" s="106">
        <f t="shared" si="19"/>
        <v>0</v>
      </c>
      <c r="AI34" s="106">
        <f t="shared" si="19"/>
        <v>0</v>
      </c>
      <c r="AJ34" s="106">
        <f>COUNTIF(AJ$43:AJ$388,$A34)</f>
        <v>0</v>
      </c>
      <c r="AK34" s="106">
        <f t="shared" si="20"/>
        <v>0</v>
      </c>
      <c r="AL34" s="106">
        <f t="shared" si="20"/>
        <v>0</v>
      </c>
      <c r="AM34" s="106">
        <f t="shared" si="20"/>
        <v>0</v>
      </c>
      <c r="AN34" s="106">
        <f t="shared" si="20"/>
        <v>0</v>
      </c>
      <c r="AO34" s="106">
        <f t="shared" si="20"/>
        <v>0</v>
      </c>
      <c r="AP34" s="106">
        <f t="shared" si="20"/>
        <v>0</v>
      </c>
      <c r="AQ34" s="385">
        <f t="shared" si="20"/>
        <v>0</v>
      </c>
      <c r="AR34" s="106">
        <f t="shared" si="20"/>
        <v>0</v>
      </c>
      <c r="AS34" s="385">
        <f t="shared" si="20"/>
        <v>0</v>
      </c>
      <c r="AT34" s="106">
        <f t="shared" si="20"/>
        <v>0</v>
      </c>
      <c r="AU34" s="106">
        <f t="shared" si="20"/>
        <v>0</v>
      </c>
      <c r="AV34" s="106">
        <f t="shared" si="20"/>
        <v>0</v>
      </c>
      <c r="AW34" s="106">
        <f t="shared" si="20"/>
        <v>0</v>
      </c>
      <c r="AX34" s="107">
        <f t="shared" si="20"/>
        <v>0</v>
      </c>
    </row>
    <row r="35" spans="1:51" ht="20.100000000000001" customHeight="1" x14ac:dyDescent="0.3">
      <c r="A35" s="508" t="s">
        <v>305</v>
      </c>
      <c r="B35" s="737"/>
      <c r="C35" s="738"/>
      <c r="D35" s="738"/>
      <c r="E35" s="739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T35" s="559">
        <f t="shared" si="19"/>
        <v>0</v>
      </c>
      <c r="U35" s="385">
        <f t="shared" si="19"/>
        <v>0</v>
      </c>
      <c r="V35" s="106">
        <f t="shared" si="19"/>
        <v>0</v>
      </c>
      <c r="W35" s="106">
        <f t="shared" si="19"/>
        <v>0</v>
      </c>
      <c r="X35" s="106">
        <f t="shared" si="19"/>
        <v>0</v>
      </c>
      <c r="Y35" s="106">
        <f t="shared" si="19"/>
        <v>0</v>
      </c>
      <c r="Z35" s="106">
        <f t="shared" si="19"/>
        <v>0</v>
      </c>
      <c r="AA35" s="106">
        <f t="shared" si="19"/>
        <v>0</v>
      </c>
      <c r="AB35" s="106">
        <f t="shared" si="19"/>
        <v>0</v>
      </c>
      <c r="AC35" s="538">
        <f t="shared" si="19"/>
        <v>0</v>
      </c>
      <c r="AD35" s="106">
        <f t="shared" si="19"/>
        <v>0</v>
      </c>
      <c r="AE35" s="106">
        <f t="shared" si="19"/>
        <v>0</v>
      </c>
      <c r="AF35" s="106">
        <f t="shared" si="19"/>
        <v>0</v>
      </c>
      <c r="AG35" s="106">
        <f t="shared" si="19"/>
        <v>0</v>
      </c>
      <c r="AH35" s="106">
        <f t="shared" si="19"/>
        <v>0</v>
      </c>
      <c r="AI35" s="106">
        <f t="shared" si="19"/>
        <v>0</v>
      </c>
      <c r="AJ35" s="106">
        <f t="shared" ref="AJ35:AM35" si="21">COUNTIF(AJ$43:AJ$388,$A35)</f>
        <v>0</v>
      </c>
      <c r="AK35" s="106">
        <f t="shared" si="21"/>
        <v>0</v>
      </c>
      <c r="AL35" s="106">
        <f t="shared" si="21"/>
        <v>0</v>
      </c>
      <c r="AM35" s="106">
        <f t="shared" si="21"/>
        <v>0</v>
      </c>
      <c r="AN35" s="106">
        <f>COUNTIF(AN$43:AN$388,$A35)</f>
        <v>0</v>
      </c>
      <c r="AO35" s="106">
        <f>COUNTIF(AO$43:AO$388,$A35)</f>
        <v>0</v>
      </c>
      <c r="AP35" s="106">
        <f>COUNTIF(AP$43:AP$388,$A35)</f>
        <v>0</v>
      </c>
      <c r="AQ35" s="106">
        <f t="shared" ref="AQ35:AT35" si="22">COUNTIF(AQ$43:AQ$388,$A35)</f>
        <v>0</v>
      </c>
      <c r="AR35" s="106">
        <f t="shared" si="22"/>
        <v>0</v>
      </c>
      <c r="AS35" s="106">
        <f t="shared" si="22"/>
        <v>0</v>
      </c>
      <c r="AT35" s="106">
        <f t="shared" si="22"/>
        <v>0</v>
      </c>
      <c r="AU35" s="106">
        <f>COUNTIF(AU$43:AU$388,$A35)</f>
        <v>0</v>
      </c>
      <c r="AV35" s="106">
        <f>COUNTIF(AV$43:AV$388,$A35)</f>
        <v>0</v>
      </c>
      <c r="AW35" s="106">
        <f>COUNTIF(AW$43:AW$388,$A35)</f>
        <v>0</v>
      </c>
      <c r="AX35" s="107">
        <f>COUNTIF(AX$43:AX$388,$A35)</f>
        <v>0</v>
      </c>
    </row>
    <row r="36" spans="1:51" ht="20.100000000000001" customHeight="1" x14ac:dyDescent="0.3">
      <c r="A36" s="687" t="s">
        <v>327</v>
      </c>
      <c r="B36" s="740"/>
      <c r="C36" s="738"/>
      <c r="D36" s="738"/>
      <c r="E36" s="739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T36" s="686">
        <f>COUNTIF(T$43:T$397,$A36)</f>
        <v>0</v>
      </c>
      <c r="U36" s="102">
        <f>COUNTIF(U$43:U$397,$A36)</f>
        <v>0</v>
      </c>
      <c r="V36" s="102">
        <f t="shared" ref="V36:Y38" si="23">COUNTIF(V$43:V$397,$A36)</f>
        <v>0</v>
      </c>
      <c r="W36" s="102">
        <f t="shared" si="23"/>
        <v>0</v>
      </c>
      <c r="X36" s="102">
        <f t="shared" si="23"/>
        <v>0</v>
      </c>
      <c r="Y36" s="102">
        <f t="shared" si="23"/>
        <v>0</v>
      </c>
      <c r="Z36" s="102">
        <f>COUNTIF(Z$43:Z$397,$A36)</f>
        <v>0</v>
      </c>
      <c r="AA36" s="102">
        <f>COUNTIF(AA$43:AA$388,$A36)</f>
        <v>0</v>
      </c>
      <c r="AB36" s="102">
        <f>COUNTIF(AB$43:AB$397,$A36)</f>
        <v>0</v>
      </c>
      <c r="AC36" s="102">
        <f t="shared" ref="AC36:AF36" si="24">COUNTIF(AC$43:AC$397,$A36)</f>
        <v>0</v>
      </c>
      <c r="AD36" s="102">
        <f t="shared" si="24"/>
        <v>0</v>
      </c>
      <c r="AE36" s="102">
        <f t="shared" si="24"/>
        <v>0</v>
      </c>
      <c r="AF36" s="102">
        <f t="shared" si="24"/>
        <v>0</v>
      </c>
      <c r="AG36" s="102">
        <f>COUNTIF(AG$43:AG$397,$A36)</f>
        <v>0</v>
      </c>
      <c r="AH36" s="102">
        <f>COUNTIF(AH$43:AH$397,$A36)</f>
        <v>0</v>
      </c>
      <c r="AI36" s="102">
        <f>COUNTIF(AI$43:AI$423,$A36)</f>
        <v>0</v>
      </c>
      <c r="AJ36" s="102">
        <f t="shared" ref="AJ36:AM36" si="25">COUNTIF(AJ$43:AJ$423,$A36)</f>
        <v>0</v>
      </c>
      <c r="AK36" s="102">
        <f t="shared" si="25"/>
        <v>0</v>
      </c>
      <c r="AL36" s="102">
        <f t="shared" si="25"/>
        <v>0</v>
      </c>
      <c r="AM36" s="102">
        <f t="shared" si="25"/>
        <v>0</v>
      </c>
      <c r="AN36" s="106">
        <f>COUNTIF(AN$43:AN$397,$A36)</f>
        <v>0</v>
      </c>
      <c r="AO36" s="106">
        <f>COUNTIF(AO$43:AO$397,$A36)</f>
        <v>0</v>
      </c>
      <c r="AP36" s="106">
        <f>COUNTIF(AP$43:AP$397,$A36)</f>
        <v>0</v>
      </c>
      <c r="AQ36" s="106">
        <f t="shared" ref="AQ36:AT36" si="26">COUNTIF(AQ$43:AQ$397,$A36)</f>
        <v>0</v>
      </c>
      <c r="AR36" s="106">
        <f t="shared" si="26"/>
        <v>0</v>
      </c>
      <c r="AS36" s="106">
        <f t="shared" si="26"/>
        <v>0</v>
      </c>
      <c r="AT36" s="106">
        <f t="shared" si="26"/>
        <v>0</v>
      </c>
      <c r="AU36" s="106">
        <f>COUNTIF(AU$43:AU$397,$A36)</f>
        <v>0</v>
      </c>
      <c r="AV36" s="106">
        <f>COUNTIF(AV$43:AV$397,$A36)</f>
        <v>0</v>
      </c>
      <c r="AW36" s="106">
        <f>COUNTIF(AW$43:AW$423,$A36)</f>
        <v>0</v>
      </c>
      <c r="AX36" s="107">
        <f>COUNTIF(AX$43:AX$423,$A36)</f>
        <v>0</v>
      </c>
    </row>
    <row r="37" spans="1:51" ht="20.100000000000001" customHeight="1" x14ac:dyDescent="0.3">
      <c r="A37" s="687" t="s">
        <v>330</v>
      </c>
      <c r="B37" s="740"/>
      <c r="C37" s="738"/>
      <c r="D37" s="738"/>
      <c r="E37" s="739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T37" s="686">
        <f t="shared" ref="T37:U38" si="27">COUNTIF(T$43:T$397,$A37)</f>
        <v>0</v>
      </c>
      <c r="U37" s="102">
        <f t="shared" si="27"/>
        <v>0</v>
      </c>
      <c r="V37" s="102">
        <f t="shared" si="23"/>
        <v>0</v>
      </c>
      <c r="W37" s="102">
        <f t="shared" si="23"/>
        <v>0</v>
      </c>
      <c r="X37" s="102">
        <f t="shared" si="23"/>
        <v>0</v>
      </c>
      <c r="Y37" s="102">
        <f t="shared" si="23"/>
        <v>0</v>
      </c>
      <c r="Z37" s="102">
        <f t="shared" ref="Z37:Z38" si="28">COUNTIF(Z$43:Z$397,$A37)</f>
        <v>0</v>
      </c>
      <c r="AA37" s="102"/>
      <c r="AB37" s="102">
        <f t="shared" ref="AB37:AH38" si="29">COUNTIF(AB$43:AB$397,$A37)</f>
        <v>0</v>
      </c>
      <c r="AC37" s="102">
        <f t="shared" si="29"/>
        <v>0</v>
      </c>
      <c r="AD37" s="102">
        <f t="shared" si="29"/>
        <v>0</v>
      </c>
      <c r="AE37" s="102">
        <f t="shared" si="29"/>
        <v>0</v>
      </c>
      <c r="AF37" s="102">
        <f t="shared" si="29"/>
        <v>0</v>
      </c>
      <c r="AG37" s="102">
        <f t="shared" si="29"/>
        <v>0</v>
      </c>
      <c r="AH37" s="102">
        <f t="shared" si="29"/>
        <v>0</v>
      </c>
      <c r="AI37" s="102">
        <f t="shared" ref="AI37:AM38" si="30">COUNTIF(AI$43:AI$423,$A37)</f>
        <v>0</v>
      </c>
      <c r="AJ37" s="102">
        <f t="shared" si="30"/>
        <v>0</v>
      </c>
      <c r="AK37" s="102">
        <f t="shared" si="30"/>
        <v>0</v>
      </c>
      <c r="AL37" s="102">
        <f t="shared" si="30"/>
        <v>0</v>
      </c>
      <c r="AM37" s="102">
        <f t="shared" si="30"/>
        <v>0</v>
      </c>
      <c r="AN37" s="106">
        <f t="shared" ref="AN37:AV38" si="31">COUNTIF(AN$43:AN$397,$A37)</f>
        <v>0</v>
      </c>
      <c r="AO37" s="106">
        <f t="shared" si="31"/>
        <v>0</v>
      </c>
      <c r="AP37" s="106">
        <f t="shared" si="31"/>
        <v>0</v>
      </c>
      <c r="AQ37" s="106">
        <f t="shared" si="31"/>
        <v>0</v>
      </c>
      <c r="AR37" s="106">
        <f t="shared" si="31"/>
        <v>0</v>
      </c>
      <c r="AS37" s="106">
        <f t="shared" si="31"/>
        <v>0</v>
      </c>
      <c r="AT37" s="106">
        <f t="shared" si="31"/>
        <v>0</v>
      </c>
      <c r="AU37" s="106">
        <f t="shared" si="31"/>
        <v>0</v>
      </c>
      <c r="AV37" s="106">
        <f t="shared" si="31"/>
        <v>0</v>
      </c>
      <c r="AW37" s="106">
        <f t="shared" ref="AW37:AX38" si="32">COUNTIF(AW$43:AW$423,$A37)</f>
        <v>0</v>
      </c>
      <c r="AX37" s="107">
        <f t="shared" si="32"/>
        <v>0</v>
      </c>
    </row>
    <row r="38" spans="1:51" ht="20.100000000000001" customHeight="1" x14ac:dyDescent="0.3">
      <c r="A38" s="687" t="s">
        <v>329</v>
      </c>
      <c r="B38" s="740"/>
      <c r="C38" s="738"/>
      <c r="D38" s="738"/>
      <c r="E38" s="739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T38" s="686">
        <f t="shared" si="27"/>
        <v>0</v>
      </c>
      <c r="U38" s="102">
        <f t="shared" si="27"/>
        <v>0</v>
      </c>
      <c r="V38" s="102">
        <f t="shared" si="23"/>
        <v>0</v>
      </c>
      <c r="W38" s="102">
        <f t="shared" si="23"/>
        <v>0</v>
      </c>
      <c r="X38" s="102">
        <f t="shared" si="23"/>
        <v>0</v>
      </c>
      <c r="Y38" s="102">
        <f t="shared" si="23"/>
        <v>0</v>
      </c>
      <c r="Z38" s="102">
        <f t="shared" si="28"/>
        <v>0</v>
      </c>
      <c r="AA38" s="102">
        <f>COUNTIF(AA$43:AA$388,$A38)</f>
        <v>0</v>
      </c>
      <c r="AB38" s="102">
        <f t="shared" si="29"/>
        <v>0</v>
      </c>
      <c r="AC38" s="102">
        <f t="shared" si="29"/>
        <v>0</v>
      </c>
      <c r="AD38" s="102">
        <f t="shared" si="29"/>
        <v>0</v>
      </c>
      <c r="AE38" s="102">
        <f t="shared" si="29"/>
        <v>0</v>
      </c>
      <c r="AF38" s="102">
        <f t="shared" si="29"/>
        <v>0</v>
      </c>
      <c r="AG38" s="102">
        <f t="shared" si="29"/>
        <v>0</v>
      </c>
      <c r="AH38" s="102">
        <f t="shared" si="29"/>
        <v>0</v>
      </c>
      <c r="AI38" s="102">
        <f t="shared" si="30"/>
        <v>0</v>
      </c>
      <c r="AJ38" s="102">
        <f t="shared" si="30"/>
        <v>0</v>
      </c>
      <c r="AK38" s="102">
        <f t="shared" si="30"/>
        <v>0</v>
      </c>
      <c r="AL38" s="102">
        <f t="shared" si="30"/>
        <v>0</v>
      </c>
      <c r="AM38" s="102">
        <f t="shared" si="30"/>
        <v>0</v>
      </c>
      <c r="AN38" s="106">
        <f t="shared" si="31"/>
        <v>0</v>
      </c>
      <c r="AO38" s="106">
        <f t="shared" si="31"/>
        <v>0</v>
      </c>
      <c r="AP38" s="106">
        <f t="shared" si="31"/>
        <v>0</v>
      </c>
      <c r="AQ38" s="106">
        <f t="shared" si="31"/>
        <v>0</v>
      </c>
      <c r="AR38" s="106">
        <f t="shared" si="31"/>
        <v>0</v>
      </c>
      <c r="AS38" s="106">
        <f t="shared" si="31"/>
        <v>0</v>
      </c>
      <c r="AT38" s="106">
        <f t="shared" si="31"/>
        <v>0</v>
      </c>
      <c r="AU38" s="106">
        <f t="shared" si="31"/>
        <v>0</v>
      </c>
      <c r="AV38" s="106">
        <f t="shared" si="31"/>
        <v>0</v>
      </c>
      <c r="AW38" s="106">
        <f t="shared" si="32"/>
        <v>0</v>
      </c>
      <c r="AX38" s="107">
        <f t="shared" si="32"/>
        <v>0</v>
      </c>
    </row>
    <row r="39" spans="1:51" ht="20.100000000000001" customHeight="1" thickBot="1" x14ac:dyDescent="0.35">
      <c r="A39" s="99" t="s">
        <v>32</v>
      </c>
      <c r="B39" s="741"/>
      <c r="C39" s="742"/>
      <c r="D39" s="742"/>
      <c r="E39" s="743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T39" s="135">
        <f t="shared" ref="T39:Y39" si="33">SUM(T31:T33)</f>
        <v>11</v>
      </c>
      <c r="U39" s="136">
        <f t="shared" si="33"/>
        <v>6</v>
      </c>
      <c r="V39" s="136">
        <f t="shared" si="33"/>
        <v>4</v>
      </c>
      <c r="W39" s="136">
        <f t="shared" si="33"/>
        <v>5</v>
      </c>
      <c r="X39" s="136">
        <f t="shared" si="33"/>
        <v>5</v>
      </c>
      <c r="Y39" s="136">
        <f t="shared" si="33"/>
        <v>7</v>
      </c>
      <c r="Z39" s="136">
        <f t="shared" ref="Z39:AX39" si="34">SUM(Z31:Z33)</f>
        <v>11</v>
      </c>
      <c r="AA39" s="136">
        <f t="shared" si="34"/>
        <v>11</v>
      </c>
      <c r="AB39" s="136">
        <f t="shared" si="34"/>
        <v>5</v>
      </c>
      <c r="AC39" s="136">
        <f t="shared" si="34"/>
        <v>6</v>
      </c>
      <c r="AD39" s="136">
        <f t="shared" si="34"/>
        <v>3</v>
      </c>
      <c r="AE39" s="136">
        <f t="shared" si="34"/>
        <v>4</v>
      </c>
      <c r="AF39" s="136">
        <f t="shared" si="34"/>
        <v>10</v>
      </c>
      <c r="AG39" s="136">
        <f t="shared" si="34"/>
        <v>11</v>
      </c>
      <c r="AH39" s="136">
        <f t="shared" si="34"/>
        <v>11</v>
      </c>
      <c r="AI39" s="136">
        <f t="shared" si="34"/>
        <v>5</v>
      </c>
      <c r="AJ39" s="136">
        <f t="shared" si="34"/>
        <v>5</v>
      </c>
      <c r="AK39" s="136">
        <f t="shared" si="34"/>
        <v>5</v>
      </c>
      <c r="AL39" s="136">
        <f t="shared" si="34"/>
        <v>8</v>
      </c>
      <c r="AM39" s="136">
        <f t="shared" si="34"/>
        <v>10</v>
      </c>
      <c r="AN39" s="136">
        <f t="shared" si="34"/>
        <v>11</v>
      </c>
      <c r="AO39" s="136">
        <f t="shared" si="34"/>
        <v>11</v>
      </c>
      <c r="AP39" s="136">
        <f t="shared" si="34"/>
        <v>6</v>
      </c>
      <c r="AQ39" s="136">
        <f t="shared" si="34"/>
        <v>4</v>
      </c>
      <c r="AR39" s="136">
        <f t="shared" si="34"/>
        <v>5</v>
      </c>
      <c r="AS39" s="136">
        <f t="shared" si="34"/>
        <v>6</v>
      </c>
      <c r="AT39" s="136">
        <f t="shared" si="34"/>
        <v>9</v>
      </c>
      <c r="AU39" s="136">
        <f t="shared" si="34"/>
        <v>11</v>
      </c>
      <c r="AV39" s="136">
        <f t="shared" si="34"/>
        <v>11</v>
      </c>
      <c r="AW39" s="136">
        <f t="shared" si="34"/>
        <v>7</v>
      </c>
      <c r="AX39" s="195">
        <f t="shared" si="34"/>
        <v>6</v>
      </c>
    </row>
    <row r="40" spans="1:51" ht="16.350000000000001" customHeight="1" thickBot="1" x14ac:dyDescent="0.35"/>
    <row r="41" spans="1:51" ht="16.350000000000001" customHeight="1" thickBot="1" x14ac:dyDescent="0.35">
      <c r="A41" s="100" t="s">
        <v>33</v>
      </c>
      <c r="T41" s="5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/>
      <c r="AQ41" s="109"/>
      <c r="AR41" s="109"/>
      <c r="AS41" s="109"/>
      <c r="AT41" s="109"/>
      <c r="AU41" s="109"/>
      <c r="AV41" s="109"/>
      <c r="AW41" s="109"/>
      <c r="AX41" s="109"/>
    </row>
    <row r="42" spans="1:51" ht="16.350000000000001" customHeight="1" thickBot="1" x14ac:dyDescent="0.35">
      <c r="A42" s="76" t="s">
        <v>34</v>
      </c>
      <c r="B42" s="77" t="s">
        <v>35</v>
      </c>
      <c r="C42" s="77" t="s">
        <v>36</v>
      </c>
      <c r="D42" s="77" t="s">
        <v>37</v>
      </c>
      <c r="E42" s="77" t="s">
        <v>38</v>
      </c>
      <c r="F42" s="77" t="s">
        <v>39</v>
      </c>
      <c r="G42" s="77" t="s">
        <v>40</v>
      </c>
      <c r="H42" s="77" t="s">
        <v>41</v>
      </c>
      <c r="I42" s="77" t="s">
        <v>42</v>
      </c>
      <c r="J42" s="77" t="s">
        <v>43</v>
      </c>
      <c r="K42" s="77" t="s">
        <v>44</v>
      </c>
      <c r="L42" s="77" t="s">
        <v>45</v>
      </c>
      <c r="M42" s="77" t="s">
        <v>8</v>
      </c>
      <c r="N42" s="77" t="s">
        <v>28</v>
      </c>
      <c r="O42" s="77" t="s">
        <v>46</v>
      </c>
      <c r="P42" s="77" t="s">
        <v>47</v>
      </c>
      <c r="Q42" s="77" t="s">
        <v>48</v>
      </c>
      <c r="R42" s="77" t="s">
        <v>49</v>
      </c>
      <c r="S42" s="91"/>
      <c r="T42" s="555" t="str">
        <f t="shared" ref="T42:AX42" si="35">T1</f>
        <v>2026.03.01</v>
      </c>
      <c r="U42" s="110">
        <f t="shared" si="35"/>
        <v>46083</v>
      </c>
      <c r="V42" s="110">
        <f t="shared" si="35"/>
        <v>46084</v>
      </c>
      <c r="W42" s="110">
        <f t="shared" si="35"/>
        <v>46085</v>
      </c>
      <c r="X42" s="110">
        <f t="shared" si="35"/>
        <v>46086</v>
      </c>
      <c r="Y42" s="110">
        <f t="shared" si="35"/>
        <v>46087</v>
      </c>
      <c r="Z42" s="110">
        <f t="shared" si="35"/>
        <v>46088</v>
      </c>
      <c r="AA42" s="110">
        <f t="shared" si="35"/>
        <v>46089</v>
      </c>
      <c r="AB42" s="110">
        <f t="shared" si="35"/>
        <v>46090</v>
      </c>
      <c r="AC42" s="110">
        <f t="shared" si="35"/>
        <v>46091</v>
      </c>
      <c r="AD42" s="110">
        <f t="shared" si="35"/>
        <v>46092</v>
      </c>
      <c r="AE42" s="110">
        <f t="shared" si="35"/>
        <v>46093</v>
      </c>
      <c r="AF42" s="110">
        <f t="shared" si="35"/>
        <v>46094</v>
      </c>
      <c r="AG42" s="110">
        <f t="shared" si="35"/>
        <v>46095</v>
      </c>
      <c r="AH42" s="110">
        <f t="shared" si="35"/>
        <v>46096</v>
      </c>
      <c r="AI42" s="110">
        <f t="shared" si="35"/>
        <v>46097</v>
      </c>
      <c r="AJ42" s="110">
        <f t="shared" si="35"/>
        <v>46098</v>
      </c>
      <c r="AK42" s="110">
        <f t="shared" si="35"/>
        <v>46099</v>
      </c>
      <c r="AL42" s="110">
        <f t="shared" si="35"/>
        <v>46100</v>
      </c>
      <c r="AM42" s="110">
        <f t="shared" si="35"/>
        <v>46101</v>
      </c>
      <c r="AN42" s="110">
        <f t="shared" si="35"/>
        <v>46102</v>
      </c>
      <c r="AO42" s="110">
        <f t="shared" si="35"/>
        <v>46103</v>
      </c>
      <c r="AP42" s="110">
        <f t="shared" si="35"/>
        <v>46104</v>
      </c>
      <c r="AQ42" s="533">
        <f t="shared" si="35"/>
        <v>46105</v>
      </c>
      <c r="AR42" s="110">
        <f t="shared" si="35"/>
        <v>46106</v>
      </c>
      <c r="AS42" s="533">
        <f t="shared" si="35"/>
        <v>46107</v>
      </c>
      <c r="AT42" s="110">
        <f t="shared" si="35"/>
        <v>46108</v>
      </c>
      <c r="AU42" s="110">
        <f t="shared" si="35"/>
        <v>46109</v>
      </c>
      <c r="AV42" s="110">
        <f t="shared" si="35"/>
        <v>46110</v>
      </c>
      <c r="AW42" s="110">
        <f t="shared" si="35"/>
        <v>46111</v>
      </c>
      <c r="AX42" s="110">
        <f t="shared" si="35"/>
        <v>46112</v>
      </c>
      <c r="AY42" s="36" t="s">
        <v>50</v>
      </c>
    </row>
    <row r="43" spans="1:51" ht="20.100000000000001" customHeight="1" thickBot="1" x14ac:dyDescent="0.35">
      <c r="A43" s="57" t="str">
        <f>'Budapesti csoport'!A5</f>
        <v>Barna Emőke</v>
      </c>
      <c r="B43" s="58" t="str">
        <f>'Budapesti csoport'!B5</f>
        <v>SZÜTS KATALIN</v>
      </c>
      <c r="C43" s="58" t="str">
        <f>'Budapesti csoport'!C5</f>
        <v>M3</v>
      </c>
      <c r="D43" s="58" t="str">
        <f>'Budapesti csoport'!D5</f>
        <v>Budapesti</v>
      </c>
      <c r="E43" s="59" t="str">
        <f>'Budapesti csoport'!E5</f>
        <v>aktív</v>
      </c>
      <c r="F43" s="75" t="str">
        <f>'Budapesti csoport'!F5</f>
        <v>nem</v>
      </c>
      <c r="G43" s="57">
        <f>'Budapesti csoport'!G5</f>
        <v>0</v>
      </c>
      <c r="H43" s="57" t="str">
        <f>'Budapesti csoport'!H5</f>
        <v>igen</v>
      </c>
      <c r="I43" s="57" t="str">
        <f>'Budapesti csoport'!I5</f>
        <v>igen</v>
      </c>
      <c r="J43" s="57" t="str">
        <f>'Budapesti csoport'!J5</f>
        <v>nem</v>
      </c>
      <c r="K43" s="57" t="str">
        <f>'Budapesti csoport'!K5</f>
        <v>nem</v>
      </c>
      <c r="L43" s="57" t="str">
        <f>'Budapesti csoport'!L5</f>
        <v>nem</v>
      </c>
      <c r="M43" s="57" t="str">
        <f>'Budapesti csoport'!M5</f>
        <v>igen</v>
      </c>
      <c r="N43" s="57" t="str">
        <f>'Budapesti csoport'!N5</f>
        <v>nem</v>
      </c>
      <c r="O43" s="57" t="str">
        <f>'Budapesti csoport'!O5</f>
        <v>nem</v>
      </c>
      <c r="P43" s="57" t="str">
        <f>'Budapesti csoport'!P5</f>
        <v>nem</v>
      </c>
      <c r="Q43" s="57">
        <f>'Budapesti csoport'!Q5</f>
        <v>0</v>
      </c>
      <c r="R43" s="57">
        <f>'Budapesti csoport'!R5</f>
        <v>0</v>
      </c>
      <c r="S43" s="57"/>
      <c r="T43" s="510">
        <f>'Budapesti csoport'!R5</f>
        <v>0</v>
      </c>
      <c r="U43" s="505" t="str">
        <f>'Budapesti csoport'!S5</f>
        <v>Levélírás</v>
      </c>
      <c r="V43" s="505" t="str">
        <f>'Budapesti csoport'!T5</f>
        <v>Levélírás</v>
      </c>
      <c r="W43" s="505" t="str">
        <f>'Budapesti csoport'!U5</f>
        <v>Levélírás</v>
      </c>
      <c r="X43" s="505" t="str">
        <f>'Budapesti csoport'!V5</f>
        <v>Levélírás</v>
      </c>
      <c r="Y43" s="505" t="str">
        <f>'Budapesti csoport'!W5</f>
        <v>Levélírás</v>
      </c>
      <c r="Z43" s="505">
        <f>'Budapesti csoport'!X5</f>
        <v>0</v>
      </c>
      <c r="AA43" s="505">
        <f>'Budapesti csoport'!Y5</f>
        <v>0</v>
      </c>
      <c r="AB43" s="505" t="str">
        <f>'Budapesti csoport'!Z5</f>
        <v>Levélírás</v>
      </c>
      <c r="AC43" s="550" t="str">
        <f>'Budapesti csoport'!AA5</f>
        <v>Levélírás</v>
      </c>
      <c r="AD43" s="549" t="str">
        <f>'Budapesti csoport'!AB5</f>
        <v>ÜSZI</v>
      </c>
      <c r="AE43" s="505" t="str">
        <f>'Budapesti csoport'!AC5</f>
        <v>ÜSZI</v>
      </c>
      <c r="AF43" s="505" t="str">
        <f>'Budapesti csoport'!AD5</f>
        <v>ÜSZI</v>
      </c>
      <c r="AG43" s="505">
        <f>'Budapesti csoport'!AE5</f>
        <v>0</v>
      </c>
      <c r="AH43" s="505">
        <f>'Budapesti csoport'!AF5</f>
        <v>0</v>
      </c>
      <c r="AI43" s="505" t="str">
        <f>'Budapesti csoport'!AG5</f>
        <v>Levélírás</v>
      </c>
      <c r="AJ43" s="549" t="str">
        <f>'Budapesti csoport'!AH5</f>
        <v>Levélírás</v>
      </c>
      <c r="AK43" s="549" t="str">
        <f>'Budapesti csoport'!AI5</f>
        <v>Levélírás</v>
      </c>
      <c r="AL43" s="111" t="str">
        <f>'Budapesti csoport'!AJ5</f>
        <v>Levélírás</v>
      </c>
      <c r="AM43" s="111" t="str">
        <f>'Budapesti csoport'!AK5</f>
        <v>Levélírás</v>
      </c>
      <c r="AN43" s="111">
        <f>'Budapesti csoport'!AL5</f>
        <v>0</v>
      </c>
      <c r="AO43" s="111">
        <f>'Budapesti csoport'!AM5</f>
        <v>0</v>
      </c>
      <c r="AP43" s="111" t="str">
        <f>'Budapesti csoport'!AN5</f>
        <v>ÜSZI</v>
      </c>
      <c r="AQ43" s="111" t="str">
        <f>'Budapesti csoport'!AO5</f>
        <v>ÜSZI</v>
      </c>
      <c r="AR43" s="111" t="str">
        <f>'Budapesti csoport'!AP5</f>
        <v>ÜSZI</v>
      </c>
      <c r="AS43" s="111" t="str">
        <f>'Budapesti csoport'!AQ5</f>
        <v>ÜSZI</v>
      </c>
      <c r="AT43" s="111" t="str">
        <f>'Budapesti csoport'!AR5</f>
        <v>ÜSZI</v>
      </c>
      <c r="AU43" s="111">
        <f>'Budapesti csoport'!AS5</f>
        <v>0</v>
      </c>
      <c r="AV43" s="111">
        <f>'Budapesti csoport'!AT5</f>
        <v>0</v>
      </c>
      <c r="AW43" s="111" t="str">
        <f>'Budapesti csoport'!AU5</f>
        <v>Levélírás</v>
      </c>
      <c r="AX43" s="507" t="str">
        <f>'Budapesti csoport'!AV5</f>
        <v>Levélírás</v>
      </c>
      <c r="AY43" s="66">
        <f>COUNTIF(T43:AX43,"video")+COUNTIF(T43:AX43,"ÜSZI")+COUNTIF(T43:AX43,"Video 8-16")+COUNTIF(T43:AX43,"Video 9-17")+COUNTIF(T43:AX43,"Video 10-18")+COUNTIF(T43:AX43,"ÜSZI + Levelezés")</f>
        <v>8</v>
      </c>
    </row>
    <row r="44" spans="1:51" ht="20.100000000000001" customHeight="1" thickBot="1" x14ac:dyDescent="0.35">
      <c r="A44" s="23" t="str">
        <f>'Budapesti csoport'!A6</f>
        <v>Basa Istvánné</v>
      </c>
      <c r="B44" s="24" t="str">
        <f>'Budapesti csoport'!B6</f>
        <v>SZÜTS KATALIN</v>
      </c>
      <c r="C44" s="24" t="str">
        <f>'Budapesti csoport'!C6</f>
        <v>M3</v>
      </c>
      <c r="D44" s="24" t="str">
        <f>'Budapesti csoport'!D6</f>
        <v>Budapesti</v>
      </c>
      <c r="E44" s="25" t="str">
        <f>'Budapesti csoport'!E6</f>
        <v>aktív</v>
      </c>
      <c r="F44" s="75" t="str">
        <f>'Budapesti csoport'!F6</f>
        <v>nem</v>
      </c>
      <c r="G44" s="57">
        <f>'Budapesti csoport'!G6</f>
        <v>0</v>
      </c>
      <c r="H44" s="57" t="str">
        <f>'Budapesti csoport'!H6</f>
        <v>igen</v>
      </c>
      <c r="I44" s="57" t="str">
        <f>'Budapesti csoport'!I6</f>
        <v>igen</v>
      </c>
      <c r="J44" s="57" t="str">
        <f>'Budapesti csoport'!J6</f>
        <v>nem</v>
      </c>
      <c r="K44" s="57" t="str">
        <f>'Budapesti csoport'!K6</f>
        <v>nem</v>
      </c>
      <c r="L44" s="57" t="str">
        <f>'Budapesti csoport'!L6</f>
        <v>igen</v>
      </c>
      <c r="M44" s="57" t="str">
        <f>'Budapesti csoport'!M6</f>
        <v>nem</v>
      </c>
      <c r="N44" s="57" t="str">
        <f>'Budapesti csoport'!N6</f>
        <v>igen</v>
      </c>
      <c r="O44" s="57" t="str">
        <f>'Budapesti csoport'!O6</f>
        <v>nem</v>
      </c>
      <c r="P44" s="57" t="str">
        <f>'Budapesti csoport'!P6</f>
        <v>nem</v>
      </c>
      <c r="Q44" s="57">
        <f>'Budapesti csoport'!Q6</f>
        <v>0</v>
      </c>
      <c r="R44" s="57">
        <f>'Budapesti csoport'!R6</f>
        <v>0</v>
      </c>
      <c r="S44" s="23"/>
      <c r="T44" s="510">
        <f>'Budapesti csoport'!R6</f>
        <v>0</v>
      </c>
      <c r="U44" s="505" t="str">
        <f>'Budapesti csoport'!S6</f>
        <v>ÜSZI</v>
      </c>
      <c r="V44" s="505" t="str">
        <f>'Budapesti csoport'!T6</f>
        <v>ÜSZI</v>
      </c>
      <c r="W44" s="505" t="str">
        <f>'Budapesti csoport'!U6</f>
        <v>ÜSZI</v>
      </c>
      <c r="X44" s="505" t="str">
        <f>'Budapesti csoport'!V6</f>
        <v>ÜSZI</v>
      </c>
      <c r="Y44" s="505" t="str">
        <f>'Budapesti csoport'!W6</f>
        <v>ÜSZI</v>
      </c>
      <c r="Z44" s="505">
        <f>'Budapesti csoport'!X6</f>
        <v>0</v>
      </c>
      <c r="AA44" s="505">
        <f>'Budapesti csoport'!Y6</f>
        <v>0</v>
      </c>
      <c r="AB44" s="505" t="str">
        <f>'Budapesti csoport'!Z6</f>
        <v>Levélírás</v>
      </c>
      <c r="AC44" s="550" t="str">
        <f>'Budapesti csoport'!AA6</f>
        <v>Levélírás</v>
      </c>
      <c r="AD44" s="550" t="str">
        <f>'Budapesti csoport'!AB6</f>
        <v>Levélírás</v>
      </c>
      <c r="AE44" s="505" t="str">
        <f>'Budapesti csoport'!AC6</f>
        <v>Levélírás</v>
      </c>
      <c r="AF44" s="505" t="str">
        <f>'Budapesti csoport'!AD6</f>
        <v>Levélírás</v>
      </c>
      <c r="AG44" s="505">
        <f>'Budapesti csoport'!AE6</f>
        <v>0</v>
      </c>
      <c r="AH44" s="505">
        <f>'Budapesti csoport'!AF6</f>
        <v>0</v>
      </c>
      <c r="AI44" s="505" t="str">
        <f>'Budapesti csoport'!AG6</f>
        <v>ÜSZI</v>
      </c>
      <c r="AJ44" s="550" t="str">
        <f>'Budapesti csoport'!AH6</f>
        <v>Levélírás</v>
      </c>
      <c r="AK44" s="550" t="str">
        <f>'Budapesti csoport'!AI6</f>
        <v>Levélírás</v>
      </c>
      <c r="AL44" s="111" t="str">
        <f>'Budapesti csoport'!AJ6</f>
        <v>Levélírás</v>
      </c>
      <c r="AM44" s="111" t="str">
        <f>'Budapesti csoport'!AK6</f>
        <v>Levélírás</v>
      </c>
      <c r="AN44" s="111">
        <f>'Budapesti csoport'!AL6</f>
        <v>0</v>
      </c>
      <c r="AO44" s="111">
        <f>'Budapesti csoport'!AM6</f>
        <v>0</v>
      </c>
      <c r="AP44" s="111" t="str">
        <f>'Budapesti csoport'!AN6</f>
        <v>Levélírás</v>
      </c>
      <c r="AQ44" s="111" t="str">
        <f>'Budapesti csoport'!AO6</f>
        <v>Levélírás</v>
      </c>
      <c r="AR44" s="111" t="str">
        <f>'Budapesti csoport'!AP6</f>
        <v>Levélírás</v>
      </c>
      <c r="AS44" s="111" t="str">
        <f>'Budapesti csoport'!AQ6</f>
        <v>Levélírás</v>
      </c>
      <c r="AT44" s="111" t="str">
        <f>'Budapesti csoport'!AR6</f>
        <v>Levélírás</v>
      </c>
      <c r="AU44" s="111">
        <f>'Budapesti csoport'!AS6</f>
        <v>0</v>
      </c>
      <c r="AV44" s="111">
        <f>'Budapesti csoport'!AT6</f>
        <v>0</v>
      </c>
      <c r="AW44" s="111" t="str">
        <f>'Budapesti csoport'!AU6</f>
        <v>Levélírás</v>
      </c>
      <c r="AX44" s="112" t="str">
        <f>'Budapesti csoport'!AV6</f>
        <v>ÜSZI</v>
      </c>
      <c r="AY44" s="66">
        <f t="shared" ref="AY44:AY57" si="36">COUNTIF(T44:AX44,"video")+COUNTIF(T44:AX44,"ÜSZI")+COUNTIF(T44:AX44,"Video 8-16")+COUNTIF(T44:AX44,"Video 9-17")+COUNTIF(T44:AX44,"Video 10-18")+COUNTIF(T44:AX44,"ÜSZI + Levelezés")</f>
        <v>7</v>
      </c>
    </row>
    <row r="45" spans="1:51" ht="20.100000000000001" customHeight="1" thickBot="1" x14ac:dyDescent="0.35">
      <c r="A45" s="23" t="str">
        <f>'Budapesti csoport'!A7</f>
        <v>Bottyáni Vanda</v>
      </c>
      <c r="B45" s="24" t="str">
        <f>'Budapesti csoport'!B7</f>
        <v>SZÜTS KATALIN</v>
      </c>
      <c r="C45" s="24" t="str">
        <f>'Budapesti csoport'!C7</f>
        <v>M3</v>
      </c>
      <c r="D45" s="24" t="str">
        <f>'Budapesti csoport'!D7</f>
        <v>Budapesti</v>
      </c>
      <c r="E45" s="25" t="str">
        <f>'Budapesti csoport'!E7</f>
        <v>aktív</v>
      </c>
      <c r="F45" s="75" t="str">
        <f>'Budapesti csoport'!F7</f>
        <v>nem</v>
      </c>
      <c r="G45" s="57">
        <f>'Budapesti csoport'!G7</f>
        <v>0</v>
      </c>
      <c r="H45" s="57" t="str">
        <f>'Budapesti csoport'!H7</f>
        <v>igen</v>
      </c>
      <c r="I45" s="57" t="str">
        <f>'Budapesti csoport'!I7</f>
        <v>igen</v>
      </c>
      <c r="J45" s="57" t="str">
        <f>'Budapesti csoport'!J7</f>
        <v>nem</v>
      </c>
      <c r="K45" s="57" t="str">
        <f>'Budapesti csoport'!K7</f>
        <v>nem</v>
      </c>
      <c r="L45" s="57" t="str">
        <f>'Budapesti csoport'!L7</f>
        <v>igen</v>
      </c>
      <c r="M45" s="57" t="str">
        <f>'Budapesti csoport'!M7</f>
        <v>nem</v>
      </c>
      <c r="N45" s="57" t="str">
        <f>'Budapesti csoport'!N7</f>
        <v>igen</v>
      </c>
      <c r="O45" s="57" t="str">
        <f>'Budapesti csoport'!O7</f>
        <v>nem</v>
      </c>
      <c r="P45" s="57" t="str">
        <f>'Budapesti csoport'!P7</f>
        <v>nem</v>
      </c>
      <c r="Q45" s="57">
        <f>'Budapesti csoport'!Q7</f>
        <v>0</v>
      </c>
      <c r="R45" s="57">
        <f>'Budapesti csoport'!R7</f>
        <v>0</v>
      </c>
      <c r="S45" s="23"/>
      <c r="T45" s="510">
        <f>'Budapesti csoport'!R7</f>
        <v>0</v>
      </c>
      <c r="U45" s="505" t="str">
        <f>'Budapesti csoport'!S7</f>
        <v>Levélírás</v>
      </c>
      <c r="V45" s="505" t="str">
        <f>'Budapesti csoport'!T7</f>
        <v>Levélírás</v>
      </c>
      <c r="W45" s="505" t="str">
        <f>'Budapesti csoport'!U7</f>
        <v>Levélírás</v>
      </c>
      <c r="X45" s="505" t="str">
        <f>'Budapesti csoport'!V7</f>
        <v>Levélírás</v>
      </c>
      <c r="Y45" s="505" t="str">
        <f>'Budapesti csoport'!W7</f>
        <v>Levélírás</v>
      </c>
      <c r="Z45" s="111">
        <f>'Budapesti csoport'!X7</f>
        <v>0</v>
      </c>
      <c r="AA45" s="111">
        <f>'Budapesti csoport'!Y7</f>
        <v>0</v>
      </c>
      <c r="AB45" s="111" t="str">
        <f>'Budapesti csoport'!Z7</f>
        <v>ÜSZI</v>
      </c>
      <c r="AC45" s="112" t="str">
        <f>'Budapesti csoport'!AA7</f>
        <v>ÜSZI</v>
      </c>
      <c r="AD45" s="112" t="str">
        <f>'Budapesti csoport'!AB7</f>
        <v>Levélírás</v>
      </c>
      <c r="AE45" s="111" t="str">
        <f>'Budapesti csoport'!AC7</f>
        <v>Levélírás</v>
      </c>
      <c r="AF45" s="111" t="str">
        <f>'Budapesti csoport'!AD7</f>
        <v>Levélírás</v>
      </c>
      <c r="AG45" s="111">
        <f>'Budapesti csoport'!AE7</f>
        <v>0</v>
      </c>
      <c r="AH45" s="111">
        <f>'Budapesti csoport'!AF7</f>
        <v>0</v>
      </c>
      <c r="AI45" s="111" t="str">
        <f>'Budapesti csoport'!AG7</f>
        <v>Levélírás</v>
      </c>
      <c r="AJ45" s="112" t="str">
        <f>'Budapesti csoport'!AH7</f>
        <v>ÜSZI</v>
      </c>
      <c r="AK45" s="112" t="str">
        <f>'Budapesti csoport'!AI7</f>
        <v>ÜSZI</v>
      </c>
      <c r="AL45" s="111" t="str">
        <f>'Budapesti csoport'!AJ7</f>
        <v>ÜSZI</v>
      </c>
      <c r="AM45" s="111" t="str">
        <f>'Budapesti csoport'!AK7</f>
        <v>ÜSZI</v>
      </c>
      <c r="AN45" s="111">
        <f>'Budapesti csoport'!AL7</f>
        <v>0</v>
      </c>
      <c r="AO45" s="111">
        <f>'Budapesti csoport'!AM7</f>
        <v>0</v>
      </c>
      <c r="AP45" s="111" t="str">
        <f>'Budapesti csoport'!AN7</f>
        <v>Levélírás</v>
      </c>
      <c r="AQ45" s="111" t="str">
        <f>'Budapesti csoport'!AO7</f>
        <v>Levélírás</v>
      </c>
      <c r="AR45" s="111" t="str">
        <f>'Budapesti csoport'!AP7</f>
        <v>Levélírás</v>
      </c>
      <c r="AS45" s="111" t="str">
        <f>'Budapesti csoport'!AQ7</f>
        <v>Levélírás</v>
      </c>
      <c r="AT45" s="111" t="str">
        <f>'Budapesti csoport'!AR7</f>
        <v>Levélírás</v>
      </c>
      <c r="AU45" s="111">
        <f>'Budapesti csoport'!AS7</f>
        <v>0</v>
      </c>
      <c r="AV45" s="111">
        <f>'Budapesti csoport'!AT7</f>
        <v>0</v>
      </c>
      <c r="AW45" s="111" t="str">
        <f>'Budapesti csoport'!AU7</f>
        <v>ÜSZI</v>
      </c>
      <c r="AX45" s="112" t="str">
        <f>'Budapesti csoport'!AV7</f>
        <v>ÜSZI</v>
      </c>
      <c r="AY45" s="66">
        <f t="shared" si="36"/>
        <v>8</v>
      </c>
    </row>
    <row r="46" spans="1:51" ht="20.100000000000001" customHeight="1" thickBot="1" x14ac:dyDescent="0.35">
      <c r="A46" s="23" t="str">
        <f>'Budapesti csoport'!A8</f>
        <v>Egresiné Várhelyi Eszter Fanni</v>
      </c>
      <c r="B46" s="24" t="str">
        <f>'Budapesti csoport'!B8</f>
        <v>SZÜTS KATALIN</v>
      </c>
      <c r="C46" s="24" t="str">
        <f>'Budapesti csoport'!C8</f>
        <v>M3</v>
      </c>
      <c r="D46" s="24" t="str">
        <f>'Budapesti csoport'!D8</f>
        <v>Budapesti</v>
      </c>
      <c r="E46" s="25" t="str">
        <f>'Budapesti csoport'!E8</f>
        <v>aktív</v>
      </c>
      <c r="F46" s="75" t="str">
        <f>'Budapesti csoport'!F8</f>
        <v>igen</v>
      </c>
      <c r="G46" s="57">
        <f>'Budapesti csoport'!G8</f>
        <v>0</v>
      </c>
      <c r="H46" s="57" t="str">
        <f>'Budapesti csoport'!H8</f>
        <v>igen</v>
      </c>
      <c r="I46" s="57" t="str">
        <f>'Budapesti csoport'!I8</f>
        <v>igen</v>
      </c>
      <c r="J46" s="57" t="str">
        <f>'Budapesti csoport'!J8</f>
        <v>nem</v>
      </c>
      <c r="K46" s="57" t="str">
        <f>'Budapesti csoport'!K8</f>
        <v>nem</v>
      </c>
      <c r="L46" s="57" t="str">
        <f>'Budapesti csoport'!L8</f>
        <v>nem</v>
      </c>
      <c r="M46" s="57" t="str">
        <f>'Budapesti csoport'!M8</f>
        <v>nem</v>
      </c>
      <c r="N46" s="57" t="str">
        <f>'Budapesti csoport'!N8</f>
        <v>nem</v>
      </c>
      <c r="O46" s="57" t="str">
        <f>'Budapesti csoport'!O8</f>
        <v>nem</v>
      </c>
      <c r="P46" s="57" t="str">
        <f>'Budapesti csoport'!P8</f>
        <v>nem</v>
      </c>
      <c r="Q46" s="57">
        <f>'Budapesti csoport'!Q8</f>
        <v>0</v>
      </c>
      <c r="R46" s="57">
        <f>'Budapesti csoport'!R8</f>
        <v>0</v>
      </c>
      <c r="S46" s="23"/>
      <c r="T46" s="510">
        <f>'Budapesti csoport'!R8</f>
        <v>0</v>
      </c>
      <c r="U46" s="505" t="str">
        <f>'Budapesti csoport'!S8</f>
        <v>ÜSZI</v>
      </c>
      <c r="V46" s="505" t="str">
        <f>'Budapesti csoport'!T8</f>
        <v>ÜSZI</v>
      </c>
      <c r="W46" s="505" t="str">
        <f>'Budapesti csoport'!U8</f>
        <v>Levelezés EM</v>
      </c>
      <c r="X46" s="505" t="str">
        <f>'Budapesti csoport'!V8</f>
        <v>Levelezés EM</v>
      </c>
      <c r="Y46" s="505" t="str">
        <f>'Budapesti csoport'!W8</f>
        <v>ÜSZI</v>
      </c>
      <c r="Z46" s="111">
        <f>'Budapesti csoport'!X8</f>
        <v>0</v>
      </c>
      <c r="AA46" s="111">
        <f>'Budapesti csoport'!Y8</f>
        <v>0</v>
      </c>
      <c r="AB46" s="111" t="str">
        <f>'Budapesti csoport'!Z8</f>
        <v>Levélírás</v>
      </c>
      <c r="AC46" s="112" t="str">
        <f>'Budapesti csoport'!AA8</f>
        <v>Levélírás</v>
      </c>
      <c r="AD46" s="112" t="str">
        <f>'Budapesti csoport'!AB8</f>
        <v>Levelezés EM</v>
      </c>
      <c r="AE46" s="111" t="str">
        <f>'Budapesti csoport'!AC8</f>
        <v>Levelezés EM</v>
      </c>
      <c r="AF46" s="111" t="str">
        <f>'Budapesti csoport'!AD8</f>
        <v>ÜSZI</v>
      </c>
      <c r="AG46" s="111">
        <f>'Budapesti csoport'!AE8</f>
        <v>0</v>
      </c>
      <c r="AH46" s="111">
        <f>'Budapesti csoport'!AF8</f>
        <v>0</v>
      </c>
      <c r="AI46" s="111" t="str">
        <f>'Budapesti csoport'!AG8</f>
        <v>ÜSZI</v>
      </c>
      <c r="AJ46" s="112" t="str">
        <f>'Budapesti csoport'!AH8</f>
        <v>ÜSZI</v>
      </c>
      <c r="AK46" s="112" t="str">
        <f>'Budapesti csoport'!AI8</f>
        <v>Levelezés EM</v>
      </c>
      <c r="AL46" s="111" t="str">
        <f>'Budapesti csoport'!AJ8</f>
        <v>Levelezés EM</v>
      </c>
      <c r="AM46" s="111" t="str">
        <f>'Budapesti csoport'!AK8</f>
        <v>ÜSZI</v>
      </c>
      <c r="AN46" s="111">
        <f>'Budapesti csoport'!AL8</f>
        <v>0</v>
      </c>
      <c r="AO46" s="111">
        <f>'Budapesti csoport'!AM8</f>
        <v>0</v>
      </c>
      <c r="AP46" s="111" t="str">
        <f>'Budapesti csoport'!AN8</f>
        <v>ÜSZI</v>
      </c>
      <c r="AQ46" s="111" t="str">
        <f>'Budapesti csoport'!AO8</f>
        <v>ÜSZI</v>
      </c>
      <c r="AR46" s="111" t="str">
        <f>'Budapesti csoport'!AP8</f>
        <v>Levelezés EM</v>
      </c>
      <c r="AS46" s="111" t="str">
        <f>'Budapesti csoport'!AQ8</f>
        <v>Levelezés EM</v>
      </c>
      <c r="AT46" s="111" t="str">
        <f>'Budapesti csoport'!AR8</f>
        <v>ÜSZI</v>
      </c>
      <c r="AU46" s="111">
        <f>'Budapesti csoport'!AS8</f>
        <v>0</v>
      </c>
      <c r="AV46" s="111">
        <f>'Budapesti csoport'!AT8</f>
        <v>0</v>
      </c>
      <c r="AW46" s="111" t="str">
        <f>'Budapesti csoport'!AU8</f>
        <v>Levélírás</v>
      </c>
      <c r="AX46" s="112" t="str">
        <f>'Budapesti csoport'!AV8</f>
        <v>Levélírás</v>
      </c>
      <c r="AY46" s="66">
        <f t="shared" si="36"/>
        <v>10</v>
      </c>
    </row>
    <row r="47" spans="1:51" ht="20.100000000000001" customHeight="1" thickBot="1" x14ac:dyDescent="0.35">
      <c r="A47" s="23" t="str">
        <f>'Budapesti csoport'!A9</f>
        <v>Fejér Zsuzsanna</v>
      </c>
      <c r="B47" s="24" t="str">
        <f>'Budapesti csoport'!B9</f>
        <v>SZÜTS KATALIN</v>
      </c>
      <c r="C47" s="24" t="str">
        <f>'Budapesti csoport'!C9</f>
        <v>M3</v>
      </c>
      <c r="D47" s="24" t="str">
        <f>'Budapesti csoport'!D9</f>
        <v>Budapesti</v>
      </c>
      <c r="E47" s="25" t="str">
        <f>'Budapesti csoport'!E9</f>
        <v>aktív</v>
      </c>
      <c r="F47" s="75" t="str">
        <f>'Budapesti csoport'!F9</f>
        <v>nem</v>
      </c>
      <c r="G47" s="57">
        <f>'Budapesti csoport'!G9</f>
        <v>0</v>
      </c>
      <c r="H47" s="57" t="str">
        <f>'Budapesti csoport'!H9</f>
        <v>igen</v>
      </c>
      <c r="I47" s="57" t="str">
        <f>'Budapesti csoport'!I9</f>
        <v>igen</v>
      </c>
      <c r="J47" s="57" t="str">
        <f>'Budapesti csoport'!J9</f>
        <v>nem</v>
      </c>
      <c r="K47" s="57" t="str">
        <f>'Budapesti csoport'!K9</f>
        <v>nem</v>
      </c>
      <c r="L47" s="57" t="str">
        <f>'Budapesti csoport'!L9</f>
        <v>nem</v>
      </c>
      <c r="M47" s="57" t="str">
        <f>'Budapesti csoport'!M9</f>
        <v>nem</v>
      </c>
      <c r="N47" s="57" t="str">
        <f>'Budapesti csoport'!N9</f>
        <v>nem</v>
      </c>
      <c r="O47" s="57" t="str">
        <f>'Budapesti csoport'!O9</f>
        <v>nem</v>
      </c>
      <c r="P47" s="57" t="str">
        <f>'Budapesti csoport'!P9</f>
        <v>nem</v>
      </c>
      <c r="Q47" s="57">
        <f>'Budapesti csoport'!Q9</f>
        <v>0</v>
      </c>
      <c r="R47" s="57">
        <f>'Budapesti csoport'!R9</f>
        <v>0</v>
      </c>
      <c r="S47" s="23"/>
      <c r="T47" s="510">
        <f>'Budapesti csoport'!R9</f>
        <v>0</v>
      </c>
      <c r="U47" s="505" t="str">
        <f>'Budapesti csoport'!S9</f>
        <v>ÜSZI</v>
      </c>
      <c r="V47" s="505" t="str">
        <f>'Budapesti csoport'!T9</f>
        <v>ÜSZI</v>
      </c>
      <c r="W47" s="505" t="str">
        <f>'Budapesti csoport'!U9</f>
        <v>ÜSZI</v>
      </c>
      <c r="X47" s="505" t="str">
        <f>'Budapesti csoport'!V9</f>
        <v>ÜSZI</v>
      </c>
      <c r="Y47" s="505" t="str">
        <f>'Budapesti csoport'!W9</f>
        <v>ÜSZI</v>
      </c>
      <c r="Z47" s="111">
        <f>'Budapesti csoport'!X9</f>
        <v>0</v>
      </c>
      <c r="AA47" s="111">
        <f>'Budapesti csoport'!Y9</f>
        <v>0</v>
      </c>
      <c r="AB47" s="111" t="str">
        <f>'Budapesti csoport'!Z9</f>
        <v>ÜSZI</v>
      </c>
      <c r="AC47" s="112" t="str">
        <f>'Budapesti csoport'!AA9</f>
        <v>ÜSZI</v>
      </c>
      <c r="AD47" s="112" t="str">
        <f>'Budapesti csoport'!AB9</f>
        <v>ÜSZI</v>
      </c>
      <c r="AE47" s="111" t="str">
        <f>'Budapesti csoport'!AC9</f>
        <v>ÜSZI</v>
      </c>
      <c r="AF47" s="111" t="str">
        <f>'Budapesti csoport'!AD9</f>
        <v>ÜSZI</v>
      </c>
      <c r="AG47" s="111">
        <f>'Budapesti csoport'!AE9</f>
        <v>0</v>
      </c>
      <c r="AH47" s="111">
        <f>'Budapesti csoport'!AF9</f>
        <v>0</v>
      </c>
      <c r="AI47" s="111" t="str">
        <f>'Budapesti csoport'!AG9</f>
        <v>ÜSZI</v>
      </c>
      <c r="AJ47" s="112" t="str">
        <f>'Budapesti csoport'!AH9</f>
        <v>ÜSZI</v>
      </c>
      <c r="AK47" s="112" t="str">
        <f>'Budapesti csoport'!AI9</f>
        <v>ÜSZI</v>
      </c>
      <c r="AL47" s="111" t="str">
        <f>'Budapesti csoport'!AJ9</f>
        <v>ÜSZI</v>
      </c>
      <c r="AM47" s="111" t="str">
        <f>'Budapesti csoport'!AK9</f>
        <v>ÜSZI</v>
      </c>
      <c r="AN47" s="111">
        <f>'Budapesti csoport'!AL9</f>
        <v>0</v>
      </c>
      <c r="AO47" s="111">
        <f>'Budapesti csoport'!AM9</f>
        <v>0</v>
      </c>
      <c r="AP47" s="111" t="str">
        <f>'Budapesti csoport'!AN9</f>
        <v>ÜSZI</v>
      </c>
      <c r="AQ47" s="111" t="str">
        <f>'Budapesti csoport'!AO9</f>
        <v>ÜSZI</v>
      </c>
      <c r="AR47" s="111" t="str">
        <f>'Budapesti csoport'!AP9</f>
        <v>ÜSZI</v>
      </c>
      <c r="AS47" s="111" t="str">
        <f>'Budapesti csoport'!AQ9</f>
        <v>ÜSZI</v>
      </c>
      <c r="AT47" s="111" t="str">
        <f>'Budapesti csoport'!AR9</f>
        <v>ÜSZI</v>
      </c>
      <c r="AU47" s="111">
        <f>'Budapesti csoport'!AS9</f>
        <v>0</v>
      </c>
      <c r="AV47" s="111">
        <f>'Budapesti csoport'!AT9</f>
        <v>0</v>
      </c>
      <c r="AW47" s="111" t="str">
        <f>'Budapesti csoport'!AU9</f>
        <v>ÜSZI</v>
      </c>
      <c r="AX47" s="112" t="str">
        <f>'Budapesti csoport'!AV9</f>
        <v>ÜSZI</v>
      </c>
      <c r="AY47" s="66">
        <f t="shared" si="36"/>
        <v>22</v>
      </c>
    </row>
    <row r="48" spans="1:51" ht="20.100000000000001" customHeight="1" thickBot="1" x14ac:dyDescent="0.35">
      <c r="A48" s="23" t="str">
        <f>'Budapesti csoport'!A10</f>
        <v>Horváth Julianna</v>
      </c>
      <c r="B48" s="24" t="str">
        <f>'Budapesti csoport'!B10</f>
        <v>SZÜTS KATALIN</v>
      </c>
      <c r="C48" s="24" t="str">
        <f>'Budapesti csoport'!C10</f>
        <v>M3</v>
      </c>
      <c r="D48" s="24" t="str">
        <f>'Budapesti csoport'!D10</f>
        <v>Budapesti</v>
      </c>
      <c r="E48" s="25" t="str">
        <f>'Budapesti csoport'!E10</f>
        <v>aktív</v>
      </c>
      <c r="F48" s="75" t="str">
        <f>'Budapesti csoport'!F10</f>
        <v>nem</v>
      </c>
      <c r="G48" s="57">
        <f>'Budapesti csoport'!G10</f>
        <v>0</v>
      </c>
      <c r="H48" s="57" t="str">
        <f>'Budapesti csoport'!H10</f>
        <v>igen</v>
      </c>
      <c r="I48" s="57" t="str">
        <f>'Budapesti csoport'!I10</f>
        <v>igen</v>
      </c>
      <c r="J48" s="57" t="str">
        <f>'Budapesti csoport'!J10</f>
        <v>nem</v>
      </c>
      <c r="K48" s="57" t="str">
        <f>'Budapesti csoport'!K10</f>
        <v>nem</v>
      </c>
      <c r="L48" s="57" t="str">
        <f>'Budapesti csoport'!L10</f>
        <v>nem</v>
      </c>
      <c r="M48" s="57" t="str">
        <f>'Budapesti csoport'!M10</f>
        <v>nem</v>
      </c>
      <c r="N48" s="57" t="str">
        <f>'Budapesti csoport'!N10</f>
        <v>nem</v>
      </c>
      <c r="O48" s="57" t="str">
        <f>'Budapesti csoport'!O10</f>
        <v>nem</v>
      </c>
      <c r="P48" s="57" t="str">
        <f>'Budapesti csoport'!P10</f>
        <v>nem</v>
      </c>
      <c r="Q48" s="57">
        <f>'Budapesti csoport'!Q10</f>
        <v>0</v>
      </c>
      <c r="R48" s="57">
        <f>'Budapesti csoport'!R10</f>
        <v>0</v>
      </c>
      <c r="S48" s="23"/>
      <c r="T48" s="510">
        <f>'Budapesti csoport'!R10</f>
        <v>0</v>
      </c>
      <c r="U48" s="505" t="str">
        <f>'Budapesti csoport'!S10</f>
        <v>ÜSZI</v>
      </c>
      <c r="V48" s="505" t="str">
        <f>'Budapesti csoport'!T10</f>
        <v>ÜSZI</v>
      </c>
      <c r="W48" s="505" t="str">
        <f>'Budapesti csoport'!U10</f>
        <v>ÜSZI</v>
      </c>
      <c r="X48" s="505" t="str">
        <f>'Budapesti csoport'!V10</f>
        <v>ÜSZI</v>
      </c>
      <c r="Y48" s="505" t="str">
        <f>'Budapesti csoport'!W10</f>
        <v>ÜSZI</v>
      </c>
      <c r="Z48" s="111">
        <f>'Budapesti csoport'!X10</f>
        <v>0</v>
      </c>
      <c r="AA48" s="111">
        <f>'Budapesti csoport'!Y10</f>
        <v>0</v>
      </c>
      <c r="AB48" s="111" t="str">
        <f>'Budapesti csoport'!Z10</f>
        <v>Levélírás</v>
      </c>
      <c r="AC48" s="112" t="str">
        <f>'Budapesti csoport'!AA10</f>
        <v>Levélírás</v>
      </c>
      <c r="AD48" s="112" t="str">
        <f>'Budapesti csoport'!AB10</f>
        <v>Levélírás</v>
      </c>
      <c r="AE48" s="111" t="str">
        <f>'Budapesti csoport'!AC10</f>
        <v>Levélírás</v>
      </c>
      <c r="AF48" s="111" t="str">
        <f>'Budapesti csoport'!AD10</f>
        <v>Levélírás</v>
      </c>
      <c r="AG48" s="111">
        <f>'Budapesti csoport'!AE10</f>
        <v>0</v>
      </c>
      <c r="AH48" s="111">
        <f>'Budapesti csoport'!AF10</f>
        <v>0</v>
      </c>
      <c r="AI48" s="111" t="str">
        <f>'Budapesti csoport'!AG10</f>
        <v>Levélírás</v>
      </c>
      <c r="AJ48" s="112" t="str">
        <f>'Budapesti csoport'!AH10</f>
        <v>Levélírás</v>
      </c>
      <c r="AK48" s="112" t="str">
        <f>'Budapesti csoport'!AI10</f>
        <v>ÜSZI</v>
      </c>
      <c r="AL48" s="111" t="str">
        <f>'Budapesti csoport'!AJ10</f>
        <v>ÜSZI</v>
      </c>
      <c r="AM48" s="111" t="str">
        <f>'Budapesti csoport'!AK10</f>
        <v>Levélírás</v>
      </c>
      <c r="AN48" s="111">
        <f>'Budapesti csoport'!AL10</f>
        <v>0</v>
      </c>
      <c r="AO48" s="111">
        <f>'Budapesti csoport'!AM10</f>
        <v>0</v>
      </c>
      <c r="AP48" s="111" t="str">
        <f>'Budapesti csoport'!AN10</f>
        <v>Levélírás</v>
      </c>
      <c r="AQ48" s="111" t="str">
        <f>'Budapesti csoport'!AO10</f>
        <v>Levélírás</v>
      </c>
      <c r="AR48" s="111" t="str">
        <f>'Budapesti csoport'!AP10</f>
        <v>Levélírás</v>
      </c>
      <c r="AS48" s="111" t="str">
        <f>'Budapesti csoport'!AQ10</f>
        <v>Levélírás</v>
      </c>
      <c r="AT48" s="111" t="str">
        <f>'Budapesti csoport'!AR10</f>
        <v>Levélírás</v>
      </c>
      <c r="AU48" s="111">
        <f>'Budapesti csoport'!AS10</f>
        <v>0</v>
      </c>
      <c r="AV48" s="111">
        <f>'Budapesti csoport'!AT10</f>
        <v>0</v>
      </c>
      <c r="AW48" s="111" t="str">
        <f>'Budapesti csoport'!AU10</f>
        <v>ÜSZI</v>
      </c>
      <c r="AX48" s="112" t="str">
        <f>'Budapesti csoport'!AV10</f>
        <v>Levélírás</v>
      </c>
      <c r="AY48" s="66">
        <f t="shared" si="36"/>
        <v>8</v>
      </c>
    </row>
    <row r="49" spans="1:51" ht="20.100000000000001" customHeight="1" thickBot="1" x14ac:dyDescent="0.35">
      <c r="A49" s="23" t="str">
        <f>'Budapesti csoport'!A11</f>
        <v>Horváth Tibor</v>
      </c>
      <c r="B49" s="24" t="str">
        <f>'Budapesti csoport'!B11</f>
        <v>SZÜTS KATALIN</v>
      </c>
      <c r="C49" s="24" t="str">
        <f>'Budapesti csoport'!C11</f>
        <v>M3</v>
      </c>
      <c r="D49" s="24" t="str">
        <f>'Budapesti csoport'!D11</f>
        <v>Budapesti</v>
      </c>
      <c r="E49" s="25" t="str">
        <f>'Budapesti csoport'!E11</f>
        <v>aktív</v>
      </c>
      <c r="F49" s="75" t="str">
        <f>'Budapesti csoport'!F11</f>
        <v>nem</v>
      </c>
      <c r="G49" s="57">
        <f>'Budapesti csoport'!G11</f>
        <v>0</v>
      </c>
      <c r="H49" s="57" t="str">
        <f>'Budapesti csoport'!H11</f>
        <v>igen</v>
      </c>
      <c r="I49" s="57" t="str">
        <f>'Budapesti csoport'!I11</f>
        <v>igen</v>
      </c>
      <c r="J49" s="57" t="str">
        <f>'Budapesti csoport'!J11</f>
        <v>nem</v>
      </c>
      <c r="K49" s="57" t="str">
        <f>'Budapesti csoport'!K11</f>
        <v>nem</v>
      </c>
      <c r="L49" s="57" t="str">
        <f>'Budapesti csoport'!L11</f>
        <v>nem</v>
      </c>
      <c r="M49" s="57" t="str">
        <f>'Budapesti csoport'!M11</f>
        <v>nem</v>
      </c>
      <c r="N49" s="57" t="str">
        <f>'Budapesti csoport'!N11</f>
        <v>nem</v>
      </c>
      <c r="O49" s="57" t="str">
        <f>'Budapesti csoport'!O11</f>
        <v>nem</v>
      </c>
      <c r="P49" s="57" t="str">
        <f>'Budapesti csoport'!P11</f>
        <v>nem</v>
      </c>
      <c r="Q49" s="57">
        <f>'Budapesti csoport'!Q11</f>
        <v>0</v>
      </c>
      <c r="R49" s="57">
        <f>'Budapesti csoport'!R11</f>
        <v>0</v>
      </c>
      <c r="S49" s="23"/>
      <c r="T49" s="510">
        <f>'Budapesti csoport'!R11</f>
        <v>0</v>
      </c>
      <c r="U49" s="505" t="str">
        <f>'Budapesti csoport'!S11</f>
        <v>ÜSZI</v>
      </c>
      <c r="V49" s="505" t="str">
        <f>'Budapesti csoport'!T11</f>
        <v>ÜSZI</v>
      </c>
      <c r="W49" s="505" t="str">
        <f>'Budapesti csoport'!U11</f>
        <v>ÜSZI</v>
      </c>
      <c r="X49" s="505" t="str">
        <f>'Budapesti csoport'!V11</f>
        <v>ÜSZI</v>
      </c>
      <c r="Y49" s="505" t="str">
        <f>'Budapesti csoport'!W11</f>
        <v>ÜSZI</v>
      </c>
      <c r="Z49" s="111">
        <f>'Budapesti csoport'!X11</f>
        <v>0</v>
      </c>
      <c r="AA49" s="111">
        <f>'Budapesti csoport'!Y11</f>
        <v>0</v>
      </c>
      <c r="AB49" s="111" t="str">
        <f>'Budapesti csoport'!Z11</f>
        <v>ÜSZI</v>
      </c>
      <c r="AC49" s="112" t="str">
        <f>'Budapesti csoport'!AA11</f>
        <v>ÜSZI</v>
      </c>
      <c r="AD49" s="112" t="str">
        <f>'Budapesti csoport'!AB11</f>
        <v>ÜSZI</v>
      </c>
      <c r="AE49" s="111" t="str">
        <f>'Budapesti csoport'!AC11</f>
        <v>ÜSZI</v>
      </c>
      <c r="AF49" s="111" t="str">
        <f>'Budapesti csoport'!AD11</f>
        <v>ÜSZI</v>
      </c>
      <c r="AG49" s="111">
        <f>'Budapesti csoport'!AE11</f>
        <v>0</v>
      </c>
      <c r="AH49" s="111">
        <f>'Budapesti csoport'!AF11</f>
        <v>0</v>
      </c>
      <c r="AI49" s="111" t="str">
        <f>'Budapesti csoport'!AG11</f>
        <v>ÜSZI</v>
      </c>
      <c r="AJ49" s="112" t="str">
        <f>'Budapesti csoport'!AH11</f>
        <v>ÜSZI</v>
      </c>
      <c r="AK49" s="112" t="str">
        <f>'Budapesti csoport'!AI11</f>
        <v>ÜSZI</v>
      </c>
      <c r="AL49" s="111" t="str">
        <f>'Budapesti csoport'!AJ11</f>
        <v>ÜSZI</v>
      </c>
      <c r="AM49" s="111" t="str">
        <f>'Budapesti csoport'!AK11</f>
        <v>ÜSZI</v>
      </c>
      <c r="AN49" s="111">
        <f>'Budapesti csoport'!AL11</f>
        <v>0</v>
      </c>
      <c r="AO49" s="111">
        <f>'Budapesti csoport'!AM11</f>
        <v>0</v>
      </c>
      <c r="AP49" s="111" t="str">
        <f>'Budapesti csoport'!AN11</f>
        <v>ÜSZI</v>
      </c>
      <c r="AQ49" s="111" t="str">
        <f>'Budapesti csoport'!AO11</f>
        <v>ÜSZI</v>
      </c>
      <c r="AR49" s="111" t="str">
        <f>'Budapesti csoport'!AP11</f>
        <v>ÜSZI</v>
      </c>
      <c r="AS49" s="111" t="str">
        <f>'Budapesti csoport'!AQ11</f>
        <v>ÜSZI</v>
      </c>
      <c r="AT49" s="111" t="str">
        <f>'Budapesti csoport'!AR11</f>
        <v>ÜSZI</v>
      </c>
      <c r="AU49" s="111">
        <f>'Budapesti csoport'!AS11</f>
        <v>0</v>
      </c>
      <c r="AV49" s="111">
        <f>'Budapesti csoport'!AT11</f>
        <v>0</v>
      </c>
      <c r="AW49" s="111" t="str">
        <f>'Budapesti csoport'!AU11</f>
        <v>ÜSZI</v>
      </c>
      <c r="AX49" s="112" t="str">
        <f>'Budapesti csoport'!AV11</f>
        <v>ÜSZI</v>
      </c>
      <c r="AY49" s="66">
        <f t="shared" si="36"/>
        <v>22</v>
      </c>
    </row>
    <row r="50" spans="1:51" ht="20.100000000000001" customHeight="1" thickBot="1" x14ac:dyDescent="0.35">
      <c r="A50" s="23" t="str">
        <f>'Budapesti csoport'!A12</f>
        <v>Lukács Anna</v>
      </c>
      <c r="B50" s="24" t="str">
        <f>'Budapesti csoport'!B12</f>
        <v>SZÜTS KATALIN</v>
      </c>
      <c r="C50" s="24" t="str">
        <f>'Budapesti csoport'!C12</f>
        <v>M3</v>
      </c>
      <c r="D50" s="24" t="str">
        <f>'Budapesti csoport'!D12</f>
        <v>Budapesti</v>
      </c>
      <c r="E50" s="25" t="str">
        <f>'Budapesti csoport'!E12</f>
        <v>aktív</v>
      </c>
      <c r="F50" s="75" t="str">
        <f>'Budapesti csoport'!F12</f>
        <v>igen</v>
      </c>
      <c r="G50" s="57">
        <f>'Budapesti csoport'!G12</f>
        <v>0</v>
      </c>
      <c r="H50" s="57" t="str">
        <f>'Budapesti csoport'!H12</f>
        <v>igen</v>
      </c>
      <c r="I50" s="57" t="str">
        <f>'Budapesti csoport'!I12</f>
        <v>nem</v>
      </c>
      <c r="J50" s="57" t="str">
        <f>'Budapesti csoport'!J12</f>
        <v>nem</v>
      </c>
      <c r="K50" s="57" t="str">
        <f>'Budapesti csoport'!K12</f>
        <v>nem</v>
      </c>
      <c r="L50" s="57" t="str">
        <f>'Budapesti csoport'!L12</f>
        <v>nem</v>
      </c>
      <c r="M50" s="57" t="str">
        <f>'Budapesti csoport'!M12</f>
        <v>nem</v>
      </c>
      <c r="N50" s="57" t="str">
        <f>'Budapesti csoport'!N12</f>
        <v>nem</v>
      </c>
      <c r="O50" s="57" t="str">
        <f>'Budapesti csoport'!O12</f>
        <v>nem</v>
      </c>
      <c r="P50" s="57" t="str">
        <f>'Budapesti csoport'!P12</f>
        <v>nem</v>
      </c>
      <c r="Q50" s="57">
        <f>'Budapesti csoport'!Q12</f>
        <v>0</v>
      </c>
      <c r="R50" s="57">
        <f>'Budapesti csoport'!R12</f>
        <v>0</v>
      </c>
      <c r="S50" s="23"/>
      <c r="T50" s="510">
        <f>'Budapesti csoport'!R12</f>
        <v>0</v>
      </c>
      <c r="U50" s="505" t="str">
        <f>'Budapesti csoport'!S12</f>
        <v>Levélírás</v>
      </c>
      <c r="V50" s="505" t="str">
        <f>'Budapesti csoport'!T12</f>
        <v>Levélírás</v>
      </c>
      <c r="W50" s="505" t="str">
        <f>'Budapesti csoport'!U12</f>
        <v>ÜSZI</v>
      </c>
      <c r="X50" s="505" t="str">
        <f>'Budapesti csoport'!V12</f>
        <v>ÜSZI</v>
      </c>
      <c r="Y50" s="505" t="str">
        <f>'Budapesti csoport'!W12</f>
        <v>Levélírás</v>
      </c>
      <c r="Z50" s="111">
        <f>'Budapesti csoport'!X12</f>
        <v>0</v>
      </c>
      <c r="AA50" s="111">
        <f>'Budapesti csoport'!Y12</f>
        <v>0</v>
      </c>
      <c r="AB50" s="111" t="str">
        <f>'Budapesti csoport'!Z12</f>
        <v>ÜSZI</v>
      </c>
      <c r="AC50" s="112" t="str">
        <f>'Budapesti csoport'!AA12</f>
        <v>ÜSZI</v>
      </c>
      <c r="AD50" s="112" t="str">
        <f>'Budapesti csoport'!AB12</f>
        <v>ÜSZI</v>
      </c>
      <c r="AE50" s="111" t="str">
        <f>'Budapesti csoport'!AC12</f>
        <v>ÜSZI</v>
      </c>
      <c r="AF50" s="111" t="str">
        <f>'Budapesti csoport'!AD12</f>
        <v>Levélírás</v>
      </c>
      <c r="AG50" s="111">
        <f>'Budapesti csoport'!AE12</f>
        <v>0</v>
      </c>
      <c r="AH50" s="111">
        <f>'Budapesti csoport'!AF12</f>
        <v>0</v>
      </c>
      <c r="AI50" s="111" t="str">
        <f>'Budapesti csoport'!AG12</f>
        <v>Levélírás</v>
      </c>
      <c r="AJ50" s="112" t="str">
        <f>'Budapesti csoport'!AH12</f>
        <v>Levélírás</v>
      </c>
      <c r="AK50" s="112" t="str">
        <f>'Budapesti csoport'!AI12</f>
        <v>Levélírás</v>
      </c>
      <c r="AL50" s="111" t="str">
        <f>'Budapesti csoport'!AJ12</f>
        <v>Levélírás</v>
      </c>
      <c r="AM50" s="111" t="str">
        <f>'Budapesti csoport'!AK12</f>
        <v>Levélírás</v>
      </c>
      <c r="AN50" s="111">
        <f>'Budapesti csoport'!AL12</f>
        <v>0</v>
      </c>
      <c r="AO50" s="111">
        <f>'Budapesti csoport'!AM12</f>
        <v>0</v>
      </c>
      <c r="AP50" s="111" t="str">
        <f>'Budapesti csoport'!AN12</f>
        <v>Levélírás</v>
      </c>
      <c r="AQ50" s="111" t="str">
        <f>'Budapesti csoport'!AO12</f>
        <v>Levélírás</v>
      </c>
      <c r="AR50" s="111" t="str">
        <f>'Budapesti csoport'!AP12</f>
        <v>ÜSZI</v>
      </c>
      <c r="AS50" s="111" t="str">
        <f>'Budapesti csoport'!AQ12</f>
        <v>ÜSZI</v>
      </c>
      <c r="AT50" s="111" t="str">
        <f>'Budapesti csoport'!AR12</f>
        <v>Levélírás</v>
      </c>
      <c r="AU50" s="111">
        <f>'Budapesti csoport'!AS12</f>
        <v>0</v>
      </c>
      <c r="AV50" s="111">
        <f>'Budapesti csoport'!AT12</f>
        <v>0</v>
      </c>
      <c r="AW50" s="111" t="str">
        <f>'Budapesti csoport'!AU12</f>
        <v>Levélírás</v>
      </c>
      <c r="AX50" s="112" t="str">
        <f>'Budapesti csoport'!AV12</f>
        <v>Levélírás</v>
      </c>
      <c r="AY50" s="66">
        <f t="shared" si="36"/>
        <v>8</v>
      </c>
    </row>
    <row r="51" spans="1:51" ht="20.100000000000001" customHeight="1" thickBot="1" x14ac:dyDescent="0.35">
      <c r="A51" s="23" t="str">
        <f>'Budapesti csoport'!A13</f>
        <v>Gregor Katalin</v>
      </c>
      <c r="B51" s="24" t="str">
        <f>'Budapesti csoport'!B13</f>
        <v>SZÜTS KATALIN</v>
      </c>
      <c r="C51" s="24" t="str">
        <f>'Budapesti csoport'!C13</f>
        <v>Dél-Pest</v>
      </c>
      <c r="D51" s="24" t="str">
        <f>'Budapesti csoport'!D13</f>
        <v>Budapesti</v>
      </c>
      <c r="E51" s="25" t="str">
        <f>'Budapesti csoport'!E13</f>
        <v>aktív</v>
      </c>
      <c r="F51" s="75" t="str">
        <f>'Budapesti csoport'!F13</f>
        <v>nem</v>
      </c>
      <c r="G51" s="57">
        <f>'Budapesti csoport'!G13</f>
        <v>0</v>
      </c>
      <c r="H51" s="57" t="str">
        <f>'Budapesti csoport'!H13</f>
        <v>igen</v>
      </c>
      <c r="I51" s="57" t="str">
        <f>'Budapesti csoport'!I13</f>
        <v>nem</v>
      </c>
      <c r="J51" s="57" t="str">
        <f>'Budapesti csoport'!J13</f>
        <v>nem</v>
      </c>
      <c r="K51" s="57" t="str">
        <f>'Budapesti csoport'!K13</f>
        <v>nem</v>
      </c>
      <c r="L51" s="57" t="str">
        <f>'Budapesti csoport'!L13</f>
        <v>nem</v>
      </c>
      <c r="M51" s="57" t="str">
        <f>'Budapesti csoport'!M13</f>
        <v>nem</v>
      </c>
      <c r="N51" s="57" t="str">
        <f>'Budapesti csoport'!N13</f>
        <v>nem</v>
      </c>
      <c r="O51" s="57" t="str">
        <f>'Budapesti csoport'!O13</f>
        <v>nem</v>
      </c>
      <c r="P51" s="57" t="str">
        <f>'Budapesti csoport'!P13</f>
        <v>nem</v>
      </c>
      <c r="Q51" s="57">
        <f>'Budapesti csoport'!Q13</f>
        <v>0</v>
      </c>
      <c r="R51" s="57">
        <f>'Budapesti csoport'!R13</f>
        <v>0</v>
      </c>
      <c r="S51" s="23"/>
      <c r="T51" s="510">
        <f>'Budapesti csoport'!R13</f>
        <v>0</v>
      </c>
      <c r="U51" s="505" t="str">
        <f>'Budapesti csoport'!S13</f>
        <v>ÜSZI</v>
      </c>
      <c r="V51" s="505" t="str">
        <f>'Budapesti csoport'!T13</f>
        <v>ÜSZI</v>
      </c>
      <c r="W51" s="505" t="str">
        <f>'Budapesti csoport'!U13</f>
        <v>ÜSZI</v>
      </c>
      <c r="X51" s="505" t="str">
        <f>'Budapesti csoport'!V13</f>
        <v>ÜSZI</v>
      </c>
      <c r="Y51" s="505" t="str">
        <f>'Budapesti csoport'!W13</f>
        <v>ÜSZI</v>
      </c>
      <c r="Z51" s="111">
        <f>'Budapesti csoport'!X13</f>
        <v>0</v>
      </c>
      <c r="AA51" s="111">
        <f>'Budapesti csoport'!Y13</f>
        <v>0</v>
      </c>
      <c r="AB51" s="111" t="str">
        <f>'Budapesti csoport'!Z13</f>
        <v>ÜSZI</v>
      </c>
      <c r="AC51" s="112" t="str">
        <f>'Budapesti csoport'!AA13</f>
        <v>ÜSZI</v>
      </c>
      <c r="AD51" s="112" t="str">
        <f>'Budapesti csoport'!AB13</f>
        <v>ÜSZI</v>
      </c>
      <c r="AE51" s="111" t="str">
        <f>'Budapesti csoport'!AC13</f>
        <v>ÜSZI</v>
      </c>
      <c r="AF51" s="111" t="str">
        <f>'Budapesti csoport'!AD13</f>
        <v>ÜSZI</v>
      </c>
      <c r="AG51" s="111">
        <f>'Budapesti csoport'!AE13</f>
        <v>0</v>
      </c>
      <c r="AH51" s="111">
        <f>'Budapesti csoport'!AF13</f>
        <v>0</v>
      </c>
      <c r="AI51" s="111" t="str">
        <f>'Budapesti csoport'!AG13</f>
        <v>ÜSZI</v>
      </c>
      <c r="AJ51" s="112" t="str">
        <f>'Budapesti csoport'!AH13</f>
        <v>ÜSZI</v>
      </c>
      <c r="AK51" s="112" t="str">
        <f>'Budapesti csoport'!AI13</f>
        <v>ÜSZI</v>
      </c>
      <c r="AL51" s="111" t="str">
        <f>'Budapesti csoport'!AJ13</f>
        <v>ÜSZI</v>
      </c>
      <c r="AM51" s="111" t="str">
        <f>'Budapesti csoport'!AK13</f>
        <v>ÜSZI</v>
      </c>
      <c r="AN51" s="111">
        <f>'Budapesti csoport'!AL13</f>
        <v>0</v>
      </c>
      <c r="AO51" s="111">
        <f>'Budapesti csoport'!AM13</f>
        <v>0</v>
      </c>
      <c r="AP51" s="111" t="str">
        <f>'Budapesti csoport'!AN13</f>
        <v>ÜSZI</v>
      </c>
      <c r="AQ51" s="111" t="str">
        <f>'Budapesti csoport'!AO13</f>
        <v>ÜSZI</v>
      </c>
      <c r="AR51" s="111" t="str">
        <f>'Budapesti csoport'!AP13</f>
        <v>ÜSZI</v>
      </c>
      <c r="AS51" s="111" t="str">
        <f>'Budapesti csoport'!AQ13</f>
        <v>ÜSZI</v>
      </c>
      <c r="AT51" s="111" t="str">
        <f>'Budapesti csoport'!AR13</f>
        <v>ÜSZI</v>
      </c>
      <c r="AU51" s="111">
        <f>'Budapesti csoport'!AS13</f>
        <v>0</v>
      </c>
      <c r="AV51" s="111">
        <f>'Budapesti csoport'!AT13</f>
        <v>0</v>
      </c>
      <c r="AW51" s="111" t="str">
        <f>'Budapesti csoport'!AU13</f>
        <v>ÜSZI</v>
      </c>
      <c r="AX51" s="112" t="str">
        <f>'Budapesti csoport'!AV13</f>
        <v>ÜSZI</v>
      </c>
      <c r="AY51" s="66">
        <f t="shared" si="36"/>
        <v>22</v>
      </c>
    </row>
    <row r="52" spans="1:51" ht="20.100000000000001" customHeight="1" thickBot="1" x14ac:dyDescent="0.35">
      <c r="A52" s="23" t="str">
        <f>'Budapesti csoport'!A14</f>
        <v>Mitjans Mónika</v>
      </c>
      <c r="B52" s="24" t="str">
        <f>'Budapesti csoport'!B14</f>
        <v>SZÜTS KATALIN</v>
      </c>
      <c r="C52" s="24" t="str">
        <f>'Budapesti csoport'!C14</f>
        <v>Dél-Pest</v>
      </c>
      <c r="D52" s="24" t="str">
        <f>'Budapesti csoport'!D14</f>
        <v>Budapesti</v>
      </c>
      <c r="E52" s="25" t="str">
        <f>'Budapesti csoport'!E14</f>
        <v>aktív</v>
      </c>
      <c r="F52" s="75" t="str">
        <f>'Budapesti csoport'!F14</f>
        <v>igen</v>
      </c>
      <c r="G52" s="57">
        <f>'Budapesti csoport'!G14</f>
        <v>0</v>
      </c>
      <c r="H52" s="57" t="str">
        <f>'Budapesti csoport'!H14</f>
        <v>igen</v>
      </c>
      <c r="I52" s="57" t="str">
        <f>'Budapesti csoport'!I14</f>
        <v>nem</v>
      </c>
      <c r="J52" s="57" t="str">
        <f>'Budapesti csoport'!J14</f>
        <v>nem</v>
      </c>
      <c r="K52" s="57" t="str">
        <f>'Budapesti csoport'!K14</f>
        <v>nem</v>
      </c>
      <c r="L52" s="57" t="str">
        <f>'Budapesti csoport'!L14</f>
        <v>nem</v>
      </c>
      <c r="M52" s="57" t="str">
        <f>'Budapesti csoport'!M14</f>
        <v>nem</v>
      </c>
      <c r="N52" s="57" t="str">
        <f>'Budapesti csoport'!N14</f>
        <v>nem</v>
      </c>
      <c r="O52" s="57" t="str">
        <f>'Budapesti csoport'!O14</f>
        <v>nem</v>
      </c>
      <c r="P52" s="57" t="str">
        <f>'Budapesti csoport'!P14</f>
        <v>nem</v>
      </c>
      <c r="Q52" s="57">
        <f>'Budapesti csoport'!Q14</f>
        <v>0</v>
      </c>
      <c r="R52" s="57">
        <f>'Budapesti csoport'!R13</f>
        <v>0</v>
      </c>
      <c r="S52" s="23"/>
      <c r="T52" s="510">
        <f>'Budapesti csoport'!R14</f>
        <v>0</v>
      </c>
      <c r="U52" s="505" t="str">
        <f>'Budapesti csoport'!S14</f>
        <v>B</v>
      </c>
      <c r="V52" s="505" t="str">
        <f>'Budapesti csoport'!T14</f>
        <v>B</v>
      </c>
      <c r="W52" s="505" t="str">
        <f>'Budapesti csoport'!U14</f>
        <v>B</v>
      </c>
      <c r="X52" s="505" t="str">
        <f>'Budapesti csoport'!V14</f>
        <v>B</v>
      </c>
      <c r="Y52" s="505" t="str">
        <f>'Budapesti csoport'!W14</f>
        <v>B</v>
      </c>
      <c r="Z52" s="111">
        <f>'Budapesti csoport'!X14</f>
        <v>0</v>
      </c>
      <c r="AA52" s="111">
        <f>'Budapesti csoport'!Y14</f>
        <v>0</v>
      </c>
      <c r="AB52" s="111" t="str">
        <f>'Budapesti csoport'!Z14</f>
        <v>B</v>
      </c>
      <c r="AC52" s="112" t="str">
        <f>'Budapesti csoport'!AA14</f>
        <v>B</v>
      </c>
      <c r="AD52" s="112" t="str">
        <f>'Budapesti csoport'!AB14</f>
        <v>B</v>
      </c>
      <c r="AE52" s="111" t="str">
        <f>'Budapesti csoport'!AC14</f>
        <v>B</v>
      </c>
      <c r="AF52" s="111" t="str">
        <f>'Budapesti csoport'!AD14</f>
        <v>B</v>
      </c>
      <c r="AG52" s="111">
        <f>'Budapesti csoport'!AE14</f>
        <v>0</v>
      </c>
      <c r="AH52" s="111">
        <f>'Budapesti csoport'!AF14</f>
        <v>0</v>
      </c>
      <c r="AI52" s="111" t="str">
        <f>'Budapesti csoport'!AG14</f>
        <v>B</v>
      </c>
      <c r="AJ52" s="112" t="str">
        <f>'Budapesti csoport'!AH14</f>
        <v>B</v>
      </c>
      <c r="AK52" s="112" t="str">
        <f>'Budapesti csoport'!AI14</f>
        <v>B</v>
      </c>
      <c r="AL52" s="111" t="str">
        <f>'Budapesti csoport'!AJ14</f>
        <v>B</v>
      </c>
      <c r="AM52" s="111" t="str">
        <f>'Budapesti csoport'!AK14</f>
        <v>B</v>
      </c>
      <c r="AN52" s="111">
        <f>'Budapesti csoport'!AL14</f>
        <v>0</v>
      </c>
      <c r="AO52" s="111">
        <f>'Budapesti csoport'!AM14</f>
        <v>0</v>
      </c>
      <c r="AP52" s="111" t="str">
        <f>'Budapesti csoport'!AN14</f>
        <v>B</v>
      </c>
      <c r="AQ52" s="111" t="str">
        <f>'Budapesti csoport'!AO14</f>
        <v>B</v>
      </c>
      <c r="AR52" s="111" t="str">
        <f>'Budapesti csoport'!AP14</f>
        <v>B</v>
      </c>
      <c r="AS52" s="111" t="str">
        <f>'Budapesti csoport'!AQ14</f>
        <v>B</v>
      </c>
      <c r="AT52" s="111" t="str">
        <f>'Budapesti csoport'!AR14</f>
        <v>B</v>
      </c>
      <c r="AU52" s="111">
        <f>'Budapesti csoport'!AS14</f>
        <v>0</v>
      </c>
      <c r="AV52" s="111">
        <f>'Budapesti csoport'!AT14</f>
        <v>0</v>
      </c>
      <c r="AW52" s="111" t="str">
        <f>'Budapesti csoport'!AU14</f>
        <v>B</v>
      </c>
      <c r="AX52" s="112" t="str">
        <f>'Budapesti csoport'!AV14</f>
        <v>B</v>
      </c>
      <c r="AY52" s="66">
        <f t="shared" si="36"/>
        <v>0</v>
      </c>
    </row>
    <row r="53" spans="1:51" ht="20.100000000000001" customHeight="1" thickBot="1" x14ac:dyDescent="0.35">
      <c r="A53" s="23" t="str">
        <f>'Budapesti csoport'!A17</f>
        <v>Németh-Szeghő Melinda</v>
      </c>
      <c r="B53" s="24" t="str">
        <f>'Budapesti csoport'!B17</f>
        <v>SZÜTS KATALIN</v>
      </c>
      <c r="C53" s="24" t="str">
        <f>'Budapesti csoport'!C17</f>
        <v>Újbuda</v>
      </c>
      <c r="D53" s="24" t="str">
        <f>'Budapesti csoport'!D17</f>
        <v>Budapesti</v>
      </c>
      <c r="E53" s="25" t="str">
        <f>'Budapesti csoport'!E17</f>
        <v>aktív</v>
      </c>
      <c r="F53" s="75" t="str">
        <f>'Budapesti csoport'!F15</f>
        <v>nem</v>
      </c>
      <c r="G53" s="75">
        <f>'Budapesti csoport'!G15</f>
        <v>0</v>
      </c>
      <c r="H53" s="75" t="str">
        <f>'Budapesti csoport'!H15</f>
        <v>igen</v>
      </c>
      <c r="I53" s="75" t="str">
        <f>'Budapesti csoport'!I15</f>
        <v>igen</v>
      </c>
      <c r="J53" s="75" t="str">
        <f>'Budapesti csoport'!J15</f>
        <v>nem</v>
      </c>
      <c r="K53" s="75" t="str">
        <f>'Budapesti csoport'!K15</f>
        <v>nem</v>
      </c>
      <c r="L53" s="75" t="str">
        <f>'Budapesti csoport'!L15</f>
        <v>nem</v>
      </c>
      <c r="M53" s="75" t="str">
        <f>'Budapesti csoport'!M15</f>
        <v>nem</v>
      </c>
      <c r="N53" s="75" t="str">
        <f>'Budapesti csoport'!N15</f>
        <v>nem</v>
      </c>
      <c r="O53" s="75" t="str">
        <f>'Budapesti csoport'!O15</f>
        <v>nem</v>
      </c>
      <c r="P53" s="75" t="str">
        <f>'Budapesti csoport'!P15</f>
        <v>nem</v>
      </c>
      <c r="Q53" s="75">
        <f>'Budapesti csoport'!Q15</f>
        <v>0</v>
      </c>
      <c r="R53" s="75">
        <f>'Budapesti csoport'!R15</f>
        <v>0</v>
      </c>
      <c r="S53" s="23"/>
      <c r="T53" s="510">
        <f>'Budapesti csoport'!R17</f>
        <v>0</v>
      </c>
      <c r="U53" s="505" t="str">
        <f>'Budapesti csoport'!S15</f>
        <v>ÜSZI</v>
      </c>
      <c r="V53" s="505" t="str">
        <f>'Budapesti csoport'!T15</f>
        <v>ÜSZI</v>
      </c>
      <c r="W53" s="505" t="str">
        <f>'Budapesti csoport'!U15</f>
        <v>ÜSZI</v>
      </c>
      <c r="X53" s="505" t="str">
        <f>'Budapesti csoport'!V15</f>
        <v>ÜSZI</v>
      </c>
      <c r="Y53" s="505" t="str">
        <f>'Budapesti csoport'!W15</f>
        <v>ÜSZI</v>
      </c>
      <c r="Z53" s="111">
        <f>'Budapesti csoport'!X17</f>
        <v>0</v>
      </c>
      <c r="AA53" s="111">
        <f>'Budapesti csoport'!Y17</f>
        <v>0</v>
      </c>
      <c r="AB53" s="111" t="str">
        <f>'Budapesti csoport'!Z17</f>
        <v>B</v>
      </c>
      <c r="AC53" s="112" t="str">
        <f>'Budapesti csoport'!AA17</f>
        <v>B</v>
      </c>
      <c r="AD53" s="112" t="str">
        <f>'Budapesti csoport'!AB17</f>
        <v>B</v>
      </c>
      <c r="AE53" s="111" t="str">
        <f>'Budapesti csoport'!AC17</f>
        <v>B</v>
      </c>
      <c r="AF53" s="111" t="str">
        <f>'Budapesti csoport'!AD17</f>
        <v>B</v>
      </c>
      <c r="AG53" s="111">
        <f>'Budapesti csoport'!AE17</f>
        <v>0</v>
      </c>
      <c r="AH53" s="111">
        <f>'Budapesti csoport'!AF17</f>
        <v>0</v>
      </c>
      <c r="AI53" s="111" t="str">
        <f>'Budapesti csoport'!AG17</f>
        <v>B</v>
      </c>
      <c r="AJ53" s="112" t="str">
        <f>'Budapesti csoport'!AH17</f>
        <v>B</v>
      </c>
      <c r="AK53" s="112" t="str">
        <f>'Budapesti csoport'!AI17</f>
        <v>B</v>
      </c>
      <c r="AL53" s="111" t="str">
        <f>'Budapesti csoport'!AJ17</f>
        <v>B</v>
      </c>
      <c r="AM53" s="111" t="str">
        <f>'Budapesti csoport'!AK17</f>
        <v>B</v>
      </c>
      <c r="AN53" s="111">
        <f>'Budapesti csoport'!AL17</f>
        <v>0</v>
      </c>
      <c r="AO53" s="111">
        <f>'Budapesti csoport'!AM17</f>
        <v>0</v>
      </c>
      <c r="AP53" s="111" t="str">
        <f>'Budapesti csoport'!AN17</f>
        <v>B</v>
      </c>
      <c r="AQ53" s="111" t="str">
        <f>'Budapesti csoport'!AO17</f>
        <v>B</v>
      </c>
      <c r="AR53" s="111" t="str">
        <f>'Budapesti csoport'!AP17</f>
        <v>B</v>
      </c>
      <c r="AS53" s="111" t="str">
        <f>'Budapesti csoport'!AQ17</f>
        <v>B</v>
      </c>
      <c r="AT53" s="111" t="str">
        <f>'Budapesti csoport'!AR17</f>
        <v>B</v>
      </c>
      <c r="AU53" s="111">
        <f>'Budapesti csoport'!AS17</f>
        <v>0</v>
      </c>
      <c r="AV53" s="111">
        <f>'Budapesti csoport'!AT17</f>
        <v>0</v>
      </c>
      <c r="AW53" s="111" t="str">
        <f>'Budapesti csoport'!AU17</f>
        <v>B</v>
      </c>
      <c r="AX53" s="112" t="str">
        <f>'Budapesti csoport'!AV17</f>
        <v>B</v>
      </c>
      <c r="AY53" s="66">
        <f t="shared" si="36"/>
        <v>5</v>
      </c>
    </row>
    <row r="54" spans="1:51" ht="20.100000000000001" customHeight="1" thickBot="1" x14ac:dyDescent="0.35">
      <c r="A54" s="23" t="str">
        <f>'Budapesti csoport'!A15</f>
        <v>Szijártó Szintia</v>
      </c>
      <c r="B54" s="24" t="str">
        <f>'Budapesti csoport'!B15</f>
        <v>SZÜTS KATALIN</v>
      </c>
      <c r="C54" s="24" t="str">
        <f>'Budapesti csoport'!C15</f>
        <v>Dél-Pest</v>
      </c>
      <c r="D54" s="24" t="str">
        <f>'Budapesti csoport'!D15</f>
        <v>Budapesti</v>
      </c>
      <c r="E54" s="25" t="str">
        <f>'Budapesti csoport'!E15</f>
        <v>aktív</v>
      </c>
      <c r="F54" s="75" t="str">
        <f>'Budapesti csoport'!F15</f>
        <v>nem</v>
      </c>
      <c r="G54" s="57">
        <f>'Budapesti csoport'!G15</f>
        <v>0</v>
      </c>
      <c r="H54" s="57" t="str">
        <f>'Budapesti csoport'!H15</f>
        <v>igen</v>
      </c>
      <c r="I54" s="57" t="str">
        <f>'Budapesti csoport'!I15</f>
        <v>igen</v>
      </c>
      <c r="J54" s="57" t="str">
        <f>'Budapesti csoport'!J15</f>
        <v>nem</v>
      </c>
      <c r="K54" s="57" t="str">
        <f>'Budapesti csoport'!K15</f>
        <v>nem</v>
      </c>
      <c r="L54" s="57" t="str">
        <f>'Budapesti csoport'!L15</f>
        <v>nem</v>
      </c>
      <c r="M54" s="57" t="str">
        <f>'Budapesti csoport'!M15</f>
        <v>nem</v>
      </c>
      <c r="N54" s="57" t="str">
        <f>'Budapesti csoport'!N15</f>
        <v>nem</v>
      </c>
      <c r="O54" s="57" t="str">
        <f>'Budapesti csoport'!O15</f>
        <v>nem</v>
      </c>
      <c r="P54" s="57" t="str">
        <f>'Budapesti csoport'!P15</f>
        <v>nem</v>
      </c>
      <c r="Q54" s="57">
        <f>'Budapesti csoport'!Q15</f>
        <v>0</v>
      </c>
      <c r="R54" s="57">
        <f>'Budapesti csoport'!R15</f>
        <v>0</v>
      </c>
      <c r="S54" s="23"/>
      <c r="T54" s="510">
        <f>'Budapesti csoport'!R15</f>
        <v>0</v>
      </c>
      <c r="U54" s="505" t="str">
        <f>'Budapesti csoport'!S16</f>
        <v>SZ</v>
      </c>
      <c r="V54" s="505" t="str">
        <f>'Budapesti csoport'!T16</f>
        <v>ÜSZI</v>
      </c>
      <c r="W54" s="505" t="str">
        <f>'Budapesti csoport'!U16</f>
        <v>ÜSZI</v>
      </c>
      <c r="X54" s="505" t="str">
        <f>'Budapesti csoport'!V16</f>
        <v>ÜSZI</v>
      </c>
      <c r="Y54" s="505" t="str">
        <f>'Budapesti csoport'!W16</f>
        <v>ÜSZI</v>
      </c>
      <c r="Z54" s="111">
        <f>'Budapesti csoport'!X15</f>
        <v>0</v>
      </c>
      <c r="AA54" s="111">
        <f>'Budapesti csoport'!Y15</f>
        <v>0</v>
      </c>
      <c r="AB54" s="111" t="str">
        <f>'Budapesti csoport'!Z15</f>
        <v>ÜSZI</v>
      </c>
      <c r="AC54" s="112" t="str">
        <f>'Budapesti csoport'!AA15</f>
        <v>ÜSZI</v>
      </c>
      <c r="AD54" s="112" t="str">
        <f>'Budapesti csoport'!AB15</f>
        <v>ÜSZI</v>
      </c>
      <c r="AE54" s="111" t="str">
        <f>'Budapesti csoport'!AC15</f>
        <v>ÜSZI</v>
      </c>
      <c r="AF54" s="111" t="str">
        <f>'Budapesti csoport'!AD15</f>
        <v>ÜSZI</v>
      </c>
      <c r="AG54" s="111">
        <f>'Budapesti csoport'!AE15</f>
        <v>0</v>
      </c>
      <c r="AH54" s="111">
        <f>'Budapesti csoport'!AF15</f>
        <v>0</v>
      </c>
      <c r="AI54" s="111" t="str">
        <f>'Budapesti csoport'!AG15</f>
        <v>ÜSZI</v>
      </c>
      <c r="AJ54" s="112" t="str">
        <f>'Budapesti csoport'!AH15</f>
        <v>ÜSZI</v>
      </c>
      <c r="AK54" s="112" t="str">
        <f>'Budapesti csoport'!AI15</f>
        <v>ÜSZI</v>
      </c>
      <c r="AL54" s="111" t="str">
        <f>'Budapesti csoport'!AJ15</f>
        <v>ÜSZI</v>
      </c>
      <c r="AM54" s="111" t="str">
        <f>'Budapesti csoport'!AK15</f>
        <v>ÜSZI</v>
      </c>
      <c r="AN54" s="111">
        <f>'Budapesti csoport'!AL15</f>
        <v>0</v>
      </c>
      <c r="AO54" s="111">
        <f>'Budapesti csoport'!AM15</f>
        <v>0</v>
      </c>
      <c r="AP54" s="111" t="str">
        <f>'Budapesti csoport'!AN15</f>
        <v>ÜSZI</v>
      </c>
      <c r="AQ54" s="111" t="str">
        <f>'Budapesti csoport'!AO15</f>
        <v>ÜSZI</v>
      </c>
      <c r="AR54" s="111" t="str">
        <f>'Budapesti csoport'!AP15</f>
        <v>ÜSZI</v>
      </c>
      <c r="AS54" s="111" t="str">
        <f>'Budapesti csoport'!AQ15</f>
        <v>ÜSZI</v>
      </c>
      <c r="AT54" s="111" t="str">
        <f>'Budapesti csoport'!AR15</f>
        <v>ÜSZI</v>
      </c>
      <c r="AU54" s="111">
        <f>'Budapesti csoport'!AS15</f>
        <v>0</v>
      </c>
      <c r="AV54" s="111">
        <f>'Budapesti csoport'!AT15</f>
        <v>0</v>
      </c>
      <c r="AW54" s="111" t="str">
        <f>'Budapesti csoport'!AU15</f>
        <v>ÜSZI</v>
      </c>
      <c r="AX54" s="112" t="str">
        <f>'Budapesti csoport'!AV15</f>
        <v>ÜSZI</v>
      </c>
      <c r="AY54" s="66">
        <f t="shared" si="36"/>
        <v>21</v>
      </c>
    </row>
    <row r="55" spans="1:51" ht="20.100000000000001" customHeight="1" thickBot="1" x14ac:dyDescent="0.35">
      <c r="A55" s="23" t="str">
        <f>'Budapesti csoport'!A16</f>
        <v>Ferenczik Szilvia</v>
      </c>
      <c r="B55" s="24" t="str">
        <f>'Budapesti csoport'!B16</f>
        <v>SZÜTS KATALIN</v>
      </c>
      <c r="C55" s="24" t="str">
        <f>'Budapesti csoport'!C16</f>
        <v>Újbuda</v>
      </c>
      <c r="D55" s="24" t="str">
        <f>'Budapesti csoport'!D16</f>
        <v>Budapesti</v>
      </c>
      <c r="E55" s="25" t="str">
        <f>'Budapesti csoport'!E17</f>
        <v>aktív</v>
      </c>
      <c r="F55" s="75" t="str">
        <f>'Budapesti csoport'!F16</f>
        <v>nem</v>
      </c>
      <c r="G55" s="57">
        <f>'Budapesti csoport'!G16</f>
        <v>0</v>
      </c>
      <c r="H55" s="57" t="str">
        <f>'Budapesti csoport'!H16</f>
        <v>igen</v>
      </c>
      <c r="I55" s="57" t="str">
        <f>'Budapesti csoport'!I16</f>
        <v>igen</v>
      </c>
      <c r="J55" s="57" t="str">
        <f>'Budapesti csoport'!J16</f>
        <v>nem</v>
      </c>
      <c r="K55" s="57" t="str">
        <f>'Budapesti csoport'!K16</f>
        <v>nem</v>
      </c>
      <c r="L55" s="57" t="str">
        <f>'Budapesti csoport'!L16</f>
        <v>nem</v>
      </c>
      <c r="M55" s="57" t="str">
        <f>'Budapesti csoport'!M16</f>
        <v>nem</v>
      </c>
      <c r="N55" s="57" t="str">
        <f>'Budapesti csoport'!N16</f>
        <v>nem</v>
      </c>
      <c r="O55" s="57" t="str">
        <f>'Budapesti csoport'!O16</f>
        <v>nem</v>
      </c>
      <c r="P55" s="57" t="str">
        <f>'Budapesti csoport'!P16</f>
        <v>nem</v>
      </c>
      <c r="Q55" s="57">
        <f>'Budapesti csoport'!Q16</f>
        <v>0</v>
      </c>
      <c r="R55" s="57">
        <f>'Budapesti csoport'!R15</f>
        <v>0</v>
      </c>
      <c r="S55" s="23"/>
      <c r="T55" s="510">
        <f>'Budapesti csoport'!R16</f>
        <v>0</v>
      </c>
      <c r="U55" s="505" t="str">
        <f>'Budapesti csoport'!S17</f>
        <v>B</v>
      </c>
      <c r="V55" s="505" t="str">
        <f>'Budapesti csoport'!T17</f>
        <v>B</v>
      </c>
      <c r="W55" s="505" t="str">
        <f>'Budapesti csoport'!U17</f>
        <v>B</v>
      </c>
      <c r="X55" s="505" t="str">
        <f>'Budapesti csoport'!V17</f>
        <v>B</v>
      </c>
      <c r="Y55" s="505" t="str">
        <f>'Budapesti csoport'!W17</f>
        <v>B</v>
      </c>
      <c r="Z55" s="111">
        <f>'Budapesti csoport'!X16</f>
        <v>0</v>
      </c>
      <c r="AA55" s="111">
        <f>'Budapesti csoport'!Y16</f>
        <v>0</v>
      </c>
      <c r="AB55" s="111" t="str">
        <f>'Budapesti csoport'!Z16</f>
        <v>ÜSZI</v>
      </c>
      <c r="AC55" s="112" t="str">
        <f>'Budapesti csoport'!AA16</f>
        <v>ÜSZI</v>
      </c>
      <c r="AD55" s="112" t="str">
        <f>'Budapesti csoport'!AB16</f>
        <v>ÜSZI</v>
      </c>
      <c r="AE55" s="111" t="str">
        <f>'Budapesti csoport'!AC16</f>
        <v>ÜSZI</v>
      </c>
      <c r="AF55" s="111" t="str">
        <f>'Budapesti csoport'!AD16</f>
        <v>ÜSZI</v>
      </c>
      <c r="AG55" s="111">
        <f>'Budapesti csoport'!AE16</f>
        <v>0</v>
      </c>
      <c r="AH55" s="111">
        <f>'Budapesti csoport'!AF16</f>
        <v>0</v>
      </c>
      <c r="AI55" s="111" t="str">
        <f>'Budapesti csoport'!AG16</f>
        <v>ÜSZI</v>
      </c>
      <c r="AJ55" s="112" t="str">
        <f>'Budapesti csoport'!AH16</f>
        <v>ÜSZI</v>
      </c>
      <c r="AK55" s="112" t="str">
        <f>'Budapesti csoport'!AI16</f>
        <v>ÜSZI</v>
      </c>
      <c r="AL55" s="111" t="str">
        <f>'Budapesti csoport'!AJ16</f>
        <v>ÜSZI</v>
      </c>
      <c r="AM55" s="111" t="str">
        <f>'Budapesti csoport'!AK16</f>
        <v>ÜSZI</v>
      </c>
      <c r="AN55" s="111">
        <f>'Budapesti csoport'!AL16</f>
        <v>0</v>
      </c>
      <c r="AO55" s="111">
        <f>'Budapesti csoport'!AM16</f>
        <v>0</v>
      </c>
      <c r="AP55" s="111" t="str">
        <f>'Budapesti csoport'!AN16</f>
        <v>ÜSZI</v>
      </c>
      <c r="AQ55" s="111" t="str">
        <f>'Budapesti csoport'!AO16</f>
        <v>ÜSZI</v>
      </c>
      <c r="AR55" s="111" t="str">
        <f>'Budapesti csoport'!AP16</f>
        <v>ÜSZI</v>
      </c>
      <c r="AS55" s="111" t="str">
        <f>'Budapesti csoport'!AQ16</f>
        <v>ÜSZI</v>
      </c>
      <c r="AT55" s="111" t="str">
        <f>'Budapesti csoport'!AR16</f>
        <v>ÜSZI</v>
      </c>
      <c r="AU55" s="111">
        <f>'Budapesti csoport'!AS16</f>
        <v>0</v>
      </c>
      <c r="AV55" s="111">
        <f>'Budapesti csoport'!AT16</f>
        <v>0</v>
      </c>
      <c r="AW55" s="111" t="str">
        <f>'Budapesti csoport'!AU16</f>
        <v>ÜSZI</v>
      </c>
      <c r="AX55" s="112" t="str">
        <f>'Budapesti csoport'!AV16</f>
        <v>ÜSZI</v>
      </c>
      <c r="AY55" s="66">
        <f t="shared" si="36"/>
        <v>17</v>
      </c>
    </row>
    <row r="56" spans="1:51" ht="20.100000000000001" customHeight="1" thickBot="1" x14ac:dyDescent="0.35">
      <c r="A56" s="23" t="str">
        <f>'Budapesti csoport'!A18</f>
        <v>Polányi Viktória</v>
      </c>
      <c r="B56" s="24" t="str">
        <f>'Budapesti csoport'!B18</f>
        <v>SZÜTS KATALIN</v>
      </c>
      <c r="C56" s="24" t="str">
        <f>'Budapesti csoport'!C18</f>
        <v>Újbuda</v>
      </c>
      <c r="D56" s="24" t="str">
        <f>'Budapesti csoport'!D18</f>
        <v>Budapesti</v>
      </c>
      <c r="E56" s="25" t="str">
        <f>'Budapesti csoport'!E18</f>
        <v>aktív</v>
      </c>
      <c r="F56" s="75" t="str">
        <f>'Budapesti csoport'!F18</f>
        <v>nem</v>
      </c>
      <c r="G56" s="57">
        <f>'Budapesti csoport'!G18</f>
        <v>0</v>
      </c>
      <c r="H56" s="57" t="str">
        <f>'Budapesti csoport'!H18</f>
        <v>igen</v>
      </c>
      <c r="I56" s="57" t="str">
        <f>'Budapesti csoport'!I18</f>
        <v>igen</v>
      </c>
      <c r="J56" s="57" t="str">
        <f>'Budapesti csoport'!J18</f>
        <v>nem</v>
      </c>
      <c r="K56" s="57" t="str">
        <f>'Budapesti csoport'!K18</f>
        <v>nem</v>
      </c>
      <c r="L56" s="57" t="str">
        <f>'Budapesti csoport'!L18</f>
        <v>nem</v>
      </c>
      <c r="M56" s="57" t="str">
        <f>'Budapesti csoport'!M18</f>
        <v>nem</v>
      </c>
      <c r="N56" s="57" t="str">
        <f>'Budapesti csoport'!N18</f>
        <v>nem</v>
      </c>
      <c r="O56" s="57" t="str">
        <f>'Budapesti csoport'!O18</f>
        <v>nem</v>
      </c>
      <c r="P56" s="57" t="str">
        <f>'Budapesti csoport'!P18</f>
        <v>nem</v>
      </c>
      <c r="Q56" s="57">
        <f>'Budapesti csoport'!Q18</f>
        <v>0</v>
      </c>
      <c r="R56" s="57">
        <f>'Budapesti csoport'!R17</f>
        <v>0</v>
      </c>
      <c r="S56" s="23"/>
      <c r="T56" s="510">
        <f>'Budapesti csoport'!R18</f>
        <v>0</v>
      </c>
      <c r="U56" s="505" t="str">
        <f>'Budapesti csoport'!S18</f>
        <v>ÜSZI</v>
      </c>
      <c r="V56" s="505" t="str">
        <f>'Budapesti csoport'!T18</f>
        <v>ÜSZI</v>
      </c>
      <c r="W56" s="505" t="str">
        <f>'Budapesti csoport'!U18</f>
        <v>ÜSZI</v>
      </c>
      <c r="X56" s="505" t="str">
        <f>'Budapesti csoport'!V18</f>
        <v>ÜSZI</v>
      </c>
      <c r="Y56" s="505" t="str">
        <f>'Budapesti csoport'!W18</f>
        <v>ÜSZI</v>
      </c>
      <c r="Z56" s="111">
        <f>'Budapesti csoport'!X18</f>
        <v>0</v>
      </c>
      <c r="AA56" s="111">
        <f>'Budapesti csoport'!Y18</f>
        <v>0</v>
      </c>
      <c r="AB56" s="111" t="str">
        <f>'Budapesti csoport'!Z18</f>
        <v>ÜSZI</v>
      </c>
      <c r="AC56" s="112" t="str">
        <f>'Budapesti csoport'!AA18</f>
        <v>ÜSZI</v>
      </c>
      <c r="AD56" s="112" t="str">
        <f>'Budapesti csoport'!AB18</f>
        <v>ÜSZI</v>
      </c>
      <c r="AE56" s="111" t="str">
        <f>'Budapesti csoport'!AC18</f>
        <v>ÜSZI</v>
      </c>
      <c r="AF56" s="111" t="str">
        <f>'Budapesti csoport'!AD18</f>
        <v>ÜSZI</v>
      </c>
      <c r="AG56" s="111">
        <f>'Budapesti csoport'!AE18</f>
        <v>0</v>
      </c>
      <c r="AH56" s="111">
        <f>'Budapesti csoport'!AF18</f>
        <v>0</v>
      </c>
      <c r="AI56" s="111" t="str">
        <f>'Budapesti csoport'!AG18</f>
        <v>ÜSZI</v>
      </c>
      <c r="AJ56" s="112" t="str">
        <f>'Budapesti csoport'!AH18</f>
        <v>ÜSZI</v>
      </c>
      <c r="AK56" s="112" t="str">
        <f>'Budapesti csoport'!AI18</f>
        <v>ÜSZI</v>
      </c>
      <c r="AL56" s="111" t="str">
        <f>'Budapesti csoport'!AJ18</f>
        <v>ÜSZI</v>
      </c>
      <c r="AM56" s="111" t="str">
        <f>'Budapesti csoport'!AK18</f>
        <v>ÜSZI</v>
      </c>
      <c r="AN56" s="111">
        <f>'Budapesti csoport'!AL18</f>
        <v>0</v>
      </c>
      <c r="AO56" s="111">
        <f>'Budapesti csoport'!AM18</f>
        <v>0</v>
      </c>
      <c r="AP56" s="111" t="str">
        <f>'Budapesti csoport'!AN18</f>
        <v>ÜSZI</v>
      </c>
      <c r="AQ56" s="111" t="str">
        <f>'Budapesti csoport'!AO18</f>
        <v>ÜSZI</v>
      </c>
      <c r="AR56" s="111" t="str">
        <f>'Budapesti csoport'!AP18</f>
        <v>ÜSZI</v>
      </c>
      <c r="AS56" s="111" t="str">
        <f>'Budapesti csoport'!AQ18</f>
        <v>SZ</v>
      </c>
      <c r="AT56" s="111" t="str">
        <f>'Budapesti csoport'!AR18</f>
        <v>SZ</v>
      </c>
      <c r="AU56" s="111">
        <f>'Budapesti csoport'!AS18</f>
        <v>0</v>
      </c>
      <c r="AV56" s="111">
        <f>'Budapesti csoport'!AT18</f>
        <v>0</v>
      </c>
      <c r="AW56" s="111" t="str">
        <f>'Budapesti csoport'!AU18</f>
        <v>ÜSZI</v>
      </c>
      <c r="AX56" s="112" t="str">
        <f>'Budapesti csoport'!AV18</f>
        <v>ÜSZI</v>
      </c>
      <c r="AY56" s="66">
        <f t="shared" si="36"/>
        <v>20</v>
      </c>
    </row>
    <row r="57" spans="1:51" ht="20.100000000000001" customHeight="1" thickBot="1" x14ac:dyDescent="0.35">
      <c r="A57" s="23" t="str">
        <f>'Budapesti csoport'!A19</f>
        <v>Szabó Zsuzsanna</v>
      </c>
      <c r="B57" s="24" t="str">
        <f>'Budapesti csoport'!B19</f>
        <v>SZÜTS KATALIN</v>
      </c>
      <c r="C57" s="24" t="str">
        <f>'Budapesti csoport'!C19</f>
        <v>Újbuda</v>
      </c>
      <c r="D57" s="24" t="str">
        <f>'Budapesti csoport'!D19</f>
        <v>Budapesti</v>
      </c>
      <c r="E57" s="25" t="str">
        <f>'Budapesti csoport'!E19</f>
        <v>aktív</v>
      </c>
      <c r="F57" s="75" t="str">
        <f>'Budapesti csoport'!F19</f>
        <v>nem</v>
      </c>
      <c r="G57" s="57">
        <f>'Budapesti csoport'!G19</f>
        <v>0</v>
      </c>
      <c r="H57" s="57" t="str">
        <f>'Budapesti csoport'!H19</f>
        <v>igen</v>
      </c>
      <c r="I57" s="57" t="str">
        <f>'Budapesti csoport'!I19</f>
        <v>igen</v>
      </c>
      <c r="J57" s="57" t="str">
        <f>'Budapesti csoport'!J19</f>
        <v>nem</v>
      </c>
      <c r="K57" s="57" t="str">
        <f>'Budapesti csoport'!K19</f>
        <v>nem</v>
      </c>
      <c r="L57" s="57" t="str">
        <f>'Budapesti csoport'!L19</f>
        <v>nem</v>
      </c>
      <c r="M57" s="57" t="str">
        <f>'Budapesti csoport'!M19</f>
        <v>nem</v>
      </c>
      <c r="N57" s="57" t="str">
        <f>'Budapesti csoport'!N19</f>
        <v>nem</v>
      </c>
      <c r="O57" s="57" t="str">
        <f>'Budapesti csoport'!O19</f>
        <v>nem</v>
      </c>
      <c r="P57" s="57" t="str">
        <f>'Budapesti csoport'!P19</f>
        <v>nem</v>
      </c>
      <c r="Q57" s="57">
        <f>'Budapesti csoport'!Q19</f>
        <v>0</v>
      </c>
      <c r="R57" s="57">
        <f>'Budapesti csoport'!R18</f>
        <v>0</v>
      </c>
      <c r="S57" s="23"/>
      <c r="T57" s="510">
        <f>'Budapesti csoport'!R19</f>
        <v>0</v>
      </c>
      <c r="U57" s="505" t="str">
        <f>'Budapesti csoport'!S19</f>
        <v>ÜSZI</v>
      </c>
      <c r="V57" s="505" t="str">
        <f>'Budapesti csoport'!T19</f>
        <v>ÜSZI</v>
      </c>
      <c r="W57" s="505" t="str">
        <f>'Budapesti csoport'!U19</f>
        <v>ÜSZI</v>
      </c>
      <c r="X57" s="505" t="str">
        <f>'Budapesti csoport'!V19</f>
        <v>ÜSZI</v>
      </c>
      <c r="Y57" s="505" t="str">
        <f>'Budapesti csoport'!W19</f>
        <v>ÜSZI</v>
      </c>
      <c r="Z57" s="111">
        <f>'Budapesti csoport'!X19</f>
        <v>0</v>
      </c>
      <c r="AA57" s="111">
        <f>'Budapesti csoport'!Y19</f>
        <v>0</v>
      </c>
      <c r="AB57" s="111" t="str">
        <f>'Budapesti csoport'!Z19</f>
        <v>ÜSZI</v>
      </c>
      <c r="AC57" s="112" t="str">
        <f>'Budapesti csoport'!AA19</f>
        <v>ÜSZI</v>
      </c>
      <c r="AD57" s="112" t="str">
        <f>'Budapesti csoport'!AB19</f>
        <v>ÜSZI</v>
      </c>
      <c r="AE57" s="111" t="str">
        <f>'Budapesti csoport'!AC19</f>
        <v>ÜSZI</v>
      </c>
      <c r="AF57" s="111" t="str">
        <f>'Budapesti csoport'!AD19</f>
        <v>ÜSZI</v>
      </c>
      <c r="AG57" s="111">
        <f>'Budapesti csoport'!AE19</f>
        <v>0</v>
      </c>
      <c r="AH57" s="111">
        <f>'Budapesti csoport'!AF19</f>
        <v>0</v>
      </c>
      <c r="AI57" s="111" t="str">
        <f>'Budapesti csoport'!AG19</f>
        <v>ÜSZI</v>
      </c>
      <c r="AJ57" s="112" t="str">
        <f>'Budapesti csoport'!AH19</f>
        <v>ÜSZI</v>
      </c>
      <c r="AK57" s="112" t="str">
        <f>'Budapesti csoport'!AI19</f>
        <v>ÜSZI</v>
      </c>
      <c r="AL57" s="111" t="str">
        <f>'Budapesti csoport'!AJ19</f>
        <v>ÜSZI</v>
      </c>
      <c r="AM57" s="111" t="str">
        <f>'Budapesti csoport'!AK19</f>
        <v>ÜSZI</v>
      </c>
      <c r="AN57" s="111">
        <f>'Budapesti csoport'!AL19</f>
        <v>0</v>
      </c>
      <c r="AO57" s="111">
        <f>'Budapesti csoport'!AM19</f>
        <v>0</v>
      </c>
      <c r="AP57" s="111" t="str">
        <f>'Budapesti csoport'!AN19</f>
        <v>ÜSZI</v>
      </c>
      <c r="AQ57" s="111" t="str">
        <f>'Budapesti csoport'!AO19</f>
        <v>ÜSZI</v>
      </c>
      <c r="AR57" s="111" t="str">
        <f>'Budapesti csoport'!AP19</f>
        <v>ÜSZI</v>
      </c>
      <c r="AS57" s="111" t="str">
        <f>'Budapesti csoport'!AQ19</f>
        <v>ÜSZI</v>
      </c>
      <c r="AT57" s="111" t="str">
        <f>'Budapesti csoport'!AR19</f>
        <v>ÜSZI</v>
      </c>
      <c r="AU57" s="111">
        <f>'Budapesti csoport'!AS19</f>
        <v>0</v>
      </c>
      <c r="AV57" s="111">
        <f>'Budapesti csoport'!AT19</f>
        <v>0</v>
      </c>
      <c r="AW57" s="111" t="str">
        <f>'Budapesti csoport'!AU19</f>
        <v>ÜSZI</v>
      </c>
      <c r="AX57" s="112" t="str">
        <f>'Budapesti csoport'!AV19</f>
        <v>ÜSZI</v>
      </c>
      <c r="AY57" s="66">
        <f t="shared" si="36"/>
        <v>22</v>
      </c>
    </row>
    <row r="58" spans="1:51" ht="20.100000000000001" hidden="1" customHeight="1" thickBot="1" x14ac:dyDescent="0.35">
      <c r="A58" s="60">
        <f>'Budapesti csoport'!A20</f>
        <v>0</v>
      </c>
      <c r="B58" s="61">
        <f>'Budapesti csoport'!B20</f>
        <v>0</v>
      </c>
      <c r="C58" s="61">
        <f>'Budapesti csoport'!C20</f>
        <v>0</v>
      </c>
      <c r="D58" s="61">
        <f>'Budapesti csoport'!D20</f>
        <v>0</v>
      </c>
      <c r="E58" s="62">
        <f>'Budapesti csoport'!E20</f>
        <v>0</v>
      </c>
      <c r="F58" s="75">
        <f>'Budapesti csoport'!F20</f>
        <v>0</v>
      </c>
      <c r="G58" s="57">
        <f>'Budapesti csoport'!G20</f>
        <v>0</v>
      </c>
      <c r="H58" s="57">
        <f>'Budapesti csoport'!H20</f>
        <v>0</v>
      </c>
      <c r="I58" s="57">
        <f>'Budapesti csoport'!I20</f>
        <v>0</v>
      </c>
      <c r="J58" s="57">
        <f>'Budapesti csoport'!J20</f>
        <v>0</v>
      </c>
      <c r="K58" s="57">
        <f>'Budapesti csoport'!K20</f>
        <v>0</v>
      </c>
      <c r="L58" s="57">
        <f>'Budapesti csoport'!L20</f>
        <v>0</v>
      </c>
      <c r="M58" s="57">
        <f>'Budapesti csoport'!M20</f>
        <v>0</v>
      </c>
      <c r="N58" s="57">
        <f>'Budapesti csoport'!N20</f>
        <v>0</v>
      </c>
      <c r="O58" s="57">
        <f>'Budapesti csoport'!O20</f>
        <v>0</v>
      </c>
      <c r="P58" s="57">
        <f>'Budapesti csoport'!P20</f>
        <v>0</v>
      </c>
      <c r="Q58" s="57">
        <f>'Budapesti csoport'!Q20</f>
        <v>0</v>
      </c>
      <c r="R58" s="57" t="e">
        <f>'Budapesti csoport'!#REF!</f>
        <v>#REF!</v>
      </c>
      <c r="S58" s="23"/>
      <c r="T58" s="111">
        <f>'Budapesti csoport'!R20</f>
        <v>0</v>
      </c>
      <c r="U58" s="111">
        <f>'Budapesti csoport'!S20</f>
        <v>0</v>
      </c>
      <c r="V58" s="111">
        <f>'Budapesti csoport'!T20</f>
        <v>0</v>
      </c>
      <c r="W58" s="111">
        <f>'Budapesti csoport'!U20</f>
        <v>0</v>
      </c>
      <c r="X58" s="111">
        <f>'Budapesti csoport'!V20</f>
        <v>0</v>
      </c>
      <c r="Y58" s="111">
        <f>'Budapesti csoport'!W20</f>
        <v>0</v>
      </c>
      <c r="Z58" s="111">
        <f>'Budapesti csoport'!X20</f>
        <v>0</v>
      </c>
      <c r="AA58" s="111">
        <f>'Budapesti csoport'!Y20</f>
        <v>0</v>
      </c>
      <c r="AB58" s="111">
        <f>'Budapesti csoport'!Z20</f>
        <v>0</v>
      </c>
      <c r="AC58" s="536">
        <f>'Budapesti csoport'!AA20</f>
        <v>0</v>
      </c>
      <c r="AD58" s="536">
        <f>'Budapesti csoport'!AB20</f>
        <v>0</v>
      </c>
      <c r="AE58" s="111">
        <f>'Budapesti csoport'!AC20</f>
        <v>0</v>
      </c>
      <c r="AF58" s="111">
        <f>'Budapesti csoport'!AD20</f>
        <v>0</v>
      </c>
      <c r="AG58" s="111">
        <f>'Budapesti csoport'!AE20</f>
        <v>0</v>
      </c>
      <c r="AH58" s="111">
        <f>'Budapesti csoport'!AF20</f>
        <v>0</v>
      </c>
      <c r="AI58" s="111">
        <f>'Budapesti csoport'!AG20</f>
        <v>0</v>
      </c>
      <c r="AJ58" s="536">
        <f>'Budapesti csoport'!AH20</f>
        <v>0</v>
      </c>
      <c r="AK58" s="536">
        <f>'Budapesti csoport'!AI20</f>
        <v>0</v>
      </c>
      <c r="AL58" s="111">
        <f>'Budapesti csoport'!AJ20</f>
        <v>0</v>
      </c>
      <c r="AM58" s="111">
        <f>'Budapesti csoport'!AK20</f>
        <v>0</v>
      </c>
      <c r="AN58" s="111">
        <f>'Budapesti csoport'!AL20</f>
        <v>0</v>
      </c>
      <c r="AO58" s="111">
        <f>'Budapesti csoport'!AM20</f>
        <v>0</v>
      </c>
      <c r="AP58" s="111">
        <f>'Budapesti csoport'!AN20</f>
        <v>0</v>
      </c>
      <c r="AQ58" s="536">
        <f>'Budapesti csoport'!AO20</f>
        <v>0</v>
      </c>
      <c r="AR58" s="536">
        <f>'Budapesti csoport'!AP20</f>
        <v>0</v>
      </c>
      <c r="AS58" s="111">
        <f>'Budapesti csoport'!AQ20</f>
        <v>0</v>
      </c>
      <c r="AT58" s="111">
        <f>'Budapesti csoport'!AR20</f>
        <v>0</v>
      </c>
      <c r="AU58" s="111">
        <f>'Budapesti csoport'!AS20</f>
        <v>0</v>
      </c>
      <c r="AV58" s="111">
        <f>'Budapesti csoport'!AT20</f>
        <v>0</v>
      </c>
      <c r="AW58" s="111">
        <f>'Budapesti csoport'!AU20</f>
        <v>0</v>
      </c>
      <c r="AX58" s="536">
        <f>'Budapesti csoport'!AV20</f>
        <v>0</v>
      </c>
      <c r="AY58" s="67">
        <f t="shared" ref="AY58:AY97" si="37">COUNTIF(T58:AX58,"video")+COUNTIF(T58:AX58,"ÜSZI")</f>
        <v>0</v>
      </c>
    </row>
    <row r="59" spans="1:51" ht="20.100000000000001" hidden="1" customHeight="1" thickBot="1" x14ac:dyDescent="0.35">
      <c r="A59" s="21">
        <f>'Budapesti csoport'!A21</f>
        <v>0</v>
      </c>
      <c r="B59" s="21">
        <f>'Budapesti csoport'!B21</f>
        <v>0</v>
      </c>
      <c r="C59" s="21">
        <f>'Budapesti csoport'!C21</f>
        <v>0</v>
      </c>
      <c r="D59" s="21">
        <f>'Budapesti csoport'!D21</f>
        <v>0</v>
      </c>
      <c r="E59" s="21">
        <f>'Budapesti csoport'!E21</f>
        <v>0</v>
      </c>
      <c r="F59" s="57">
        <f>'Budapesti csoport'!F21</f>
        <v>0</v>
      </c>
      <c r="G59" s="57">
        <f>'Budapesti csoport'!G21</f>
        <v>0</v>
      </c>
      <c r="H59" s="57">
        <f>'Budapesti csoport'!H21</f>
        <v>0</v>
      </c>
      <c r="I59" s="57">
        <f>'Budapesti csoport'!I21</f>
        <v>0</v>
      </c>
      <c r="J59" s="57">
        <f>'Budapesti csoport'!J21</f>
        <v>0</v>
      </c>
      <c r="K59" s="57">
        <f>'Budapesti csoport'!K21</f>
        <v>0</v>
      </c>
      <c r="L59" s="57">
        <f>'Budapesti csoport'!L21</f>
        <v>0</v>
      </c>
      <c r="M59" s="57">
        <f>'Budapesti csoport'!M21</f>
        <v>0</v>
      </c>
      <c r="N59" s="57">
        <f>'Budapesti csoport'!N21</f>
        <v>0</v>
      </c>
      <c r="O59" s="57">
        <f>'Budapesti csoport'!O21</f>
        <v>0</v>
      </c>
      <c r="P59" s="57">
        <f>'Budapesti csoport'!P21</f>
        <v>0</v>
      </c>
      <c r="Q59" s="57">
        <f>'Budapesti csoport'!Q21</f>
        <v>0</v>
      </c>
      <c r="R59" s="57">
        <f>'Budapesti csoport'!R21</f>
        <v>0</v>
      </c>
      <c r="S59" s="23"/>
      <c r="T59" s="111">
        <f>'Budapesti csoport'!R21</f>
        <v>0</v>
      </c>
      <c r="U59" s="111">
        <f>'Budapesti csoport'!S21</f>
        <v>0</v>
      </c>
      <c r="V59" s="111">
        <f>'Budapesti csoport'!T21</f>
        <v>0</v>
      </c>
      <c r="W59" s="111">
        <f>'Budapesti csoport'!U21</f>
        <v>0</v>
      </c>
      <c r="X59" s="111">
        <f>'Budapesti csoport'!V21</f>
        <v>0</v>
      </c>
      <c r="Y59" s="111">
        <f>'Budapesti csoport'!W21</f>
        <v>0</v>
      </c>
      <c r="Z59" s="111">
        <f>'Budapesti csoport'!X21</f>
        <v>0</v>
      </c>
      <c r="AA59" s="111">
        <f>'Budapesti csoport'!Y21</f>
        <v>0</v>
      </c>
      <c r="AB59" s="111">
        <f>'Budapesti csoport'!Z21</f>
        <v>0</v>
      </c>
      <c r="AC59" s="111">
        <f>'Budapesti csoport'!AA21</f>
        <v>0</v>
      </c>
      <c r="AD59" s="111">
        <f>'Budapesti csoport'!AB21</f>
        <v>0</v>
      </c>
      <c r="AE59" s="111">
        <f>'Budapesti csoport'!AC21</f>
        <v>0</v>
      </c>
      <c r="AF59" s="111">
        <f>'Budapesti csoport'!AD21</f>
        <v>0</v>
      </c>
      <c r="AG59" s="111">
        <f>'Budapesti csoport'!AE21</f>
        <v>0</v>
      </c>
      <c r="AH59" s="111">
        <f>'Budapesti csoport'!AF21</f>
        <v>0</v>
      </c>
      <c r="AI59" s="111">
        <f>'Budapesti csoport'!AG21</f>
        <v>0</v>
      </c>
      <c r="AJ59" s="111">
        <f>'Budapesti csoport'!AH21</f>
        <v>0</v>
      </c>
      <c r="AK59" s="111">
        <f>'Budapesti csoport'!AI21</f>
        <v>0</v>
      </c>
      <c r="AL59" s="111">
        <f>'Budapesti csoport'!AJ21</f>
        <v>0</v>
      </c>
      <c r="AM59" s="111">
        <f>'Budapesti csoport'!AK21</f>
        <v>0</v>
      </c>
      <c r="AN59" s="111">
        <f>'Budapesti csoport'!AL21</f>
        <v>0</v>
      </c>
      <c r="AO59" s="111">
        <f>'Budapesti csoport'!AM21</f>
        <v>0</v>
      </c>
      <c r="AP59" s="111">
        <f>'Budapesti csoport'!AN21</f>
        <v>0</v>
      </c>
      <c r="AQ59" s="111">
        <f>'Budapesti csoport'!AO21</f>
        <v>0</v>
      </c>
      <c r="AR59" s="111">
        <f>'Budapesti csoport'!AP21</f>
        <v>0</v>
      </c>
      <c r="AS59" s="111">
        <f>'Budapesti csoport'!AQ21</f>
        <v>0</v>
      </c>
      <c r="AT59" s="111">
        <f>'Budapesti csoport'!AR21</f>
        <v>0</v>
      </c>
      <c r="AU59" s="111">
        <f>'Budapesti csoport'!AS21</f>
        <v>0</v>
      </c>
      <c r="AV59" s="111">
        <f>'Budapesti csoport'!AT21</f>
        <v>0</v>
      </c>
      <c r="AW59" s="111">
        <f>'Budapesti csoport'!AU21</f>
        <v>0</v>
      </c>
      <c r="AX59" s="111">
        <f>'Budapesti csoport'!AV21</f>
        <v>0</v>
      </c>
      <c r="AY59" s="67">
        <f t="shared" si="37"/>
        <v>0</v>
      </c>
    </row>
    <row r="60" spans="1:51" ht="20.100000000000001" hidden="1" customHeight="1" thickBot="1" x14ac:dyDescent="0.35">
      <c r="A60" s="57">
        <f>'Budapesti csoport'!A22</f>
        <v>0</v>
      </c>
      <c r="B60" s="57">
        <f>'Budapesti csoport'!B22</f>
        <v>0</v>
      </c>
      <c r="C60" s="57">
        <f>'Budapesti csoport'!C22</f>
        <v>0</v>
      </c>
      <c r="D60" s="57">
        <f>'Budapesti csoport'!D22</f>
        <v>0</v>
      </c>
      <c r="E60" s="57">
        <f>'Budapesti csoport'!E22</f>
        <v>0</v>
      </c>
      <c r="F60" s="57">
        <f>'Budapesti csoport'!F22</f>
        <v>0</v>
      </c>
      <c r="G60" s="57">
        <f>'Budapesti csoport'!G22</f>
        <v>0</v>
      </c>
      <c r="H60" s="57">
        <f>'Budapesti csoport'!H22</f>
        <v>0</v>
      </c>
      <c r="I60" s="57">
        <f>'Budapesti csoport'!I22</f>
        <v>0</v>
      </c>
      <c r="J60" s="57">
        <f>'Budapesti csoport'!J22</f>
        <v>0</v>
      </c>
      <c r="K60" s="57">
        <f>'Budapesti csoport'!K22</f>
        <v>0</v>
      </c>
      <c r="L60" s="57">
        <f>'Budapesti csoport'!L22</f>
        <v>0</v>
      </c>
      <c r="M60" s="57">
        <f>'Budapesti csoport'!M22</f>
        <v>0</v>
      </c>
      <c r="N60" s="57">
        <f>'Budapesti csoport'!N22</f>
        <v>0</v>
      </c>
      <c r="O60" s="57">
        <f>'Budapesti csoport'!O22</f>
        <v>0</v>
      </c>
      <c r="P60" s="57">
        <f>'Budapesti csoport'!P22</f>
        <v>0</v>
      </c>
      <c r="Q60" s="57">
        <f>'Budapesti csoport'!Q22</f>
        <v>0</v>
      </c>
      <c r="R60" s="57">
        <f>'Budapesti csoport'!R22</f>
        <v>0</v>
      </c>
      <c r="S60" s="23"/>
      <c r="T60" s="111">
        <f>'Budapesti csoport'!R22</f>
        <v>0</v>
      </c>
      <c r="U60" s="111">
        <f>'Budapesti csoport'!S22</f>
        <v>0</v>
      </c>
      <c r="V60" s="111">
        <f>'Budapesti csoport'!T22</f>
        <v>0</v>
      </c>
      <c r="W60" s="111">
        <f>'Budapesti csoport'!U22</f>
        <v>0</v>
      </c>
      <c r="X60" s="111">
        <f>'Budapesti csoport'!V22</f>
        <v>0</v>
      </c>
      <c r="Y60" s="111">
        <f>'Budapesti csoport'!W22</f>
        <v>0</v>
      </c>
      <c r="Z60" s="111">
        <f>'Budapesti csoport'!X22</f>
        <v>0</v>
      </c>
      <c r="AA60" s="111">
        <f>'Budapesti csoport'!Y22</f>
        <v>0</v>
      </c>
      <c r="AB60" s="111">
        <f>'Budapesti csoport'!Z22</f>
        <v>0</v>
      </c>
      <c r="AC60" s="111">
        <f>'Budapesti csoport'!AA22</f>
        <v>0</v>
      </c>
      <c r="AD60" s="111">
        <f>'Budapesti csoport'!AB22</f>
        <v>0</v>
      </c>
      <c r="AE60" s="111">
        <f>'Budapesti csoport'!AC22</f>
        <v>0</v>
      </c>
      <c r="AF60" s="111">
        <f>'Budapesti csoport'!AD22</f>
        <v>0</v>
      </c>
      <c r="AG60" s="111">
        <f>'Budapesti csoport'!AE22</f>
        <v>0</v>
      </c>
      <c r="AH60" s="111">
        <f>'Budapesti csoport'!AF22</f>
        <v>0</v>
      </c>
      <c r="AI60" s="111">
        <f>'Budapesti csoport'!AG22</f>
        <v>0</v>
      </c>
      <c r="AJ60" s="111">
        <f>'Budapesti csoport'!AH22</f>
        <v>0</v>
      </c>
      <c r="AK60" s="111">
        <f>'Budapesti csoport'!AI22</f>
        <v>0</v>
      </c>
      <c r="AL60" s="111">
        <f>'Budapesti csoport'!AJ22</f>
        <v>0</v>
      </c>
      <c r="AM60" s="111">
        <f>'Budapesti csoport'!AK22</f>
        <v>0</v>
      </c>
      <c r="AN60" s="111">
        <f>'Budapesti csoport'!AL22</f>
        <v>0</v>
      </c>
      <c r="AO60" s="111">
        <f>'Budapesti csoport'!AM22</f>
        <v>0</v>
      </c>
      <c r="AP60" s="111">
        <f>'Budapesti csoport'!AN22</f>
        <v>0</v>
      </c>
      <c r="AQ60" s="111">
        <f>'Budapesti csoport'!AO22</f>
        <v>0</v>
      </c>
      <c r="AR60" s="111">
        <f>'Budapesti csoport'!AP22</f>
        <v>0</v>
      </c>
      <c r="AS60" s="111">
        <f>'Budapesti csoport'!AQ22</f>
        <v>0</v>
      </c>
      <c r="AT60" s="111">
        <f>'Budapesti csoport'!AR22</f>
        <v>0</v>
      </c>
      <c r="AU60" s="111">
        <f>'Budapesti csoport'!AS22</f>
        <v>0</v>
      </c>
      <c r="AV60" s="111">
        <f>'Budapesti csoport'!AT22</f>
        <v>0</v>
      </c>
      <c r="AW60" s="111">
        <f>'Budapesti csoport'!AU22</f>
        <v>0</v>
      </c>
      <c r="AX60" s="111">
        <f>'Budapesti csoport'!AV22</f>
        <v>0</v>
      </c>
      <c r="AY60" s="67">
        <f t="shared" si="37"/>
        <v>0</v>
      </c>
    </row>
    <row r="61" spans="1:51" ht="20.100000000000001" hidden="1" customHeight="1" thickBot="1" x14ac:dyDescent="0.35">
      <c r="A61" s="57">
        <f>'Budapesti csoport'!A23</f>
        <v>0</v>
      </c>
      <c r="B61" s="57">
        <f>'Budapesti csoport'!B23</f>
        <v>0</v>
      </c>
      <c r="C61" s="57">
        <f>'Budapesti csoport'!C23</f>
        <v>0</v>
      </c>
      <c r="D61" s="57">
        <f>'Budapesti csoport'!D23</f>
        <v>0</v>
      </c>
      <c r="E61" s="57">
        <f>'Budapesti csoport'!E23</f>
        <v>0</v>
      </c>
      <c r="F61" s="57">
        <f>'Budapesti csoport'!F23</f>
        <v>0</v>
      </c>
      <c r="G61" s="57">
        <f>'Budapesti csoport'!G23</f>
        <v>0</v>
      </c>
      <c r="H61" s="57">
        <f>'Budapesti csoport'!H23</f>
        <v>0</v>
      </c>
      <c r="I61" s="57">
        <f>'Budapesti csoport'!I23</f>
        <v>0</v>
      </c>
      <c r="J61" s="57">
        <f>'Budapesti csoport'!J23</f>
        <v>0</v>
      </c>
      <c r="K61" s="57">
        <f>'Budapesti csoport'!K23</f>
        <v>0</v>
      </c>
      <c r="L61" s="57">
        <f>'Budapesti csoport'!L23</f>
        <v>0</v>
      </c>
      <c r="M61" s="57">
        <f>'Budapesti csoport'!M23</f>
        <v>0</v>
      </c>
      <c r="N61" s="57">
        <f>'Budapesti csoport'!N23</f>
        <v>0</v>
      </c>
      <c r="O61" s="57">
        <f>'Budapesti csoport'!O23</f>
        <v>0</v>
      </c>
      <c r="P61" s="57">
        <f>'Budapesti csoport'!P23</f>
        <v>0</v>
      </c>
      <c r="Q61" s="57">
        <f>'Budapesti csoport'!Q23</f>
        <v>0</v>
      </c>
      <c r="R61" s="57">
        <f>'Budapesti csoport'!R23</f>
        <v>0</v>
      </c>
      <c r="S61" s="23"/>
      <c r="T61" s="111">
        <f>'Budapesti csoport'!R23</f>
        <v>0</v>
      </c>
      <c r="U61" s="111">
        <f>'Budapesti csoport'!S23</f>
        <v>0</v>
      </c>
      <c r="V61" s="111">
        <f>'Budapesti csoport'!T23</f>
        <v>0</v>
      </c>
      <c r="W61" s="111">
        <f>'Budapesti csoport'!U23</f>
        <v>0</v>
      </c>
      <c r="X61" s="111">
        <f>'Budapesti csoport'!V23</f>
        <v>0</v>
      </c>
      <c r="Y61" s="111">
        <f>'Budapesti csoport'!W23</f>
        <v>0</v>
      </c>
      <c r="Z61" s="111">
        <f>'Budapesti csoport'!X23</f>
        <v>0</v>
      </c>
      <c r="AA61" s="111">
        <f>'Budapesti csoport'!Y23</f>
        <v>0</v>
      </c>
      <c r="AB61" s="111">
        <f>'Budapesti csoport'!Z23</f>
        <v>0</v>
      </c>
      <c r="AC61" s="111">
        <f>'Budapesti csoport'!AA23</f>
        <v>0</v>
      </c>
      <c r="AD61" s="111">
        <f>'Budapesti csoport'!AB23</f>
        <v>0</v>
      </c>
      <c r="AE61" s="111">
        <f>'Budapesti csoport'!AC23</f>
        <v>0</v>
      </c>
      <c r="AF61" s="111">
        <f>'Budapesti csoport'!AD23</f>
        <v>0</v>
      </c>
      <c r="AG61" s="111">
        <f>'Budapesti csoport'!AE23</f>
        <v>0</v>
      </c>
      <c r="AH61" s="111">
        <f>'Budapesti csoport'!AF23</f>
        <v>0</v>
      </c>
      <c r="AI61" s="111">
        <f>'Budapesti csoport'!AG23</f>
        <v>0</v>
      </c>
      <c r="AJ61" s="111">
        <f>'Budapesti csoport'!AH23</f>
        <v>0</v>
      </c>
      <c r="AK61" s="111">
        <f>'Budapesti csoport'!AI23</f>
        <v>0</v>
      </c>
      <c r="AL61" s="111">
        <f>'Budapesti csoport'!AJ23</f>
        <v>0</v>
      </c>
      <c r="AM61" s="111">
        <f>'Budapesti csoport'!AK23</f>
        <v>0</v>
      </c>
      <c r="AN61" s="111">
        <f>'Budapesti csoport'!AL23</f>
        <v>0</v>
      </c>
      <c r="AO61" s="111">
        <f>'Budapesti csoport'!AM23</f>
        <v>0</v>
      </c>
      <c r="AP61" s="111">
        <f>'Budapesti csoport'!AN23</f>
        <v>0</v>
      </c>
      <c r="AQ61" s="111">
        <f>'Budapesti csoport'!AO23</f>
        <v>0</v>
      </c>
      <c r="AR61" s="111">
        <f>'Budapesti csoport'!AP23</f>
        <v>0</v>
      </c>
      <c r="AS61" s="111">
        <f>'Budapesti csoport'!AQ23</f>
        <v>0</v>
      </c>
      <c r="AT61" s="111">
        <f>'Budapesti csoport'!AR23</f>
        <v>0</v>
      </c>
      <c r="AU61" s="111">
        <f>'Budapesti csoport'!AS23</f>
        <v>0</v>
      </c>
      <c r="AV61" s="111">
        <f>'Budapesti csoport'!AT23</f>
        <v>0</v>
      </c>
      <c r="AW61" s="111">
        <f>'Budapesti csoport'!AU23</f>
        <v>0</v>
      </c>
      <c r="AX61" s="111">
        <f>'Budapesti csoport'!AV23</f>
        <v>0</v>
      </c>
      <c r="AY61" s="67">
        <f t="shared" si="37"/>
        <v>0</v>
      </c>
    </row>
    <row r="62" spans="1:51" ht="20.100000000000001" hidden="1" customHeight="1" thickBot="1" x14ac:dyDescent="0.35">
      <c r="A62" s="57">
        <f>'Budapesti csoport'!A24</f>
        <v>0</v>
      </c>
      <c r="B62" s="57">
        <f>'Budapesti csoport'!B24</f>
        <v>0</v>
      </c>
      <c r="C62" s="57">
        <f>'Budapesti csoport'!C24</f>
        <v>0</v>
      </c>
      <c r="D62" s="57">
        <f>'Budapesti csoport'!D24</f>
        <v>0</v>
      </c>
      <c r="E62" s="57">
        <f>'Budapesti csoport'!E24</f>
        <v>0</v>
      </c>
      <c r="F62" s="57">
        <f>'Budapesti csoport'!F24</f>
        <v>0</v>
      </c>
      <c r="G62" s="57">
        <f>'Budapesti csoport'!G24</f>
        <v>0</v>
      </c>
      <c r="H62" s="57">
        <f>'Budapesti csoport'!H24</f>
        <v>0</v>
      </c>
      <c r="I62" s="57">
        <f>'Budapesti csoport'!I24</f>
        <v>0</v>
      </c>
      <c r="J62" s="57">
        <f>'Budapesti csoport'!J24</f>
        <v>0</v>
      </c>
      <c r="K62" s="57">
        <f>'Budapesti csoport'!K24</f>
        <v>0</v>
      </c>
      <c r="L62" s="57">
        <f>'Budapesti csoport'!L24</f>
        <v>0</v>
      </c>
      <c r="M62" s="57">
        <f>'Budapesti csoport'!M24</f>
        <v>0</v>
      </c>
      <c r="N62" s="57">
        <f>'Budapesti csoport'!N24</f>
        <v>0</v>
      </c>
      <c r="O62" s="57">
        <f>'Budapesti csoport'!O24</f>
        <v>0</v>
      </c>
      <c r="P62" s="57">
        <f>'Budapesti csoport'!P24</f>
        <v>0</v>
      </c>
      <c r="Q62" s="57">
        <f>'Budapesti csoport'!Q24</f>
        <v>0</v>
      </c>
      <c r="R62" s="57">
        <f>'Budapesti csoport'!R24</f>
        <v>0</v>
      </c>
      <c r="S62" s="23"/>
      <c r="T62" s="111">
        <f>'Budapesti csoport'!R24</f>
        <v>0</v>
      </c>
      <c r="U62" s="111">
        <f>'Budapesti csoport'!S24</f>
        <v>0</v>
      </c>
      <c r="V62" s="111">
        <f>'Budapesti csoport'!T24</f>
        <v>0</v>
      </c>
      <c r="W62" s="111">
        <f>'Budapesti csoport'!U24</f>
        <v>0</v>
      </c>
      <c r="X62" s="111">
        <f>'Budapesti csoport'!V24</f>
        <v>0</v>
      </c>
      <c r="Y62" s="111">
        <f>'Budapesti csoport'!W24</f>
        <v>0</v>
      </c>
      <c r="Z62" s="111">
        <f>'Budapesti csoport'!X24</f>
        <v>0</v>
      </c>
      <c r="AA62" s="111">
        <f>'Budapesti csoport'!Y24</f>
        <v>0</v>
      </c>
      <c r="AB62" s="111">
        <f>'Budapesti csoport'!Z24</f>
        <v>0</v>
      </c>
      <c r="AC62" s="111">
        <f>'Budapesti csoport'!AA24</f>
        <v>0</v>
      </c>
      <c r="AD62" s="111">
        <f>'Budapesti csoport'!AB24</f>
        <v>0</v>
      </c>
      <c r="AE62" s="111">
        <f>'Budapesti csoport'!AC24</f>
        <v>0</v>
      </c>
      <c r="AF62" s="111">
        <f>'Budapesti csoport'!AD24</f>
        <v>0</v>
      </c>
      <c r="AG62" s="111">
        <f>'Budapesti csoport'!AE24</f>
        <v>0</v>
      </c>
      <c r="AH62" s="111">
        <f>'Budapesti csoport'!AF24</f>
        <v>0</v>
      </c>
      <c r="AI62" s="111">
        <f>'Budapesti csoport'!AG24</f>
        <v>0</v>
      </c>
      <c r="AJ62" s="111">
        <f>'Budapesti csoport'!AH24</f>
        <v>0</v>
      </c>
      <c r="AK62" s="111">
        <f>'Budapesti csoport'!AI24</f>
        <v>0</v>
      </c>
      <c r="AL62" s="111">
        <f>'Budapesti csoport'!AJ24</f>
        <v>0</v>
      </c>
      <c r="AM62" s="111">
        <f>'Budapesti csoport'!AK24</f>
        <v>0</v>
      </c>
      <c r="AN62" s="111">
        <f>'Budapesti csoport'!AL24</f>
        <v>0</v>
      </c>
      <c r="AO62" s="111">
        <f>'Budapesti csoport'!AM24</f>
        <v>0</v>
      </c>
      <c r="AP62" s="111">
        <f>'Budapesti csoport'!AN24</f>
        <v>0</v>
      </c>
      <c r="AQ62" s="111">
        <f>'Budapesti csoport'!AO24</f>
        <v>0</v>
      </c>
      <c r="AR62" s="111">
        <f>'Budapesti csoport'!AP24</f>
        <v>0</v>
      </c>
      <c r="AS62" s="111">
        <f>'Budapesti csoport'!AQ24</f>
        <v>0</v>
      </c>
      <c r="AT62" s="111">
        <f>'Budapesti csoport'!AR24</f>
        <v>0</v>
      </c>
      <c r="AU62" s="111">
        <f>'Budapesti csoport'!AS24</f>
        <v>0</v>
      </c>
      <c r="AV62" s="111">
        <f>'Budapesti csoport'!AT24</f>
        <v>0</v>
      </c>
      <c r="AW62" s="111">
        <f>'Budapesti csoport'!AU24</f>
        <v>0</v>
      </c>
      <c r="AX62" s="111">
        <f>'Budapesti csoport'!AV24</f>
        <v>0</v>
      </c>
      <c r="AY62" s="67">
        <f t="shared" si="37"/>
        <v>0</v>
      </c>
    </row>
    <row r="63" spans="1:51" ht="20.100000000000001" hidden="1" customHeight="1" thickBot="1" x14ac:dyDescent="0.35">
      <c r="A63" s="57">
        <f>'Budapesti csoport'!A25</f>
        <v>0</v>
      </c>
      <c r="B63" s="57">
        <f>'Budapesti csoport'!B25</f>
        <v>0</v>
      </c>
      <c r="C63" s="57">
        <f>'Budapesti csoport'!C25</f>
        <v>0</v>
      </c>
      <c r="D63" s="57">
        <f>'Budapesti csoport'!D25</f>
        <v>0</v>
      </c>
      <c r="E63" s="57">
        <f>'Budapesti csoport'!E25</f>
        <v>0</v>
      </c>
      <c r="F63" s="57">
        <f>'Budapesti csoport'!F25</f>
        <v>0</v>
      </c>
      <c r="G63" s="57">
        <f>'Budapesti csoport'!G25</f>
        <v>0</v>
      </c>
      <c r="H63" s="57">
        <f>'Budapesti csoport'!H25</f>
        <v>0</v>
      </c>
      <c r="I63" s="57">
        <f>'Budapesti csoport'!I25</f>
        <v>0</v>
      </c>
      <c r="J63" s="57">
        <f>'Budapesti csoport'!J25</f>
        <v>0</v>
      </c>
      <c r="K63" s="57">
        <f>'Budapesti csoport'!K25</f>
        <v>0</v>
      </c>
      <c r="L63" s="57">
        <f>'Budapesti csoport'!L25</f>
        <v>0</v>
      </c>
      <c r="M63" s="57">
        <f>'Budapesti csoport'!M25</f>
        <v>0</v>
      </c>
      <c r="N63" s="57">
        <f>'Budapesti csoport'!N25</f>
        <v>0</v>
      </c>
      <c r="O63" s="57">
        <f>'Budapesti csoport'!O25</f>
        <v>0</v>
      </c>
      <c r="P63" s="57">
        <f>'Budapesti csoport'!P25</f>
        <v>0</v>
      </c>
      <c r="Q63" s="57">
        <f>'Budapesti csoport'!Q25</f>
        <v>0</v>
      </c>
      <c r="R63" s="57">
        <f>'Budapesti csoport'!R25</f>
        <v>0</v>
      </c>
      <c r="S63" s="23"/>
      <c r="T63" s="111">
        <f>'Budapesti csoport'!R25</f>
        <v>0</v>
      </c>
      <c r="U63" s="111">
        <f>'Budapesti csoport'!S25</f>
        <v>0</v>
      </c>
      <c r="V63" s="111">
        <f>'Budapesti csoport'!T25</f>
        <v>0</v>
      </c>
      <c r="W63" s="111">
        <f>'Budapesti csoport'!U25</f>
        <v>0</v>
      </c>
      <c r="X63" s="111">
        <f>'Budapesti csoport'!V25</f>
        <v>0</v>
      </c>
      <c r="Y63" s="111">
        <f>'Budapesti csoport'!W25</f>
        <v>0</v>
      </c>
      <c r="Z63" s="111">
        <f>'Budapesti csoport'!X25</f>
        <v>0</v>
      </c>
      <c r="AA63" s="111">
        <f>'Budapesti csoport'!Y25</f>
        <v>0</v>
      </c>
      <c r="AB63" s="111">
        <f>'Budapesti csoport'!Z25</f>
        <v>0</v>
      </c>
      <c r="AC63" s="111">
        <f>'Budapesti csoport'!AA25</f>
        <v>0</v>
      </c>
      <c r="AD63" s="111">
        <f>'Budapesti csoport'!AB25</f>
        <v>0</v>
      </c>
      <c r="AE63" s="111">
        <f>'Budapesti csoport'!AC25</f>
        <v>0</v>
      </c>
      <c r="AF63" s="111">
        <f>'Budapesti csoport'!AD25</f>
        <v>0</v>
      </c>
      <c r="AG63" s="111">
        <f>'Budapesti csoport'!AE25</f>
        <v>0</v>
      </c>
      <c r="AH63" s="111">
        <f>'Budapesti csoport'!AF25</f>
        <v>0</v>
      </c>
      <c r="AI63" s="111">
        <f>'Budapesti csoport'!AG25</f>
        <v>0</v>
      </c>
      <c r="AJ63" s="111">
        <f>'Budapesti csoport'!AH25</f>
        <v>0</v>
      </c>
      <c r="AK63" s="111">
        <f>'Budapesti csoport'!AI25</f>
        <v>0</v>
      </c>
      <c r="AL63" s="111">
        <f>'Budapesti csoport'!AJ25</f>
        <v>0</v>
      </c>
      <c r="AM63" s="111">
        <f>'Budapesti csoport'!AK25</f>
        <v>0</v>
      </c>
      <c r="AN63" s="111">
        <f>'Budapesti csoport'!AL25</f>
        <v>0</v>
      </c>
      <c r="AO63" s="111">
        <f>'Budapesti csoport'!AM25</f>
        <v>0</v>
      </c>
      <c r="AP63" s="111">
        <f>'Budapesti csoport'!AN25</f>
        <v>0</v>
      </c>
      <c r="AQ63" s="111">
        <f>'Budapesti csoport'!AO25</f>
        <v>0</v>
      </c>
      <c r="AR63" s="111">
        <f>'Budapesti csoport'!AP25</f>
        <v>0</v>
      </c>
      <c r="AS63" s="111">
        <f>'Budapesti csoport'!AQ25</f>
        <v>0</v>
      </c>
      <c r="AT63" s="111">
        <f>'Budapesti csoport'!AR25</f>
        <v>0</v>
      </c>
      <c r="AU63" s="111">
        <f>'Budapesti csoport'!AS25</f>
        <v>0</v>
      </c>
      <c r="AV63" s="111">
        <f>'Budapesti csoport'!AT25</f>
        <v>0</v>
      </c>
      <c r="AW63" s="111">
        <f>'Budapesti csoport'!AU25</f>
        <v>0</v>
      </c>
      <c r="AX63" s="111">
        <f>'Budapesti csoport'!AV25</f>
        <v>0</v>
      </c>
      <c r="AY63" s="67">
        <f t="shared" si="37"/>
        <v>0</v>
      </c>
    </row>
    <row r="64" spans="1:51" ht="20.100000000000001" hidden="1" customHeight="1" thickBot="1" x14ac:dyDescent="0.35">
      <c r="A64" s="57">
        <f>'Budapesti csoport'!A26</f>
        <v>0</v>
      </c>
      <c r="B64" s="57">
        <f>'Budapesti csoport'!B26</f>
        <v>0</v>
      </c>
      <c r="C64" s="57">
        <f>'Budapesti csoport'!C26</f>
        <v>0</v>
      </c>
      <c r="D64" s="57">
        <f>'Budapesti csoport'!D26</f>
        <v>0</v>
      </c>
      <c r="E64" s="57">
        <f>'Budapesti csoport'!E26</f>
        <v>0</v>
      </c>
      <c r="F64" s="57">
        <f>'Budapesti csoport'!F26</f>
        <v>0</v>
      </c>
      <c r="G64" s="57">
        <f>'Budapesti csoport'!G26</f>
        <v>0</v>
      </c>
      <c r="H64" s="57">
        <f>'Budapesti csoport'!H26</f>
        <v>0</v>
      </c>
      <c r="I64" s="57">
        <f>'Budapesti csoport'!I26</f>
        <v>0</v>
      </c>
      <c r="J64" s="57">
        <f>'Budapesti csoport'!J26</f>
        <v>0</v>
      </c>
      <c r="K64" s="57">
        <f>'Budapesti csoport'!K26</f>
        <v>0</v>
      </c>
      <c r="L64" s="57">
        <f>'Budapesti csoport'!L26</f>
        <v>0</v>
      </c>
      <c r="M64" s="57">
        <f>'Budapesti csoport'!M26</f>
        <v>0</v>
      </c>
      <c r="N64" s="57">
        <f>'Budapesti csoport'!N26</f>
        <v>0</v>
      </c>
      <c r="O64" s="57">
        <f>'Budapesti csoport'!O26</f>
        <v>0</v>
      </c>
      <c r="P64" s="57">
        <f>'Budapesti csoport'!P26</f>
        <v>0</v>
      </c>
      <c r="Q64" s="57">
        <f>'Budapesti csoport'!Q26</f>
        <v>0</v>
      </c>
      <c r="R64" s="57">
        <f>'Budapesti csoport'!R26</f>
        <v>0</v>
      </c>
      <c r="S64" s="23"/>
      <c r="T64" s="111">
        <f>'Budapesti csoport'!R26</f>
        <v>0</v>
      </c>
      <c r="U64" s="111">
        <f>'Budapesti csoport'!S26</f>
        <v>0</v>
      </c>
      <c r="V64" s="111">
        <f>'Budapesti csoport'!T26</f>
        <v>0</v>
      </c>
      <c r="W64" s="111">
        <f>'Budapesti csoport'!U26</f>
        <v>0</v>
      </c>
      <c r="X64" s="111">
        <f>'Budapesti csoport'!V26</f>
        <v>0</v>
      </c>
      <c r="Y64" s="111">
        <f>'Budapesti csoport'!W26</f>
        <v>0</v>
      </c>
      <c r="Z64" s="111">
        <f>'Budapesti csoport'!X26</f>
        <v>0</v>
      </c>
      <c r="AA64" s="111">
        <f>'Budapesti csoport'!Y26</f>
        <v>0</v>
      </c>
      <c r="AB64" s="111">
        <f>'Budapesti csoport'!Z26</f>
        <v>0</v>
      </c>
      <c r="AC64" s="111">
        <f>'Budapesti csoport'!AA26</f>
        <v>0</v>
      </c>
      <c r="AD64" s="111">
        <f>'Budapesti csoport'!AB26</f>
        <v>0</v>
      </c>
      <c r="AE64" s="111">
        <f>'Budapesti csoport'!AC26</f>
        <v>0</v>
      </c>
      <c r="AF64" s="111">
        <f>'Budapesti csoport'!AD26</f>
        <v>0</v>
      </c>
      <c r="AG64" s="111">
        <f>'Budapesti csoport'!AE26</f>
        <v>0</v>
      </c>
      <c r="AH64" s="111">
        <f>'Budapesti csoport'!AF26</f>
        <v>0</v>
      </c>
      <c r="AI64" s="111">
        <f>'Budapesti csoport'!AG26</f>
        <v>0</v>
      </c>
      <c r="AJ64" s="111">
        <f>'Budapesti csoport'!AH26</f>
        <v>0</v>
      </c>
      <c r="AK64" s="111">
        <f>'Budapesti csoport'!AI26</f>
        <v>0</v>
      </c>
      <c r="AL64" s="111">
        <f>'Budapesti csoport'!AJ26</f>
        <v>0</v>
      </c>
      <c r="AM64" s="111">
        <f>'Budapesti csoport'!AK26</f>
        <v>0</v>
      </c>
      <c r="AN64" s="111">
        <f>'Budapesti csoport'!AL26</f>
        <v>0</v>
      </c>
      <c r="AO64" s="111">
        <f>'Budapesti csoport'!AM26</f>
        <v>0</v>
      </c>
      <c r="AP64" s="111">
        <f>'Budapesti csoport'!AN26</f>
        <v>0</v>
      </c>
      <c r="AQ64" s="111">
        <f>'Budapesti csoport'!AO26</f>
        <v>0</v>
      </c>
      <c r="AR64" s="111">
        <f>'Budapesti csoport'!AP26</f>
        <v>0</v>
      </c>
      <c r="AS64" s="111">
        <f>'Budapesti csoport'!AQ26</f>
        <v>0</v>
      </c>
      <c r="AT64" s="111">
        <f>'Budapesti csoport'!AR26</f>
        <v>0</v>
      </c>
      <c r="AU64" s="111">
        <f>'Budapesti csoport'!AS26</f>
        <v>0</v>
      </c>
      <c r="AV64" s="111">
        <f>'Budapesti csoport'!AT26</f>
        <v>0</v>
      </c>
      <c r="AW64" s="111">
        <f>'Budapesti csoport'!AU26</f>
        <v>0</v>
      </c>
      <c r="AX64" s="111">
        <f>'Budapesti csoport'!AV26</f>
        <v>0</v>
      </c>
      <c r="AY64" s="67">
        <f t="shared" si="37"/>
        <v>0</v>
      </c>
    </row>
    <row r="65" spans="1:51" ht="20.100000000000001" hidden="1" customHeight="1" thickBot="1" x14ac:dyDescent="0.35">
      <c r="A65" s="57">
        <f>'Budapesti csoport'!A27</f>
        <v>0</v>
      </c>
      <c r="B65" s="57">
        <f>'Budapesti csoport'!B27</f>
        <v>0</v>
      </c>
      <c r="C65" s="57">
        <f>'Budapesti csoport'!C27</f>
        <v>0</v>
      </c>
      <c r="D65" s="57">
        <f>'Budapesti csoport'!D27</f>
        <v>0</v>
      </c>
      <c r="E65" s="57">
        <f>'Budapesti csoport'!E27</f>
        <v>0</v>
      </c>
      <c r="F65" s="57">
        <f>'Budapesti csoport'!F27</f>
        <v>0</v>
      </c>
      <c r="G65" s="57">
        <f>'Budapesti csoport'!G27</f>
        <v>0</v>
      </c>
      <c r="H65" s="57">
        <f>'Budapesti csoport'!H27</f>
        <v>0</v>
      </c>
      <c r="I65" s="57">
        <f>'Budapesti csoport'!I27</f>
        <v>0</v>
      </c>
      <c r="J65" s="57">
        <f>'Budapesti csoport'!J27</f>
        <v>0</v>
      </c>
      <c r="K65" s="57">
        <f>'Budapesti csoport'!K27</f>
        <v>0</v>
      </c>
      <c r="L65" s="57">
        <f>'Budapesti csoport'!L27</f>
        <v>0</v>
      </c>
      <c r="M65" s="57">
        <f>'Budapesti csoport'!M27</f>
        <v>0</v>
      </c>
      <c r="N65" s="57">
        <f>'Budapesti csoport'!N27</f>
        <v>0</v>
      </c>
      <c r="O65" s="57">
        <f>'Budapesti csoport'!O27</f>
        <v>0</v>
      </c>
      <c r="P65" s="57">
        <f>'Budapesti csoport'!P27</f>
        <v>0</v>
      </c>
      <c r="Q65" s="57">
        <f>'Budapesti csoport'!Q27</f>
        <v>0</v>
      </c>
      <c r="R65" s="57">
        <f>'Budapesti csoport'!R27</f>
        <v>0</v>
      </c>
      <c r="S65" s="23"/>
      <c r="T65" s="111">
        <f>'Budapesti csoport'!R27</f>
        <v>0</v>
      </c>
      <c r="U65" s="111">
        <f>'Budapesti csoport'!S27</f>
        <v>0</v>
      </c>
      <c r="V65" s="111">
        <f>'Budapesti csoport'!T27</f>
        <v>0</v>
      </c>
      <c r="W65" s="111">
        <f>'Budapesti csoport'!U27</f>
        <v>0</v>
      </c>
      <c r="X65" s="111">
        <f>'Budapesti csoport'!V27</f>
        <v>0</v>
      </c>
      <c r="Y65" s="111">
        <f>'Budapesti csoport'!W27</f>
        <v>0</v>
      </c>
      <c r="Z65" s="111">
        <f>'Budapesti csoport'!X27</f>
        <v>0</v>
      </c>
      <c r="AA65" s="111">
        <f>'Budapesti csoport'!Y27</f>
        <v>0</v>
      </c>
      <c r="AB65" s="111">
        <f>'Budapesti csoport'!Z27</f>
        <v>0</v>
      </c>
      <c r="AC65" s="111">
        <f>'Budapesti csoport'!AA27</f>
        <v>0</v>
      </c>
      <c r="AD65" s="111">
        <f>'Budapesti csoport'!AB27</f>
        <v>0</v>
      </c>
      <c r="AE65" s="111">
        <f>'Budapesti csoport'!AC27</f>
        <v>0</v>
      </c>
      <c r="AF65" s="111">
        <f>'Budapesti csoport'!AD27</f>
        <v>0</v>
      </c>
      <c r="AG65" s="111">
        <f>'Budapesti csoport'!AE27</f>
        <v>0</v>
      </c>
      <c r="AH65" s="111">
        <f>'Budapesti csoport'!AF27</f>
        <v>0</v>
      </c>
      <c r="AI65" s="111">
        <f>'Budapesti csoport'!AG27</f>
        <v>0</v>
      </c>
      <c r="AJ65" s="111">
        <f>'Budapesti csoport'!AH27</f>
        <v>0</v>
      </c>
      <c r="AK65" s="111">
        <f>'Budapesti csoport'!AI27</f>
        <v>0</v>
      </c>
      <c r="AL65" s="111">
        <f>'Budapesti csoport'!AJ27</f>
        <v>0</v>
      </c>
      <c r="AM65" s="111">
        <f>'Budapesti csoport'!AK27</f>
        <v>0</v>
      </c>
      <c r="AN65" s="111">
        <f>'Budapesti csoport'!AL27</f>
        <v>0</v>
      </c>
      <c r="AO65" s="111">
        <f>'Budapesti csoport'!AM27</f>
        <v>0</v>
      </c>
      <c r="AP65" s="111">
        <f>'Budapesti csoport'!AN27</f>
        <v>0</v>
      </c>
      <c r="AQ65" s="111">
        <f>'Budapesti csoport'!AO27</f>
        <v>0</v>
      </c>
      <c r="AR65" s="111">
        <f>'Budapesti csoport'!AP27</f>
        <v>0</v>
      </c>
      <c r="AS65" s="111">
        <f>'Budapesti csoport'!AQ27</f>
        <v>0</v>
      </c>
      <c r="AT65" s="111">
        <f>'Budapesti csoport'!AR27</f>
        <v>0</v>
      </c>
      <c r="AU65" s="111">
        <f>'Budapesti csoport'!AS27</f>
        <v>0</v>
      </c>
      <c r="AV65" s="111">
        <f>'Budapesti csoport'!AT27</f>
        <v>0</v>
      </c>
      <c r="AW65" s="111">
        <f>'Budapesti csoport'!AU27</f>
        <v>0</v>
      </c>
      <c r="AX65" s="111">
        <f>'Budapesti csoport'!AV27</f>
        <v>0</v>
      </c>
      <c r="AY65" s="67">
        <f t="shared" si="37"/>
        <v>0</v>
      </c>
    </row>
    <row r="66" spans="1:51" ht="20.100000000000001" hidden="1" customHeight="1" thickBot="1" x14ac:dyDescent="0.35">
      <c r="A66" s="57">
        <f>'Budapesti csoport'!A28</f>
        <v>0</v>
      </c>
      <c r="B66" s="57">
        <f>'Budapesti csoport'!B28</f>
        <v>0</v>
      </c>
      <c r="C66" s="57">
        <f>'Budapesti csoport'!C28</f>
        <v>0</v>
      </c>
      <c r="D66" s="57">
        <f>'Budapesti csoport'!D28</f>
        <v>0</v>
      </c>
      <c r="E66" s="57">
        <f>'Budapesti csoport'!E28</f>
        <v>0</v>
      </c>
      <c r="F66" s="57">
        <f>'Budapesti csoport'!F28</f>
        <v>0</v>
      </c>
      <c r="G66" s="57">
        <f>'Budapesti csoport'!G28</f>
        <v>0</v>
      </c>
      <c r="H66" s="57">
        <f>'Budapesti csoport'!H28</f>
        <v>0</v>
      </c>
      <c r="I66" s="57">
        <f>'Budapesti csoport'!I28</f>
        <v>0</v>
      </c>
      <c r="J66" s="57">
        <f>'Budapesti csoport'!J28</f>
        <v>0</v>
      </c>
      <c r="K66" s="57">
        <f>'Budapesti csoport'!K28</f>
        <v>0</v>
      </c>
      <c r="L66" s="57">
        <f>'Budapesti csoport'!L28</f>
        <v>0</v>
      </c>
      <c r="M66" s="57">
        <f>'Budapesti csoport'!M28</f>
        <v>0</v>
      </c>
      <c r="N66" s="57">
        <f>'Budapesti csoport'!N28</f>
        <v>0</v>
      </c>
      <c r="O66" s="57">
        <f>'Budapesti csoport'!O28</f>
        <v>0</v>
      </c>
      <c r="P66" s="57">
        <f>'Budapesti csoport'!P28</f>
        <v>0</v>
      </c>
      <c r="Q66" s="57">
        <f>'Budapesti csoport'!Q28</f>
        <v>0</v>
      </c>
      <c r="R66" s="57">
        <f>'Budapesti csoport'!R28</f>
        <v>0</v>
      </c>
      <c r="S66" s="23"/>
      <c r="T66" s="111">
        <f>'Budapesti csoport'!R28</f>
        <v>0</v>
      </c>
      <c r="U66" s="111">
        <f>'Budapesti csoport'!S28</f>
        <v>0</v>
      </c>
      <c r="V66" s="111">
        <f>'Budapesti csoport'!T28</f>
        <v>0</v>
      </c>
      <c r="W66" s="111">
        <f>'Budapesti csoport'!U28</f>
        <v>0</v>
      </c>
      <c r="X66" s="111">
        <f>'Budapesti csoport'!V28</f>
        <v>0</v>
      </c>
      <c r="Y66" s="111">
        <f>'Budapesti csoport'!W28</f>
        <v>0</v>
      </c>
      <c r="Z66" s="111">
        <f>'Budapesti csoport'!X28</f>
        <v>0</v>
      </c>
      <c r="AA66" s="111">
        <f>'Budapesti csoport'!Y28</f>
        <v>0</v>
      </c>
      <c r="AB66" s="111">
        <f>'Budapesti csoport'!Z28</f>
        <v>0</v>
      </c>
      <c r="AC66" s="111">
        <f>'Budapesti csoport'!AA28</f>
        <v>0</v>
      </c>
      <c r="AD66" s="111">
        <f>'Budapesti csoport'!AB28</f>
        <v>0</v>
      </c>
      <c r="AE66" s="111">
        <f>'Budapesti csoport'!AC28</f>
        <v>0</v>
      </c>
      <c r="AF66" s="111">
        <f>'Budapesti csoport'!AD28</f>
        <v>0</v>
      </c>
      <c r="AG66" s="111">
        <f>'Budapesti csoport'!AE28</f>
        <v>0</v>
      </c>
      <c r="AH66" s="111">
        <f>'Budapesti csoport'!AF28</f>
        <v>0</v>
      </c>
      <c r="AI66" s="111">
        <f>'Budapesti csoport'!AG28</f>
        <v>0</v>
      </c>
      <c r="AJ66" s="111">
        <f>'Budapesti csoport'!AH28</f>
        <v>0</v>
      </c>
      <c r="AK66" s="111">
        <f>'Budapesti csoport'!AI28</f>
        <v>0</v>
      </c>
      <c r="AL66" s="111">
        <f>'Budapesti csoport'!AJ28</f>
        <v>0</v>
      </c>
      <c r="AM66" s="111">
        <f>'Budapesti csoport'!AK28</f>
        <v>0</v>
      </c>
      <c r="AN66" s="111">
        <f>'Budapesti csoport'!AL28</f>
        <v>0</v>
      </c>
      <c r="AO66" s="111">
        <f>'Budapesti csoport'!AM28</f>
        <v>0</v>
      </c>
      <c r="AP66" s="111">
        <f>'Budapesti csoport'!AN28</f>
        <v>0</v>
      </c>
      <c r="AQ66" s="111">
        <f>'Budapesti csoport'!AO28</f>
        <v>0</v>
      </c>
      <c r="AR66" s="111">
        <f>'Budapesti csoport'!AP28</f>
        <v>0</v>
      </c>
      <c r="AS66" s="111">
        <f>'Budapesti csoport'!AQ28</f>
        <v>0</v>
      </c>
      <c r="AT66" s="111">
        <f>'Budapesti csoport'!AR28</f>
        <v>0</v>
      </c>
      <c r="AU66" s="111">
        <f>'Budapesti csoport'!AS28</f>
        <v>0</v>
      </c>
      <c r="AV66" s="111">
        <f>'Budapesti csoport'!AT28</f>
        <v>0</v>
      </c>
      <c r="AW66" s="111">
        <f>'Budapesti csoport'!AU28</f>
        <v>0</v>
      </c>
      <c r="AX66" s="111">
        <f>'Budapesti csoport'!AV28</f>
        <v>0</v>
      </c>
      <c r="AY66" s="67">
        <f t="shared" si="37"/>
        <v>0</v>
      </c>
    </row>
    <row r="67" spans="1:51" ht="20.100000000000001" hidden="1" customHeight="1" thickBot="1" x14ac:dyDescent="0.35">
      <c r="A67" s="57">
        <f>'Budapesti csoport'!A29</f>
        <v>0</v>
      </c>
      <c r="B67" s="57">
        <f>'Budapesti csoport'!B29</f>
        <v>0</v>
      </c>
      <c r="C67" s="57">
        <f>'Budapesti csoport'!C29</f>
        <v>0</v>
      </c>
      <c r="D67" s="57">
        <f>'Budapesti csoport'!D29</f>
        <v>0</v>
      </c>
      <c r="E67" s="57">
        <f>'Budapesti csoport'!E29</f>
        <v>0</v>
      </c>
      <c r="F67" s="57">
        <f>'Budapesti csoport'!F29</f>
        <v>0</v>
      </c>
      <c r="G67" s="57">
        <f>'Budapesti csoport'!G29</f>
        <v>0</v>
      </c>
      <c r="H67" s="57">
        <f>'Budapesti csoport'!H29</f>
        <v>0</v>
      </c>
      <c r="I67" s="57">
        <f>'Budapesti csoport'!I29</f>
        <v>0</v>
      </c>
      <c r="J67" s="57">
        <f>'Budapesti csoport'!J29</f>
        <v>0</v>
      </c>
      <c r="K67" s="57">
        <f>'Budapesti csoport'!K29</f>
        <v>0</v>
      </c>
      <c r="L67" s="57">
        <f>'Budapesti csoport'!L29</f>
        <v>0</v>
      </c>
      <c r="M67" s="57">
        <f>'Budapesti csoport'!M29</f>
        <v>0</v>
      </c>
      <c r="N67" s="57">
        <f>'Budapesti csoport'!N29</f>
        <v>0</v>
      </c>
      <c r="O67" s="57">
        <f>'Budapesti csoport'!O29</f>
        <v>0</v>
      </c>
      <c r="P67" s="57">
        <f>'Budapesti csoport'!P29</f>
        <v>0</v>
      </c>
      <c r="Q67" s="57">
        <f>'Budapesti csoport'!Q29</f>
        <v>0</v>
      </c>
      <c r="R67" s="57">
        <f>'Budapesti csoport'!R29</f>
        <v>0</v>
      </c>
      <c r="S67" s="23"/>
      <c r="T67" s="111">
        <f>'Budapesti csoport'!R29</f>
        <v>0</v>
      </c>
      <c r="U67" s="111">
        <f>'Budapesti csoport'!S29</f>
        <v>0</v>
      </c>
      <c r="V67" s="111">
        <f>'Budapesti csoport'!T29</f>
        <v>0</v>
      </c>
      <c r="W67" s="111">
        <f>'Budapesti csoport'!U29</f>
        <v>0</v>
      </c>
      <c r="X67" s="111">
        <f>'Budapesti csoport'!V29</f>
        <v>0</v>
      </c>
      <c r="Y67" s="111">
        <f>'Budapesti csoport'!W29</f>
        <v>0</v>
      </c>
      <c r="Z67" s="111">
        <f>'Budapesti csoport'!X29</f>
        <v>0</v>
      </c>
      <c r="AA67" s="111">
        <f>'Budapesti csoport'!Y29</f>
        <v>0</v>
      </c>
      <c r="AB67" s="111">
        <f>'Budapesti csoport'!Z29</f>
        <v>0</v>
      </c>
      <c r="AC67" s="111">
        <f>'Budapesti csoport'!AA29</f>
        <v>0</v>
      </c>
      <c r="AD67" s="111">
        <f>'Budapesti csoport'!AB29</f>
        <v>0</v>
      </c>
      <c r="AE67" s="111">
        <f>'Budapesti csoport'!AC29</f>
        <v>0</v>
      </c>
      <c r="AF67" s="111">
        <f>'Budapesti csoport'!AD29</f>
        <v>0</v>
      </c>
      <c r="AG67" s="111">
        <f>'Budapesti csoport'!AE29</f>
        <v>0</v>
      </c>
      <c r="AH67" s="111">
        <f>'Budapesti csoport'!AF29</f>
        <v>0</v>
      </c>
      <c r="AI67" s="111">
        <f>'Budapesti csoport'!AG29</f>
        <v>0</v>
      </c>
      <c r="AJ67" s="111">
        <f>'Budapesti csoport'!AH29</f>
        <v>0</v>
      </c>
      <c r="AK67" s="111">
        <f>'Budapesti csoport'!AI29</f>
        <v>0</v>
      </c>
      <c r="AL67" s="111">
        <f>'Budapesti csoport'!AJ29</f>
        <v>0</v>
      </c>
      <c r="AM67" s="111">
        <f>'Budapesti csoport'!AK29</f>
        <v>0</v>
      </c>
      <c r="AN67" s="111">
        <f>'Budapesti csoport'!AL29</f>
        <v>0</v>
      </c>
      <c r="AO67" s="111">
        <f>'Budapesti csoport'!AM29</f>
        <v>0</v>
      </c>
      <c r="AP67" s="111">
        <f>'Budapesti csoport'!AN29</f>
        <v>0</v>
      </c>
      <c r="AQ67" s="111">
        <f>'Budapesti csoport'!AO29</f>
        <v>0</v>
      </c>
      <c r="AR67" s="111">
        <f>'Budapesti csoport'!AP29</f>
        <v>0</v>
      </c>
      <c r="AS67" s="111">
        <f>'Budapesti csoport'!AQ29</f>
        <v>0</v>
      </c>
      <c r="AT67" s="111">
        <f>'Budapesti csoport'!AR29</f>
        <v>0</v>
      </c>
      <c r="AU67" s="111">
        <f>'Budapesti csoport'!AS29</f>
        <v>0</v>
      </c>
      <c r="AV67" s="111">
        <f>'Budapesti csoport'!AT29</f>
        <v>0</v>
      </c>
      <c r="AW67" s="111">
        <f>'Budapesti csoport'!AU29</f>
        <v>0</v>
      </c>
      <c r="AX67" s="111">
        <f>'Budapesti csoport'!AV29</f>
        <v>0</v>
      </c>
      <c r="AY67" s="67">
        <f t="shared" si="37"/>
        <v>0</v>
      </c>
    </row>
    <row r="68" spans="1:51" ht="20.100000000000001" hidden="1" customHeight="1" thickBot="1" x14ac:dyDescent="0.35">
      <c r="A68" s="57">
        <f>'Budapesti csoport'!A30</f>
        <v>0</v>
      </c>
      <c r="B68" s="57">
        <f>'Budapesti csoport'!B30</f>
        <v>0</v>
      </c>
      <c r="C68" s="57">
        <f>'Budapesti csoport'!C30</f>
        <v>0</v>
      </c>
      <c r="D68" s="57">
        <f>'Budapesti csoport'!D30</f>
        <v>0</v>
      </c>
      <c r="E68" s="57">
        <f>'Budapesti csoport'!E30</f>
        <v>0</v>
      </c>
      <c r="F68" s="57">
        <f>'Budapesti csoport'!F30</f>
        <v>0</v>
      </c>
      <c r="G68" s="57">
        <f>'Budapesti csoport'!G30</f>
        <v>0</v>
      </c>
      <c r="H68" s="57">
        <f>'Budapesti csoport'!H30</f>
        <v>0</v>
      </c>
      <c r="I68" s="57">
        <f>'Budapesti csoport'!I30</f>
        <v>0</v>
      </c>
      <c r="J68" s="57">
        <f>'Budapesti csoport'!J30</f>
        <v>0</v>
      </c>
      <c r="K68" s="57">
        <f>'Budapesti csoport'!K30</f>
        <v>0</v>
      </c>
      <c r="L68" s="57">
        <f>'Budapesti csoport'!L30</f>
        <v>0</v>
      </c>
      <c r="M68" s="57">
        <f>'Budapesti csoport'!M30</f>
        <v>0</v>
      </c>
      <c r="N68" s="57">
        <f>'Budapesti csoport'!N30</f>
        <v>0</v>
      </c>
      <c r="O68" s="57">
        <f>'Budapesti csoport'!O30</f>
        <v>0</v>
      </c>
      <c r="P68" s="57">
        <f>'Budapesti csoport'!P30</f>
        <v>0</v>
      </c>
      <c r="Q68" s="57">
        <f>'Budapesti csoport'!Q30</f>
        <v>0</v>
      </c>
      <c r="R68" s="57">
        <f>'Budapesti csoport'!R30</f>
        <v>0</v>
      </c>
      <c r="S68" s="23"/>
      <c r="T68" s="111">
        <f>'Budapesti csoport'!R30</f>
        <v>0</v>
      </c>
      <c r="U68" s="111">
        <f>'Budapesti csoport'!S30</f>
        <v>0</v>
      </c>
      <c r="V68" s="111">
        <f>'Budapesti csoport'!T30</f>
        <v>0</v>
      </c>
      <c r="W68" s="111">
        <f>'Budapesti csoport'!U30</f>
        <v>0</v>
      </c>
      <c r="X68" s="111">
        <f>'Budapesti csoport'!V30</f>
        <v>0</v>
      </c>
      <c r="Y68" s="111">
        <f>'Budapesti csoport'!W30</f>
        <v>0</v>
      </c>
      <c r="Z68" s="111">
        <f>'Budapesti csoport'!X30</f>
        <v>0</v>
      </c>
      <c r="AA68" s="111">
        <f>'Budapesti csoport'!Y30</f>
        <v>0</v>
      </c>
      <c r="AB68" s="111">
        <f>'Budapesti csoport'!Z30</f>
        <v>0</v>
      </c>
      <c r="AC68" s="111">
        <f>'Budapesti csoport'!AA30</f>
        <v>0</v>
      </c>
      <c r="AD68" s="111">
        <f>'Budapesti csoport'!AB30</f>
        <v>0</v>
      </c>
      <c r="AE68" s="111">
        <f>'Budapesti csoport'!AC30</f>
        <v>0</v>
      </c>
      <c r="AF68" s="111">
        <f>'Budapesti csoport'!AD30</f>
        <v>0</v>
      </c>
      <c r="AG68" s="111">
        <f>'Budapesti csoport'!AE30</f>
        <v>0</v>
      </c>
      <c r="AH68" s="111">
        <f>'Budapesti csoport'!AF30</f>
        <v>0</v>
      </c>
      <c r="AI68" s="111">
        <f>'Budapesti csoport'!AG30</f>
        <v>0</v>
      </c>
      <c r="AJ68" s="111">
        <f>'Budapesti csoport'!AH30</f>
        <v>0</v>
      </c>
      <c r="AK68" s="111">
        <f>'Budapesti csoport'!AI30</f>
        <v>0</v>
      </c>
      <c r="AL68" s="111">
        <f>'Budapesti csoport'!AJ30</f>
        <v>0</v>
      </c>
      <c r="AM68" s="111">
        <f>'Budapesti csoport'!AK30</f>
        <v>0</v>
      </c>
      <c r="AN68" s="111">
        <f>'Budapesti csoport'!AL30</f>
        <v>0</v>
      </c>
      <c r="AO68" s="111">
        <f>'Budapesti csoport'!AM30</f>
        <v>0</v>
      </c>
      <c r="AP68" s="111">
        <f>'Budapesti csoport'!AN30</f>
        <v>0</v>
      </c>
      <c r="AQ68" s="111">
        <f>'Budapesti csoport'!AO30</f>
        <v>0</v>
      </c>
      <c r="AR68" s="111">
        <f>'Budapesti csoport'!AP30</f>
        <v>0</v>
      </c>
      <c r="AS68" s="111">
        <f>'Budapesti csoport'!AQ30</f>
        <v>0</v>
      </c>
      <c r="AT68" s="111">
        <f>'Budapesti csoport'!AR30</f>
        <v>0</v>
      </c>
      <c r="AU68" s="111">
        <f>'Budapesti csoport'!AS30</f>
        <v>0</v>
      </c>
      <c r="AV68" s="111">
        <f>'Budapesti csoport'!AT30</f>
        <v>0</v>
      </c>
      <c r="AW68" s="111">
        <f>'Budapesti csoport'!AU30</f>
        <v>0</v>
      </c>
      <c r="AX68" s="111">
        <f>'Budapesti csoport'!AV30</f>
        <v>0</v>
      </c>
      <c r="AY68" s="67">
        <f t="shared" si="37"/>
        <v>0</v>
      </c>
    </row>
    <row r="69" spans="1:51" ht="20.100000000000001" hidden="1" customHeight="1" thickBot="1" x14ac:dyDescent="0.35">
      <c r="A69" s="57">
        <f>'Budapesti csoport'!A31</f>
        <v>0</v>
      </c>
      <c r="B69" s="57">
        <f>'Budapesti csoport'!B31</f>
        <v>0</v>
      </c>
      <c r="C69" s="57">
        <f>'Budapesti csoport'!C31</f>
        <v>0</v>
      </c>
      <c r="D69" s="57">
        <f>'Budapesti csoport'!D31</f>
        <v>0</v>
      </c>
      <c r="E69" s="57">
        <f>'Budapesti csoport'!E31</f>
        <v>0</v>
      </c>
      <c r="F69" s="57">
        <f>'Budapesti csoport'!F31</f>
        <v>0</v>
      </c>
      <c r="G69" s="57">
        <f>'Budapesti csoport'!G31</f>
        <v>0</v>
      </c>
      <c r="H69" s="57">
        <f>'Budapesti csoport'!H31</f>
        <v>0</v>
      </c>
      <c r="I69" s="57">
        <f>'Budapesti csoport'!I31</f>
        <v>0</v>
      </c>
      <c r="J69" s="57">
        <f>'Budapesti csoport'!J31</f>
        <v>0</v>
      </c>
      <c r="K69" s="57">
        <f>'Budapesti csoport'!K31</f>
        <v>0</v>
      </c>
      <c r="L69" s="57">
        <f>'Budapesti csoport'!L31</f>
        <v>0</v>
      </c>
      <c r="M69" s="57">
        <f>'Budapesti csoport'!M31</f>
        <v>0</v>
      </c>
      <c r="N69" s="57">
        <f>'Budapesti csoport'!N31</f>
        <v>0</v>
      </c>
      <c r="O69" s="57">
        <f>'Budapesti csoport'!O31</f>
        <v>0</v>
      </c>
      <c r="P69" s="57">
        <f>'Budapesti csoport'!P31</f>
        <v>0</v>
      </c>
      <c r="Q69" s="57">
        <f>'Budapesti csoport'!Q31</f>
        <v>0</v>
      </c>
      <c r="R69" s="57">
        <f>'Budapesti csoport'!R31</f>
        <v>0</v>
      </c>
      <c r="S69" s="23"/>
      <c r="T69" s="111">
        <f>'Budapesti csoport'!R31</f>
        <v>0</v>
      </c>
      <c r="U69" s="111">
        <f>'Budapesti csoport'!S31</f>
        <v>0</v>
      </c>
      <c r="V69" s="111">
        <f>'Budapesti csoport'!T31</f>
        <v>0</v>
      </c>
      <c r="W69" s="111">
        <f>'Budapesti csoport'!U31</f>
        <v>0</v>
      </c>
      <c r="X69" s="111">
        <f>'Budapesti csoport'!V31</f>
        <v>0</v>
      </c>
      <c r="Y69" s="111">
        <f>'Budapesti csoport'!W31</f>
        <v>0</v>
      </c>
      <c r="Z69" s="111">
        <f>'Budapesti csoport'!X31</f>
        <v>0</v>
      </c>
      <c r="AA69" s="111">
        <f>'Budapesti csoport'!Y31</f>
        <v>0</v>
      </c>
      <c r="AB69" s="111">
        <f>'Budapesti csoport'!Z31</f>
        <v>0</v>
      </c>
      <c r="AC69" s="111">
        <f>'Budapesti csoport'!AA31</f>
        <v>0</v>
      </c>
      <c r="AD69" s="111">
        <f>'Budapesti csoport'!AB31</f>
        <v>0</v>
      </c>
      <c r="AE69" s="111">
        <f>'Budapesti csoport'!AC31</f>
        <v>0</v>
      </c>
      <c r="AF69" s="111">
        <f>'Budapesti csoport'!AD31</f>
        <v>0</v>
      </c>
      <c r="AG69" s="111">
        <f>'Budapesti csoport'!AE31</f>
        <v>0</v>
      </c>
      <c r="AH69" s="111">
        <f>'Budapesti csoport'!AF31</f>
        <v>0</v>
      </c>
      <c r="AI69" s="111">
        <f>'Budapesti csoport'!AG31</f>
        <v>0</v>
      </c>
      <c r="AJ69" s="111">
        <f>'Budapesti csoport'!AH31</f>
        <v>0</v>
      </c>
      <c r="AK69" s="111">
        <f>'Budapesti csoport'!AI31</f>
        <v>0</v>
      </c>
      <c r="AL69" s="111">
        <f>'Budapesti csoport'!AJ31</f>
        <v>0</v>
      </c>
      <c r="AM69" s="111">
        <f>'Budapesti csoport'!AK31</f>
        <v>0</v>
      </c>
      <c r="AN69" s="111">
        <f>'Budapesti csoport'!AL31</f>
        <v>0</v>
      </c>
      <c r="AO69" s="111">
        <f>'Budapesti csoport'!AM31</f>
        <v>0</v>
      </c>
      <c r="AP69" s="111">
        <f>'Budapesti csoport'!AN31</f>
        <v>0</v>
      </c>
      <c r="AQ69" s="111">
        <f>'Budapesti csoport'!AO31</f>
        <v>0</v>
      </c>
      <c r="AR69" s="111">
        <f>'Budapesti csoport'!AP31</f>
        <v>0</v>
      </c>
      <c r="AS69" s="111">
        <f>'Budapesti csoport'!AQ31</f>
        <v>0</v>
      </c>
      <c r="AT69" s="111">
        <f>'Budapesti csoport'!AR31</f>
        <v>0</v>
      </c>
      <c r="AU69" s="111">
        <f>'Budapesti csoport'!AS31</f>
        <v>0</v>
      </c>
      <c r="AV69" s="111">
        <f>'Budapesti csoport'!AT31</f>
        <v>0</v>
      </c>
      <c r="AW69" s="111">
        <f>'Budapesti csoport'!AU31</f>
        <v>0</v>
      </c>
      <c r="AX69" s="111">
        <f>'Budapesti csoport'!AV31</f>
        <v>0</v>
      </c>
      <c r="AY69" s="67">
        <f t="shared" si="37"/>
        <v>0</v>
      </c>
    </row>
    <row r="70" spans="1:51" ht="20.100000000000001" hidden="1" customHeight="1" thickBot="1" x14ac:dyDescent="0.35">
      <c r="A70" s="57">
        <f>'Budapesti csoport'!A32</f>
        <v>0</v>
      </c>
      <c r="B70" s="57">
        <f>'Budapesti csoport'!B32</f>
        <v>0</v>
      </c>
      <c r="C70" s="57">
        <f>'Budapesti csoport'!C32</f>
        <v>0</v>
      </c>
      <c r="D70" s="57">
        <f>'Budapesti csoport'!D32</f>
        <v>0</v>
      </c>
      <c r="E70" s="57">
        <f>'Budapesti csoport'!E32</f>
        <v>0</v>
      </c>
      <c r="F70" s="57">
        <f>'Budapesti csoport'!F32</f>
        <v>0</v>
      </c>
      <c r="G70" s="57">
        <f>'Budapesti csoport'!G32</f>
        <v>0</v>
      </c>
      <c r="H70" s="57">
        <f>'Budapesti csoport'!H32</f>
        <v>0</v>
      </c>
      <c r="I70" s="57">
        <f>'Budapesti csoport'!I32</f>
        <v>0</v>
      </c>
      <c r="J70" s="57">
        <f>'Budapesti csoport'!J32</f>
        <v>0</v>
      </c>
      <c r="K70" s="57">
        <f>'Budapesti csoport'!K32</f>
        <v>0</v>
      </c>
      <c r="L70" s="57">
        <f>'Budapesti csoport'!L32</f>
        <v>0</v>
      </c>
      <c r="M70" s="57">
        <f>'Budapesti csoport'!M32</f>
        <v>0</v>
      </c>
      <c r="N70" s="57">
        <f>'Budapesti csoport'!N32</f>
        <v>0</v>
      </c>
      <c r="O70" s="57">
        <f>'Budapesti csoport'!O32</f>
        <v>0</v>
      </c>
      <c r="P70" s="57">
        <f>'Budapesti csoport'!P32</f>
        <v>0</v>
      </c>
      <c r="Q70" s="57">
        <f>'Budapesti csoport'!Q32</f>
        <v>0</v>
      </c>
      <c r="R70" s="57">
        <f>'Budapesti csoport'!R32</f>
        <v>0</v>
      </c>
      <c r="S70" s="23"/>
      <c r="T70" s="111">
        <f>'Budapesti csoport'!R32</f>
        <v>0</v>
      </c>
      <c r="U70" s="111">
        <f>'Budapesti csoport'!S32</f>
        <v>0</v>
      </c>
      <c r="V70" s="111">
        <f>'Budapesti csoport'!T32</f>
        <v>0</v>
      </c>
      <c r="W70" s="111">
        <f>'Budapesti csoport'!U32</f>
        <v>0</v>
      </c>
      <c r="X70" s="111">
        <f>'Budapesti csoport'!V32</f>
        <v>0</v>
      </c>
      <c r="Y70" s="111">
        <f>'Budapesti csoport'!W32</f>
        <v>0</v>
      </c>
      <c r="Z70" s="111">
        <f>'Budapesti csoport'!X32</f>
        <v>0</v>
      </c>
      <c r="AA70" s="111">
        <f>'Budapesti csoport'!Y32</f>
        <v>0</v>
      </c>
      <c r="AB70" s="111">
        <f>'Budapesti csoport'!Z32</f>
        <v>0</v>
      </c>
      <c r="AC70" s="111">
        <f>'Budapesti csoport'!AA32</f>
        <v>0</v>
      </c>
      <c r="AD70" s="111">
        <f>'Budapesti csoport'!AB32</f>
        <v>0</v>
      </c>
      <c r="AE70" s="111">
        <f>'Budapesti csoport'!AC32</f>
        <v>0</v>
      </c>
      <c r="AF70" s="111">
        <f>'Budapesti csoport'!AD32</f>
        <v>0</v>
      </c>
      <c r="AG70" s="111">
        <f>'Budapesti csoport'!AE32</f>
        <v>0</v>
      </c>
      <c r="AH70" s="111">
        <f>'Budapesti csoport'!AF32</f>
        <v>0</v>
      </c>
      <c r="AI70" s="111">
        <f>'Budapesti csoport'!AG32</f>
        <v>0</v>
      </c>
      <c r="AJ70" s="111">
        <f>'Budapesti csoport'!AH32</f>
        <v>0</v>
      </c>
      <c r="AK70" s="111">
        <f>'Budapesti csoport'!AI32</f>
        <v>0</v>
      </c>
      <c r="AL70" s="111">
        <f>'Budapesti csoport'!AJ32</f>
        <v>0</v>
      </c>
      <c r="AM70" s="111">
        <f>'Budapesti csoport'!AK32</f>
        <v>0</v>
      </c>
      <c r="AN70" s="111">
        <f>'Budapesti csoport'!AL32</f>
        <v>0</v>
      </c>
      <c r="AO70" s="111">
        <f>'Budapesti csoport'!AM32</f>
        <v>0</v>
      </c>
      <c r="AP70" s="111">
        <f>'Budapesti csoport'!AN32</f>
        <v>0</v>
      </c>
      <c r="AQ70" s="111">
        <f>'Budapesti csoport'!AO32</f>
        <v>0</v>
      </c>
      <c r="AR70" s="111">
        <f>'Budapesti csoport'!AP32</f>
        <v>0</v>
      </c>
      <c r="AS70" s="111">
        <f>'Budapesti csoport'!AQ32</f>
        <v>0</v>
      </c>
      <c r="AT70" s="111">
        <f>'Budapesti csoport'!AR32</f>
        <v>0</v>
      </c>
      <c r="AU70" s="111">
        <f>'Budapesti csoport'!AS32</f>
        <v>0</v>
      </c>
      <c r="AV70" s="111">
        <f>'Budapesti csoport'!AT32</f>
        <v>0</v>
      </c>
      <c r="AW70" s="111">
        <f>'Budapesti csoport'!AU32</f>
        <v>0</v>
      </c>
      <c r="AX70" s="111">
        <f>'Budapesti csoport'!AV32</f>
        <v>0</v>
      </c>
      <c r="AY70" s="67">
        <f t="shared" si="37"/>
        <v>0</v>
      </c>
    </row>
    <row r="71" spans="1:51" ht="20.100000000000001" hidden="1" customHeight="1" thickBot="1" x14ac:dyDescent="0.35">
      <c r="A71" s="57">
        <f>'Budapesti csoport'!A33</f>
        <v>0</v>
      </c>
      <c r="B71" s="57">
        <f>'Budapesti csoport'!B33</f>
        <v>0</v>
      </c>
      <c r="C71" s="57">
        <f>'Budapesti csoport'!C33</f>
        <v>0</v>
      </c>
      <c r="D71" s="57">
        <f>'Budapesti csoport'!D33</f>
        <v>0</v>
      </c>
      <c r="E71" s="57">
        <f>'Budapesti csoport'!E33</f>
        <v>0</v>
      </c>
      <c r="F71" s="57">
        <f>'Budapesti csoport'!F33</f>
        <v>0</v>
      </c>
      <c r="G71" s="57">
        <f>'Budapesti csoport'!G33</f>
        <v>0</v>
      </c>
      <c r="H71" s="57">
        <f>'Budapesti csoport'!H33</f>
        <v>0</v>
      </c>
      <c r="I71" s="57">
        <f>'Budapesti csoport'!I33</f>
        <v>0</v>
      </c>
      <c r="J71" s="57">
        <f>'Budapesti csoport'!J33</f>
        <v>0</v>
      </c>
      <c r="K71" s="57">
        <f>'Budapesti csoport'!K33</f>
        <v>0</v>
      </c>
      <c r="L71" s="57">
        <f>'Budapesti csoport'!L33</f>
        <v>0</v>
      </c>
      <c r="M71" s="57">
        <f>'Budapesti csoport'!M33</f>
        <v>0</v>
      </c>
      <c r="N71" s="57">
        <f>'Budapesti csoport'!N33</f>
        <v>0</v>
      </c>
      <c r="O71" s="57">
        <f>'Budapesti csoport'!O33</f>
        <v>0</v>
      </c>
      <c r="P71" s="57">
        <f>'Budapesti csoport'!P33</f>
        <v>0</v>
      </c>
      <c r="Q71" s="57">
        <f>'Budapesti csoport'!Q33</f>
        <v>0</v>
      </c>
      <c r="R71" s="57">
        <f>'Budapesti csoport'!R33</f>
        <v>0</v>
      </c>
      <c r="S71" s="23"/>
      <c r="T71" s="111">
        <f>'Budapesti csoport'!R33</f>
        <v>0</v>
      </c>
      <c r="U71" s="111">
        <f>'Budapesti csoport'!S33</f>
        <v>0</v>
      </c>
      <c r="V71" s="111">
        <f>'Budapesti csoport'!T33</f>
        <v>0</v>
      </c>
      <c r="W71" s="111">
        <f>'Budapesti csoport'!U33</f>
        <v>0</v>
      </c>
      <c r="X71" s="111">
        <f>'Budapesti csoport'!V33</f>
        <v>0</v>
      </c>
      <c r="Y71" s="111">
        <f>'Budapesti csoport'!W33</f>
        <v>0</v>
      </c>
      <c r="Z71" s="111">
        <f>'Budapesti csoport'!X33</f>
        <v>0</v>
      </c>
      <c r="AA71" s="111">
        <f>'Budapesti csoport'!Y33</f>
        <v>0</v>
      </c>
      <c r="AB71" s="111">
        <f>'Budapesti csoport'!Z33</f>
        <v>0</v>
      </c>
      <c r="AC71" s="111">
        <f>'Budapesti csoport'!AA33</f>
        <v>0</v>
      </c>
      <c r="AD71" s="111">
        <f>'Budapesti csoport'!AB33</f>
        <v>0</v>
      </c>
      <c r="AE71" s="111">
        <f>'Budapesti csoport'!AC33</f>
        <v>0</v>
      </c>
      <c r="AF71" s="111">
        <f>'Budapesti csoport'!AD33</f>
        <v>0</v>
      </c>
      <c r="AG71" s="111">
        <f>'Budapesti csoport'!AE33</f>
        <v>0</v>
      </c>
      <c r="AH71" s="111">
        <f>'Budapesti csoport'!AF33</f>
        <v>0</v>
      </c>
      <c r="AI71" s="111">
        <f>'Budapesti csoport'!AG33</f>
        <v>0</v>
      </c>
      <c r="AJ71" s="111">
        <f>'Budapesti csoport'!AH33</f>
        <v>0</v>
      </c>
      <c r="AK71" s="111">
        <f>'Budapesti csoport'!AI33</f>
        <v>0</v>
      </c>
      <c r="AL71" s="111">
        <f>'Budapesti csoport'!AJ33</f>
        <v>0</v>
      </c>
      <c r="AM71" s="111">
        <f>'Budapesti csoport'!AK33</f>
        <v>0</v>
      </c>
      <c r="AN71" s="111">
        <f>'Budapesti csoport'!AL33</f>
        <v>0</v>
      </c>
      <c r="AO71" s="111">
        <f>'Budapesti csoport'!AM33</f>
        <v>0</v>
      </c>
      <c r="AP71" s="111">
        <f>'Budapesti csoport'!AN33</f>
        <v>0</v>
      </c>
      <c r="AQ71" s="111">
        <f>'Budapesti csoport'!AO33</f>
        <v>0</v>
      </c>
      <c r="AR71" s="111">
        <f>'Budapesti csoport'!AP33</f>
        <v>0</v>
      </c>
      <c r="AS71" s="111">
        <f>'Budapesti csoport'!AQ33</f>
        <v>0</v>
      </c>
      <c r="AT71" s="111">
        <f>'Budapesti csoport'!AR33</f>
        <v>0</v>
      </c>
      <c r="AU71" s="111">
        <f>'Budapesti csoport'!AS33</f>
        <v>0</v>
      </c>
      <c r="AV71" s="111">
        <f>'Budapesti csoport'!AT33</f>
        <v>0</v>
      </c>
      <c r="AW71" s="111">
        <f>'Budapesti csoport'!AU33</f>
        <v>0</v>
      </c>
      <c r="AX71" s="111">
        <f>'Budapesti csoport'!AV33</f>
        <v>0</v>
      </c>
      <c r="AY71" s="67">
        <f t="shared" si="37"/>
        <v>0</v>
      </c>
    </row>
    <row r="72" spans="1:51" ht="20.100000000000001" hidden="1" customHeight="1" thickBot="1" x14ac:dyDescent="0.35">
      <c r="A72" s="57">
        <f>'Budapesti csoport'!A34</f>
        <v>0</v>
      </c>
      <c r="B72" s="57">
        <f>'Budapesti csoport'!B34</f>
        <v>0</v>
      </c>
      <c r="C72" s="57">
        <f>'Budapesti csoport'!C34</f>
        <v>0</v>
      </c>
      <c r="D72" s="57">
        <f>'Budapesti csoport'!D34</f>
        <v>0</v>
      </c>
      <c r="E72" s="57">
        <f>'Budapesti csoport'!E34</f>
        <v>0</v>
      </c>
      <c r="F72" s="57">
        <f>'Budapesti csoport'!F34</f>
        <v>0</v>
      </c>
      <c r="G72" s="57">
        <f>'Budapesti csoport'!G34</f>
        <v>0</v>
      </c>
      <c r="H72" s="57">
        <f>'Budapesti csoport'!H34</f>
        <v>0</v>
      </c>
      <c r="I72" s="57">
        <f>'Budapesti csoport'!I34</f>
        <v>0</v>
      </c>
      <c r="J72" s="57">
        <f>'Budapesti csoport'!J34</f>
        <v>0</v>
      </c>
      <c r="K72" s="57">
        <f>'Budapesti csoport'!K34</f>
        <v>0</v>
      </c>
      <c r="L72" s="57">
        <f>'Budapesti csoport'!L34</f>
        <v>0</v>
      </c>
      <c r="M72" s="57">
        <f>'Budapesti csoport'!M34</f>
        <v>0</v>
      </c>
      <c r="N72" s="57">
        <f>'Budapesti csoport'!N34</f>
        <v>0</v>
      </c>
      <c r="O72" s="57">
        <f>'Budapesti csoport'!O34</f>
        <v>0</v>
      </c>
      <c r="P72" s="57">
        <f>'Budapesti csoport'!P34</f>
        <v>0</v>
      </c>
      <c r="Q72" s="57">
        <f>'Budapesti csoport'!Q34</f>
        <v>0</v>
      </c>
      <c r="R72" s="57">
        <f>'Budapesti csoport'!R34</f>
        <v>0</v>
      </c>
      <c r="S72" s="23"/>
      <c r="T72" s="111">
        <f>'Budapesti csoport'!R34</f>
        <v>0</v>
      </c>
      <c r="U72" s="111">
        <f>'Budapesti csoport'!S34</f>
        <v>0</v>
      </c>
      <c r="V72" s="111">
        <f>'Budapesti csoport'!T34</f>
        <v>0</v>
      </c>
      <c r="W72" s="111">
        <f>'Budapesti csoport'!U34</f>
        <v>0</v>
      </c>
      <c r="X72" s="111">
        <f>'Budapesti csoport'!V34</f>
        <v>0</v>
      </c>
      <c r="Y72" s="111">
        <f>'Budapesti csoport'!W34</f>
        <v>0</v>
      </c>
      <c r="Z72" s="111">
        <f>'Budapesti csoport'!X34</f>
        <v>0</v>
      </c>
      <c r="AA72" s="111">
        <f>'Budapesti csoport'!Y34</f>
        <v>0</v>
      </c>
      <c r="AB72" s="111">
        <f>'Budapesti csoport'!Z34</f>
        <v>0</v>
      </c>
      <c r="AC72" s="111">
        <f>'Budapesti csoport'!AA34</f>
        <v>0</v>
      </c>
      <c r="AD72" s="111">
        <f>'Budapesti csoport'!AB34</f>
        <v>0</v>
      </c>
      <c r="AE72" s="111">
        <f>'Budapesti csoport'!AC34</f>
        <v>0</v>
      </c>
      <c r="AF72" s="111">
        <f>'Budapesti csoport'!AD34</f>
        <v>0</v>
      </c>
      <c r="AG72" s="111">
        <f>'Budapesti csoport'!AE34</f>
        <v>0</v>
      </c>
      <c r="AH72" s="111">
        <f>'Budapesti csoport'!AF34</f>
        <v>0</v>
      </c>
      <c r="AI72" s="111">
        <f>'Budapesti csoport'!AG34</f>
        <v>0</v>
      </c>
      <c r="AJ72" s="111">
        <f>'Budapesti csoport'!AH34</f>
        <v>0</v>
      </c>
      <c r="AK72" s="111">
        <f>'Budapesti csoport'!AI34</f>
        <v>0</v>
      </c>
      <c r="AL72" s="111">
        <f>'Budapesti csoport'!AJ34</f>
        <v>0</v>
      </c>
      <c r="AM72" s="111">
        <f>'Budapesti csoport'!AK34</f>
        <v>0</v>
      </c>
      <c r="AN72" s="111">
        <f>'Budapesti csoport'!AL34</f>
        <v>0</v>
      </c>
      <c r="AO72" s="111">
        <f>'Budapesti csoport'!AM34</f>
        <v>0</v>
      </c>
      <c r="AP72" s="111">
        <f>'Budapesti csoport'!AN34</f>
        <v>0</v>
      </c>
      <c r="AQ72" s="111">
        <f>'Budapesti csoport'!AO34</f>
        <v>0</v>
      </c>
      <c r="AR72" s="111">
        <f>'Budapesti csoport'!AP34</f>
        <v>0</v>
      </c>
      <c r="AS72" s="111">
        <f>'Budapesti csoport'!AQ34</f>
        <v>0</v>
      </c>
      <c r="AT72" s="111">
        <f>'Budapesti csoport'!AR34</f>
        <v>0</v>
      </c>
      <c r="AU72" s="111">
        <f>'Budapesti csoport'!AS34</f>
        <v>0</v>
      </c>
      <c r="AV72" s="111">
        <f>'Budapesti csoport'!AT34</f>
        <v>0</v>
      </c>
      <c r="AW72" s="111">
        <f>'Budapesti csoport'!AU34</f>
        <v>0</v>
      </c>
      <c r="AX72" s="111">
        <f>'Budapesti csoport'!AV34</f>
        <v>0</v>
      </c>
      <c r="AY72" s="67">
        <f t="shared" si="37"/>
        <v>0</v>
      </c>
    </row>
    <row r="73" spans="1:51" ht="20.100000000000001" hidden="1" customHeight="1" thickBot="1" x14ac:dyDescent="0.35">
      <c r="A73" s="57">
        <f>'Budapesti csoport'!A35</f>
        <v>0</v>
      </c>
      <c r="B73" s="57">
        <f>'Budapesti csoport'!B35</f>
        <v>0</v>
      </c>
      <c r="C73" s="57">
        <f>'Budapesti csoport'!C35</f>
        <v>0</v>
      </c>
      <c r="D73" s="57">
        <f>'Budapesti csoport'!D35</f>
        <v>0</v>
      </c>
      <c r="E73" s="57">
        <f>'Budapesti csoport'!E35</f>
        <v>0</v>
      </c>
      <c r="F73" s="57">
        <f>'Budapesti csoport'!F35</f>
        <v>0</v>
      </c>
      <c r="G73" s="57">
        <f>'Budapesti csoport'!G35</f>
        <v>0</v>
      </c>
      <c r="H73" s="57">
        <f>'Budapesti csoport'!H35</f>
        <v>0</v>
      </c>
      <c r="I73" s="57">
        <f>'Budapesti csoport'!I35</f>
        <v>0</v>
      </c>
      <c r="J73" s="57">
        <f>'Budapesti csoport'!J35</f>
        <v>0</v>
      </c>
      <c r="K73" s="57">
        <f>'Budapesti csoport'!K35</f>
        <v>0</v>
      </c>
      <c r="L73" s="57">
        <f>'Budapesti csoport'!L35</f>
        <v>0</v>
      </c>
      <c r="M73" s="57">
        <f>'Budapesti csoport'!M35</f>
        <v>0</v>
      </c>
      <c r="N73" s="57">
        <f>'Budapesti csoport'!N35</f>
        <v>0</v>
      </c>
      <c r="O73" s="57">
        <f>'Budapesti csoport'!O35</f>
        <v>0</v>
      </c>
      <c r="P73" s="57">
        <f>'Budapesti csoport'!P35</f>
        <v>0</v>
      </c>
      <c r="Q73" s="57">
        <f>'Budapesti csoport'!Q35</f>
        <v>0</v>
      </c>
      <c r="R73" s="57">
        <f>'Budapesti csoport'!R35</f>
        <v>0</v>
      </c>
      <c r="S73" s="23"/>
      <c r="T73" s="111">
        <f>'Budapesti csoport'!R35</f>
        <v>0</v>
      </c>
      <c r="U73" s="111">
        <f>'Budapesti csoport'!S35</f>
        <v>0</v>
      </c>
      <c r="V73" s="111">
        <f>'Budapesti csoport'!T35</f>
        <v>0</v>
      </c>
      <c r="W73" s="111">
        <f>'Budapesti csoport'!U35</f>
        <v>0</v>
      </c>
      <c r="X73" s="111">
        <f>'Budapesti csoport'!V35</f>
        <v>0</v>
      </c>
      <c r="Y73" s="111">
        <f>'Budapesti csoport'!W35</f>
        <v>0</v>
      </c>
      <c r="Z73" s="111">
        <f>'Budapesti csoport'!X35</f>
        <v>0</v>
      </c>
      <c r="AA73" s="111">
        <f>'Budapesti csoport'!Y35</f>
        <v>0</v>
      </c>
      <c r="AB73" s="111">
        <f>'Budapesti csoport'!Z35</f>
        <v>0</v>
      </c>
      <c r="AC73" s="111">
        <f>'Budapesti csoport'!AA35</f>
        <v>0</v>
      </c>
      <c r="AD73" s="111">
        <f>'Budapesti csoport'!AB35</f>
        <v>0</v>
      </c>
      <c r="AE73" s="111">
        <f>'Budapesti csoport'!AC35</f>
        <v>0</v>
      </c>
      <c r="AF73" s="111">
        <f>'Budapesti csoport'!AD35</f>
        <v>0</v>
      </c>
      <c r="AG73" s="111">
        <f>'Budapesti csoport'!AE35</f>
        <v>0</v>
      </c>
      <c r="AH73" s="111">
        <f>'Budapesti csoport'!AF35</f>
        <v>0</v>
      </c>
      <c r="AI73" s="111">
        <f>'Budapesti csoport'!AG35</f>
        <v>0</v>
      </c>
      <c r="AJ73" s="111">
        <f>'Budapesti csoport'!AH35</f>
        <v>0</v>
      </c>
      <c r="AK73" s="111">
        <f>'Budapesti csoport'!AI35</f>
        <v>0</v>
      </c>
      <c r="AL73" s="111">
        <f>'Budapesti csoport'!AJ35</f>
        <v>0</v>
      </c>
      <c r="AM73" s="111">
        <f>'Budapesti csoport'!AK35</f>
        <v>0</v>
      </c>
      <c r="AN73" s="111">
        <f>'Budapesti csoport'!AL35</f>
        <v>0</v>
      </c>
      <c r="AO73" s="111">
        <f>'Budapesti csoport'!AM35</f>
        <v>0</v>
      </c>
      <c r="AP73" s="111">
        <f>'Budapesti csoport'!AN35</f>
        <v>0</v>
      </c>
      <c r="AQ73" s="111">
        <f>'Budapesti csoport'!AO35</f>
        <v>0</v>
      </c>
      <c r="AR73" s="111">
        <f>'Budapesti csoport'!AP35</f>
        <v>0</v>
      </c>
      <c r="AS73" s="111">
        <f>'Budapesti csoport'!AQ35</f>
        <v>0</v>
      </c>
      <c r="AT73" s="111">
        <f>'Budapesti csoport'!AR35</f>
        <v>0</v>
      </c>
      <c r="AU73" s="111">
        <f>'Budapesti csoport'!AS35</f>
        <v>0</v>
      </c>
      <c r="AV73" s="111">
        <f>'Budapesti csoport'!AT35</f>
        <v>0</v>
      </c>
      <c r="AW73" s="111">
        <f>'Budapesti csoport'!AU35</f>
        <v>0</v>
      </c>
      <c r="AX73" s="111">
        <f>'Budapesti csoport'!AV35</f>
        <v>0</v>
      </c>
      <c r="AY73" s="67">
        <f t="shared" si="37"/>
        <v>0</v>
      </c>
    </row>
    <row r="74" spans="1:51" ht="20.100000000000001" hidden="1" customHeight="1" thickBot="1" x14ac:dyDescent="0.35">
      <c r="A74" s="57">
        <f>'Budapesti csoport'!A36</f>
        <v>0</v>
      </c>
      <c r="B74" s="57">
        <f>'Budapesti csoport'!B36</f>
        <v>0</v>
      </c>
      <c r="C74" s="57">
        <f>'Budapesti csoport'!C36</f>
        <v>0</v>
      </c>
      <c r="D74" s="57">
        <f>'Budapesti csoport'!D36</f>
        <v>0</v>
      </c>
      <c r="E74" s="57">
        <f>'Budapesti csoport'!E36</f>
        <v>0</v>
      </c>
      <c r="F74" s="57">
        <f>'Budapesti csoport'!F36</f>
        <v>0</v>
      </c>
      <c r="G74" s="57">
        <f>'Budapesti csoport'!G36</f>
        <v>0</v>
      </c>
      <c r="H74" s="57">
        <f>'Budapesti csoport'!H36</f>
        <v>0</v>
      </c>
      <c r="I74" s="57">
        <f>'Budapesti csoport'!I36</f>
        <v>0</v>
      </c>
      <c r="J74" s="57">
        <f>'Budapesti csoport'!J36</f>
        <v>0</v>
      </c>
      <c r="K74" s="57">
        <f>'Budapesti csoport'!K36</f>
        <v>0</v>
      </c>
      <c r="L74" s="57">
        <f>'Budapesti csoport'!L36</f>
        <v>0</v>
      </c>
      <c r="M74" s="57">
        <f>'Budapesti csoport'!M36</f>
        <v>0</v>
      </c>
      <c r="N74" s="57">
        <f>'Budapesti csoport'!N36</f>
        <v>0</v>
      </c>
      <c r="O74" s="57">
        <f>'Budapesti csoport'!O36</f>
        <v>0</v>
      </c>
      <c r="P74" s="57">
        <f>'Budapesti csoport'!P36</f>
        <v>0</v>
      </c>
      <c r="Q74" s="57">
        <f>'Budapesti csoport'!Q36</f>
        <v>0</v>
      </c>
      <c r="R74" s="57">
        <f>'Budapesti csoport'!R36</f>
        <v>0</v>
      </c>
      <c r="S74" s="23"/>
      <c r="T74" s="111">
        <f>'Budapesti csoport'!R36</f>
        <v>0</v>
      </c>
      <c r="U74" s="111">
        <f>'Budapesti csoport'!S36</f>
        <v>0</v>
      </c>
      <c r="V74" s="111">
        <f>'Budapesti csoport'!T36</f>
        <v>0</v>
      </c>
      <c r="W74" s="111">
        <f>'Budapesti csoport'!U36</f>
        <v>0</v>
      </c>
      <c r="X74" s="111">
        <f>'Budapesti csoport'!V36</f>
        <v>0</v>
      </c>
      <c r="Y74" s="111">
        <f>'Budapesti csoport'!W36</f>
        <v>0</v>
      </c>
      <c r="Z74" s="111">
        <f>'Budapesti csoport'!X36</f>
        <v>0</v>
      </c>
      <c r="AA74" s="111">
        <f>'Budapesti csoport'!Y36</f>
        <v>0</v>
      </c>
      <c r="AB74" s="111">
        <f>'Budapesti csoport'!Z36</f>
        <v>0</v>
      </c>
      <c r="AC74" s="111">
        <f>'Budapesti csoport'!AA36</f>
        <v>0</v>
      </c>
      <c r="AD74" s="111">
        <f>'Budapesti csoport'!AB36</f>
        <v>0</v>
      </c>
      <c r="AE74" s="111">
        <f>'Budapesti csoport'!AC36</f>
        <v>0</v>
      </c>
      <c r="AF74" s="111">
        <f>'Budapesti csoport'!AD36</f>
        <v>0</v>
      </c>
      <c r="AG74" s="111">
        <f>'Budapesti csoport'!AE36</f>
        <v>0</v>
      </c>
      <c r="AH74" s="111">
        <f>'Budapesti csoport'!AF36</f>
        <v>0</v>
      </c>
      <c r="AI74" s="111">
        <f>'Budapesti csoport'!AG36</f>
        <v>0</v>
      </c>
      <c r="AJ74" s="111">
        <f>'Budapesti csoport'!AH36</f>
        <v>0</v>
      </c>
      <c r="AK74" s="111">
        <f>'Budapesti csoport'!AI36</f>
        <v>0</v>
      </c>
      <c r="AL74" s="111">
        <f>'Budapesti csoport'!AJ36</f>
        <v>0</v>
      </c>
      <c r="AM74" s="111">
        <f>'Budapesti csoport'!AK36</f>
        <v>0</v>
      </c>
      <c r="AN74" s="111">
        <f>'Budapesti csoport'!AL36</f>
        <v>0</v>
      </c>
      <c r="AO74" s="111">
        <f>'Budapesti csoport'!AM36</f>
        <v>0</v>
      </c>
      <c r="AP74" s="111">
        <f>'Budapesti csoport'!AN36</f>
        <v>0</v>
      </c>
      <c r="AQ74" s="111">
        <f>'Budapesti csoport'!AO36</f>
        <v>0</v>
      </c>
      <c r="AR74" s="111">
        <f>'Budapesti csoport'!AP36</f>
        <v>0</v>
      </c>
      <c r="AS74" s="111">
        <f>'Budapesti csoport'!AQ36</f>
        <v>0</v>
      </c>
      <c r="AT74" s="111">
        <f>'Budapesti csoport'!AR36</f>
        <v>0</v>
      </c>
      <c r="AU74" s="111">
        <f>'Budapesti csoport'!AS36</f>
        <v>0</v>
      </c>
      <c r="AV74" s="111">
        <f>'Budapesti csoport'!AT36</f>
        <v>0</v>
      </c>
      <c r="AW74" s="111">
        <f>'Budapesti csoport'!AU36</f>
        <v>0</v>
      </c>
      <c r="AX74" s="111">
        <f>'Budapesti csoport'!AV36</f>
        <v>0</v>
      </c>
      <c r="AY74" s="67">
        <f t="shared" si="37"/>
        <v>0</v>
      </c>
    </row>
    <row r="75" spans="1:51" ht="20.100000000000001" hidden="1" customHeight="1" thickBot="1" x14ac:dyDescent="0.35">
      <c r="A75" s="57">
        <f>'Budapesti csoport'!A37</f>
        <v>0</v>
      </c>
      <c r="B75" s="57">
        <f>'Budapesti csoport'!B37</f>
        <v>0</v>
      </c>
      <c r="C75" s="57">
        <f>'Budapesti csoport'!C37</f>
        <v>0</v>
      </c>
      <c r="D75" s="57">
        <f>'Budapesti csoport'!D37</f>
        <v>0</v>
      </c>
      <c r="E75" s="57">
        <f>'Budapesti csoport'!E37</f>
        <v>0</v>
      </c>
      <c r="F75" s="57">
        <f>'Budapesti csoport'!F37</f>
        <v>0</v>
      </c>
      <c r="G75" s="57">
        <f>'Budapesti csoport'!G37</f>
        <v>0</v>
      </c>
      <c r="H75" s="57">
        <f>'Budapesti csoport'!H37</f>
        <v>0</v>
      </c>
      <c r="I75" s="57">
        <f>'Budapesti csoport'!I37</f>
        <v>0</v>
      </c>
      <c r="J75" s="57">
        <f>'Budapesti csoport'!J37</f>
        <v>0</v>
      </c>
      <c r="K75" s="57">
        <f>'Budapesti csoport'!K37</f>
        <v>0</v>
      </c>
      <c r="L75" s="57">
        <f>'Budapesti csoport'!L37</f>
        <v>0</v>
      </c>
      <c r="M75" s="57">
        <f>'Budapesti csoport'!M37</f>
        <v>0</v>
      </c>
      <c r="N75" s="57">
        <f>'Budapesti csoport'!N37</f>
        <v>0</v>
      </c>
      <c r="O75" s="57">
        <f>'Budapesti csoport'!O37</f>
        <v>0</v>
      </c>
      <c r="P75" s="57">
        <f>'Budapesti csoport'!P37</f>
        <v>0</v>
      </c>
      <c r="Q75" s="57">
        <f>'Budapesti csoport'!Q37</f>
        <v>0</v>
      </c>
      <c r="R75" s="57">
        <f>'Budapesti csoport'!R37</f>
        <v>0</v>
      </c>
      <c r="S75" s="23"/>
      <c r="T75" s="111">
        <f>'Budapesti csoport'!R37</f>
        <v>0</v>
      </c>
      <c r="U75" s="111">
        <f>'Budapesti csoport'!S37</f>
        <v>0</v>
      </c>
      <c r="V75" s="111">
        <f>'Budapesti csoport'!T37</f>
        <v>0</v>
      </c>
      <c r="W75" s="111">
        <f>'Budapesti csoport'!U37</f>
        <v>0</v>
      </c>
      <c r="X75" s="111">
        <f>'Budapesti csoport'!V37</f>
        <v>0</v>
      </c>
      <c r="Y75" s="111">
        <f>'Budapesti csoport'!W37</f>
        <v>0</v>
      </c>
      <c r="Z75" s="111">
        <f>'Budapesti csoport'!X37</f>
        <v>0</v>
      </c>
      <c r="AA75" s="111">
        <f>'Budapesti csoport'!Y37</f>
        <v>0</v>
      </c>
      <c r="AB75" s="111">
        <f>'Budapesti csoport'!Z37</f>
        <v>0</v>
      </c>
      <c r="AC75" s="111">
        <f>'Budapesti csoport'!AA37</f>
        <v>0</v>
      </c>
      <c r="AD75" s="111">
        <f>'Budapesti csoport'!AB37</f>
        <v>0</v>
      </c>
      <c r="AE75" s="111">
        <f>'Budapesti csoport'!AC37</f>
        <v>0</v>
      </c>
      <c r="AF75" s="111">
        <f>'Budapesti csoport'!AD37</f>
        <v>0</v>
      </c>
      <c r="AG75" s="111">
        <f>'Budapesti csoport'!AE37</f>
        <v>0</v>
      </c>
      <c r="AH75" s="111">
        <f>'Budapesti csoport'!AF37</f>
        <v>0</v>
      </c>
      <c r="AI75" s="111">
        <f>'Budapesti csoport'!AG37</f>
        <v>0</v>
      </c>
      <c r="AJ75" s="111">
        <f>'Budapesti csoport'!AH37</f>
        <v>0</v>
      </c>
      <c r="AK75" s="111">
        <f>'Budapesti csoport'!AI37</f>
        <v>0</v>
      </c>
      <c r="AL75" s="111">
        <f>'Budapesti csoport'!AJ37</f>
        <v>0</v>
      </c>
      <c r="AM75" s="111">
        <f>'Budapesti csoport'!AK37</f>
        <v>0</v>
      </c>
      <c r="AN75" s="111">
        <f>'Budapesti csoport'!AL37</f>
        <v>0</v>
      </c>
      <c r="AO75" s="111">
        <f>'Budapesti csoport'!AM37</f>
        <v>0</v>
      </c>
      <c r="AP75" s="111">
        <f>'Budapesti csoport'!AN37</f>
        <v>0</v>
      </c>
      <c r="AQ75" s="111">
        <f>'Budapesti csoport'!AO37</f>
        <v>0</v>
      </c>
      <c r="AR75" s="111">
        <f>'Budapesti csoport'!AP37</f>
        <v>0</v>
      </c>
      <c r="AS75" s="111">
        <f>'Budapesti csoport'!AQ37</f>
        <v>0</v>
      </c>
      <c r="AT75" s="111">
        <f>'Budapesti csoport'!AR37</f>
        <v>0</v>
      </c>
      <c r="AU75" s="111">
        <f>'Budapesti csoport'!AS37</f>
        <v>0</v>
      </c>
      <c r="AV75" s="111">
        <f>'Budapesti csoport'!AT37</f>
        <v>0</v>
      </c>
      <c r="AW75" s="111">
        <f>'Budapesti csoport'!AU37</f>
        <v>0</v>
      </c>
      <c r="AX75" s="111">
        <f>'Budapesti csoport'!AV37</f>
        <v>0</v>
      </c>
      <c r="AY75" s="67">
        <f t="shared" si="37"/>
        <v>0</v>
      </c>
    </row>
    <row r="76" spans="1:51" ht="20.100000000000001" hidden="1" customHeight="1" thickBot="1" x14ac:dyDescent="0.35">
      <c r="A76" s="57">
        <f>'Budapesti csoport'!A38</f>
        <v>0</v>
      </c>
      <c r="B76" s="57">
        <f>'Budapesti csoport'!B38</f>
        <v>0</v>
      </c>
      <c r="C76" s="57">
        <f>'Budapesti csoport'!C38</f>
        <v>0</v>
      </c>
      <c r="D76" s="57">
        <f>'Budapesti csoport'!D38</f>
        <v>0</v>
      </c>
      <c r="E76" s="57">
        <f>'Budapesti csoport'!E38</f>
        <v>0</v>
      </c>
      <c r="F76" s="57">
        <f>'Budapesti csoport'!F38</f>
        <v>0</v>
      </c>
      <c r="G76" s="57">
        <f>'Budapesti csoport'!G38</f>
        <v>0</v>
      </c>
      <c r="H76" s="57">
        <f>'Budapesti csoport'!H38</f>
        <v>0</v>
      </c>
      <c r="I76" s="57">
        <f>'Budapesti csoport'!I38</f>
        <v>0</v>
      </c>
      <c r="J76" s="57">
        <f>'Budapesti csoport'!J38</f>
        <v>0</v>
      </c>
      <c r="K76" s="57">
        <f>'Budapesti csoport'!K38</f>
        <v>0</v>
      </c>
      <c r="L76" s="57">
        <f>'Budapesti csoport'!L38</f>
        <v>0</v>
      </c>
      <c r="M76" s="57">
        <f>'Budapesti csoport'!M38</f>
        <v>0</v>
      </c>
      <c r="N76" s="57">
        <f>'Budapesti csoport'!N38</f>
        <v>0</v>
      </c>
      <c r="O76" s="57">
        <f>'Budapesti csoport'!O38</f>
        <v>0</v>
      </c>
      <c r="P76" s="57">
        <f>'Budapesti csoport'!P38</f>
        <v>0</v>
      </c>
      <c r="Q76" s="57">
        <f>'Budapesti csoport'!Q38</f>
        <v>0</v>
      </c>
      <c r="R76" s="57">
        <f>'Budapesti csoport'!R38</f>
        <v>0</v>
      </c>
      <c r="S76" s="23"/>
      <c r="T76" s="111">
        <f>'Budapesti csoport'!R38</f>
        <v>0</v>
      </c>
      <c r="U76" s="111">
        <f>'Budapesti csoport'!S38</f>
        <v>0</v>
      </c>
      <c r="V76" s="111">
        <f>'Budapesti csoport'!T38</f>
        <v>0</v>
      </c>
      <c r="W76" s="111">
        <f>'Budapesti csoport'!U38</f>
        <v>0</v>
      </c>
      <c r="X76" s="111">
        <f>'Budapesti csoport'!V38</f>
        <v>0</v>
      </c>
      <c r="Y76" s="111">
        <f>'Budapesti csoport'!W38</f>
        <v>0</v>
      </c>
      <c r="Z76" s="111">
        <f>'Budapesti csoport'!X38</f>
        <v>0</v>
      </c>
      <c r="AA76" s="111">
        <f>'Budapesti csoport'!Y38</f>
        <v>0</v>
      </c>
      <c r="AB76" s="111">
        <f>'Budapesti csoport'!Z38</f>
        <v>0</v>
      </c>
      <c r="AC76" s="111">
        <f>'Budapesti csoport'!AA38</f>
        <v>0</v>
      </c>
      <c r="AD76" s="111">
        <f>'Budapesti csoport'!AB38</f>
        <v>0</v>
      </c>
      <c r="AE76" s="111">
        <f>'Budapesti csoport'!AC38</f>
        <v>0</v>
      </c>
      <c r="AF76" s="111">
        <f>'Budapesti csoport'!AD38</f>
        <v>0</v>
      </c>
      <c r="AG76" s="111">
        <f>'Budapesti csoport'!AE38</f>
        <v>0</v>
      </c>
      <c r="AH76" s="111">
        <f>'Budapesti csoport'!AF38</f>
        <v>0</v>
      </c>
      <c r="AI76" s="111">
        <f>'Budapesti csoport'!AG38</f>
        <v>0</v>
      </c>
      <c r="AJ76" s="111">
        <f>'Budapesti csoport'!AH38</f>
        <v>0</v>
      </c>
      <c r="AK76" s="111">
        <f>'Budapesti csoport'!AI38</f>
        <v>0</v>
      </c>
      <c r="AL76" s="111">
        <f>'Budapesti csoport'!AJ38</f>
        <v>0</v>
      </c>
      <c r="AM76" s="111">
        <f>'Budapesti csoport'!AK38</f>
        <v>0</v>
      </c>
      <c r="AN76" s="111">
        <f>'Budapesti csoport'!AL38</f>
        <v>0</v>
      </c>
      <c r="AO76" s="111">
        <f>'Budapesti csoport'!AM38</f>
        <v>0</v>
      </c>
      <c r="AP76" s="111">
        <f>'Budapesti csoport'!AN38</f>
        <v>0</v>
      </c>
      <c r="AQ76" s="111">
        <f>'Budapesti csoport'!AO38</f>
        <v>0</v>
      </c>
      <c r="AR76" s="111">
        <f>'Budapesti csoport'!AP38</f>
        <v>0</v>
      </c>
      <c r="AS76" s="111">
        <f>'Budapesti csoport'!AQ38</f>
        <v>0</v>
      </c>
      <c r="AT76" s="111">
        <f>'Budapesti csoport'!AR38</f>
        <v>0</v>
      </c>
      <c r="AU76" s="111">
        <f>'Budapesti csoport'!AS38</f>
        <v>0</v>
      </c>
      <c r="AV76" s="111">
        <f>'Budapesti csoport'!AT38</f>
        <v>0</v>
      </c>
      <c r="AW76" s="111">
        <f>'Budapesti csoport'!AU38</f>
        <v>0</v>
      </c>
      <c r="AX76" s="111">
        <f>'Budapesti csoport'!AV38</f>
        <v>0</v>
      </c>
      <c r="AY76" s="67">
        <f t="shared" si="37"/>
        <v>0</v>
      </c>
    </row>
    <row r="77" spans="1:51" ht="20.100000000000001" hidden="1" customHeight="1" thickBot="1" x14ac:dyDescent="0.35">
      <c r="A77" s="57">
        <f>'Budapesti csoport'!A39</f>
        <v>0</v>
      </c>
      <c r="B77" s="57">
        <f>'Budapesti csoport'!B39</f>
        <v>0</v>
      </c>
      <c r="C77" s="57">
        <f>'Budapesti csoport'!C39</f>
        <v>0</v>
      </c>
      <c r="D77" s="57">
        <f>'Budapesti csoport'!D39</f>
        <v>0</v>
      </c>
      <c r="E77" s="57">
        <f>'Budapesti csoport'!E39</f>
        <v>0</v>
      </c>
      <c r="F77" s="57">
        <f>'Budapesti csoport'!F39</f>
        <v>0</v>
      </c>
      <c r="G77" s="57">
        <f>'Budapesti csoport'!G39</f>
        <v>0</v>
      </c>
      <c r="H77" s="57">
        <f>'Budapesti csoport'!H39</f>
        <v>0</v>
      </c>
      <c r="I77" s="57">
        <f>'Budapesti csoport'!I39</f>
        <v>0</v>
      </c>
      <c r="J77" s="57">
        <f>'Budapesti csoport'!J39</f>
        <v>0</v>
      </c>
      <c r="K77" s="57">
        <f>'Budapesti csoport'!K39</f>
        <v>0</v>
      </c>
      <c r="L77" s="57">
        <f>'Budapesti csoport'!L39</f>
        <v>0</v>
      </c>
      <c r="M77" s="57">
        <f>'Budapesti csoport'!M39</f>
        <v>0</v>
      </c>
      <c r="N77" s="57">
        <f>'Budapesti csoport'!N39</f>
        <v>0</v>
      </c>
      <c r="O77" s="57">
        <f>'Budapesti csoport'!O39</f>
        <v>0</v>
      </c>
      <c r="P77" s="57">
        <f>'Budapesti csoport'!P39</f>
        <v>0</v>
      </c>
      <c r="Q77" s="57">
        <f>'Budapesti csoport'!Q39</f>
        <v>0</v>
      </c>
      <c r="R77" s="57">
        <f>'Budapesti csoport'!R39</f>
        <v>0</v>
      </c>
      <c r="S77" s="23"/>
      <c r="T77" s="111">
        <f>'Budapesti csoport'!R39</f>
        <v>0</v>
      </c>
      <c r="U77" s="111">
        <f>'Budapesti csoport'!S39</f>
        <v>0</v>
      </c>
      <c r="V77" s="111">
        <f>'Budapesti csoport'!T39</f>
        <v>0</v>
      </c>
      <c r="W77" s="111">
        <f>'Budapesti csoport'!U39</f>
        <v>0</v>
      </c>
      <c r="X77" s="111">
        <f>'Budapesti csoport'!V39</f>
        <v>0</v>
      </c>
      <c r="Y77" s="111">
        <f>'Budapesti csoport'!W39</f>
        <v>0</v>
      </c>
      <c r="Z77" s="111">
        <f>'Budapesti csoport'!X39</f>
        <v>0</v>
      </c>
      <c r="AA77" s="111">
        <f>'Budapesti csoport'!Y39</f>
        <v>0</v>
      </c>
      <c r="AB77" s="111">
        <f>'Budapesti csoport'!Z39</f>
        <v>0</v>
      </c>
      <c r="AC77" s="111">
        <f>'Budapesti csoport'!AA39</f>
        <v>0</v>
      </c>
      <c r="AD77" s="111">
        <f>'Budapesti csoport'!AB39</f>
        <v>0</v>
      </c>
      <c r="AE77" s="111">
        <f>'Budapesti csoport'!AC39</f>
        <v>0</v>
      </c>
      <c r="AF77" s="111">
        <f>'Budapesti csoport'!AD39</f>
        <v>0</v>
      </c>
      <c r="AG77" s="111">
        <f>'Budapesti csoport'!AE39</f>
        <v>0</v>
      </c>
      <c r="AH77" s="111">
        <f>'Budapesti csoport'!AF39</f>
        <v>0</v>
      </c>
      <c r="AI77" s="111">
        <f>'Budapesti csoport'!AG39</f>
        <v>0</v>
      </c>
      <c r="AJ77" s="111">
        <f>'Budapesti csoport'!AH39</f>
        <v>0</v>
      </c>
      <c r="AK77" s="111">
        <f>'Budapesti csoport'!AI39</f>
        <v>0</v>
      </c>
      <c r="AL77" s="111">
        <f>'Budapesti csoport'!AJ39</f>
        <v>0</v>
      </c>
      <c r="AM77" s="111">
        <f>'Budapesti csoport'!AK39</f>
        <v>0</v>
      </c>
      <c r="AN77" s="111">
        <f>'Budapesti csoport'!AL39</f>
        <v>0</v>
      </c>
      <c r="AO77" s="111">
        <f>'Budapesti csoport'!AM39</f>
        <v>0</v>
      </c>
      <c r="AP77" s="111">
        <f>'Budapesti csoport'!AN39</f>
        <v>0</v>
      </c>
      <c r="AQ77" s="111">
        <f>'Budapesti csoport'!AO39</f>
        <v>0</v>
      </c>
      <c r="AR77" s="111">
        <f>'Budapesti csoport'!AP39</f>
        <v>0</v>
      </c>
      <c r="AS77" s="111">
        <f>'Budapesti csoport'!AQ39</f>
        <v>0</v>
      </c>
      <c r="AT77" s="111">
        <f>'Budapesti csoport'!AR39</f>
        <v>0</v>
      </c>
      <c r="AU77" s="111">
        <f>'Budapesti csoport'!AS39</f>
        <v>0</v>
      </c>
      <c r="AV77" s="111">
        <f>'Budapesti csoport'!AT39</f>
        <v>0</v>
      </c>
      <c r="AW77" s="111">
        <f>'Budapesti csoport'!AU39</f>
        <v>0</v>
      </c>
      <c r="AX77" s="111">
        <f>'Budapesti csoport'!AV39</f>
        <v>0</v>
      </c>
      <c r="AY77" s="67">
        <f t="shared" si="37"/>
        <v>0</v>
      </c>
    </row>
    <row r="78" spans="1:51" ht="20.100000000000001" hidden="1" customHeight="1" thickBot="1" x14ac:dyDescent="0.35">
      <c r="A78" s="57">
        <f>'Budapesti csoport'!A40</f>
        <v>0</v>
      </c>
      <c r="B78" s="57">
        <f>'Budapesti csoport'!B40</f>
        <v>0</v>
      </c>
      <c r="C78" s="57">
        <f>'Budapesti csoport'!C40</f>
        <v>0</v>
      </c>
      <c r="D78" s="57">
        <f>'Budapesti csoport'!D40</f>
        <v>0</v>
      </c>
      <c r="E78" s="57">
        <f>'Budapesti csoport'!E40</f>
        <v>0</v>
      </c>
      <c r="F78" s="57">
        <f>'Budapesti csoport'!F40</f>
        <v>0</v>
      </c>
      <c r="G78" s="57">
        <f>'Budapesti csoport'!G40</f>
        <v>0</v>
      </c>
      <c r="H78" s="57">
        <f>'Budapesti csoport'!H40</f>
        <v>0</v>
      </c>
      <c r="I78" s="57">
        <f>'Budapesti csoport'!I40</f>
        <v>0</v>
      </c>
      <c r="J78" s="57">
        <f>'Budapesti csoport'!J40</f>
        <v>0</v>
      </c>
      <c r="K78" s="57">
        <f>'Budapesti csoport'!K40</f>
        <v>0</v>
      </c>
      <c r="L78" s="57">
        <f>'Budapesti csoport'!L40</f>
        <v>0</v>
      </c>
      <c r="M78" s="57">
        <f>'Budapesti csoport'!M40</f>
        <v>0</v>
      </c>
      <c r="N78" s="57">
        <f>'Budapesti csoport'!N40</f>
        <v>0</v>
      </c>
      <c r="O78" s="57">
        <f>'Budapesti csoport'!O40</f>
        <v>0</v>
      </c>
      <c r="P78" s="57">
        <f>'Budapesti csoport'!P40</f>
        <v>0</v>
      </c>
      <c r="Q78" s="57">
        <f>'Budapesti csoport'!Q40</f>
        <v>0</v>
      </c>
      <c r="R78" s="57">
        <f>'Budapesti csoport'!R40</f>
        <v>0</v>
      </c>
      <c r="S78" s="23"/>
      <c r="T78" s="111">
        <f>'Budapesti csoport'!R40</f>
        <v>0</v>
      </c>
      <c r="U78" s="111">
        <f>'Budapesti csoport'!S40</f>
        <v>0</v>
      </c>
      <c r="V78" s="111">
        <f>'Budapesti csoport'!T40</f>
        <v>0</v>
      </c>
      <c r="W78" s="111">
        <f>'Budapesti csoport'!U40</f>
        <v>0</v>
      </c>
      <c r="X78" s="111">
        <f>'Budapesti csoport'!V40</f>
        <v>0</v>
      </c>
      <c r="Y78" s="111">
        <f>'Budapesti csoport'!W40</f>
        <v>0</v>
      </c>
      <c r="Z78" s="111">
        <f>'Budapesti csoport'!X40</f>
        <v>0</v>
      </c>
      <c r="AA78" s="111">
        <f>'Budapesti csoport'!Y40</f>
        <v>0</v>
      </c>
      <c r="AB78" s="111">
        <f>'Budapesti csoport'!Z40</f>
        <v>0</v>
      </c>
      <c r="AC78" s="111">
        <f>'Budapesti csoport'!AA40</f>
        <v>0</v>
      </c>
      <c r="AD78" s="111">
        <f>'Budapesti csoport'!AB40</f>
        <v>0</v>
      </c>
      <c r="AE78" s="111">
        <f>'Budapesti csoport'!AC40</f>
        <v>0</v>
      </c>
      <c r="AF78" s="111">
        <f>'Budapesti csoport'!AD40</f>
        <v>0</v>
      </c>
      <c r="AG78" s="111">
        <f>'Budapesti csoport'!AE40</f>
        <v>0</v>
      </c>
      <c r="AH78" s="111">
        <f>'Budapesti csoport'!AF40</f>
        <v>0</v>
      </c>
      <c r="AI78" s="111">
        <f>'Budapesti csoport'!AG40</f>
        <v>0</v>
      </c>
      <c r="AJ78" s="111">
        <f>'Budapesti csoport'!AH40</f>
        <v>0</v>
      </c>
      <c r="AK78" s="111">
        <f>'Budapesti csoport'!AI40</f>
        <v>0</v>
      </c>
      <c r="AL78" s="111">
        <f>'Budapesti csoport'!AJ40</f>
        <v>0</v>
      </c>
      <c r="AM78" s="111">
        <f>'Budapesti csoport'!AK40</f>
        <v>0</v>
      </c>
      <c r="AN78" s="111">
        <f>'Budapesti csoport'!AL40</f>
        <v>0</v>
      </c>
      <c r="AO78" s="111">
        <f>'Budapesti csoport'!AM40</f>
        <v>0</v>
      </c>
      <c r="AP78" s="111">
        <f>'Budapesti csoport'!AN40</f>
        <v>0</v>
      </c>
      <c r="AQ78" s="111">
        <f>'Budapesti csoport'!AO40</f>
        <v>0</v>
      </c>
      <c r="AR78" s="111">
        <f>'Budapesti csoport'!AP40</f>
        <v>0</v>
      </c>
      <c r="AS78" s="111">
        <f>'Budapesti csoport'!AQ40</f>
        <v>0</v>
      </c>
      <c r="AT78" s="111">
        <f>'Budapesti csoport'!AR40</f>
        <v>0</v>
      </c>
      <c r="AU78" s="111">
        <f>'Budapesti csoport'!AS40</f>
        <v>0</v>
      </c>
      <c r="AV78" s="111">
        <f>'Budapesti csoport'!AT40</f>
        <v>0</v>
      </c>
      <c r="AW78" s="111">
        <f>'Budapesti csoport'!AU40</f>
        <v>0</v>
      </c>
      <c r="AX78" s="111">
        <f>'Budapesti csoport'!AV40</f>
        <v>0</v>
      </c>
      <c r="AY78" s="67">
        <f t="shared" si="37"/>
        <v>0</v>
      </c>
    </row>
    <row r="79" spans="1:51" ht="20.100000000000001" hidden="1" customHeight="1" thickBot="1" x14ac:dyDescent="0.35">
      <c r="A79" s="57">
        <f>'Budapesti csoport'!A41</f>
        <v>0</v>
      </c>
      <c r="B79" s="57">
        <f>'Budapesti csoport'!B41</f>
        <v>0</v>
      </c>
      <c r="C79" s="57">
        <f>'Budapesti csoport'!C41</f>
        <v>0</v>
      </c>
      <c r="D79" s="57">
        <f>'Budapesti csoport'!D41</f>
        <v>0</v>
      </c>
      <c r="E79" s="57">
        <f>'Budapesti csoport'!E41</f>
        <v>0</v>
      </c>
      <c r="F79" s="57">
        <f>'Budapesti csoport'!F41</f>
        <v>0</v>
      </c>
      <c r="G79" s="57">
        <f>'Budapesti csoport'!G41</f>
        <v>0</v>
      </c>
      <c r="H79" s="57">
        <f>'Budapesti csoport'!H41</f>
        <v>0</v>
      </c>
      <c r="I79" s="57">
        <f>'Budapesti csoport'!I41</f>
        <v>0</v>
      </c>
      <c r="J79" s="57">
        <f>'Budapesti csoport'!J41</f>
        <v>0</v>
      </c>
      <c r="K79" s="57">
        <f>'Budapesti csoport'!K41</f>
        <v>0</v>
      </c>
      <c r="L79" s="57">
        <f>'Budapesti csoport'!L41</f>
        <v>0</v>
      </c>
      <c r="M79" s="57">
        <f>'Budapesti csoport'!M41</f>
        <v>0</v>
      </c>
      <c r="N79" s="57">
        <f>'Budapesti csoport'!N41</f>
        <v>0</v>
      </c>
      <c r="O79" s="57">
        <f>'Budapesti csoport'!O41</f>
        <v>0</v>
      </c>
      <c r="P79" s="57">
        <f>'Budapesti csoport'!P41</f>
        <v>0</v>
      </c>
      <c r="Q79" s="57">
        <f>'Budapesti csoport'!Q41</f>
        <v>0</v>
      </c>
      <c r="R79" s="57">
        <f>'Budapesti csoport'!R41</f>
        <v>0</v>
      </c>
      <c r="S79" s="23"/>
      <c r="T79" s="111">
        <f>'Budapesti csoport'!R41</f>
        <v>0</v>
      </c>
      <c r="U79" s="111">
        <f>'Budapesti csoport'!S41</f>
        <v>0</v>
      </c>
      <c r="V79" s="111">
        <f>'Budapesti csoport'!T41</f>
        <v>0</v>
      </c>
      <c r="W79" s="111">
        <f>'Budapesti csoport'!U41</f>
        <v>0</v>
      </c>
      <c r="X79" s="111">
        <f>'Budapesti csoport'!V41</f>
        <v>0</v>
      </c>
      <c r="Y79" s="111">
        <f>'Budapesti csoport'!W41</f>
        <v>0</v>
      </c>
      <c r="Z79" s="111">
        <f>'Budapesti csoport'!X41</f>
        <v>0</v>
      </c>
      <c r="AA79" s="111">
        <f>'Budapesti csoport'!Y41</f>
        <v>0</v>
      </c>
      <c r="AB79" s="111">
        <f>'Budapesti csoport'!Z41</f>
        <v>0</v>
      </c>
      <c r="AC79" s="111">
        <f>'Budapesti csoport'!AA41</f>
        <v>0</v>
      </c>
      <c r="AD79" s="111">
        <f>'Budapesti csoport'!AB41</f>
        <v>0</v>
      </c>
      <c r="AE79" s="111">
        <f>'Budapesti csoport'!AC41</f>
        <v>0</v>
      </c>
      <c r="AF79" s="111">
        <f>'Budapesti csoport'!AD41</f>
        <v>0</v>
      </c>
      <c r="AG79" s="111">
        <f>'Budapesti csoport'!AE41</f>
        <v>0</v>
      </c>
      <c r="AH79" s="111">
        <f>'Budapesti csoport'!AF41</f>
        <v>0</v>
      </c>
      <c r="AI79" s="111">
        <f>'Budapesti csoport'!AG41</f>
        <v>0</v>
      </c>
      <c r="AJ79" s="111">
        <f>'Budapesti csoport'!AH41</f>
        <v>0</v>
      </c>
      <c r="AK79" s="111">
        <f>'Budapesti csoport'!AI41</f>
        <v>0</v>
      </c>
      <c r="AL79" s="111">
        <f>'Budapesti csoport'!AJ41</f>
        <v>0</v>
      </c>
      <c r="AM79" s="111">
        <f>'Budapesti csoport'!AK41</f>
        <v>0</v>
      </c>
      <c r="AN79" s="111">
        <f>'Budapesti csoport'!AL41</f>
        <v>0</v>
      </c>
      <c r="AO79" s="111">
        <f>'Budapesti csoport'!AM41</f>
        <v>0</v>
      </c>
      <c r="AP79" s="111">
        <f>'Budapesti csoport'!AN41</f>
        <v>0</v>
      </c>
      <c r="AQ79" s="111">
        <f>'Budapesti csoport'!AO41</f>
        <v>0</v>
      </c>
      <c r="AR79" s="111">
        <f>'Budapesti csoport'!AP41</f>
        <v>0</v>
      </c>
      <c r="AS79" s="111">
        <f>'Budapesti csoport'!AQ41</f>
        <v>0</v>
      </c>
      <c r="AT79" s="111">
        <f>'Budapesti csoport'!AR41</f>
        <v>0</v>
      </c>
      <c r="AU79" s="111">
        <f>'Budapesti csoport'!AS41</f>
        <v>0</v>
      </c>
      <c r="AV79" s="111">
        <f>'Budapesti csoport'!AT41</f>
        <v>0</v>
      </c>
      <c r="AW79" s="111">
        <f>'Budapesti csoport'!AU41</f>
        <v>0</v>
      </c>
      <c r="AX79" s="111">
        <f>'Budapesti csoport'!AV41</f>
        <v>0</v>
      </c>
      <c r="AY79" s="67">
        <f t="shared" si="37"/>
        <v>0</v>
      </c>
    </row>
    <row r="80" spans="1:51" ht="20.100000000000001" hidden="1" customHeight="1" thickBot="1" x14ac:dyDescent="0.35">
      <c r="A80" s="57">
        <f>'Budapesti csoport'!A42</f>
        <v>0</v>
      </c>
      <c r="B80" s="57">
        <f>'Budapesti csoport'!B42</f>
        <v>0</v>
      </c>
      <c r="C80" s="57">
        <f>'Budapesti csoport'!C42</f>
        <v>0</v>
      </c>
      <c r="D80" s="57">
        <f>'Budapesti csoport'!D42</f>
        <v>0</v>
      </c>
      <c r="E80" s="57">
        <f>'Budapesti csoport'!E42</f>
        <v>0</v>
      </c>
      <c r="F80" s="57">
        <f>'Budapesti csoport'!F42</f>
        <v>0</v>
      </c>
      <c r="G80" s="57">
        <f>'Budapesti csoport'!G42</f>
        <v>0</v>
      </c>
      <c r="H80" s="57">
        <f>'Budapesti csoport'!H42</f>
        <v>0</v>
      </c>
      <c r="I80" s="57">
        <f>'Budapesti csoport'!I42</f>
        <v>0</v>
      </c>
      <c r="J80" s="57">
        <f>'Budapesti csoport'!J42</f>
        <v>0</v>
      </c>
      <c r="K80" s="57">
        <f>'Budapesti csoport'!K42</f>
        <v>0</v>
      </c>
      <c r="L80" s="57">
        <f>'Budapesti csoport'!L42</f>
        <v>0</v>
      </c>
      <c r="M80" s="57">
        <f>'Budapesti csoport'!M42</f>
        <v>0</v>
      </c>
      <c r="N80" s="57">
        <f>'Budapesti csoport'!N42</f>
        <v>0</v>
      </c>
      <c r="O80" s="57">
        <f>'Budapesti csoport'!O42</f>
        <v>0</v>
      </c>
      <c r="P80" s="57">
        <f>'Budapesti csoport'!P42</f>
        <v>0</v>
      </c>
      <c r="Q80" s="57">
        <f>'Budapesti csoport'!Q42</f>
        <v>0</v>
      </c>
      <c r="R80" s="57">
        <f>'Budapesti csoport'!R42</f>
        <v>0</v>
      </c>
      <c r="S80" s="23"/>
      <c r="T80" s="111">
        <f>'Budapesti csoport'!R42</f>
        <v>0</v>
      </c>
      <c r="U80" s="111">
        <f>'Budapesti csoport'!S42</f>
        <v>0</v>
      </c>
      <c r="V80" s="111">
        <f>'Budapesti csoport'!T42</f>
        <v>0</v>
      </c>
      <c r="W80" s="111">
        <f>'Budapesti csoport'!U42</f>
        <v>0</v>
      </c>
      <c r="X80" s="111">
        <f>'Budapesti csoport'!V42</f>
        <v>0</v>
      </c>
      <c r="Y80" s="111">
        <f>'Budapesti csoport'!W42</f>
        <v>0</v>
      </c>
      <c r="Z80" s="111">
        <f>'Budapesti csoport'!X42</f>
        <v>0</v>
      </c>
      <c r="AA80" s="111">
        <f>'Budapesti csoport'!Y42</f>
        <v>0</v>
      </c>
      <c r="AB80" s="111">
        <f>'Budapesti csoport'!Z42</f>
        <v>0</v>
      </c>
      <c r="AC80" s="111">
        <f>'Budapesti csoport'!AA42</f>
        <v>0</v>
      </c>
      <c r="AD80" s="111">
        <f>'Budapesti csoport'!AB42</f>
        <v>0</v>
      </c>
      <c r="AE80" s="111">
        <f>'Budapesti csoport'!AC42</f>
        <v>0</v>
      </c>
      <c r="AF80" s="111">
        <f>'Budapesti csoport'!AD42</f>
        <v>0</v>
      </c>
      <c r="AG80" s="111">
        <f>'Budapesti csoport'!AE42</f>
        <v>0</v>
      </c>
      <c r="AH80" s="111">
        <f>'Budapesti csoport'!AF42</f>
        <v>0</v>
      </c>
      <c r="AI80" s="111">
        <f>'Budapesti csoport'!AG42</f>
        <v>0</v>
      </c>
      <c r="AJ80" s="111">
        <f>'Budapesti csoport'!AH42</f>
        <v>0</v>
      </c>
      <c r="AK80" s="111">
        <f>'Budapesti csoport'!AI42</f>
        <v>0</v>
      </c>
      <c r="AL80" s="111">
        <f>'Budapesti csoport'!AJ42</f>
        <v>0</v>
      </c>
      <c r="AM80" s="111">
        <f>'Budapesti csoport'!AK42</f>
        <v>0</v>
      </c>
      <c r="AN80" s="111">
        <f>'Budapesti csoport'!AL42</f>
        <v>0</v>
      </c>
      <c r="AO80" s="111">
        <f>'Budapesti csoport'!AM42</f>
        <v>0</v>
      </c>
      <c r="AP80" s="111">
        <f>'Budapesti csoport'!AN42</f>
        <v>0</v>
      </c>
      <c r="AQ80" s="111">
        <f>'Budapesti csoport'!AO42</f>
        <v>0</v>
      </c>
      <c r="AR80" s="111">
        <f>'Budapesti csoport'!AP42</f>
        <v>0</v>
      </c>
      <c r="AS80" s="111">
        <f>'Budapesti csoport'!AQ42</f>
        <v>0</v>
      </c>
      <c r="AT80" s="111">
        <f>'Budapesti csoport'!AR42</f>
        <v>0</v>
      </c>
      <c r="AU80" s="111">
        <f>'Budapesti csoport'!AS42</f>
        <v>0</v>
      </c>
      <c r="AV80" s="111">
        <f>'Budapesti csoport'!AT42</f>
        <v>0</v>
      </c>
      <c r="AW80" s="111">
        <f>'Budapesti csoport'!AU42</f>
        <v>0</v>
      </c>
      <c r="AX80" s="111">
        <f>'Budapesti csoport'!AV42</f>
        <v>0</v>
      </c>
      <c r="AY80" s="67">
        <f t="shared" si="37"/>
        <v>0</v>
      </c>
    </row>
    <row r="81" spans="1:51" ht="20.100000000000001" hidden="1" customHeight="1" thickBot="1" x14ac:dyDescent="0.35">
      <c r="A81" s="57">
        <f>'Budapesti csoport'!A43</f>
        <v>0</v>
      </c>
      <c r="B81" s="57">
        <f>'Budapesti csoport'!B43</f>
        <v>0</v>
      </c>
      <c r="C81" s="57">
        <f>'Budapesti csoport'!C43</f>
        <v>0</v>
      </c>
      <c r="D81" s="57">
        <f>'Budapesti csoport'!D43</f>
        <v>0</v>
      </c>
      <c r="E81" s="57">
        <f>'Budapesti csoport'!E43</f>
        <v>0</v>
      </c>
      <c r="F81" s="57">
        <f>'Budapesti csoport'!F43</f>
        <v>0</v>
      </c>
      <c r="G81" s="57">
        <f>'Budapesti csoport'!G43</f>
        <v>0</v>
      </c>
      <c r="H81" s="57">
        <f>'Budapesti csoport'!H43</f>
        <v>0</v>
      </c>
      <c r="I81" s="57">
        <f>'Budapesti csoport'!I43</f>
        <v>0</v>
      </c>
      <c r="J81" s="57">
        <f>'Budapesti csoport'!J43</f>
        <v>0</v>
      </c>
      <c r="K81" s="57">
        <f>'Budapesti csoport'!K43</f>
        <v>0</v>
      </c>
      <c r="L81" s="57">
        <f>'Budapesti csoport'!L43</f>
        <v>0</v>
      </c>
      <c r="M81" s="57">
        <f>'Budapesti csoport'!M43</f>
        <v>0</v>
      </c>
      <c r="N81" s="57">
        <f>'Budapesti csoport'!N43</f>
        <v>0</v>
      </c>
      <c r="O81" s="57">
        <f>'Budapesti csoport'!O43</f>
        <v>0</v>
      </c>
      <c r="P81" s="57">
        <f>'Budapesti csoport'!P43</f>
        <v>0</v>
      </c>
      <c r="Q81" s="57">
        <f>'Budapesti csoport'!Q43</f>
        <v>0</v>
      </c>
      <c r="R81" s="57">
        <f>'Budapesti csoport'!R43</f>
        <v>0</v>
      </c>
      <c r="S81" s="23"/>
      <c r="T81" s="111">
        <f>'Budapesti csoport'!R43</f>
        <v>0</v>
      </c>
      <c r="U81" s="111">
        <f>'Budapesti csoport'!S43</f>
        <v>0</v>
      </c>
      <c r="V81" s="111">
        <f>'Budapesti csoport'!T43</f>
        <v>0</v>
      </c>
      <c r="W81" s="111">
        <f>'Budapesti csoport'!U43</f>
        <v>0</v>
      </c>
      <c r="X81" s="111">
        <f>'Budapesti csoport'!V43</f>
        <v>0</v>
      </c>
      <c r="Y81" s="111">
        <f>'Budapesti csoport'!W43</f>
        <v>0</v>
      </c>
      <c r="Z81" s="111">
        <f>'Budapesti csoport'!X43</f>
        <v>0</v>
      </c>
      <c r="AA81" s="111">
        <f>'Budapesti csoport'!Y43</f>
        <v>0</v>
      </c>
      <c r="AB81" s="111">
        <f>'Budapesti csoport'!Z43</f>
        <v>0</v>
      </c>
      <c r="AC81" s="111">
        <f>'Budapesti csoport'!AA43</f>
        <v>0</v>
      </c>
      <c r="AD81" s="111">
        <f>'Budapesti csoport'!AB43</f>
        <v>0</v>
      </c>
      <c r="AE81" s="111">
        <f>'Budapesti csoport'!AC43</f>
        <v>0</v>
      </c>
      <c r="AF81" s="111">
        <f>'Budapesti csoport'!AD43</f>
        <v>0</v>
      </c>
      <c r="AG81" s="111">
        <f>'Budapesti csoport'!AE43</f>
        <v>0</v>
      </c>
      <c r="AH81" s="111">
        <f>'Budapesti csoport'!AF43</f>
        <v>0</v>
      </c>
      <c r="AI81" s="111">
        <f>'Budapesti csoport'!AG43</f>
        <v>0</v>
      </c>
      <c r="AJ81" s="111">
        <f>'Budapesti csoport'!AH43</f>
        <v>0</v>
      </c>
      <c r="AK81" s="111">
        <f>'Budapesti csoport'!AI43</f>
        <v>0</v>
      </c>
      <c r="AL81" s="111">
        <f>'Budapesti csoport'!AJ43</f>
        <v>0</v>
      </c>
      <c r="AM81" s="111">
        <f>'Budapesti csoport'!AK43</f>
        <v>0</v>
      </c>
      <c r="AN81" s="111">
        <f>'Budapesti csoport'!AL43</f>
        <v>0</v>
      </c>
      <c r="AO81" s="111">
        <f>'Budapesti csoport'!AM43</f>
        <v>0</v>
      </c>
      <c r="AP81" s="111">
        <f>'Budapesti csoport'!AN43</f>
        <v>0</v>
      </c>
      <c r="AQ81" s="111">
        <f>'Budapesti csoport'!AO43</f>
        <v>0</v>
      </c>
      <c r="AR81" s="111">
        <f>'Budapesti csoport'!AP43</f>
        <v>0</v>
      </c>
      <c r="AS81" s="111">
        <f>'Budapesti csoport'!AQ43</f>
        <v>0</v>
      </c>
      <c r="AT81" s="111">
        <f>'Budapesti csoport'!AR43</f>
        <v>0</v>
      </c>
      <c r="AU81" s="111">
        <f>'Budapesti csoport'!AS43</f>
        <v>0</v>
      </c>
      <c r="AV81" s="111">
        <f>'Budapesti csoport'!AT43</f>
        <v>0</v>
      </c>
      <c r="AW81" s="111">
        <f>'Budapesti csoport'!AU43</f>
        <v>0</v>
      </c>
      <c r="AX81" s="111">
        <f>'Budapesti csoport'!AV43</f>
        <v>0</v>
      </c>
      <c r="AY81" s="67">
        <f t="shared" si="37"/>
        <v>0</v>
      </c>
    </row>
    <row r="82" spans="1:51" ht="20.100000000000001" hidden="1" customHeight="1" thickBot="1" x14ac:dyDescent="0.35">
      <c r="A82" s="57">
        <f>'Budapesti csoport'!A44</f>
        <v>0</v>
      </c>
      <c r="B82" s="57">
        <f>'Budapesti csoport'!B44</f>
        <v>0</v>
      </c>
      <c r="C82" s="57">
        <f>'Budapesti csoport'!C44</f>
        <v>0</v>
      </c>
      <c r="D82" s="57">
        <f>'Budapesti csoport'!D44</f>
        <v>0</v>
      </c>
      <c r="E82" s="57">
        <f>'Budapesti csoport'!E44</f>
        <v>0</v>
      </c>
      <c r="F82" s="57">
        <f>'Budapesti csoport'!F44</f>
        <v>0</v>
      </c>
      <c r="G82" s="57">
        <f>'Budapesti csoport'!G44</f>
        <v>0</v>
      </c>
      <c r="H82" s="57">
        <f>'Budapesti csoport'!H44</f>
        <v>0</v>
      </c>
      <c r="I82" s="57">
        <f>'Budapesti csoport'!I44</f>
        <v>0</v>
      </c>
      <c r="J82" s="57">
        <f>'Budapesti csoport'!J44</f>
        <v>0</v>
      </c>
      <c r="K82" s="57">
        <f>'Budapesti csoport'!K44</f>
        <v>0</v>
      </c>
      <c r="L82" s="57">
        <f>'Budapesti csoport'!L44</f>
        <v>0</v>
      </c>
      <c r="M82" s="57">
        <f>'Budapesti csoport'!M44</f>
        <v>0</v>
      </c>
      <c r="N82" s="57">
        <f>'Budapesti csoport'!N44</f>
        <v>0</v>
      </c>
      <c r="O82" s="57">
        <f>'Budapesti csoport'!O44</f>
        <v>0</v>
      </c>
      <c r="P82" s="57">
        <f>'Budapesti csoport'!P44</f>
        <v>0</v>
      </c>
      <c r="Q82" s="57">
        <f>'Budapesti csoport'!Q44</f>
        <v>0</v>
      </c>
      <c r="R82" s="57">
        <f>'Budapesti csoport'!R44</f>
        <v>0</v>
      </c>
      <c r="S82" s="23"/>
      <c r="T82" s="111">
        <f>'Budapesti csoport'!R44</f>
        <v>0</v>
      </c>
      <c r="U82" s="111">
        <f>'Budapesti csoport'!S44</f>
        <v>0</v>
      </c>
      <c r="V82" s="111">
        <f>'Budapesti csoport'!T44</f>
        <v>0</v>
      </c>
      <c r="W82" s="111">
        <f>'Budapesti csoport'!U44</f>
        <v>0</v>
      </c>
      <c r="X82" s="111">
        <f>'Budapesti csoport'!V44</f>
        <v>0</v>
      </c>
      <c r="Y82" s="111">
        <f>'Budapesti csoport'!W44</f>
        <v>0</v>
      </c>
      <c r="Z82" s="111">
        <f>'Budapesti csoport'!X44</f>
        <v>0</v>
      </c>
      <c r="AA82" s="111">
        <f>'Budapesti csoport'!Y44</f>
        <v>0</v>
      </c>
      <c r="AB82" s="111">
        <f>'Budapesti csoport'!Z44</f>
        <v>0</v>
      </c>
      <c r="AC82" s="111">
        <f>'Budapesti csoport'!AA44</f>
        <v>0</v>
      </c>
      <c r="AD82" s="111">
        <f>'Budapesti csoport'!AB44</f>
        <v>0</v>
      </c>
      <c r="AE82" s="111">
        <f>'Budapesti csoport'!AC44</f>
        <v>0</v>
      </c>
      <c r="AF82" s="111">
        <f>'Budapesti csoport'!AD44</f>
        <v>0</v>
      </c>
      <c r="AG82" s="111">
        <f>'Budapesti csoport'!AE44</f>
        <v>0</v>
      </c>
      <c r="AH82" s="111">
        <f>'Budapesti csoport'!AF44</f>
        <v>0</v>
      </c>
      <c r="AI82" s="111">
        <f>'Budapesti csoport'!AG44</f>
        <v>0</v>
      </c>
      <c r="AJ82" s="111">
        <f>'Budapesti csoport'!AH44</f>
        <v>0</v>
      </c>
      <c r="AK82" s="111">
        <f>'Budapesti csoport'!AI44</f>
        <v>0</v>
      </c>
      <c r="AL82" s="111">
        <f>'Budapesti csoport'!AJ44</f>
        <v>0</v>
      </c>
      <c r="AM82" s="111">
        <f>'Budapesti csoport'!AK44</f>
        <v>0</v>
      </c>
      <c r="AN82" s="111">
        <f>'Budapesti csoport'!AL44</f>
        <v>0</v>
      </c>
      <c r="AO82" s="111">
        <f>'Budapesti csoport'!AM44</f>
        <v>0</v>
      </c>
      <c r="AP82" s="111">
        <f>'Budapesti csoport'!AN44</f>
        <v>0</v>
      </c>
      <c r="AQ82" s="111">
        <f>'Budapesti csoport'!AO44</f>
        <v>0</v>
      </c>
      <c r="AR82" s="111">
        <f>'Budapesti csoport'!AP44</f>
        <v>0</v>
      </c>
      <c r="AS82" s="111">
        <f>'Budapesti csoport'!AQ44</f>
        <v>0</v>
      </c>
      <c r="AT82" s="111">
        <f>'Budapesti csoport'!AR44</f>
        <v>0</v>
      </c>
      <c r="AU82" s="111">
        <f>'Budapesti csoport'!AS44</f>
        <v>0</v>
      </c>
      <c r="AV82" s="111">
        <f>'Budapesti csoport'!AT44</f>
        <v>0</v>
      </c>
      <c r="AW82" s="111">
        <f>'Budapesti csoport'!AU44</f>
        <v>0</v>
      </c>
      <c r="AX82" s="111">
        <f>'Budapesti csoport'!AV44</f>
        <v>0</v>
      </c>
      <c r="AY82" s="67">
        <f t="shared" si="37"/>
        <v>0</v>
      </c>
    </row>
    <row r="83" spans="1:51" ht="20.100000000000001" hidden="1" customHeight="1" thickBot="1" x14ac:dyDescent="0.35">
      <c r="A83" s="57">
        <f>'Budapesti csoport'!A45</f>
        <v>0</v>
      </c>
      <c r="B83" s="57">
        <f>'Budapesti csoport'!B45</f>
        <v>0</v>
      </c>
      <c r="C83" s="57">
        <f>'Budapesti csoport'!C45</f>
        <v>0</v>
      </c>
      <c r="D83" s="57">
        <f>'Budapesti csoport'!D45</f>
        <v>0</v>
      </c>
      <c r="E83" s="57">
        <f>'Budapesti csoport'!E45</f>
        <v>0</v>
      </c>
      <c r="F83" s="57">
        <f>'Budapesti csoport'!F45</f>
        <v>0</v>
      </c>
      <c r="G83" s="57">
        <f>'Budapesti csoport'!G45</f>
        <v>0</v>
      </c>
      <c r="H83" s="57">
        <f>'Budapesti csoport'!H45</f>
        <v>0</v>
      </c>
      <c r="I83" s="57">
        <f>'Budapesti csoport'!I45</f>
        <v>0</v>
      </c>
      <c r="J83" s="57">
        <f>'Budapesti csoport'!J45</f>
        <v>0</v>
      </c>
      <c r="K83" s="57">
        <f>'Budapesti csoport'!K45</f>
        <v>0</v>
      </c>
      <c r="L83" s="57">
        <f>'Budapesti csoport'!L45</f>
        <v>0</v>
      </c>
      <c r="M83" s="57">
        <f>'Budapesti csoport'!M45</f>
        <v>0</v>
      </c>
      <c r="N83" s="57">
        <f>'Budapesti csoport'!N45</f>
        <v>0</v>
      </c>
      <c r="O83" s="57">
        <f>'Budapesti csoport'!O45</f>
        <v>0</v>
      </c>
      <c r="P83" s="57">
        <f>'Budapesti csoport'!P45</f>
        <v>0</v>
      </c>
      <c r="Q83" s="57">
        <f>'Budapesti csoport'!Q45</f>
        <v>0</v>
      </c>
      <c r="R83" s="57">
        <f>'Budapesti csoport'!R45</f>
        <v>0</v>
      </c>
      <c r="S83" s="23"/>
      <c r="T83" s="111">
        <f>'Budapesti csoport'!R45</f>
        <v>0</v>
      </c>
      <c r="U83" s="111">
        <f>'Budapesti csoport'!S45</f>
        <v>0</v>
      </c>
      <c r="V83" s="111">
        <f>'Budapesti csoport'!T45</f>
        <v>0</v>
      </c>
      <c r="W83" s="111">
        <f>'Budapesti csoport'!U45</f>
        <v>0</v>
      </c>
      <c r="X83" s="111">
        <f>'Budapesti csoport'!V45</f>
        <v>0</v>
      </c>
      <c r="Y83" s="111">
        <f>'Budapesti csoport'!W45</f>
        <v>0</v>
      </c>
      <c r="Z83" s="111">
        <f>'Budapesti csoport'!X45</f>
        <v>0</v>
      </c>
      <c r="AA83" s="111">
        <f>'Budapesti csoport'!Y45</f>
        <v>0</v>
      </c>
      <c r="AB83" s="111">
        <f>'Budapesti csoport'!Z45</f>
        <v>0</v>
      </c>
      <c r="AC83" s="111">
        <f>'Budapesti csoport'!AA45</f>
        <v>0</v>
      </c>
      <c r="AD83" s="111">
        <f>'Budapesti csoport'!AB45</f>
        <v>0</v>
      </c>
      <c r="AE83" s="111">
        <f>'Budapesti csoport'!AC45</f>
        <v>0</v>
      </c>
      <c r="AF83" s="111">
        <f>'Budapesti csoport'!AD45</f>
        <v>0</v>
      </c>
      <c r="AG83" s="111">
        <f>'Budapesti csoport'!AE45</f>
        <v>0</v>
      </c>
      <c r="AH83" s="111">
        <f>'Budapesti csoport'!AF45</f>
        <v>0</v>
      </c>
      <c r="AI83" s="111">
        <f>'Budapesti csoport'!AG45</f>
        <v>0</v>
      </c>
      <c r="AJ83" s="111">
        <f>'Budapesti csoport'!AH45</f>
        <v>0</v>
      </c>
      <c r="AK83" s="111">
        <f>'Budapesti csoport'!AI45</f>
        <v>0</v>
      </c>
      <c r="AL83" s="111">
        <f>'Budapesti csoport'!AJ45</f>
        <v>0</v>
      </c>
      <c r="AM83" s="111">
        <f>'Budapesti csoport'!AK45</f>
        <v>0</v>
      </c>
      <c r="AN83" s="111">
        <f>'Budapesti csoport'!AL45</f>
        <v>0</v>
      </c>
      <c r="AO83" s="111">
        <f>'Budapesti csoport'!AM45</f>
        <v>0</v>
      </c>
      <c r="AP83" s="111">
        <f>'Budapesti csoport'!AN45</f>
        <v>0</v>
      </c>
      <c r="AQ83" s="111">
        <f>'Budapesti csoport'!AO45</f>
        <v>0</v>
      </c>
      <c r="AR83" s="111">
        <f>'Budapesti csoport'!AP45</f>
        <v>0</v>
      </c>
      <c r="AS83" s="111">
        <f>'Budapesti csoport'!AQ45</f>
        <v>0</v>
      </c>
      <c r="AT83" s="111">
        <f>'Budapesti csoport'!AR45</f>
        <v>0</v>
      </c>
      <c r="AU83" s="111">
        <f>'Budapesti csoport'!AS45</f>
        <v>0</v>
      </c>
      <c r="AV83" s="111">
        <f>'Budapesti csoport'!AT45</f>
        <v>0</v>
      </c>
      <c r="AW83" s="111">
        <f>'Budapesti csoport'!AU45</f>
        <v>0</v>
      </c>
      <c r="AX83" s="111">
        <f>'Budapesti csoport'!AV45</f>
        <v>0</v>
      </c>
      <c r="AY83" s="67">
        <f t="shared" si="37"/>
        <v>0</v>
      </c>
    </row>
    <row r="84" spans="1:51" ht="20.100000000000001" hidden="1" customHeight="1" thickBot="1" x14ac:dyDescent="0.35">
      <c r="A84" s="57">
        <f>'Budapesti csoport'!A46</f>
        <v>0</v>
      </c>
      <c r="B84" s="57">
        <f>'Budapesti csoport'!B46</f>
        <v>0</v>
      </c>
      <c r="C84" s="57">
        <f>'Budapesti csoport'!C46</f>
        <v>0</v>
      </c>
      <c r="D84" s="57">
        <f>'Budapesti csoport'!D46</f>
        <v>0</v>
      </c>
      <c r="E84" s="57">
        <f>'Budapesti csoport'!E46</f>
        <v>0</v>
      </c>
      <c r="F84" s="57">
        <f>'Budapesti csoport'!F46</f>
        <v>0</v>
      </c>
      <c r="G84" s="57">
        <f>'Budapesti csoport'!G46</f>
        <v>0</v>
      </c>
      <c r="H84" s="57">
        <f>'Budapesti csoport'!H46</f>
        <v>0</v>
      </c>
      <c r="I84" s="57">
        <f>'Budapesti csoport'!I46</f>
        <v>0</v>
      </c>
      <c r="J84" s="57">
        <f>'Budapesti csoport'!J46</f>
        <v>0</v>
      </c>
      <c r="K84" s="57">
        <f>'Budapesti csoport'!K46</f>
        <v>0</v>
      </c>
      <c r="L84" s="57">
        <f>'Budapesti csoport'!L46</f>
        <v>0</v>
      </c>
      <c r="M84" s="57">
        <f>'Budapesti csoport'!M46</f>
        <v>0</v>
      </c>
      <c r="N84" s="57">
        <f>'Budapesti csoport'!N46</f>
        <v>0</v>
      </c>
      <c r="O84" s="57">
        <f>'Budapesti csoport'!O46</f>
        <v>0</v>
      </c>
      <c r="P84" s="57">
        <f>'Budapesti csoport'!P46</f>
        <v>0</v>
      </c>
      <c r="Q84" s="57">
        <f>'Budapesti csoport'!Q46</f>
        <v>0</v>
      </c>
      <c r="R84" s="57">
        <f>'Budapesti csoport'!R46</f>
        <v>0</v>
      </c>
      <c r="S84" s="23"/>
      <c r="T84" s="111">
        <f>'Budapesti csoport'!R46</f>
        <v>0</v>
      </c>
      <c r="U84" s="111">
        <f>'Budapesti csoport'!S46</f>
        <v>0</v>
      </c>
      <c r="V84" s="111">
        <f>'Budapesti csoport'!T46</f>
        <v>0</v>
      </c>
      <c r="W84" s="111">
        <f>'Budapesti csoport'!U46</f>
        <v>0</v>
      </c>
      <c r="X84" s="111">
        <f>'Budapesti csoport'!V46</f>
        <v>0</v>
      </c>
      <c r="Y84" s="111">
        <f>'Budapesti csoport'!W46</f>
        <v>0</v>
      </c>
      <c r="Z84" s="111">
        <f>'Budapesti csoport'!X46</f>
        <v>0</v>
      </c>
      <c r="AA84" s="111">
        <f>'Budapesti csoport'!Y46</f>
        <v>0</v>
      </c>
      <c r="AB84" s="111">
        <f>'Budapesti csoport'!Z46</f>
        <v>0</v>
      </c>
      <c r="AC84" s="111">
        <f>'Budapesti csoport'!AA46</f>
        <v>0</v>
      </c>
      <c r="AD84" s="111">
        <f>'Budapesti csoport'!AB46</f>
        <v>0</v>
      </c>
      <c r="AE84" s="111">
        <f>'Budapesti csoport'!AC46</f>
        <v>0</v>
      </c>
      <c r="AF84" s="111">
        <f>'Budapesti csoport'!AD46</f>
        <v>0</v>
      </c>
      <c r="AG84" s="111">
        <f>'Budapesti csoport'!AE46</f>
        <v>0</v>
      </c>
      <c r="AH84" s="111">
        <f>'Budapesti csoport'!AF46</f>
        <v>0</v>
      </c>
      <c r="AI84" s="111">
        <f>'Budapesti csoport'!AG46</f>
        <v>0</v>
      </c>
      <c r="AJ84" s="111">
        <f>'Budapesti csoport'!AH46</f>
        <v>0</v>
      </c>
      <c r="AK84" s="111">
        <f>'Budapesti csoport'!AI46</f>
        <v>0</v>
      </c>
      <c r="AL84" s="111">
        <f>'Budapesti csoport'!AJ46</f>
        <v>0</v>
      </c>
      <c r="AM84" s="111">
        <f>'Budapesti csoport'!AK46</f>
        <v>0</v>
      </c>
      <c r="AN84" s="111">
        <f>'Budapesti csoport'!AL46</f>
        <v>0</v>
      </c>
      <c r="AO84" s="111">
        <f>'Budapesti csoport'!AM46</f>
        <v>0</v>
      </c>
      <c r="AP84" s="111">
        <f>'Budapesti csoport'!AN46</f>
        <v>0</v>
      </c>
      <c r="AQ84" s="111">
        <f>'Budapesti csoport'!AO46</f>
        <v>0</v>
      </c>
      <c r="AR84" s="111">
        <f>'Budapesti csoport'!AP46</f>
        <v>0</v>
      </c>
      <c r="AS84" s="111">
        <f>'Budapesti csoport'!AQ46</f>
        <v>0</v>
      </c>
      <c r="AT84" s="111">
        <f>'Budapesti csoport'!AR46</f>
        <v>0</v>
      </c>
      <c r="AU84" s="111">
        <f>'Budapesti csoport'!AS46</f>
        <v>0</v>
      </c>
      <c r="AV84" s="111">
        <f>'Budapesti csoport'!AT46</f>
        <v>0</v>
      </c>
      <c r="AW84" s="111">
        <f>'Budapesti csoport'!AU46</f>
        <v>0</v>
      </c>
      <c r="AX84" s="111">
        <f>'Budapesti csoport'!AV46</f>
        <v>0</v>
      </c>
      <c r="AY84" s="67">
        <f t="shared" si="37"/>
        <v>0</v>
      </c>
    </row>
    <row r="85" spans="1:51" ht="20.100000000000001" hidden="1" customHeight="1" thickBot="1" x14ac:dyDescent="0.35">
      <c r="A85" s="57">
        <f>'Budapesti csoport'!A47</f>
        <v>0</v>
      </c>
      <c r="B85" s="57">
        <f>'Budapesti csoport'!B47</f>
        <v>0</v>
      </c>
      <c r="C85" s="57">
        <f>'Budapesti csoport'!C47</f>
        <v>0</v>
      </c>
      <c r="D85" s="57">
        <f>'Budapesti csoport'!D47</f>
        <v>0</v>
      </c>
      <c r="E85" s="57">
        <f>'Budapesti csoport'!E47</f>
        <v>0</v>
      </c>
      <c r="F85" s="57">
        <f>'Budapesti csoport'!F47</f>
        <v>0</v>
      </c>
      <c r="G85" s="57">
        <f>'Budapesti csoport'!G47</f>
        <v>0</v>
      </c>
      <c r="H85" s="57">
        <f>'Budapesti csoport'!H47</f>
        <v>0</v>
      </c>
      <c r="I85" s="57">
        <f>'Budapesti csoport'!I47</f>
        <v>0</v>
      </c>
      <c r="J85" s="57">
        <f>'Budapesti csoport'!J47</f>
        <v>0</v>
      </c>
      <c r="K85" s="57">
        <f>'Budapesti csoport'!K47</f>
        <v>0</v>
      </c>
      <c r="L85" s="57">
        <f>'Budapesti csoport'!L47</f>
        <v>0</v>
      </c>
      <c r="M85" s="57">
        <f>'Budapesti csoport'!M47</f>
        <v>0</v>
      </c>
      <c r="N85" s="57">
        <f>'Budapesti csoport'!N47</f>
        <v>0</v>
      </c>
      <c r="O85" s="57">
        <f>'Budapesti csoport'!O47</f>
        <v>0</v>
      </c>
      <c r="P85" s="57">
        <f>'Budapesti csoport'!P47</f>
        <v>0</v>
      </c>
      <c r="Q85" s="57">
        <f>'Budapesti csoport'!Q47</f>
        <v>0</v>
      </c>
      <c r="R85" s="57">
        <f>'Budapesti csoport'!R47</f>
        <v>0</v>
      </c>
      <c r="S85" s="23"/>
      <c r="T85" s="111">
        <f>'Budapesti csoport'!R47</f>
        <v>0</v>
      </c>
      <c r="U85" s="111">
        <f>'Budapesti csoport'!S47</f>
        <v>0</v>
      </c>
      <c r="V85" s="111">
        <f>'Budapesti csoport'!T47</f>
        <v>0</v>
      </c>
      <c r="W85" s="111">
        <f>'Budapesti csoport'!U47</f>
        <v>0</v>
      </c>
      <c r="X85" s="111">
        <f>'Budapesti csoport'!V47</f>
        <v>0</v>
      </c>
      <c r="Y85" s="111">
        <f>'Budapesti csoport'!W47</f>
        <v>0</v>
      </c>
      <c r="Z85" s="111">
        <f>'Budapesti csoport'!X47</f>
        <v>0</v>
      </c>
      <c r="AA85" s="111">
        <f>'Budapesti csoport'!Y47</f>
        <v>0</v>
      </c>
      <c r="AB85" s="111">
        <f>'Budapesti csoport'!Z47</f>
        <v>0</v>
      </c>
      <c r="AC85" s="111">
        <f>'Budapesti csoport'!AA47</f>
        <v>0</v>
      </c>
      <c r="AD85" s="111">
        <f>'Budapesti csoport'!AB47</f>
        <v>0</v>
      </c>
      <c r="AE85" s="111">
        <f>'Budapesti csoport'!AC47</f>
        <v>0</v>
      </c>
      <c r="AF85" s="111">
        <f>'Budapesti csoport'!AD47</f>
        <v>0</v>
      </c>
      <c r="AG85" s="111">
        <f>'Budapesti csoport'!AE47</f>
        <v>0</v>
      </c>
      <c r="AH85" s="111">
        <f>'Budapesti csoport'!AF47</f>
        <v>0</v>
      </c>
      <c r="AI85" s="111">
        <f>'Budapesti csoport'!AG47</f>
        <v>0</v>
      </c>
      <c r="AJ85" s="111">
        <f>'Budapesti csoport'!AH47</f>
        <v>0</v>
      </c>
      <c r="AK85" s="111">
        <f>'Budapesti csoport'!AI47</f>
        <v>0</v>
      </c>
      <c r="AL85" s="111">
        <f>'Budapesti csoport'!AJ47</f>
        <v>0</v>
      </c>
      <c r="AM85" s="111">
        <f>'Budapesti csoport'!AK47</f>
        <v>0</v>
      </c>
      <c r="AN85" s="111">
        <f>'Budapesti csoport'!AL47</f>
        <v>0</v>
      </c>
      <c r="AO85" s="111">
        <f>'Budapesti csoport'!AM47</f>
        <v>0</v>
      </c>
      <c r="AP85" s="111">
        <f>'Budapesti csoport'!AN47</f>
        <v>0</v>
      </c>
      <c r="AQ85" s="111">
        <f>'Budapesti csoport'!AO47</f>
        <v>0</v>
      </c>
      <c r="AR85" s="111">
        <f>'Budapesti csoport'!AP47</f>
        <v>0</v>
      </c>
      <c r="AS85" s="111">
        <f>'Budapesti csoport'!AQ47</f>
        <v>0</v>
      </c>
      <c r="AT85" s="111">
        <f>'Budapesti csoport'!AR47</f>
        <v>0</v>
      </c>
      <c r="AU85" s="111">
        <f>'Budapesti csoport'!AS47</f>
        <v>0</v>
      </c>
      <c r="AV85" s="111">
        <f>'Budapesti csoport'!AT47</f>
        <v>0</v>
      </c>
      <c r="AW85" s="111">
        <f>'Budapesti csoport'!AU47</f>
        <v>0</v>
      </c>
      <c r="AX85" s="111">
        <f>'Budapesti csoport'!AV47</f>
        <v>0</v>
      </c>
      <c r="AY85" s="67">
        <f t="shared" si="37"/>
        <v>0</v>
      </c>
    </row>
    <row r="86" spans="1:51" ht="20.100000000000001" hidden="1" customHeight="1" thickBot="1" x14ac:dyDescent="0.35">
      <c r="A86" s="57">
        <f>'Budapesti csoport'!A48</f>
        <v>0</v>
      </c>
      <c r="B86" s="57">
        <f>'Budapesti csoport'!B48</f>
        <v>0</v>
      </c>
      <c r="C86" s="57">
        <f>'Budapesti csoport'!C48</f>
        <v>0</v>
      </c>
      <c r="D86" s="57">
        <f>'Budapesti csoport'!D48</f>
        <v>0</v>
      </c>
      <c r="E86" s="57">
        <f>'Budapesti csoport'!E48</f>
        <v>0</v>
      </c>
      <c r="F86" s="57">
        <f>'Budapesti csoport'!F48</f>
        <v>0</v>
      </c>
      <c r="G86" s="57">
        <f>'Budapesti csoport'!G48</f>
        <v>0</v>
      </c>
      <c r="H86" s="57">
        <f>'Budapesti csoport'!H48</f>
        <v>0</v>
      </c>
      <c r="I86" s="57">
        <f>'Budapesti csoport'!I48</f>
        <v>0</v>
      </c>
      <c r="J86" s="57">
        <f>'Budapesti csoport'!J48</f>
        <v>0</v>
      </c>
      <c r="K86" s="57">
        <f>'Budapesti csoport'!K48</f>
        <v>0</v>
      </c>
      <c r="L86" s="57">
        <f>'Budapesti csoport'!L48</f>
        <v>0</v>
      </c>
      <c r="M86" s="57">
        <f>'Budapesti csoport'!M48</f>
        <v>0</v>
      </c>
      <c r="N86" s="57">
        <f>'Budapesti csoport'!N48</f>
        <v>0</v>
      </c>
      <c r="O86" s="57">
        <f>'Budapesti csoport'!O48</f>
        <v>0</v>
      </c>
      <c r="P86" s="57">
        <f>'Budapesti csoport'!P48</f>
        <v>0</v>
      </c>
      <c r="Q86" s="57">
        <f>'Budapesti csoport'!Q48</f>
        <v>0</v>
      </c>
      <c r="R86" s="57">
        <f>'Budapesti csoport'!R48</f>
        <v>0</v>
      </c>
      <c r="S86" s="23"/>
      <c r="T86" s="111">
        <f>'Budapesti csoport'!R48</f>
        <v>0</v>
      </c>
      <c r="U86" s="111">
        <f>'Budapesti csoport'!S48</f>
        <v>0</v>
      </c>
      <c r="V86" s="111">
        <f>'Budapesti csoport'!T48</f>
        <v>0</v>
      </c>
      <c r="W86" s="111">
        <f>'Budapesti csoport'!U48</f>
        <v>0</v>
      </c>
      <c r="X86" s="111">
        <f>'Budapesti csoport'!V48</f>
        <v>0</v>
      </c>
      <c r="Y86" s="111">
        <f>'Budapesti csoport'!W48</f>
        <v>0</v>
      </c>
      <c r="Z86" s="111">
        <f>'Budapesti csoport'!X48</f>
        <v>0</v>
      </c>
      <c r="AA86" s="111">
        <f>'Budapesti csoport'!Y48</f>
        <v>0</v>
      </c>
      <c r="AB86" s="111">
        <f>'Budapesti csoport'!Z48</f>
        <v>0</v>
      </c>
      <c r="AC86" s="111">
        <f>'Budapesti csoport'!AA48</f>
        <v>0</v>
      </c>
      <c r="AD86" s="111">
        <f>'Budapesti csoport'!AB48</f>
        <v>0</v>
      </c>
      <c r="AE86" s="111">
        <f>'Budapesti csoport'!AC48</f>
        <v>0</v>
      </c>
      <c r="AF86" s="111">
        <f>'Budapesti csoport'!AD48</f>
        <v>0</v>
      </c>
      <c r="AG86" s="111">
        <f>'Budapesti csoport'!AE48</f>
        <v>0</v>
      </c>
      <c r="AH86" s="111">
        <f>'Budapesti csoport'!AF48</f>
        <v>0</v>
      </c>
      <c r="AI86" s="111">
        <f>'Budapesti csoport'!AG48</f>
        <v>0</v>
      </c>
      <c r="AJ86" s="111">
        <f>'Budapesti csoport'!AH48</f>
        <v>0</v>
      </c>
      <c r="AK86" s="111">
        <f>'Budapesti csoport'!AI48</f>
        <v>0</v>
      </c>
      <c r="AL86" s="111">
        <f>'Budapesti csoport'!AJ48</f>
        <v>0</v>
      </c>
      <c r="AM86" s="111">
        <f>'Budapesti csoport'!AK48</f>
        <v>0</v>
      </c>
      <c r="AN86" s="111">
        <f>'Budapesti csoport'!AL48</f>
        <v>0</v>
      </c>
      <c r="AO86" s="111">
        <f>'Budapesti csoport'!AM48</f>
        <v>0</v>
      </c>
      <c r="AP86" s="111">
        <f>'Budapesti csoport'!AN48</f>
        <v>0</v>
      </c>
      <c r="AQ86" s="111">
        <f>'Budapesti csoport'!AO48</f>
        <v>0</v>
      </c>
      <c r="AR86" s="111">
        <f>'Budapesti csoport'!AP48</f>
        <v>0</v>
      </c>
      <c r="AS86" s="111">
        <f>'Budapesti csoport'!AQ48</f>
        <v>0</v>
      </c>
      <c r="AT86" s="111">
        <f>'Budapesti csoport'!AR48</f>
        <v>0</v>
      </c>
      <c r="AU86" s="111">
        <f>'Budapesti csoport'!AS48</f>
        <v>0</v>
      </c>
      <c r="AV86" s="111">
        <f>'Budapesti csoport'!AT48</f>
        <v>0</v>
      </c>
      <c r="AW86" s="111">
        <f>'Budapesti csoport'!AU48</f>
        <v>0</v>
      </c>
      <c r="AX86" s="111">
        <f>'Budapesti csoport'!AV48</f>
        <v>0</v>
      </c>
      <c r="AY86" s="67">
        <f t="shared" si="37"/>
        <v>0</v>
      </c>
    </row>
    <row r="87" spans="1:51" ht="20.100000000000001" hidden="1" customHeight="1" thickBot="1" x14ac:dyDescent="0.35">
      <c r="A87" s="57">
        <f>'Budapesti csoport'!A49</f>
        <v>0</v>
      </c>
      <c r="B87" s="57">
        <f>'Budapesti csoport'!B49</f>
        <v>0</v>
      </c>
      <c r="C87" s="57">
        <f>'Budapesti csoport'!C49</f>
        <v>0</v>
      </c>
      <c r="D87" s="57">
        <f>'Budapesti csoport'!D49</f>
        <v>0</v>
      </c>
      <c r="E87" s="57">
        <f>'Budapesti csoport'!E49</f>
        <v>0</v>
      </c>
      <c r="F87" s="57">
        <f>'Budapesti csoport'!F49</f>
        <v>0</v>
      </c>
      <c r="G87" s="57">
        <f>'Budapesti csoport'!G49</f>
        <v>0</v>
      </c>
      <c r="H87" s="57">
        <f>'Budapesti csoport'!H49</f>
        <v>0</v>
      </c>
      <c r="I87" s="57">
        <f>'Budapesti csoport'!I49</f>
        <v>0</v>
      </c>
      <c r="J87" s="57">
        <f>'Budapesti csoport'!J49</f>
        <v>0</v>
      </c>
      <c r="K87" s="57">
        <f>'Budapesti csoport'!K49</f>
        <v>0</v>
      </c>
      <c r="L87" s="57">
        <f>'Budapesti csoport'!L49</f>
        <v>0</v>
      </c>
      <c r="M87" s="57">
        <f>'Budapesti csoport'!M49</f>
        <v>0</v>
      </c>
      <c r="N87" s="57">
        <f>'Budapesti csoport'!N49</f>
        <v>0</v>
      </c>
      <c r="O87" s="57">
        <f>'Budapesti csoport'!O49</f>
        <v>0</v>
      </c>
      <c r="P87" s="57">
        <f>'Budapesti csoport'!P49</f>
        <v>0</v>
      </c>
      <c r="Q87" s="57">
        <f>'Budapesti csoport'!Q49</f>
        <v>0</v>
      </c>
      <c r="R87" s="57">
        <f>'Budapesti csoport'!R49</f>
        <v>0</v>
      </c>
      <c r="S87" s="23"/>
      <c r="T87" s="111">
        <f>'Budapesti csoport'!R49</f>
        <v>0</v>
      </c>
      <c r="U87" s="111">
        <f>'Budapesti csoport'!S49</f>
        <v>0</v>
      </c>
      <c r="V87" s="111">
        <f>'Budapesti csoport'!T49</f>
        <v>0</v>
      </c>
      <c r="W87" s="111">
        <f>'Budapesti csoport'!U49</f>
        <v>0</v>
      </c>
      <c r="X87" s="111">
        <f>'Budapesti csoport'!V49</f>
        <v>0</v>
      </c>
      <c r="Y87" s="111">
        <f>'Budapesti csoport'!W49</f>
        <v>0</v>
      </c>
      <c r="Z87" s="111">
        <f>'Budapesti csoport'!X49</f>
        <v>0</v>
      </c>
      <c r="AA87" s="111">
        <f>'Budapesti csoport'!Y49</f>
        <v>0</v>
      </c>
      <c r="AB87" s="111">
        <f>'Budapesti csoport'!Z49</f>
        <v>0</v>
      </c>
      <c r="AC87" s="111">
        <f>'Budapesti csoport'!AA49</f>
        <v>0</v>
      </c>
      <c r="AD87" s="111">
        <f>'Budapesti csoport'!AB49</f>
        <v>0</v>
      </c>
      <c r="AE87" s="111">
        <f>'Budapesti csoport'!AC49</f>
        <v>0</v>
      </c>
      <c r="AF87" s="111">
        <f>'Budapesti csoport'!AD49</f>
        <v>0</v>
      </c>
      <c r="AG87" s="111">
        <f>'Budapesti csoport'!AE49</f>
        <v>0</v>
      </c>
      <c r="AH87" s="111">
        <f>'Budapesti csoport'!AF49</f>
        <v>0</v>
      </c>
      <c r="AI87" s="111">
        <f>'Budapesti csoport'!AG49</f>
        <v>0</v>
      </c>
      <c r="AJ87" s="111">
        <f>'Budapesti csoport'!AH49</f>
        <v>0</v>
      </c>
      <c r="AK87" s="111">
        <f>'Budapesti csoport'!AI49</f>
        <v>0</v>
      </c>
      <c r="AL87" s="111">
        <f>'Budapesti csoport'!AJ49</f>
        <v>0</v>
      </c>
      <c r="AM87" s="111">
        <f>'Budapesti csoport'!AK49</f>
        <v>0</v>
      </c>
      <c r="AN87" s="111">
        <f>'Budapesti csoport'!AL49</f>
        <v>0</v>
      </c>
      <c r="AO87" s="111">
        <f>'Budapesti csoport'!AM49</f>
        <v>0</v>
      </c>
      <c r="AP87" s="111">
        <f>'Budapesti csoport'!AN49</f>
        <v>0</v>
      </c>
      <c r="AQ87" s="111">
        <f>'Budapesti csoport'!AO49</f>
        <v>0</v>
      </c>
      <c r="AR87" s="111">
        <f>'Budapesti csoport'!AP49</f>
        <v>0</v>
      </c>
      <c r="AS87" s="111">
        <f>'Budapesti csoport'!AQ49</f>
        <v>0</v>
      </c>
      <c r="AT87" s="111">
        <f>'Budapesti csoport'!AR49</f>
        <v>0</v>
      </c>
      <c r="AU87" s="111">
        <f>'Budapesti csoport'!AS49</f>
        <v>0</v>
      </c>
      <c r="AV87" s="111">
        <f>'Budapesti csoport'!AT49</f>
        <v>0</v>
      </c>
      <c r="AW87" s="111">
        <f>'Budapesti csoport'!AU49</f>
        <v>0</v>
      </c>
      <c r="AX87" s="111">
        <f>'Budapesti csoport'!AV49</f>
        <v>0</v>
      </c>
      <c r="AY87" s="67">
        <f t="shared" si="37"/>
        <v>0</v>
      </c>
    </row>
    <row r="88" spans="1:51" ht="20.100000000000001" hidden="1" customHeight="1" thickBot="1" x14ac:dyDescent="0.35">
      <c r="A88" s="57">
        <f>'Budapesti csoport'!A50</f>
        <v>0</v>
      </c>
      <c r="B88" s="57">
        <f>'Budapesti csoport'!B50</f>
        <v>0</v>
      </c>
      <c r="C88" s="57">
        <f>'Budapesti csoport'!C50</f>
        <v>0</v>
      </c>
      <c r="D88" s="57">
        <f>'Budapesti csoport'!D50</f>
        <v>0</v>
      </c>
      <c r="E88" s="57">
        <f>'Budapesti csoport'!E50</f>
        <v>0</v>
      </c>
      <c r="F88" s="57">
        <f>'Budapesti csoport'!F50</f>
        <v>0</v>
      </c>
      <c r="G88" s="57">
        <f>'Budapesti csoport'!G50</f>
        <v>0</v>
      </c>
      <c r="H88" s="57">
        <f>'Budapesti csoport'!H50</f>
        <v>0</v>
      </c>
      <c r="I88" s="57">
        <f>'Budapesti csoport'!I50</f>
        <v>0</v>
      </c>
      <c r="J88" s="57">
        <f>'Budapesti csoport'!J50</f>
        <v>0</v>
      </c>
      <c r="K88" s="57">
        <f>'Budapesti csoport'!K50</f>
        <v>0</v>
      </c>
      <c r="L88" s="57">
        <f>'Budapesti csoport'!L50</f>
        <v>0</v>
      </c>
      <c r="M88" s="57">
        <f>'Budapesti csoport'!M50</f>
        <v>0</v>
      </c>
      <c r="N88" s="57">
        <f>'Budapesti csoport'!N50</f>
        <v>0</v>
      </c>
      <c r="O88" s="57">
        <f>'Budapesti csoport'!O50</f>
        <v>0</v>
      </c>
      <c r="P88" s="57">
        <f>'Budapesti csoport'!P50</f>
        <v>0</v>
      </c>
      <c r="Q88" s="57">
        <f>'Budapesti csoport'!Q50</f>
        <v>0</v>
      </c>
      <c r="R88" s="57">
        <f>'Budapesti csoport'!R50</f>
        <v>0</v>
      </c>
      <c r="S88" s="23"/>
      <c r="T88" s="111">
        <f>'Budapesti csoport'!R50</f>
        <v>0</v>
      </c>
      <c r="U88" s="111">
        <f>'Budapesti csoport'!S50</f>
        <v>0</v>
      </c>
      <c r="V88" s="111">
        <f>'Budapesti csoport'!T50</f>
        <v>0</v>
      </c>
      <c r="W88" s="111">
        <f>'Budapesti csoport'!U50</f>
        <v>0</v>
      </c>
      <c r="X88" s="111">
        <f>'Budapesti csoport'!V50</f>
        <v>0</v>
      </c>
      <c r="Y88" s="111">
        <f>'Budapesti csoport'!W50</f>
        <v>0</v>
      </c>
      <c r="Z88" s="111">
        <f>'Budapesti csoport'!X50</f>
        <v>0</v>
      </c>
      <c r="AA88" s="111">
        <f>'Budapesti csoport'!Y50</f>
        <v>0</v>
      </c>
      <c r="AB88" s="111">
        <f>'Budapesti csoport'!Z50</f>
        <v>0</v>
      </c>
      <c r="AC88" s="111">
        <f>'Budapesti csoport'!AA50</f>
        <v>0</v>
      </c>
      <c r="AD88" s="111">
        <f>'Budapesti csoport'!AB50</f>
        <v>0</v>
      </c>
      <c r="AE88" s="111">
        <f>'Budapesti csoport'!AC50</f>
        <v>0</v>
      </c>
      <c r="AF88" s="111">
        <f>'Budapesti csoport'!AD50</f>
        <v>0</v>
      </c>
      <c r="AG88" s="111">
        <f>'Budapesti csoport'!AE50</f>
        <v>0</v>
      </c>
      <c r="AH88" s="111">
        <f>'Budapesti csoport'!AF50</f>
        <v>0</v>
      </c>
      <c r="AI88" s="111">
        <f>'Budapesti csoport'!AG50</f>
        <v>0</v>
      </c>
      <c r="AJ88" s="111">
        <f>'Budapesti csoport'!AH50</f>
        <v>0</v>
      </c>
      <c r="AK88" s="111">
        <f>'Budapesti csoport'!AI50</f>
        <v>0</v>
      </c>
      <c r="AL88" s="111">
        <f>'Budapesti csoport'!AJ50</f>
        <v>0</v>
      </c>
      <c r="AM88" s="111">
        <f>'Budapesti csoport'!AK50</f>
        <v>0</v>
      </c>
      <c r="AN88" s="111">
        <f>'Budapesti csoport'!AL50</f>
        <v>0</v>
      </c>
      <c r="AO88" s="111">
        <f>'Budapesti csoport'!AM50</f>
        <v>0</v>
      </c>
      <c r="AP88" s="111">
        <f>'Budapesti csoport'!AN50</f>
        <v>0</v>
      </c>
      <c r="AQ88" s="111">
        <f>'Budapesti csoport'!AO50</f>
        <v>0</v>
      </c>
      <c r="AR88" s="111">
        <f>'Budapesti csoport'!AP50</f>
        <v>0</v>
      </c>
      <c r="AS88" s="111">
        <f>'Budapesti csoport'!AQ50</f>
        <v>0</v>
      </c>
      <c r="AT88" s="111">
        <f>'Budapesti csoport'!AR50</f>
        <v>0</v>
      </c>
      <c r="AU88" s="111">
        <f>'Budapesti csoport'!AS50</f>
        <v>0</v>
      </c>
      <c r="AV88" s="111">
        <f>'Budapesti csoport'!AT50</f>
        <v>0</v>
      </c>
      <c r="AW88" s="111">
        <f>'Budapesti csoport'!AU50</f>
        <v>0</v>
      </c>
      <c r="AX88" s="111">
        <f>'Budapesti csoport'!AV50</f>
        <v>0</v>
      </c>
      <c r="AY88" s="67">
        <f t="shared" si="37"/>
        <v>0</v>
      </c>
    </row>
    <row r="89" spans="1:51" ht="20.100000000000001" hidden="1" customHeight="1" thickBot="1" x14ac:dyDescent="0.35">
      <c r="A89" s="57">
        <f>'Budapesti csoport'!A51</f>
        <v>0</v>
      </c>
      <c r="B89" s="57">
        <f>'Budapesti csoport'!B51</f>
        <v>0</v>
      </c>
      <c r="C89" s="57">
        <f>'Budapesti csoport'!C51</f>
        <v>0</v>
      </c>
      <c r="D89" s="57">
        <f>'Budapesti csoport'!D51</f>
        <v>0</v>
      </c>
      <c r="E89" s="57">
        <f>'Budapesti csoport'!E51</f>
        <v>0</v>
      </c>
      <c r="F89" s="57">
        <f>'Budapesti csoport'!F51</f>
        <v>0</v>
      </c>
      <c r="G89" s="57">
        <f>'Budapesti csoport'!G51</f>
        <v>0</v>
      </c>
      <c r="H89" s="57">
        <f>'Budapesti csoport'!H51</f>
        <v>0</v>
      </c>
      <c r="I89" s="57">
        <f>'Budapesti csoport'!I51</f>
        <v>0</v>
      </c>
      <c r="J89" s="57">
        <f>'Budapesti csoport'!J51</f>
        <v>0</v>
      </c>
      <c r="K89" s="57">
        <f>'Budapesti csoport'!K51</f>
        <v>0</v>
      </c>
      <c r="L89" s="57">
        <f>'Budapesti csoport'!L51</f>
        <v>0</v>
      </c>
      <c r="M89" s="57">
        <f>'Budapesti csoport'!M51</f>
        <v>0</v>
      </c>
      <c r="N89" s="57">
        <f>'Budapesti csoport'!N51</f>
        <v>0</v>
      </c>
      <c r="O89" s="57">
        <f>'Budapesti csoport'!O51</f>
        <v>0</v>
      </c>
      <c r="P89" s="57">
        <f>'Budapesti csoport'!P51</f>
        <v>0</v>
      </c>
      <c r="Q89" s="57">
        <f>'Budapesti csoport'!Q51</f>
        <v>0</v>
      </c>
      <c r="R89" s="57">
        <f>'Budapesti csoport'!R51</f>
        <v>0</v>
      </c>
      <c r="S89" s="23"/>
      <c r="T89" s="111">
        <f>'Budapesti csoport'!R51</f>
        <v>0</v>
      </c>
      <c r="U89" s="111">
        <f>'Budapesti csoport'!S51</f>
        <v>0</v>
      </c>
      <c r="V89" s="111">
        <f>'Budapesti csoport'!T51</f>
        <v>0</v>
      </c>
      <c r="W89" s="111">
        <f>'Budapesti csoport'!U51</f>
        <v>0</v>
      </c>
      <c r="X89" s="111">
        <f>'Budapesti csoport'!V51</f>
        <v>0</v>
      </c>
      <c r="Y89" s="111">
        <f>'Budapesti csoport'!W51</f>
        <v>0</v>
      </c>
      <c r="Z89" s="111">
        <f>'Budapesti csoport'!X51</f>
        <v>0</v>
      </c>
      <c r="AA89" s="111">
        <f>'Budapesti csoport'!Y51</f>
        <v>0</v>
      </c>
      <c r="AB89" s="111">
        <f>'Budapesti csoport'!Z51</f>
        <v>0</v>
      </c>
      <c r="AC89" s="111">
        <f>'Budapesti csoport'!AA51</f>
        <v>0</v>
      </c>
      <c r="AD89" s="111">
        <f>'Budapesti csoport'!AB51</f>
        <v>0</v>
      </c>
      <c r="AE89" s="111">
        <f>'Budapesti csoport'!AC51</f>
        <v>0</v>
      </c>
      <c r="AF89" s="111">
        <f>'Budapesti csoport'!AD51</f>
        <v>0</v>
      </c>
      <c r="AG89" s="111">
        <f>'Budapesti csoport'!AE51</f>
        <v>0</v>
      </c>
      <c r="AH89" s="111">
        <f>'Budapesti csoport'!AF51</f>
        <v>0</v>
      </c>
      <c r="AI89" s="111">
        <f>'Budapesti csoport'!AG51</f>
        <v>0</v>
      </c>
      <c r="AJ89" s="111">
        <f>'Budapesti csoport'!AH51</f>
        <v>0</v>
      </c>
      <c r="AK89" s="111">
        <f>'Budapesti csoport'!AI51</f>
        <v>0</v>
      </c>
      <c r="AL89" s="111">
        <f>'Budapesti csoport'!AJ51</f>
        <v>0</v>
      </c>
      <c r="AM89" s="111">
        <f>'Budapesti csoport'!AK51</f>
        <v>0</v>
      </c>
      <c r="AN89" s="111">
        <f>'Budapesti csoport'!AL51</f>
        <v>0</v>
      </c>
      <c r="AO89" s="111">
        <f>'Budapesti csoport'!AM51</f>
        <v>0</v>
      </c>
      <c r="AP89" s="111">
        <f>'Budapesti csoport'!AN51</f>
        <v>0</v>
      </c>
      <c r="AQ89" s="111">
        <f>'Budapesti csoport'!AO51</f>
        <v>0</v>
      </c>
      <c r="AR89" s="111">
        <f>'Budapesti csoport'!AP51</f>
        <v>0</v>
      </c>
      <c r="AS89" s="111">
        <f>'Budapesti csoport'!AQ51</f>
        <v>0</v>
      </c>
      <c r="AT89" s="111">
        <f>'Budapesti csoport'!AR51</f>
        <v>0</v>
      </c>
      <c r="AU89" s="111">
        <f>'Budapesti csoport'!AS51</f>
        <v>0</v>
      </c>
      <c r="AV89" s="111">
        <f>'Budapesti csoport'!AT51</f>
        <v>0</v>
      </c>
      <c r="AW89" s="111">
        <f>'Budapesti csoport'!AU51</f>
        <v>0</v>
      </c>
      <c r="AX89" s="111">
        <f>'Budapesti csoport'!AV51</f>
        <v>0</v>
      </c>
      <c r="AY89" s="67">
        <f t="shared" si="37"/>
        <v>0</v>
      </c>
    </row>
    <row r="90" spans="1:51" ht="20.100000000000001" hidden="1" customHeight="1" thickBot="1" x14ac:dyDescent="0.35">
      <c r="A90" s="57">
        <f>'Budapesti csoport'!A52</f>
        <v>0</v>
      </c>
      <c r="B90" s="57">
        <f>'Budapesti csoport'!B52</f>
        <v>0</v>
      </c>
      <c r="C90" s="57">
        <f>'Budapesti csoport'!C52</f>
        <v>0</v>
      </c>
      <c r="D90" s="57">
        <f>'Budapesti csoport'!D52</f>
        <v>0</v>
      </c>
      <c r="E90" s="57">
        <f>'Budapesti csoport'!E52</f>
        <v>0</v>
      </c>
      <c r="F90" s="57">
        <f>'Budapesti csoport'!F52</f>
        <v>0</v>
      </c>
      <c r="G90" s="57">
        <f>'Budapesti csoport'!G52</f>
        <v>0</v>
      </c>
      <c r="H90" s="57">
        <f>'Budapesti csoport'!H52</f>
        <v>0</v>
      </c>
      <c r="I90" s="57">
        <f>'Budapesti csoport'!I52</f>
        <v>0</v>
      </c>
      <c r="J90" s="57">
        <f>'Budapesti csoport'!J52</f>
        <v>0</v>
      </c>
      <c r="K90" s="57">
        <f>'Budapesti csoport'!K52</f>
        <v>0</v>
      </c>
      <c r="L90" s="57">
        <f>'Budapesti csoport'!L52</f>
        <v>0</v>
      </c>
      <c r="M90" s="57">
        <f>'Budapesti csoport'!M52</f>
        <v>0</v>
      </c>
      <c r="N90" s="57">
        <f>'Budapesti csoport'!N52</f>
        <v>0</v>
      </c>
      <c r="O90" s="57">
        <f>'Budapesti csoport'!O52</f>
        <v>0</v>
      </c>
      <c r="P90" s="57">
        <f>'Budapesti csoport'!P52</f>
        <v>0</v>
      </c>
      <c r="Q90" s="57">
        <f>'Budapesti csoport'!Q52</f>
        <v>0</v>
      </c>
      <c r="R90" s="57">
        <f>'Budapesti csoport'!R52</f>
        <v>0</v>
      </c>
      <c r="S90" s="23"/>
      <c r="T90" s="111">
        <f>'Budapesti csoport'!R52</f>
        <v>0</v>
      </c>
      <c r="U90" s="111">
        <f>'Budapesti csoport'!S52</f>
        <v>0</v>
      </c>
      <c r="V90" s="111">
        <f>'Budapesti csoport'!T52</f>
        <v>0</v>
      </c>
      <c r="W90" s="111">
        <f>'Budapesti csoport'!U52</f>
        <v>0</v>
      </c>
      <c r="X90" s="111">
        <f>'Budapesti csoport'!V52</f>
        <v>0</v>
      </c>
      <c r="Y90" s="111">
        <f>'Budapesti csoport'!W52</f>
        <v>0</v>
      </c>
      <c r="Z90" s="111">
        <f>'Budapesti csoport'!X52</f>
        <v>0</v>
      </c>
      <c r="AA90" s="111">
        <f>'Budapesti csoport'!Y52</f>
        <v>0</v>
      </c>
      <c r="AB90" s="111">
        <f>'Budapesti csoport'!Z52</f>
        <v>0</v>
      </c>
      <c r="AC90" s="111">
        <f>'Budapesti csoport'!AA52</f>
        <v>0</v>
      </c>
      <c r="AD90" s="111">
        <f>'Budapesti csoport'!AB52</f>
        <v>0</v>
      </c>
      <c r="AE90" s="111">
        <f>'Budapesti csoport'!AC52</f>
        <v>0</v>
      </c>
      <c r="AF90" s="111">
        <f>'Budapesti csoport'!AD52</f>
        <v>0</v>
      </c>
      <c r="AG90" s="111">
        <f>'Budapesti csoport'!AE52</f>
        <v>0</v>
      </c>
      <c r="AH90" s="111">
        <f>'Budapesti csoport'!AF52</f>
        <v>0</v>
      </c>
      <c r="AI90" s="111">
        <f>'Budapesti csoport'!AG52</f>
        <v>0</v>
      </c>
      <c r="AJ90" s="111">
        <f>'Budapesti csoport'!AH52</f>
        <v>0</v>
      </c>
      <c r="AK90" s="111">
        <f>'Budapesti csoport'!AI52</f>
        <v>0</v>
      </c>
      <c r="AL90" s="111">
        <f>'Budapesti csoport'!AJ52</f>
        <v>0</v>
      </c>
      <c r="AM90" s="111">
        <f>'Budapesti csoport'!AK52</f>
        <v>0</v>
      </c>
      <c r="AN90" s="111">
        <f>'Budapesti csoport'!AL52</f>
        <v>0</v>
      </c>
      <c r="AO90" s="111">
        <f>'Budapesti csoport'!AM52</f>
        <v>0</v>
      </c>
      <c r="AP90" s="111">
        <f>'Budapesti csoport'!AN52</f>
        <v>0</v>
      </c>
      <c r="AQ90" s="111">
        <f>'Budapesti csoport'!AO52</f>
        <v>0</v>
      </c>
      <c r="AR90" s="111">
        <f>'Budapesti csoport'!AP52</f>
        <v>0</v>
      </c>
      <c r="AS90" s="111">
        <f>'Budapesti csoport'!AQ52</f>
        <v>0</v>
      </c>
      <c r="AT90" s="111">
        <f>'Budapesti csoport'!AR52</f>
        <v>0</v>
      </c>
      <c r="AU90" s="111">
        <f>'Budapesti csoport'!AS52</f>
        <v>0</v>
      </c>
      <c r="AV90" s="111">
        <f>'Budapesti csoport'!AT52</f>
        <v>0</v>
      </c>
      <c r="AW90" s="111">
        <f>'Budapesti csoport'!AU52</f>
        <v>0</v>
      </c>
      <c r="AX90" s="111">
        <f>'Budapesti csoport'!AV52</f>
        <v>0</v>
      </c>
      <c r="AY90" s="67">
        <f t="shared" si="37"/>
        <v>0</v>
      </c>
    </row>
    <row r="91" spans="1:51" ht="20.100000000000001" hidden="1" customHeight="1" thickBot="1" x14ac:dyDescent="0.35">
      <c r="A91" s="57">
        <f>'Budapesti csoport'!A53</f>
        <v>0</v>
      </c>
      <c r="B91" s="57">
        <f>'Budapesti csoport'!B53</f>
        <v>0</v>
      </c>
      <c r="C91" s="57">
        <f>'Budapesti csoport'!C53</f>
        <v>0</v>
      </c>
      <c r="D91" s="57">
        <f>'Budapesti csoport'!D53</f>
        <v>0</v>
      </c>
      <c r="E91" s="57">
        <f>'Budapesti csoport'!E53</f>
        <v>0</v>
      </c>
      <c r="F91" s="57">
        <f>'Budapesti csoport'!F53</f>
        <v>0</v>
      </c>
      <c r="G91" s="57">
        <f>'Budapesti csoport'!G53</f>
        <v>0</v>
      </c>
      <c r="H91" s="57">
        <f>'Budapesti csoport'!H53</f>
        <v>0</v>
      </c>
      <c r="I91" s="57">
        <f>'Budapesti csoport'!I53</f>
        <v>0</v>
      </c>
      <c r="J91" s="57">
        <f>'Budapesti csoport'!J53</f>
        <v>0</v>
      </c>
      <c r="K91" s="57">
        <f>'Budapesti csoport'!K53</f>
        <v>0</v>
      </c>
      <c r="L91" s="57">
        <f>'Budapesti csoport'!L53</f>
        <v>0</v>
      </c>
      <c r="M91" s="57">
        <f>'Budapesti csoport'!M53</f>
        <v>0</v>
      </c>
      <c r="N91" s="57">
        <f>'Budapesti csoport'!N53</f>
        <v>0</v>
      </c>
      <c r="O91" s="57">
        <f>'Budapesti csoport'!O53</f>
        <v>0</v>
      </c>
      <c r="P91" s="57">
        <f>'Budapesti csoport'!P53</f>
        <v>0</v>
      </c>
      <c r="Q91" s="57">
        <f>'Budapesti csoport'!Q53</f>
        <v>0</v>
      </c>
      <c r="R91" s="57">
        <f>'Budapesti csoport'!R53</f>
        <v>0</v>
      </c>
      <c r="S91" s="23"/>
      <c r="T91" s="111">
        <f>'Budapesti csoport'!R53</f>
        <v>0</v>
      </c>
      <c r="U91" s="111">
        <f>'Budapesti csoport'!S53</f>
        <v>0</v>
      </c>
      <c r="V91" s="111">
        <f>'Budapesti csoport'!T53</f>
        <v>0</v>
      </c>
      <c r="W91" s="111">
        <f>'Budapesti csoport'!U53</f>
        <v>0</v>
      </c>
      <c r="X91" s="111">
        <f>'Budapesti csoport'!V53</f>
        <v>0</v>
      </c>
      <c r="Y91" s="111">
        <f>'Budapesti csoport'!W53</f>
        <v>0</v>
      </c>
      <c r="Z91" s="111">
        <f>'Budapesti csoport'!X53</f>
        <v>0</v>
      </c>
      <c r="AA91" s="111">
        <f>'Budapesti csoport'!Y53</f>
        <v>0</v>
      </c>
      <c r="AB91" s="111">
        <f>'Budapesti csoport'!Z53</f>
        <v>0</v>
      </c>
      <c r="AC91" s="111">
        <f>'Budapesti csoport'!AA53</f>
        <v>0</v>
      </c>
      <c r="AD91" s="111">
        <f>'Budapesti csoport'!AB53</f>
        <v>0</v>
      </c>
      <c r="AE91" s="111">
        <f>'Budapesti csoport'!AC53</f>
        <v>0</v>
      </c>
      <c r="AF91" s="111">
        <f>'Budapesti csoport'!AD53</f>
        <v>0</v>
      </c>
      <c r="AG91" s="111">
        <f>'Budapesti csoport'!AE53</f>
        <v>0</v>
      </c>
      <c r="AH91" s="111">
        <f>'Budapesti csoport'!AF53</f>
        <v>0</v>
      </c>
      <c r="AI91" s="111">
        <f>'Budapesti csoport'!AG53</f>
        <v>0</v>
      </c>
      <c r="AJ91" s="111">
        <f>'Budapesti csoport'!AH53</f>
        <v>0</v>
      </c>
      <c r="AK91" s="111">
        <f>'Budapesti csoport'!AI53</f>
        <v>0</v>
      </c>
      <c r="AL91" s="111">
        <f>'Budapesti csoport'!AJ53</f>
        <v>0</v>
      </c>
      <c r="AM91" s="111">
        <f>'Budapesti csoport'!AK53</f>
        <v>0</v>
      </c>
      <c r="AN91" s="111">
        <f>'Budapesti csoport'!AL53</f>
        <v>0</v>
      </c>
      <c r="AO91" s="111">
        <f>'Budapesti csoport'!AM53</f>
        <v>0</v>
      </c>
      <c r="AP91" s="111">
        <f>'Budapesti csoport'!AN53</f>
        <v>0</v>
      </c>
      <c r="AQ91" s="111">
        <f>'Budapesti csoport'!AO53</f>
        <v>0</v>
      </c>
      <c r="AR91" s="111">
        <f>'Budapesti csoport'!AP53</f>
        <v>0</v>
      </c>
      <c r="AS91" s="111">
        <f>'Budapesti csoport'!AQ53</f>
        <v>0</v>
      </c>
      <c r="AT91" s="111">
        <f>'Budapesti csoport'!AR53</f>
        <v>0</v>
      </c>
      <c r="AU91" s="111">
        <f>'Budapesti csoport'!AS53</f>
        <v>0</v>
      </c>
      <c r="AV91" s="111">
        <f>'Budapesti csoport'!AT53</f>
        <v>0</v>
      </c>
      <c r="AW91" s="111">
        <f>'Budapesti csoport'!AU53</f>
        <v>0</v>
      </c>
      <c r="AX91" s="111">
        <f>'Budapesti csoport'!AV53</f>
        <v>0</v>
      </c>
      <c r="AY91" s="67">
        <f t="shared" si="37"/>
        <v>0</v>
      </c>
    </row>
    <row r="92" spans="1:51" ht="20.100000000000001" hidden="1" customHeight="1" thickBot="1" x14ac:dyDescent="0.35">
      <c r="A92" s="57">
        <f>'Budapesti csoport'!A54</f>
        <v>0</v>
      </c>
      <c r="B92" s="57">
        <f>'Budapesti csoport'!B54</f>
        <v>0</v>
      </c>
      <c r="C92" s="57">
        <f>'Budapesti csoport'!C54</f>
        <v>0</v>
      </c>
      <c r="D92" s="57">
        <f>'Budapesti csoport'!D54</f>
        <v>0</v>
      </c>
      <c r="E92" s="57">
        <f>'Budapesti csoport'!E54</f>
        <v>0</v>
      </c>
      <c r="F92" s="57">
        <f>'Budapesti csoport'!F54</f>
        <v>0</v>
      </c>
      <c r="G92" s="57">
        <f>'Budapesti csoport'!G54</f>
        <v>0</v>
      </c>
      <c r="H92" s="57">
        <f>'Budapesti csoport'!H54</f>
        <v>0</v>
      </c>
      <c r="I92" s="57">
        <f>'Budapesti csoport'!I54</f>
        <v>0</v>
      </c>
      <c r="J92" s="57">
        <f>'Budapesti csoport'!J54</f>
        <v>0</v>
      </c>
      <c r="K92" s="57">
        <f>'Budapesti csoport'!K54</f>
        <v>0</v>
      </c>
      <c r="L92" s="57">
        <f>'Budapesti csoport'!L54</f>
        <v>0</v>
      </c>
      <c r="M92" s="57">
        <f>'Budapesti csoport'!M54</f>
        <v>0</v>
      </c>
      <c r="N92" s="57">
        <f>'Budapesti csoport'!N54</f>
        <v>0</v>
      </c>
      <c r="O92" s="57">
        <f>'Budapesti csoport'!O54</f>
        <v>0</v>
      </c>
      <c r="P92" s="57">
        <f>'Budapesti csoport'!P54</f>
        <v>0</v>
      </c>
      <c r="Q92" s="57">
        <f>'Budapesti csoport'!Q54</f>
        <v>0</v>
      </c>
      <c r="R92" s="57">
        <f>'Budapesti csoport'!R54</f>
        <v>0</v>
      </c>
      <c r="S92" s="23"/>
      <c r="T92" s="111">
        <f>'Budapesti csoport'!R54</f>
        <v>0</v>
      </c>
      <c r="U92" s="111">
        <f>'Budapesti csoport'!S54</f>
        <v>0</v>
      </c>
      <c r="V92" s="111">
        <f>'Budapesti csoport'!T54</f>
        <v>0</v>
      </c>
      <c r="W92" s="111">
        <f>'Budapesti csoport'!U54</f>
        <v>0</v>
      </c>
      <c r="X92" s="111">
        <f>'Budapesti csoport'!V54</f>
        <v>0</v>
      </c>
      <c r="Y92" s="111">
        <f>'Budapesti csoport'!W54</f>
        <v>0</v>
      </c>
      <c r="Z92" s="111">
        <f>'Budapesti csoport'!X54</f>
        <v>0</v>
      </c>
      <c r="AA92" s="111">
        <f>'Budapesti csoport'!Y54</f>
        <v>0</v>
      </c>
      <c r="AB92" s="111">
        <f>'Budapesti csoport'!Z54</f>
        <v>0</v>
      </c>
      <c r="AC92" s="111">
        <f>'Budapesti csoport'!AA54</f>
        <v>0</v>
      </c>
      <c r="AD92" s="111">
        <f>'Budapesti csoport'!AB54</f>
        <v>0</v>
      </c>
      <c r="AE92" s="111">
        <f>'Budapesti csoport'!AC54</f>
        <v>0</v>
      </c>
      <c r="AF92" s="111">
        <f>'Budapesti csoport'!AD54</f>
        <v>0</v>
      </c>
      <c r="AG92" s="111">
        <f>'Budapesti csoport'!AE54</f>
        <v>0</v>
      </c>
      <c r="AH92" s="111">
        <f>'Budapesti csoport'!AF54</f>
        <v>0</v>
      </c>
      <c r="AI92" s="111">
        <f>'Budapesti csoport'!AG54</f>
        <v>0</v>
      </c>
      <c r="AJ92" s="111">
        <f>'Budapesti csoport'!AH54</f>
        <v>0</v>
      </c>
      <c r="AK92" s="111">
        <f>'Budapesti csoport'!AI54</f>
        <v>0</v>
      </c>
      <c r="AL92" s="111">
        <f>'Budapesti csoport'!AJ54</f>
        <v>0</v>
      </c>
      <c r="AM92" s="111">
        <f>'Budapesti csoport'!AK54</f>
        <v>0</v>
      </c>
      <c r="AN92" s="111">
        <f>'Budapesti csoport'!AL54</f>
        <v>0</v>
      </c>
      <c r="AO92" s="111">
        <f>'Budapesti csoport'!AM54</f>
        <v>0</v>
      </c>
      <c r="AP92" s="111">
        <f>'Budapesti csoport'!AN54</f>
        <v>0</v>
      </c>
      <c r="AQ92" s="111">
        <f>'Budapesti csoport'!AO54</f>
        <v>0</v>
      </c>
      <c r="AR92" s="111">
        <f>'Budapesti csoport'!AP54</f>
        <v>0</v>
      </c>
      <c r="AS92" s="111">
        <f>'Budapesti csoport'!AQ54</f>
        <v>0</v>
      </c>
      <c r="AT92" s="111">
        <f>'Budapesti csoport'!AR54</f>
        <v>0</v>
      </c>
      <c r="AU92" s="111">
        <f>'Budapesti csoport'!AS54</f>
        <v>0</v>
      </c>
      <c r="AV92" s="111">
        <f>'Budapesti csoport'!AT54</f>
        <v>0</v>
      </c>
      <c r="AW92" s="111">
        <f>'Budapesti csoport'!AU54</f>
        <v>0</v>
      </c>
      <c r="AX92" s="111">
        <f>'Budapesti csoport'!AV54</f>
        <v>0</v>
      </c>
      <c r="AY92" s="67">
        <f t="shared" si="37"/>
        <v>0</v>
      </c>
    </row>
    <row r="93" spans="1:51" ht="20.100000000000001" hidden="1" customHeight="1" thickBot="1" x14ac:dyDescent="0.35">
      <c r="A93" s="57">
        <f>'Budapesti csoport'!A55</f>
        <v>0</v>
      </c>
      <c r="B93" s="57">
        <f>'Budapesti csoport'!B55</f>
        <v>0</v>
      </c>
      <c r="C93" s="57">
        <f>'Budapesti csoport'!C55</f>
        <v>0</v>
      </c>
      <c r="D93" s="57">
        <f>'Budapesti csoport'!D55</f>
        <v>0</v>
      </c>
      <c r="E93" s="57">
        <f>'Budapesti csoport'!E55</f>
        <v>0</v>
      </c>
      <c r="F93" s="57">
        <f>'Budapesti csoport'!F55</f>
        <v>0</v>
      </c>
      <c r="G93" s="57">
        <f>'Budapesti csoport'!G55</f>
        <v>0</v>
      </c>
      <c r="H93" s="57">
        <f>'Budapesti csoport'!H55</f>
        <v>0</v>
      </c>
      <c r="I93" s="57">
        <f>'Budapesti csoport'!I55</f>
        <v>0</v>
      </c>
      <c r="J93" s="57">
        <f>'Budapesti csoport'!J55</f>
        <v>0</v>
      </c>
      <c r="K93" s="57">
        <f>'Budapesti csoport'!K55</f>
        <v>0</v>
      </c>
      <c r="L93" s="57">
        <f>'Budapesti csoport'!L55</f>
        <v>0</v>
      </c>
      <c r="M93" s="57">
        <f>'Budapesti csoport'!M55</f>
        <v>0</v>
      </c>
      <c r="N93" s="57">
        <f>'Budapesti csoport'!N55</f>
        <v>0</v>
      </c>
      <c r="O93" s="57">
        <f>'Budapesti csoport'!O55</f>
        <v>0</v>
      </c>
      <c r="P93" s="57">
        <f>'Budapesti csoport'!P55</f>
        <v>0</v>
      </c>
      <c r="Q93" s="57">
        <f>'Budapesti csoport'!Q55</f>
        <v>0</v>
      </c>
      <c r="R93" s="57">
        <f>'Budapesti csoport'!R55</f>
        <v>0</v>
      </c>
      <c r="S93" s="23"/>
      <c r="T93" s="111">
        <f>'Budapesti csoport'!R55</f>
        <v>0</v>
      </c>
      <c r="U93" s="111">
        <f>'Budapesti csoport'!S55</f>
        <v>0</v>
      </c>
      <c r="V93" s="111">
        <f>'Budapesti csoport'!T55</f>
        <v>0</v>
      </c>
      <c r="W93" s="111">
        <f>'Budapesti csoport'!U55</f>
        <v>0</v>
      </c>
      <c r="X93" s="111">
        <f>'Budapesti csoport'!V55</f>
        <v>0</v>
      </c>
      <c r="Y93" s="111">
        <f>'Budapesti csoport'!W55</f>
        <v>0</v>
      </c>
      <c r="Z93" s="111">
        <f>'Budapesti csoport'!X55</f>
        <v>0</v>
      </c>
      <c r="AA93" s="111">
        <f>'Budapesti csoport'!Y55</f>
        <v>0</v>
      </c>
      <c r="AB93" s="111">
        <f>'Budapesti csoport'!Z55</f>
        <v>0</v>
      </c>
      <c r="AC93" s="111">
        <f>'Budapesti csoport'!AA55</f>
        <v>0</v>
      </c>
      <c r="AD93" s="111">
        <f>'Budapesti csoport'!AB55</f>
        <v>0</v>
      </c>
      <c r="AE93" s="111">
        <f>'Budapesti csoport'!AC55</f>
        <v>0</v>
      </c>
      <c r="AF93" s="111">
        <f>'Budapesti csoport'!AD55</f>
        <v>0</v>
      </c>
      <c r="AG93" s="111">
        <f>'Budapesti csoport'!AE55</f>
        <v>0</v>
      </c>
      <c r="AH93" s="111">
        <f>'Budapesti csoport'!AF55</f>
        <v>0</v>
      </c>
      <c r="AI93" s="111">
        <f>'Budapesti csoport'!AG55</f>
        <v>0</v>
      </c>
      <c r="AJ93" s="111">
        <f>'Budapesti csoport'!AH55</f>
        <v>0</v>
      </c>
      <c r="AK93" s="111">
        <f>'Budapesti csoport'!AI55</f>
        <v>0</v>
      </c>
      <c r="AL93" s="111">
        <f>'Budapesti csoport'!AJ55</f>
        <v>0</v>
      </c>
      <c r="AM93" s="111">
        <f>'Budapesti csoport'!AK55</f>
        <v>0</v>
      </c>
      <c r="AN93" s="111">
        <f>'Budapesti csoport'!AL55</f>
        <v>0</v>
      </c>
      <c r="AO93" s="111">
        <f>'Budapesti csoport'!AM55</f>
        <v>0</v>
      </c>
      <c r="AP93" s="111">
        <f>'Budapesti csoport'!AN55</f>
        <v>0</v>
      </c>
      <c r="AQ93" s="111">
        <f>'Budapesti csoport'!AO55</f>
        <v>0</v>
      </c>
      <c r="AR93" s="111">
        <f>'Budapesti csoport'!AP55</f>
        <v>0</v>
      </c>
      <c r="AS93" s="111">
        <f>'Budapesti csoport'!AQ55</f>
        <v>0</v>
      </c>
      <c r="AT93" s="111">
        <f>'Budapesti csoport'!AR55</f>
        <v>0</v>
      </c>
      <c r="AU93" s="111">
        <f>'Budapesti csoport'!AS55</f>
        <v>0</v>
      </c>
      <c r="AV93" s="111">
        <f>'Budapesti csoport'!AT55</f>
        <v>0</v>
      </c>
      <c r="AW93" s="111">
        <f>'Budapesti csoport'!AU55</f>
        <v>0</v>
      </c>
      <c r="AX93" s="111">
        <f>'Budapesti csoport'!AV55</f>
        <v>0</v>
      </c>
      <c r="AY93" s="67">
        <f t="shared" si="37"/>
        <v>0</v>
      </c>
    </row>
    <row r="94" spans="1:51" ht="20.100000000000001" hidden="1" customHeight="1" thickBot="1" x14ac:dyDescent="0.35">
      <c r="A94" s="57">
        <f>'Budapesti csoport'!A56</f>
        <v>0</v>
      </c>
      <c r="B94" s="57">
        <f>'Budapesti csoport'!B56</f>
        <v>0</v>
      </c>
      <c r="C94" s="57">
        <f>'Budapesti csoport'!C56</f>
        <v>0</v>
      </c>
      <c r="D94" s="57">
        <f>'Budapesti csoport'!D56</f>
        <v>0</v>
      </c>
      <c r="E94" s="57">
        <f>'Budapesti csoport'!E56</f>
        <v>0</v>
      </c>
      <c r="F94" s="57">
        <f>'Budapesti csoport'!F56</f>
        <v>0</v>
      </c>
      <c r="G94" s="57">
        <f>'Budapesti csoport'!G56</f>
        <v>0</v>
      </c>
      <c r="H94" s="57">
        <f>'Budapesti csoport'!H56</f>
        <v>0</v>
      </c>
      <c r="I94" s="57">
        <f>'Budapesti csoport'!I56</f>
        <v>0</v>
      </c>
      <c r="J94" s="57">
        <f>'Budapesti csoport'!J56</f>
        <v>0</v>
      </c>
      <c r="K94" s="57">
        <f>'Budapesti csoport'!K56</f>
        <v>0</v>
      </c>
      <c r="L94" s="57">
        <f>'Budapesti csoport'!L56</f>
        <v>0</v>
      </c>
      <c r="M94" s="57">
        <f>'Budapesti csoport'!M56</f>
        <v>0</v>
      </c>
      <c r="N94" s="57">
        <f>'Budapesti csoport'!N56</f>
        <v>0</v>
      </c>
      <c r="O94" s="57">
        <f>'Budapesti csoport'!O56</f>
        <v>0</v>
      </c>
      <c r="P94" s="57">
        <f>'Budapesti csoport'!P56</f>
        <v>0</v>
      </c>
      <c r="Q94" s="57">
        <f>'Budapesti csoport'!Q56</f>
        <v>0</v>
      </c>
      <c r="R94" s="57">
        <f>'Budapesti csoport'!R56</f>
        <v>0</v>
      </c>
      <c r="S94" s="23"/>
      <c r="T94" s="111">
        <f>'Budapesti csoport'!R56</f>
        <v>0</v>
      </c>
      <c r="U94" s="111">
        <f>'Budapesti csoport'!S56</f>
        <v>0</v>
      </c>
      <c r="V94" s="111">
        <f>'Budapesti csoport'!T56</f>
        <v>0</v>
      </c>
      <c r="W94" s="111">
        <f>'Budapesti csoport'!U56</f>
        <v>0</v>
      </c>
      <c r="X94" s="111">
        <f>'Budapesti csoport'!V56</f>
        <v>0</v>
      </c>
      <c r="Y94" s="111">
        <f>'Budapesti csoport'!W56</f>
        <v>0</v>
      </c>
      <c r="Z94" s="111">
        <f>'Budapesti csoport'!X56</f>
        <v>0</v>
      </c>
      <c r="AA94" s="111">
        <f>'Budapesti csoport'!Y56</f>
        <v>0</v>
      </c>
      <c r="AB94" s="111">
        <f>'Budapesti csoport'!Z56</f>
        <v>0</v>
      </c>
      <c r="AC94" s="111">
        <f>'Budapesti csoport'!AA56</f>
        <v>0</v>
      </c>
      <c r="AD94" s="111">
        <f>'Budapesti csoport'!AB56</f>
        <v>0</v>
      </c>
      <c r="AE94" s="111">
        <f>'Budapesti csoport'!AC56</f>
        <v>0</v>
      </c>
      <c r="AF94" s="111">
        <f>'Budapesti csoport'!AD56</f>
        <v>0</v>
      </c>
      <c r="AG94" s="111">
        <f>'Budapesti csoport'!AE56</f>
        <v>0</v>
      </c>
      <c r="AH94" s="111">
        <f>'Budapesti csoport'!AF56</f>
        <v>0</v>
      </c>
      <c r="AI94" s="111">
        <f>'Budapesti csoport'!AG56</f>
        <v>0</v>
      </c>
      <c r="AJ94" s="111">
        <f>'Budapesti csoport'!AH56</f>
        <v>0</v>
      </c>
      <c r="AK94" s="111">
        <f>'Budapesti csoport'!AI56</f>
        <v>0</v>
      </c>
      <c r="AL94" s="111">
        <f>'Budapesti csoport'!AJ56</f>
        <v>0</v>
      </c>
      <c r="AM94" s="111">
        <f>'Budapesti csoport'!AK56</f>
        <v>0</v>
      </c>
      <c r="AN94" s="111">
        <f>'Budapesti csoport'!AL56</f>
        <v>0</v>
      </c>
      <c r="AO94" s="111">
        <f>'Budapesti csoport'!AM56</f>
        <v>0</v>
      </c>
      <c r="AP94" s="111">
        <f>'Budapesti csoport'!AN56</f>
        <v>0</v>
      </c>
      <c r="AQ94" s="111">
        <f>'Budapesti csoport'!AO56</f>
        <v>0</v>
      </c>
      <c r="AR94" s="111">
        <f>'Budapesti csoport'!AP56</f>
        <v>0</v>
      </c>
      <c r="AS94" s="111">
        <f>'Budapesti csoport'!AQ56</f>
        <v>0</v>
      </c>
      <c r="AT94" s="111">
        <f>'Budapesti csoport'!AR56</f>
        <v>0</v>
      </c>
      <c r="AU94" s="111">
        <f>'Budapesti csoport'!AS56</f>
        <v>0</v>
      </c>
      <c r="AV94" s="111">
        <f>'Budapesti csoport'!AT56</f>
        <v>0</v>
      </c>
      <c r="AW94" s="111">
        <f>'Budapesti csoport'!AU56</f>
        <v>0</v>
      </c>
      <c r="AX94" s="111">
        <f>'Budapesti csoport'!AV56</f>
        <v>0</v>
      </c>
      <c r="AY94" s="67">
        <f t="shared" si="37"/>
        <v>0</v>
      </c>
    </row>
    <row r="95" spans="1:51" ht="20.100000000000001" hidden="1" customHeight="1" thickBot="1" x14ac:dyDescent="0.35">
      <c r="A95" s="57">
        <f>'Budapesti csoport'!A57</f>
        <v>0</v>
      </c>
      <c r="B95" s="57">
        <f>'Budapesti csoport'!B57</f>
        <v>0</v>
      </c>
      <c r="C95" s="57">
        <f>'Budapesti csoport'!C57</f>
        <v>0</v>
      </c>
      <c r="D95" s="57">
        <f>'Budapesti csoport'!D57</f>
        <v>0</v>
      </c>
      <c r="E95" s="57">
        <f>'Budapesti csoport'!E57</f>
        <v>0</v>
      </c>
      <c r="F95" s="57">
        <f>'Budapesti csoport'!F57</f>
        <v>0</v>
      </c>
      <c r="G95" s="57">
        <f>'Budapesti csoport'!G57</f>
        <v>0</v>
      </c>
      <c r="H95" s="57">
        <f>'Budapesti csoport'!H57</f>
        <v>0</v>
      </c>
      <c r="I95" s="57">
        <f>'Budapesti csoport'!I57</f>
        <v>0</v>
      </c>
      <c r="J95" s="57">
        <f>'Budapesti csoport'!J57</f>
        <v>0</v>
      </c>
      <c r="K95" s="57">
        <f>'Budapesti csoport'!K57</f>
        <v>0</v>
      </c>
      <c r="L95" s="57">
        <f>'Budapesti csoport'!L57</f>
        <v>0</v>
      </c>
      <c r="M95" s="57">
        <f>'Budapesti csoport'!M57</f>
        <v>0</v>
      </c>
      <c r="N95" s="57">
        <f>'Budapesti csoport'!N57</f>
        <v>0</v>
      </c>
      <c r="O95" s="57">
        <f>'Budapesti csoport'!O57</f>
        <v>0</v>
      </c>
      <c r="P95" s="57">
        <f>'Budapesti csoport'!P57</f>
        <v>0</v>
      </c>
      <c r="Q95" s="57">
        <f>'Budapesti csoport'!Q57</f>
        <v>0</v>
      </c>
      <c r="R95" s="57">
        <f>'Budapesti csoport'!R57</f>
        <v>0</v>
      </c>
      <c r="S95" s="23"/>
      <c r="T95" s="111">
        <f>'Budapesti csoport'!R57</f>
        <v>0</v>
      </c>
      <c r="U95" s="111">
        <f>'Budapesti csoport'!S57</f>
        <v>0</v>
      </c>
      <c r="V95" s="111">
        <f>'Budapesti csoport'!T57</f>
        <v>0</v>
      </c>
      <c r="W95" s="111">
        <f>'Budapesti csoport'!U57</f>
        <v>0</v>
      </c>
      <c r="X95" s="111">
        <f>'Budapesti csoport'!V57</f>
        <v>0</v>
      </c>
      <c r="Y95" s="111">
        <f>'Budapesti csoport'!W57</f>
        <v>0</v>
      </c>
      <c r="Z95" s="111">
        <f>'Budapesti csoport'!X57</f>
        <v>0</v>
      </c>
      <c r="AA95" s="111">
        <f>'Budapesti csoport'!Y57</f>
        <v>0</v>
      </c>
      <c r="AB95" s="111">
        <f>'Budapesti csoport'!Z57</f>
        <v>0</v>
      </c>
      <c r="AC95" s="111">
        <f>'Budapesti csoport'!AA57</f>
        <v>0</v>
      </c>
      <c r="AD95" s="111">
        <f>'Budapesti csoport'!AB57</f>
        <v>0</v>
      </c>
      <c r="AE95" s="111">
        <f>'Budapesti csoport'!AC57</f>
        <v>0</v>
      </c>
      <c r="AF95" s="111">
        <f>'Budapesti csoport'!AD57</f>
        <v>0</v>
      </c>
      <c r="AG95" s="111">
        <f>'Budapesti csoport'!AE57</f>
        <v>0</v>
      </c>
      <c r="AH95" s="111">
        <f>'Budapesti csoport'!AF57</f>
        <v>0</v>
      </c>
      <c r="AI95" s="111">
        <f>'Budapesti csoport'!AG57</f>
        <v>0</v>
      </c>
      <c r="AJ95" s="111">
        <f>'Budapesti csoport'!AH57</f>
        <v>0</v>
      </c>
      <c r="AK95" s="111">
        <f>'Budapesti csoport'!AI57</f>
        <v>0</v>
      </c>
      <c r="AL95" s="111">
        <f>'Budapesti csoport'!AJ57</f>
        <v>0</v>
      </c>
      <c r="AM95" s="111">
        <f>'Budapesti csoport'!AK57</f>
        <v>0</v>
      </c>
      <c r="AN95" s="111">
        <f>'Budapesti csoport'!AL57</f>
        <v>0</v>
      </c>
      <c r="AO95" s="111">
        <f>'Budapesti csoport'!AM57</f>
        <v>0</v>
      </c>
      <c r="AP95" s="111">
        <f>'Budapesti csoport'!AN57</f>
        <v>0</v>
      </c>
      <c r="AQ95" s="111">
        <f>'Budapesti csoport'!AO57</f>
        <v>0</v>
      </c>
      <c r="AR95" s="111">
        <f>'Budapesti csoport'!AP57</f>
        <v>0</v>
      </c>
      <c r="AS95" s="111">
        <f>'Budapesti csoport'!AQ57</f>
        <v>0</v>
      </c>
      <c r="AT95" s="111">
        <f>'Budapesti csoport'!AR57</f>
        <v>0</v>
      </c>
      <c r="AU95" s="111">
        <f>'Budapesti csoport'!AS57</f>
        <v>0</v>
      </c>
      <c r="AV95" s="111">
        <f>'Budapesti csoport'!AT57</f>
        <v>0</v>
      </c>
      <c r="AW95" s="111">
        <f>'Budapesti csoport'!AU57</f>
        <v>0</v>
      </c>
      <c r="AX95" s="111">
        <f>'Budapesti csoport'!AV57</f>
        <v>0</v>
      </c>
      <c r="AY95" s="67">
        <f t="shared" si="37"/>
        <v>0</v>
      </c>
    </row>
    <row r="96" spans="1:51" ht="20.100000000000001" hidden="1" customHeight="1" thickBot="1" x14ac:dyDescent="0.35">
      <c r="A96" s="57">
        <f>'Budapesti csoport'!A58</f>
        <v>0</v>
      </c>
      <c r="B96" s="57">
        <f>'Budapesti csoport'!B58</f>
        <v>0</v>
      </c>
      <c r="C96" s="57">
        <f>'Budapesti csoport'!C58</f>
        <v>0</v>
      </c>
      <c r="D96" s="57">
        <f>'Budapesti csoport'!D58</f>
        <v>0</v>
      </c>
      <c r="E96" s="57">
        <f>'Budapesti csoport'!E58</f>
        <v>0</v>
      </c>
      <c r="F96" s="57">
        <f>'Budapesti csoport'!F58</f>
        <v>0</v>
      </c>
      <c r="G96" s="57">
        <f>'Budapesti csoport'!G58</f>
        <v>0</v>
      </c>
      <c r="H96" s="57">
        <f>'Budapesti csoport'!H58</f>
        <v>0</v>
      </c>
      <c r="I96" s="57">
        <f>'Budapesti csoport'!I58</f>
        <v>0</v>
      </c>
      <c r="J96" s="57">
        <f>'Budapesti csoport'!J58</f>
        <v>0</v>
      </c>
      <c r="K96" s="57">
        <f>'Budapesti csoport'!K58</f>
        <v>0</v>
      </c>
      <c r="L96" s="57">
        <f>'Budapesti csoport'!L58</f>
        <v>0</v>
      </c>
      <c r="M96" s="57">
        <f>'Budapesti csoport'!M58</f>
        <v>0</v>
      </c>
      <c r="N96" s="57">
        <f>'Budapesti csoport'!N58</f>
        <v>0</v>
      </c>
      <c r="O96" s="57">
        <f>'Budapesti csoport'!O58</f>
        <v>0</v>
      </c>
      <c r="P96" s="57">
        <f>'Budapesti csoport'!P58</f>
        <v>0</v>
      </c>
      <c r="Q96" s="57">
        <f>'Budapesti csoport'!Q58</f>
        <v>0</v>
      </c>
      <c r="R96" s="57">
        <f>'Budapesti csoport'!R58</f>
        <v>0</v>
      </c>
      <c r="S96" s="23"/>
      <c r="T96" s="111">
        <f>'Budapesti csoport'!R58</f>
        <v>0</v>
      </c>
      <c r="U96" s="111">
        <f>'Budapesti csoport'!S58</f>
        <v>0</v>
      </c>
      <c r="V96" s="111">
        <f>'Budapesti csoport'!T58</f>
        <v>0</v>
      </c>
      <c r="W96" s="111">
        <f>'Budapesti csoport'!U58</f>
        <v>0</v>
      </c>
      <c r="X96" s="111">
        <f>'Budapesti csoport'!V58</f>
        <v>0</v>
      </c>
      <c r="Y96" s="111">
        <f>'Budapesti csoport'!W58</f>
        <v>0</v>
      </c>
      <c r="Z96" s="111">
        <f>'Budapesti csoport'!X58</f>
        <v>0</v>
      </c>
      <c r="AA96" s="111">
        <f>'Budapesti csoport'!Y58</f>
        <v>0</v>
      </c>
      <c r="AB96" s="111">
        <f>'Budapesti csoport'!Z58</f>
        <v>0</v>
      </c>
      <c r="AC96" s="111">
        <f>'Budapesti csoport'!AA58</f>
        <v>0</v>
      </c>
      <c r="AD96" s="111">
        <f>'Budapesti csoport'!AB58</f>
        <v>0</v>
      </c>
      <c r="AE96" s="111">
        <f>'Budapesti csoport'!AC58</f>
        <v>0</v>
      </c>
      <c r="AF96" s="111">
        <f>'Budapesti csoport'!AD58</f>
        <v>0</v>
      </c>
      <c r="AG96" s="111">
        <f>'Budapesti csoport'!AE58</f>
        <v>0</v>
      </c>
      <c r="AH96" s="111">
        <f>'Budapesti csoport'!AF58</f>
        <v>0</v>
      </c>
      <c r="AI96" s="111">
        <f>'Budapesti csoport'!AG58</f>
        <v>0</v>
      </c>
      <c r="AJ96" s="111">
        <f>'Budapesti csoport'!AH58</f>
        <v>0</v>
      </c>
      <c r="AK96" s="111">
        <f>'Budapesti csoport'!AI58</f>
        <v>0</v>
      </c>
      <c r="AL96" s="111">
        <f>'Budapesti csoport'!AJ58</f>
        <v>0</v>
      </c>
      <c r="AM96" s="111">
        <f>'Budapesti csoport'!AK58</f>
        <v>0</v>
      </c>
      <c r="AN96" s="111">
        <f>'Budapesti csoport'!AL58</f>
        <v>0</v>
      </c>
      <c r="AO96" s="111">
        <f>'Budapesti csoport'!AM58</f>
        <v>0</v>
      </c>
      <c r="AP96" s="111">
        <f>'Budapesti csoport'!AN58</f>
        <v>0</v>
      </c>
      <c r="AQ96" s="111">
        <f>'Budapesti csoport'!AO58</f>
        <v>0</v>
      </c>
      <c r="AR96" s="111">
        <f>'Budapesti csoport'!AP58</f>
        <v>0</v>
      </c>
      <c r="AS96" s="111">
        <f>'Budapesti csoport'!AQ58</f>
        <v>0</v>
      </c>
      <c r="AT96" s="111">
        <f>'Budapesti csoport'!AR58</f>
        <v>0</v>
      </c>
      <c r="AU96" s="111">
        <f>'Budapesti csoport'!AS58</f>
        <v>0</v>
      </c>
      <c r="AV96" s="111">
        <f>'Budapesti csoport'!AT58</f>
        <v>0</v>
      </c>
      <c r="AW96" s="111">
        <f>'Budapesti csoport'!AU58</f>
        <v>0</v>
      </c>
      <c r="AX96" s="111">
        <f>'Budapesti csoport'!AV58</f>
        <v>0</v>
      </c>
      <c r="AY96" s="67">
        <f t="shared" si="37"/>
        <v>0</v>
      </c>
    </row>
    <row r="97" spans="1:51" ht="20.100000000000001" hidden="1" customHeight="1" thickBot="1" x14ac:dyDescent="0.35">
      <c r="A97" s="115">
        <f>'Budapesti csoport'!A59</f>
        <v>0</v>
      </c>
      <c r="B97" s="115">
        <f>'Budapesti csoport'!B59</f>
        <v>0</v>
      </c>
      <c r="C97" s="115">
        <f>'Budapesti csoport'!C59</f>
        <v>0</v>
      </c>
      <c r="D97" s="115">
        <f>'Budapesti csoport'!D59</f>
        <v>0</v>
      </c>
      <c r="E97" s="115">
        <f>'Budapesti csoport'!E59</f>
        <v>0</v>
      </c>
      <c r="F97" s="57">
        <f>'Budapesti csoport'!F59</f>
        <v>0</v>
      </c>
      <c r="G97" s="57">
        <f>'Budapesti csoport'!G59</f>
        <v>0</v>
      </c>
      <c r="H97" s="57">
        <f>'Budapesti csoport'!H59</f>
        <v>0</v>
      </c>
      <c r="I97" s="57">
        <f>'Budapesti csoport'!I59</f>
        <v>0</v>
      </c>
      <c r="J97" s="57">
        <f>'Budapesti csoport'!J59</f>
        <v>0</v>
      </c>
      <c r="K97" s="57">
        <f>'Budapesti csoport'!K59</f>
        <v>0</v>
      </c>
      <c r="L97" s="57">
        <f>'Budapesti csoport'!L59</f>
        <v>0</v>
      </c>
      <c r="M97" s="57">
        <f>'Budapesti csoport'!M59</f>
        <v>0</v>
      </c>
      <c r="N97" s="57">
        <f>'Budapesti csoport'!N59</f>
        <v>0</v>
      </c>
      <c r="O97" s="57">
        <f>'Budapesti csoport'!O59</f>
        <v>0</v>
      </c>
      <c r="P97" s="57">
        <f>'Budapesti csoport'!P59</f>
        <v>0</v>
      </c>
      <c r="Q97" s="57">
        <f>'Budapesti csoport'!Q59</f>
        <v>0</v>
      </c>
      <c r="R97" s="57">
        <f>'Budapesti csoport'!R59</f>
        <v>0</v>
      </c>
      <c r="S97" s="23"/>
      <c r="T97" s="507">
        <f>'Budapesti csoport'!R59</f>
        <v>0</v>
      </c>
      <c r="U97" s="507">
        <f>'Budapesti csoport'!S59</f>
        <v>0</v>
      </c>
      <c r="V97" s="507">
        <f>'Budapesti csoport'!T59</f>
        <v>0</v>
      </c>
      <c r="W97" s="507">
        <f>'Budapesti csoport'!U59</f>
        <v>0</v>
      </c>
      <c r="X97" s="507">
        <f>'Budapesti csoport'!V59</f>
        <v>0</v>
      </c>
      <c r="Y97" s="507">
        <f>'Budapesti csoport'!W59</f>
        <v>0</v>
      </c>
      <c r="Z97" s="507">
        <f>'Budapesti csoport'!X59</f>
        <v>0</v>
      </c>
      <c r="AA97" s="507">
        <f>'Budapesti csoport'!Y59</f>
        <v>0</v>
      </c>
      <c r="AB97" s="507">
        <f>'Budapesti csoport'!Z59</f>
        <v>0</v>
      </c>
      <c r="AC97" s="507">
        <f>'Budapesti csoport'!AA59</f>
        <v>0</v>
      </c>
      <c r="AD97" s="507">
        <f>'Budapesti csoport'!AB59</f>
        <v>0</v>
      </c>
      <c r="AE97" s="507">
        <f>'Budapesti csoport'!AC59</f>
        <v>0</v>
      </c>
      <c r="AF97" s="507">
        <f>'Budapesti csoport'!AD59</f>
        <v>0</v>
      </c>
      <c r="AG97" s="507">
        <f>'Budapesti csoport'!AE59</f>
        <v>0</v>
      </c>
      <c r="AH97" s="507">
        <f>'Budapesti csoport'!AF59</f>
        <v>0</v>
      </c>
      <c r="AI97" s="507">
        <f>'Budapesti csoport'!AG59</f>
        <v>0</v>
      </c>
      <c r="AJ97" s="507">
        <f>'Budapesti csoport'!AH59</f>
        <v>0</v>
      </c>
      <c r="AK97" s="111">
        <f>'Budapesti csoport'!AI59</f>
        <v>0</v>
      </c>
      <c r="AL97" s="507">
        <f>'Budapesti csoport'!AJ59</f>
        <v>0</v>
      </c>
      <c r="AM97" s="507">
        <f>'Budapesti csoport'!AK59</f>
        <v>0</v>
      </c>
      <c r="AN97" s="507">
        <f>'Budapesti csoport'!AL59</f>
        <v>0</v>
      </c>
      <c r="AO97" s="507">
        <f>'Budapesti csoport'!AM59</f>
        <v>0</v>
      </c>
      <c r="AP97" s="507">
        <f>'Budapesti csoport'!AN59</f>
        <v>0</v>
      </c>
      <c r="AQ97" s="507">
        <f>'Budapesti csoport'!AO59</f>
        <v>0</v>
      </c>
      <c r="AR97" s="507">
        <f>'Budapesti csoport'!AP59</f>
        <v>0</v>
      </c>
      <c r="AS97" s="507">
        <f>'Budapesti csoport'!AQ59</f>
        <v>0</v>
      </c>
      <c r="AT97" s="507">
        <f>'Budapesti csoport'!AR59</f>
        <v>0</v>
      </c>
      <c r="AU97" s="507">
        <f>'Budapesti csoport'!AS59</f>
        <v>0</v>
      </c>
      <c r="AV97" s="507">
        <f>'Budapesti csoport'!AT59</f>
        <v>0</v>
      </c>
      <c r="AW97" s="507">
        <f>'Budapesti csoport'!AU59</f>
        <v>0</v>
      </c>
      <c r="AX97" s="507">
        <f>'Budapesti csoport'!AV59</f>
        <v>0</v>
      </c>
      <c r="AY97" s="67">
        <f t="shared" si="37"/>
        <v>0</v>
      </c>
    </row>
    <row r="98" spans="1:51" ht="20.100000000000001" customHeight="1" thickBot="1" x14ac:dyDescent="0.35">
      <c r="A98" s="69" t="str">
        <f>'Keleti csoport'!A5</f>
        <v>Boros Viktor</v>
      </c>
      <c r="B98" s="69" t="str">
        <f>'Keleti csoport'!B5</f>
        <v>SZABÓ ZSUZSANNA</v>
      </c>
      <c r="C98" s="69" t="str">
        <f>'Keleti csoport'!C5</f>
        <v>Szeged</v>
      </c>
      <c r="D98" s="69" t="str">
        <f>'Keleti csoport'!D5</f>
        <v>Keleti</v>
      </c>
      <c r="E98" s="69" t="str">
        <f>'Keleti csoport'!E5</f>
        <v>aktív</v>
      </c>
      <c r="F98" s="86" t="str">
        <f>'Keleti csoport'!F5</f>
        <v>nem</v>
      </c>
      <c r="G98" s="69">
        <f>'Keleti csoport'!G5</f>
        <v>0</v>
      </c>
      <c r="H98" s="69" t="str">
        <f>'Keleti csoport'!H5</f>
        <v>igen</v>
      </c>
      <c r="I98" s="69" t="str">
        <f>'Keleti csoport'!I5</f>
        <v>igen</v>
      </c>
      <c r="J98" s="69" t="str">
        <f>'Keleti csoport'!J5</f>
        <v>nem</v>
      </c>
      <c r="K98" s="69" t="str">
        <f>'Keleti csoport'!K5</f>
        <v>nem</v>
      </c>
      <c r="L98" s="69" t="str">
        <f>'Keleti csoport'!L5</f>
        <v>nem</v>
      </c>
      <c r="M98" s="69" t="str">
        <f>'Keleti csoport'!M5</f>
        <v>igen</v>
      </c>
      <c r="N98" s="69" t="str">
        <f>'Keleti csoport'!N5</f>
        <v>igen</v>
      </c>
      <c r="O98" s="69" t="str">
        <f>'Keleti csoport'!O5</f>
        <v>nem</v>
      </c>
      <c r="P98" s="69" t="str">
        <f>'Keleti csoport'!P5</f>
        <v>nem</v>
      </c>
      <c r="Q98" s="69">
        <f>'Keleti csoport'!Q5</f>
        <v>0</v>
      </c>
      <c r="R98" s="69" t="str">
        <f>'Keleti csoport'!R6</f>
        <v>P</v>
      </c>
      <c r="S98" s="69"/>
      <c r="T98" s="511" t="str">
        <f>'Keleti csoport'!R5</f>
        <v>P</v>
      </c>
      <c r="U98" s="113" t="str">
        <f>'Keleti csoport'!S5</f>
        <v>ÜSZI</v>
      </c>
      <c r="V98" s="113" t="str">
        <f>'Keleti csoport'!T5</f>
        <v>ÜSZI</v>
      </c>
      <c r="W98" s="113" t="str">
        <f>'Keleti csoport'!U5</f>
        <v>Levélírás</v>
      </c>
      <c r="X98" s="113" t="str">
        <f>'Keleti csoport'!V5</f>
        <v>ÜSZI</v>
      </c>
      <c r="Y98" s="113" t="str">
        <f>'Keleti csoport'!W5</f>
        <v>ÜSZI</v>
      </c>
      <c r="Z98" s="113" t="str">
        <f>'Keleti csoport'!X5</f>
        <v>P</v>
      </c>
      <c r="AA98" s="113" t="str">
        <f>'Keleti csoport'!Y5</f>
        <v>P</v>
      </c>
      <c r="AB98" s="113" t="str">
        <f>'Keleti csoport'!Z5</f>
        <v>ÜSZI</v>
      </c>
      <c r="AC98" s="113" t="str">
        <f>'Keleti csoport'!AA5</f>
        <v>ÜSZI</v>
      </c>
      <c r="AD98" s="113" t="str">
        <f>'Keleti csoport'!AB5</f>
        <v>ÜSZI</v>
      </c>
      <c r="AE98" s="113" t="str">
        <f>'Keleti csoport'!AC5</f>
        <v>Levélírás</v>
      </c>
      <c r="AF98" s="113" t="str">
        <f>'Keleti csoport'!AD5</f>
        <v>ÜSZI</v>
      </c>
      <c r="AG98" s="113" t="str">
        <f>'Keleti csoport'!AE5</f>
        <v>P</v>
      </c>
      <c r="AH98" s="113" t="str">
        <f>'Keleti csoport'!AF5</f>
        <v>P</v>
      </c>
      <c r="AI98" s="113" t="str">
        <f>'Keleti csoport'!AG5</f>
        <v>ÜSZI</v>
      </c>
      <c r="AJ98" s="113" t="str">
        <f>'Keleti csoport'!AH5</f>
        <v>ÜSZI</v>
      </c>
      <c r="AK98" s="113" t="str">
        <f>'Keleti csoport'!AI5</f>
        <v>Levélírás</v>
      </c>
      <c r="AL98" s="113" t="str">
        <f>'Keleti csoport'!AJ5</f>
        <v>SZ</v>
      </c>
      <c r="AM98" s="113" t="str">
        <f>'Keleti csoport'!AK5</f>
        <v>SZ</v>
      </c>
      <c r="AN98" s="113" t="str">
        <f>'Keleti csoport'!AL5</f>
        <v>P</v>
      </c>
      <c r="AO98" s="113" t="str">
        <f>'Keleti csoport'!AM5</f>
        <v>P</v>
      </c>
      <c r="AP98" s="113" t="str">
        <f>'Keleti csoport'!AN5</f>
        <v>SZ</v>
      </c>
      <c r="AQ98" s="113" t="str">
        <f>'Keleti csoport'!AO5</f>
        <v>Levélírás</v>
      </c>
      <c r="AR98" s="113" t="str">
        <f>'Keleti csoport'!AP5</f>
        <v>ÜSZI</v>
      </c>
      <c r="AS98" s="113" t="str">
        <f>'Keleti csoport'!AQ5</f>
        <v>ÜSZI</v>
      </c>
      <c r="AT98" s="113" t="str">
        <f>'Keleti csoport'!AR5</f>
        <v>ÜSZI</v>
      </c>
      <c r="AU98" s="113" t="str">
        <f>'Keleti csoport'!AS5</f>
        <v>P</v>
      </c>
      <c r="AV98" s="113" t="str">
        <f>'Keleti csoport'!AT5</f>
        <v>P</v>
      </c>
      <c r="AW98" s="113" t="str">
        <f>'Keleti csoport'!AU5</f>
        <v>ÜSZI</v>
      </c>
      <c r="AX98" s="113" t="str">
        <f>'Keleti csoport'!AV5</f>
        <v>Levélírás</v>
      </c>
      <c r="AY98" s="66">
        <f t="shared" ref="AY98:AY103" si="38">COUNTIF(T98:AX98,"video")+COUNTIF(T98:AX98,"ÜSZI")+COUNTIF(T98:AX98,"Video 8-16")+COUNTIF(T98:AX98,"Video 9-17")+COUNTIF(T98:AX98,"Video 10-18")+COUNTIF(T98:AX98,"ÜSZI + Levelezés")</f>
        <v>14</v>
      </c>
    </row>
    <row r="99" spans="1:51" ht="20.100000000000001" customHeight="1" thickBot="1" x14ac:dyDescent="0.35">
      <c r="A99" s="69" t="str">
        <f>'Keleti csoport'!A6</f>
        <v>Kecskés Erzsébet</v>
      </c>
      <c r="B99" s="69" t="str">
        <f>'Keleti csoport'!B6</f>
        <v>SZABÓ ZSUZSANNA</v>
      </c>
      <c r="C99" s="69" t="str">
        <f>'Keleti csoport'!C6</f>
        <v>Szeged</v>
      </c>
      <c r="D99" s="69" t="str">
        <f>'Keleti csoport'!D6</f>
        <v>Keleti</v>
      </c>
      <c r="E99" s="69" t="str">
        <f>'Keleti csoport'!E6</f>
        <v>aktív</v>
      </c>
      <c r="F99" s="86" t="str">
        <f>'Keleti csoport'!F6</f>
        <v>igen</v>
      </c>
      <c r="G99" s="69">
        <f>'Keleti csoport'!G6</f>
        <v>0</v>
      </c>
      <c r="H99" s="69" t="str">
        <f>'Keleti csoport'!H6</f>
        <v>igen</v>
      </c>
      <c r="I99" s="69" t="str">
        <f>'Keleti csoport'!I6</f>
        <v>igen</v>
      </c>
      <c r="J99" s="69" t="str">
        <f>'Keleti csoport'!J6</f>
        <v>nem</v>
      </c>
      <c r="K99" s="69" t="str">
        <f>'Keleti csoport'!K6</f>
        <v>igen</v>
      </c>
      <c r="L99" s="69" t="str">
        <f>'Keleti csoport'!L6</f>
        <v>nem</v>
      </c>
      <c r="M99" s="69" t="str">
        <f>'Keleti csoport'!M6</f>
        <v>igen</v>
      </c>
      <c r="N99" s="69" t="str">
        <f>'Keleti csoport'!N6</f>
        <v>nem</v>
      </c>
      <c r="O99" s="69" t="str">
        <f>'Keleti csoport'!O6</f>
        <v>nem</v>
      </c>
      <c r="P99" s="69" t="str">
        <f>'Keleti csoport'!P6</f>
        <v>igen</v>
      </c>
      <c r="Q99" s="69">
        <f>'Keleti csoport'!Q6</f>
        <v>0</v>
      </c>
      <c r="R99" s="69" t="str">
        <f>'Keleti csoport'!R7</f>
        <v>P</v>
      </c>
      <c r="S99" s="7"/>
      <c r="T99" s="511" t="str">
        <f>'Keleti csoport'!R6</f>
        <v>P</v>
      </c>
      <c r="U99" s="113" t="str">
        <f>'Keleti csoport'!S6</f>
        <v>Levélírás</v>
      </c>
      <c r="V99" s="113" t="str">
        <f>'Keleti csoport'!T6</f>
        <v>Levélírás</v>
      </c>
      <c r="W99" s="113" t="str">
        <f>'Keleti csoport'!U6</f>
        <v>ÜSZI</v>
      </c>
      <c r="X99" s="113" t="str">
        <f>'Keleti csoport'!V6</f>
        <v>ÜSZI</v>
      </c>
      <c r="Y99" s="113" t="str">
        <f>'Keleti csoport'!W6</f>
        <v>ÜSZI</v>
      </c>
      <c r="Z99" s="113" t="str">
        <f>'Keleti csoport'!X6</f>
        <v>P</v>
      </c>
      <c r="AA99" s="113" t="str">
        <f>'Keleti csoport'!Y6</f>
        <v>P</v>
      </c>
      <c r="AB99" s="113" t="str">
        <f>'Keleti csoport'!Z6</f>
        <v>SZ</v>
      </c>
      <c r="AC99" s="113" t="str">
        <f>'Keleti csoport'!AA6</f>
        <v>SZ</v>
      </c>
      <c r="AD99" s="113" t="str">
        <f>'Keleti csoport'!AB6</f>
        <v>Levélírás</v>
      </c>
      <c r="AE99" s="113" t="str">
        <f>'Keleti csoport'!AC6</f>
        <v>ÜSZI</v>
      </c>
      <c r="AF99" s="113" t="str">
        <f>'Keleti csoport'!AD6</f>
        <v>ÜSZI</v>
      </c>
      <c r="AG99" s="113" t="str">
        <f>'Keleti csoport'!AE6</f>
        <v>P</v>
      </c>
      <c r="AH99" s="113" t="str">
        <f>'Keleti csoport'!AF6</f>
        <v>P</v>
      </c>
      <c r="AI99" s="113" t="str">
        <f>'Keleti csoport'!AG6</f>
        <v>ÜSZI</v>
      </c>
      <c r="AJ99" s="113" t="str">
        <f>'Keleti csoport'!AH6</f>
        <v>Levélírás</v>
      </c>
      <c r="AK99" s="113" t="str">
        <f>'Keleti csoport'!AI6</f>
        <v>ÜSZI</v>
      </c>
      <c r="AL99" s="113" t="str">
        <f>'Keleti csoport'!AJ6</f>
        <v>ÜSZI</v>
      </c>
      <c r="AM99" s="113" t="str">
        <f>'Keleti csoport'!AK6</f>
        <v>ÜSZI</v>
      </c>
      <c r="AN99" s="113" t="str">
        <f>'Keleti csoport'!AL6</f>
        <v>P</v>
      </c>
      <c r="AO99" s="113" t="str">
        <f>'Keleti csoport'!AM6</f>
        <v>P</v>
      </c>
      <c r="AP99" s="113" t="str">
        <f>'Keleti csoport'!AN6</f>
        <v>ÜSZI</v>
      </c>
      <c r="AQ99" s="113" t="str">
        <f>'Keleti csoport'!AO6</f>
        <v>ÜSZI</v>
      </c>
      <c r="AR99" s="113" t="str">
        <f>'Keleti csoport'!AP6</f>
        <v>Levélírás</v>
      </c>
      <c r="AS99" s="113" t="str">
        <f>'Keleti csoport'!AQ6</f>
        <v>Levélírás</v>
      </c>
      <c r="AT99" s="113" t="str">
        <f>'Keleti csoport'!AR6</f>
        <v>ÜSZI</v>
      </c>
      <c r="AU99" s="113" t="str">
        <f>'Keleti csoport'!AS6</f>
        <v>P</v>
      </c>
      <c r="AV99" s="113" t="str">
        <f>'Keleti csoport'!AT6</f>
        <v>P</v>
      </c>
      <c r="AW99" s="113" t="str">
        <f>'Keleti csoport'!AU6</f>
        <v>ÜSZI</v>
      </c>
      <c r="AX99" s="113" t="str">
        <f>'Keleti csoport'!AV6</f>
        <v>ÜSZI</v>
      </c>
      <c r="AY99" s="66">
        <f t="shared" si="38"/>
        <v>14</v>
      </c>
    </row>
    <row r="100" spans="1:51" ht="20.100000000000001" customHeight="1" thickBot="1" x14ac:dyDescent="0.35">
      <c r="A100" s="69" t="str">
        <f>'Keleti csoport'!A7</f>
        <v>Oláh Imola</v>
      </c>
      <c r="B100" s="69" t="str">
        <f>'Keleti csoport'!B7</f>
        <v>SZABÓ ZSUZSANNA</v>
      </c>
      <c r="C100" s="69" t="str">
        <f>'Keleti csoport'!C7</f>
        <v>Szeged</v>
      </c>
      <c r="D100" s="69" t="str">
        <f>'Keleti csoport'!D7</f>
        <v>Keleti</v>
      </c>
      <c r="E100" s="69" t="str">
        <f>'Keleti csoport'!E7</f>
        <v>aktív</v>
      </c>
      <c r="F100" s="86" t="str">
        <f>'Keleti csoport'!F7</f>
        <v>nem</v>
      </c>
      <c r="G100" s="69">
        <f>'Keleti csoport'!G7</f>
        <v>0</v>
      </c>
      <c r="H100" s="69" t="str">
        <f>'Keleti csoport'!H7</f>
        <v>igen</v>
      </c>
      <c r="I100" s="69" t="str">
        <f>'Keleti csoport'!I7</f>
        <v>igen</v>
      </c>
      <c r="J100" s="69" t="str">
        <f>'Keleti csoport'!J7</f>
        <v>nem</v>
      </c>
      <c r="K100" s="69" t="str">
        <f>'Keleti csoport'!K7</f>
        <v>nem</v>
      </c>
      <c r="L100" s="69" t="str">
        <f>'Keleti csoport'!L7</f>
        <v>igen</v>
      </c>
      <c r="M100" s="69" t="str">
        <f>'Keleti csoport'!M7</f>
        <v>igen</v>
      </c>
      <c r="N100" s="69" t="str">
        <f>'Keleti csoport'!N7</f>
        <v>nem</v>
      </c>
      <c r="O100" s="69" t="str">
        <f>'Keleti csoport'!O7</f>
        <v>nem</v>
      </c>
      <c r="P100" s="69" t="str">
        <f>'Keleti csoport'!P7</f>
        <v>nem</v>
      </c>
      <c r="Q100" s="69">
        <f>'Keleti csoport'!Q7</f>
        <v>0</v>
      </c>
      <c r="R100" s="69" t="str">
        <f>'Keleti csoport'!R8</f>
        <v>P</v>
      </c>
      <c r="S100" s="7"/>
      <c r="T100" s="511" t="str">
        <f>'Keleti csoport'!R7</f>
        <v>P</v>
      </c>
      <c r="U100" s="113" t="str">
        <f>'Keleti csoport'!S7</f>
        <v>ÜSZI</v>
      </c>
      <c r="V100" s="113" t="str">
        <f>'Keleti csoport'!T7</f>
        <v>ÜSZI</v>
      </c>
      <c r="W100" s="113" t="str">
        <f>'Keleti csoport'!U7</f>
        <v>ÜSZI</v>
      </c>
      <c r="X100" s="113" t="str">
        <f>'Keleti csoport'!V7</f>
        <v>SZ</v>
      </c>
      <c r="Y100" s="113" t="str">
        <f>'Keleti csoport'!W7</f>
        <v>SZ</v>
      </c>
      <c r="Z100" s="113" t="str">
        <f>'Keleti csoport'!X7</f>
        <v>P</v>
      </c>
      <c r="AA100" s="113" t="str">
        <f>'Keleti csoport'!Y7</f>
        <v>P</v>
      </c>
      <c r="AB100" s="113" t="str">
        <f>'Keleti csoport'!Z7</f>
        <v>ÜSZI</v>
      </c>
      <c r="AC100" s="113" t="str">
        <f>'Keleti csoport'!AA7</f>
        <v>ÜSZI</v>
      </c>
      <c r="AD100" s="113" t="str">
        <f>'Keleti csoport'!AB7</f>
        <v>ÜSZI</v>
      </c>
      <c r="AE100" s="113" t="str">
        <f>'Keleti csoport'!AC7</f>
        <v>ÜSZI</v>
      </c>
      <c r="AF100" s="113" t="str">
        <f>'Keleti csoport'!AD7</f>
        <v>Levelezés EM</v>
      </c>
      <c r="AG100" s="113" t="str">
        <f>'Keleti csoport'!AE7</f>
        <v>P</v>
      </c>
      <c r="AH100" s="113" t="str">
        <f>'Keleti csoport'!AF7</f>
        <v>P</v>
      </c>
      <c r="AI100" s="113" t="str">
        <f>'Keleti csoport'!AG7</f>
        <v>Levelezés EM</v>
      </c>
      <c r="AJ100" s="113" t="str">
        <f>'Keleti csoport'!AH7</f>
        <v>ÜSZI</v>
      </c>
      <c r="AK100" s="113" t="str">
        <f>'Keleti csoport'!AI7</f>
        <v>ÜSZI</v>
      </c>
      <c r="AL100" s="113" t="str">
        <f>'Keleti csoport'!AJ7</f>
        <v>ÜSZI</v>
      </c>
      <c r="AM100" s="113" t="str">
        <f>'Keleti csoport'!AK7</f>
        <v>ÜSZI</v>
      </c>
      <c r="AN100" s="113" t="str">
        <f>'Keleti csoport'!AL7</f>
        <v>P</v>
      </c>
      <c r="AO100" s="113" t="str">
        <f>'Keleti csoport'!AM7</f>
        <v>P</v>
      </c>
      <c r="AP100" s="113" t="str">
        <f>'Keleti csoport'!AN7</f>
        <v>ÜSZI</v>
      </c>
      <c r="AQ100" s="113" t="str">
        <f>'Keleti csoport'!AO7</f>
        <v>ÜSZI</v>
      </c>
      <c r="AR100" s="113" t="str">
        <f>'Keleti csoport'!AP7</f>
        <v>ÜSZI</v>
      </c>
      <c r="AS100" s="113" t="str">
        <f>'Keleti csoport'!AQ7</f>
        <v>ÜSZI</v>
      </c>
      <c r="AT100" s="113" t="str">
        <f>'Keleti csoport'!AR7</f>
        <v>Levelezés EM</v>
      </c>
      <c r="AU100" s="113" t="str">
        <f>'Keleti csoport'!AS7</f>
        <v>P</v>
      </c>
      <c r="AV100" s="113" t="str">
        <f>'Keleti csoport'!AT7</f>
        <v>P</v>
      </c>
      <c r="AW100" s="113" t="str">
        <f>'Keleti csoport'!AU7</f>
        <v>Levelezés EM</v>
      </c>
      <c r="AX100" s="113" t="str">
        <f>'Keleti csoport'!AV7</f>
        <v>ÜSZI</v>
      </c>
      <c r="AY100" s="66">
        <f t="shared" si="38"/>
        <v>16</v>
      </c>
    </row>
    <row r="101" spans="1:51" ht="20.100000000000001" customHeight="1" thickBot="1" x14ac:dyDescent="0.35">
      <c r="A101" s="69" t="str">
        <f>'Keleti csoport'!A8</f>
        <v>Fitos-Gyurcsó Eszter</v>
      </c>
      <c r="B101" s="69" t="str">
        <f>'Keleti csoport'!B8</f>
        <v>SZABÓ ZSUZSANNA</v>
      </c>
      <c r="C101" s="69" t="str">
        <f>'Keleti csoport'!C8</f>
        <v>Szolnok</v>
      </c>
      <c r="D101" s="69" t="str">
        <f>'Keleti csoport'!D8</f>
        <v>Keleti</v>
      </c>
      <c r="E101" s="69" t="str">
        <f>'Keleti csoport'!E8</f>
        <v>aktív</v>
      </c>
      <c r="F101" s="86" t="str">
        <f>'Keleti csoport'!F8</f>
        <v>nem</v>
      </c>
      <c r="G101" s="69">
        <f>'Keleti csoport'!G8</f>
        <v>0</v>
      </c>
      <c r="H101" s="69" t="str">
        <f>'Keleti csoport'!H8</f>
        <v>igen</v>
      </c>
      <c r="I101" s="69" t="str">
        <f>'Keleti csoport'!I8</f>
        <v>igen</v>
      </c>
      <c r="J101" s="69" t="str">
        <f>'Keleti csoport'!J8</f>
        <v>nem</v>
      </c>
      <c r="K101" s="69" t="str">
        <f>'Keleti csoport'!K8</f>
        <v>nem</v>
      </c>
      <c r="L101" s="69" t="str">
        <f>'Keleti csoport'!L8</f>
        <v>nem</v>
      </c>
      <c r="M101" s="69" t="str">
        <f>'Keleti csoport'!M8</f>
        <v>igen</v>
      </c>
      <c r="N101" s="69" t="str">
        <f>'Keleti csoport'!N8</f>
        <v>nem</v>
      </c>
      <c r="O101" s="69" t="str">
        <f>'Keleti csoport'!O8</f>
        <v>nem</v>
      </c>
      <c r="P101" s="69" t="str">
        <f>'Keleti csoport'!P8</f>
        <v>nem</v>
      </c>
      <c r="Q101" s="69">
        <f>'Keleti csoport'!Q8</f>
        <v>0</v>
      </c>
      <c r="R101" s="69" t="str">
        <f>'Keleti csoport'!R9</f>
        <v>P</v>
      </c>
      <c r="S101" s="7"/>
      <c r="T101" s="511" t="str">
        <f>'Keleti csoport'!R8</f>
        <v>P</v>
      </c>
      <c r="U101" s="113" t="str">
        <f>'Keleti csoport'!S8</f>
        <v>Jogsegély levelezés</v>
      </c>
      <c r="V101" s="113" t="str">
        <f>'Keleti csoport'!T8</f>
        <v>ÜSZI</v>
      </c>
      <c r="W101" s="113" t="str">
        <f>'Keleti csoport'!U8</f>
        <v>Jogsegély levelezés</v>
      </c>
      <c r="X101" s="113" t="str">
        <f>'Keleti csoport'!V8</f>
        <v>ÜSZI</v>
      </c>
      <c r="Y101" s="113" t="str">
        <f>'Keleti csoport'!W8</f>
        <v>ÜSZI</v>
      </c>
      <c r="Z101" s="113" t="str">
        <f>'Keleti csoport'!X8</f>
        <v>P</v>
      </c>
      <c r="AA101" s="113" t="str">
        <f>'Keleti csoport'!Y8</f>
        <v>P</v>
      </c>
      <c r="AB101" s="113" t="str">
        <f>'Keleti csoport'!Z8</f>
        <v>Jogsegély levelezés</v>
      </c>
      <c r="AC101" s="113" t="str">
        <f>'Keleti csoport'!AA8</f>
        <v>ÜSZI</v>
      </c>
      <c r="AD101" s="113" t="str">
        <f>'Keleti csoport'!AB8</f>
        <v>Jogsegély levelezés</v>
      </c>
      <c r="AE101" s="113" t="str">
        <f>'Keleti csoport'!AC8</f>
        <v>ÜSZI</v>
      </c>
      <c r="AF101" s="113" t="str">
        <f>'Keleti csoport'!AD8</f>
        <v>ÜSZI</v>
      </c>
      <c r="AG101" s="113" t="str">
        <f>'Keleti csoport'!AE8</f>
        <v>P</v>
      </c>
      <c r="AH101" s="113" t="str">
        <f>'Keleti csoport'!AF8</f>
        <v>P</v>
      </c>
      <c r="AI101" s="113" t="str">
        <f>'Keleti csoport'!AG8</f>
        <v>Jogsegély levelezés</v>
      </c>
      <c r="AJ101" s="113" t="str">
        <f>'Keleti csoport'!AH8</f>
        <v>ÜSZI</v>
      </c>
      <c r="AK101" s="113" t="str">
        <f>'Keleti csoport'!AI8</f>
        <v>Jogsegély levelezés</v>
      </c>
      <c r="AL101" s="113" t="str">
        <f>'Keleti csoport'!AJ8</f>
        <v>ÜSZI</v>
      </c>
      <c r="AM101" s="113" t="str">
        <f>'Keleti csoport'!AK8</f>
        <v>SZ</v>
      </c>
      <c r="AN101" s="113" t="str">
        <f>'Keleti csoport'!AL8</f>
        <v>P</v>
      </c>
      <c r="AO101" s="113" t="str">
        <f>'Keleti csoport'!AM8</f>
        <v>P</v>
      </c>
      <c r="AP101" s="113" t="str">
        <f>'Keleti csoport'!AN8</f>
        <v>Jogsegély levelezés</v>
      </c>
      <c r="AQ101" s="113" t="str">
        <f>'Keleti csoport'!AO8</f>
        <v>ÜSZI</v>
      </c>
      <c r="AR101" s="113" t="str">
        <f>'Keleti csoport'!AP8</f>
        <v>SZ</v>
      </c>
      <c r="AS101" s="113" t="str">
        <f>'Keleti csoport'!AQ8</f>
        <v>ÜSZI</v>
      </c>
      <c r="AT101" s="113" t="str">
        <f>'Keleti csoport'!AR8</f>
        <v>ÜSZI</v>
      </c>
      <c r="AU101" s="113" t="str">
        <f>'Keleti csoport'!AS8</f>
        <v>P</v>
      </c>
      <c r="AV101" s="113" t="str">
        <f>'Keleti csoport'!AT8</f>
        <v>P</v>
      </c>
      <c r="AW101" s="113" t="str">
        <f>'Keleti csoport'!AU8</f>
        <v>Jogsegély levelezés</v>
      </c>
      <c r="AX101" s="113" t="str">
        <f>'Keleti csoport'!AV8</f>
        <v>ÜSZI</v>
      </c>
      <c r="AY101" s="66">
        <f t="shared" si="38"/>
        <v>12</v>
      </c>
    </row>
    <row r="102" spans="1:51" ht="20.100000000000001" customHeight="1" thickBot="1" x14ac:dyDescent="0.35">
      <c r="A102" s="69" t="str">
        <f>'Keleti csoport'!A9</f>
        <v>Láposi Dóra</v>
      </c>
      <c r="B102" s="69" t="str">
        <f>'Keleti csoport'!B9</f>
        <v>SZABÓ ZSUZSANNA</v>
      </c>
      <c r="C102" s="69" t="str">
        <f>'Keleti csoport'!C9</f>
        <v>Szolnok</v>
      </c>
      <c r="D102" s="69" t="str">
        <f>'Keleti csoport'!D9</f>
        <v>Keleti</v>
      </c>
      <c r="E102" s="69" t="str">
        <f>'Keleti csoport'!E9</f>
        <v>aktív</v>
      </c>
      <c r="F102" s="86" t="str">
        <f>'Keleti csoport'!F9</f>
        <v>nem</v>
      </c>
      <c r="G102" s="69">
        <f>'Keleti csoport'!G9</f>
        <v>0</v>
      </c>
      <c r="H102" s="69" t="str">
        <f>'Keleti csoport'!H9</f>
        <v>igen</v>
      </c>
      <c r="I102" s="69" t="str">
        <f>'Keleti csoport'!I9</f>
        <v>igen</v>
      </c>
      <c r="J102" s="69" t="str">
        <f>'Keleti csoport'!J9</f>
        <v>nem</v>
      </c>
      <c r="K102" s="69" t="str">
        <f>'Keleti csoport'!K9</f>
        <v>nem</v>
      </c>
      <c r="L102" s="69" t="str">
        <f>'Keleti csoport'!L9</f>
        <v>nem</v>
      </c>
      <c r="M102" s="69" t="str">
        <f>'Keleti csoport'!M9</f>
        <v>igen</v>
      </c>
      <c r="N102" s="69" t="str">
        <f>'Keleti csoport'!N9</f>
        <v>nem</v>
      </c>
      <c r="O102" s="69" t="str">
        <f>'Keleti csoport'!O9</f>
        <v>nem</v>
      </c>
      <c r="P102" s="69" t="str">
        <f>'Keleti csoport'!P9</f>
        <v>igen</v>
      </c>
      <c r="Q102" s="69">
        <f>'Keleti csoport'!Q9</f>
        <v>0</v>
      </c>
      <c r="R102" s="69" t="str">
        <f>'Keleti csoport'!R10</f>
        <v>P</v>
      </c>
      <c r="S102" s="7"/>
      <c r="T102" s="511" t="str">
        <f>'Keleti csoport'!R9</f>
        <v>P</v>
      </c>
      <c r="U102" s="113" t="str">
        <f>'Keleti csoport'!S9</f>
        <v>ÜSZI</v>
      </c>
      <c r="V102" s="113" t="str">
        <f>'Keleti csoport'!T9</f>
        <v>ÜSZI</v>
      </c>
      <c r="W102" s="113" t="str">
        <f>'Keleti csoport'!U9</f>
        <v>ÜSZI</v>
      </c>
      <c r="X102" s="113" t="str">
        <f>'Keleti csoport'!V9</f>
        <v>ÜSZI</v>
      </c>
      <c r="Y102" s="113" t="str">
        <f>'Keleti csoport'!W9</f>
        <v>Levélírás</v>
      </c>
      <c r="Z102" s="113" t="str">
        <f>'Keleti csoport'!X9</f>
        <v>P</v>
      </c>
      <c r="AA102" s="113" t="str">
        <f>'Keleti csoport'!Y9</f>
        <v>P</v>
      </c>
      <c r="AB102" s="113" t="str">
        <f>'Keleti csoport'!Z9</f>
        <v>ÜSZI</v>
      </c>
      <c r="AC102" s="113" t="str">
        <f>'Keleti csoport'!AA9</f>
        <v>ÜSZI</v>
      </c>
      <c r="AD102" s="113" t="str">
        <f>'Keleti csoport'!AB9</f>
        <v>ÜSZI</v>
      </c>
      <c r="AE102" s="113" t="str">
        <f>'Keleti csoport'!AC9</f>
        <v>ÜSZI</v>
      </c>
      <c r="AF102" s="113" t="str">
        <f>'Keleti csoport'!AD9</f>
        <v>Levélírás</v>
      </c>
      <c r="AG102" s="113" t="str">
        <f>'Keleti csoport'!AE9</f>
        <v>P</v>
      </c>
      <c r="AH102" s="113" t="str">
        <f>'Keleti csoport'!AF9</f>
        <v>P</v>
      </c>
      <c r="AI102" s="113" t="str">
        <f>'Keleti csoport'!AG9</f>
        <v>ÜSZI</v>
      </c>
      <c r="AJ102" s="113" t="str">
        <f>'Keleti csoport'!AH9</f>
        <v>ÜSZI</v>
      </c>
      <c r="AK102" s="113" t="str">
        <f>'Keleti csoport'!AI9</f>
        <v>ÜSZI</v>
      </c>
      <c r="AL102" s="113" t="str">
        <f>'Keleti csoport'!AJ9</f>
        <v>ÜSZI</v>
      </c>
      <c r="AM102" s="113" t="str">
        <f>'Keleti csoport'!AK9</f>
        <v>ÜSZI</v>
      </c>
      <c r="AN102" s="113" t="str">
        <f>'Keleti csoport'!AL9</f>
        <v>P</v>
      </c>
      <c r="AO102" s="113" t="str">
        <f>'Keleti csoport'!AM9</f>
        <v>P</v>
      </c>
      <c r="AP102" s="113" t="str">
        <f>'Keleti csoport'!AN9</f>
        <v>ÜSZI</v>
      </c>
      <c r="AQ102" s="113" t="str">
        <f>'Keleti csoport'!AO9</f>
        <v>ÜSZI</v>
      </c>
      <c r="AR102" s="113" t="str">
        <f>'Keleti csoport'!AP9</f>
        <v>ÜSZI</v>
      </c>
      <c r="AS102" s="113" t="str">
        <f>'Keleti csoport'!AQ9</f>
        <v>ÜSZI</v>
      </c>
      <c r="AT102" s="113" t="str">
        <f>'Keleti csoport'!AR9</f>
        <v>Levélírás</v>
      </c>
      <c r="AU102" s="113" t="str">
        <f>'Keleti csoport'!AS9</f>
        <v>P</v>
      </c>
      <c r="AV102" s="113" t="str">
        <f>'Keleti csoport'!AT9</f>
        <v>P</v>
      </c>
      <c r="AW102" s="113" t="str">
        <f>'Keleti csoport'!AU9</f>
        <v>ÜSZI</v>
      </c>
      <c r="AX102" s="113" t="str">
        <f>'Keleti csoport'!AV9</f>
        <v>ÜSZI</v>
      </c>
      <c r="AY102" s="66">
        <f t="shared" si="38"/>
        <v>19</v>
      </c>
    </row>
    <row r="103" spans="1:51" ht="20.100000000000001" customHeight="1" thickBot="1" x14ac:dyDescent="0.35">
      <c r="A103" s="69" t="str">
        <f>'Keleti csoport'!A10</f>
        <v>Polgár Rubina</v>
      </c>
      <c r="B103" s="69" t="str">
        <f>'Keleti csoport'!B10</f>
        <v>SZABÓ ZSUZSANNA</v>
      </c>
      <c r="C103" s="69" t="str">
        <f>'Keleti csoport'!C10</f>
        <v>Szolnok</v>
      </c>
      <c r="D103" s="69" t="str">
        <f>'Keleti csoport'!D10</f>
        <v>Keleti</v>
      </c>
      <c r="E103" s="69" t="str">
        <f>'Keleti csoport'!E10</f>
        <v>aktív</v>
      </c>
      <c r="F103" s="86" t="str">
        <f>'Keleti csoport'!F10</f>
        <v>nem</v>
      </c>
      <c r="G103" s="69">
        <f>'Keleti csoport'!G10</f>
        <v>0</v>
      </c>
      <c r="H103" s="69" t="str">
        <f>'Keleti csoport'!H10</f>
        <v>igen</v>
      </c>
      <c r="I103" s="69" t="str">
        <f>'Keleti csoport'!I10</f>
        <v>igen</v>
      </c>
      <c r="J103" s="69" t="str">
        <f>'Keleti csoport'!J10</f>
        <v>nem</v>
      </c>
      <c r="K103" s="69" t="str">
        <f>'Keleti csoport'!K10</f>
        <v>nem</v>
      </c>
      <c r="L103" s="69" t="str">
        <f>'Keleti csoport'!L10</f>
        <v>nem</v>
      </c>
      <c r="M103" s="69" t="str">
        <f>'Keleti csoport'!M10</f>
        <v>igen</v>
      </c>
      <c r="N103" s="69" t="str">
        <f>'Keleti csoport'!N10</f>
        <v>nem</v>
      </c>
      <c r="O103" s="69" t="str">
        <f>'Keleti csoport'!O10</f>
        <v>nem</v>
      </c>
      <c r="P103" s="69" t="str">
        <f>'Keleti csoport'!P10</f>
        <v>nem</v>
      </c>
      <c r="Q103" s="69">
        <f>'Keleti csoport'!Q10</f>
        <v>0</v>
      </c>
      <c r="R103" s="69" t="str">
        <f>'Keleti csoport'!R11</f>
        <v>P</v>
      </c>
      <c r="S103" s="7"/>
      <c r="T103" s="511" t="str">
        <f>'Keleti csoport'!R10</f>
        <v>P</v>
      </c>
      <c r="U103" s="113" t="str">
        <f>'Keleti csoport'!S10</f>
        <v>ÜSZI</v>
      </c>
      <c r="V103" s="113" t="str">
        <f>'Keleti csoport'!T10</f>
        <v>Levelezés EM</v>
      </c>
      <c r="W103" s="113" t="str">
        <f>'Keleti csoport'!U10</f>
        <v>ÜSZI</v>
      </c>
      <c r="X103" s="113" t="str">
        <f>'Keleti csoport'!V10</f>
        <v>Levelezés EM</v>
      </c>
      <c r="Y103" s="113" t="str">
        <f>'Keleti csoport'!W10</f>
        <v>ÜSZI</v>
      </c>
      <c r="Z103" s="113" t="str">
        <f>'Keleti csoport'!X10</f>
        <v>P</v>
      </c>
      <c r="AA103" s="113" t="str">
        <f>'Keleti csoport'!Y10</f>
        <v>P</v>
      </c>
      <c r="AB103" s="113" t="str">
        <f>'Keleti csoport'!Z10</f>
        <v>ÜSZI</v>
      </c>
      <c r="AC103" s="113" t="str">
        <f>'Keleti csoport'!AA10</f>
        <v>Levelezés EM</v>
      </c>
      <c r="AD103" s="113" t="str">
        <f>'Keleti csoport'!AB10</f>
        <v>ÜSZI</v>
      </c>
      <c r="AE103" s="113" t="str">
        <f>'Keleti csoport'!AC10</f>
        <v>Levelezés EM</v>
      </c>
      <c r="AF103" s="113" t="str">
        <f>'Keleti csoport'!AD10</f>
        <v>ÜSZI</v>
      </c>
      <c r="AG103" s="113" t="str">
        <f>'Keleti csoport'!AE10</f>
        <v>P</v>
      </c>
      <c r="AH103" s="113" t="str">
        <f>'Keleti csoport'!AF10</f>
        <v>P</v>
      </c>
      <c r="AI103" s="113" t="str">
        <f>'Keleti csoport'!AG10</f>
        <v>ÜSZI</v>
      </c>
      <c r="AJ103" s="113" t="str">
        <f>'Keleti csoport'!AH10</f>
        <v>Levelezés EM</v>
      </c>
      <c r="AK103" s="113" t="str">
        <f>'Keleti csoport'!AI10</f>
        <v>ÜSZI</v>
      </c>
      <c r="AL103" s="113" t="str">
        <f>'Keleti csoport'!AJ10</f>
        <v>Levelezés EM</v>
      </c>
      <c r="AM103" s="113" t="str">
        <f>'Keleti csoport'!AK10</f>
        <v>ÜSZI</v>
      </c>
      <c r="AN103" s="113" t="str">
        <f>'Keleti csoport'!AL10</f>
        <v>P</v>
      </c>
      <c r="AO103" s="113" t="str">
        <f>'Keleti csoport'!AM10</f>
        <v>P</v>
      </c>
      <c r="AP103" s="113" t="str">
        <f>'Keleti csoport'!AN10</f>
        <v>ÜSZI</v>
      </c>
      <c r="AQ103" s="113" t="str">
        <f>'Keleti csoport'!AO10</f>
        <v>Levelezés EM</v>
      </c>
      <c r="AR103" s="113" t="str">
        <f>'Keleti csoport'!AP10</f>
        <v>ÜSZI</v>
      </c>
      <c r="AS103" s="113" t="str">
        <f>'Keleti csoport'!AQ10</f>
        <v>Levelezés EM</v>
      </c>
      <c r="AT103" s="113" t="str">
        <f>'Keleti csoport'!AR10</f>
        <v>ÜSZI</v>
      </c>
      <c r="AU103" s="113" t="str">
        <f>'Keleti csoport'!AS10</f>
        <v>P</v>
      </c>
      <c r="AV103" s="113" t="str">
        <f>'Keleti csoport'!AT10</f>
        <v>P</v>
      </c>
      <c r="AW103" s="113" t="str">
        <f>'Keleti csoport'!AU10</f>
        <v>ÜSZI</v>
      </c>
      <c r="AX103" s="113" t="str">
        <f>'Keleti csoport'!AV10</f>
        <v>Levelezés EM</v>
      </c>
      <c r="AY103" s="66">
        <f t="shared" si="38"/>
        <v>13</v>
      </c>
    </row>
    <row r="104" spans="1:51" ht="20.100000000000001" customHeight="1" thickBot="1" x14ac:dyDescent="0.35">
      <c r="A104" s="69" t="str">
        <f>'Keleti csoport'!A11</f>
        <v>Bodnárné Pádár Judit</v>
      </c>
      <c r="B104" s="69" t="str">
        <f>'Keleti csoport'!B11</f>
        <v>SZABÓ ZSUZSANNA</v>
      </c>
      <c r="C104" s="69" t="str">
        <f>'Keleti csoport'!C11</f>
        <v>Debrecen</v>
      </c>
      <c r="D104" s="69" t="str">
        <f>'Keleti csoport'!D11</f>
        <v>Keleti</v>
      </c>
      <c r="E104" s="69" t="str">
        <f>'Keleti csoport'!E11</f>
        <v>aktív</v>
      </c>
      <c r="F104" s="86" t="str">
        <f>'Keleti csoport'!F11</f>
        <v>igen</v>
      </c>
      <c r="G104" s="69">
        <f>'Keleti csoport'!G11</f>
        <v>0</v>
      </c>
      <c r="H104" s="69" t="str">
        <f>'Keleti csoport'!H11</f>
        <v>igen</v>
      </c>
      <c r="I104" s="69" t="str">
        <f>'Keleti csoport'!I11</f>
        <v>igen</v>
      </c>
      <c r="J104" s="69" t="str">
        <f>'Keleti csoport'!J11</f>
        <v>nem</v>
      </c>
      <c r="K104" s="69" t="str">
        <f>'Keleti csoport'!K11</f>
        <v>igen</v>
      </c>
      <c r="L104" s="69" t="str">
        <f>'Keleti csoport'!L11</f>
        <v>nem</v>
      </c>
      <c r="M104" s="69" t="str">
        <f>'Keleti csoport'!M11</f>
        <v>nem</v>
      </c>
      <c r="N104" s="69" t="str">
        <f>'Keleti csoport'!N11</f>
        <v>nem</v>
      </c>
      <c r="O104" s="69" t="str">
        <f>'Keleti csoport'!O11</f>
        <v>nem</v>
      </c>
      <c r="P104" s="69" t="str">
        <f>'Keleti csoport'!P11</f>
        <v>nem</v>
      </c>
      <c r="Q104" s="69">
        <f>'Keleti csoport'!Q11</f>
        <v>0</v>
      </c>
      <c r="R104" s="69">
        <f>'Keleti csoport'!R12</f>
        <v>0</v>
      </c>
      <c r="S104" s="7"/>
      <c r="T104" s="511" t="str">
        <f>'Keleti csoport'!R11</f>
        <v>P</v>
      </c>
      <c r="U104" s="113" t="str">
        <f>'Keleti csoport'!S11</f>
        <v>ÜSZI</v>
      </c>
      <c r="V104" s="113" t="str">
        <f>'Keleti csoport'!T11</f>
        <v>ÜSZI</v>
      </c>
      <c r="W104" s="113" t="str">
        <f>'Keleti csoport'!U11</f>
        <v>ÜSZI</v>
      </c>
      <c r="X104" s="113" t="str">
        <f>'Keleti csoport'!V11</f>
        <v>Levélírás</v>
      </c>
      <c r="Y104" s="113" t="str">
        <f>'Keleti csoport'!W11</f>
        <v>ÜSZI</v>
      </c>
      <c r="Z104" s="113" t="str">
        <f>'Keleti csoport'!X11</f>
        <v>P</v>
      </c>
      <c r="AA104" s="113" t="str">
        <f>'Keleti csoport'!Y11</f>
        <v>P</v>
      </c>
      <c r="AB104" s="113" t="str">
        <f>'Keleti csoport'!Z11</f>
        <v>ÜSZI</v>
      </c>
      <c r="AC104" s="113" t="str">
        <f>'Keleti csoport'!AA11</f>
        <v>ÜSZI</v>
      </c>
      <c r="AD104" s="113" t="str">
        <f>'Keleti csoport'!AB11</f>
        <v>ÜSZI</v>
      </c>
      <c r="AE104" s="113" t="str">
        <f>'Keleti csoport'!AC11</f>
        <v>Levélírás</v>
      </c>
      <c r="AF104" s="113" t="str">
        <f>'Keleti csoport'!AD11</f>
        <v>ÜSZI</v>
      </c>
      <c r="AG104" s="113" t="str">
        <f>'Keleti csoport'!AE11</f>
        <v>P</v>
      </c>
      <c r="AH104" s="113" t="str">
        <f>'Keleti csoport'!AF11</f>
        <v>P</v>
      </c>
      <c r="AI104" s="113" t="str">
        <f>'Keleti csoport'!AG11</f>
        <v>ÜSZI</v>
      </c>
      <c r="AJ104" s="113" t="str">
        <f>'Keleti csoport'!AH11</f>
        <v>ÜSZI</v>
      </c>
      <c r="AK104" s="113" t="str">
        <f>'Keleti csoport'!AI11</f>
        <v>ÜSZI</v>
      </c>
      <c r="AL104" s="113" t="str">
        <f>'Keleti csoport'!AJ11</f>
        <v>Levélírás</v>
      </c>
      <c r="AM104" s="113" t="str">
        <f>'Keleti csoport'!AK11</f>
        <v>ÜSZI</v>
      </c>
      <c r="AN104" s="113" t="str">
        <f>'Keleti csoport'!AL11</f>
        <v>P</v>
      </c>
      <c r="AO104" s="113" t="str">
        <f>'Keleti csoport'!AM11</f>
        <v>P</v>
      </c>
      <c r="AP104" s="113" t="str">
        <f>'Keleti csoport'!AN11</f>
        <v>ÜSZI</v>
      </c>
      <c r="AQ104" s="113" t="str">
        <f>'Keleti csoport'!AO11</f>
        <v>ÜSZI</v>
      </c>
      <c r="AR104" s="113" t="str">
        <f>'Keleti csoport'!AP11</f>
        <v>ÜSZI</v>
      </c>
      <c r="AS104" s="113" t="str">
        <f>'Keleti csoport'!AQ11</f>
        <v>Levélírás</v>
      </c>
      <c r="AT104" s="113" t="str">
        <f>'Keleti csoport'!AR11</f>
        <v>ÜSZI</v>
      </c>
      <c r="AU104" s="113" t="str">
        <f>'Keleti csoport'!AS11</f>
        <v>P</v>
      </c>
      <c r="AV104" s="113" t="str">
        <f>'Keleti csoport'!AT11</f>
        <v>P</v>
      </c>
      <c r="AW104" s="113" t="str">
        <f>'Keleti csoport'!AU11</f>
        <v>ÜSZI</v>
      </c>
      <c r="AX104" s="113" t="str">
        <f>'Keleti csoport'!AV11</f>
        <v>ÜSZI</v>
      </c>
      <c r="AY104" s="66">
        <f t="shared" ref="AY104:AY109" si="39">COUNTIF(T104:AX104,"video")+COUNTIF(T104:AX104,"ÜSZI")+COUNTIF(T104:AX104,"Video 8-16")+COUNTIF(T104:AX104,"Video 9-17")+COUNTIF(T104:AX104,"Video 10-18")</f>
        <v>18</v>
      </c>
    </row>
    <row r="105" spans="1:51" ht="20.100000000000001" hidden="1" customHeight="1" thickBot="1" x14ac:dyDescent="0.35">
      <c r="A105" s="69" t="str">
        <f>'Keleti csoport'!A12</f>
        <v>Emődi Anett</v>
      </c>
      <c r="B105" s="69" t="str">
        <f>'Keleti csoport'!B12</f>
        <v>SZABÓ ZSUZSANNA</v>
      </c>
      <c r="C105" s="69" t="str">
        <f>'Keleti csoport'!C12</f>
        <v>Debrecen</v>
      </c>
      <c r="D105" s="69" t="str">
        <f>'Keleti csoport'!D12</f>
        <v>Keleti</v>
      </c>
      <c r="E105" s="69" t="str">
        <f>'Keleti csoport'!E12</f>
        <v>inaktív</v>
      </c>
      <c r="F105" s="86" t="str">
        <f>'Keleti csoport'!F12</f>
        <v>nem</v>
      </c>
      <c r="G105" s="69">
        <f>'Keleti csoport'!G12</f>
        <v>0</v>
      </c>
      <c r="H105" s="69" t="str">
        <f>'Keleti csoport'!H12</f>
        <v>igen</v>
      </c>
      <c r="I105" s="69" t="str">
        <f>'Keleti csoport'!I12</f>
        <v>igen</v>
      </c>
      <c r="J105" s="69" t="str">
        <f>'Keleti csoport'!J12</f>
        <v>igen</v>
      </c>
      <c r="K105" s="69" t="str">
        <f>'Keleti csoport'!K12</f>
        <v>nem</v>
      </c>
      <c r="L105" s="69" t="str">
        <f>'Keleti csoport'!L12</f>
        <v>nem</v>
      </c>
      <c r="M105" s="69" t="str">
        <f>'Keleti csoport'!M12</f>
        <v>nem</v>
      </c>
      <c r="N105" s="69" t="str">
        <f>'Keleti csoport'!N12</f>
        <v>nem</v>
      </c>
      <c r="O105" s="69" t="str">
        <f>'Keleti csoport'!O12</f>
        <v>nem</v>
      </c>
      <c r="P105" s="69" t="str">
        <f>'Keleti csoport'!P12</f>
        <v>nem</v>
      </c>
      <c r="Q105" s="69">
        <f>'Keleti csoport'!Q12</f>
        <v>0</v>
      </c>
      <c r="R105" s="69" t="str">
        <f>'Keleti csoport'!R13</f>
        <v>P</v>
      </c>
      <c r="S105" s="7"/>
      <c r="T105" s="113">
        <f>'Keleti csoport'!R12</f>
        <v>0</v>
      </c>
      <c r="U105" s="113">
        <f>'Keleti csoport'!S12</f>
        <v>0</v>
      </c>
      <c r="V105" s="113">
        <f>'Keleti csoport'!T12</f>
        <v>0</v>
      </c>
      <c r="W105" s="113">
        <f>'Keleti csoport'!U12</f>
        <v>0</v>
      </c>
      <c r="X105" s="113">
        <f>'Keleti csoport'!V12</f>
        <v>0</v>
      </c>
      <c r="Y105" s="113">
        <f>'Keleti csoport'!W12</f>
        <v>0</v>
      </c>
      <c r="Z105" s="113">
        <f>'Keleti csoport'!X12</f>
        <v>0</v>
      </c>
      <c r="AA105" s="113">
        <f>'Keleti csoport'!Y12</f>
        <v>0</v>
      </c>
      <c r="AB105" s="113">
        <f>'Keleti csoport'!Z12</f>
        <v>0</v>
      </c>
      <c r="AC105" s="113">
        <f>'Keleti csoport'!AA12</f>
        <v>0</v>
      </c>
      <c r="AD105" s="113">
        <f>'Keleti csoport'!AB12</f>
        <v>0</v>
      </c>
      <c r="AE105" s="113">
        <f>'Keleti csoport'!AC12</f>
        <v>0</v>
      </c>
      <c r="AF105" s="113">
        <f>'Keleti csoport'!AD12</f>
        <v>0</v>
      </c>
      <c r="AG105" s="113">
        <f>'Keleti csoport'!AE12</f>
        <v>0</v>
      </c>
      <c r="AH105" s="113">
        <f>'Keleti csoport'!AF12</f>
        <v>0</v>
      </c>
      <c r="AI105" s="113">
        <f>'Keleti csoport'!AG12</f>
        <v>0</v>
      </c>
      <c r="AJ105" s="113">
        <f>'Keleti csoport'!AH12</f>
        <v>0</v>
      </c>
      <c r="AK105" s="113">
        <f>'Keleti csoport'!AI12</f>
        <v>0</v>
      </c>
      <c r="AL105" s="113">
        <f>'Keleti csoport'!AJ12</f>
        <v>0</v>
      </c>
      <c r="AM105" s="113">
        <f>'Keleti csoport'!AK12</f>
        <v>0</v>
      </c>
      <c r="AN105" s="113">
        <f>'Keleti csoport'!AL12</f>
        <v>0</v>
      </c>
      <c r="AO105" s="113">
        <f>'Keleti csoport'!AM12</f>
        <v>0</v>
      </c>
      <c r="AP105" s="113">
        <f>'Keleti csoport'!AN12</f>
        <v>0</v>
      </c>
      <c r="AQ105" s="113">
        <f>'Keleti csoport'!AO12</f>
        <v>0</v>
      </c>
      <c r="AR105" s="113">
        <f>'Keleti csoport'!AP12</f>
        <v>0</v>
      </c>
      <c r="AS105" s="113">
        <f>'Keleti csoport'!AQ12</f>
        <v>0</v>
      </c>
      <c r="AT105" s="113">
        <f>'Keleti csoport'!AR12</f>
        <v>0</v>
      </c>
      <c r="AU105" s="113">
        <f>'Keleti csoport'!AS12</f>
        <v>0</v>
      </c>
      <c r="AV105" s="113">
        <f>'Keleti csoport'!AT12</f>
        <v>0</v>
      </c>
      <c r="AW105" s="113">
        <f>'Keleti csoport'!AU12</f>
        <v>0</v>
      </c>
      <c r="AX105" s="113">
        <f>'Keleti csoport'!AV12</f>
        <v>0</v>
      </c>
      <c r="AY105" s="66">
        <f t="shared" ref="AY105:AY108" si="40">COUNTIF(T105:AX105,"video")+COUNTIF(T105:AX105,"ÜSZI")+COUNTIF(T105:AX105,"Video 8-16")+COUNTIF(T105:AX105,"Video 9-17")+COUNTIF(T105:AX105,"Video 10-18")+COUNTIF(T105:AX105,"ÜSZI + Levelezés")</f>
        <v>0</v>
      </c>
    </row>
    <row r="106" spans="1:51" ht="20.100000000000001" customHeight="1" thickBot="1" x14ac:dyDescent="0.35">
      <c r="A106" s="69" t="str">
        <f>'Keleti csoport'!A13</f>
        <v>Gaja Dorottya</v>
      </c>
      <c r="B106" s="69" t="str">
        <f>'Keleti csoport'!B13</f>
        <v>SZABÓ ZSUZSANNA</v>
      </c>
      <c r="C106" s="69" t="str">
        <f>'Keleti csoport'!C13</f>
        <v>Debrecen</v>
      </c>
      <c r="D106" s="69" t="str">
        <f>'Keleti csoport'!D13</f>
        <v>Keleti</v>
      </c>
      <c r="E106" s="69" t="str">
        <f>'Keleti csoport'!E13</f>
        <v>aktív</v>
      </c>
      <c r="F106" s="86" t="str">
        <f>'Keleti csoport'!F13</f>
        <v>nem</v>
      </c>
      <c r="G106" s="69">
        <f>'Keleti csoport'!G13</f>
        <v>0</v>
      </c>
      <c r="H106" s="69" t="str">
        <f>'Keleti csoport'!H13</f>
        <v>igen</v>
      </c>
      <c r="I106" s="69" t="str">
        <f>'Keleti csoport'!I13</f>
        <v>nem</v>
      </c>
      <c r="J106" s="69" t="str">
        <f>'Keleti csoport'!J13</f>
        <v>nem</v>
      </c>
      <c r="K106" s="69" t="str">
        <f>'Keleti csoport'!K13</f>
        <v>nem</v>
      </c>
      <c r="L106" s="69" t="str">
        <f>'Keleti csoport'!L13</f>
        <v>nem</v>
      </c>
      <c r="M106" s="69" t="str">
        <f>'Keleti csoport'!M13</f>
        <v>igen</v>
      </c>
      <c r="N106" s="69" t="str">
        <f>'Keleti csoport'!N13</f>
        <v>nem</v>
      </c>
      <c r="O106" s="69" t="str">
        <f>'Keleti csoport'!O13</f>
        <v>igen</v>
      </c>
      <c r="P106" s="69" t="str">
        <f>'Keleti csoport'!P13</f>
        <v>nem</v>
      </c>
      <c r="Q106" s="69">
        <f>'Keleti csoport'!Q13</f>
        <v>0</v>
      </c>
      <c r="R106" s="69" t="str">
        <f>'Keleti csoport'!R14</f>
        <v>P</v>
      </c>
      <c r="S106" s="7"/>
      <c r="T106" s="511" t="str">
        <f>'Keleti csoport'!R13</f>
        <v>P</v>
      </c>
      <c r="U106" s="113" t="str">
        <f>'Keleti csoport'!S13</f>
        <v>ÜSZI</v>
      </c>
      <c r="V106" s="113" t="str">
        <f>'Keleti csoport'!T13</f>
        <v>ÜSZI</v>
      </c>
      <c r="W106" s="113" t="str">
        <f>'Keleti csoport'!U13</f>
        <v>Levélírás</v>
      </c>
      <c r="X106" s="113" t="str">
        <f>'Keleti csoport'!V13</f>
        <v>ÜSZI</v>
      </c>
      <c r="Y106" s="113" t="str">
        <f>'Keleti csoport'!W13</f>
        <v>Iktatás</v>
      </c>
      <c r="Z106" s="113" t="str">
        <f>'Keleti csoport'!X13</f>
        <v>P</v>
      </c>
      <c r="AA106" s="113" t="str">
        <f>'Keleti csoport'!Y13</f>
        <v>P</v>
      </c>
      <c r="AB106" s="113" t="str">
        <f>'Keleti csoport'!Z13</f>
        <v>ÜSZI</v>
      </c>
      <c r="AC106" s="113" t="str">
        <f>'Keleti csoport'!AA13</f>
        <v>ÜSZI</v>
      </c>
      <c r="AD106" s="113" t="str">
        <f>'Keleti csoport'!AB13</f>
        <v>Levélírás</v>
      </c>
      <c r="AE106" s="113" t="str">
        <f>'Keleti csoport'!AC13</f>
        <v>ÜSZI</v>
      </c>
      <c r="AF106" s="113" t="str">
        <f>'Keleti csoport'!AD13</f>
        <v>Iktatás</v>
      </c>
      <c r="AG106" s="113" t="str">
        <f>'Keleti csoport'!AE13</f>
        <v>P</v>
      </c>
      <c r="AH106" s="113" t="str">
        <f>'Keleti csoport'!AF13</f>
        <v>P</v>
      </c>
      <c r="AI106" s="113" t="str">
        <f>'Keleti csoport'!AG13</f>
        <v>ÜSZI</v>
      </c>
      <c r="AJ106" s="113" t="str">
        <f>'Keleti csoport'!AH13</f>
        <v>ÜSZI</v>
      </c>
      <c r="AK106" s="113" t="str">
        <f>'Keleti csoport'!AI13</f>
        <v>Levélírás</v>
      </c>
      <c r="AL106" s="113" t="str">
        <f>'Keleti csoport'!AJ13</f>
        <v>ÜSZI</v>
      </c>
      <c r="AM106" s="113" t="str">
        <f>'Keleti csoport'!AK13</f>
        <v>Iktatás</v>
      </c>
      <c r="AN106" s="113" t="str">
        <f>'Keleti csoport'!AL13</f>
        <v>P</v>
      </c>
      <c r="AO106" s="113" t="str">
        <f>'Keleti csoport'!AM13</f>
        <v>P</v>
      </c>
      <c r="AP106" s="113" t="str">
        <f>'Keleti csoport'!AN13</f>
        <v>ÜSZI</v>
      </c>
      <c r="AQ106" s="113" t="str">
        <f>'Keleti csoport'!AO13</f>
        <v>ÜSZI</v>
      </c>
      <c r="AR106" s="113" t="str">
        <f>'Keleti csoport'!AP13</f>
        <v>Levélírás</v>
      </c>
      <c r="AS106" s="113" t="str">
        <f>'Keleti csoport'!AQ13</f>
        <v>ÜSZI</v>
      </c>
      <c r="AT106" s="113" t="str">
        <f>'Keleti csoport'!AR13</f>
        <v>Iktatás</v>
      </c>
      <c r="AU106" s="113" t="str">
        <f>'Keleti csoport'!AS13</f>
        <v>P</v>
      </c>
      <c r="AV106" s="113" t="str">
        <f>'Keleti csoport'!AT13</f>
        <v>P</v>
      </c>
      <c r="AW106" s="113" t="str">
        <f>'Keleti csoport'!AU13</f>
        <v>ÜSZI</v>
      </c>
      <c r="AX106" s="113" t="str">
        <f>'Keleti csoport'!AV13</f>
        <v>Levélírás</v>
      </c>
      <c r="AY106" s="66">
        <f t="shared" si="40"/>
        <v>13</v>
      </c>
    </row>
    <row r="107" spans="1:51" ht="20.100000000000001" customHeight="1" thickBot="1" x14ac:dyDescent="0.35">
      <c r="A107" s="69" t="str">
        <f>'Keleti csoport'!A14</f>
        <v>Szabó-Zsódi Ibolya</v>
      </c>
      <c r="B107" s="69" t="str">
        <f>'Keleti csoport'!B14</f>
        <v>SZABÓ ZSUZSANNA</v>
      </c>
      <c r="C107" s="69" t="str">
        <f>'Keleti csoport'!C14</f>
        <v>Debrecen</v>
      </c>
      <c r="D107" s="69" t="str">
        <f>'Keleti csoport'!D14</f>
        <v>Keleti</v>
      </c>
      <c r="E107" s="69" t="str">
        <f>'Keleti csoport'!E14</f>
        <v>aktív</v>
      </c>
      <c r="F107" s="86" t="str">
        <f>'Keleti csoport'!F14</f>
        <v>nem</v>
      </c>
      <c r="G107" s="69">
        <f>'Keleti csoport'!G14</f>
        <v>0</v>
      </c>
      <c r="H107" s="69" t="str">
        <f>'Keleti csoport'!H14</f>
        <v>igen</v>
      </c>
      <c r="I107" s="69" t="str">
        <f>'Keleti csoport'!I14</f>
        <v>nem</v>
      </c>
      <c r="J107" s="69" t="str">
        <f>'Keleti csoport'!J14</f>
        <v>nem</v>
      </c>
      <c r="K107" s="69" t="str">
        <f>'Keleti csoport'!K14</f>
        <v>nem</v>
      </c>
      <c r="L107" s="69" t="str">
        <f>'Keleti csoport'!L14</f>
        <v>nem</v>
      </c>
      <c r="M107" s="69" t="str">
        <f>'Keleti csoport'!M14</f>
        <v>igen</v>
      </c>
      <c r="N107" s="69" t="str">
        <f>'Keleti csoport'!N14</f>
        <v>nem</v>
      </c>
      <c r="O107" s="69" t="str">
        <f>'Keleti csoport'!O14</f>
        <v>igen</v>
      </c>
      <c r="P107" s="69" t="str">
        <f>'Keleti csoport'!P14</f>
        <v>nem</v>
      </c>
      <c r="Q107" s="69">
        <f>'Keleti csoport'!Q14</f>
        <v>0</v>
      </c>
      <c r="R107" s="69" t="str">
        <f>'Keleti csoport'!R15</f>
        <v>P</v>
      </c>
      <c r="S107" s="9"/>
      <c r="T107" s="511" t="str">
        <f>'Keleti csoport'!R14</f>
        <v>P</v>
      </c>
      <c r="U107" s="113" t="str">
        <f>'Keleti csoport'!S14</f>
        <v>Levelezés EM</v>
      </c>
      <c r="V107" s="113" t="str">
        <f>'Keleti csoport'!T14</f>
        <v>Levelezés EM</v>
      </c>
      <c r="W107" s="113" t="str">
        <f>'Keleti csoport'!U14</f>
        <v>ÜSZI</v>
      </c>
      <c r="X107" s="113" t="str">
        <f>'Keleti csoport'!V14</f>
        <v>ÜSZI</v>
      </c>
      <c r="Y107" s="113" t="str">
        <f>'Keleti csoport'!W14</f>
        <v>ÜSZI</v>
      </c>
      <c r="Z107" s="113" t="str">
        <f>'Keleti csoport'!X14</f>
        <v>P</v>
      </c>
      <c r="AA107" s="113" t="str">
        <f>'Keleti csoport'!Y14</f>
        <v>P</v>
      </c>
      <c r="AB107" s="113" t="str">
        <f>'Keleti csoport'!Z14</f>
        <v>Levelezés EM</v>
      </c>
      <c r="AC107" s="113" t="str">
        <f>'Keleti csoport'!AA14</f>
        <v>Levelezés EM</v>
      </c>
      <c r="AD107" s="113" t="str">
        <f>'Keleti csoport'!AB14</f>
        <v>ÜSZI</v>
      </c>
      <c r="AE107" s="113" t="str">
        <f>'Keleti csoport'!AC14</f>
        <v>ÜSZI</v>
      </c>
      <c r="AF107" s="113" t="str">
        <f>'Keleti csoport'!AD14</f>
        <v>ÜSZI</v>
      </c>
      <c r="AG107" s="113" t="str">
        <f>'Keleti csoport'!AE14</f>
        <v>P</v>
      </c>
      <c r="AH107" s="113" t="str">
        <f>'Keleti csoport'!AF14</f>
        <v>P</v>
      </c>
      <c r="AI107" s="113" t="str">
        <f>'Keleti csoport'!AG14</f>
        <v>Levelezés EM</v>
      </c>
      <c r="AJ107" s="113" t="str">
        <f>'Keleti csoport'!AH14</f>
        <v>Levelezés EM</v>
      </c>
      <c r="AK107" s="113" t="str">
        <f>'Keleti csoport'!AI14</f>
        <v>ÜSZI</v>
      </c>
      <c r="AL107" s="113" t="str">
        <f>'Keleti csoport'!AJ14</f>
        <v>ÜSZI</v>
      </c>
      <c r="AM107" s="113" t="str">
        <f>'Keleti csoport'!AK14</f>
        <v>ÜSZI</v>
      </c>
      <c r="AN107" s="113" t="str">
        <f>'Keleti csoport'!AL14</f>
        <v>P</v>
      </c>
      <c r="AO107" s="113" t="str">
        <f>'Keleti csoport'!AM14</f>
        <v>P</v>
      </c>
      <c r="AP107" s="113" t="str">
        <f>'Keleti csoport'!AN14</f>
        <v>Levelezés EM</v>
      </c>
      <c r="AQ107" s="113" t="str">
        <f>'Keleti csoport'!AO14</f>
        <v>Levelezés EM</v>
      </c>
      <c r="AR107" s="113" t="str">
        <f>'Keleti csoport'!AP14</f>
        <v>ÜSZI</v>
      </c>
      <c r="AS107" s="113" t="str">
        <f>'Keleti csoport'!AQ14</f>
        <v>ÜSZI</v>
      </c>
      <c r="AT107" s="113" t="str">
        <f>'Keleti csoport'!AR14</f>
        <v>ÜSZI</v>
      </c>
      <c r="AU107" s="113" t="str">
        <f>'Keleti csoport'!AS14</f>
        <v>P</v>
      </c>
      <c r="AV107" s="113" t="str">
        <f>'Keleti csoport'!AT14</f>
        <v>P</v>
      </c>
      <c r="AW107" s="113" t="str">
        <f>'Keleti csoport'!AU14</f>
        <v>Levelezés EM</v>
      </c>
      <c r="AX107" s="113" t="str">
        <f>'Keleti csoport'!AV14</f>
        <v>ÜSZI</v>
      </c>
      <c r="AY107" s="66">
        <f t="shared" si="40"/>
        <v>13</v>
      </c>
    </row>
    <row r="108" spans="1:51" ht="20.100000000000001" customHeight="1" thickBot="1" x14ac:dyDescent="0.35">
      <c r="A108" s="69" t="str">
        <f>'Keleti csoport'!A15</f>
        <v>Bércesi Richárd Tamásné</v>
      </c>
      <c r="B108" s="69" t="str">
        <f>'Keleti csoport'!B15</f>
        <v>SZABÓ ZSUZSANNA</v>
      </c>
      <c r="C108" s="69" t="str">
        <f>'Keleti csoport'!C15</f>
        <v>Miskolc</v>
      </c>
      <c r="D108" s="69" t="str">
        <f>'Keleti csoport'!D15</f>
        <v>Keleti</v>
      </c>
      <c r="E108" s="69" t="str">
        <f>'Keleti csoport'!E15</f>
        <v>aktív</v>
      </c>
      <c r="F108" s="86" t="str">
        <f>'Keleti csoport'!F15</f>
        <v>igen</v>
      </c>
      <c r="G108" s="69">
        <f>'Keleti csoport'!G15</f>
        <v>0</v>
      </c>
      <c r="H108" s="69" t="str">
        <f>'Keleti csoport'!H15</f>
        <v>igen</v>
      </c>
      <c r="I108" s="69">
        <f>'Keleti csoport'!I15</f>
        <v>0</v>
      </c>
      <c r="J108" s="69">
        <f>'Keleti csoport'!J15</f>
        <v>0</v>
      </c>
      <c r="K108" s="69">
        <f>'Keleti csoport'!K15</f>
        <v>0</v>
      </c>
      <c r="L108" s="69">
        <f>'Keleti csoport'!L15</f>
        <v>0</v>
      </c>
      <c r="M108" s="69">
        <f>'Keleti csoport'!M15</f>
        <v>0</v>
      </c>
      <c r="N108" s="69">
        <f>'Keleti csoport'!N15</f>
        <v>0</v>
      </c>
      <c r="O108" s="69">
        <f>'Keleti csoport'!O15</f>
        <v>0</v>
      </c>
      <c r="P108" s="69">
        <f>'Keleti csoport'!P15</f>
        <v>0</v>
      </c>
      <c r="Q108" s="69">
        <f>'Keleti csoport'!Q15</f>
        <v>0</v>
      </c>
      <c r="R108" s="69" t="str">
        <f>'Keleti csoport'!R16</f>
        <v>P</v>
      </c>
      <c r="S108" s="74"/>
      <c r="T108" s="511" t="str">
        <f>'Keleti csoport'!R15</f>
        <v>P</v>
      </c>
      <c r="U108" s="113" t="str">
        <f>'Keleti csoport'!S15</f>
        <v>ÜSZI</v>
      </c>
      <c r="V108" s="113" t="str">
        <f>'Keleti csoport'!T15</f>
        <v>Levélírás</v>
      </c>
      <c r="W108" s="113" t="str">
        <f>'Keleti csoport'!U15</f>
        <v>ÜSZI</v>
      </c>
      <c r="X108" s="113" t="str">
        <f>'Keleti csoport'!V15</f>
        <v>ÜSZI</v>
      </c>
      <c r="Y108" s="113" t="str">
        <f>'Keleti csoport'!W15</f>
        <v>ÜSZI</v>
      </c>
      <c r="Z108" s="113" t="str">
        <f>'Keleti csoport'!X15</f>
        <v>P</v>
      </c>
      <c r="AA108" s="113" t="str">
        <f>'Keleti csoport'!Y15</f>
        <v>P</v>
      </c>
      <c r="AB108" s="113" t="str">
        <f>'Keleti csoport'!Z15</f>
        <v>ÜSZI</v>
      </c>
      <c r="AC108" s="113" t="str">
        <f>'Keleti csoport'!AA15</f>
        <v>ÜSZI</v>
      </c>
      <c r="AD108" s="113" t="str">
        <f>'Keleti csoport'!AB15</f>
        <v>ÜSZI</v>
      </c>
      <c r="AE108" s="113" t="str">
        <f>'Keleti csoport'!AC15</f>
        <v>ÜSZI</v>
      </c>
      <c r="AF108" s="113" t="str">
        <f>'Keleti csoport'!AD15</f>
        <v>ÜSZI</v>
      </c>
      <c r="AG108" s="113" t="str">
        <f>'Keleti csoport'!AE15</f>
        <v>P</v>
      </c>
      <c r="AH108" s="113" t="str">
        <f>'Keleti csoport'!AF15</f>
        <v>P</v>
      </c>
      <c r="AI108" s="113" t="str">
        <f>'Keleti csoport'!AG15</f>
        <v>ÜSZI</v>
      </c>
      <c r="AJ108" s="113" t="str">
        <f>'Keleti csoport'!AH15</f>
        <v>Levélírás</v>
      </c>
      <c r="AK108" s="113" t="str">
        <f>'Keleti csoport'!AI15</f>
        <v>ÜSZI</v>
      </c>
      <c r="AL108" s="113" t="str">
        <f>'Keleti csoport'!AJ15</f>
        <v>ÜSZI</v>
      </c>
      <c r="AM108" s="113" t="str">
        <f>'Keleti csoport'!AK15</f>
        <v>ÜSZI</v>
      </c>
      <c r="AN108" s="113" t="str">
        <f>'Keleti csoport'!AL15</f>
        <v>P</v>
      </c>
      <c r="AO108" s="113" t="str">
        <f>'Keleti csoport'!AM15</f>
        <v>P</v>
      </c>
      <c r="AP108" s="113" t="str">
        <f>'Keleti csoport'!AN15</f>
        <v>ÜSZI</v>
      </c>
      <c r="AQ108" s="113" t="str">
        <f>'Keleti csoport'!AO15</f>
        <v>ÜSZI</v>
      </c>
      <c r="AR108" s="113" t="str">
        <f>'Keleti csoport'!AP15</f>
        <v>ÜSZI</v>
      </c>
      <c r="AS108" s="113" t="str">
        <f>'Keleti csoport'!AQ15</f>
        <v>ÜSZI</v>
      </c>
      <c r="AT108" s="113" t="str">
        <f>'Keleti csoport'!AR15</f>
        <v>ÜSZI</v>
      </c>
      <c r="AU108" s="113" t="str">
        <f>'Keleti csoport'!AS15</f>
        <v>P</v>
      </c>
      <c r="AV108" s="113" t="str">
        <f>'Keleti csoport'!AT15</f>
        <v>P</v>
      </c>
      <c r="AW108" s="113" t="str">
        <f>'Keleti csoport'!AU15</f>
        <v>ÜSZI</v>
      </c>
      <c r="AX108" s="113" t="str">
        <f>'Keleti csoport'!AV15</f>
        <v>Levélírás</v>
      </c>
      <c r="AY108" s="66">
        <f t="shared" si="40"/>
        <v>19</v>
      </c>
    </row>
    <row r="109" spans="1:51" ht="20.100000000000001" customHeight="1" thickBot="1" x14ac:dyDescent="0.35">
      <c r="A109" s="69" t="str">
        <f>'Keleti csoport'!A16</f>
        <v>Rémiásné Szabó Ágnes</v>
      </c>
      <c r="B109" s="69" t="str">
        <f>'Keleti csoport'!B16</f>
        <v>SZABÓ ZSUZSANNA</v>
      </c>
      <c r="C109" s="69" t="str">
        <f>'Keleti csoport'!C16</f>
        <v>Miskolc</v>
      </c>
      <c r="D109" s="69" t="str">
        <f>'Keleti csoport'!D16</f>
        <v>Keleti</v>
      </c>
      <c r="E109" s="69" t="str">
        <f>'Keleti csoport'!E16</f>
        <v>aktív</v>
      </c>
      <c r="F109" s="86">
        <f>'Keleti csoport'!F16</f>
        <v>0</v>
      </c>
      <c r="G109" s="69">
        <f>'Keleti csoport'!G16</f>
        <v>0</v>
      </c>
      <c r="H109" s="69">
        <f>'Keleti csoport'!H16</f>
        <v>0</v>
      </c>
      <c r="I109" s="69">
        <f>'Keleti csoport'!I16</f>
        <v>0</v>
      </c>
      <c r="J109" s="69">
        <f>'Keleti csoport'!J16</f>
        <v>0</v>
      </c>
      <c r="K109" s="69">
        <f>'Keleti csoport'!K16</f>
        <v>0</v>
      </c>
      <c r="L109" s="69">
        <f>'Keleti csoport'!L16</f>
        <v>0</v>
      </c>
      <c r="M109" s="69">
        <f>'Keleti csoport'!M16</f>
        <v>0</v>
      </c>
      <c r="N109" s="69">
        <f>'Keleti csoport'!N16</f>
        <v>0</v>
      </c>
      <c r="O109" s="69">
        <f>'Keleti csoport'!O16</f>
        <v>0</v>
      </c>
      <c r="P109" s="69">
        <f>'Keleti csoport'!P16</f>
        <v>0</v>
      </c>
      <c r="Q109" s="69">
        <f>'Keleti csoport'!Q16</f>
        <v>0</v>
      </c>
      <c r="R109" s="69" t="e">
        <f>'Keleti csoport'!#REF!</f>
        <v>#REF!</v>
      </c>
      <c r="S109" s="74"/>
      <c r="T109" s="511" t="str">
        <f>'Keleti csoport'!R16</f>
        <v>P</v>
      </c>
      <c r="U109" s="113" t="str">
        <f>'Keleti csoport'!S16</f>
        <v>ÜSZI</v>
      </c>
      <c r="V109" s="113" t="str">
        <f>'Keleti csoport'!T16</f>
        <v>ÜSZI</v>
      </c>
      <c r="W109" s="113" t="str">
        <f>'Keleti csoport'!U16</f>
        <v>ÜSZI</v>
      </c>
      <c r="X109" s="113" t="str">
        <f>'Keleti csoport'!V16</f>
        <v>ÜSZI</v>
      </c>
      <c r="Y109" s="113" t="str">
        <f>'Keleti csoport'!W16</f>
        <v>ÜSZI</v>
      </c>
      <c r="Z109" s="113" t="str">
        <f>'Keleti csoport'!X16</f>
        <v>P</v>
      </c>
      <c r="AA109" s="113" t="str">
        <f>'Keleti csoport'!Y16</f>
        <v>P</v>
      </c>
      <c r="AB109" s="113" t="str">
        <f>'Keleti csoport'!Z16</f>
        <v>ÜSZI</v>
      </c>
      <c r="AC109" s="113" t="str">
        <f>'Keleti csoport'!AA16</f>
        <v>Levélírás</v>
      </c>
      <c r="AD109" s="113" t="str">
        <f>'Keleti csoport'!AB16</f>
        <v>ÜSZI</v>
      </c>
      <c r="AE109" s="113" t="str">
        <f>'Keleti csoport'!AC16</f>
        <v>ÜSZI</v>
      </c>
      <c r="AF109" s="113" t="str">
        <f>'Keleti csoport'!AD16</f>
        <v>ÜSZI</v>
      </c>
      <c r="AG109" s="113" t="str">
        <f>'Keleti csoport'!AE16</f>
        <v>P</v>
      </c>
      <c r="AH109" s="113" t="str">
        <f>'Keleti csoport'!AF16</f>
        <v>P</v>
      </c>
      <c r="AI109" s="113" t="str">
        <f>'Keleti csoport'!AG16</f>
        <v>ÜSZI</v>
      </c>
      <c r="AJ109" s="113" t="str">
        <f>'Keleti csoport'!AH16</f>
        <v>ÜSZI</v>
      </c>
      <c r="AK109" s="113" t="str">
        <f>'Keleti csoport'!AI16</f>
        <v>ÜSZI</v>
      </c>
      <c r="AL109" s="113" t="str">
        <f>'Keleti csoport'!AJ16</f>
        <v>ÜSZI</v>
      </c>
      <c r="AM109" s="113" t="str">
        <f>'Keleti csoport'!AK16</f>
        <v>ÜSZI</v>
      </c>
      <c r="AN109" s="113" t="str">
        <f>'Keleti csoport'!AL16</f>
        <v>P</v>
      </c>
      <c r="AO109" s="113" t="str">
        <f>'Keleti csoport'!AM16</f>
        <v>P</v>
      </c>
      <c r="AP109" s="113" t="str">
        <f>'Keleti csoport'!AN16</f>
        <v>ÜSZI</v>
      </c>
      <c r="AQ109" s="113" t="str">
        <f>'Keleti csoport'!AO16</f>
        <v>Levélírás</v>
      </c>
      <c r="AR109" s="113" t="str">
        <f>'Keleti csoport'!AP16</f>
        <v>ÜSZI</v>
      </c>
      <c r="AS109" s="113" t="str">
        <f>'Keleti csoport'!AQ16</f>
        <v>ÜSZI</v>
      </c>
      <c r="AT109" s="113" t="str">
        <f>'Keleti csoport'!AR16</f>
        <v>ÜSZI</v>
      </c>
      <c r="AU109" s="113" t="str">
        <f>'Keleti csoport'!AS16</f>
        <v>P</v>
      </c>
      <c r="AV109" s="113" t="str">
        <f>'Keleti csoport'!AT16</f>
        <v>P</v>
      </c>
      <c r="AW109" s="113" t="str">
        <f>'Keleti csoport'!AU16</f>
        <v>ÜSZI</v>
      </c>
      <c r="AX109" s="113" t="str">
        <f>'Keleti csoport'!AV16</f>
        <v>ÜSZI</v>
      </c>
      <c r="AY109" s="66">
        <f t="shared" si="39"/>
        <v>20</v>
      </c>
    </row>
    <row r="110" spans="1:51" ht="20.100000000000001" hidden="1" customHeight="1" thickBot="1" x14ac:dyDescent="0.35">
      <c r="A110" s="69">
        <f>'Keleti csoport'!A17</f>
        <v>0</v>
      </c>
      <c r="B110" s="69">
        <f>'Keleti csoport'!B17</f>
        <v>0</v>
      </c>
      <c r="C110" s="69">
        <f>'Keleti csoport'!C17</f>
        <v>0</v>
      </c>
      <c r="D110" s="69">
        <f>'Keleti csoport'!D17</f>
        <v>0</v>
      </c>
      <c r="E110" s="69">
        <f>'Keleti csoport'!E17</f>
        <v>0</v>
      </c>
      <c r="F110" s="69">
        <f>'Keleti csoport'!F17</f>
        <v>0</v>
      </c>
      <c r="G110" s="69">
        <f>'Keleti csoport'!G17</f>
        <v>0</v>
      </c>
      <c r="H110" s="69">
        <f>'Keleti csoport'!H17</f>
        <v>0</v>
      </c>
      <c r="I110" s="69">
        <f>'Keleti csoport'!I17</f>
        <v>0</v>
      </c>
      <c r="J110" s="69">
        <f>'Keleti csoport'!J17</f>
        <v>0</v>
      </c>
      <c r="K110" s="69">
        <f>'Keleti csoport'!K17</f>
        <v>0</v>
      </c>
      <c r="L110" s="69">
        <f>'Keleti csoport'!L17</f>
        <v>0</v>
      </c>
      <c r="M110" s="69">
        <f>'Keleti csoport'!M17</f>
        <v>0</v>
      </c>
      <c r="N110" s="69">
        <f>'Keleti csoport'!N17</f>
        <v>0</v>
      </c>
      <c r="O110" s="69">
        <f>'Keleti csoport'!O17</f>
        <v>0</v>
      </c>
      <c r="P110" s="69">
        <f>'Keleti csoport'!P17</f>
        <v>0</v>
      </c>
      <c r="Q110" s="69">
        <f>'Keleti csoport'!Q17</f>
        <v>0</v>
      </c>
      <c r="R110" s="69" t="e">
        <f>'Keleti csoport'!#REF!</f>
        <v>#REF!</v>
      </c>
      <c r="S110" s="74"/>
      <c r="T110" s="113">
        <f>'Keleti csoport'!R17</f>
        <v>0</v>
      </c>
      <c r="U110" s="113" t="e">
        <f>'Keleti csoport'!#REF!</f>
        <v>#REF!</v>
      </c>
      <c r="V110" s="113" t="e">
        <f>'Keleti csoport'!#REF!</f>
        <v>#REF!</v>
      </c>
      <c r="W110" s="113" t="e">
        <f>'Keleti csoport'!#REF!</f>
        <v>#REF!</v>
      </c>
      <c r="X110" s="113" t="e">
        <f>'Keleti csoport'!#REF!</f>
        <v>#REF!</v>
      </c>
      <c r="Y110" s="113" t="e">
        <f>'Keleti csoport'!#REF!</f>
        <v>#REF!</v>
      </c>
      <c r="Z110" s="113" t="e">
        <f>'Keleti csoport'!#REF!</f>
        <v>#REF!</v>
      </c>
      <c r="AA110" s="113" t="e">
        <f>'Keleti csoport'!#REF!</f>
        <v>#REF!</v>
      </c>
      <c r="AB110" s="113" t="e">
        <f>'Keleti csoport'!#REF!</f>
        <v>#REF!</v>
      </c>
      <c r="AC110" s="113" t="e">
        <f>'Keleti csoport'!#REF!</f>
        <v>#REF!</v>
      </c>
      <c r="AD110" s="113" t="e">
        <f>'Keleti csoport'!#REF!</f>
        <v>#REF!</v>
      </c>
      <c r="AE110" s="113" t="e">
        <f>'Keleti csoport'!#REF!</f>
        <v>#REF!</v>
      </c>
      <c r="AF110" s="113" t="e">
        <f>'Keleti csoport'!#REF!</f>
        <v>#REF!</v>
      </c>
      <c r="AG110" s="113" t="e">
        <f>'Keleti csoport'!#REF!</f>
        <v>#REF!</v>
      </c>
      <c r="AH110" s="113" t="e">
        <f>'Keleti csoport'!#REF!</f>
        <v>#REF!</v>
      </c>
      <c r="AI110" s="113" t="e">
        <f>'Keleti csoport'!#REF!</f>
        <v>#REF!</v>
      </c>
      <c r="AJ110" s="113" t="e">
        <f>'Keleti csoport'!#REF!</f>
        <v>#REF!</v>
      </c>
      <c r="AK110" s="113" t="e">
        <f>'Keleti csoport'!#REF!</f>
        <v>#REF!</v>
      </c>
      <c r="AL110" s="113" t="e">
        <f>'Keleti csoport'!#REF!</f>
        <v>#REF!</v>
      </c>
      <c r="AM110" s="113" t="e">
        <f>'Keleti csoport'!#REF!</f>
        <v>#REF!</v>
      </c>
      <c r="AN110" s="113" t="e">
        <f>'Keleti csoport'!#REF!</f>
        <v>#REF!</v>
      </c>
      <c r="AO110" s="113" t="e">
        <f>'Keleti csoport'!#REF!</f>
        <v>#REF!</v>
      </c>
      <c r="AP110" s="113" t="e">
        <f>'Keleti csoport'!#REF!</f>
        <v>#REF!</v>
      </c>
      <c r="AQ110" s="113" t="e">
        <f>'Keleti csoport'!#REF!</f>
        <v>#REF!</v>
      </c>
      <c r="AR110" s="113" t="e">
        <f>'Keleti csoport'!#REF!</f>
        <v>#REF!</v>
      </c>
      <c r="AS110" s="113" t="e">
        <f>'Keleti csoport'!#REF!</f>
        <v>#REF!</v>
      </c>
      <c r="AT110" s="113" t="e">
        <f>'Keleti csoport'!#REF!</f>
        <v>#REF!</v>
      </c>
      <c r="AU110" s="113" t="e">
        <f>'Keleti csoport'!#REF!</f>
        <v>#REF!</v>
      </c>
      <c r="AV110" s="113" t="e">
        <f>'Keleti csoport'!#REF!</f>
        <v>#REF!</v>
      </c>
      <c r="AW110" s="113" t="e">
        <f>'Keleti csoport'!#REF!</f>
        <v>#REF!</v>
      </c>
      <c r="AX110" s="113" t="e">
        <f>'Keleti csoport'!#REF!</f>
        <v>#REF!</v>
      </c>
      <c r="AY110" s="67">
        <f t="shared" ref="AY110:AY156" si="41">COUNTIF(T110:AX110,"video")+COUNTIF(T110:AX110,"ÜSZI")</f>
        <v>0</v>
      </c>
    </row>
    <row r="111" spans="1:51" ht="20.100000000000001" hidden="1" customHeight="1" thickBot="1" x14ac:dyDescent="0.35">
      <c r="A111" s="69">
        <f>'Keleti csoport'!A18</f>
        <v>0</v>
      </c>
      <c r="B111" s="69">
        <f>'Keleti csoport'!B18</f>
        <v>0</v>
      </c>
      <c r="C111" s="69">
        <f>'Keleti csoport'!C18</f>
        <v>0</v>
      </c>
      <c r="D111" s="69">
        <f>'Keleti csoport'!D18</f>
        <v>0</v>
      </c>
      <c r="E111" s="69">
        <f>'Keleti csoport'!E18</f>
        <v>0</v>
      </c>
      <c r="F111" s="69">
        <f>'Keleti csoport'!F18</f>
        <v>0</v>
      </c>
      <c r="G111" s="69">
        <f>'Keleti csoport'!G18</f>
        <v>0</v>
      </c>
      <c r="H111" s="69">
        <f>'Keleti csoport'!H18</f>
        <v>0</v>
      </c>
      <c r="I111" s="69">
        <f>'Keleti csoport'!I18</f>
        <v>0</v>
      </c>
      <c r="J111" s="69">
        <f>'Keleti csoport'!J18</f>
        <v>0</v>
      </c>
      <c r="K111" s="69">
        <f>'Keleti csoport'!K18</f>
        <v>0</v>
      </c>
      <c r="L111" s="69">
        <f>'Keleti csoport'!L18</f>
        <v>0</v>
      </c>
      <c r="M111" s="69">
        <f>'Keleti csoport'!M18</f>
        <v>0</v>
      </c>
      <c r="N111" s="69">
        <f>'Keleti csoport'!N18</f>
        <v>0</v>
      </c>
      <c r="O111" s="69">
        <f>'Keleti csoport'!O18</f>
        <v>0</v>
      </c>
      <c r="P111" s="69">
        <f>'Keleti csoport'!P18</f>
        <v>0</v>
      </c>
      <c r="Q111" s="69">
        <f>'Keleti csoport'!Q18</f>
        <v>0</v>
      </c>
      <c r="R111" s="69">
        <f>'Keleti csoport'!R17</f>
        <v>0</v>
      </c>
      <c r="S111" s="74"/>
      <c r="T111" s="113">
        <f>'Keleti csoport'!R17</f>
        <v>0</v>
      </c>
      <c r="U111" s="113">
        <f>'Keleti csoport'!S17</f>
        <v>0</v>
      </c>
      <c r="V111" s="113">
        <f>'Keleti csoport'!T17</f>
        <v>0</v>
      </c>
      <c r="W111" s="113">
        <f>'Keleti csoport'!U17</f>
        <v>0</v>
      </c>
      <c r="X111" s="113">
        <f>'Keleti csoport'!V17</f>
        <v>0</v>
      </c>
      <c r="Y111" s="113">
        <f>'Keleti csoport'!W17</f>
        <v>0</v>
      </c>
      <c r="Z111" s="113">
        <f>'Keleti csoport'!X17</f>
        <v>0</v>
      </c>
      <c r="AA111" s="113">
        <f>'Keleti csoport'!Y17</f>
        <v>0</v>
      </c>
      <c r="AB111" s="113">
        <f>'Keleti csoport'!Z17</f>
        <v>0</v>
      </c>
      <c r="AC111" s="113">
        <f>'Keleti csoport'!AA17</f>
        <v>0</v>
      </c>
      <c r="AD111" s="113">
        <f>'Keleti csoport'!AB17</f>
        <v>0</v>
      </c>
      <c r="AE111" s="113">
        <f>'Keleti csoport'!AC17</f>
        <v>0</v>
      </c>
      <c r="AF111" s="113">
        <f>'Keleti csoport'!AD17</f>
        <v>0</v>
      </c>
      <c r="AG111" s="113">
        <f>'Keleti csoport'!AE17</f>
        <v>0</v>
      </c>
      <c r="AH111" s="113">
        <f>'Keleti csoport'!AF17</f>
        <v>0</v>
      </c>
      <c r="AI111" s="113">
        <f>'Keleti csoport'!AG17</f>
        <v>0</v>
      </c>
      <c r="AJ111" s="113">
        <f>'Keleti csoport'!AH17</f>
        <v>0</v>
      </c>
      <c r="AK111" s="113">
        <f>'Keleti csoport'!AI17</f>
        <v>0</v>
      </c>
      <c r="AL111" s="113">
        <f>'Keleti csoport'!AJ17</f>
        <v>0</v>
      </c>
      <c r="AM111" s="113">
        <f>'Keleti csoport'!AK17</f>
        <v>0</v>
      </c>
      <c r="AN111" s="113">
        <f>'Keleti csoport'!AL17</f>
        <v>0</v>
      </c>
      <c r="AO111" s="113">
        <f>'Keleti csoport'!AM17</f>
        <v>0</v>
      </c>
      <c r="AP111" s="113">
        <f>'Keleti csoport'!AN17</f>
        <v>0</v>
      </c>
      <c r="AQ111" s="113">
        <f>'Keleti csoport'!AO17</f>
        <v>0</v>
      </c>
      <c r="AR111" s="113">
        <f>'Keleti csoport'!AP17</f>
        <v>0</v>
      </c>
      <c r="AS111" s="113">
        <f>'Keleti csoport'!AQ17</f>
        <v>0</v>
      </c>
      <c r="AT111" s="113">
        <f>'Keleti csoport'!AR17</f>
        <v>0</v>
      </c>
      <c r="AU111" s="113">
        <f>'Keleti csoport'!AS17</f>
        <v>0</v>
      </c>
      <c r="AV111" s="113">
        <f>'Keleti csoport'!AT17</f>
        <v>0</v>
      </c>
      <c r="AW111" s="113">
        <f>'Keleti csoport'!AU17</f>
        <v>0</v>
      </c>
      <c r="AX111" s="113">
        <f>'Keleti csoport'!AV17</f>
        <v>0</v>
      </c>
      <c r="AY111" s="67">
        <f t="shared" si="41"/>
        <v>0</v>
      </c>
    </row>
    <row r="112" spans="1:51" ht="20.100000000000001" hidden="1" customHeight="1" thickBot="1" x14ac:dyDescent="0.35">
      <c r="A112" s="69">
        <f>'Keleti csoport'!A19</f>
        <v>0</v>
      </c>
      <c r="B112" s="69">
        <f>'Keleti csoport'!B19</f>
        <v>0</v>
      </c>
      <c r="C112" s="69">
        <f>'Keleti csoport'!C19</f>
        <v>0</v>
      </c>
      <c r="D112" s="69">
        <f>'Keleti csoport'!D19</f>
        <v>0</v>
      </c>
      <c r="E112" s="69">
        <f>'Keleti csoport'!E19</f>
        <v>0</v>
      </c>
      <c r="F112" s="69">
        <f>'Keleti csoport'!F19</f>
        <v>0</v>
      </c>
      <c r="G112" s="69">
        <f>'Keleti csoport'!G19</f>
        <v>0</v>
      </c>
      <c r="H112" s="69">
        <f>'Keleti csoport'!H19</f>
        <v>0</v>
      </c>
      <c r="I112" s="69">
        <f>'Keleti csoport'!I19</f>
        <v>0</v>
      </c>
      <c r="J112" s="69">
        <f>'Keleti csoport'!J19</f>
        <v>0</v>
      </c>
      <c r="K112" s="69">
        <f>'Keleti csoport'!K19</f>
        <v>0</v>
      </c>
      <c r="L112" s="69">
        <f>'Keleti csoport'!L19</f>
        <v>0</v>
      </c>
      <c r="M112" s="69">
        <f>'Keleti csoport'!M19</f>
        <v>0</v>
      </c>
      <c r="N112" s="69">
        <f>'Keleti csoport'!N19</f>
        <v>0</v>
      </c>
      <c r="O112" s="69">
        <f>'Keleti csoport'!O19</f>
        <v>0</v>
      </c>
      <c r="P112" s="69">
        <f>'Keleti csoport'!P19</f>
        <v>0</v>
      </c>
      <c r="Q112" s="69">
        <f>'Keleti csoport'!Q19</f>
        <v>0</v>
      </c>
      <c r="R112" s="69">
        <f>'Keleti csoport'!R18</f>
        <v>0</v>
      </c>
      <c r="S112" s="74"/>
      <c r="T112" s="113">
        <f>'Keleti csoport'!R18</f>
        <v>0</v>
      </c>
      <c r="U112" s="113">
        <f>'Keleti csoport'!S18</f>
        <v>0</v>
      </c>
      <c r="V112" s="113">
        <f>'Keleti csoport'!T18</f>
        <v>0</v>
      </c>
      <c r="W112" s="113">
        <f>'Keleti csoport'!U18</f>
        <v>0</v>
      </c>
      <c r="X112" s="113">
        <f>'Keleti csoport'!V18</f>
        <v>0</v>
      </c>
      <c r="Y112" s="113">
        <f>'Keleti csoport'!W18</f>
        <v>0</v>
      </c>
      <c r="Z112" s="113">
        <f>'Keleti csoport'!X18</f>
        <v>0</v>
      </c>
      <c r="AA112" s="113">
        <f>'Keleti csoport'!Y18</f>
        <v>0</v>
      </c>
      <c r="AB112" s="113">
        <f>'Keleti csoport'!Z18</f>
        <v>0</v>
      </c>
      <c r="AC112" s="113">
        <f>'Keleti csoport'!AA18</f>
        <v>0</v>
      </c>
      <c r="AD112" s="113">
        <f>'Keleti csoport'!AB18</f>
        <v>0</v>
      </c>
      <c r="AE112" s="113">
        <f>'Keleti csoport'!AC18</f>
        <v>0</v>
      </c>
      <c r="AF112" s="113">
        <f>'Keleti csoport'!AD18</f>
        <v>0</v>
      </c>
      <c r="AG112" s="113">
        <f>'Keleti csoport'!AE18</f>
        <v>0</v>
      </c>
      <c r="AH112" s="113">
        <f>'Keleti csoport'!AF18</f>
        <v>0</v>
      </c>
      <c r="AI112" s="113">
        <f>'Keleti csoport'!AG18</f>
        <v>0</v>
      </c>
      <c r="AJ112" s="113">
        <f>'Keleti csoport'!AH18</f>
        <v>0</v>
      </c>
      <c r="AK112" s="113">
        <f>'Keleti csoport'!AI18</f>
        <v>0</v>
      </c>
      <c r="AL112" s="113">
        <f>'Keleti csoport'!AJ18</f>
        <v>0</v>
      </c>
      <c r="AM112" s="113">
        <f>'Keleti csoport'!AK18</f>
        <v>0</v>
      </c>
      <c r="AN112" s="113">
        <f>'Keleti csoport'!AL18</f>
        <v>0</v>
      </c>
      <c r="AO112" s="113">
        <f>'Keleti csoport'!AM18</f>
        <v>0</v>
      </c>
      <c r="AP112" s="113">
        <f>'Keleti csoport'!AN18</f>
        <v>0</v>
      </c>
      <c r="AQ112" s="113">
        <f>'Keleti csoport'!AO18</f>
        <v>0</v>
      </c>
      <c r="AR112" s="113">
        <f>'Keleti csoport'!AP18</f>
        <v>0</v>
      </c>
      <c r="AS112" s="113">
        <f>'Keleti csoport'!AQ18</f>
        <v>0</v>
      </c>
      <c r="AT112" s="113">
        <f>'Keleti csoport'!AR18</f>
        <v>0</v>
      </c>
      <c r="AU112" s="113">
        <f>'Keleti csoport'!AS18</f>
        <v>0</v>
      </c>
      <c r="AV112" s="113">
        <f>'Keleti csoport'!AT18</f>
        <v>0</v>
      </c>
      <c r="AW112" s="113">
        <f>'Keleti csoport'!AU18</f>
        <v>0</v>
      </c>
      <c r="AX112" s="113">
        <f>'Keleti csoport'!AV18</f>
        <v>0</v>
      </c>
      <c r="AY112" s="67">
        <f t="shared" si="41"/>
        <v>0</v>
      </c>
    </row>
    <row r="113" spans="1:51" ht="20.100000000000001" hidden="1" customHeight="1" thickBot="1" x14ac:dyDescent="0.35">
      <c r="A113" s="69">
        <f>'Keleti csoport'!A20</f>
        <v>0</v>
      </c>
      <c r="B113" s="69">
        <f>'Keleti csoport'!B20</f>
        <v>0</v>
      </c>
      <c r="C113" s="69">
        <f>'Keleti csoport'!C20</f>
        <v>0</v>
      </c>
      <c r="D113" s="69">
        <f>'Keleti csoport'!D20</f>
        <v>0</v>
      </c>
      <c r="E113" s="69">
        <f>'Keleti csoport'!E20</f>
        <v>0</v>
      </c>
      <c r="F113" s="69">
        <f>'Keleti csoport'!F20</f>
        <v>0</v>
      </c>
      <c r="G113" s="69">
        <f>'Keleti csoport'!G20</f>
        <v>0</v>
      </c>
      <c r="H113" s="69">
        <f>'Keleti csoport'!H20</f>
        <v>0</v>
      </c>
      <c r="I113" s="69">
        <f>'Keleti csoport'!I20</f>
        <v>0</v>
      </c>
      <c r="J113" s="69">
        <f>'Keleti csoport'!J20</f>
        <v>0</v>
      </c>
      <c r="K113" s="69">
        <f>'Keleti csoport'!K20</f>
        <v>0</v>
      </c>
      <c r="L113" s="69">
        <f>'Keleti csoport'!L20</f>
        <v>0</v>
      </c>
      <c r="M113" s="69">
        <f>'Keleti csoport'!M20</f>
        <v>0</v>
      </c>
      <c r="N113" s="69">
        <f>'Keleti csoport'!N20</f>
        <v>0</v>
      </c>
      <c r="O113" s="69">
        <f>'Keleti csoport'!O20</f>
        <v>0</v>
      </c>
      <c r="P113" s="69">
        <f>'Keleti csoport'!P20</f>
        <v>0</v>
      </c>
      <c r="Q113" s="69">
        <f>'Keleti csoport'!Q20</f>
        <v>0</v>
      </c>
      <c r="R113" s="69">
        <f>'Keleti csoport'!R19</f>
        <v>0</v>
      </c>
      <c r="S113" s="74"/>
      <c r="T113" s="113">
        <f>'Keleti csoport'!R19</f>
        <v>0</v>
      </c>
      <c r="U113" s="113">
        <f>'Keleti csoport'!S19</f>
        <v>0</v>
      </c>
      <c r="V113" s="113">
        <f>'Keleti csoport'!T19</f>
        <v>0</v>
      </c>
      <c r="W113" s="113">
        <f>'Keleti csoport'!U19</f>
        <v>0</v>
      </c>
      <c r="X113" s="113">
        <f>'Keleti csoport'!V19</f>
        <v>0</v>
      </c>
      <c r="Y113" s="113">
        <f>'Keleti csoport'!W19</f>
        <v>0</v>
      </c>
      <c r="Z113" s="113">
        <f>'Keleti csoport'!X19</f>
        <v>0</v>
      </c>
      <c r="AA113" s="113">
        <f>'Keleti csoport'!Y19</f>
        <v>0</v>
      </c>
      <c r="AB113" s="113">
        <f>'Keleti csoport'!Z19</f>
        <v>0</v>
      </c>
      <c r="AC113" s="113">
        <f>'Keleti csoport'!AA19</f>
        <v>0</v>
      </c>
      <c r="AD113" s="113">
        <f>'Keleti csoport'!AB19</f>
        <v>0</v>
      </c>
      <c r="AE113" s="113">
        <f>'Keleti csoport'!AC19</f>
        <v>0</v>
      </c>
      <c r="AF113" s="113">
        <f>'Keleti csoport'!AD19</f>
        <v>0</v>
      </c>
      <c r="AG113" s="113">
        <f>'Keleti csoport'!AE19</f>
        <v>0</v>
      </c>
      <c r="AH113" s="113">
        <f>'Keleti csoport'!AF19</f>
        <v>0</v>
      </c>
      <c r="AI113" s="113">
        <f>'Keleti csoport'!AG19</f>
        <v>0</v>
      </c>
      <c r="AJ113" s="113">
        <f>'Keleti csoport'!AH19</f>
        <v>0</v>
      </c>
      <c r="AK113" s="113">
        <f>'Keleti csoport'!AI19</f>
        <v>0</v>
      </c>
      <c r="AL113" s="113">
        <f>'Keleti csoport'!AJ19</f>
        <v>0</v>
      </c>
      <c r="AM113" s="113">
        <f>'Keleti csoport'!AK19</f>
        <v>0</v>
      </c>
      <c r="AN113" s="113">
        <f>'Keleti csoport'!AL19</f>
        <v>0</v>
      </c>
      <c r="AO113" s="113">
        <f>'Keleti csoport'!AM19</f>
        <v>0</v>
      </c>
      <c r="AP113" s="113">
        <f>'Keleti csoport'!AN19</f>
        <v>0</v>
      </c>
      <c r="AQ113" s="113">
        <f>'Keleti csoport'!AO19</f>
        <v>0</v>
      </c>
      <c r="AR113" s="113">
        <f>'Keleti csoport'!AP19</f>
        <v>0</v>
      </c>
      <c r="AS113" s="113">
        <f>'Keleti csoport'!AQ19</f>
        <v>0</v>
      </c>
      <c r="AT113" s="113">
        <f>'Keleti csoport'!AR19</f>
        <v>0</v>
      </c>
      <c r="AU113" s="113">
        <f>'Keleti csoport'!AS19</f>
        <v>0</v>
      </c>
      <c r="AV113" s="113">
        <f>'Keleti csoport'!AT19</f>
        <v>0</v>
      </c>
      <c r="AW113" s="113">
        <f>'Keleti csoport'!AU19</f>
        <v>0</v>
      </c>
      <c r="AX113" s="113">
        <f>'Keleti csoport'!AV19</f>
        <v>0</v>
      </c>
      <c r="AY113" s="67">
        <f t="shared" si="41"/>
        <v>0</v>
      </c>
    </row>
    <row r="114" spans="1:51" ht="20.100000000000001" hidden="1" customHeight="1" thickBot="1" x14ac:dyDescent="0.35">
      <c r="A114" s="69">
        <f>'Keleti csoport'!A21</f>
        <v>0</v>
      </c>
      <c r="B114" s="69">
        <f>'Keleti csoport'!B21</f>
        <v>0</v>
      </c>
      <c r="C114" s="69">
        <f>'Keleti csoport'!C21</f>
        <v>0</v>
      </c>
      <c r="D114" s="69">
        <f>'Keleti csoport'!D21</f>
        <v>0</v>
      </c>
      <c r="E114" s="69">
        <f>'Keleti csoport'!E21</f>
        <v>0</v>
      </c>
      <c r="F114" s="69">
        <f>'Keleti csoport'!F21</f>
        <v>0</v>
      </c>
      <c r="G114" s="69">
        <f>'Keleti csoport'!G21</f>
        <v>0</v>
      </c>
      <c r="H114" s="69">
        <f>'Keleti csoport'!H21</f>
        <v>0</v>
      </c>
      <c r="I114" s="69">
        <f>'Keleti csoport'!I21</f>
        <v>0</v>
      </c>
      <c r="J114" s="69">
        <f>'Keleti csoport'!J21</f>
        <v>0</v>
      </c>
      <c r="K114" s="69">
        <f>'Keleti csoport'!K21</f>
        <v>0</v>
      </c>
      <c r="L114" s="69">
        <f>'Keleti csoport'!L21</f>
        <v>0</v>
      </c>
      <c r="M114" s="69">
        <f>'Keleti csoport'!M21</f>
        <v>0</v>
      </c>
      <c r="N114" s="69">
        <f>'Keleti csoport'!N21</f>
        <v>0</v>
      </c>
      <c r="O114" s="69">
        <f>'Keleti csoport'!O21</f>
        <v>0</v>
      </c>
      <c r="P114" s="69">
        <f>'Keleti csoport'!P21</f>
        <v>0</v>
      </c>
      <c r="Q114" s="69">
        <f>'Keleti csoport'!Q21</f>
        <v>0</v>
      </c>
      <c r="R114" s="69">
        <f>'Keleti csoport'!R20</f>
        <v>0</v>
      </c>
      <c r="S114" s="74"/>
      <c r="T114" s="113">
        <f>'Keleti csoport'!R20</f>
        <v>0</v>
      </c>
      <c r="U114" s="113">
        <f>'Keleti csoport'!S20</f>
        <v>0</v>
      </c>
      <c r="V114" s="113">
        <f>'Keleti csoport'!T20</f>
        <v>0</v>
      </c>
      <c r="W114" s="113">
        <f>'Keleti csoport'!U20</f>
        <v>0</v>
      </c>
      <c r="X114" s="113">
        <f>'Keleti csoport'!V20</f>
        <v>0</v>
      </c>
      <c r="Y114" s="113">
        <f>'Keleti csoport'!W20</f>
        <v>0</v>
      </c>
      <c r="Z114" s="113">
        <f>'Keleti csoport'!X20</f>
        <v>0</v>
      </c>
      <c r="AA114" s="113">
        <f>'Keleti csoport'!Y20</f>
        <v>0</v>
      </c>
      <c r="AB114" s="113">
        <f>'Keleti csoport'!Z20</f>
        <v>0</v>
      </c>
      <c r="AC114" s="113">
        <f>'Keleti csoport'!AA20</f>
        <v>0</v>
      </c>
      <c r="AD114" s="113">
        <f>'Keleti csoport'!AB20</f>
        <v>0</v>
      </c>
      <c r="AE114" s="113">
        <f>'Keleti csoport'!AC20</f>
        <v>0</v>
      </c>
      <c r="AF114" s="113">
        <f>'Keleti csoport'!AD20</f>
        <v>0</v>
      </c>
      <c r="AG114" s="113">
        <f>'Keleti csoport'!AE20</f>
        <v>0</v>
      </c>
      <c r="AH114" s="113">
        <f>'Keleti csoport'!AF20</f>
        <v>0</v>
      </c>
      <c r="AI114" s="113">
        <f>'Keleti csoport'!AG20</f>
        <v>0</v>
      </c>
      <c r="AJ114" s="113">
        <f>'Keleti csoport'!AH20</f>
        <v>0</v>
      </c>
      <c r="AK114" s="113">
        <f>'Keleti csoport'!AI20</f>
        <v>0</v>
      </c>
      <c r="AL114" s="113">
        <f>'Keleti csoport'!AJ20</f>
        <v>0</v>
      </c>
      <c r="AM114" s="113">
        <f>'Keleti csoport'!AK20</f>
        <v>0</v>
      </c>
      <c r="AN114" s="113">
        <f>'Keleti csoport'!AL20</f>
        <v>0</v>
      </c>
      <c r="AO114" s="113">
        <f>'Keleti csoport'!AM20</f>
        <v>0</v>
      </c>
      <c r="AP114" s="113">
        <f>'Keleti csoport'!AN20</f>
        <v>0</v>
      </c>
      <c r="AQ114" s="113">
        <f>'Keleti csoport'!AO20</f>
        <v>0</v>
      </c>
      <c r="AR114" s="113">
        <f>'Keleti csoport'!AP20</f>
        <v>0</v>
      </c>
      <c r="AS114" s="113">
        <f>'Keleti csoport'!AQ20</f>
        <v>0</v>
      </c>
      <c r="AT114" s="113">
        <f>'Keleti csoport'!AR20</f>
        <v>0</v>
      </c>
      <c r="AU114" s="113">
        <f>'Keleti csoport'!AS20</f>
        <v>0</v>
      </c>
      <c r="AV114" s="113">
        <f>'Keleti csoport'!AT20</f>
        <v>0</v>
      </c>
      <c r="AW114" s="113">
        <f>'Keleti csoport'!AU20</f>
        <v>0</v>
      </c>
      <c r="AX114" s="113">
        <f>'Keleti csoport'!AV20</f>
        <v>0</v>
      </c>
      <c r="AY114" s="67">
        <f t="shared" si="41"/>
        <v>0</v>
      </c>
    </row>
    <row r="115" spans="1:51" ht="20.100000000000001" hidden="1" customHeight="1" thickBot="1" x14ac:dyDescent="0.35">
      <c r="A115" s="69">
        <f>'Keleti csoport'!A22</f>
        <v>0</v>
      </c>
      <c r="B115" s="69">
        <f>'Keleti csoport'!B22</f>
        <v>0</v>
      </c>
      <c r="C115" s="69">
        <f>'Keleti csoport'!C22</f>
        <v>0</v>
      </c>
      <c r="D115" s="69">
        <f>'Keleti csoport'!D22</f>
        <v>0</v>
      </c>
      <c r="E115" s="69">
        <f>'Keleti csoport'!E22</f>
        <v>0</v>
      </c>
      <c r="F115" s="69">
        <f>'Keleti csoport'!F22</f>
        <v>0</v>
      </c>
      <c r="G115" s="69">
        <f>'Keleti csoport'!G22</f>
        <v>0</v>
      </c>
      <c r="H115" s="69">
        <f>'Keleti csoport'!H22</f>
        <v>0</v>
      </c>
      <c r="I115" s="69">
        <f>'Keleti csoport'!I22</f>
        <v>0</v>
      </c>
      <c r="J115" s="69">
        <f>'Keleti csoport'!J22</f>
        <v>0</v>
      </c>
      <c r="K115" s="69">
        <f>'Keleti csoport'!K22</f>
        <v>0</v>
      </c>
      <c r="L115" s="69">
        <f>'Keleti csoport'!L22</f>
        <v>0</v>
      </c>
      <c r="M115" s="69">
        <f>'Keleti csoport'!M22</f>
        <v>0</v>
      </c>
      <c r="N115" s="69">
        <f>'Keleti csoport'!N22</f>
        <v>0</v>
      </c>
      <c r="O115" s="69">
        <f>'Keleti csoport'!O22</f>
        <v>0</v>
      </c>
      <c r="P115" s="69">
        <f>'Keleti csoport'!P22</f>
        <v>0</v>
      </c>
      <c r="Q115" s="69">
        <f>'Keleti csoport'!Q22</f>
        <v>0</v>
      </c>
      <c r="R115" s="69">
        <f>'Keleti csoport'!R21</f>
        <v>0</v>
      </c>
      <c r="S115" s="74"/>
      <c r="T115" s="113">
        <f>'Keleti csoport'!R21</f>
        <v>0</v>
      </c>
      <c r="U115" s="113">
        <f>'Keleti csoport'!S21</f>
        <v>0</v>
      </c>
      <c r="V115" s="113">
        <f>'Keleti csoport'!T21</f>
        <v>0</v>
      </c>
      <c r="W115" s="113">
        <f>'Keleti csoport'!U21</f>
        <v>0</v>
      </c>
      <c r="X115" s="113">
        <f>'Keleti csoport'!V21</f>
        <v>0</v>
      </c>
      <c r="Y115" s="113">
        <f>'Keleti csoport'!W21</f>
        <v>0</v>
      </c>
      <c r="Z115" s="113">
        <f>'Keleti csoport'!X21</f>
        <v>0</v>
      </c>
      <c r="AA115" s="113">
        <f>'Keleti csoport'!Y21</f>
        <v>0</v>
      </c>
      <c r="AB115" s="113">
        <f>'Keleti csoport'!Z21</f>
        <v>0</v>
      </c>
      <c r="AC115" s="113">
        <f>'Keleti csoport'!AA21</f>
        <v>0</v>
      </c>
      <c r="AD115" s="113">
        <f>'Keleti csoport'!AB21</f>
        <v>0</v>
      </c>
      <c r="AE115" s="113">
        <f>'Keleti csoport'!AC21</f>
        <v>0</v>
      </c>
      <c r="AF115" s="113">
        <f>'Keleti csoport'!AD21</f>
        <v>0</v>
      </c>
      <c r="AG115" s="113">
        <f>'Keleti csoport'!AE21</f>
        <v>0</v>
      </c>
      <c r="AH115" s="113">
        <f>'Keleti csoport'!AF21</f>
        <v>0</v>
      </c>
      <c r="AI115" s="113">
        <f>'Keleti csoport'!AG21</f>
        <v>0</v>
      </c>
      <c r="AJ115" s="113">
        <f>'Keleti csoport'!AH21</f>
        <v>0</v>
      </c>
      <c r="AK115" s="113">
        <f>'Keleti csoport'!AI21</f>
        <v>0</v>
      </c>
      <c r="AL115" s="113">
        <f>'Keleti csoport'!AJ21</f>
        <v>0</v>
      </c>
      <c r="AM115" s="113">
        <f>'Keleti csoport'!AK21</f>
        <v>0</v>
      </c>
      <c r="AN115" s="113">
        <f>'Keleti csoport'!AL21</f>
        <v>0</v>
      </c>
      <c r="AO115" s="113">
        <f>'Keleti csoport'!AM21</f>
        <v>0</v>
      </c>
      <c r="AP115" s="113">
        <f>'Keleti csoport'!AN21</f>
        <v>0</v>
      </c>
      <c r="AQ115" s="113">
        <f>'Keleti csoport'!AO21</f>
        <v>0</v>
      </c>
      <c r="AR115" s="113">
        <f>'Keleti csoport'!AP21</f>
        <v>0</v>
      </c>
      <c r="AS115" s="113">
        <f>'Keleti csoport'!AQ21</f>
        <v>0</v>
      </c>
      <c r="AT115" s="113">
        <f>'Keleti csoport'!AR21</f>
        <v>0</v>
      </c>
      <c r="AU115" s="113">
        <f>'Keleti csoport'!AS21</f>
        <v>0</v>
      </c>
      <c r="AV115" s="113">
        <f>'Keleti csoport'!AT21</f>
        <v>0</v>
      </c>
      <c r="AW115" s="113">
        <f>'Keleti csoport'!AU21</f>
        <v>0</v>
      </c>
      <c r="AX115" s="113">
        <f>'Keleti csoport'!AV21</f>
        <v>0</v>
      </c>
      <c r="AY115" s="67">
        <f t="shared" si="41"/>
        <v>0</v>
      </c>
    </row>
    <row r="116" spans="1:51" ht="20.100000000000001" hidden="1" customHeight="1" thickBot="1" x14ac:dyDescent="0.35">
      <c r="A116" s="69">
        <f>'Keleti csoport'!A23</f>
        <v>0</v>
      </c>
      <c r="B116" s="69">
        <f>'Keleti csoport'!B23</f>
        <v>0</v>
      </c>
      <c r="C116" s="69">
        <f>'Keleti csoport'!C23</f>
        <v>0</v>
      </c>
      <c r="D116" s="69">
        <f>'Keleti csoport'!D23</f>
        <v>0</v>
      </c>
      <c r="E116" s="69">
        <f>'Keleti csoport'!E23</f>
        <v>0</v>
      </c>
      <c r="F116" s="69">
        <f>'Keleti csoport'!F23</f>
        <v>0</v>
      </c>
      <c r="G116" s="69">
        <f>'Keleti csoport'!G23</f>
        <v>0</v>
      </c>
      <c r="H116" s="69">
        <f>'Keleti csoport'!H23</f>
        <v>0</v>
      </c>
      <c r="I116" s="69">
        <f>'Keleti csoport'!I23</f>
        <v>0</v>
      </c>
      <c r="J116" s="69">
        <f>'Keleti csoport'!J23</f>
        <v>0</v>
      </c>
      <c r="K116" s="69">
        <f>'Keleti csoport'!K23</f>
        <v>0</v>
      </c>
      <c r="L116" s="69">
        <f>'Keleti csoport'!L23</f>
        <v>0</v>
      </c>
      <c r="M116" s="69">
        <f>'Keleti csoport'!M23</f>
        <v>0</v>
      </c>
      <c r="N116" s="69">
        <f>'Keleti csoport'!N23</f>
        <v>0</v>
      </c>
      <c r="O116" s="69">
        <f>'Keleti csoport'!O23</f>
        <v>0</v>
      </c>
      <c r="P116" s="69">
        <f>'Keleti csoport'!P23</f>
        <v>0</v>
      </c>
      <c r="Q116" s="69">
        <f>'Keleti csoport'!Q23</f>
        <v>0</v>
      </c>
      <c r="R116" s="69">
        <f>'Keleti csoport'!R22</f>
        <v>0</v>
      </c>
      <c r="S116" s="74"/>
      <c r="T116" s="113">
        <f>'Keleti csoport'!R22</f>
        <v>0</v>
      </c>
      <c r="U116" s="113">
        <f>'Keleti csoport'!S22</f>
        <v>0</v>
      </c>
      <c r="V116" s="113">
        <f>'Keleti csoport'!T22</f>
        <v>0</v>
      </c>
      <c r="W116" s="113">
        <f>'Keleti csoport'!U22</f>
        <v>0</v>
      </c>
      <c r="X116" s="113">
        <f>'Keleti csoport'!V22</f>
        <v>0</v>
      </c>
      <c r="Y116" s="113">
        <f>'Keleti csoport'!W22</f>
        <v>0</v>
      </c>
      <c r="Z116" s="113">
        <f>'Keleti csoport'!X22</f>
        <v>0</v>
      </c>
      <c r="AA116" s="113">
        <f>'Keleti csoport'!Y22</f>
        <v>0</v>
      </c>
      <c r="AB116" s="113">
        <f>'Keleti csoport'!Z22</f>
        <v>0</v>
      </c>
      <c r="AC116" s="113">
        <f>'Keleti csoport'!AA22</f>
        <v>0</v>
      </c>
      <c r="AD116" s="113">
        <f>'Keleti csoport'!AB22</f>
        <v>0</v>
      </c>
      <c r="AE116" s="113">
        <f>'Keleti csoport'!AC22</f>
        <v>0</v>
      </c>
      <c r="AF116" s="113">
        <f>'Keleti csoport'!AD22</f>
        <v>0</v>
      </c>
      <c r="AG116" s="113">
        <f>'Keleti csoport'!AE22</f>
        <v>0</v>
      </c>
      <c r="AH116" s="113">
        <f>'Keleti csoport'!AF22</f>
        <v>0</v>
      </c>
      <c r="AI116" s="113">
        <f>'Keleti csoport'!AG22</f>
        <v>0</v>
      </c>
      <c r="AJ116" s="113">
        <f>'Keleti csoport'!AH22</f>
        <v>0</v>
      </c>
      <c r="AK116" s="113">
        <f>'Keleti csoport'!AI22</f>
        <v>0</v>
      </c>
      <c r="AL116" s="113">
        <f>'Keleti csoport'!AJ22</f>
        <v>0</v>
      </c>
      <c r="AM116" s="113">
        <f>'Keleti csoport'!AK22</f>
        <v>0</v>
      </c>
      <c r="AN116" s="113">
        <f>'Keleti csoport'!AL22</f>
        <v>0</v>
      </c>
      <c r="AO116" s="113">
        <f>'Keleti csoport'!AM22</f>
        <v>0</v>
      </c>
      <c r="AP116" s="113">
        <f>'Keleti csoport'!AN22</f>
        <v>0</v>
      </c>
      <c r="AQ116" s="113">
        <f>'Keleti csoport'!AO22</f>
        <v>0</v>
      </c>
      <c r="AR116" s="113">
        <f>'Keleti csoport'!AP22</f>
        <v>0</v>
      </c>
      <c r="AS116" s="113">
        <f>'Keleti csoport'!AQ22</f>
        <v>0</v>
      </c>
      <c r="AT116" s="113">
        <f>'Keleti csoport'!AR22</f>
        <v>0</v>
      </c>
      <c r="AU116" s="113">
        <f>'Keleti csoport'!AS22</f>
        <v>0</v>
      </c>
      <c r="AV116" s="113">
        <f>'Keleti csoport'!AT22</f>
        <v>0</v>
      </c>
      <c r="AW116" s="113">
        <f>'Keleti csoport'!AU22</f>
        <v>0</v>
      </c>
      <c r="AX116" s="113">
        <f>'Keleti csoport'!AV22</f>
        <v>0</v>
      </c>
      <c r="AY116" s="67">
        <f t="shared" si="41"/>
        <v>0</v>
      </c>
    </row>
    <row r="117" spans="1:51" ht="20.100000000000001" hidden="1" customHeight="1" thickBot="1" x14ac:dyDescent="0.35">
      <c r="A117" s="69">
        <f>'Keleti csoport'!A24</f>
        <v>0</v>
      </c>
      <c r="B117" s="69">
        <f>'Keleti csoport'!B24</f>
        <v>0</v>
      </c>
      <c r="C117" s="69">
        <f>'Keleti csoport'!C24</f>
        <v>0</v>
      </c>
      <c r="D117" s="69">
        <f>'Keleti csoport'!D24</f>
        <v>0</v>
      </c>
      <c r="E117" s="69">
        <f>'Keleti csoport'!E24</f>
        <v>0</v>
      </c>
      <c r="F117" s="69">
        <f>'Keleti csoport'!F24</f>
        <v>0</v>
      </c>
      <c r="G117" s="69">
        <f>'Keleti csoport'!G24</f>
        <v>0</v>
      </c>
      <c r="H117" s="69">
        <f>'Keleti csoport'!H24</f>
        <v>0</v>
      </c>
      <c r="I117" s="69">
        <f>'Keleti csoport'!I24</f>
        <v>0</v>
      </c>
      <c r="J117" s="69">
        <f>'Keleti csoport'!J24</f>
        <v>0</v>
      </c>
      <c r="K117" s="69">
        <f>'Keleti csoport'!K24</f>
        <v>0</v>
      </c>
      <c r="L117" s="69">
        <f>'Keleti csoport'!L24</f>
        <v>0</v>
      </c>
      <c r="M117" s="69">
        <f>'Keleti csoport'!M24</f>
        <v>0</v>
      </c>
      <c r="N117" s="69">
        <f>'Keleti csoport'!N24</f>
        <v>0</v>
      </c>
      <c r="O117" s="69">
        <f>'Keleti csoport'!O24</f>
        <v>0</v>
      </c>
      <c r="P117" s="69">
        <f>'Keleti csoport'!P24</f>
        <v>0</v>
      </c>
      <c r="Q117" s="69">
        <f>'Keleti csoport'!Q24</f>
        <v>0</v>
      </c>
      <c r="R117" s="69">
        <f>'Keleti csoport'!R23</f>
        <v>0</v>
      </c>
      <c r="S117" s="74"/>
      <c r="T117" s="113">
        <f>'Keleti csoport'!R23</f>
        <v>0</v>
      </c>
      <c r="U117" s="113">
        <f>'Keleti csoport'!S23</f>
        <v>0</v>
      </c>
      <c r="V117" s="113">
        <f>'Keleti csoport'!T23</f>
        <v>0</v>
      </c>
      <c r="W117" s="113">
        <f>'Keleti csoport'!U23</f>
        <v>0</v>
      </c>
      <c r="X117" s="113">
        <f>'Keleti csoport'!V23</f>
        <v>0</v>
      </c>
      <c r="Y117" s="113">
        <f>'Keleti csoport'!W23</f>
        <v>0</v>
      </c>
      <c r="Z117" s="113">
        <f>'Keleti csoport'!X23</f>
        <v>0</v>
      </c>
      <c r="AA117" s="113">
        <f>'Keleti csoport'!Y23</f>
        <v>0</v>
      </c>
      <c r="AB117" s="113">
        <f>'Keleti csoport'!Z23</f>
        <v>0</v>
      </c>
      <c r="AC117" s="113">
        <f>'Keleti csoport'!AA23</f>
        <v>0</v>
      </c>
      <c r="AD117" s="113">
        <f>'Keleti csoport'!AB23</f>
        <v>0</v>
      </c>
      <c r="AE117" s="113">
        <f>'Keleti csoport'!AC23</f>
        <v>0</v>
      </c>
      <c r="AF117" s="113">
        <f>'Keleti csoport'!AD23</f>
        <v>0</v>
      </c>
      <c r="AG117" s="113">
        <f>'Keleti csoport'!AE23</f>
        <v>0</v>
      </c>
      <c r="AH117" s="113">
        <f>'Keleti csoport'!AF23</f>
        <v>0</v>
      </c>
      <c r="AI117" s="113">
        <f>'Keleti csoport'!AG23</f>
        <v>0</v>
      </c>
      <c r="AJ117" s="113">
        <f>'Keleti csoport'!AH23</f>
        <v>0</v>
      </c>
      <c r="AK117" s="113">
        <f>'Keleti csoport'!AI23</f>
        <v>0</v>
      </c>
      <c r="AL117" s="113">
        <f>'Keleti csoport'!AJ23</f>
        <v>0</v>
      </c>
      <c r="AM117" s="113">
        <f>'Keleti csoport'!AK23</f>
        <v>0</v>
      </c>
      <c r="AN117" s="113">
        <f>'Keleti csoport'!AL23</f>
        <v>0</v>
      </c>
      <c r="AO117" s="113">
        <f>'Keleti csoport'!AM23</f>
        <v>0</v>
      </c>
      <c r="AP117" s="113">
        <f>'Keleti csoport'!AN23</f>
        <v>0</v>
      </c>
      <c r="AQ117" s="113">
        <f>'Keleti csoport'!AO23</f>
        <v>0</v>
      </c>
      <c r="AR117" s="113">
        <f>'Keleti csoport'!AP23</f>
        <v>0</v>
      </c>
      <c r="AS117" s="113">
        <f>'Keleti csoport'!AQ23</f>
        <v>0</v>
      </c>
      <c r="AT117" s="113">
        <f>'Keleti csoport'!AR23</f>
        <v>0</v>
      </c>
      <c r="AU117" s="113">
        <f>'Keleti csoport'!AS23</f>
        <v>0</v>
      </c>
      <c r="AV117" s="113">
        <f>'Keleti csoport'!AT23</f>
        <v>0</v>
      </c>
      <c r="AW117" s="113">
        <f>'Keleti csoport'!AU23</f>
        <v>0</v>
      </c>
      <c r="AX117" s="113">
        <f>'Keleti csoport'!AV23</f>
        <v>0</v>
      </c>
      <c r="AY117" s="67">
        <f t="shared" si="41"/>
        <v>0</v>
      </c>
    </row>
    <row r="118" spans="1:51" ht="20.100000000000001" hidden="1" customHeight="1" thickBot="1" x14ac:dyDescent="0.35">
      <c r="A118" s="69">
        <f>'Keleti csoport'!A25</f>
        <v>0</v>
      </c>
      <c r="B118" s="69">
        <f>'Keleti csoport'!B25</f>
        <v>0</v>
      </c>
      <c r="C118" s="69">
        <f>'Keleti csoport'!C25</f>
        <v>0</v>
      </c>
      <c r="D118" s="69">
        <f>'Keleti csoport'!D25</f>
        <v>0</v>
      </c>
      <c r="E118" s="69">
        <f>'Keleti csoport'!E25</f>
        <v>0</v>
      </c>
      <c r="F118" s="69">
        <f>'Keleti csoport'!F25</f>
        <v>0</v>
      </c>
      <c r="G118" s="69">
        <f>'Keleti csoport'!G25</f>
        <v>0</v>
      </c>
      <c r="H118" s="69">
        <f>'Keleti csoport'!H25</f>
        <v>0</v>
      </c>
      <c r="I118" s="69">
        <f>'Keleti csoport'!I25</f>
        <v>0</v>
      </c>
      <c r="J118" s="69">
        <f>'Keleti csoport'!J25</f>
        <v>0</v>
      </c>
      <c r="K118" s="69">
        <f>'Keleti csoport'!K25</f>
        <v>0</v>
      </c>
      <c r="L118" s="69">
        <f>'Keleti csoport'!L25</f>
        <v>0</v>
      </c>
      <c r="M118" s="69">
        <f>'Keleti csoport'!M25</f>
        <v>0</v>
      </c>
      <c r="N118" s="69">
        <f>'Keleti csoport'!N25</f>
        <v>0</v>
      </c>
      <c r="O118" s="69">
        <f>'Keleti csoport'!O25</f>
        <v>0</v>
      </c>
      <c r="P118" s="69">
        <f>'Keleti csoport'!P25</f>
        <v>0</v>
      </c>
      <c r="Q118" s="69">
        <f>'Keleti csoport'!Q25</f>
        <v>0</v>
      </c>
      <c r="R118" s="69">
        <f>'Keleti csoport'!R24</f>
        <v>0</v>
      </c>
      <c r="S118" s="74"/>
      <c r="T118" s="113">
        <f>'Keleti csoport'!R24</f>
        <v>0</v>
      </c>
      <c r="U118" s="113">
        <f>'Keleti csoport'!S24</f>
        <v>0</v>
      </c>
      <c r="V118" s="113">
        <f>'Keleti csoport'!T24</f>
        <v>0</v>
      </c>
      <c r="W118" s="113">
        <f>'Keleti csoport'!U24</f>
        <v>0</v>
      </c>
      <c r="X118" s="113">
        <f>'Keleti csoport'!V24</f>
        <v>0</v>
      </c>
      <c r="Y118" s="113">
        <f>'Keleti csoport'!W24</f>
        <v>0</v>
      </c>
      <c r="Z118" s="113">
        <f>'Keleti csoport'!X24</f>
        <v>0</v>
      </c>
      <c r="AA118" s="113">
        <f>'Keleti csoport'!Y24</f>
        <v>0</v>
      </c>
      <c r="AB118" s="113">
        <f>'Keleti csoport'!Z24</f>
        <v>0</v>
      </c>
      <c r="AC118" s="113">
        <f>'Keleti csoport'!AA24</f>
        <v>0</v>
      </c>
      <c r="AD118" s="113">
        <f>'Keleti csoport'!AB24</f>
        <v>0</v>
      </c>
      <c r="AE118" s="113">
        <f>'Keleti csoport'!AC24</f>
        <v>0</v>
      </c>
      <c r="AF118" s="113">
        <f>'Keleti csoport'!AD24</f>
        <v>0</v>
      </c>
      <c r="AG118" s="113">
        <f>'Keleti csoport'!AE24</f>
        <v>0</v>
      </c>
      <c r="AH118" s="113">
        <f>'Keleti csoport'!AF24</f>
        <v>0</v>
      </c>
      <c r="AI118" s="113">
        <f>'Keleti csoport'!AG24</f>
        <v>0</v>
      </c>
      <c r="AJ118" s="113">
        <f>'Keleti csoport'!AH24</f>
        <v>0</v>
      </c>
      <c r="AK118" s="113">
        <f>'Keleti csoport'!AI24</f>
        <v>0</v>
      </c>
      <c r="AL118" s="113">
        <f>'Keleti csoport'!AJ24</f>
        <v>0</v>
      </c>
      <c r="AM118" s="113">
        <f>'Keleti csoport'!AK24</f>
        <v>0</v>
      </c>
      <c r="AN118" s="113">
        <f>'Keleti csoport'!AL24</f>
        <v>0</v>
      </c>
      <c r="AO118" s="113">
        <f>'Keleti csoport'!AM24</f>
        <v>0</v>
      </c>
      <c r="AP118" s="113">
        <f>'Keleti csoport'!AN24</f>
        <v>0</v>
      </c>
      <c r="AQ118" s="113">
        <f>'Keleti csoport'!AO24</f>
        <v>0</v>
      </c>
      <c r="AR118" s="113">
        <f>'Keleti csoport'!AP24</f>
        <v>0</v>
      </c>
      <c r="AS118" s="113">
        <f>'Keleti csoport'!AQ24</f>
        <v>0</v>
      </c>
      <c r="AT118" s="113">
        <f>'Keleti csoport'!AR24</f>
        <v>0</v>
      </c>
      <c r="AU118" s="113">
        <f>'Keleti csoport'!AS24</f>
        <v>0</v>
      </c>
      <c r="AV118" s="113">
        <f>'Keleti csoport'!AT24</f>
        <v>0</v>
      </c>
      <c r="AW118" s="113">
        <f>'Keleti csoport'!AU24</f>
        <v>0</v>
      </c>
      <c r="AX118" s="113">
        <f>'Keleti csoport'!AV24</f>
        <v>0</v>
      </c>
      <c r="AY118" s="67">
        <f t="shared" si="41"/>
        <v>0</v>
      </c>
    </row>
    <row r="119" spans="1:51" ht="20.100000000000001" hidden="1" customHeight="1" thickBot="1" x14ac:dyDescent="0.35">
      <c r="A119" s="69">
        <f>'Keleti csoport'!A26</f>
        <v>0</v>
      </c>
      <c r="B119" s="69">
        <f>'Keleti csoport'!B26</f>
        <v>0</v>
      </c>
      <c r="C119" s="69">
        <f>'Keleti csoport'!C26</f>
        <v>0</v>
      </c>
      <c r="D119" s="69">
        <f>'Keleti csoport'!D26</f>
        <v>0</v>
      </c>
      <c r="E119" s="69">
        <f>'Keleti csoport'!E26</f>
        <v>0</v>
      </c>
      <c r="F119" s="69">
        <f>'Keleti csoport'!F26</f>
        <v>0</v>
      </c>
      <c r="G119" s="69">
        <f>'Keleti csoport'!G26</f>
        <v>0</v>
      </c>
      <c r="H119" s="69">
        <f>'Keleti csoport'!H26</f>
        <v>0</v>
      </c>
      <c r="I119" s="69">
        <f>'Keleti csoport'!I26</f>
        <v>0</v>
      </c>
      <c r="J119" s="69">
        <f>'Keleti csoport'!J26</f>
        <v>0</v>
      </c>
      <c r="K119" s="69">
        <f>'Keleti csoport'!K26</f>
        <v>0</v>
      </c>
      <c r="L119" s="69">
        <f>'Keleti csoport'!L26</f>
        <v>0</v>
      </c>
      <c r="M119" s="69">
        <f>'Keleti csoport'!M26</f>
        <v>0</v>
      </c>
      <c r="N119" s="69">
        <f>'Keleti csoport'!N26</f>
        <v>0</v>
      </c>
      <c r="O119" s="69">
        <f>'Keleti csoport'!O26</f>
        <v>0</v>
      </c>
      <c r="P119" s="69">
        <f>'Keleti csoport'!P26</f>
        <v>0</v>
      </c>
      <c r="Q119" s="69">
        <f>'Keleti csoport'!Q26</f>
        <v>0</v>
      </c>
      <c r="R119" s="69">
        <f>'Keleti csoport'!R25</f>
        <v>0</v>
      </c>
      <c r="S119" s="74"/>
      <c r="T119" s="113">
        <f>'Keleti csoport'!R25</f>
        <v>0</v>
      </c>
      <c r="U119" s="113">
        <f>'Keleti csoport'!S25</f>
        <v>0</v>
      </c>
      <c r="V119" s="113">
        <f>'Keleti csoport'!T25</f>
        <v>0</v>
      </c>
      <c r="W119" s="113">
        <f>'Keleti csoport'!U25</f>
        <v>0</v>
      </c>
      <c r="X119" s="113">
        <f>'Keleti csoport'!V25</f>
        <v>0</v>
      </c>
      <c r="Y119" s="113">
        <f>'Keleti csoport'!W25</f>
        <v>0</v>
      </c>
      <c r="Z119" s="113">
        <f>'Keleti csoport'!X25</f>
        <v>0</v>
      </c>
      <c r="AA119" s="113">
        <f>'Keleti csoport'!Y25</f>
        <v>0</v>
      </c>
      <c r="AB119" s="113">
        <f>'Keleti csoport'!Z25</f>
        <v>0</v>
      </c>
      <c r="AC119" s="113">
        <f>'Keleti csoport'!AA25</f>
        <v>0</v>
      </c>
      <c r="AD119" s="113">
        <f>'Keleti csoport'!AB25</f>
        <v>0</v>
      </c>
      <c r="AE119" s="113">
        <f>'Keleti csoport'!AC25</f>
        <v>0</v>
      </c>
      <c r="AF119" s="113">
        <f>'Keleti csoport'!AD25</f>
        <v>0</v>
      </c>
      <c r="AG119" s="113">
        <f>'Keleti csoport'!AE25</f>
        <v>0</v>
      </c>
      <c r="AH119" s="113">
        <f>'Keleti csoport'!AF25</f>
        <v>0</v>
      </c>
      <c r="AI119" s="113">
        <f>'Keleti csoport'!AG25</f>
        <v>0</v>
      </c>
      <c r="AJ119" s="113">
        <f>'Keleti csoport'!AH25</f>
        <v>0</v>
      </c>
      <c r="AK119" s="113">
        <f>'Keleti csoport'!AI25</f>
        <v>0</v>
      </c>
      <c r="AL119" s="113">
        <f>'Keleti csoport'!AJ25</f>
        <v>0</v>
      </c>
      <c r="AM119" s="113">
        <f>'Keleti csoport'!AK25</f>
        <v>0</v>
      </c>
      <c r="AN119" s="113">
        <f>'Keleti csoport'!AL25</f>
        <v>0</v>
      </c>
      <c r="AO119" s="113">
        <f>'Keleti csoport'!AM25</f>
        <v>0</v>
      </c>
      <c r="AP119" s="113">
        <f>'Keleti csoport'!AN25</f>
        <v>0</v>
      </c>
      <c r="AQ119" s="113">
        <f>'Keleti csoport'!AO25</f>
        <v>0</v>
      </c>
      <c r="AR119" s="113">
        <f>'Keleti csoport'!AP25</f>
        <v>0</v>
      </c>
      <c r="AS119" s="113">
        <f>'Keleti csoport'!AQ25</f>
        <v>0</v>
      </c>
      <c r="AT119" s="113">
        <f>'Keleti csoport'!AR25</f>
        <v>0</v>
      </c>
      <c r="AU119" s="113">
        <f>'Keleti csoport'!AS25</f>
        <v>0</v>
      </c>
      <c r="AV119" s="113">
        <f>'Keleti csoport'!AT25</f>
        <v>0</v>
      </c>
      <c r="AW119" s="113">
        <f>'Keleti csoport'!AU25</f>
        <v>0</v>
      </c>
      <c r="AX119" s="113">
        <f>'Keleti csoport'!AV25</f>
        <v>0</v>
      </c>
      <c r="AY119" s="67">
        <f t="shared" si="41"/>
        <v>0</v>
      </c>
    </row>
    <row r="120" spans="1:51" ht="20.100000000000001" hidden="1" customHeight="1" thickBot="1" x14ac:dyDescent="0.35">
      <c r="A120" s="69">
        <f>'Keleti csoport'!A27</f>
        <v>0</v>
      </c>
      <c r="B120" s="69">
        <f>'Keleti csoport'!B27</f>
        <v>0</v>
      </c>
      <c r="C120" s="69">
        <f>'Keleti csoport'!C27</f>
        <v>0</v>
      </c>
      <c r="D120" s="69">
        <f>'Keleti csoport'!D27</f>
        <v>0</v>
      </c>
      <c r="E120" s="69">
        <f>'Keleti csoport'!E27</f>
        <v>0</v>
      </c>
      <c r="F120" s="69">
        <f>'Keleti csoport'!F27</f>
        <v>0</v>
      </c>
      <c r="G120" s="69">
        <f>'Keleti csoport'!G27</f>
        <v>0</v>
      </c>
      <c r="H120" s="69">
        <f>'Keleti csoport'!H27</f>
        <v>0</v>
      </c>
      <c r="I120" s="69">
        <f>'Keleti csoport'!I27</f>
        <v>0</v>
      </c>
      <c r="J120" s="69">
        <f>'Keleti csoport'!J27</f>
        <v>0</v>
      </c>
      <c r="K120" s="69">
        <f>'Keleti csoport'!K27</f>
        <v>0</v>
      </c>
      <c r="L120" s="69">
        <f>'Keleti csoport'!L27</f>
        <v>0</v>
      </c>
      <c r="M120" s="69">
        <f>'Keleti csoport'!M27</f>
        <v>0</v>
      </c>
      <c r="N120" s="69">
        <f>'Keleti csoport'!N27</f>
        <v>0</v>
      </c>
      <c r="O120" s="69">
        <f>'Keleti csoport'!O27</f>
        <v>0</v>
      </c>
      <c r="P120" s="69">
        <f>'Keleti csoport'!P27</f>
        <v>0</v>
      </c>
      <c r="Q120" s="69">
        <f>'Keleti csoport'!Q27</f>
        <v>0</v>
      </c>
      <c r="R120" s="69">
        <f>'Keleti csoport'!R26</f>
        <v>0</v>
      </c>
      <c r="S120" s="74"/>
      <c r="T120" s="113">
        <f>'Keleti csoport'!R26</f>
        <v>0</v>
      </c>
      <c r="U120" s="113">
        <f>'Keleti csoport'!S26</f>
        <v>0</v>
      </c>
      <c r="V120" s="113">
        <f>'Keleti csoport'!T26</f>
        <v>0</v>
      </c>
      <c r="W120" s="113">
        <f>'Keleti csoport'!U26</f>
        <v>0</v>
      </c>
      <c r="X120" s="113">
        <f>'Keleti csoport'!V26</f>
        <v>0</v>
      </c>
      <c r="Y120" s="113">
        <f>'Keleti csoport'!W26</f>
        <v>0</v>
      </c>
      <c r="Z120" s="113">
        <f>'Keleti csoport'!X26</f>
        <v>0</v>
      </c>
      <c r="AA120" s="113">
        <f>'Keleti csoport'!Y26</f>
        <v>0</v>
      </c>
      <c r="AB120" s="113">
        <f>'Keleti csoport'!Z26</f>
        <v>0</v>
      </c>
      <c r="AC120" s="113">
        <f>'Keleti csoport'!AA26</f>
        <v>0</v>
      </c>
      <c r="AD120" s="113">
        <f>'Keleti csoport'!AB26</f>
        <v>0</v>
      </c>
      <c r="AE120" s="113">
        <f>'Keleti csoport'!AC26</f>
        <v>0</v>
      </c>
      <c r="AF120" s="113">
        <f>'Keleti csoport'!AD26</f>
        <v>0</v>
      </c>
      <c r="AG120" s="113">
        <f>'Keleti csoport'!AE26</f>
        <v>0</v>
      </c>
      <c r="AH120" s="113">
        <f>'Keleti csoport'!AF26</f>
        <v>0</v>
      </c>
      <c r="AI120" s="113">
        <f>'Keleti csoport'!AG26</f>
        <v>0</v>
      </c>
      <c r="AJ120" s="113">
        <f>'Keleti csoport'!AH26</f>
        <v>0</v>
      </c>
      <c r="AK120" s="113">
        <f>'Keleti csoport'!AI26</f>
        <v>0</v>
      </c>
      <c r="AL120" s="113">
        <f>'Keleti csoport'!AJ26</f>
        <v>0</v>
      </c>
      <c r="AM120" s="113">
        <f>'Keleti csoport'!AK26</f>
        <v>0</v>
      </c>
      <c r="AN120" s="113">
        <f>'Keleti csoport'!AL26</f>
        <v>0</v>
      </c>
      <c r="AO120" s="113">
        <f>'Keleti csoport'!AM26</f>
        <v>0</v>
      </c>
      <c r="AP120" s="113">
        <f>'Keleti csoport'!AN26</f>
        <v>0</v>
      </c>
      <c r="AQ120" s="113">
        <f>'Keleti csoport'!AO26</f>
        <v>0</v>
      </c>
      <c r="AR120" s="113">
        <f>'Keleti csoport'!AP26</f>
        <v>0</v>
      </c>
      <c r="AS120" s="113">
        <f>'Keleti csoport'!AQ26</f>
        <v>0</v>
      </c>
      <c r="AT120" s="113">
        <f>'Keleti csoport'!AR26</f>
        <v>0</v>
      </c>
      <c r="AU120" s="113">
        <f>'Keleti csoport'!AS26</f>
        <v>0</v>
      </c>
      <c r="AV120" s="113">
        <f>'Keleti csoport'!AT26</f>
        <v>0</v>
      </c>
      <c r="AW120" s="113">
        <f>'Keleti csoport'!AU26</f>
        <v>0</v>
      </c>
      <c r="AX120" s="113">
        <f>'Keleti csoport'!AV26</f>
        <v>0</v>
      </c>
      <c r="AY120" s="67">
        <f t="shared" si="41"/>
        <v>0</v>
      </c>
    </row>
    <row r="121" spans="1:51" ht="20.100000000000001" hidden="1" customHeight="1" thickBot="1" x14ac:dyDescent="0.35">
      <c r="A121" s="69">
        <f>'Keleti csoport'!A28</f>
        <v>0</v>
      </c>
      <c r="B121" s="69">
        <f>'Keleti csoport'!B28</f>
        <v>0</v>
      </c>
      <c r="C121" s="69">
        <f>'Keleti csoport'!C28</f>
        <v>0</v>
      </c>
      <c r="D121" s="69">
        <f>'Keleti csoport'!D28</f>
        <v>0</v>
      </c>
      <c r="E121" s="69">
        <f>'Keleti csoport'!E28</f>
        <v>0</v>
      </c>
      <c r="F121" s="69">
        <f>'Keleti csoport'!F28</f>
        <v>0</v>
      </c>
      <c r="G121" s="69">
        <f>'Keleti csoport'!G28</f>
        <v>0</v>
      </c>
      <c r="H121" s="69">
        <f>'Keleti csoport'!H28</f>
        <v>0</v>
      </c>
      <c r="I121" s="69">
        <f>'Keleti csoport'!I28</f>
        <v>0</v>
      </c>
      <c r="J121" s="69">
        <f>'Keleti csoport'!J28</f>
        <v>0</v>
      </c>
      <c r="K121" s="69">
        <f>'Keleti csoport'!K28</f>
        <v>0</v>
      </c>
      <c r="L121" s="69">
        <f>'Keleti csoport'!L28</f>
        <v>0</v>
      </c>
      <c r="M121" s="69">
        <f>'Keleti csoport'!M28</f>
        <v>0</v>
      </c>
      <c r="N121" s="69">
        <f>'Keleti csoport'!N28</f>
        <v>0</v>
      </c>
      <c r="O121" s="69">
        <f>'Keleti csoport'!O28</f>
        <v>0</v>
      </c>
      <c r="P121" s="69">
        <f>'Keleti csoport'!P28</f>
        <v>0</v>
      </c>
      <c r="Q121" s="69">
        <f>'Keleti csoport'!Q28</f>
        <v>0</v>
      </c>
      <c r="R121" s="69">
        <f>'Keleti csoport'!R27</f>
        <v>0</v>
      </c>
      <c r="S121" s="74"/>
      <c r="T121" s="113">
        <f>'Keleti csoport'!R27</f>
        <v>0</v>
      </c>
      <c r="U121" s="113">
        <f>'Keleti csoport'!S27</f>
        <v>0</v>
      </c>
      <c r="V121" s="113">
        <f>'Keleti csoport'!T27</f>
        <v>0</v>
      </c>
      <c r="W121" s="113">
        <f>'Keleti csoport'!U27</f>
        <v>0</v>
      </c>
      <c r="X121" s="113">
        <f>'Keleti csoport'!V27</f>
        <v>0</v>
      </c>
      <c r="Y121" s="113">
        <f>'Keleti csoport'!W27</f>
        <v>0</v>
      </c>
      <c r="Z121" s="113">
        <f>'Keleti csoport'!X27</f>
        <v>0</v>
      </c>
      <c r="AA121" s="113">
        <f>'Keleti csoport'!Y27</f>
        <v>0</v>
      </c>
      <c r="AB121" s="113">
        <f>'Keleti csoport'!Z27</f>
        <v>0</v>
      </c>
      <c r="AC121" s="113">
        <f>'Keleti csoport'!AA27</f>
        <v>0</v>
      </c>
      <c r="AD121" s="113">
        <f>'Keleti csoport'!AB27</f>
        <v>0</v>
      </c>
      <c r="AE121" s="113">
        <f>'Keleti csoport'!AC27</f>
        <v>0</v>
      </c>
      <c r="AF121" s="113">
        <f>'Keleti csoport'!AD27</f>
        <v>0</v>
      </c>
      <c r="AG121" s="113">
        <f>'Keleti csoport'!AE27</f>
        <v>0</v>
      </c>
      <c r="AH121" s="113">
        <f>'Keleti csoport'!AF27</f>
        <v>0</v>
      </c>
      <c r="AI121" s="113">
        <f>'Keleti csoport'!AG27</f>
        <v>0</v>
      </c>
      <c r="AJ121" s="113">
        <f>'Keleti csoport'!AH27</f>
        <v>0</v>
      </c>
      <c r="AK121" s="113">
        <f>'Keleti csoport'!AI27</f>
        <v>0</v>
      </c>
      <c r="AL121" s="113">
        <f>'Keleti csoport'!AJ27</f>
        <v>0</v>
      </c>
      <c r="AM121" s="113">
        <f>'Keleti csoport'!AK27</f>
        <v>0</v>
      </c>
      <c r="AN121" s="113">
        <f>'Keleti csoport'!AL27</f>
        <v>0</v>
      </c>
      <c r="AO121" s="113">
        <f>'Keleti csoport'!AM27</f>
        <v>0</v>
      </c>
      <c r="AP121" s="113">
        <f>'Keleti csoport'!AN27</f>
        <v>0</v>
      </c>
      <c r="AQ121" s="113">
        <f>'Keleti csoport'!AO27</f>
        <v>0</v>
      </c>
      <c r="AR121" s="113">
        <f>'Keleti csoport'!AP27</f>
        <v>0</v>
      </c>
      <c r="AS121" s="113">
        <f>'Keleti csoport'!AQ27</f>
        <v>0</v>
      </c>
      <c r="AT121" s="113">
        <f>'Keleti csoport'!AR27</f>
        <v>0</v>
      </c>
      <c r="AU121" s="113">
        <f>'Keleti csoport'!AS27</f>
        <v>0</v>
      </c>
      <c r="AV121" s="113">
        <f>'Keleti csoport'!AT27</f>
        <v>0</v>
      </c>
      <c r="AW121" s="113">
        <f>'Keleti csoport'!AU27</f>
        <v>0</v>
      </c>
      <c r="AX121" s="113">
        <f>'Keleti csoport'!AV27</f>
        <v>0</v>
      </c>
      <c r="AY121" s="67">
        <f t="shared" si="41"/>
        <v>0</v>
      </c>
    </row>
    <row r="122" spans="1:51" ht="20.100000000000001" hidden="1" customHeight="1" thickBot="1" x14ac:dyDescent="0.35">
      <c r="A122" s="69">
        <f>'Keleti csoport'!A29</f>
        <v>0</v>
      </c>
      <c r="B122" s="69">
        <f>'Keleti csoport'!B29</f>
        <v>0</v>
      </c>
      <c r="C122" s="69">
        <f>'Keleti csoport'!C29</f>
        <v>0</v>
      </c>
      <c r="D122" s="69">
        <f>'Keleti csoport'!D29</f>
        <v>0</v>
      </c>
      <c r="E122" s="69">
        <f>'Keleti csoport'!E29</f>
        <v>0</v>
      </c>
      <c r="F122" s="69">
        <f>'Keleti csoport'!F29</f>
        <v>0</v>
      </c>
      <c r="G122" s="69">
        <f>'Keleti csoport'!G29</f>
        <v>0</v>
      </c>
      <c r="H122" s="69">
        <f>'Keleti csoport'!H29</f>
        <v>0</v>
      </c>
      <c r="I122" s="69">
        <f>'Keleti csoport'!I29</f>
        <v>0</v>
      </c>
      <c r="J122" s="69">
        <f>'Keleti csoport'!J29</f>
        <v>0</v>
      </c>
      <c r="K122" s="69">
        <f>'Keleti csoport'!K29</f>
        <v>0</v>
      </c>
      <c r="L122" s="69">
        <f>'Keleti csoport'!L29</f>
        <v>0</v>
      </c>
      <c r="M122" s="69">
        <f>'Keleti csoport'!M29</f>
        <v>0</v>
      </c>
      <c r="N122" s="69">
        <f>'Keleti csoport'!N29</f>
        <v>0</v>
      </c>
      <c r="O122" s="69">
        <f>'Keleti csoport'!O29</f>
        <v>0</v>
      </c>
      <c r="P122" s="69">
        <f>'Keleti csoport'!P29</f>
        <v>0</v>
      </c>
      <c r="Q122" s="69">
        <f>'Keleti csoport'!Q29</f>
        <v>0</v>
      </c>
      <c r="R122" s="69">
        <f>'Keleti csoport'!R28</f>
        <v>0</v>
      </c>
      <c r="S122" s="74"/>
      <c r="T122" s="113">
        <f>'Keleti csoport'!R28</f>
        <v>0</v>
      </c>
      <c r="U122" s="113">
        <f>'Keleti csoport'!S28</f>
        <v>0</v>
      </c>
      <c r="V122" s="113">
        <f>'Keleti csoport'!T28</f>
        <v>0</v>
      </c>
      <c r="W122" s="113">
        <f>'Keleti csoport'!U28</f>
        <v>0</v>
      </c>
      <c r="X122" s="113">
        <f>'Keleti csoport'!V28</f>
        <v>0</v>
      </c>
      <c r="Y122" s="113">
        <f>'Keleti csoport'!W28</f>
        <v>0</v>
      </c>
      <c r="Z122" s="113">
        <f>'Keleti csoport'!X28</f>
        <v>0</v>
      </c>
      <c r="AA122" s="113">
        <f>'Keleti csoport'!Y28</f>
        <v>0</v>
      </c>
      <c r="AB122" s="113">
        <f>'Keleti csoport'!Z28</f>
        <v>0</v>
      </c>
      <c r="AC122" s="113">
        <f>'Keleti csoport'!AA28</f>
        <v>0</v>
      </c>
      <c r="AD122" s="113">
        <f>'Keleti csoport'!AB28</f>
        <v>0</v>
      </c>
      <c r="AE122" s="113">
        <f>'Keleti csoport'!AC28</f>
        <v>0</v>
      </c>
      <c r="AF122" s="113">
        <f>'Keleti csoport'!AD28</f>
        <v>0</v>
      </c>
      <c r="AG122" s="113">
        <f>'Keleti csoport'!AE28</f>
        <v>0</v>
      </c>
      <c r="AH122" s="113">
        <f>'Keleti csoport'!AF28</f>
        <v>0</v>
      </c>
      <c r="AI122" s="113">
        <f>'Keleti csoport'!AG28</f>
        <v>0</v>
      </c>
      <c r="AJ122" s="113">
        <f>'Keleti csoport'!AH28</f>
        <v>0</v>
      </c>
      <c r="AK122" s="113">
        <f>'Keleti csoport'!AI28</f>
        <v>0</v>
      </c>
      <c r="AL122" s="113">
        <f>'Keleti csoport'!AJ28</f>
        <v>0</v>
      </c>
      <c r="AM122" s="113">
        <f>'Keleti csoport'!AK28</f>
        <v>0</v>
      </c>
      <c r="AN122" s="113">
        <f>'Keleti csoport'!AL28</f>
        <v>0</v>
      </c>
      <c r="AO122" s="113">
        <f>'Keleti csoport'!AM28</f>
        <v>0</v>
      </c>
      <c r="AP122" s="113">
        <f>'Keleti csoport'!AN28</f>
        <v>0</v>
      </c>
      <c r="AQ122" s="113">
        <f>'Keleti csoport'!AO28</f>
        <v>0</v>
      </c>
      <c r="AR122" s="113">
        <f>'Keleti csoport'!AP28</f>
        <v>0</v>
      </c>
      <c r="AS122" s="113">
        <f>'Keleti csoport'!AQ28</f>
        <v>0</v>
      </c>
      <c r="AT122" s="113">
        <f>'Keleti csoport'!AR28</f>
        <v>0</v>
      </c>
      <c r="AU122" s="113">
        <f>'Keleti csoport'!AS28</f>
        <v>0</v>
      </c>
      <c r="AV122" s="113">
        <f>'Keleti csoport'!AT28</f>
        <v>0</v>
      </c>
      <c r="AW122" s="113">
        <f>'Keleti csoport'!AU28</f>
        <v>0</v>
      </c>
      <c r="AX122" s="113">
        <f>'Keleti csoport'!AV28</f>
        <v>0</v>
      </c>
      <c r="AY122" s="67">
        <f t="shared" si="41"/>
        <v>0</v>
      </c>
    </row>
    <row r="123" spans="1:51" ht="20.100000000000001" hidden="1" customHeight="1" thickBot="1" x14ac:dyDescent="0.35">
      <c r="A123" s="69">
        <f>'Keleti csoport'!A30</f>
        <v>0</v>
      </c>
      <c r="B123" s="69">
        <f>'Keleti csoport'!B30</f>
        <v>0</v>
      </c>
      <c r="C123" s="69">
        <f>'Keleti csoport'!C30</f>
        <v>0</v>
      </c>
      <c r="D123" s="69">
        <f>'Keleti csoport'!D30</f>
        <v>0</v>
      </c>
      <c r="E123" s="69">
        <f>'Keleti csoport'!E30</f>
        <v>0</v>
      </c>
      <c r="F123" s="69">
        <f>'Keleti csoport'!F30</f>
        <v>0</v>
      </c>
      <c r="G123" s="69">
        <f>'Keleti csoport'!G30</f>
        <v>0</v>
      </c>
      <c r="H123" s="69">
        <f>'Keleti csoport'!H30</f>
        <v>0</v>
      </c>
      <c r="I123" s="69">
        <f>'Keleti csoport'!I30</f>
        <v>0</v>
      </c>
      <c r="J123" s="69">
        <f>'Keleti csoport'!J30</f>
        <v>0</v>
      </c>
      <c r="K123" s="69">
        <f>'Keleti csoport'!K30</f>
        <v>0</v>
      </c>
      <c r="L123" s="69">
        <f>'Keleti csoport'!L30</f>
        <v>0</v>
      </c>
      <c r="M123" s="69">
        <f>'Keleti csoport'!M30</f>
        <v>0</v>
      </c>
      <c r="N123" s="69">
        <f>'Keleti csoport'!N30</f>
        <v>0</v>
      </c>
      <c r="O123" s="69">
        <f>'Keleti csoport'!O30</f>
        <v>0</v>
      </c>
      <c r="P123" s="69">
        <f>'Keleti csoport'!P30</f>
        <v>0</v>
      </c>
      <c r="Q123" s="69">
        <f>'Keleti csoport'!Q30</f>
        <v>0</v>
      </c>
      <c r="R123" s="69">
        <f>'Keleti csoport'!R29</f>
        <v>0</v>
      </c>
      <c r="S123" s="74"/>
      <c r="T123" s="113">
        <f>'Keleti csoport'!R29</f>
        <v>0</v>
      </c>
      <c r="U123" s="113">
        <f>'Keleti csoport'!S29</f>
        <v>0</v>
      </c>
      <c r="V123" s="113">
        <f>'Keleti csoport'!T29</f>
        <v>0</v>
      </c>
      <c r="W123" s="113">
        <f>'Keleti csoport'!U29</f>
        <v>0</v>
      </c>
      <c r="X123" s="113">
        <f>'Keleti csoport'!V29</f>
        <v>0</v>
      </c>
      <c r="Y123" s="113">
        <f>'Keleti csoport'!W29</f>
        <v>0</v>
      </c>
      <c r="Z123" s="113">
        <f>'Keleti csoport'!X29</f>
        <v>0</v>
      </c>
      <c r="AA123" s="113">
        <f>'Keleti csoport'!Y29</f>
        <v>0</v>
      </c>
      <c r="AB123" s="113">
        <f>'Keleti csoport'!Z29</f>
        <v>0</v>
      </c>
      <c r="AC123" s="113">
        <f>'Keleti csoport'!AA29</f>
        <v>0</v>
      </c>
      <c r="AD123" s="113">
        <f>'Keleti csoport'!AB29</f>
        <v>0</v>
      </c>
      <c r="AE123" s="113">
        <f>'Keleti csoport'!AC29</f>
        <v>0</v>
      </c>
      <c r="AF123" s="113">
        <f>'Keleti csoport'!AD29</f>
        <v>0</v>
      </c>
      <c r="AG123" s="113">
        <f>'Keleti csoport'!AE29</f>
        <v>0</v>
      </c>
      <c r="AH123" s="113">
        <f>'Keleti csoport'!AF29</f>
        <v>0</v>
      </c>
      <c r="AI123" s="113">
        <f>'Keleti csoport'!AG29</f>
        <v>0</v>
      </c>
      <c r="AJ123" s="113">
        <f>'Keleti csoport'!AH29</f>
        <v>0</v>
      </c>
      <c r="AK123" s="113">
        <f>'Keleti csoport'!AI29</f>
        <v>0</v>
      </c>
      <c r="AL123" s="113">
        <f>'Keleti csoport'!AJ29</f>
        <v>0</v>
      </c>
      <c r="AM123" s="113">
        <f>'Keleti csoport'!AK29</f>
        <v>0</v>
      </c>
      <c r="AN123" s="113">
        <f>'Keleti csoport'!AL29</f>
        <v>0</v>
      </c>
      <c r="AO123" s="113">
        <f>'Keleti csoport'!AM29</f>
        <v>0</v>
      </c>
      <c r="AP123" s="113">
        <f>'Keleti csoport'!AN29</f>
        <v>0</v>
      </c>
      <c r="AQ123" s="113">
        <f>'Keleti csoport'!AO29</f>
        <v>0</v>
      </c>
      <c r="AR123" s="113">
        <f>'Keleti csoport'!AP29</f>
        <v>0</v>
      </c>
      <c r="AS123" s="113">
        <f>'Keleti csoport'!AQ29</f>
        <v>0</v>
      </c>
      <c r="AT123" s="113">
        <f>'Keleti csoport'!AR29</f>
        <v>0</v>
      </c>
      <c r="AU123" s="113">
        <f>'Keleti csoport'!AS29</f>
        <v>0</v>
      </c>
      <c r="AV123" s="113">
        <f>'Keleti csoport'!AT29</f>
        <v>0</v>
      </c>
      <c r="AW123" s="113">
        <f>'Keleti csoport'!AU29</f>
        <v>0</v>
      </c>
      <c r="AX123" s="113">
        <f>'Keleti csoport'!AV29</f>
        <v>0</v>
      </c>
      <c r="AY123" s="67">
        <f t="shared" si="41"/>
        <v>0</v>
      </c>
    </row>
    <row r="124" spans="1:51" ht="20.100000000000001" hidden="1" customHeight="1" thickBot="1" x14ac:dyDescent="0.35">
      <c r="A124" s="69">
        <f>'Keleti csoport'!A31</f>
        <v>0</v>
      </c>
      <c r="B124" s="69">
        <f>'Keleti csoport'!B31</f>
        <v>0</v>
      </c>
      <c r="C124" s="69">
        <f>'Keleti csoport'!C31</f>
        <v>0</v>
      </c>
      <c r="D124" s="69">
        <f>'Keleti csoport'!D31</f>
        <v>0</v>
      </c>
      <c r="E124" s="69">
        <f>'Keleti csoport'!E31</f>
        <v>0</v>
      </c>
      <c r="F124" s="69">
        <f>'Keleti csoport'!F31</f>
        <v>0</v>
      </c>
      <c r="G124" s="69">
        <f>'Keleti csoport'!G31</f>
        <v>0</v>
      </c>
      <c r="H124" s="69">
        <f>'Keleti csoport'!H31</f>
        <v>0</v>
      </c>
      <c r="I124" s="69">
        <f>'Keleti csoport'!I31</f>
        <v>0</v>
      </c>
      <c r="J124" s="69">
        <f>'Keleti csoport'!J31</f>
        <v>0</v>
      </c>
      <c r="K124" s="69">
        <f>'Keleti csoport'!K31</f>
        <v>0</v>
      </c>
      <c r="L124" s="69">
        <f>'Keleti csoport'!L31</f>
        <v>0</v>
      </c>
      <c r="M124" s="69">
        <f>'Keleti csoport'!M31</f>
        <v>0</v>
      </c>
      <c r="N124" s="69">
        <f>'Keleti csoport'!N31</f>
        <v>0</v>
      </c>
      <c r="O124" s="69">
        <f>'Keleti csoport'!O31</f>
        <v>0</v>
      </c>
      <c r="P124" s="69">
        <f>'Keleti csoport'!P31</f>
        <v>0</v>
      </c>
      <c r="Q124" s="69">
        <f>'Keleti csoport'!Q31</f>
        <v>0</v>
      </c>
      <c r="R124" s="69">
        <f>'Keleti csoport'!R30</f>
        <v>0</v>
      </c>
      <c r="S124" s="74"/>
      <c r="T124" s="113">
        <f>'Keleti csoport'!R30</f>
        <v>0</v>
      </c>
      <c r="U124" s="113">
        <f>'Keleti csoport'!S30</f>
        <v>0</v>
      </c>
      <c r="V124" s="113">
        <f>'Keleti csoport'!T30</f>
        <v>0</v>
      </c>
      <c r="W124" s="113">
        <f>'Keleti csoport'!U30</f>
        <v>0</v>
      </c>
      <c r="X124" s="113">
        <f>'Keleti csoport'!V30</f>
        <v>0</v>
      </c>
      <c r="Y124" s="113">
        <f>'Keleti csoport'!W30</f>
        <v>0</v>
      </c>
      <c r="Z124" s="113">
        <f>'Keleti csoport'!X30</f>
        <v>0</v>
      </c>
      <c r="AA124" s="113">
        <f>'Keleti csoport'!Y30</f>
        <v>0</v>
      </c>
      <c r="AB124" s="113">
        <f>'Keleti csoport'!Z30</f>
        <v>0</v>
      </c>
      <c r="AC124" s="113">
        <f>'Keleti csoport'!AA30</f>
        <v>0</v>
      </c>
      <c r="AD124" s="113">
        <f>'Keleti csoport'!AB30</f>
        <v>0</v>
      </c>
      <c r="AE124" s="113">
        <f>'Keleti csoport'!AC30</f>
        <v>0</v>
      </c>
      <c r="AF124" s="113">
        <f>'Keleti csoport'!AD30</f>
        <v>0</v>
      </c>
      <c r="AG124" s="113">
        <f>'Keleti csoport'!AE30</f>
        <v>0</v>
      </c>
      <c r="AH124" s="113">
        <f>'Keleti csoport'!AF30</f>
        <v>0</v>
      </c>
      <c r="AI124" s="113">
        <f>'Keleti csoport'!AG30</f>
        <v>0</v>
      </c>
      <c r="AJ124" s="113">
        <f>'Keleti csoport'!AH30</f>
        <v>0</v>
      </c>
      <c r="AK124" s="113">
        <f>'Keleti csoport'!AI30</f>
        <v>0</v>
      </c>
      <c r="AL124" s="113">
        <f>'Keleti csoport'!AJ30</f>
        <v>0</v>
      </c>
      <c r="AM124" s="113">
        <f>'Keleti csoport'!AK30</f>
        <v>0</v>
      </c>
      <c r="AN124" s="113">
        <f>'Keleti csoport'!AL30</f>
        <v>0</v>
      </c>
      <c r="AO124" s="113">
        <f>'Keleti csoport'!AM30</f>
        <v>0</v>
      </c>
      <c r="AP124" s="113">
        <f>'Keleti csoport'!AN30</f>
        <v>0</v>
      </c>
      <c r="AQ124" s="113">
        <f>'Keleti csoport'!AO30</f>
        <v>0</v>
      </c>
      <c r="AR124" s="113">
        <f>'Keleti csoport'!AP30</f>
        <v>0</v>
      </c>
      <c r="AS124" s="113">
        <f>'Keleti csoport'!AQ30</f>
        <v>0</v>
      </c>
      <c r="AT124" s="113">
        <f>'Keleti csoport'!AR30</f>
        <v>0</v>
      </c>
      <c r="AU124" s="113">
        <f>'Keleti csoport'!AS30</f>
        <v>0</v>
      </c>
      <c r="AV124" s="113">
        <f>'Keleti csoport'!AT30</f>
        <v>0</v>
      </c>
      <c r="AW124" s="113">
        <f>'Keleti csoport'!AU30</f>
        <v>0</v>
      </c>
      <c r="AX124" s="113">
        <f>'Keleti csoport'!AV30</f>
        <v>0</v>
      </c>
      <c r="AY124" s="67">
        <f t="shared" si="41"/>
        <v>0</v>
      </c>
    </row>
    <row r="125" spans="1:51" ht="20.100000000000001" hidden="1" customHeight="1" thickBot="1" x14ac:dyDescent="0.35">
      <c r="A125" s="69">
        <f>'Keleti csoport'!A32</f>
        <v>0</v>
      </c>
      <c r="B125" s="69">
        <f>'Keleti csoport'!B32</f>
        <v>0</v>
      </c>
      <c r="C125" s="69">
        <f>'Keleti csoport'!C32</f>
        <v>0</v>
      </c>
      <c r="D125" s="69">
        <f>'Keleti csoport'!D32</f>
        <v>0</v>
      </c>
      <c r="E125" s="69">
        <f>'Keleti csoport'!E32</f>
        <v>0</v>
      </c>
      <c r="F125" s="69">
        <f>'Keleti csoport'!F32</f>
        <v>0</v>
      </c>
      <c r="G125" s="69">
        <f>'Keleti csoport'!G32</f>
        <v>0</v>
      </c>
      <c r="H125" s="69">
        <f>'Keleti csoport'!H32</f>
        <v>0</v>
      </c>
      <c r="I125" s="69">
        <f>'Keleti csoport'!I32</f>
        <v>0</v>
      </c>
      <c r="J125" s="69">
        <f>'Keleti csoport'!J32</f>
        <v>0</v>
      </c>
      <c r="K125" s="69">
        <f>'Keleti csoport'!K32</f>
        <v>0</v>
      </c>
      <c r="L125" s="69">
        <f>'Keleti csoport'!L32</f>
        <v>0</v>
      </c>
      <c r="M125" s="69">
        <f>'Keleti csoport'!M32</f>
        <v>0</v>
      </c>
      <c r="N125" s="69">
        <f>'Keleti csoport'!N32</f>
        <v>0</v>
      </c>
      <c r="O125" s="69">
        <f>'Keleti csoport'!O32</f>
        <v>0</v>
      </c>
      <c r="P125" s="69">
        <f>'Keleti csoport'!P32</f>
        <v>0</v>
      </c>
      <c r="Q125" s="69">
        <f>'Keleti csoport'!Q32</f>
        <v>0</v>
      </c>
      <c r="R125" s="69">
        <f>'Keleti csoport'!R31</f>
        <v>0</v>
      </c>
      <c r="S125" s="74"/>
      <c r="T125" s="113">
        <f>'Keleti csoport'!R31</f>
        <v>0</v>
      </c>
      <c r="U125" s="113">
        <f>'Keleti csoport'!S31</f>
        <v>0</v>
      </c>
      <c r="V125" s="113">
        <f>'Keleti csoport'!T31</f>
        <v>0</v>
      </c>
      <c r="W125" s="113">
        <f>'Keleti csoport'!U31</f>
        <v>0</v>
      </c>
      <c r="X125" s="113">
        <f>'Keleti csoport'!V31</f>
        <v>0</v>
      </c>
      <c r="Y125" s="113">
        <f>'Keleti csoport'!W31</f>
        <v>0</v>
      </c>
      <c r="Z125" s="113">
        <f>'Keleti csoport'!X31</f>
        <v>0</v>
      </c>
      <c r="AA125" s="113">
        <f>'Keleti csoport'!Y31</f>
        <v>0</v>
      </c>
      <c r="AB125" s="113">
        <f>'Keleti csoport'!Z31</f>
        <v>0</v>
      </c>
      <c r="AC125" s="113">
        <f>'Keleti csoport'!AA31</f>
        <v>0</v>
      </c>
      <c r="AD125" s="113">
        <f>'Keleti csoport'!AB31</f>
        <v>0</v>
      </c>
      <c r="AE125" s="113">
        <f>'Keleti csoport'!AC31</f>
        <v>0</v>
      </c>
      <c r="AF125" s="113">
        <f>'Keleti csoport'!AD31</f>
        <v>0</v>
      </c>
      <c r="AG125" s="113">
        <f>'Keleti csoport'!AE31</f>
        <v>0</v>
      </c>
      <c r="AH125" s="113">
        <f>'Keleti csoport'!AF31</f>
        <v>0</v>
      </c>
      <c r="AI125" s="113">
        <f>'Keleti csoport'!AG31</f>
        <v>0</v>
      </c>
      <c r="AJ125" s="113">
        <f>'Keleti csoport'!AH31</f>
        <v>0</v>
      </c>
      <c r="AK125" s="113">
        <f>'Keleti csoport'!AI31</f>
        <v>0</v>
      </c>
      <c r="AL125" s="113">
        <f>'Keleti csoport'!AJ31</f>
        <v>0</v>
      </c>
      <c r="AM125" s="113">
        <f>'Keleti csoport'!AK31</f>
        <v>0</v>
      </c>
      <c r="AN125" s="113">
        <f>'Keleti csoport'!AL31</f>
        <v>0</v>
      </c>
      <c r="AO125" s="113">
        <f>'Keleti csoport'!AM31</f>
        <v>0</v>
      </c>
      <c r="AP125" s="113">
        <f>'Keleti csoport'!AN31</f>
        <v>0</v>
      </c>
      <c r="AQ125" s="113">
        <f>'Keleti csoport'!AO31</f>
        <v>0</v>
      </c>
      <c r="AR125" s="113">
        <f>'Keleti csoport'!AP31</f>
        <v>0</v>
      </c>
      <c r="AS125" s="113">
        <f>'Keleti csoport'!AQ31</f>
        <v>0</v>
      </c>
      <c r="AT125" s="113">
        <f>'Keleti csoport'!AR31</f>
        <v>0</v>
      </c>
      <c r="AU125" s="113">
        <f>'Keleti csoport'!AS31</f>
        <v>0</v>
      </c>
      <c r="AV125" s="113">
        <f>'Keleti csoport'!AT31</f>
        <v>0</v>
      </c>
      <c r="AW125" s="113">
        <f>'Keleti csoport'!AU31</f>
        <v>0</v>
      </c>
      <c r="AX125" s="113">
        <f>'Keleti csoport'!AV31</f>
        <v>0</v>
      </c>
      <c r="AY125" s="67">
        <f t="shared" si="41"/>
        <v>0</v>
      </c>
    </row>
    <row r="126" spans="1:51" ht="20.100000000000001" hidden="1" customHeight="1" thickBot="1" x14ac:dyDescent="0.35">
      <c r="A126" s="69">
        <f>'Keleti csoport'!A33</f>
        <v>0</v>
      </c>
      <c r="B126" s="69">
        <f>'Keleti csoport'!B33</f>
        <v>0</v>
      </c>
      <c r="C126" s="69">
        <f>'Keleti csoport'!C33</f>
        <v>0</v>
      </c>
      <c r="D126" s="69">
        <f>'Keleti csoport'!D33</f>
        <v>0</v>
      </c>
      <c r="E126" s="69">
        <f>'Keleti csoport'!E33</f>
        <v>0</v>
      </c>
      <c r="F126" s="69">
        <f>'Keleti csoport'!F33</f>
        <v>0</v>
      </c>
      <c r="G126" s="69">
        <f>'Keleti csoport'!G33</f>
        <v>0</v>
      </c>
      <c r="H126" s="69">
        <f>'Keleti csoport'!H33</f>
        <v>0</v>
      </c>
      <c r="I126" s="69">
        <f>'Keleti csoport'!I33</f>
        <v>0</v>
      </c>
      <c r="J126" s="69">
        <f>'Keleti csoport'!J33</f>
        <v>0</v>
      </c>
      <c r="K126" s="69">
        <f>'Keleti csoport'!K33</f>
        <v>0</v>
      </c>
      <c r="L126" s="69">
        <f>'Keleti csoport'!L33</f>
        <v>0</v>
      </c>
      <c r="M126" s="69">
        <f>'Keleti csoport'!M33</f>
        <v>0</v>
      </c>
      <c r="N126" s="69">
        <f>'Keleti csoport'!N33</f>
        <v>0</v>
      </c>
      <c r="O126" s="69">
        <f>'Keleti csoport'!O33</f>
        <v>0</v>
      </c>
      <c r="P126" s="69">
        <f>'Keleti csoport'!P33</f>
        <v>0</v>
      </c>
      <c r="Q126" s="69">
        <f>'Keleti csoport'!Q33</f>
        <v>0</v>
      </c>
      <c r="R126" s="69">
        <f>'Keleti csoport'!R32</f>
        <v>0</v>
      </c>
      <c r="S126" s="74"/>
      <c r="T126" s="113">
        <f>'Keleti csoport'!R32</f>
        <v>0</v>
      </c>
      <c r="U126" s="113">
        <f>'Keleti csoport'!S32</f>
        <v>0</v>
      </c>
      <c r="V126" s="113">
        <f>'Keleti csoport'!T32</f>
        <v>0</v>
      </c>
      <c r="W126" s="113">
        <f>'Keleti csoport'!U32</f>
        <v>0</v>
      </c>
      <c r="X126" s="113">
        <f>'Keleti csoport'!V32</f>
        <v>0</v>
      </c>
      <c r="Y126" s="113">
        <f>'Keleti csoport'!W32</f>
        <v>0</v>
      </c>
      <c r="Z126" s="113">
        <f>'Keleti csoport'!X32</f>
        <v>0</v>
      </c>
      <c r="AA126" s="113">
        <f>'Keleti csoport'!Y32</f>
        <v>0</v>
      </c>
      <c r="AB126" s="113">
        <f>'Keleti csoport'!Z32</f>
        <v>0</v>
      </c>
      <c r="AC126" s="113">
        <f>'Keleti csoport'!AA32</f>
        <v>0</v>
      </c>
      <c r="AD126" s="113">
        <f>'Keleti csoport'!AB32</f>
        <v>0</v>
      </c>
      <c r="AE126" s="113">
        <f>'Keleti csoport'!AC32</f>
        <v>0</v>
      </c>
      <c r="AF126" s="113">
        <f>'Keleti csoport'!AD32</f>
        <v>0</v>
      </c>
      <c r="AG126" s="113">
        <f>'Keleti csoport'!AE32</f>
        <v>0</v>
      </c>
      <c r="AH126" s="113">
        <f>'Keleti csoport'!AF32</f>
        <v>0</v>
      </c>
      <c r="AI126" s="113">
        <f>'Keleti csoport'!AG32</f>
        <v>0</v>
      </c>
      <c r="AJ126" s="113">
        <f>'Keleti csoport'!AH32</f>
        <v>0</v>
      </c>
      <c r="AK126" s="113">
        <f>'Keleti csoport'!AI32</f>
        <v>0</v>
      </c>
      <c r="AL126" s="113">
        <f>'Keleti csoport'!AJ32</f>
        <v>0</v>
      </c>
      <c r="AM126" s="113">
        <f>'Keleti csoport'!AK32</f>
        <v>0</v>
      </c>
      <c r="AN126" s="113">
        <f>'Keleti csoport'!AL32</f>
        <v>0</v>
      </c>
      <c r="AO126" s="113">
        <f>'Keleti csoport'!AM32</f>
        <v>0</v>
      </c>
      <c r="AP126" s="113">
        <f>'Keleti csoport'!AN32</f>
        <v>0</v>
      </c>
      <c r="AQ126" s="113">
        <f>'Keleti csoport'!AO32</f>
        <v>0</v>
      </c>
      <c r="AR126" s="113">
        <f>'Keleti csoport'!AP32</f>
        <v>0</v>
      </c>
      <c r="AS126" s="113">
        <f>'Keleti csoport'!AQ32</f>
        <v>0</v>
      </c>
      <c r="AT126" s="113">
        <f>'Keleti csoport'!AR32</f>
        <v>0</v>
      </c>
      <c r="AU126" s="113">
        <f>'Keleti csoport'!AS32</f>
        <v>0</v>
      </c>
      <c r="AV126" s="113">
        <f>'Keleti csoport'!AT32</f>
        <v>0</v>
      </c>
      <c r="AW126" s="113">
        <f>'Keleti csoport'!AU32</f>
        <v>0</v>
      </c>
      <c r="AX126" s="113">
        <f>'Keleti csoport'!AV32</f>
        <v>0</v>
      </c>
      <c r="AY126" s="67">
        <f t="shared" si="41"/>
        <v>0</v>
      </c>
    </row>
    <row r="127" spans="1:51" ht="20.100000000000001" hidden="1" customHeight="1" thickBot="1" x14ac:dyDescent="0.35">
      <c r="A127" s="69">
        <f>'Keleti csoport'!A34</f>
        <v>0</v>
      </c>
      <c r="B127" s="69">
        <f>'Keleti csoport'!B34</f>
        <v>0</v>
      </c>
      <c r="C127" s="69">
        <f>'Keleti csoport'!C34</f>
        <v>0</v>
      </c>
      <c r="D127" s="69">
        <f>'Keleti csoport'!D34</f>
        <v>0</v>
      </c>
      <c r="E127" s="69">
        <f>'Keleti csoport'!E34</f>
        <v>0</v>
      </c>
      <c r="F127" s="69">
        <f>'Keleti csoport'!F34</f>
        <v>0</v>
      </c>
      <c r="G127" s="69">
        <f>'Keleti csoport'!G34</f>
        <v>0</v>
      </c>
      <c r="H127" s="69">
        <f>'Keleti csoport'!H34</f>
        <v>0</v>
      </c>
      <c r="I127" s="69">
        <f>'Keleti csoport'!I34</f>
        <v>0</v>
      </c>
      <c r="J127" s="69">
        <f>'Keleti csoport'!J34</f>
        <v>0</v>
      </c>
      <c r="K127" s="69">
        <f>'Keleti csoport'!K34</f>
        <v>0</v>
      </c>
      <c r="L127" s="69">
        <f>'Keleti csoport'!L34</f>
        <v>0</v>
      </c>
      <c r="M127" s="69">
        <f>'Keleti csoport'!M34</f>
        <v>0</v>
      </c>
      <c r="N127" s="69">
        <f>'Keleti csoport'!N34</f>
        <v>0</v>
      </c>
      <c r="O127" s="69">
        <f>'Keleti csoport'!O34</f>
        <v>0</v>
      </c>
      <c r="P127" s="69">
        <f>'Keleti csoport'!P34</f>
        <v>0</v>
      </c>
      <c r="Q127" s="69">
        <f>'Keleti csoport'!Q34</f>
        <v>0</v>
      </c>
      <c r="R127" s="69">
        <f>'Keleti csoport'!R33</f>
        <v>0</v>
      </c>
      <c r="S127" s="74"/>
      <c r="T127" s="113">
        <f>'Keleti csoport'!R33</f>
        <v>0</v>
      </c>
      <c r="U127" s="113">
        <f>'Keleti csoport'!S33</f>
        <v>0</v>
      </c>
      <c r="V127" s="113">
        <f>'Keleti csoport'!T33</f>
        <v>0</v>
      </c>
      <c r="W127" s="113">
        <f>'Keleti csoport'!U33</f>
        <v>0</v>
      </c>
      <c r="X127" s="113">
        <f>'Keleti csoport'!V33</f>
        <v>0</v>
      </c>
      <c r="Y127" s="113">
        <f>'Keleti csoport'!W33</f>
        <v>0</v>
      </c>
      <c r="Z127" s="113">
        <f>'Keleti csoport'!X33</f>
        <v>0</v>
      </c>
      <c r="AA127" s="113">
        <f>'Keleti csoport'!Y33</f>
        <v>0</v>
      </c>
      <c r="AB127" s="113">
        <f>'Keleti csoport'!Z33</f>
        <v>0</v>
      </c>
      <c r="AC127" s="113">
        <f>'Keleti csoport'!AA33</f>
        <v>0</v>
      </c>
      <c r="AD127" s="113">
        <f>'Keleti csoport'!AB33</f>
        <v>0</v>
      </c>
      <c r="AE127" s="113">
        <f>'Keleti csoport'!AC33</f>
        <v>0</v>
      </c>
      <c r="AF127" s="113">
        <f>'Keleti csoport'!AD33</f>
        <v>0</v>
      </c>
      <c r="AG127" s="113">
        <f>'Keleti csoport'!AE33</f>
        <v>0</v>
      </c>
      <c r="AH127" s="113">
        <f>'Keleti csoport'!AF33</f>
        <v>0</v>
      </c>
      <c r="AI127" s="113">
        <f>'Keleti csoport'!AG33</f>
        <v>0</v>
      </c>
      <c r="AJ127" s="113">
        <f>'Keleti csoport'!AH33</f>
        <v>0</v>
      </c>
      <c r="AK127" s="113">
        <f>'Keleti csoport'!AI33</f>
        <v>0</v>
      </c>
      <c r="AL127" s="113">
        <f>'Keleti csoport'!AJ33</f>
        <v>0</v>
      </c>
      <c r="AM127" s="113">
        <f>'Keleti csoport'!AK33</f>
        <v>0</v>
      </c>
      <c r="AN127" s="113">
        <f>'Keleti csoport'!AL33</f>
        <v>0</v>
      </c>
      <c r="AO127" s="113">
        <f>'Keleti csoport'!AM33</f>
        <v>0</v>
      </c>
      <c r="AP127" s="113">
        <f>'Keleti csoport'!AN33</f>
        <v>0</v>
      </c>
      <c r="AQ127" s="113">
        <f>'Keleti csoport'!AO33</f>
        <v>0</v>
      </c>
      <c r="AR127" s="113">
        <f>'Keleti csoport'!AP33</f>
        <v>0</v>
      </c>
      <c r="AS127" s="113">
        <f>'Keleti csoport'!AQ33</f>
        <v>0</v>
      </c>
      <c r="AT127" s="113">
        <f>'Keleti csoport'!AR33</f>
        <v>0</v>
      </c>
      <c r="AU127" s="113">
        <f>'Keleti csoport'!AS33</f>
        <v>0</v>
      </c>
      <c r="AV127" s="113">
        <f>'Keleti csoport'!AT33</f>
        <v>0</v>
      </c>
      <c r="AW127" s="113">
        <f>'Keleti csoport'!AU33</f>
        <v>0</v>
      </c>
      <c r="AX127" s="113">
        <f>'Keleti csoport'!AV33</f>
        <v>0</v>
      </c>
      <c r="AY127" s="67">
        <f t="shared" si="41"/>
        <v>0</v>
      </c>
    </row>
    <row r="128" spans="1:51" ht="20.100000000000001" hidden="1" customHeight="1" thickBot="1" x14ac:dyDescent="0.35">
      <c r="A128" s="69">
        <f>'Keleti csoport'!A35</f>
        <v>0</v>
      </c>
      <c r="B128" s="69">
        <f>'Keleti csoport'!B35</f>
        <v>0</v>
      </c>
      <c r="C128" s="69">
        <f>'Keleti csoport'!C35</f>
        <v>0</v>
      </c>
      <c r="D128" s="69">
        <f>'Keleti csoport'!D35</f>
        <v>0</v>
      </c>
      <c r="E128" s="69">
        <f>'Keleti csoport'!E35</f>
        <v>0</v>
      </c>
      <c r="F128" s="69">
        <f>'Keleti csoport'!F35</f>
        <v>0</v>
      </c>
      <c r="G128" s="69">
        <f>'Keleti csoport'!G35</f>
        <v>0</v>
      </c>
      <c r="H128" s="69">
        <f>'Keleti csoport'!H35</f>
        <v>0</v>
      </c>
      <c r="I128" s="69">
        <f>'Keleti csoport'!I35</f>
        <v>0</v>
      </c>
      <c r="J128" s="69">
        <f>'Keleti csoport'!J35</f>
        <v>0</v>
      </c>
      <c r="K128" s="69">
        <f>'Keleti csoport'!K35</f>
        <v>0</v>
      </c>
      <c r="L128" s="69">
        <f>'Keleti csoport'!L35</f>
        <v>0</v>
      </c>
      <c r="M128" s="69">
        <f>'Keleti csoport'!M35</f>
        <v>0</v>
      </c>
      <c r="N128" s="69">
        <f>'Keleti csoport'!N35</f>
        <v>0</v>
      </c>
      <c r="O128" s="69">
        <f>'Keleti csoport'!O35</f>
        <v>0</v>
      </c>
      <c r="P128" s="69">
        <f>'Keleti csoport'!P35</f>
        <v>0</v>
      </c>
      <c r="Q128" s="69">
        <f>'Keleti csoport'!Q35</f>
        <v>0</v>
      </c>
      <c r="R128" s="69">
        <f>'Keleti csoport'!R34</f>
        <v>0</v>
      </c>
      <c r="S128" s="74"/>
      <c r="T128" s="113">
        <f>'Keleti csoport'!R34</f>
        <v>0</v>
      </c>
      <c r="U128" s="113">
        <f>'Keleti csoport'!S34</f>
        <v>0</v>
      </c>
      <c r="V128" s="113">
        <f>'Keleti csoport'!T34</f>
        <v>0</v>
      </c>
      <c r="W128" s="113">
        <f>'Keleti csoport'!U34</f>
        <v>0</v>
      </c>
      <c r="X128" s="113">
        <f>'Keleti csoport'!V34</f>
        <v>0</v>
      </c>
      <c r="Y128" s="113">
        <f>'Keleti csoport'!W34</f>
        <v>0</v>
      </c>
      <c r="Z128" s="113">
        <f>'Keleti csoport'!X34</f>
        <v>0</v>
      </c>
      <c r="AA128" s="113">
        <f>'Keleti csoport'!Y34</f>
        <v>0</v>
      </c>
      <c r="AB128" s="113">
        <f>'Keleti csoport'!Z34</f>
        <v>0</v>
      </c>
      <c r="AC128" s="113">
        <f>'Keleti csoport'!AA34</f>
        <v>0</v>
      </c>
      <c r="AD128" s="113">
        <f>'Keleti csoport'!AB34</f>
        <v>0</v>
      </c>
      <c r="AE128" s="113">
        <f>'Keleti csoport'!AC34</f>
        <v>0</v>
      </c>
      <c r="AF128" s="113">
        <f>'Keleti csoport'!AD34</f>
        <v>0</v>
      </c>
      <c r="AG128" s="113">
        <f>'Keleti csoport'!AE34</f>
        <v>0</v>
      </c>
      <c r="AH128" s="113">
        <f>'Keleti csoport'!AF34</f>
        <v>0</v>
      </c>
      <c r="AI128" s="113">
        <f>'Keleti csoport'!AG34</f>
        <v>0</v>
      </c>
      <c r="AJ128" s="113">
        <f>'Keleti csoport'!AH34</f>
        <v>0</v>
      </c>
      <c r="AK128" s="113">
        <f>'Keleti csoport'!AI34</f>
        <v>0</v>
      </c>
      <c r="AL128" s="113">
        <f>'Keleti csoport'!AJ34</f>
        <v>0</v>
      </c>
      <c r="AM128" s="113">
        <f>'Keleti csoport'!AK34</f>
        <v>0</v>
      </c>
      <c r="AN128" s="113">
        <f>'Keleti csoport'!AL34</f>
        <v>0</v>
      </c>
      <c r="AO128" s="113">
        <f>'Keleti csoport'!AM34</f>
        <v>0</v>
      </c>
      <c r="AP128" s="113">
        <f>'Keleti csoport'!AN34</f>
        <v>0</v>
      </c>
      <c r="AQ128" s="113">
        <f>'Keleti csoport'!AO34</f>
        <v>0</v>
      </c>
      <c r="AR128" s="113">
        <f>'Keleti csoport'!AP34</f>
        <v>0</v>
      </c>
      <c r="AS128" s="113">
        <f>'Keleti csoport'!AQ34</f>
        <v>0</v>
      </c>
      <c r="AT128" s="113">
        <f>'Keleti csoport'!AR34</f>
        <v>0</v>
      </c>
      <c r="AU128" s="113">
        <f>'Keleti csoport'!AS34</f>
        <v>0</v>
      </c>
      <c r="AV128" s="113">
        <f>'Keleti csoport'!AT34</f>
        <v>0</v>
      </c>
      <c r="AW128" s="113">
        <f>'Keleti csoport'!AU34</f>
        <v>0</v>
      </c>
      <c r="AX128" s="113">
        <f>'Keleti csoport'!AV34</f>
        <v>0</v>
      </c>
      <c r="AY128" s="67">
        <f t="shared" si="41"/>
        <v>0</v>
      </c>
    </row>
    <row r="129" spans="1:51" ht="20.100000000000001" hidden="1" customHeight="1" thickBot="1" x14ac:dyDescent="0.35">
      <c r="A129" s="69">
        <f>'Keleti csoport'!A36</f>
        <v>0</v>
      </c>
      <c r="B129" s="69">
        <f>'Keleti csoport'!B36</f>
        <v>0</v>
      </c>
      <c r="C129" s="69">
        <f>'Keleti csoport'!C36</f>
        <v>0</v>
      </c>
      <c r="D129" s="69">
        <f>'Keleti csoport'!D36</f>
        <v>0</v>
      </c>
      <c r="E129" s="69">
        <f>'Keleti csoport'!E36</f>
        <v>0</v>
      </c>
      <c r="F129" s="69">
        <f>'Keleti csoport'!F36</f>
        <v>0</v>
      </c>
      <c r="G129" s="69">
        <f>'Keleti csoport'!G36</f>
        <v>0</v>
      </c>
      <c r="H129" s="69">
        <f>'Keleti csoport'!H36</f>
        <v>0</v>
      </c>
      <c r="I129" s="69">
        <f>'Keleti csoport'!I36</f>
        <v>0</v>
      </c>
      <c r="J129" s="69">
        <f>'Keleti csoport'!J36</f>
        <v>0</v>
      </c>
      <c r="K129" s="69">
        <f>'Keleti csoport'!K36</f>
        <v>0</v>
      </c>
      <c r="L129" s="69">
        <f>'Keleti csoport'!L36</f>
        <v>0</v>
      </c>
      <c r="M129" s="69">
        <f>'Keleti csoport'!M36</f>
        <v>0</v>
      </c>
      <c r="N129" s="69">
        <f>'Keleti csoport'!N36</f>
        <v>0</v>
      </c>
      <c r="O129" s="69">
        <f>'Keleti csoport'!O36</f>
        <v>0</v>
      </c>
      <c r="P129" s="69">
        <f>'Keleti csoport'!P36</f>
        <v>0</v>
      </c>
      <c r="Q129" s="69">
        <f>'Keleti csoport'!Q36</f>
        <v>0</v>
      </c>
      <c r="R129" s="69">
        <f>'Keleti csoport'!R35</f>
        <v>0</v>
      </c>
      <c r="S129" s="74"/>
      <c r="T129" s="113">
        <f>'Keleti csoport'!R35</f>
        <v>0</v>
      </c>
      <c r="U129" s="113">
        <f>'Keleti csoport'!S35</f>
        <v>0</v>
      </c>
      <c r="V129" s="113">
        <f>'Keleti csoport'!T35</f>
        <v>0</v>
      </c>
      <c r="W129" s="113">
        <f>'Keleti csoport'!U35</f>
        <v>0</v>
      </c>
      <c r="X129" s="113">
        <f>'Keleti csoport'!V35</f>
        <v>0</v>
      </c>
      <c r="Y129" s="113">
        <f>'Keleti csoport'!W35</f>
        <v>0</v>
      </c>
      <c r="Z129" s="113">
        <f>'Keleti csoport'!X35</f>
        <v>0</v>
      </c>
      <c r="AA129" s="113">
        <f>'Keleti csoport'!Y35</f>
        <v>0</v>
      </c>
      <c r="AB129" s="113">
        <f>'Keleti csoport'!Z35</f>
        <v>0</v>
      </c>
      <c r="AC129" s="113">
        <f>'Keleti csoport'!AA35</f>
        <v>0</v>
      </c>
      <c r="AD129" s="113">
        <f>'Keleti csoport'!AB35</f>
        <v>0</v>
      </c>
      <c r="AE129" s="113">
        <f>'Keleti csoport'!AC35</f>
        <v>0</v>
      </c>
      <c r="AF129" s="113">
        <f>'Keleti csoport'!AD35</f>
        <v>0</v>
      </c>
      <c r="AG129" s="113">
        <f>'Keleti csoport'!AE35</f>
        <v>0</v>
      </c>
      <c r="AH129" s="113">
        <f>'Keleti csoport'!AF35</f>
        <v>0</v>
      </c>
      <c r="AI129" s="113">
        <f>'Keleti csoport'!AG35</f>
        <v>0</v>
      </c>
      <c r="AJ129" s="113">
        <f>'Keleti csoport'!AH35</f>
        <v>0</v>
      </c>
      <c r="AK129" s="113">
        <f>'Keleti csoport'!AI35</f>
        <v>0</v>
      </c>
      <c r="AL129" s="113">
        <f>'Keleti csoport'!AJ35</f>
        <v>0</v>
      </c>
      <c r="AM129" s="113">
        <f>'Keleti csoport'!AK35</f>
        <v>0</v>
      </c>
      <c r="AN129" s="113">
        <f>'Keleti csoport'!AL35</f>
        <v>0</v>
      </c>
      <c r="AO129" s="113">
        <f>'Keleti csoport'!AM35</f>
        <v>0</v>
      </c>
      <c r="AP129" s="113">
        <f>'Keleti csoport'!AN35</f>
        <v>0</v>
      </c>
      <c r="AQ129" s="113">
        <f>'Keleti csoport'!AO35</f>
        <v>0</v>
      </c>
      <c r="AR129" s="113">
        <f>'Keleti csoport'!AP35</f>
        <v>0</v>
      </c>
      <c r="AS129" s="113">
        <f>'Keleti csoport'!AQ35</f>
        <v>0</v>
      </c>
      <c r="AT129" s="113">
        <f>'Keleti csoport'!AR35</f>
        <v>0</v>
      </c>
      <c r="AU129" s="113">
        <f>'Keleti csoport'!AS35</f>
        <v>0</v>
      </c>
      <c r="AV129" s="113">
        <f>'Keleti csoport'!AT35</f>
        <v>0</v>
      </c>
      <c r="AW129" s="113">
        <f>'Keleti csoport'!AU35</f>
        <v>0</v>
      </c>
      <c r="AX129" s="113">
        <f>'Keleti csoport'!AV35</f>
        <v>0</v>
      </c>
      <c r="AY129" s="67">
        <f t="shared" si="41"/>
        <v>0</v>
      </c>
    </row>
    <row r="130" spans="1:51" ht="20.100000000000001" hidden="1" customHeight="1" thickBot="1" x14ac:dyDescent="0.35">
      <c r="A130" s="69">
        <f>'Keleti csoport'!A37</f>
        <v>0</v>
      </c>
      <c r="B130" s="69">
        <f>'Keleti csoport'!B37</f>
        <v>0</v>
      </c>
      <c r="C130" s="69">
        <f>'Keleti csoport'!C37</f>
        <v>0</v>
      </c>
      <c r="D130" s="69">
        <f>'Keleti csoport'!D37</f>
        <v>0</v>
      </c>
      <c r="E130" s="69">
        <f>'Keleti csoport'!E37</f>
        <v>0</v>
      </c>
      <c r="F130" s="69">
        <f>'Keleti csoport'!F37</f>
        <v>0</v>
      </c>
      <c r="G130" s="69">
        <f>'Keleti csoport'!G37</f>
        <v>0</v>
      </c>
      <c r="H130" s="69">
        <f>'Keleti csoport'!H37</f>
        <v>0</v>
      </c>
      <c r="I130" s="69">
        <f>'Keleti csoport'!I37</f>
        <v>0</v>
      </c>
      <c r="J130" s="69">
        <f>'Keleti csoport'!J37</f>
        <v>0</v>
      </c>
      <c r="K130" s="69">
        <f>'Keleti csoport'!K37</f>
        <v>0</v>
      </c>
      <c r="L130" s="69">
        <f>'Keleti csoport'!L37</f>
        <v>0</v>
      </c>
      <c r="M130" s="69">
        <f>'Keleti csoport'!M37</f>
        <v>0</v>
      </c>
      <c r="N130" s="69">
        <f>'Keleti csoport'!N37</f>
        <v>0</v>
      </c>
      <c r="O130" s="69">
        <f>'Keleti csoport'!O37</f>
        <v>0</v>
      </c>
      <c r="P130" s="69">
        <f>'Keleti csoport'!P37</f>
        <v>0</v>
      </c>
      <c r="Q130" s="69">
        <f>'Keleti csoport'!Q37</f>
        <v>0</v>
      </c>
      <c r="R130" s="69">
        <f>'Keleti csoport'!R36</f>
        <v>0</v>
      </c>
      <c r="S130" s="74"/>
      <c r="T130" s="113">
        <f>'Keleti csoport'!R36</f>
        <v>0</v>
      </c>
      <c r="U130" s="113">
        <f>'Keleti csoport'!S36</f>
        <v>0</v>
      </c>
      <c r="V130" s="113">
        <f>'Keleti csoport'!T36</f>
        <v>0</v>
      </c>
      <c r="W130" s="113">
        <f>'Keleti csoport'!U36</f>
        <v>0</v>
      </c>
      <c r="X130" s="113">
        <f>'Keleti csoport'!V36</f>
        <v>0</v>
      </c>
      <c r="Y130" s="113">
        <f>'Keleti csoport'!W36</f>
        <v>0</v>
      </c>
      <c r="Z130" s="113">
        <f>'Keleti csoport'!X36</f>
        <v>0</v>
      </c>
      <c r="AA130" s="113">
        <f>'Keleti csoport'!Y36</f>
        <v>0</v>
      </c>
      <c r="AB130" s="113">
        <f>'Keleti csoport'!Z36</f>
        <v>0</v>
      </c>
      <c r="AC130" s="113">
        <f>'Keleti csoport'!AA36</f>
        <v>0</v>
      </c>
      <c r="AD130" s="113">
        <f>'Keleti csoport'!AB36</f>
        <v>0</v>
      </c>
      <c r="AE130" s="113">
        <f>'Keleti csoport'!AC36</f>
        <v>0</v>
      </c>
      <c r="AF130" s="113">
        <f>'Keleti csoport'!AD36</f>
        <v>0</v>
      </c>
      <c r="AG130" s="113">
        <f>'Keleti csoport'!AE36</f>
        <v>0</v>
      </c>
      <c r="AH130" s="113">
        <f>'Keleti csoport'!AF36</f>
        <v>0</v>
      </c>
      <c r="AI130" s="113">
        <f>'Keleti csoport'!AG36</f>
        <v>0</v>
      </c>
      <c r="AJ130" s="113">
        <f>'Keleti csoport'!AH36</f>
        <v>0</v>
      </c>
      <c r="AK130" s="113">
        <f>'Keleti csoport'!AI36</f>
        <v>0</v>
      </c>
      <c r="AL130" s="113">
        <f>'Keleti csoport'!AJ36</f>
        <v>0</v>
      </c>
      <c r="AM130" s="113">
        <f>'Keleti csoport'!AK36</f>
        <v>0</v>
      </c>
      <c r="AN130" s="113">
        <f>'Keleti csoport'!AL36</f>
        <v>0</v>
      </c>
      <c r="AO130" s="113">
        <f>'Keleti csoport'!AM36</f>
        <v>0</v>
      </c>
      <c r="AP130" s="113">
        <f>'Keleti csoport'!AN36</f>
        <v>0</v>
      </c>
      <c r="AQ130" s="113">
        <f>'Keleti csoport'!AO36</f>
        <v>0</v>
      </c>
      <c r="AR130" s="113">
        <f>'Keleti csoport'!AP36</f>
        <v>0</v>
      </c>
      <c r="AS130" s="113">
        <f>'Keleti csoport'!AQ36</f>
        <v>0</v>
      </c>
      <c r="AT130" s="113">
        <f>'Keleti csoport'!AR36</f>
        <v>0</v>
      </c>
      <c r="AU130" s="113">
        <f>'Keleti csoport'!AS36</f>
        <v>0</v>
      </c>
      <c r="AV130" s="113">
        <f>'Keleti csoport'!AT36</f>
        <v>0</v>
      </c>
      <c r="AW130" s="113">
        <f>'Keleti csoport'!AU36</f>
        <v>0</v>
      </c>
      <c r="AX130" s="113">
        <f>'Keleti csoport'!AV36</f>
        <v>0</v>
      </c>
      <c r="AY130" s="67">
        <f t="shared" si="41"/>
        <v>0</v>
      </c>
    </row>
    <row r="131" spans="1:51" ht="20.100000000000001" hidden="1" customHeight="1" thickBot="1" x14ac:dyDescent="0.35">
      <c r="A131" s="69">
        <f>'Keleti csoport'!A38</f>
        <v>0</v>
      </c>
      <c r="B131" s="69">
        <f>'Keleti csoport'!B38</f>
        <v>0</v>
      </c>
      <c r="C131" s="69">
        <f>'Keleti csoport'!C38</f>
        <v>0</v>
      </c>
      <c r="D131" s="69">
        <f>'Keleti csoport'!D38</f>
        <v>0</v>
      </c>
      <c r="E131" s="69">
        <f>'Keleti csoport'!E38</f>
        <v>0</v>
      </c>
      <c r="F131" s="69">
        <f>'Keleti csoport'!F38</f>
        <v>0</v>
      </c>
      <c r="G131" s="69">
        <f>'Keleti csoport'!G38</f>
        <v>0</v>
      </c>
      <c r="H131" s="69">
        <f>'Keleti csoport'!H38</f>
        <v>0</v>
      </c>
      <c r="I131" s="69">
        <f>'Keleti csoport'!I38</f>
        <v>0</v>
      </c>
      <c r="J131" s="69">
        <f>'Keleti csoport'!J38</f>
        <v>0</v>
      </c>
      <c r="K131" s="69">
        <f>'Keleti csoport'!K38</f>
        <v>0</v>
      </c>
      <c r="L131" s="69">
        <f>'Keleti csoport'!L38</f>
        <v>0</v>
      </c>
      <c r="M131" s="69">
        <f>'Keleti csoport'!M38</f>
        <v>0</v>
      </c>
      <c r="N131" s="69">
        <f>'Keleti csoport'!N38</f>
        <v>0</v>
      </c>
      <c r="O131" s="69">
        <f>'Keleti csoport'!O38</f>
        <v>0</v>
      </c>
      <c r="P131" s="69">
        <f>'Keleti csoport'!P38</f>
        <v>0</v>
      </c>
      <c r="Q131" s="69">
        <f>'Keleti csoport'!Q38</f>
        <v>0</v>
      </c>
      <c r="R131" s="69">
        <f>'Keleti csoport'!R37</f>
        <v>0</v>
      </c>
      <c r="S131" s="74"/>
      <c r="T131" s="113">
        <f>'Keleti csoport'!R37</f>
        <v>0</v>
      </c>
      <c r="U131" s="113">
        <f>'Keleti csoport'!S37</f>
        <v>0</v>
      </c>
      <c r="V131" s="113">
        <f>'Keleti csoport'!T37</f>
        <v>0</v>
      </c>
      <c r="W131" s="113">
        <f>'Keleti csoport'!U37</f>
        <v>0</v>
      </c>
      <c r="X131" s="113">
        <f>'Keleti csoport'!V37</f>
        <v>0</v>
      </c>
      <c r="Y131" s="113">
        <f>'Keleti csoport'!W37</f>
        <v>0</v>
      </c>
      <c r="Z131" s="113">
        <f>'Keleti csoport'!X37</f>
        <v>0</v>
      </c>
      <c r="AA131" s="113">
        <f>'Keleti csoport'!Y37</f>
        <v>0</v>
      </c>
      <c r="AB131" s="113">
        <f>'Keleti csoport'!Z37</f>
        <v>0</v>
      </c>
      <c r="AC131" s="113">
        <f>'Keleti csoport'!AA37</f>
        <v>0</v>
      </c>
      <c r="AD131" s="113">
        <f>'Keleti csoport'!AB37</f>
        <v>0</v>
      </c>
      <c r="AE131" s="113">
        <f>'Keleti csoport'!AC37</f>
        <v>0</v>
      </c>
      <c r="AF131" s="113">
        <f>'Keleti csoport'!AD37</f>
        <v>0</v>
      </c>
      <c r="AG131" s="113">
        <f>'Keleti csoport'!AE37</f>
        <v>0</v>
      </c>
      <c r="AH131" s="113">
        <f>'Keleti csoport'!AF37</f>
        <v>0</v>
      </c>
      <c r="AI131" s="113">
        <f>'Keleti csoport'!AG37</f>
        <v>0</v>
      </c>
      <c r="AJ131" s="113">
        <f>'Keleti csoport'!AH37</f>
        <v>0</v>
      </c>
      <c r="AK131" s="113">
        <f>'Keleti csoport'!AI37</f>
        <v>0</v>
      </c>
      <c r="AL131" s="113">
        <f>'Keleti csoport'!AJ37</f>
        <v>0</v>
      </c>
      <c r="AM131" s="113">
        <f>'Keleti csoport'!AK37</f>
        <v>0</v>
      </c>
      <c r="AN131" s="113">
        <f>'Keleti csoport'!AL37</f>
        <v>0</v>
      </c>
      <c r="AO131" s="113">
        <f>'Keleti csoport'!AM37</f>
        <v>0</v>
      </c>
      <c r="AP131" s="113">
        <f>'Keleti csoport'!AN37</f>
        <v>0</v>
      </c>
      <c r="AQ131" s="113">
        <f>'Keleti csoport'!AO37</f>
        <v>0</v>
      </c>
      <c r="AR131" s="113">
        <f>'Keleti csoport'!AP37</f>
        <v>0</v>
      </c>
      <c r="AS131" s="113">
        <f>'Keleti csoport'!AQ37</f>
        <v>0</v>
      </c>
      <c r="AT131" s="113">
        <f>'Keleti csoport'!AR37</f>
        <v>0</v>
      </c>
      <c r="AU131" s="113">
        <f>'Keleti csoport'!AS37</f>
        <v>0</v>
      </c>
      <c r="AV131" s="113">
        <f>'Keleti csoport'!AT37</f>
        <v>0</v>
      </c>
      <c r="AW131" s="113">
        <f>'Keleti csoport'!AU37</f>
        <v>0</v>
      </c>
      <c r="AX131" s="113">
        <f>'Keleti csoport'!AV37</f>
        <v>0</v>
      </c>
      <c r="AY131" s="67">
        <f t="shared" si="41"/>
        <v>0</v>
      </c>
    </row>
    <row r="132" spans="1:51" ht="20.100000000000001" hidden="1" customHeight="1" thickBot="1" x14ac:dyDescent="0.35">
      <c r="A132" s="69">
        <f>'Keleti csoport'!A39</f>
        <v>0</v>
      </c>
      <c r="B132" s="69">
        <f>'Keleti csoport'!B39</f>
        <v>0</v>
      </c>
      <c r="C132" s="69">
        <f>'Keleti csoport'!C39</f>
        <v>0</v>
      </c>
      <c r="D132" s="69">
        <f>'Keleti csoport'!D39</f>
        <v>0</v>
      </c>
      <c r="E132" s="69">
        <f>'Keleti csoport'!E39</f>
        <v>0</v>
      </c>
      <c r="F132" s="69">
        <f>'Keleti csoport'!F39</f>
        <v>0</v>
      </c>
      <c r="G132" s="69">
        <f>'Keleti csoport'!G39</f>
        <v>0</v>
      </c>
      <c r="H132" s="69">
        <f>'Keleti csoport'!H39</f>
        <v>0</v>
      </c>
      <c r="I132" s="69">
        <f>'Keleti csoport'!I39</f>
        <v>0</v>
      </c>
      <c r="J132" s="69">
        <f>'Keleti csoport'!J39</f>
        <v>0</v>
      </c>
      <c r="K132" s="69">
        <f>'Keleti csoport'!K39</f>
        <v>0</v>
      </c>
      <c r="L132" s="69">
        <f>'Keleti csoport'!L39</f>
        <v>0</v>
      </c>
      <c r="M132" s="69">
        <f>'Keleti csoport'!M39</f>
        <v>0</v>
      </c>
      <c r="N132" s="69">
        <f>'Keleti csoport'!N39</f>
        <v>0</v>
      </c>
      <c r="O132" s="69">
        <f>'Keleti csoport'!O39</f>
        <v>0</v>
      </c>
      <c r="P132" s="69">
        <f>'Keleti csoport'!P39</f>
        <v>0</v>
      </c>
      <c r="Q132" s="69">
        <f>'Keleti csoport'!Q39</f>
        <v>0</v>
      </c>
      <c r="R132" s="69">
        <f>'Keleti csoport'!R38</f>
        <v>0</v>
      </c>
      <c r="S132" s="74"/>
      <c r="T132" s="113">
        <f>'Keleti csoport'!R38</f>
        <v>0</v>
      </c>
      <c r="U132" s="113">
        <f>'Keleti csoport'!S38</f>
        <v>0</v>
      </c>
      <c r="V132" s="113">
        <f>'Keleti csoport'!T38</f>
        <v>0</v>
      </c>
      <c r="W132" s="113">
        <f>'Keleti csoport'!U38</f>
        <v>0</v>
      </c>
      <c r="X132" s="113">
        <f>'Keleti csoport'!V38</f>
        <v>0</v>
      </c>
      <c r="Y132" s="113">
        <f>'Keleti csoport'!W38</f>
        <v>0</v>
      </c>
      <c r="Z132" s="113">
        <f>'Keleti csoport'!X38</f>
        <v>0</v>
      </c>
      <c r="AA132" s="113">
        <f>'Keleti csoport'!Y38</f>
        <v>0</v>
      </c>
      <c r="AB132" s="113">
        <f>'Keleti csoport'!Z38</f>
        <v>0</v>
      </c>
      <c r="AC132" s="113">
        <f>'Keleti csoport'!AA38</f>
        <v>0</v>
      </c>
      <c r="AD132" s="113">
        <f>'Keleti csoport'!AB38</f>
        <v>0</v>
      </c>
      <c r="AE132" s="113">
        <f>'Keleti csoport'!AC38</f>
        <v>0</v>
      </c>
      <c r="AF132" s="113">
        <f>'Keleti csoport'!AD38</f>
        <v>0</v>
      </c>
      <c r="AG132" s="113">
        <f>'Keleti csoport'!AE38</f>
        <v>0</v>
      </c>
      <c r="AH132" s="113">
        <f>'Keleti csoport'!AF38</f>
        <v>0</v>
      </c>
      <c r="AI132" s="113">
        <f>'Keleti csoport'!AG38</f>
        <v>0</v>
      </c>
      <c r="AJ132" s="113">
        <f>'Keleti csoport'!AH38</f>
        <v>0</v>
      </c>
      <c r="AK132" s="113">
        <f>'Keleti csoport'!AI38</f>
        <v>0</v>
      </c>
      <c r="AL132" s="113">
        <f>'Keleti csoport'!AJ38</f>
        <v>0</v>
      </c>
      <c r="AM132" s="113">
        <f>'Keleti csoport'!AK38</f>
        <v>0</v>
      </c>
      <c r="AN132" s="113">
        <f>'Keleti csoport'!AL38</f>
        <v>0</v>
      </c>
      <c r="AO132" s="113">
        <f>'Keleti csoport'!AM38</f>
        <v>0</v>
      </c>
      <c r="AP132" s="113">
        <f>'Keleti csoport'!AN38</f>
        <v>0</v>
      </c>
      <c r="AQ132" s="113">
        <f>'Keleti csoport'!AO38</f>
        <v>0</v>
      </c>
      <c r="AR132" s="113">
        <f>'Keleti csoport'!AP38</f>
        <v>0</v>
      </c>
      <c r="AS132" s="113">
        <f>'Keleti csoport'!AQ38</f>
        <v>0</v>
      </c>
      <c r="AT132" s="113">
        <f>'Keleti csoport'!AR38</f>
        <v>0</v>
      </c>
      <c r="AU132" s="113">
        <f>'Keleti csoport'!AS38</f>
        <v>0</v>
      </c>
      <c r="AV132" s="113">
        <f>'Keleti csoport'!AT38</f>
        <v>0</v>
      </c>
      <c r="AW132" s="113">
        <f>'Keleti csoport'!AU38</f>
        <v>0</v>
      </c>
      <c r="AX132" s="113">
        <f>'Keleti csoport'!AV38</f>
        <v>0</v>
      </c>
      <c r="AY132" s="67">
        <f t="shared" si="41"/>
        <v>0</v>
      </c>
    </row>
    <row r="133" spans="1:51" ht="20.100000000000001" hidden="1" customHeight="1" thickBot="1" x14ac:dyDescent="0.35">
      <c r="A133" s="69">
        <f>'Keleti csoport'!A40</f>
        <v>0</v>
      </c>
      <c r="B133" s="69">
        <f>'Keleti csoport'!B40</f>
        <v>0</v>
      </c>
      <c r="C133" s="69">
        <f>'Keleti csoport'!C40</f>
        <v>0</v>
      </c>
      <c r="D133" s="69">
        <f>'Keleti csoport'!D40</f>
        <v>0</v>
      </c>
      <c r="E133" s="69">
        <f>'Keleti csoport'!E40</f>
        <v>0</v>
      </c>
      <c r="F133" s="69">
        <f>'Keleti csoport'!F40</f>
        <v>0</v>
      </c>
      <c r="G133" s="69">
        <f>'Keleti csoport'!G40</f>
        <v>0</v>
      </c>
      <c r="H133" s="69">
        <f>'Keleti csoport'!H40</f>
        <v>0</v>
      </c>
      <c r="I133" s="69">
        <f>'Keleti csoport'!I40</f>
        <v>0</v>
      </c>
      <c r="J133" s="69">
        <f>'Keleti csoport'!J40</f>
        <v>0</v>
      </c>
      <c r="K133" s="69">
        <f>'Keleti csoport'!K40</f>
        <v>0</v>
      </c>
      <c r="L133" s="69">
        <f>'Keleti csoport'!L40</f>
        <v>0</v>
      </c>
      <c r="M133" s="69">
        <f>'Keleti csoport'!M40</f>
        <v>0</v>
      </c>
      <c r="N133" s="69">
        <f>'Keleti csoport'!N40</f>
        <v>0</v>
      </c>
      <c r="O133" s="69">
        <f>'Keleti csoport'!O40</f>
        <v>0</v>
      </c>
      <c r="P133" s="69">
        <f>'Keleti csoport'!P40</f>
        <v>0</v>
      </c>
      <c r="Q133" s="69">
        <f>'Keleti csoport'!Q40</f>
        <v>0</v>
      </c>
      <c r="R133" s="69">
        <f>'Keleti csoport'!R39</f>
        <v>0</v>
      </c>
      <c r="S133" s="74"/>
      <c r="T133" s="113">
        <f>'Keleti csoport'!R39</f>
        <v>0</v>
      </c>
      <c r="U133" s="113">
        <f>'Keleti csoport'!S39</f>
        <v>0</v>
      </c>
      <c r="V133" s="113">
        <f>'Keleti csoport'!T39</f>
        <v>0</v>
      </c>
      <c r="W133" s="113">
        <f>'Keleti csoport'!U39</f>
        <v>0</v>
      </c>
      <c r="X133" s="113">
        <f>'Keleti csoport'!V39</f>
        <v>0</v>
      </c>
      <c r="Y133" s="113">
        <f>'Keleti csoport'!W39</f>
        <v>0</v>
      </c>
      <c r="Z133" s="113">
        <f>'Keleti csoport'!X39</f>
        <v>0</v>
      </c>
      <c r="AA133" s="113">
        <f>'Keleti csoport'!Y39</f>
        <v>0</v>
      </c>
      <c r="AB133" s="113">
        <f>'Keleti csoport'!Z39</f>
        <v>0</v>
      </c>
      <c r="AC133" s="113">
        <f>'Keleti csoport'!AA39</f>
        <v>0</v>
      </c>
      <c r="AD133" s="113">
        <f>'Keleti csoport'!AB39</f>
        <v>0</v>
      </c>
      <c r="AE133" s="113">
        <f>'Keleti csoport'!AC39</f>
        <v>0</v>
      </c>
      <c r="AF133" s="113">
        <f>'Keleti csoport'!AD39</f>
        <v>0</v>
      </c>
      <c r="AG133" s="113">
        <f>'Keleti csoport'!AE39</f>
        <v>0</v>
      </c>
      <c r="AH133" s="113">
        <f>'Keleti csoport'!AF39</f>
        <v>0</v>
      </c>
      <c r="AI133" s="113">
        <f>'Keleti csoport'!AG39</f>
        <v>0</v>
      </c>
      <c r="AJ133" s="113">
        <f>'Keleti csoport'!AH39</f>
        <v>0</v>
      </c>
      <c r="AK133" s="113">
        <f>'Keleti csoport'!AI39</f>
        <v>0</v>
      </c>
      <c r="AL133" s="113">
        <f>'Keleti csoport'!AJ39</f>
        <v>0</v>
      </c>
      <c r="AM133" s="113">
        <f>'Keleti csoport'!AK39</f>
        <v>0</v>
      </c>
      <c r="AN133" s="113">
        <f>'Keleti csoport'!AL39</f>
        <v>0</v>
      </c>
      <c r="AO133" s="113">
        <f>'Keleti csoport'!AM39</f>
        <v>0</v>
      </c>
      <c r="AP133" s="113">
        <f>'Keleti csoport'!AN39</f>
        <v>0</v>
      </c>
      <c r="AQ133" s="113">
        <f>'Keleti csoport'!AO39</f>
        <v>0</v>
      </c>
      <c r="AR133" s="113">
        <f>'Keleti csoport'!AP39</f>
        <v>0</v>
      </c>
      <c r="AS133" s="113">
        <f>'Keleti csoport'!AQ39</f>
        <v>0</v>
      </c>
      <c r="AT133" s="113">
        <f>'Keleti csoport'!AR39</f>
        <v>0</v>
      </c>
      <c r="AU133" s="113">
        <f>'Keleti csoport'!AS39</f>
        <v>0</v>
      </c>
      <c r="AV133" s="113">
        <f>'Keleti csoport'!AT39</f>
        <v>0</v>
      </c>
      <c r="AW133" s="113">
        <f>'Keleti csoport'!AU39</f>
        <v>0</v>
      </c>
      <c r="AX133" s="113">
        <f>'Keleti csoport'!AV39</f>
        <v>0</v>
      </c>
      <c r="AY133" s="67">
        <f t="shared" si="41"/>
        <v>0</v>
      </c>
    </row>
    <row r="134" spans="1:51" ht="20.100000000000001" hidden="1" customHeight="1" thickBot="1" x14ac:dyDescent="0.35">
      <c r="A134" s="69">
        <f>'Keleti csoport'!A41</f>
        <v>0</v>
      </c>
      <c r="B134" s="69">
        <f>'Keleti csoport'!B41</f>
        <v>0</v>
      </c>
      <c r="C134" s="69">
        <f>'Keleti csoport'!C41</f>
        <v>0</v>
      </c>
      <c r="D134" s="69">
        <f>'Keleti csoport'!D41</f>
        <v>0</v>
      </c>
      <c r="E134" s="69">
        <f>'Keleti csoport'!E41</f>
        <v>0</v>
      </c>
      <c r="F134" s="69">
        <f>'Keleti csoport'!F41</f>
        <v>0</v>
      </c>
      <c r="G134" s="69">
        <f>'Keleti csoport'!G41</f>
        <v>0</v>
      </c>
      <c r="H134" s="69">
        <f>'Keleti csoport'!H41</f>
        <v>0</v>
      </c>
      <c r="I134" s="69">
        <f>'Keleti csoport'!I41</f>
        <v>0</v>
      </c>
      <c r="J134" s="69">
        <f>'Keleti csoport'!J41</f>
        <v>0</v>
      </c>
      <c r="K134" s="69">
        <f>'Keleti csoport'!K41</f>
        <v>0</v>
      </c>
      <c r="L134" s="69">
        <f>'Keleti csoport'!L41</f>
        <v>0</v>
      </c>
      <c r="M134" s="69">
        <f>'Keleti csoport'!M41</f>
        <v>0</v>
      </c>
      <c r="N134" s="69">
        <f>'Keleti csoport'!N41</f>
        <v>0</v>
      </c>
      <c r="O134" s="69">
        <f>'Keleti csoport'!O41</f>
        <v>0</v>
      </c>
      <c r="P134" s="69">
        <f>'Keleti csoport'!P41</f>
        <v>0</v>
      </c>
      <c r="Q134" s="69">
        <f>'Keleti csoport'!Q41</f>
        <v>0</v>
      </c>
      <c r="R134" s="69">
        <f>'Keleti csoport'!R40</f>
        <v>0</v>
      </c>
      <c r="S134" s="74"/>
      <c r="T134" s="113">
        <f>'Keleti csoport'!R40</f>
        <v>0</v>
      </c>
      <c r="U134" s="113">
        <f>'Keleti csoport'!S40</f>
        <v>0</v>
      </c>
      <c r="V134" s="113">
        <f>'Keleti csoport'!T40</f>
        <v>0</v>
      </c>
      <c r="W134" s="113">
        <f>'Keleti csoport'!U40</f>
        <v>0</v>
      </c>
      <c r="X134" s="113">
        <f>'Keleti csoport'!V40</f>
        <v>0</v>
      </c>
      <c r="Y134" s="113">
        <f>'Keleti csoport'!W40</f>
        <v>0</v>
      </c>
      <c r="Z134" s="113">
        <f>'Keleti csoport'!X40</f>
        <v>0</v>
      </c>
      <c r="AA134" s="113">
        <f>'Keleti csoport'!Y40</f>
        <v>0</v>
      </c>
      <c r="AB134" s="113">
        <f>'Keleti csoport'!Z40</f>
        <v>0</v>
      </c>
      <c r="AC134" s="113">
        <f>'Keleti csoport'!AA40</f>
        <v>0</v>
      </c>
      <c r="AD134" s="113">
        <f>'Keleti csoport'!AB40</f>
        <v>0</v>
      </c>
      <c r="AE134" s="113">
        <f>'Keleti csoport'!AC40</f>
        <v>0</v>
      </c>
      <c r="AF134" s="113">
        <f>'Keleti csoport'!AD40</f>
        <v>0</v>
      </c>
      <c r="AG134" s="113">
        <f>'Keleti csoport'!AE40</f>
        <v>0</v>
      </c>
      <c r="AH134" s="113">
        <f>'Keleti csoport'!AF40</f>
        <v>0</v>
      </c>
      <c r="AI134" s="113">
        <f>'Keleti csoport'!AG40</f>
        <v>0</v>
      </c>
      <c r="AJ134" s="113">
        <f>'Keleti csoport'!AH40</f>
        <v>0</v>
      </c>
      <c r="AK134" s="113">
        <f>'Keleti csoport'!AI40</f>
        <v>0</v>
      </c>
      <c r="AL134" s="113">
        <f>'Keleti csoport'!AJ40</f>
        <v>0</v>
      </c>
      <c r="AM134" s="113">
        <f>'Keleti csoport'!AK40</f>
        <v>0</v>
      </c>
      <c r="AN134" s="113">
        <f>'Keleti csoport'!AL40</f>
        <v>0</v>
      </c>
      <c r="AO134" s="113">
        <f>'Keleti csoport'!AM40</f>
        <v>0</v>
      </c>
      <c r="AP134" s="113">
        <f>'Keleti csoport'!AN40</f>
        <v>0</v>
      </c>
      <c r="AQ134" s="113">
        <f>'Keleti csoport'!AO40</f>
        <v>0</v>
      </c>
      <c r="AR134" s="113">
        <f>'Keleti csoport'!AP40</f>
        <v>0</v>
      </c>
      <c r="AS134" s="113">
        <f>'Keleti csoport'!AQ40</f>
        <v>0</v>
      </c>
      <c r="AT134" s="113">
        <f>'Keleti csoport'!AR40</f>
        <v>0</v>
      </c>
      <c r="AU134" s="113">
        <f>'Keleti csoport'!AS40</f>
        <v>0</v>
      </c>
      <c r="AV134" s="113">
        <f>'Keleti csoport'!AT40</f>
        <v>0</v>
      </c>
      <c r="AW134" s="113">
        <f>'Keleti csoport'!AU40</f>
        <v>0</v>
      </c>
      <c r="AX134" s="113">
        <f>'Keleti csoport'!AV40</f>
        <v>0</v>
      </c>
      <c r="AY134" s="67">
        <f t="shared" si="41"/>
        <v>0</v>
      </c>
    </row>
    <row r="135" spans="1:51" ht="20.100000000000001" hidden="1" customHeight="1" thickBot="1" x14ac:dyDescent="0.35">
      <c r="A135" s="69">
        <f>'Keleti csoport'!A42</f>
        <v>0</v>
      </c>
      <c r="B135" s="69">
        <f>'Keleti csoport'!B42</f>
        <v>0</v>
      </c>
      <c r="C135" s="69">
        <f>'Keleti csoport'!C42</f>
        <v>0</v>
      </c>
      <c r="D135" s="69">
        <f>'Keleti csoport'!D42</f>
        <v>0</v>
      </c>
      <c r="E135" s="69">
        <f>'Keleti csoport'!E42</f>
        <v>0</v>
      </c>
      <c r="F135" s="69">
        <f>'Keleti csoport'!F42</f>
        <v>0</v>
      </c>
      <c r="G135" s="69">
        <f>'Keleti csoport'!G42</f>
        <v>0</v>
      </c>
      <c r="H135" s="69">
        <f>'Keleti csoport'!H42</f>
        <v>0</v>
      </c>
      <c r="I135" s="69">
        <f>'Keleti csoport'!I42</f>
        <v>0</v>
      </c>
      <c r="J135" s="69">
        <f>'Keleti csoport'!J42</f>
        <v>0</v>
      </c>
      <c r="K135" s="69">
        <f>'Keleti csoport'!K42</f>
        <v>0</v>
      </c>
      <c r="L135" s="69">
        <f>'Keleti csoport'!L42</f>
        <v>0</v>
      </c>
      <c r="M135" s="69">
        <f>'Keleti csoport'!M42</f>
        <v>0</v>
      </c>
      <c r="N135" s="69">
        <f>'Keleti csoport'!N42</f>
        <v>0</v>
      </c>
      <c r="O135" s="69">
        <f>'Keleti csoport'!O42</f>
        <v>0</v>
      </c>
      <c r="P135" s="69">
        <f>'Keleti csoport'!P42</f>
        <v>0</v>
      </c>
      <c r="Q135" s="69">
        <f>'Keleti csoport'!Q42</f>
        <v>0</v>
      </c>
      <c r="R135" s="69">
        <f>'Keleti csoport'!R41</f>
        <v>0</v>
      </c>
      <c r="S135" s="74"/>
      <c r="T135" s="113">
        <f>'Keleti csoport'!R41</f>
        <v>0</v>
      </c>
      <c r="U135" s="113">
        <f>'Keleti csoport'!S41</f>
        <v>0</v>
      </c>
      <c r="V135" s="113">
        <f>'Keleti csoport'!T41</f>
        <v>0</v>
      </c>
      <c r="W135" s="113">
        <f>'Keleti csoport'!U41</f>
        <v>0</v>
      </c>
      <c r="X135" s="113">
        <f>'Keleti csoport'!V41</f>
        <v>0</v>
      </c>
      <c r="Y135" s="113">
        <f>'Keleti csoport'!W41</f>
        <v>0</v>
      </c>
      <c r="Z135" s="113">
        <f>'Keleti csoport'!X41</f>
        <v>0</v>
      </c>
      <c r="AA135" s="113">
        <f>'Keleti csoport'!Y41</f>
        <v>0</v>
      </c>
      <c r="AB135" s="113">
        <f>'Keleti csoport'!Z41</f>
        <v>0</v>
      </c>
      <c r="AC135" s="113">
        <f>'Keleti csoport'!AA41</f>
        <v>0</v>
      </c>
      <c r="AD135" s="113">
        <f>'Keleti csoport'!AB41</f>
        <v>0</v>
      </c>
      <c r="AE135" s="113">
        <f>'Keleti csoport'!AC41</f>
        <v>0</v>
      </c>
      <c r="AF135" s="113">
        <f>'Keleti csoport'!AD41</f>
        <v>0</v>
      </c>
      <c r="AG135" s="113">
        <f>'Keleti csoport'!AE41</f>
        <v>0</v>
      </c>
      <c r="AH135" s="113">
        <f>'Keleti csoport'!AF41</f>
        <v>0</v>
      </c>
      <c r="AI135" s="113">
        <f>'Keleti csoport'!AG41</f>
        <v>0</v>
      </c>
      <c r="AJ135" s="113">
        <f>'Keleti csoport'!AH41</f>
        <v>0</v>
      </c>
      <c r="AK135" s="113">
        <f>'Keleti csoport'!AI41</f>
        <v>0</v>
      </c>
      <c r="AL135" s="113">
        <f>'Keleti csoport'!AJ41</f>
        <v>0</v>
      </c>
      <c r="AM135" s="113">
        <f>'Keleti csoport'!AK41</f>
        <v>0</v>
      </c>
      <c r="AN135" s="113">
        <f>'Keleti csoport'!AL41</f>
        <v>0</v>
      </c>
      <c r="AO135" s="113">
        <f>'Keleti csoport'!AM41</f>
        <v>0</v>
      </c>
      <c r="AP135" s="113">
        <f>'Keleti csoport'!AN41</f>
        <v>0</v>
      </c>
      <c r="AQ135" s="113">
        <f>'Keleti csoport'!AO41</f>
        <v>0</v>
      </c>
      <c r="AR135" s="113">
        <f>'Keleti csoport'!AP41</f>
        <v>0</v>
      </c>
      <c r="AS135" s="113">
        <f>'Keleti csoport'!AQ41</f>
        <v>0</v>
      </c>
      <c r="AT135" s="113">
        <f>'Keleti csoport'!AR41</f>
        <v>0</v>
      </c>
      <c r="AU135" s="113">
        <f>'Keleti csoport'!AS41</f>
        <v>0</v>
      </c>
      <c r="AV135" s="113">
        <f>'Keleti csoport'!AT41</f>
        <v>0</v>
      </c>
      <c r="AW135" s="113">
        <f>'Keleti csoport'!AU41</f>
        <v>0</v>
      </c>
      <c r="AX135" s="113">
        <f>'Keleti csoport'!AV41</f>
        <v>0</v>
      </c>
      <c r="AY135" s="67">
        <f t="shared" si="41"/>
        <v>0</v>
      </c>
    </row>
    <row r="136" spans="1:51" ht="20.100000000000001" hidden="1" customHeight="1" thickBot="1" x14ac:dyDescent="0.35">
      <c r="A136" s="69">
        <f>'Keleti csoport'!A43</f>
        <v>0</v>
      </c>
      <c r="B136" s="69">
        <f>'Keleti csoport'!B43</f>
        <v>0</v>
      </c>
      <c r="C136" s="69">
        <f>'Keleti csoport'!C43</f>
        <v>0</v>
      </c>
      <c r="D136" s="69">
        <f>'Keleti csoport'!D43</f>
        <v>0</v>
      </c>
      <c r="E136" s="69">
        <f>'Keleti csoport'!E43</f>
        <v>0</v>
      </c>
      <c r="F136" s="69">
        <f>'Keleti csoport'!F43</f>
        <v>0</v>
      </c>
      <c r="G136" s="69">
        <f>'Keleti csoport'!G43</f>
        <v>0</v>
      </c>
      <c r="H136" s="69">
        <f>'Keleti csoport'!H43</f>
        <v>0</v>
      </c>
      <c r="I136" s="69">
        <f>'Keleti csoport'!I43</f>
        <v>0</v>
      </c>
      <c r="J136" s="69">
        <f>'Keleti csoport'!J43</f>
        <v>0</v>
      </c>
      <c r="K136" s="69">
        <f>'Keleti csoport'!K43</f>
        <v>0</v>
      </c>
      <c r="L136" s="69">
        <f>'Keleti csoport'!L43</f>
        <v>0</v>
      </c>
      <c r="M136" s="69">
        <f>'Keleti csoport'!M43</f>
        <v>0</v>
      </c>
      <c r="N136" s="69">
        <f>'Keleti csoport'!N43</f>
        <v>0</v>
      </c>
      <c r="O136" s="69">
        <f>'Keleti csoport'!O43</f>
        <v>0</v>
      </c>
      <c r="P136" s="69">
        <f>'Keleti csoport'!P43</f>
        <v>0</v>
      </c>
      <c r="Q136" s="69">
        <f>'Keleti csoport'!Q43</f>
        <v>0</v>
      </c>
      <c r="R136" s="69">
        <f>'Keleti csoport'!R42</f>
        <v>0</v>
      </c>
      <c r="S136" s="74"/>
      <c r="T136" s="113">
        <f>'Keleti csoport'!R42</f>
        <v>0</v>
      </c>
      <c r="U136" s="113">
        <f>'Keleti csoport'!S42</f>
        <v>0</v>
      </c>
      <c r="V136" s="113">
        <f>'Keleti csoport'!T42</f>
        <v>0</v>
      </c>
      <c r="W136" s="113">
        <f>'Keleti csoport'!U42</f>
        <v>0</v>
      </c>
      <c r="X136" s="113">
        <f>'Keleti csoport'!V42</f>
        <v>0</v>
      </c>
      <c r="Y136" s="113">
        <f>'Keleti csoport'!W42</f>
        <v>0</v>
      </c>
      <c r="Z136" s="113">
        <f>'Keleti csoport'!X42</f>
        <v>0</v>
      </c>
      <c r="AA136" s="113">
        <f>'Keleti csoport'!Y42</f>
        <v>0</v>
      </c>
      <c r="AB136" s="113">
        <f>'Keleti csoport'!Z42</f>
        <v>0</v>
      </c>
      <c r="AC136" s="113">
        <f>'Keleti csoport'!AA42</f>
        <v>0</v>
      </c>
      <c r="AD136" s="113">
        <f>'Keleti csoport'!AB42</f>
        <v>0</v>
      </c>
      <c r="AE136" s="113">
        <f>'Keleti csoport'!AC42</f>
        <v>0</v>
      </c>
      <c r="AF136" s="113">
        <f>'Keleti csoport'!AD42</f>
        <v>0</v>
      </c>
      <c r="AG136" s="113">
        <f>'Keleti csoport'!AE42</f>
        <v>0</v>
      </c>
      <c r="AH136" s="113">
        <f>'Keleti csoport'!AF42</f>
        <v>0</v>
      </c>
      <c r="AI136" s="113">
        <f>'Keleti csoport'!AG42</f>
        <v>0</v>
      </c>
      <c r="AJ136" s="113">
        <f>'Keleti csoport'!AH42</f>
        <v>0</v>
      </c>
      <c r="AK136" s="113">
        <f>'Keleti csoport'!AI42</f>
        <v>0</v>
      </c>
      <c r="AL136" s="113">
        <f>'Keleti csoport'!AJ42</f>
        <v>0</v>
      </c>
      <c r="AM136" s="113">
        <f>'Keleti csoport'!AK42</f>
        <v>0</v>
      </c>
      <c r="AN136" s="113">
        <f>'Keleti csoport'!AL42</f>
        <v>0</v>
      </c>
      <c r="AO136" s="113">
        <f>'Keleti csoport'!AM42</f>
        <v>0</v>
      </c>
      <c r="AP136" s="113">
        <f>'Keleti csoport'!AN42</f>
        <v>0</v>
      </c>
      <c r="AQ136" s="113">
        <f>'Keleti csoport'!AO42</f>
        <v>0</v>
      </c>
      <c r="AR136" s="113">
        <f>'Keleti csoport'!AP42</f>
        <v>0</v>
      </c>
      <c r="AS136" s="113">
        <f>'Keleti csoport'!AQ42</f>
        <v>0</v>
      </c>
      <c r="AT136" s="113">
        <f>'Keleti csoport'!AR42</f>
        <v>0</v>
      </c>
      <c r="AU136" s="113">
        <f>'Keleti csoport'!AS42</f>
        <v>0</v>
      </c>
      <c r="AV136" s="113">
        <f>'Keleti csoport'!AT42</f>
        <v>0</v>
      </c>
      <c r="AW136" s="113">
        <f>'Keleti csoport'!AU42</f>
        <v>0</v>
      </c>
      <c r="AX136" s="113">
        <f>'Keleti csoport'!AV42</f>
        <v>0</v>
      </c>
      <c r="AY136" s="67">
        <f t="shared" si="41"/>
        <v>0</v>
      </c>
    </row>
    <row r="137" spans="1:51" ht="20.100000000000001" hidden="1" customHeight="1" thickBot="1" x14ac:dyDescent="0.35">
      <c r="A137" s="69">
        <f>'Keleti csoport'!A44</f>
        <v>0</v>
      </c>
      <c r="B137" s="69">
        <f>'Keleti csoport'!B44</f>
        <v>0</v>
      </c>
      <c r="C137" s="69">
        <f>'Keleti csoport'!C44</f>
        <v>0</v>
      </c>
      <c r="D137" s="69">
        <f>'Keleti csoport'!D44</f>
        <v>0</v>
      </c>
      <c r="E137" s="69">
        <f>'Keleti csoport'!E44</f>
        <v>0</v>
      </c>
      <c r="F137" s="69">
        <f>'Keleti csoport'!F44</f>
        <v>0</v>
      </c>
      <c r="G137" s="69">
        <f>'Keleti csoport'!G44</f>
        <v>0</v>
      </c>
      <c r="H137" s="69">
        <f>'Keleti csoport'!H44</f>
        <v>0</v>
      </c>
      <c r="I137" s="69">
        <f>'Keleti csoport'!I44</f>
        <v>0</v>
      </c>
      <c r="J137" s="69">
        <f>'Keleti csoport'!J44</f>
        <v>0</v>
      </c>
      <c r="K137" s="69">
        <f>'Keleti csoport'!K44</f>
        <v>0</v>
      </c>
      <c r="L137" s="69">
        <f>'Keleti csoport'!L44</f>
        <v>0</v>
      </c>
      <c r="M137" s="69">
        <f>'Keleti csoport'!M44</f>
        <v>0</v>
      </c>
      <c r="N137" s="69">
        <f>'Keleti csoport'!N44</f>
        <v>0</v>
      </c>
      <c r="O137" s="69">
        <f>'Keleti csoport'!O44</f>
        <v>0</v>
      </c>
      <c r="P137" s="69">
        <f>'Keleti csoport'!P44</f>
        <v>0</v>
      </c>
      <c r="Q137" s="69">
        <f>'Keleti csoport'!Q44</f>
        <v>0</v>
      </c>
      <c r="R137" s="69">
        <f>'Keleti csoport'!R43</f>
        <v>0</v>
      </c>
      <c r="S137" s="16"/>
      <c r="T137" s="113">
        <f>'Keleti csoport'!R43</f>
        <v>0</v>
      </c>
      <c r="U137" s="113">
        <f>'Keleti csoport'!S43</f>
        <v>0</v>
      </c>
      <c r="V137" s="113">
        <f>'Keleti csoport'!T43</f>
        <v>0</v>
      </c>
      <c r="W137" s="113">
        <f>'Keleti csoport'!U43</f>
        <v>0</v>
      </c>
      <c r="X137" s="113">
        <f>'Keleti csoport'!V43</f>
        <v>0</v>
      </c>
      <c r="Y137" s="113">
        <f>'Keleti csoport'!W43</f>
        <v>0</v>
      </c>
      <c r="Z137" s="113">
        <f>'Keleti csoport'!X43</f>
        <v>0</v>
      </c>
      <c r="AA137" s="113">
        <f>'Keleti csoport'!Y43</f>
        <v>0</v>
      </c>
      <c r="AB137" s="113">
        <f>'Keleti csoport'!Z43</f>
        <v>0</v>
      </c>
      <c r="AC137" s="113">
        <f>'Keleti csoport'!AA43</f>
        <v>0</v>
      </c>
      <c r="AD137" s="113">
        <f>'Keleti csoport'!AB43</f>
        <v>0</v>
      </c>
      <c r="AE137" s="113">
        <f>'Keleti csoport'!AC43</f>
        <v>0</v>
      </c>
      <c r="AF137" s="113">
        <f>'Keleti csoport'!AD43</f>
        <v>0</v>
      </c>
      <c r="AG137" s="113">
        <f>'Keleti csoport'!AE43</f>
        <v>0</v>
      </c>
      <c r="AH137" s="113">
        <f>'Keleti csoport'!AF43</f>
        <v>0</v>
      </c>
      <c r="AI137" s="113">
        <f>'Keleti csoport'!AG43</f>
        <v>0</v>
      </c>
      <c r="AJ137" s="113">
        <f>'Keleti csoport'!AH43</f>
        <v>0</v>
      </c>
      <c r="AK137" s="113">
        <f>'Keleti csoport'!AI43</f>
        <v>0</v>
      </c>
      <c r="AL137" s="113">
        <f>'Keleti csoport'!AJ43</f>
        <v>0</v>
      </c>
      <c r="AM137" s="113">
        <f>'Keleti csoport'!AK43</f>
        <v>0</v>
      </c>
      <c r="AN137" s="113">
        <f>'Keleti csoport'!AL43</f>
        <v>0</v>
      </c>
      <c r="AO137" s="113">
        <f>'Keleti csoport'!AM43</f>
        <v>0</v>
      </c>
      <c r="AP137" s="113">
        <f>'Keleti csoport'!AN43</f>
        <v>0</v>
      </c>
      <c r="AQ137" s="113">
        <f>'Keleti csoport'!AO43</f>
        <v>0</v>
      </c>
      <c r="AR137" s="113">
        <f>'Keleti csoport'!AP43</f>
        <v>0</v>
      </c>
      <c r="AS137" s="113">
        <f>'Keleti csoport'!AQ43</f>
        <v>0</v>
      </c>
      <c r="AT137" s="113">
        <f>'Keleti csoport'!AR43</f>
        <v>0</v>
      </c>
      <c r="AU137" s="113">
        <f>'Keleti csoport'!AS43</f>
        <v>0</v>
      </c>
      <c r="AV137" s="113">
        <f>'Keleti csoport'!AT43</f>
        <v>0</v>
      </c>
      <c r="AW137" s="113">
        <f>'Keleti csoport'!AU43</f>
        <v>0</v>
      </c>
      <c r="AX137" s="113">
        <f>'Keleti csoport'!AV43</f>
        <v>0</v>
      </c>
      <c r="AY137" s="67">
        <f t="shared" si="41"/>
        <v>0</v>
      </c>
    </row>
    <row r="138" spans="1:51" ht="20.100000000000001" hidden="1" customHeight="1" thickBot="1" x14ac:dyDescent="0.35">
      <c r="A138" s="69">
        <f>'Keleti csoport'!A45</f>
        <v>0</v>
      </c>
      <c r="B138" s="69">
        <f>'Keleti csoport'!B45</f>
        <v>0</v>
      </c>
      <c r="C138" s="69">
        <f>'Keleti csoport'!C45</f>
        <v>0</v>
      </c>
      <c r="D138" s="69">
        <f>'Keleti csoport'!D45</f>
        <v>0</v>
      </c>
      <c r="E138" s="69">
        <f>'Keleti csoport'!E45</f>
        <v>0</v>
      </c>
      <c r="F138" s="69">
        <f>'Keleti csoport'!F45</f>
        <v>0</v>
      </c>
      <c r="G138" s="69">
        <f>'Keleti csoport'!G45</f>
        <v>0</v>
      </c>
      <c r="H138" s="69">
        <f>'Keleti csoport'!H45</f>
        <v>0</v>
      </c>
      <c r="I138" s="69">
        <f>'Keleti csoport'!I45</f>
        <v>0</v>
      </c>
      <c r="J138" s="69">
        <f>'Keleti csoport'!J45</f>
        <v>0</v>
      </c>
      <c r="K138" s="69">
        <f>'Keleti csoport'!K45</f>
        <v>0</v>
      </c>
      <c r="L138" s="69">
        <f>'Keleti csoport'!L45</f>
        <v>0</v>
      </c>
      <c r="M138" s="69">
        <f>'Keleti csoport'!M45</f>
        <v>0</v>
      </c>
      <c r="N138" s="69">
        <f>'Keleti csoport'!N45</f>
        <v>0</v>
      </c>
      <c r="O138" s="69">
        <f>'Keleti csoport'!O45</f>
        <v>0</v>
      </c>
      <c r="P138" s="69">
        <f>'Keleti csoport'!P45</f>
        <v>0</v>
      </c>
      <c r="Q138" s="69">
        <f>'Keleti csoport'!Q45</f>
        <v>0</v>
      </c>
      <c r="R138" s="69">
        <f>'Keleti csoport'!R44</f>
        <v>0</v>
      </c>
      <c r="S138" s="16"/>
      <c r="T138" s="113">
        <f>'Keleti csoport'!R44</f>
        <v>0</v>
      </c>
      <c r="U138" s="113">
        <f>'Keleti csoport'!S44</f>
        <v>0</v>
      </c>
      <c r="V138" s="113">
        <f>'Keleti csoport'!T44</f>
        <v>0</v>
      </c>
      <c r="W138" s="113">
        <f>'Keleti csoport'!U44</f>
        <v>0</v>
      </c>
      <c r="X138" s="113">
        <f>'Keleti csoport'!V44</f>
        <v>0</v>
      </c>
      <c r="Y138" s="113">
        <f>'Keleti csoport'!W44</f>
        <v>0</v>
      </c>
      <c r="Z138" s="113">
        <f>'Keleti csoport'!X44</f>
        <v>0</v>
      </c>
      <c r="AA138" s="113">
        <f>'Keleti csoport'!Y44</f>
        <v>0</v>
      </c>
      <c r="AB138" s="113">
        <f>'Keleti csoport'!Z44</f>
        <v>0</v>
      </c>
      <c r="AC138" s="113">
        <f>'Keleti csoport'!AA44</f>
        <v>0</v>
      </c>
      <c r="AD138" s="113">
        <f>'Keleti csoport'!AB44</f>
        <v>0</v>
      </c>
      <c r="AE138" s="113">
        <f>'Keleti csoport'!AC44</f>
        <v>0</v>
      </c>
      <c r="AF138" s="113">
        <f>'Keleti csoport'!AD44</f>
        <v>0</v>
      </c>
      <c r="AG138" s="113">
        <f>'Keleti csoport'!AE44</f>
        <v>0</v>
      </c>
      <c r="AH138" s="113">
        <f>'Keleti csoport'!AF44</f>
        <v>0</v>
      </c>
      <c r="AI138" s="113">
        <f>'Keleti csoport'!AG44</f>
        <v>0</v>
      </c>
      <c r="AJ138" s="113">
        <f>'Keleti csoport'!AH44</f>
        <v>0</v>
      </c>
      <c r="AK138" s="113">
        <f>'Keleti csoport'!AI44</f>
        <v>0</v>
      </c>
      <c r="AL138" s="113">
        <f>'Keleti csoport'!AJ44</f>
        <v>0</v>
      </c>
      <c r="AM138" s="113">
        <f>'Keleti csoport'!AK44</f>
        <v>0</v>
      </c>
      <c r="AN138" s="113">
        <f>'Keleti csoport'!AL44</f>
        <v>0</v>
      </c>
      <c r="AO138" s="113">
        <f>'Keleti csoport'!AM44</f>
        <v>0</v>
      </c>
      <c r="AP138" s="113">
        <f>'Keleti csoport'!AN44</f>
        <v>0</v>
      </c>
      <c r="AQ138" s="113">
        <f>'Keleti csoport'!AO44</f>
        <v>0</v>
      </c>
      <c r="AR138" s="113">
        <f>'Keleti csoport'!AP44</f>
        <v>0</v>
      </c>
      <c r="AS138" s="113">
        <f>'Keleti csoport'!AQ44</f>
        <v>0</v>
      </c>
      <c r="AT138" s="113">
        <f>'Keleti csoport'!AR44</f>
        <v>0</v>
      </c>
      <c r="AU138" s="113">
        <f>'Keleti csoport'!AS44</f>
        <v>0</v>
      </c>
      <c r="AV138" s="113">
        <f>'Keleti csoport'!AT44</f>
        <v>0</v>
      </c>
      <c r="AW138" s="113">
        <f>'Keleti csoport'!AU44</f>
        <v>0</v>
      </c>
      <c r="AX138" s="113">
        <f>'Keleti csoport'!AV44</f>
        <v>0</v>
      </c>
      <c r="AY138" s="67">
        <f t="shared" si="41"/>
        <v>0</v>
      </c>
    </row>
    <row r="139" spans="1:51" ht="20.100000000000001" hidden="1" customHeight="1" thickBot="1" x14ac:dyDescent="0.35">
      <c r="A139" s="69">
        <f>'Keleti csoport'!A46</f>
        <v>0</v>
      </c>
      <c r="B139" s="69">
        <f>'Keleti csoport'!B46</f>
        <v>0</v>
      </c>
      <c r="C139" s="69">
        <f>'Keleti csoport'!C46</f>
        <v>0</v>
      </c>
      <c r="D139" s="69">
        <f>'Keleti csoport'!D46</f>
        <v>0</v>
      </c>
      <c r="E139" s="69">
        <f>'Keleti csoport'!E46</f>
        <v>0</v>
      </c>
      <c r="F139" s="69">
        <f>'Keleti csoport'!F46</f>
        <v>0</v>
      </c>
      <c r="G139" s="69">
        <f>'Keleti csoport'!G46</f>
        <v>0</v>
      </c>
      <c r="H139" s="69">
        <f>'Keleti csoport'!H46</f>
        <v>0</v>
      </c>
      <c r="I139" s="69">
        <f>'Keleti csoport'!I46</f>
        <v>0</v>
      </c>
      <c r="J139" s="69">
        <f>'Keleti csoport'!J46</f>
        <v>0</v>
      </c>
      <c r="K139" s="69">
        <f>'Keleti csoport'!K46</f>
        <v>0</v>
      </c>
      <c r="L139" s="69">
        <f>'Keleti csoport'!L46</f>
        <v>0</v>
      </c>
      <c r="M139" s="69">
        <f>'Keleti csoport'!M46</f>
        <v>0</v>
      </c>
      <c r="N139" s="69">
        <f>'Keleti csoport'!N46</f>
        <v>0</v>
      </c>
      <c r="O139" s="69">
        <f>'Keleti csoport'!O46</f>
        <v>0</v>
      </c>
      <c r="P139" s="69">
        <f>'Keleti csoport'!P46</f>
        <v>0</v>
      </c>
      <c r="Q139" s="69">
        <f>'Keleti csoport'!Q46</f>
        <v>0</v>
      </c>
      <c r="R139" s="69">
        <f>'Keleti csoport'!R45</f>
        <v>0</v>
      </c>
      <c r="S139" s="16"/>
      <c r="T139" s="113">
        <f>'Keleti csoport'!R45</f>
        <v>0</v>
      </c>
      <c r="U139" s="113">
        <f>'Keleti csoport'!S45</f>
        <v>0</v>
      </c>
      <c r="V139" s="113">
        <f>'Keleti csoport'!T45</f>
        <v>0</v>
      </c>
      <c r="W139" s="113">
        <f>'Keleti csoport'!U45</f>
        <v>0</v>
      </c>
      <c r="X139" s="113">
        <f>'Keleti csoport'!V45</f>
        <v>0</v>
      </c>
      <c r="Y139" s="113">
        <f>'Keleti csoport'!W45</f>
        <v>0</v>
      </c>
      <c r="Z139" s="113">
        <f>'Keleti csoport'!X45</f>
        <v>0</v>
      </c>
      <c r="AA139" s="113">
        <f>'Keleti csoport'!Y45</f>
        <v>0</v>
      </c>
      <c r="AB139" s="113">
        <f>'Keleti csoport'!Z45</f>
        <v>0</v>
      </c>
      <c r="AC139" s="113">
        <f>'Keleti csoport'!AA45</f>
        <v>0</v>
      </c>
      <c r="AD139" s="113">
        <f>'Keleti csoport'!AB45</f>
        <v>0</v>
      </c>
      <c r="AE139" s="113">
        <f>'Keleti csoport'!AC45</f>
        <v>0</v>
      </c>
      <c r="AF139" s="113">
        <f>'Keleti csoport'!AD45</f>
        <v>0</v>
      </c>
      <c r="AG139" s="113">
        <f>'Keleti csoport'!AE45</f>
        <v>0</v>
      </c>
      <c r="AH139" s="113">
        <f>'Keleti csoport'!AF45</f>
        <v>0</v>
      </c>
      <c r="AI139" s="113">
        <f>'Keleti csoport'!AG45</f>
        <v>0</v>
      </c>
      <c r="AJ139" s="113">
        <f>'Keleti csoport'!AH45</f>
        <v>0</v>
      </c>
      <c r="AK139" s="113">
        <f>'Keleti csoport'!AI45</f>
        <v>0</v>
      </c>
      <c r="AL139" s="113">
        <f>'Keleti csoport'!AJ45</f>
        <v>0</v>
      </c>
      <c r="AM139" s="113">
        <f>'Keleti csoport'!AK45</f>
        <v>0</v>
      </c>
      <c r="AN139" s="113">
        <f>'Keleti csoport'!AL45</f>
        <v>0</v>
      </c>
      <c r="AO139" s="113">
        <f>'Keleti csoport'!AM45</f>
        <v>0</v>
      </c>
      <c r="AP139" s="113">
        <f>'Keleti csoport'!AN45</f>
        <v>0</v>
      </c>
      <c r="AQ139" s="113">
        <f>'Keleti csoport'!AO45</f>
        <v>0</v>
      </c>
      <c r="AR139" s="113">
        <f>'Keleti csoport'!AP45</f>
        <v>0</v>
      </c>
      <c r="AS139" s="113">
        <f>'Keleti csoport'!AQ45</f>
        <v>0</v>
      </c>
      <c r="AT139" s="113">
        <f>'Keleti csoport'!AR45</f>
        <v>0</v>
      </c>
      <c r="AU139" s="113">
        <f>'Keleti csoport'!AS45</f>
        <v>0</v>
      </c>
      <c r="AV139" s="113">
        <f>'Keleti csoport'!AT45</f>
        <v>0</v>
      </c>
      <c r="AW139" s="113">
        <f>'Keleti csoport'!AU45</f>
        <v>0</v>
      </c>
      <c r="AX139" s="113">
        <f>'Keleti csoport'!AV45</f>
        <v>0</v>
      </c>
      <c r="AY139" s="67">
        <f t="shared" si="41"/>
        <v>0</v>
      </c>
    </row>
    <row r="140" spans="1:51" ht="20.100000000000001" hidden="1" customHeight="1" thickBot="1" x14ac:dyDescent="0.35">
      <c r="A140" s="69">
        <f>'Keleti csoport'!A47</f>
        <v>0</v>
      </c>
      <c r="B140" s="69">
        <f>'Keleti csoport'!B47</f>
        <v>0</v>
      </c>
      <c r="C140" s="69">
        <f>'Keleti csoport'!C47</f>
        <v>0</v>
      </c>
      <c r="D140" s="69">
        <f>'Keleti csoport'!D47</f>
        <v>0</v>
      </c>
      <c r="E140" s="69">
        <f>'Keleti csoport'!E47</f>
        <v>0</v>
      </c>
      <c r="F140" s="69">
        <f>'Keleti csoport'!F47</f>
        <v>0</v>
      </c>
      <c r="G140" s="69">
        <f>'Keleti csoport'!G47</f>
        <v>0</v>
      </c>
      <c r="H140" s="69">
        <f>'Keleti csoport'!H47</f>
        <v>0</v>
      </c>
      <c r="I140" s="69">
        <f>'Keleti csoport'!I47</f>
        <v>0</v>
      </c>
      <c r="J140" s="69">
        <f>'Keleti csoport'!J47</f>
        <v>0</v>
      </c>
      <c r="K140" s="69">
        <f>'Keleti csoport'!K47</f>
        <v>0</v>
      </c>
      <c r="L140" s="69">
        <f>'Keleti csoport'!L47</f>
        <v>0</v>
      </c>
      <c r="M140" s="69">
        <f>'Keleti csoport'!M47</f>
        <v>0</v>
      </c>
      <c r="N140" s="69">
        <f>'Keleti csoport'!N47</f>
        <v>0</v>
      </c>
      <c r="O140" s="69">
        <f>'Keleti csoport'!O47</f>
        <v>0</v>
      </c>
      <c r="P140" s="69">
        <f>'Keleti csoport'!P47</f>
        <v>0</v>
      </c>
      <c r="Q140" s="69">
        <f>'Keleti csoport'!Q47</f>
        <v>0</v>
      </c>
      <c r="R140" s="69">
        <f>'Keleti csoport'!R46</f>
        <v>0</v>
      </c>
      <c r="S140" s="16"/>
      <c r="T140" s="113">
        <f>'Keleti csoport'!R46</f>
        <v>0</v>
      </c>
      <c r="U140" s="113">
        <f>'Keleti csoport'!S46</f>
        <v>0</v>
      </c>
      <c r="V140" s="113">
        <f>'Keleti csoport'!T46</f>
        <v>0</v>
      </c>
      <c r="W140" s="113">
        <f>'Keleti csoport'!U46</f>
        <v>0</v>
      </c>
      <c r="X140" s="113">
        <f>'Keleti csoport'!V46</f>
        <v>0</v>
      </c>
      <c r="Y140" s="113">
        <f>'Keleti csoport'!W46</f>
        <v>0</v>
      </c>
      <c r="Z140" s="113">
        <f>'Keleti csoport'!X46</f>
        <v>0</v>
      </c>
      <c r="AA140" s="113">
        <f>'Keleti csoport'!Y46</f>
        <v>0</v>
      </c>
      <c r="AB140" s="113">
        <f>'Keleti csoport'!Z46</f>
        <v>0</v>
      </c>
      <c r="AC140" s="113">
        <f>'Keleti csoport'!AA46</f>
        <v>0</v>
      </c>
      <c r="AD140" s="113">
        <f>'Keleti csoport'!AB46</f>
        <v>0</v>
      </c>
      <c r="AE140" s="113">
        <f>'Keleti csoport'!AC46</f>
        <v>0</v>
      </c>
      <c r="AF140" s="113">
        <f>'Keleti csoport'!AD46</f>
        <v>0</v>
      </c>
      <c r="AG140" s="113">
        <f>'Keleti csoport'!AE46</f>
        <v>0</v>
      </c>
      <c r="AH140" s="113">
        <f>'Keleti csoport'!AF46</f>
        <v>0</v>
      </c>
      <c r="AI140" s="113">
        <f>'Keleti csoport'!AG46</f>
        <v>0</v>
      </c>
      <c r="AJ140" s="113">
        <f>'Keleti csoport'!AH46</f>
        <v>0</v>
      </c>
      <c r="AK140" s="113">
        <f>'Keleti csoport'!AI46</f>
        <v>0</v>
      </c>
      <c r="AL140" s="113">
        <f>'Keleti csoport'!AJ46</f>
        <v>0</v>
      </c>
      <c r="AM140" s="113">
        <f>'Keleti csoport'!AK46</f>
        <v>0</v>
      </c>
      <c r="AN140" s="113">
        <f>'Keleti csoport'!AL46</f>
        <v>0</v>
      </c>
      <c r="AO140" s="113">
        <f>'Keleti csoport'!AM46</f>
        <v>0</v>
      </c>
      <c r="AP140" s="113">
        <f>'Keleti csoport'!AN46</f>
        <v>0</v>
      </c>
      <c r="AQ140" s="113">
        <f>'Keleti csoport'!AO46</f>
        <v>0</v>
      </c>
      <c r="AR140" s="113">
        <f>'Keleti csoport'!AP46</f>
        <v>0</v>
      </c>
      <c r="AS140" s="113">
        <f>'Keleti csoport'!AQ46</f>
        <v>0</v>
      </c>
      <c r="AT140" s="113">
        <f>'Keleti csoport'!AR46</f>
        <v>0</v>
      </c>
      <c r="AU140" s="113">
        <f>'Keleti csoport'!AS46</f>
        <v>0</v>
      </c>
      <c r="AV140" s="113">
        <f>'Keleti csoport'!AT46</f>
        <v>0</v>
      </c>
      <c r="AW140" s="113">
        <f>'Keleti csoport'!AU46</f>
        <v>0</v>
      </c>
      <c r="AX140" s="113">
        <f>'Keleti csoport'!AV46</f>
        <v>0</v>
      </c>
      <c r="AY140" s="67">
        <f t="shared" si="41"/>
        <v>0</v>
      </c>
    </row>
    <row r="141" spans="1:51" ht="20.100000000000001" hidden="1" customHeight="1" thickBot="1" x14ac:dyDescent="0.35">
      <c r="A141" s="69">
        <f>'Keleti csoport'!A48</f>
        <v>0</v>
      </c>
      <c r="B141" s="69">
        <f>'Keleti csoport'!B48</f>
        <v>0</v>
      </c>
      <c r="C141" s="69">
        <f>'Keleti csoport'!C48</f>
        <v>0</v>
      </c>
      <c r="D141" s="69">
        <f>'Keleti csoport'!D48</f>
        <v>0</v>
      </c>
      <c r="E141" s="69">
        <f>'Keleti csoport'!E48</f>
        <v>0</v>
      </c>
      <c r="F141" s="69">
        <f>'Keleti csoport'!F48</f>
        <v>0</v>
      </c>
      <c r="G141" s="69">
        <f>'Keleti csoport'!G48</f>
        <v>0</v>
      </c>
      <c r="H141" s="69">
        <f>'Keleti csoport'!H48</f>
        <v>0</v>
      </c>
      <c r="I141" s="69">
        <f>'Keleti csoport'!I48</f>
        <v>0</v>
      </c>
      <c r="J141" s="69">
        <f>'Keleti csoport'!J48</f>
        <v>0</v>
      </c>
      <c r="K141" s="69">
        <f>'Keleti csoport'!K48</f>
        <v>0</v>
      </c>
      <c r="L141" s="69">
        <f>'Keleti csoport'!L48</f>
        <v>0</v>
      </c>
      <c r="M141" s="69">
        <f>'Keleti csoport'!M48</f>
        <v>0</v>
      </c>
      <c r="N141" s="69">
        <f>'Keleti csoport'!N48</f>
        <v>0</v>
      </c>
      <c r="O141" s="69">
        <f>'Keleti csoport'!O48</f>
        <v>0</v>
      </c>
      <c r="P141" s="69">
        <f>'Keleti csoport'!P48</f>
        <v>0</v>
      </c>
      <c r="Q141" s="69">
        <f>'Keleti csoport'!Q48</f>
        <v>0</v>
      </c>
      <c r="R141" s="69">
        <f>'Keleti csoport'!R47</f>
        <v>0</v>
      </c>
      <c r="S141" s="16"/>
      <c r="T141" s="113">
        <f>'Keleti csoport'!R47</f>
        <v>0</v>
      </c>
      <c r="U141" s="113">
        <f>'Keleti csoport'!S47</f>
        <v>0</v>
      </c>
      <c r="V141" s="113">
        <f>'Keleti csoport'!T47</f>
        <v>0</v>
      </c>
      <c r="W141" s="113">
        <f>'Keleti csoport'!U47</f>
        <v>0</v>
      </c>
      <c r="X141" s="113">
        <f>'Keleti csoport'!V47</f>
        <v>0</v>
      </c>
      <c r="Y141" s="113">
        <f>'Keleti csoport'!W47</f>
        <v>0</v>
      </c>
      <c r="Z141" s="113">
        <f>'Keleti csoport'!X47</f>
        <v>0</v>
      </c>
      <c r="AA141" s="113">
        <f>'Keleti csoport'!Y47</f>
        <v>0</v>
      </c>
      <c r="AB141" s="113">
        <f>'Keleti csoport'!Z47</f>
        <v>0</v>
      </c>
      <c r="AC141" s="113">
        <f>'Keleti csoport'!AA47</f>
        <v>0</v>
      </c>
      <c r="AD141" s="113">
        <f>'Keleti csoport'!AB47</f>
        <v>0</v>
      </c>
      <c r="AE141" s="113">
        <f>'Keleti csoport'!AC47</f>
        <v>0</v>
      </c>
      <c r="AF141" s="113">
        <f>'Keleti csoport'!AD47</f>
        <v>0</v>
      </c>
      <c r="AG141" s="113">
        <f>'Keleti csoport'!AE47</f>
        <v>0</v>
      </c>
      <c r="AH141" s="113">
        <f>'Keleti csoport'!AF47</f>
        <v>0</v>
      </c>
      <c r="AI141" s="113">
        <f>'Keleti csoport'!AG47</f>
        <v>0</v>
      </c>
      <c r="AJ141" s="113">
        <f>'Keleti csoport'!AH47</f>
        <v>0</v>
      </c>
      <c r="AK141" s="113">
        <f>'Keleti csoport'!AI47</f>
        <v>0</v>
      </c>
      <c r="AL141" s="113">
        <f>'Keleti csoport'!AJ47</f>
        <v>0</v>
      </c>
      <c r="AM141" s="113">
        <f>'Keleti csoport'!AK47</f>
        <v>0</v>
      </c>
      <c r="AN141" s="113">
        <f>'Keleti csoport'!AL47</f>
        <v>0</v>
      </c>
      <c r="AO141" s="113">
        <f>'Keleti csoport'!AM47</f>
        <v>0</v>
      </c>
      <c r="AP141" s="113">
        <f>'Keleti csoport'!AN47</f>
        <v>0</v>
      </c>
      <c r="AQ141" s="113">
        <f>'Keleti csoport'!AO47</f>
        <v>0</v>
      </c>
      <c r="AR141" s="113">
        <f>'Keleti csoport'!AP47</f>
        <v>0</v>
      </c>
      <c r="AS141" s="113">
        <f>'Keleti csoport'!AQ47</f>
        <v>0</v>
      </c>
      <c r="AT141" s="113">
        <f>'Keleti csoport'!AR47</f>
        <v>0</v>
      </c>
      <c r="AU141" s="113">
        <f>'Keleti csoport'!AS47</f>
        <v>0</v>
      </c>
      <c r="AV141" s="113">
        <f>'Keleti csoport'!AT47</f>
        <v>0</v>
      </c>
      <c r="AW141" s="113">
        <f>'Keleti csoport'!AU47</f>
        <v>0</v>
      </c>
      <c r="AX141" s="113">
        <f>'Keleti csoport'!AV47</f>
        <v>0</v>
      </c>
      <c r="AY141" s="67">
        <f t="shared" si="41"/>
        <v>0</v>
      </c>
    </row>
    <row r="142" spans="1:51" ht="20.100000000000001" hidden="1" customHeight="1" thickBot="1" x14ac:dyDescent="0.35">
      <c r="A142" s="69">
        <f>'Keleti csoport'!A49</f>
        <v>0</v>
      </c>
      <c r="B142" s="69">
        <f>'Keleti csoport'!B49</f>
        <v>0</v>
      </c>
      <c r="C142" s="69">
        <f>'Keleti csoport'!C49</f>
        <v>0</v>
      </c>
      <c r="D142" s="69">
        <f>'Keleti csoport'!D49</f>
        <v>0</v>
      </c>
      <c r="E142" s="69">
        <f>'Keleti csoport'!E49</f>
        <v>0</v>
      </c>
      <c r="F142" s="69">
        <f>'Keleti csoport'!F49</f>
        <v>0</v>
      </c>
      <c r="G142" s="69">
        <f>'Keleti csoport'!G49</f>
        <v>0</v>
      </c>
      <c r="H142" s="69">
        <f>'Keleti csoport'!H49</f>
        <v>0</v>
      </c>
      <c r="I142" s="69">
        <f>'Keleti csoport'!I49</f>
        <v>0</v>
      </c>
      <c r="J142" s="69">
        <f>'Keleti csoport'!J49</f>
        <v>0</v>
      </c>
      <c r="K142" s="69">
        <f>'Keleti csoport'!K49</f>
        <v>0</v>
      </c>
      <c r="L142" s="69">
        <f>'Keleti csoport'!L49</f>
        <v>0</v>
      </c>
      <c r="M142" s="69">
        <f>'Keleti csoport'!M49</f>
        <v>0</v>
      </c>
      <c r="N142" s="69">
        <f>'Keleti csoport'!N49</f>
        <v>0</v>
      </c>
      <c r="O142" s="69">
        <f>'Keleti csoport'!O49</f>
        <v>0</v>
      </c>
      <c r="P142" s="69">
        <f>'Keleti csoport'!P49</f>
        <v>0</v>
      </c>
      <c r="Q142" s="69">
        <f>'Keleti csoport'!Q49</f>
        <v>0</v>
      </c>
      <c r="R142" s="69">
        <f>'Keleti csoport'!R48</f>
        <v>0</v>
      </c>
      <c r="S142" s="16"/>
      <c r="T142" s="113">
        <f>'Keleti csoport'!R48</f>
        <v>0</v>
      </c>
      <c r="U142" s="113">
        <f>'Keleti csoport'!S48</f>
        <v>0</v>
      </c>
      <c r="V142" s="113">
        <f>'Keleti csoport'!T48</f>
        <v>0</v>
      </c>
      <c r="W142" s="113">
        <f>'Keleti csoport'!U48</f>
        <v>0</v>
      </c>
      <c r="X142" s="113">
        <f>'Keleti csoport'!V48</f>
        <v>0</v>
      </c>
      <c r="Y142" s="113">
        <f>'Keleti csoport'!W48</f>
        <v>0</v>
      </c>
      <c r="Z142" s="113">
        <f>'Keleti csoport'!X48</f>
        <v>0</v>
      </c>
      <c r="AA142" s="113">
        <f>'Keleti csoport'!Y48</f>
        <v>0</v>
      </c>
      <c r="AB142" s="113">
        <f>'Keleti csoport'!Z48</f>
        <v>0</v>
      </c>
      <c r="AC142" s="113">
        <f>'Keleti csoport'!AA48</f>
        <v>0</v>
      </c>
      <c r="AD142" s="113">
        <f>'Keleti csoport'!AB48</f>
        <v>0</v>
      </c>
      <c r="AE142" s="113">
        <f>'Keleti csoport'!AC48</f>
        <v>0</v>
      </c>
      <c r="AF142" s="113">
        <f>'Keleti csoport'!AD48</f>
        <v>0</v>
      </c>
      <c r="AG142" s="113">
        <f>'Keleti csoport'!AE48</f>
        <v>0</v>
      </c>
      <c r="AH142" s="113">
        <f>'Keleti csoport'!AF48</f>
        <v>0</v>
      </c>
      <c r="AI142" s="113">
        <f>'Keleti csoport'!AG48</f>
        <v>0</v>
      </c>
      <c r="AJ142" s="113">
        <f>'Keleti csoport'!AH48</f>
        <v>0</v>
      </c>
      <c r="AK142" s="113">
        <f>'Keleti csoport'!AI48</f>
        <v>0</v>
      </c>
      <c r="AL142" s="113">
        <f>'Keleti csoport'!AJ48</f>
        <v>0</v>
      </c>
      <c r="AM142" s="113">
        <f>'Keleti csoport'!AK48</f>
        <v>0</v>
      </c>
      <c r="AN142" s="113">
        <f>'Keleti csoport'!AL48</f>
        <v>0</v>
      </c>
      <c r="AO142" s="113">
        <f>'Keleti csoport'!AM48</f>
        <v>0</v>
      </c>
      <c r="AP142" s="113">
        <f>'Keleti csoport'!AN48</f>
        <v>0</v>
      </c>
      <c r="AQ142" s="113">
        <f>'Keleti csoport'!AO48</f>
        <v>0</v>
      </c>
      <c r="AR142" s="113">
        <f>'Keleti csoport'!AP48</f>
        <v>0</v>
      </c>
      <c r="AS142" s="113">
        <f>'Keleti csoport'!AQ48</f>
        <v>0</v>
      </c>
      <c r="AT142" s="113">
        <f>'Keleti csoport'!AR48</f>
        <v>0</v>
      </c>
      <c r="AU142" s="113">
        <f>'Keleti csoport'!AS48</f>
        <v>0</v>
      </c>
      <c r="AV142" s="113">
        <f>'Keleti csoport'!AT48</f>
        <v>0</v>
      </c>
      <c r="AW142" s="113">
        <f>'Keleti csoport'!AU48</f>
        <v>0</v>
      </c>
      <c r="AX142" s="113">
        <f>'Keleti csoport'!AV48</f>
        <v>0</v>
      </c>
      <c r="AY142" s="67">
        <f t="shared" si="41"/>
        <v>0</v>
      </c>
    </row>
    <row r="143" spans="1:51" ht="20.100000000000001" hidden="1" customHeight="1" thickBot="1" x14ac:dyDescent="0.35">
      <c r="A143" s="69">
        <f>'Keleti csoport'!A50</f>
        <v>0</v>
      </c>
      <c r="B143" s="69">
        <f>'Keleti csoport'!B50</f>
        <v>0</v>
      </c>
      <c r="C143" s="69">
        <f>'Keleti csoport'!C50</f>
        <v>0</v>
      </c>
      <c r="D143" s="69">
        <f>'Keleti csoport'!D50</f>
        <v>0</v>
      </c>
      <c r="E143" s="69">
        <f>'Keleti csoport'!E50</f>
        <v>0</v>
      </c>
      <c r="F143" s="69">
        <f>'Keleti csoport'!F50</f>
        <v>0</v>
      </c>
      <c r="G143" s="69">
        <f>'Keleti csoport'!G50</f>
        <v>0</v>
      </c>
      <c r="H143" s="69">
        <f>'Keleti csoport'!H50</f>
        <v>0</v>
      </c>
      <c r="I143" s="69">
        <f>'Keleti csoport'!I50</f>
        <v>0</v>
      </c>
      <c r="J143" s="69">
        <f>'Keleti csoport'!J50</f>
        <v>0</v>
      </c>
      <c r="K143" s="69">
        <f>'Keleti csoport'!K50</f>
        <v>0</v>
      </c>
      <c r="L143" s="69">
        <f>'Keleti csoport'!L50</f>
        <v>0</v>
      </c>
      <c r="M143" s="69">
        <f>'Keleti csoport'!M50</f>
        <v>0</v>
      </c>
      <c r="N143" s="69">
        <f>'Keleti csoport'!N50</f>
        <v>0</v>
      </c>
      <c r="O143" s="69">
        <f>'Keleti csoport'!O50</f>
        <v>0</v>
      </c>
      <c r="P143" s="69">
        <f>'Keleti csoport'!P50</f>
        <v>0</v>
      </c>
      <c r="Q143" s="69">
        <f>'Keleti csoport'!Q50</f>
        <v>0</v>
      </c>
      <c r="R143" s="69">
        <f>'Keleti csoport'!R49</f>
        <v>0</v>
      </c>
      <c r="S143" s="16"/>
      <c r="T143" s="113">
        <f>'Keleti csoport'!R49</f>
        <v>0</v>
      </c>
      <c r="U143" s="113">
        <f>'Keleti csoport'!S49</f>
        <v>0</v>
      </c>
      <c r="V143" s="113">
        <f>'Keleti csoport'!T49</f>
        <v>0</v>
      </c>
      <c r="W143" s="113">
        <f>'Keleti csoport'!U49</f>
        <v>0</v>
      </c>
      <c r="X143" s="113">
        <f>'Keleti csoport'!V49</f>
        <v>0</v>
      </c>
      <c r="Y143" s="113">
        <f>'Keleti csoport'!W49</f>
        <v>0</v>
      </c>
      <c r="Z143" s="113">
        <f>'Keleti csoport'!X49</f>
        <v>0</v>
      </c>
      <c r="AA143" s="113">
        <f>'Keleti csoport'!Y49</f>
        <v>0</v>
      </c>
      <c r="AB143" s="113">
        <f>'Keleti csoport'!Z49</f>
        <v>0</v>
      </c>
      <c r="AC143" s="113">
        <f>'Keleti csoport'!AA49</f>
        <v>0</v>
      </c>
      <c r="AD143" s="113">
        <f>'Keleti csoport'!AB49</f>
        <v>0</v>
      </c>
      <c r="AE143" s="113">
        <f>'Keleti csoport'!AC49</f>
        <v>0</v>
      </c>
      <c r="AF143" s="113">
        <f>'Keleti csoport'!AD49</f>
        <v>0</v>
      </c>
      <c r="AG143" s="113">
        <f>'Keleti csoport'!AE49</f>
        <v>0</v>
      </c>
      <c r="AH143" s="113">
        <f>'Keleti csoport'!AF49</f>
        <v>0</v>
      </c>
      <c r="AI143" s="113">
        <f>'Keleti csoport'!AG49</f>
        <v>0</v>
      </c>
      <c r="AJ143" s="113">
        <f>'Keleti csoport'!AH49</f>
        <v>0</v>
      </c>
      <c r="AK143" s="113">
        <f>'Keleti csoport'!AI49</f>
        <v>0</v>
      </c>
      <c r="AL143" s="113">
        <f>'Keleti csoport'!AJ49</f>
        <v>0</v>
      </c>
      <c r="AM143" s="113">
        <f>'Keleti csoport'!AK49</f>
        <v>0</v>
      </c>
      <c r="AN143" s="113">
        <f>'Keleti csoport'!AL49</f>
        <v>0</v>
      </c>
      <c r="AO143" s="113">
        <f>'Keleti csoport'!AM49</f>
        <v>0</v>
      </c>
      <c r="AP143" s="113">
        <f>'Keleti csoport'!AN49</f>
        <v>0</v>
      </c>
      <c r="AQ143" s="113">
        <f>'Keleti csoport'!AO49</f>
        <v>0</v>
      </c>
      <c r="AR143" s="113">
        <f>'Keleti csoport'!AP49</f>
        <v>0</v>
      </c>
      <c r="AS143" s="113">
        <f>'Keleti csoport'!AQ49</f>
        <v>0</v>
      </c>
      <c r="AT143" s="113">
        <f>'Keleti csoport'!AR49</f>
        <v>0</v>
      </c>
      <c r="AU143" s="113">
        <f>'Keleti csoport'!AS49</f>
        <v>0</v>
      </c>
      <c r="AV143" s="113">
        <f>'Keleti csoport'!AT49</f>
        <v>0</v>
      </c>
      <c r="AW143" s="113">
        <f>'Keleti csoport'!AU49</f>
        <v>0</v>
      </c>
      <c r="AX143" s="113">
        <f>'Keleti csoport'!AV49</f>
        <v>0</v>
      </c>
      <c r="AY143" s="67">
        <f t="shared" si="41"/>
        <v>0</v>
      </c>
    </row>
    <row r="144" spans="1:51" ht="20.100000000000001" hidden="1" customHeight="1" thickBot="1" x14ac:dyDescent="0.35">
      <c r="A144" s="69">
        <f>'Keleti csoport'!A51</f>
        <v>0</v>
      </c>
      <c r="B144" s="69">
        <f>'Keleti csoport'!B51</f>
        <v>0</v>
      </c>
      <c r="C144" s="69">
        <f>'Keleti csoport'!C51</f>
        <v>0</v>
      </c>
      <c r="D144" s="69">
        <f>'Keleti csoport'!D51</f>
        <v>0</v>
      </c>
      <c r="E144" s="69">
        <f>'Keleti csoport'!E51</f>
        <v>0</v>
      </c>
      <c r="F144" s="69">
        <f>'Keleti csoport'!F51</f>
        <v>0</v>
      </c>
      <c r="G144" s="69">
        <f>'Keleti csoport'!G51</f>
        <v>0</v>
      </c>
      <c r="H144" s="69">
        <f>'Keleti csoport'!H51</f>
        <v>0</v>
      </c>
      <c r="I144" s="69">
        <f>'Keleti csoport'!I51</f>
        <v>0</v>
      </c>
      <c r="J144" s="69">
        <f>'Keleti csoport'!J51</f>
        <v>0</v>
      </c>
      <c r="K144" s="69">
        <f>'Keleti csoport'!K51</f>
        <v>0</v>
      </c>
      <c r="L144" s="69">
        <f>'Keleti csoport'!L51</f>
        <v>0</v>
      </c>
      <c r="M144" s="69">
        <f>'Keleti csoport'!M51</f>
        <v>0</v>
      </c>
      <c r="N144" s="69">
        <f>'Keleti csoport'!N51</f>
        <v>0</v>
      </c>
      <c r="O144" s="69">
        <f>'Keleti csoport'!O51</f>
        <v>0</v>
      </c>
      <c r="P144" s="69">
        <f>'Keleti csoport'!P51</f>
        <v>0</v>
      </c>
      <c r="Q144" s="69">
        <f>'Keleti csoport'!Q51</f>
        <v>0</v>
      </c>
      <c r="R144" s="69">
        <f>'Keleti csoport'!R50</f>
        <v>0</v>
      </c>
      <c r="S144" s="16"/>
      <c r="T144" s="113">
        <f>'Keleti csoport'!R50</f>
        <v>0</v>
      </c>
      <c r="U144" s="113">
        <f>'Keleti csoport'!S50</f>
        <v>0</v>
      </c>
      <c r="V144" s="113">
        <f>'Keleti csoport'!T50</f>
        <v>0</v>
      </c>
      <c r="W144" s="113">
        <f>'Keleti csoport'!U50</f>
        <v>0</v>
      </c>
      <c r="X144" s="113">
        <f>'Keleti csoport'!V50</f>
        <v>0</v>
      </c>
      <c r="Y144" s="113">
        <f>'Keleti csoport'!W50</f>
        <v>0</v>
      </c>
      <c r="Z144" s="113">
        <f>'Keleti csoport'!X50</f>
        <v>0</v>
      </c>
      <c r="AA144" s="113">
        <f>'Keleti csoport'!Y50</f>
        <v>0</v>
      </c>
      <c r="AB144" s="113">
        <f>'Keleti csoport'!Z50</f>
        <v>0</v>
      </c>
      <c r="AC144" s="113">
        <f>'Keleti csoport'!AA50</f>
        <v>0</v>
      </c>
      <c r="AD144" s="113">
        <f>'Keleti csoport'!AB50</f>
        <v>0</v>
      </c>
      <c r="AE144" s="113">
        <f>'Keleti csoport'!AC50</f>
        <v>0</v>
      </c>
      <c r="AF144" s="113">
        <f>'Keleti csoport'!AD50</f>
        <v>0</v>
      </c>
      <c r="AG144" s="113">
        <f>'Keleti csoport'!AE50</f>
        <v>0</v>
      </c>
      <c r="AH144" s="113">
        <f>'Keleti csoport'!AF50</f>
        <v>0</v>
      </c>
      <c r="AI144" s="113">
        <f>'Keleti csoport'!AG50</f>
        <v>0</v>
      </c>
      <c r="AJ144" s="113">
        <f>'Keleti csoport'!AH50</f>
        <v>0</v>
      </c>
      <c r="AK144" s="113">
        <f>'Keleti csoport'!AI50</f>
        <v>0</v>
      </c>
      <c r="AL144" s="113">
        <f>'Keleti csoport'!AJ50</f>
        <v>0</v>
      </c>
      <c r="AM144" s="113">
        <f>'Keleti csoport'!AK50</f>
        <v>0</v>
      </c>
      <c r="AN144" s="113">
        <f>'Keleti csoport'!AL50</f>
        <v>0</v>
      </c>
      <c r="AO144" s="113">
        <f>'Keleti csoport'!AM50</f>
        <v>0</v>
      </c>
      <c r="AP144" s="113">
        <f>'Keleti csoport'!AN50</f>
        <v>0</v>
      </c>
      <c r="AQ144" s="113">
        <f>'Keleti csoport'!AO50</f>
        <v>0</v>
      </c>
      <c r="AR144" s="113">
        <f>'Keleti csoport'!AP50</f>
        <v>0</v>
      </c>
      <c r="AS144" s="113">
        <f>'Keleti csoport'!AQ50</f>
        <v>0</v>
      </c>
      <c r="AT144" s="113">
        <f>'Keleti csoport'!AR50</f>
        <v>0</v>
      </c>
      <c r="AU144" s="113">
        <f>'Keleti csoport'!AS50</f>
        <v>0</v>
      </c>
      <c r="AV144" s="113">
        <f>'Keleti csoport'!AT50</f>
        <v>0</v>
      </c>
      <c r="AW144" s="113">
        <f>'Keleti csoport'!AU50</f>
        <v>0</v>
      </c>
      <c r="AX144" s="113">
        <f>'Keleti csoport'!AV50</f>
        <v>0</v>
      </c>
      <c r="AY144" s="67">
        <f t="shared" si="41"/>
        <v>0</v>
      </c>
    </row>
    <row r="145" spans="1:51" ht="20.100000000000001" hidden="1" customHeight="1" thickBot="1" x14ac:dyDescent="0.35">
      <c r="A145" s="69">
        <f>'Keleti csoport'!A52</f>
        <v>0</v>
      </c>
      <c r="B145" s="69">
        <f>'Keleti csoport'!B52</f>
        <v>0</v>
      </c>
      <c r="C145" s="69">
        <f>'Keleti csoport'!C52</f>
        <v>0</v>
      </c>
      <c r="D145" s="69">
        <f>'Keleti csoport'!D52</f>
        <v>0</v>
      </c>
      <c r="E145" s="69">
        <f>'Keleti csoport'!E52</f>
        <v>0</v>
      </c>
      <c r="F145" s="69">
        <f>'Keleti csoport'!F52</f>
        <v>0</v>
      </c>
      <c r="G145" s="69">
        <f>'Keleti csoport'!G52</f>
        <v>0</v>
      </c>
      <c r="H145" s="69">
        <f>'Keleti csoport'!H52</f>
        <v>0</v>
      </c>
      <c r="I145" s="69">
        <f>'Keleti csoport'!I52</f>
        <v>0</v>
      </c>
      <c r="J145" s="69">
        <f>'Keleti csoport'!J52</f>
        <v>0</v>
      </c>
      <c r="K145" s="69">
        <f>'Keleti csoport'!K52</f>
        <v>0</v>
      </c>
      <c r="L145" s="69">
        <f>'Keleti csoport'!L52</f>
        <v>0</v>
      </c>
      <c r="M145" s="69">
        <f>'Keleti csoport'!M52</f>
        <v>0</v>
      </c>
      <c r="N145" s="69">
        <f>'Keleti csoport'!N52</f>
        <v>0</v>
      </c>
      <c r="O145" s="69">
        <f>'Keleti csoport'!O52</f>
        <v>0</v>
      </c>
      <c r="P145" s="69">
        <f>'Keleti csoport'!P52</f>
        <v>0</v>
      </c>
      <c r="Q145" s="69">
        <f>'Keleti csoport'!Q52</f>
        <v>0</v>
      </c>
      <c r="R145" s="69">
        <f>'Keleti csoport'!R51</f>
        <v>0</v>
      </c>
      <c r="S145" s="16"/>
      <c r="T145" s="113">
        <f>'Keleti csoport'!R51</f>
        <v>0</v>
      </c>
      <c r="U145" s="113">
        <f>'Keleti csoport'!S51</f>
        <v>0</v>
      </c>
      <c r="V145" s="113">
        <f>'Keleti csoport'!T51</f>
        <v>0</v>
      </c>
      <c r="W145" s="113">
        <f>'Keleti csoport'!U51</f>
        <v>0</v>
      </c>
      <c r="X145" s="113">
        <f>'Keleti csoport'!V51</f>
        <v>0</v>
      </c>
      <c r="Y145" s="113">
        <f>'Keleti csoport'!W51</f>
        <v>0</v>
      </c>
      <c r="Z145" s="113">
        <f>'Keleti csoport'!X51</f>
        <v>0</v>
      </c>
      <c r="AA145" s="113">
        <f>'Keleti csoport'!Y51</f>
        <v>0</v>
      </c>
      <c r="AB145" s="113">
        <f>'Keleti csoport'!Z51</f>
        <v>0</v>
      </c>
      <c r="AC145" s="113">
        <f>'Keleti csoport'!AA51</f>
        <v>0</v>
      </c>
      <c r="AD145" s="113">
        <f>'Keleti csoport'!AB51</f>
        <v>0</v>
      </c>
      <c r="AE145" s="113">
        <f>'Keleti csoport'!AC51</f>
        <v>0</v>
      </c>
      <c r="AF145" s="113">
        <f>'Keleti csoport'!AD51</f>
        <v>0</v>
      </c>
      <c r="AG145" s="113">
        <f>'Keleti csoport'!AE51</f>
        <v>0</v>
      </c>
      <c r="AH145" s="113">
        <f>'Keleti csoport'!AF51</f>
        <v>0</v>
      </c>
      <c r="AI145" s="113">
        <f>'Keleti csoport'!AG51</f>
        <v>0</v>
      </c>
      <c r="AJ145" s="113">
        <f>'Keleti csoport'!AH51</f>
        <v>0</v>
      </c>
      <c r="AK145" s="113">
        <f>'Keleti csoport'!AI51</f>
        <v>0</v>
      </c>
      <c r="AL145" s="113">
        <f>'Keleti csoport'!AJ51</f>
        <v>0</v>
      </c>
      <c r="AM145" s="113">
        <f>'Keleti csoport'!AK51</f>
        <v>0</v>
      </c>
      <c r="AN145" s="113">
        <f>'Keleti csoport'!AL51</f>
        <v>0</v>
      </c>
      <c r="AO145" s="113">
        <f>'Keleti csoport'!AM51</f>
        <v>0</v>
      </c>
      <c r="AP145" s="113">
        <f>'Keleti csoport'!AN51</f>
        <v>0</v>
      </c>
      <c r="AQ145" s="113">
        <f>'Keleti csoport'!AO51</f>
        <v>0</v>
      </c>
      <c r="AR145" s="113">
        <f>'Keleti csoport'!AP51</f>
        <v>0</v>
      </c>
      <c r="AS145" s="113">
        <f>'Keleti csoport'!AQ51</f>
        <v>0</v>
      </c>
      <c r="AT145" s="113">
        <f>'Keleti csoport'!AR51</f>
        <v>0</v>
      </c>
      <c r="AU145" s="113">
        <f>'Keleti csoport'!AS51</f>
        <v>0</v>
      </c>
      <c r="AV145" s="113">
        <f>'Keleti csoport'!AT51</f>
        <v>0</v>
      </c>
      <c r="AW145" s="113">
        <f>'Keleti csoport'!AU51</f>
        <v>0</v>
      </c>
      <c r="AX145" s="113">
        <f>'Keleti csoport'!AV51</f>
        <v>0</v>
      </c>
      <c r="AY145" s="67">
        <f t="shared" si="41"/>
        <v>0</v>
      </c>
    </row>
    <row r="146" spans="1:51" ht="20.100000000000001" hidden="1" customHeight="1" thickBot="1" x14ac:dyDescent="0.35">
      <c r="A146" s="69">
        <f>'Keleti csoport'!A53</f>
        <v>0</v>
      </c>
      <c r="B146" s="69">
        <f>'Keleti csoport'!B53</f>
        <v>0</v>
      </c>
      <c r="C146" s="69">
        <f>'Keleti csoport'!C53</f>
        <v>0</v>
      </c>
      <c r="D146" s="69">
        <f>'Keleti csoport'!D53</f>
        <v>0</v>
      </c>
      <c r="E146" s="69">
        <f>'Keleti csoport'!E53</f>
        <v>0</v>
      </c>
      <c r="F146" s="69">
        <f>'Keleti csoport'!F53</f>
        <v>0</v>
      </c>
      <c r="G146" s="69">
        <f>'Keleti csoport'!G53</f>
        <v>0</v>
      </c>
      <c r="H146" s="69">
        <f>'Keleti csoport'!H53</f>
        <v>0</v>
      </c>
      <c r="I146" s="69">
        <f>'Keleti csoport'!I53</f>
        <v>0</v>
      </c>
      <c r="J146" s="69">
        <f>'Keleti csoport'!J53</f>
        <v>0</v>
      </c>
      <c r="K146" s="69">
        <f>'Keleti csoport'!K53</f>
        <v>0</v>
      </c>
      <c r="L146" s="69">
        <f>'Keleti csoport'!L53</f>
        <v>0</v>
      </c>
      <c r="M146" s="69">
        <f>'Keleti csoport'!M53</f>
        <v>0</v>
      </c>
      <c r="N146" s="69">
        <f>'Keleti csoport'!N53</f>
        <v>0</v>
      </c>
      <c r="O146" s="69">
        <f>'Keleti csoport'!O53</f>
        <v>0</v>
      </c>
      <c r="P146" s="69">
        <f>'Keleti csoport'!P53</f>
        <v>0</v>
      </c>
      <c r="Q146" s="69">
        <f>'Keleti csoport'!Q53</f>
        <v>0</v>
      </c>
      <c r="R146" s="69">
        <f>'Keleti csoport'!R52</f>
        <v>0</v>
      </c>
      <c r="S146" s="16"/>
      <c r="T146" s="113">
        <f>'Keleti csoport'!R52</f>
        <v>0</v>
      </c>
      <c r="U146" s="113">
        <f>'Keleti csoport'!S52</f>
        <v>0</v>
      </c>
      <c r="V146" s="113">
        <f>'Keleti csoport'!T52</f>
        <v>0</v>
      </c>
      <c r="W146" s="113">
        <f>'Keleti csoport'!U52</f>
        <v>0</v>
      </c>
      <c r="X146" s="113">
        <f>'Keleti csoport'!V52</f>
        <v>0</v>
      </c>
      <c r="Y146" s="113">
        <f>'Keleti csoport'!W52</f>
        <v>0</v>
      </c>
      <c r="Z146" s="113">
        <f>'Keleti csoport'!X52</f>
        <v>0</v>
      </c>
      <c r="AA146" s="113">
        <f>'Keleti csoport'!Y52</f>
        <v>0</v>
      </c>
      <c r="AB146" s="113">
        <f>'Keleti csoport'!Z52</f>
        <v>0</v>
      </c>
      <c r="AC146" s="113">
        <f>'Keleti csoport'!AA52</f>
        <v>0</v>
      </c>
      <c r="AD146" s="113">
        <f>'Keleti csoport'!AB52</f>
        <v>0</v>
      </c>
      <c r="AE146" s="113">
        <f>'Keleti csoport'!AC52</f>
        <v>0</v>
      </c>
      <c r="AF146" s="113">
        <f>'Keleti csoport'!AD52</f>
        <v>0</v>
      </c>
      <c r="AG146" s="113">
        <f>'Keleti csoport'!AE52</f>
        <v>0</v>
      </c>
      <c r="AH146" s="113">
        <f>'Keleti csoport'!AF52</f>
        <v>0</v>
      </c>
      <c r="AI146" s="113">
        <f>'Keleti csoport'!AG52</f>
        <v>0</v>
      </c>
      <c r="AJ146" s="113">
        <f>'Keleti csoport'!AH52</f>
        <v>0</v>
      </c>
      <c r="AK146" s="113">
        <f>'Keleti csoport'!AI52</f>
        <v>0</v>
      </c>
      <c r="AL146" s="113">
        <f>'Keleti csoport'!AJ52</f>
        <v>0</v>
      </c>
      <c r="AM146" s="113">
        <f>'Keleti csoport'!AK52</f>
        <v>0</v>
      </c>
      <c r="AN146" s="113">
        <f>'Keleti csoport'!AL52</f>
        <v>0</v>
      </c>
      <c r="AO146" s="113">
        <f>'Keleti csoport'!AM52</f>
        <v>0</v>
      </c>
      <c r="AP146" s="113">
        <f>'Keleti csoport'!AN52</f>
        <v>0</v>
      </c>
      <c r="AQ146" s="113">
        <f>'Keleti csoport'!AO52</f>
        <v>0</v>
      </c>
      <c r="AR146" s="113">
        <f>'Keleti csoport'!AP52</f>
        <v>0</v>
      </c>
      <c r="AS146" s="113">
        <f>'Keleti csoport'!AQ52</f>
        <v>0</v>
      </c>
      <c r="AT146" s="113">
        <f>'Keleti csoport'!AR52</f>
        <v>0</v>
      </c>
      <c r="AU146" s="113">
        <f>'Keleti csoport'!AS52</f>
        <v>0</v>
      </c>
      <c r="AV146" s="113">
        <f>'Keleti csoport'!AT52</f>
        <v>0</v>
      </c>
      <c r="AW146" s="113">
        <f>'Keleti csoport'!AU52</f>
        <v>0</v>
      </c>
      <c r="AX146" s="113">
        <f>'Keleti csoport'!AV52</f>
        <v>0</v>
      </c>
      <c r="AY146" s="67">
        <f t="shared" si="41"/>
        <v>0</v>
      </c>
    </row>
    <row r="147" spans="1:51" ht="20.100000000000001" hidden="1" customHeight="1" thickBot="1" x14ac:dyDescent="0.35">
      <c r="A147" s="69">
        <f>'Keleti csoport'!A54</f>
        <v>0</v>
      </c>
      <c r="B147" s="69">
        <f>'Keleti csoport'!B54</f>
        <v>0</v>
      </c>
      <c r="C147" s="69">
        <f>'Keleti csoport'!C54</f>
        <v>0</v>
      </c>
      <c r="D147" s="69">
        <f>'Keleti csoport'!D54</f>
        <v>0</v>
      </c>
      <c r="E147" s="69">
        <f>'Keleti csoport'!E54</f>
        <v>0</v>
      </c>
      <c r="F147" s="69">
        <f>'Keleti csoport'!F54</f>
        <v>0</v>
      </c>
      <c r="G147" s="69">
        <f>'Keleti csoport'!G54</f>
        <v>0</v>
      </c>
      <c r="H147" s="69">
        <f>'Keleti csoport'!H54</f>
        <v>0</v>
      </c>
      <c r="I147" s="69">
        <f>'Keleti csoport'!I54</f>
        <v>0</v>
      </c>
      <c r="J147" s="69">
        <f>'Keleti csoport'!J54</f>
        <v>0</v>
      </c>
      <c r="K147" s="69">
        <f>'Keleti csoport'!K54</f>
        <v>0</v>
      </c>
      <c r="L147" s="69">
        <f>'Keleti csoport'!L54</f>
        <v>0</v>
      </c>
      <c r="M147" s="69">
        <f>'Keleti csoport'!M54</f>
        <v>0</v>
      </c>
      <c r="N147" s="69">
        <f>'Keleti csoport'!N54</f>
        <v>0</v>
      </c>
      <c r="O147" s="69">
        <f>'Keleti csoport'!O54</f>
        <v>0</v>
      </c>
      <c r="P147" s="69">
        <f>'Keleti csoport'!P54</f>
        <v>0</v>
      </c>
      <c r="Q147" s="69">
        <f>'Keleti csoport'!Q54</f>
        <v>0</v>
      </c>
      <c r="R147" s="69">
        <f>'Keleti csoport'!R53</f>
        <v>0</v>
      </c>
      <c r="S147" s="16"/>
      <c r="T147" s="113">
        <f>'Keleti csoport'!R53</f>
        <v>0</v>
      </c>
      <c r="U147" s="113">
        <f>'Keleti csoport'!S53</f>
        <v>0</v>
      </c>
      <c r="V147" s="113">
        <f>'Keleti csoport'!T53</f>
        <v>0</v>
      </c>
      <c r="W147" s="113">
        <f>'Keleti csoport'!U53</f>
        <v>0</v>
      </c>
      <c r="X147" s="113">
        <f>'Keleti csoport'!V53</f>
        <v>0</v>
      </c>
      <c r="Y147" s="113">
        <f>'Keleti csoport'!W53</f>
        <v>0</v>
      </c>
      <c r="Z147" s="113">
        <f>'Keleti csoport'!X53</f>
        <v>0</v>
      </c>
      <c r="AA147" s="113">
        <f>'Keleti csoport'!Y53</f>
        <v>0</v>
      </c>
      <c r="AB147" s="113">
        <f>'Keleti csoport'!Z53</f>
        <v>0</v>
      </c>
      <c r="AC147" s="113">
        <f>'Keleti csoport'!AA53</f>
        <v>0</v>
      </c>
      <c r="AD147" s="113">
        <f>'Keleti csoport'!AB53</f>
        <v>0</v>
      </c>
      <c r="AE147" s="113">
        <f>'Keleti csoport'!AC53</f>
        <v>0</v>
      </c>
      <c r="AF147" s="113">
        <f>'Keleti csoport'!AD53</f>
        <v>0</v>
      </c>
      <c r="AG147" s="113">
        <f>'Keleti csoport'!AE53</f>
        <v>0</v>
      </c>
      <c r="AH147" s="113">
        <f>'Keleti csoport'!AF53</f>
        <v>0</v>
      </c>
      <c r="AI147" s="113">
        <f>'Keleti csoport'!AG53</f>
        <v>0</v>
      </c>
      <c r="AJ147" s="113">
        <f>'Keleti csoport'!AH53</f>
        <v>0</v>
      </c>
      <c r="AK147" s="113">
        <f>'Keleti csoport'!AI53</f>
        <v>0</v>
      </c>
      <c r="AL147" s="113">
        <f>'Keleti csoport'!AJ53</f>
        <v>0</v>
      </c>
      <c r="AM147" s="113">
        <f>'Keleti csoport'!AK53</f>
        <v>0</v>
      </c>
      <c r="AN147" s="113">
        <f>'Keleti csoport'!AL53</f>
        <v>0</v>
      </c>
      <c r="AO147" s="113">
        <f>'Keleti csoport'!AM53</f>
        <v>0</v>
      </c>
      <c r="AP147" s="113">
        <f>'Keleti csoport'!AN53</f>
        <v>0</v>
      </c>
      <c r="AQ147" s="113">
        <f>'Keleti csoport'!AO53</f>
        <v>0</v>
      </c>
      <c r="AR147" s="113">
        <f>'Keleti csoport'!AP53</f>
        <v>0</v>
      </c>
      <c r="AS147" s="113">
        <f>'Keleti csoport'!AQ53</f>
        <v>0</v>
      </c>
      <c r="AT147" s="113">
        <f>'Keleti csoport'!AR53</f>
        <v>0</v>
      </c>
      <c r="AU147" s="113">
        <f>'Keleti csoport'!AS53</f>
        <v>0</v>
      </c>
      <c r="AV147" s="113">
        <f>'Keleti csoport'!AT53</f>
        <v>0</v>
      </c>
      <c r="AW147" s="113">
        <f>'Keleti csoport'!AU53</f>
        <v>0</v>
      </c>
      <c r="AX147" s="113">
        <f>'Keleti csoport'!AV53</f>
        <v>0</v>
      </c>
      <c r="AY147" s="67">
        <f t="shared" si="41"/>
        <v>0</v>
      </c>
    </row>
    <row r="148" spans="1:51" ht="20.100000000000001" hidden="1" customHeight="1" thickBot="1" x14ac:dyDescent="0.35">
      <c r="A148" s="69">
        <f>'Keleti csoport'!A55</f>
        <v>0</v>
      </c>
      <c r="B148" s="69">
        <f>'Keleti csoport'!B55</f>
        <v>0</v>
      </c>
      <c r="C148" s="69">
        <f>'Keleti csoport'!C55</f>
        <v>0</v>
      </c>
      <c r="D148" s="69">
        <f>'Keleti csoport'!D55</f>
        <v>0</v>
      </c>
      <c r="E148" s="69">
        <f>'Keleti csoport'!E55</f>
        <v>0</v>
      </c>
      <c r="F148" s="69">
        <f>'Keleti csoport'!F55</f>
        <v>0</v>
      </c>
      <c r="G148" s="69">
        <f>'Keleti csoport'!G55</f>
        <v>0</v>
      </c>
      <c r="H148" s="69">
        <f>'Keleti csoport'!H55</f>
        <v>0</v>
      </c>
      <c r="I148" s="69">
        <f>'Keleti csoport'!I55</f>
        <v>0</v>
      </c>
      <c r="J148" s="69">
        <f>'Keleti csoport'!J55</f>
        <v>0</v>
      </c>
      <c r="K148" s="69">
        <f>'Keleti csoport'!K55</f>
        <v>0</v>
      </c>
      <c r="L148" s="69">
        <f>'Keleti csoport'!L55</f>
        <v>0</v>
      </c>
      <c r="M148" s="69">
        <f>'Keleti csoport'!M55</f>
        <v>0</v>
      </c>
      <c r="N148" s="69">
        <f>'Keleti csoport'!N55</f>
        <v>0</v>
      </c>
      <c r="O148" s="69">
        <f>'Keleti csoport'!O55</f>
        <v>0</v>
      </c>
      <c r="P148" s="69">
        <f>'Keleti csoport'!P55</f>
        <v>0</v>
      </c>
      <c r="Q148" s="69">
        <f>'Keleti csoport'!Q55</f>
        <v>0</v>
      </c>
      <c r="R148" s="69">
        <f>'Keleti csoport'!R54</f>
        <v>0</v>
      </c>
      <c r="S148" s="16"/>
      <c r="T148" s="113">
        <f>'Keleti csoport'!R54</f>
        <v>0</v>
      </c>
      <c r="U148" s="113">
        <f>'Keleti csoport'!S54</f>
        <v>0</v>
      </c>
      <c r="V148" s="113">
        <f>'Keleti csoport'!T54</f>
        <v>0</v>
      </c>
      <c r="W148" s="113">
        <f>'Keleti csoport'!U54</f>
        <v>0</v>
      </c>
      <c r="X148" s="113">
        <f>'Keleti csoport'!V54</f>
        <v>0</v>
      </c>
      <c r="Y148" s="113">
        <f>'Keleti csoport'!W54</f>
        <v>0</v>
      </c>
      <c r="Z148" s="113">
        <f>'Keleti csoport'!X54</f>
        <v>0</v>
      </c>
      <c r="AA148" s="113">
        <f>'Keleti csoport'!Y54</f>
        <v>0</v>
      </c>
      <c r="AB148" s="113">
        <f>'Keleti csoport'!Z54</f>
        <v>0</v>
      </c>
      <c r="AC148" s="113">
        <f>'Keleti csoport'!AA54</f>
        <v>0</v>
      </c>
      <c r="AD148" s="113">
        <f>'Keleti csoport'!AB54</f>
        <v>0</v>
      </c>
      <c r="AE148" s="113">
        <f>'Keleti csoport'!AC54</f>
        <v>0</v>
      </c>
      <c r="AF148" s="113">
        <f>'Keleti csoport'!AD54</f>
        <v>0</v>
      </c>
      <c r="AG148" s="113">
        <f>'Keleti csoport'!AE54</f>
        <v>0</v>
      </c>
      <c r="AH148" s="113">
        <f>'Keleti csoport'!AF54</f>
        <v>0</v>
      </c>
      <c r="AI148" s="113">
        <f>'Keleti csoport'!AG54</f>
        <v>0</v>
      </c>
      <c r="AJ148" s="113">
        <f>'Keleti csoport'!AH54</f>
        <v>0</v>
      </c>
      <c r="AK148" s="113">
        <f>'Keleti csoport'!AI54</f>
        <v>0</v>
      </c>
      <c r="AL148" s="113">
        <f>'Keleti csoport'!AJ54</f>
        <v>0</v>
      </c>
      <c r="AM148" s="113">
        <f>'Keleti csoport'!AK54</f>
        <v>0</v>
      </c>
      <c r="AN148" s="113">
        <f>'Keleti csoport'!AL54</f>
        <v>0</v>
      </c>
      <c r="AO148" s="113">
        <f>'Keleti csoport'!AM54</f>
        <v>0</v>
      </c>
      <c r="AP148" s="113">
        <f>'Keleti csoport'!AN54</f>
        <v>0</v>
      </c>
      <c r="AQ148" s="113">
        <f>'Keleti csoport'!AO54</f>
        <v>0</v>
      </c>
      <c r="AR148" s="113">
        <f>'Keleti csoport'!AP54</f>
        <v>0</v>
      </c>
      <c r="AS148" s="113">
        <f>'Keleti csoport'!AQ54</f>
        <v>0</v>
      </c>
      <c r="AT148" s="113">
        <f>'Keleti csoport'!AR54</f>
        <v>0</v>
      </c>
      <c r="AU148" s="113">
        <f>'Keleti csoport'!AS54</f>
        <v>0</v>
      </c>
      <c r="AV148" s="113">
        <f>'Keleti csoport'!AT54</f>
        <v>0</v>
      </c>
      <c r="AW148" s="113">
        <f>'Keleti csoport'!AU54</f>
        <v>0</v>
      </c>
      <c r="AX148" s="113">
        <f>'Keleti csoport'!AV54</f>
        <v>0</v>
      </c>
      <c r="AY148" s="67">
        <f t="shared" si="41"/>
        <v>0</v>
      </c>
    </row>
    <row r="149" spans="1:51" ht="20.100000000000001" hidden="1" customHeight="1" thickBot="1" x14ac:dyDescent="0.35">
      <c r="A149" s="69">
        <f>'Keleti csoport'!A56</f>
        <v>0</v>
      </c>
      <c r="B149" s="69">
        <f>'Keleti csoport'!B56</f>
        <v>0</v>
      </c>
      <c r="C149" s="69">
        <f>'Keleti csoport'!C56</f>
        <v>0</v>
      </c>
      <c r="D149" s="69">
        <f>'Keleti csoport'!D56</f>
        <v>0</v>
      </c>
      <c r="E149" s="69">
        <f>'Keleti csoport'!E56</f>
        <v>0</v>
      </c>
      <c r="F149" s="69">
        <f>'Keleti csoport'!F56</f>
        <v>0</v>
      </c>
      <c r="G149" s="69">
        <f>'Keleti csoport'!G56</f>
        <v>0</v>
      </c>
      <c r="H149" s="69">
        <f>'Keleti csoport'!H56</f>
        <v>0</v>
      </c>
      <c r="I149" s="69">
        <f>'Keleti csoport'!I56</f>
        <v>0</v>
      </c>
      <c r="J149" s="69">
        <f>'Keleti csoport'!J56</f>
        <v>0</v>
      </c>
      <c r="K149" s="69">
        <f>'Keleti csoport'!K56</f>
        <v>0</v>
      </c>
      <c r="L149" s="69">
        <f>'Keleti csoport'!L56</f>
        <v>0</v>
      </c>
      <c r="M149" s="69">
        <f>'Keleti csoport'!M56</f>
        <v>0</v>
      </c>
      <c r="N149" s="69">
        <f>'Keleti csoport'!N56</f>
        <v>0</v>
      </c>
      <c r="O149" s="69">
        <f>'Keleti csoport'!O56</f>
        <v>0</v>
      </c>
      <c r="P149" s="69">
        <f>'Keleti csoport'!P56</f>
        <v>0</v>
      </c>
      <c r="Q149" s="69">
        <f>'Keleti csoport'!Q56</f>
        <v>0</v>
      </c>
      <c r="R149" s="69">
        <f>'Keleti csoport'!R55</f>
        <v>0</v>
      </c>
      <c r="S149" s="16"/>
      <c r="T149" s="113">
        <f>'Keleti csoport'!R55</f>
        <v>0</v>
      </c>
      <c r="U149" s="113">
        <f>'Keleti csoport'!S55</f>
        <v>0</v>
      </c>
      <c r="V149" s="113">
        <f>'Keleti csoport'!T55</f>
        <v>0</v>
      </c>
      <c r="W149" s="113">
        <f>'Keleti csoport'!U55</f>
        <v>0</v>
      </c>
      <c r="X149" s="113">
        <f>'Keleti csoport'!V55</f>
        <v>0</v>
      </c>
      <c r="Y149" s="113">
        <f>'Keleti csoport'!W55</f>
        <v>0</v>
      </c>
      <c r="Z149" s="113">
        <f>'Keleti csoport'!X55</f>
        <v>0</v>
      </c>
      <c r="AA149" s="113">
        <f>'Keleti csoport'!Y55</f>
        <v>0</v>
      </c>
      <c r="AB149" s="113">
        <f>'Keleti csoport'!Z55</f>
        <v>0</v>
      </c>
      <c r="AC149" s="113">
        <f>'Keleti csoport'!AA55</f>
        <v>0</v>
      </c>
      <c r="AD149" s="113">
        <f>'Keleti csoport'!AB55</f>
        <v>0</v>
      </c>
      <c r="AE149" s="113">
        <f>'Keleti csoport'!AC55</f>
        <v>0</v>
      </c>
      <c r="AF149" s="113">
        <f>'Keleti csoport'!AD55</f>
        <v>0</v>
      </c>
      <c r="AG149" s="113">
        <f>'Keleti csoport'!AE55</f>
        <v>0</v>
      </c>
      <c r="AH149" s="113">
        <f>'Keleti csoport'!AF55</f>
        <v>0</v>
      </c>
      <c r="AI149" s="113">
        <f>'Keleti csoport'!AG55</f>
        <v>0</v>
      </c>
      <c r="AJ149" s="113">
        <f>'Keleti csoport'!AH55</f>
        <v>0</v>
      </c>
      <c r="AK149" s="113">
        <f>'Keleti csoport'!AI55</f>
        <v>0</v>
      </c>
      <c r="AL149" s="113">
        <f>'Keleti csoport'!AJ55</f>
        <v>0</v>
      </c>
      <c r="AM149" s="113">
        <f>'Keleti csoport'!AK55</f>
        <v>0</v>
      </c>
      <c r="AN149" s="113">
        <f>'Keleti csoport'!AL55</f>
        <v>0</v>
      </c>
      <c r="AO149" s="113">
        <f>'Keleti csoport'!AM55</f>
        <v>0</v>
      </c>
      <c r="AP149" s="113">
        <f>'Keleti csoport'!AN55</f>
        <v>0</v>
      </c>
      <c r="AQ149" s="113">
        <f>'Keleti csoport'!AO55</f>
        <v>0</v>
      </c>
      <c r="AR149" s="113">
        <f>'Keleti csoport'!AP55</f>
        <v>0</v>
      </c>
      <c r="AS149" s="113">
        <f>'Keleti csoport'!AQ55</f>
        <v>0</v>
      </c>
      <c r="AT149" s="113">
        <f>'Keleti csoport'!AR55</f>
        <v>0</v>
      </c>
      <c r="AU149" s="113">
        <f>'Keleti csoport'!AS55</f>
        <v>0</v>
      </c>
      <c r="AV149" s="113">
        <f>'Keleti csoport'!AT55</f>
        <v>0</v>
      </c>
      <c r="AW149" s="113">
        <f>'Keleti csoport'!AU55</f>
        <v>0</v>
      </c>
      <c r="AX149" s="113">
        <f>'Keleti csoport'!AV55</f>
        <v>0</v>
      </c>
      <c r="AY149" s="67">
        <f t="shared" si="41"/>
        <v>0</v>
      </c>
    </row>
    <row r="150" spans="1:51" ht="20.100000000000001" hidden="1" customHeight="1" thickBot="1" x14ac:dyDescent="0.35">
      <c r="A150" s="69">
        <f>'Keleti csoport'!A57</f>
        <v>0</v>
      </c>
      <c r="B150" s="69">
        <f>'Keleti csoport'!B57</f>
        <v>0</v>
      </c>
      <c r="C150" s="69">
        <f>'Keleti csoport'!C57</f>
        <v>0</v>
      </c>
      <c r="D150" s="69">
        <f>'Keleti csoport'!D57</f>
        <v>0</v>
      </c>
      <c r="E150" s="69">
        <f>'Keleti csoport'!E57</f>
        <v>0</v>
      </c>
      <c r="F150" s="69">
        <f>'Keleti csoport'!F57</f>
        <v>0</v>
      </c>
      <c r="G150" s="69">
        <f>'Keleti csoport'!G57</f>
        <v>0</v>
      </c>
      <c r="H150" s="69">
        <f>'Keleti csoport'!H57</f>
        <v>0</v>
      </c>
      <c r="I150" s="69">
        <f>'Keleti csoport'!I57</f>
        <v>0</v>
      </c>
      <c r="J150" s="69">
        <f>'Keleti csoport'!J57</f>
        <v>0</v>
      </c>
      <c r="K150" s="69">
        <f>'Keleti csoport'!K57</f>
        <v>0</v>
      </c>
      <c r="L150" s="69">
        <f>'Keleti csoport'!L57</f>
        <v>0</v>
      </c>
      <c r="M150" s="69">
        <f>'Keleti csoport'!M57</f>
        <v>0</v>
      </c>
      <c r="N150" s="69">
        <f>'Keleti csoport'!N57</f>
        <v>0</v>
      </c>
      <c r="O150" s="69">
        <f>'Keleti csoport'!O57</f>
        <v>0</v>
      </c>
      <c r="P150" s="69">
        <f>'Keleti csoport'!P57</f>
        <v>0</v>
      </c>
      <c r="Q150" s="69">
        <f>'Keleti csoport'!Q57</f>
        <v>0</v>
      </c>
      <c r="R150" s="69">
        <f>'Keleti csoport'!R56</f>
        <v>0</v>
      </c>
      <c r="S150" s="16"/>
      <c r="T150" s="113">
        <f>'Keleti csoport'!R56</f>
        <v>0</v>
      </c>
      <c r="U150" s="113">
        <f>'Keleti csoport'!S56</f>
        <v>0</v>
      </c>
      <c r="V150" s="113">
        <f>'Keleti csoport'!T56</f>
        <v>0</v>
      </c>
      <c r="W150" s="113">
        <f>'Keleti csoport'!U56</f>
        <v>0</v>
      </c>
      <c r="X150" s="113">
        <f>'Keleti csoport'!V56</f>
        <v>0</v>
      </c>
      <c r="Y150" s="113">
        <f>'Keleti csoport'!W56</f>
        <v>0</v>
      </c>
      <c r="Z150" s="113">
        <f>'Keleti csoport'!X56</f>
        <v>0</v>
      </c>
      <c r="AA150" s="113">
        <f>'Keleti csoport'!Y56</f>
        <v>0</v>
      </c>
      <c r="AB150" s="113">
        <f>'Keleti csoport'!Z56</f>
        <v>0</v>
      </c>
      <c r="AC150" s="113">
        <f>'Keleti csoport'!AA56</f>
        <v>0</v>
      </c>
      <c r="AD150" s="113">
        <f>'Keleti csoport'!AB56</f>
        <v>0</v>
      </c>
      <c r="AE150" s="113">
        <f>'Keleti csoport'!AC56</f>
        <v>0</v>
      </c>
      <c r="AF150" s="113">
        <f>'Keleti csoport'!AD56</f>
        <v>0</v>
      </c>
      <c r="AG150" s="113">
        <f>'Keleti csoport'!AE56</f>
        <v>0</v>
      </c>
      <c r="AH150" s="113">
        <f>'Keleti csoport'!AF56</f>
        <v>0</v>
      </c>
      <c r="AI150" s="113">
        <f>'Keleti csoport'!AG56</f>
        <v>0</v>
      </c>
      <c r="AJ150" s="113">
        <f>'Keleti csoport'!AH56</f>
        <v>0</v>
      </c>
      <c r="AK150" s="113">
        <f>'Keleti csoport'!AI56</f>
        <v>0</v>
      </c>
      <c r="AL150" s="113">
        <f>'Keleti csoport'!AJ56</f>
        <v>0</v>
      </c>
      <c r="AM150" s="113">
        <f>'Keleti csoport'!AK56</f>
        <v>0</v>
      </c>
      <c r="AN150" s="113">
        <f>'Keleti csoport'!AL56</f>
        <v>0</v>
      </c>
      <c r="AO150" s="113">
        <f>'Keleti csoport'!AM56</f>
        <v>0</v>
      </c>
      <c r="AP150" s="113">
        <f>'Keleti csoport'!AN56</f>
        <v>0</v>
      </c>
      <c r="AQ150" s="113">
        <f>'Keleti csoport'!AO56</f>
        <v>0</v>
      </c>
      <c r="AR150" s="113">
        <f>'Keleti csoport'!AP56</f>
        <v>0</v>
      </c>
      <c r="AS150" s="113">
        <f>'Keleti csoport'!AQ56</f>
        <v>0</v>
      </c>
      <c r="AT150" s="113">
        <f>'Keleti csoport'!AR56</f>
        <v>0</v>
      </c>
      <c r="AU150" s="113">
        <f>'Keleti csoport'!AS56</f>
        <v>0</v>
      </c>
      <c r="AV150" s="113">
        <f>'Keleti csoport'!AT56</f>
        <v>0</v>
      </c>
      <c r="AW150" s="113">
        <f>'Keleti csoport'!AU56</f>
        <v>0</v>
      </c>
      <c r="AX150" s="113">
        <f>'Keleti csoport'!AV56</f>
        <v>0</v>
      </c>
      <c r="AY150" s="67">
        <f t="shared" si="41"/>
        <v>0</v>
      </c>
    </row>
    <row r="151" spans="1:51" ht="20.100000000000001" hidden="1" customHeight="1" thickBot="1" x14ac:dyDescent="0.35">
      <c r="A151" s="69">
        <f>'Keleti csoport'!A58</f>
        <v>0</v>
      </c>
      <c r="B151" s="69">
        <f>'Keleti csoport'!B58</f>
        <v>0</v>
      </c>
      <c r="C151" s="69">
        <f>'Keleti csoport'!C58</f>
        <v>0</v>
      </c>
      <c r="D151" s="69">
        <f>'Keleti csoport'!D58</f>
        <v>0</v>
      </c>
      <c r="E151" s="69">
        <f>'Keleti csoport'!E58</f>
        <v>0</v>
      </c>
      <c r="F151" s="69">
        <f>'Keleti csoport'!F58</f>
        <v>0</v>
      </c>
      <c r="G151" s="69">
        <f>'Keleti csoport'!G58</f>
        <v>0</v>
      </c>
      <c r="H151" s="69">
        <f>'Keleti csoport'!H58</f>
        <v>0</v>
      </c>
      <c r="I151" s="69">
        <f>'Keleti csoport'!I58</f>
        <v>0</v>
      </c>
      <c r="J151" s="69">
        <f>'Keleti csoport'!J58</f>
        <v>0</v>
      </c>
      <c r="K151" s="69">
        <f>'Keleti csoport'!K58</f>
        <v>0</v>
      </c>
      <c r="L151" s="69">
        <f>'Keleti csoport'!L58</f>
        <v>0</v>
      </c>
      <c r="M151" s="69">
        <f>'Keleti csoport'!M58</f>
        <v>0</v>
      </c>
      <c r="N151" s="69">
        <f>'Keleti csoport'!N58</f>
        <v>0</v>
      </c>
      <c r="O151" s="69">
        <f>'Keleti csoport'!O58</f>
        <v>0</v>
      </c>
      <c r="P151" s="69">
        <f>'Keleti csoport'!P58</f>
        <v>0</v>
      </c>
      <c r="Q151" s="69">
        <f>'Keleti csoport'!Q58</f>
        <v>0</v>
      </c>
      <c r="R151" s="69">
        <f>'Keleti csoport'!R57</f>
        <v>0</v>
      </c>
      <c r="S151" s="16"/>
      <c r="T151" s="113">
        <f>'Keleti csoport'!R57</f>
        <v>0</v>
      </c>
      <c r="U151" s="113">
        <f>'Keleti csoport'!S57</f>
        <v>0</v>
      </c>
      <c r="V151" s="113">
        <f>'Keleti csoport'!T57</f>
        <v>0</v>
      </c>
      <c r="W151" s="113">
        <f>'Keleti csoport'!U57</f>
        <v>0</v>
      </c>
      <c r="X151" s="113">
        <f>'Keleti csoport'!V57</f>
        <v>0</v>
      </c>
      <c r="Y151" s="113">
        <f>'Keleti csoport'!W57</f>
        <v>0</v>
      </c>
      <c r="Z151" s="113">
        <f>'Keleti csoport'!X57</f>
        <v>0</v>
      </c>
      <c r="AA151" s="113">
        <f>'Keleti csoport'!Y57</f>
        <v>0</v>
      </c>
      <c r="AB151" s="113">
        <f>'Keleti csoport'!Z57</f>
        <v>0</v>
      </c>
      <c r="AC151" s="113">
        <f>'Keleti csoport'!AA57</f>
        <v>0</v>
      </c>
      <c r="AD151" s="113">
        <f>'Keleti csoport'!AB57</f>
        <v>0</v>
      </c>
      <c r="AE151" s="113">
        <f>'Keleti csoport'!AC57</f>
        <v>0</v>
      </c>
      <c r="AF151" s="113">
        <f>'Keleti csoport'!AD57</f>
        <v>0</v>
      </c>
      <c r="AG151" s="113">
        <f>'Keleti csoport'!AE57</f>
        <v>0</v>
      </c>
      <c r="AH151" s="113">
        <f>'Keleti csoport'!AF57</f>
        <v>0</v>
      </c>
      <c r="AI151" s="113">
        <f>'Keleti csoport'!AG57</f>
        <v>0</v>
      </c>
      <c r="AJ151" s="113">
        <f>'Keleti csoport'!AH57</f>
        <v>0</v>
      </c>
      <c r="AK151" s="113">
        <f>'Keleti csoport'!AI57</f>
        <v>0</v>
      </c>
      <c r="AL151" s="113">
        <f>'Keleti csoport'!AJ57</f>
        <v>0</v>
      </c>
      <c r="AM151" s="113">
        <f>'Keleti csoport'!AK57</f>
        <v>0</v>
      </c>
      <c r="AN151" s="113">
        <f>'Keleti csoport'!AL57</f>
        <v>0</v>
      </c>
      <c r="AO151" s="113">
        <f>'Keleti csoport'!AM57</f>
        <v>0</v>
      </c>
      <c r="AP151" s="113">
        <f>'Keleti csoport'!AN57</f>
        <v>0</v>
      </c>
      <c r="AQ151" s="113">
        <f>'Keleti csoport'!AO57</f>
        <v>0</v>
      </c>
      <c r="AR151" s="113">
        <f>'Keleti csoport'!AP57</f>
        <v>0</v>
      </c>
      <c r="AS151" s="113">
        <f>'Keleti csoport'!AQ57</f>
        <v>0</v>
      </c>
      <c r="AT151" s="113">
        <f>'Keleti csoport'!AR57</f>
        <v>0</v>
      </c>
      <c r="AU151" s="113">
        <f>'Keleti csoport'!AS57</f>
        <v>0</v>
      </c>
      <c r="AV151" s="113">
        <f>'Keleti csoport'!AT57</f>
        <v>0</v>
      </c>
      <c r="AW151" s="113">
        <f>'Keleti csoport'!AU57</f>
        <v>0</v>
      </c>
      <c r="AX151" s="113">
        <f>'Keleti csoport'!AV57</f>
        <v>0</v>
      </c>
      <c r="AY151" s="67">
        <f t="shared" si="41"/>
        <v>0</v>
      </c>
    </row>
    <row r="152" spans="1:51" ht="20.100000000000001" hidden="1" customHeight="1" thickBot="1" x14ac:dyDescent="0.35">
      <c r="A152" s="69">
        <f>'Keleti csoport'!A59</f>
        <v>0</v>
      </c>
      <c r="B152" s="69">
        <f>'Keleti csoport'!B59</f>
        <v>0</v>
      </c>
      <c r="C152" s="69">
        <f>'Keleti csoport'!C59</f>
        <v>0</v>
      </c>
      <c r="D152" s="69">
        <f>'Keleti csoport'!D59</f>
        <v>0</v>
      </c>
      <c r="E152" s="69">
        <f>'Keleti csoport'!E59</f>
        <v>0</v>
      </c>
      <c r="F152" s="69">
        <f>'Keleti csoport'!F59</f>
        <v>0</v>
      </c>
      <c r="G152" s="69">
        <f>'Keleti csoport'!G59</f>
        <v>0</v>
      </c>
      <c r="H152" s="69">
        <f>'Keleti csoport'!H59</f>
        <v>0</v>
      </c>
      <c r="I152" s="69">
        <f>'Keleti csoport'!I59</f>
        <v>0</v>
      </c>
      <c r="J152" s="69">
        <f>'Keleti csoport'!J59</f>
        <v>0</v>
      </c>
      <c r="K152" s="69">
        <f>'Keleti csoport'!K59</f>
        <v>0</v>
      </c>
      <c r="L152" s="69">
        <f>'Keleti csoport'!L59</f>
        <v>0</v>
      </c>
      <c r="M152" s="69">
        <f>'Keleti csoport'!M59</f>
        <v>0</v>
      </c>
      <c r="N152" s="69">
        <f>'Keleti csoport'!N59</f>
        <v>0</v>
      </c>
      <c r="O152" s="69">
        <f>'Keleti csoport'!O59</f>
        <v>0</v>
      </c>
      <c r="P152" s="69">
        <f>'Keleti csoport'!P59</f>
        <v>0</v>
      </c>
      <c r="Q152" s="69">
        <f>'Keleti csoport'!Q59</f>
        <v>0</v>
      </c>
      <c r="R152" s="69">
        <f>'Keleti csoport'!R58</f>
        <v>0</v>
      </c>
      <c r="S152" s="16"/>
      <c r="T152" s="113">
        <f>'Keleti csoport'!R58</f>
        <v>0</v>
      </c>
      <c r="U152" s="113">
        <f>'Keleti csoport'!S58</f>
        <v>0</v>
      </c>
      <c r="V152" s="113">
        <f>'Keleti csoport'!T58</f>
        <v>0</v>
      </c>
      <c r="W152" s="113">
        <f>'Keleti csoport'!U58</f>
        <v>0</v>
      </c>
      <c r="X152" s="113">
        <f>'Keleti csoport'!V58</f>
        <v>0</v>
      </c>
      <c r="Y152" s="113">
        <f>'Keleti csoport'!W58</f>
        <v>0</v>
      </c>
      <c r="Z152" s="113">
        <f>'Keleti csoport'!X58</f>
        <v>0</v>
      </c>
      <c r="AA152" s="113">
        <f>'Keleti csoport'!Y58</f>
        <v>0</v>
      </c>
      <c r="AB152" s="113">
        <f>'Keleti csoport'!Z58</f>
        <v>0</v>
      </c>
      <c r="AC152" s="113">
        <f>'Keleti csoport'!AA58</f>
        <v>0</v>
      </c>
      <c r="AD152" s="113">
        <f>'Keleti csoport'!AB58</f>
        <v>0</v>
      </c>
      <c r="AE152" s="113">
        <f>'Keleti csoport'!AC58</f>
        <v>0</v>
      </c>
      <c r="AF152" s="113">
        <f>'Keleti csoport'!AD58</f>
        <v>0</v>
      </c>
      <c r="AG152" s="113">
        <f>'Keleti csoport'!AE58</f>
        <v>0</v>
      </c>
      <c r="AH152" s="113">
        <f>'Keleti csoport'!AF58</f>
        <v>0</v>
      </c>
      <c r="AI152" s="113">
        <f>'Keleti csoport'!AG58</f>
        <v>0</v>
      </c>
      <c r="AJ152" s="113">
        <f>'Keleti csoport'!AH58</f>
        <v>0</v>
      </c>
      <c r="AK152" s="113">
        <f>'Keleti csoport'!AI58</f>
        <v>0</v>
      </c>
      <c r="AL152" s="113">
        <f>'Keleti csoport'!AJ58</f>
        <v>0</v>
      </c>
      <c r="AM152" s="113">
        <f>'Keleti csoport'!AK58</f>
        <v>0</v>
      </c>
      <c r="AN152" s="113">
        <f>'Keleti csoport'!AL58</f>
        <v>0</v>
      </c>
      <c r="AO152" s="113">
        <f>'Keleti csoport'!AM58</f>
        <v>0</v>
      </c>
      <c r="AP152" s="113">
        <f>'Keleti csoport'!AN58</f>
        <v>0</v>
      </c>
      <c r="AQ152" s="113">
        <f>'Keleti csoport'!AO58</f>
        <v>0</v>
      </c>
      <c r="AR152" s="113">
        <f>'Keleti csoport'!AP58</f>
        <v>0</v>
      </c>
      <c r="AS152" s="113">
        <f>'Keleti csoport'!AQ58</f>
        <v>0</v>
      </c>
      <c r="AT152" s="113">
        <f>'Keleti csoport'!AR58</f>
        <v>0</v>
      </c>
      <c r="AU152" s="113">
        <f>'Keleti csoport'!AS58</f>
        <v>0</v>
      </c>
      <c r="AV152" s="113">
        <f>'Keleti csoport'!AT58</f>
        <v>0</v>
      </c>
      <c r="AW152" s="113">
        <f>'Keleti csoport'!AU58</f>
        <v>0</v>
      </c>
      <c r="AX152" s="113">
        <f>'Keleti csoport'!AV58</f>
        <v>0</v>
      </c>
      <c r="AY152" s="67">
        <f t="shared" si="41"/>
        <v>0</v>
      </c>
    </row>
    <row r="153" spans="1:51" ht="20.100000000000001" hidden="1" customHeight="1" thickBot="1" x14ac:dyDescent="0.35">
      <c r="A153" s="69">
        <f>'Keleti csoport'!A60</f>
        <v>0</v>
      </c>
      <c r="B153" s="69">
        <f>'Keleti csoport'!B60</f>
        <v>0</v>
      </c>
      <c r="C153" s="69">
        <f>'Keleti csoport'!C60</f>
        <v>0</v>
      </c>
      <c r="D153" s="69">
        <f>'Keleti csoport'!D60</f>
        <v>0</v>
      </c>
      <c r="E153" s="69">
        <f>'Keleti csoport'!E60</f>
        <v>0</v>
      </c>
      <c r="F153" s="69">
        <f>'Keleti csoport'!F60</f>
        <v>0</v>
      </c>
      <c r="G153" s="69">
        <f>'Keleti csoport'!G60</f>
        <v>0</v>
      </c>
      <c r="H153" s="69">
        <f>'Keleti csoport'!H60</f>
        <v>0</v>
      </c>
      <c r="I153" s="69">
        <f>'Keleti csoport'!I60</f>
        <v>0</v>
      </c>
      <c r="J153" s="69">
        <f>'Keleti csoport'!J60</f>
        <v>0</v>
      </c>
      <c r="K153" s="69">
        <f>'Keleti csoport'!K60</f>
        <v>0</v>
      </c>
      <c r="L153" s="69">
        <f>'Keleti csoport'!L60</f>
        <v>0</v>
      </c>
      <c r="M153" s="69">
        <f>'Keleti csoport'!M60</f>
        <v>0</v>
      </c>
      <c r="N153" s="69">
        <f>'Keleti csoport'!N60</f>
        <v>0</v>
      </c>
      <c r="O153" s="69">
        <f>'Keleti csoport'!O60</f>
        <v>0</v>
      </c>
      <c r="P153" s="69">
        <f>'Keleti csoport'!P60</f>
        <v>0</v>
      </c>
      <c r="Q153" s="69">
        <f>'Keleti csoport'!Q60</f>
        <v>0</v>
      </c>
      <c r="R153" s="69">
        <f>'Keleti csoport'!R59</f>
        <v>0</v>
      </c>
      <c r="S153" s="16"/>
      <c r="T153" s="113">
        <f>'Keleti csoport'!R59</f>
        <v>0</v>
      </c>
      <c r="U153" s="113">
        <f>'Keleti csoport'!S59</f>
        <v>0</v>
      </c>
      <c r="V153" s="113">
        <f>'Keleti csoport'!T59</f>
        <v>0</v>
      </c>
      <c r="W153" s="113">
        <f>'Keleti csoport'!U59</f>
        <v>0</v>
      </c>
      <c r="X153" s="113">
        <f>'Keleti csoport'!V59</f>
        <v>0</v>
      </c>
      <c r="Y153" s="113">
        <f>'Keleti csoport'!W59</f>
        <v>0</v>
      </c>
      <c r="Z153" s="113">
        <f>'Keleti csoport'!X59</f>
        <v>0</v>
      </c>
      <c r="AA153" s="113">
        <f>'Keleti csoport'!Y59</f>
        <v>0</v>
      </c>
      <c r="AB153" s="113">
        <f>'Keleti csoport'!Z59</f>
        <v>0</v>
      </c>
      <c r="AC153" s="113">
        <f>'Keleti csoport'!AA59</f>
        <v>0</v>
      </c>
      <c r="AD153" s="113">
        <f>'Keleti csoport'!AB59</f>
        <v>0</v>
      </c>
      <c r="AE153" s="113">
        <f>'Keleti csoport'!AC59</f>
        <v>0</v>
      </c>
      <c r="AF153" s="113">
        <f>'Keleti csoport'!AD59</f>
        <v>0</v>
      </c>
      <c r="AG153" s="113">
        <f>'Keleti csoport'!AE59</f>
        <v>0</v>
      </c>
      <c r="AH153" s="113">
        <f>'Keleti csoport'!AF59</f>
        <v>0</v>
      </c>
      <c r="AI153" s="113">
        <f>'Keleti csoport'!AG59</f>
        <v>0</v>
      </c>
      <c r="AJ153" s="113">
        <f>'Keleti csoport'!AH59</f>
        <v>0</v>
      </c>
      <c r="AK153" s="113">
        <f>'Keleti csoport'!AI59</f>
        <v>0</v>
      </c>
      <c r="AL153" s="113">
        <f>'Keleti csoport'!AJ59</f>
        <v>0</v>
      </c>
      <c r="AM153" s="113">
        <f>'Keleti csoport'!AK59</f>
        <v>0</v>
      </c>
      <c r="AN153" s="113">
        <f>'Keleti csoport'!AL59</f>
        <v>0</v>
      </c>
      <c r="AO153" s="113">
        <f>'Keleti csoport'!AM59</f>
        <v>0</v>
      </c>
      <c r="AP153" s="113">
        <f>'Keleti csoport'!AN59</f>
        <v>0</v>
      </c>
      <c r="AQ153" s="113">
        <f>'Keleti csoport'!AO59</f>
        <v>0</v>
      </c>
      <c r="AR153" s="113">
        <f>'Keleti csoport'!AP59</f>
        <v>0</v>
      </c>
      <c r="AS153" s="113">
        <f>'Keleti csoport'!AQ59</f>
        <v>0</v>
      </c>
      <c r="AT153" s="113">
        <f>'Keleti csoport'!AR59</f>
        <v>0</v>
      </c>
      <c r="AU153" s="113">
        <f>'Keleti csoport'!AS59</f>
        <v>0</v>
      </c>
      <c r="AV153" s="113">
        <f>'Keleti csoport'!AT59</f>
        <v>0</v>
      </c>
      <c r="AW153" s="113">
        <f>'Keleti csoport'!AU59</f>
        <v>0</v>
      </c>
      <c r="AX153" s="113">
        <f>'Keleti csoport'!AV59</f>
        <v>0</v>
      </c>
      <c r="AY153" s="67">
        <f t="shared" si="41"/>
        <v>0</v>
      </c>
    </row>
    <row r="154" spans="1:51" ht="20.100000000000001" hidden="1" customHeight="1" thickBot="1" x14ac:dyDescent="0.35">
      <c r="A154" s="69">
        <f>'Keleti csoport'!A61</f>
        <v>0</v>
      </c>
      <c r="B154" s="69">
        <f>'Keleti csoport'!B61</f>
        <v>0</v>
      </c>
      <c r="C154" s="69">
        <f>'Keleti csoport'!C61</f>
        <v>0</v>
      </c>
      <c r="D154" s="69">
        <f>'Keleti csoport'!D61</f>
        <v>0</v>
      </c>
      <c r="E154" s="69">
        <f>'Keleti csoport'!E61</f>
        <v>0</v>
      </c>
      <c r="F154" s="69">
        <f>'Keleti csoport'!F61</f>
        <v>0</v>
      </c>
      <c r="G154" s="69">
        <f>'Keleti csoport'!G61</f>
        <v>0</v>
      </c>
      <c r="H154" s="69">
        <f>'Keleti csoport'!H61</f>
        <v>0</v>
      </c>
      <c r="I154" s="69">
        <f>'Keleti csoport'!I61</f>
        <v>0</v>
      </c>
      <c r="J154" s="69">
        <f>'Keleti csoport'!J61</f>
        <v>0</v>
      </c>
      <c r="K154" s="69">
        <f>'Keleti csoport'!K61</f>
        <v>0</v>
      </c>
      <c r="L154" s="69">
        <f>'Keleti csoport'!L61</f>
        <v>0</v>
      </c>
      <c r="M154" s="69">
        <f>'Keleti csoport'!M61</f>
        <v>0</v>
      </c>
      <c r="N154" s="69">
        <f>'Keleti csoport'!N61</f>
        <v>0</v>
      </c>
      <c r="O154" s="69">
        <f>'Keleti csoport'!O61</f>
        <v>0</v>
      </c>
      <c r="P154" s="69">
        <f>'Keleti csoport'!P61</f>
        <v>0</v>
      </c>
      <c r="Q154" s="69">
        <f>'Keleti csoport'!Q61</f>
        <v>0</v>
      </c>
      <c r="R154" s="69">
        <f>'Keleti csoport'!R60</f>
        <v>0</v>
      </c>
      <c r="S154" s="16"/>
      <c r="T154" s="113">
        <f>'Keleti csoport'!R60</f>
        <v>0</v>
      </c>
      <c r="U154" s="113">
        <f>'Keleti csoport'!S60</f>
        <v>0</v>
      </c>
      <c r="V154" s="113">
        <f>'Keleti csoport'!T60</f>
        <v>0</v>
      </c>
      <c r="W154" s="113">
        <f>'Keleti csoport'!U60</f>
        <v>0</v>
      </c>
      <c r="X154" s="113">
        <f>'Keleti csoport'!V60</f>
        <v>0</v>
      </c>
      <c r="Y154" s="113">
        <f>'Keleti csoport'!W60</f>
        <v>0</v>
      </c>
      <c r="Z154" s="113">
        <f>'Keleti csoport'!X60</f>
        <v>0</v>
      </c>
      <c r="AA154" s="113">
        <f>'Keleti csoport'!Y60</f>
        <v>0</v>
      </c>
      <c r="AB154" s="113">
        <f>'Keleti csoport'!Z60</f>
        <v>0</v>
      </c>
      <c r="AC154" s="113">
        <f>'Keleti csoport'!AA60</f>
        <v>0</v>
      </c>
      <c r="AD154" s="113">
        <f>'Keleti csoport'!AB60</f>
        <v>0</v>
      </c>
      <c r="AE154" s="113">
        <f>'Keleti csoport'!AC60</f>
        <v>0</v>
      </c>
      <c r="AF154" s="113">
        <f>'Keleti csoport'!AD60</f>
        <v>0</v>
      </c>
      <c r="AG154" s="113">
        <f>'Keleti csoport'!AE60</f>
        <v>0</v>
      </c>
      <c r="AH154" s="113">
        <f>'Keleti csoport'!AF60</f>
        <v>0</v>
      </c>
      <c r="AI154" s="113">
        <f>'Keleti csoport'!AG60</f>
        <v>0</v>
      </c>
      <c r="AJ154" s="113">
        <f>'Keleti csoport'!AH60</f>
        <v>0</v>
      </c>
      <c r="AK154" s="113">
        <f>'Keleti csoport'!AI60</f>
        <v>0</v>
      </c>
      <c r="AL154" s="113">
        <f>'Keleti csoport'!AJ60</f>
        <v>0</v>
      </c>
      <c r="AM154" s="113">
        <f>'Keleti csoport'!AK60</f>
        <v>0</v>
      </c>
      <c r="AN154" s="113">
        <f>'Keleti csoport'!AL60</f>
        <v>0</v>
      </c>
      <c r="AO154" s="113">
        <f>'Keleti csoport'!AM60</f>
        <v>0</v>
      </c>
      <c r="AP154" s="113">
        <f>'Keleti csoport'!AN60</f>
        <v>0</v>
      </c>
      <c r="AQ154" s="113">
        <f>'Keleti csoport'!AO60</f>
        <v>0</v>
      </c>
      <c r="AR154" s="113">
        <f>'Keleti csoport'!AP60</f>
        <v>0</v>
      </c>
      <c r="AS154" s="113">
        <f>'Keleti csoport'!AQ60</f>
        <v>0</v>
      </c>
      <c r="AT154" s="113">
        <f>'Keleti csoport'!AR60</f>
        <v>0</v>
      </c>
      <c r="AU154" s="113">
        <f>'Keleti csoport'!AS60</f>
        <v>0</v>
      </c>
      <c r="AV154" s="113">
        <f>'Keleti csoport'!AT60</f>
        <v>0</v>
      </c>
      <c r="AW154" s="113">
        <f>'Keleti csoport'!AU60</f>
        <v>0</v>
      </c>
      <c r="AX154" s="113">
        <f>'Keleti csoport'!AV60</f>
        <v>0</v>
      </c>
      <c r="AY154" s="67">
        <f t="shared" si="41"/>
        <v>0</v>
      </c>
    </row>
    <row r="155" spans="1:51" ht="20.100000000000001" hidden="1" customHeight="1" thickBot="1" x14ac:dyDescent="0.35">
      <c r="A155" s="69">
        <f>'Keleti csoport'!A62</f>
        <v>0</v>
      </c>
      <c r="B155" s="69">
        <f>'Keleti csoport'!B62</f>
        <v>0</v>
      </c>
      <c r="C155" s="69">
        <f>'Keleti csoport'!C62</f>
        <v>0</v>
      </c>
      <c r="D155" s="69">
        <f>'Keleti csoport'!D62</f>
        <v>0</v>
      </c>
      <c r="E155" s="69">
        <f>'Keleti csoport'!E62</f>
        <v>0</v>
      </c>
      <c r="F155" s="69">
        <f>'Keleti csoport'!F62</f>
        <v>0</v>
      </c>
      <c r="G155" s="69">
        <f>'Keleti csoport'!G62</f>
        <v>0</v>
      </c>
      <c r="H155" s="69">
        <f>'Keleti csoport'!H62</f>
        <v>0</v>
      </c>
      <c r="I155" s="69">
        <f>'Keleti csoport'!I62</f>
        <v>0</v>
      </c>
      <c r="J155" s="69">
        <f>'Keleti csoport'!J62</f>
        <v>0</v>
      </c>
      <c r="K155" s="69">
        <f>'Keleti csoport'!K62</f>
        <v>0</v>
      </c>
      <c r="L155" s="69">
        <f>'Keleti csoport'!L62</f>
        <v>0</v>
      </c>
      <c r="M155" s="69">
        <f>'Keleti csoport'!M62</f>
        <v>0</v>
      </c>
      <c r="N155" s="69">
        <f>'Keleti csoport'!N62</f>
        <v>0</v>
      </c>
      <c r="O155" s="69">
        <f>'Keleti csoport'!O62</f>
        <v>0</v>
      </c>
      <c r="P155" s="69">
        <f>'Keleti csoport'!P62</f>
        <v>0</v>
      </c>
      <c r="Q155" s="69">
        <f>'Keleti csoport'!Q62</f>
        <v>0</v>
      </c>
      <c r="R155" s="69">
        <f>'Keleti csoport'!R61</f>
        <v>0</v>
      </c>
      <c r="S155" s="16"/>
      <c r="T155" s="113">
        <f>'Keleti csoport'!R61</f>
        <v>0</v>
      </c>
      <c r="U155" s="113">
        <f>'Keleti csoport'!S61</f>
        <v>0</v>
      </c>
      <c r="V155" s="113">
        <f>'Keleti csoport'!T61</f>
        <v>0</v>
      </c>
      <c r="W155" s="113">
        <f>'Keleti csoport'!U61</f>
        <v>0</v>
      </c>
      <c r="X155" s="113">
        <f>'Keleti csoport'!V61</f>
        <v>0</v>
      </c>
      <c r="Y155" s="113">
        <f>'Keleti csoport'!W61</f>
        <v>0</v>
      </c>
      <c r="Z155" s="113">
        <f>'Keleti csoport'!X61</f>
        <v>0</v>
      </c>
      <c r="AA155" s="113">
        <f>'Keleti csoport'!Y61</f>
        <v>0</v>
      </c>
      <c r="AB155" s="113">
        <f>'Keleti csoport'!Z61</f>
        <v>0</v>
      </c>
      <c r="AC155" s="113">
        <f>'Keleti csoport'!AA61</f>
        <v>0</v>
      </c>
      <c r="AD155" s="113">
        <f>'Keleti csoport'!AB61</f>
        <v>0</v>
      </c>
      <c r="AE155" s="113">
        <f>'Keleti csoport'!AC61</f>
        <v>0</v>
      </c>
      <c r="AF155" s="113">
        <f>'Keleti csoport'!AD61</f>
        <v>0</v>
      </c>
      <c r="AG155" s="113">
        <f>'Keleti csoport'!AE61</f>
        <v>0</v>
      </c>
      <c r="AH155" s="113">
        <f>'Keleti csoport'!AF61</f>
        <v>0</v>
      </c>
      <c r="AI155" s="113">
        <f>'Keleti csoport'!AG61</f>
        <v>0</v>
      </c>
      <c r="AJ155" s="113">
        <f>'Keleti csoport'!AH61</f>
        <v>0</v>
      </c>
      <c r="AK155" s="113">
        <f>'Keleti csoport'!AI61</f>
        <v>0</v>
      </c>
      <c r="AL155" s="113">
        <f>'Keleti csoport'!AJ61</f>
        <v>0</v>
      </c>
      <c r="AM155" s="113">
        <f>'Keleti csoport'!AK61</f>
        <v>0</v>
      </c>
      <c r="AN155" s="113">
        <f>'Keleti csoport'!AL61</f>
        <v>0</v>
      </c>
      <c r="AO155" s="113">
        <f>'Keleti csoport'!AM61</f>
        <v>0</v>
      </c>
      <c r="AP155" s="113">
        <f>'Keleti csoport'!AN61</f>
        <v>0</v>
      </c>
      <c r="AQ155" s="113">
        <f>'Keleti csoport'!AO61</f>
        <v>0</v>
      </c>
      <c r="AR155" s="113">
        <f>'Keleti csoport'!AP61</f>
        <v>0</v>
      </c>
      <c r="AS155" s="113">
        <f>'Keleti csoport'!AQ61</f>
        <v>0</v>
      </c>
      <c r="AT155" s="113">
        <f>'Keleti csoport'!AR61</f>
        <v>0</v>
      </c>
      <c r="AU155" s="113">
        <f>'Keleti csoport'!AS61</f>
        <v>0</v>
      </c>
      <c r="AV155" s="113">
        <f>'Keleti csoport'!AT61</f>
        <v>0</v>
      </c>
      <c r="AW155" s="113">
        <f>'Keleti csoport'!AU61</f>
        <v>0</v>
      </c>
      <c r="AX155" s="113">
        <f>'Keleti csoport'!AV61</f>
        <v>0</v>
      </c>
      <c r="AY155" s="67">
        <f t="shared" si="41"/>
        <v>0</v>
      </c>
    </row>
    <row r="156" spans="1:51" ht="20.100000000000001" hidden="1" customHeight="1" thickBot="1" x14ac:dyDescent="0.35">
      <c r="A156" s="137" t="str">
        <f>'Keleti csoport'!A63</f>
        <v>Klára</v>
      </c>
      <c r="B156" s="137">
        <f>'Keleti csoport'!B63</f>
        <v>0</v>
      </c>
      <c r="C156" s="137">
        <f>'Keleti csoport'!C63</f>
        <v>0</v>
      </c>
      <c r="D156" s="137">
        <f>'Keleti csoport'!D63</f>
        <v>0</v>
      </c>
      <c r="E156" s="137" t="str">
        <f>'Keleti csoport'!E63</f>
        <v>inaktív</v>
      </c>
      <c r="F156" s="69">
        <f>'Keleti csoport'!F63</f>
        <v>0</v>
      </c>
      <c r="G156" s="69">
        <f>'Keleti csoport'!G63</f>
        <v>0</v>
      </c>
      <c r="H156" s="69">
        <f>'Keleti csoport'!H63</f>
        <v>0</v>
      </c>
      <c r="I156" s="69">
        <f>'Keleti csoport'!I63</f>
        <v>0</v>
      </c>
      <c r="J156" s="69">
        <f>'Keleti csoport'!J63</f>
        <v>0</v>
      </c>
      <c r="K156" s="69">
        <f>'Keleti csoport'!K63</f>
        <v>0</v>
      </c>
      <c r="L156" s="69">
        <f>'Keleti csoport'!L63</f>
        <v>0</v>
      </c>
      <c r="M156" s="69">
        <f>'Keleti csoport'!M63</f>
        <v>0</v>
      </c>
      <c r="N156" s="69">
        <f>'Keleti csoport'!N63</f>
        <v>0</v>
      </c>
      <c r="O156" s="69">
        <f>'Keleti csoport'!O63</f>
        <v>0</v>
      </c>
      <c r="P156" s="69">
        <f>'Keleti csoport'!P63</f>
        <v>0</v>
      </c>
      <c r="Q156" s="69">
        <f>'Keleti csoport'!Q63</f>
        <v>0</v>
      </c>
      <c r="R156" s="69">
        <f>'Keleti csoport'!R62</f>
        <v>0</v>
      </c>
      <c r="S156" s="16"/>
      <c r="T156" s="113">
        <f>'Keleti csoport'!R62</f>
        <v>0</v>
      </c>
      <c r="U156" s="113">
        <f>'Keleti csoport'!S62</f>
        <v>0</v>
      </c>
      <c r="V156" s="113">
        <f>'Keleti csoport'!T62</f>
        <v>0</v>
      </c>
      <c r="W156" s="113">
        <f>'Keleti csoport'!U62</f>
        <v>0</v>
      </c>
      <c r="X156" s="113">
        <f>'Keleti csoport'!V62</f>
        <v>0</v>
      </c>
      <c r="Y156" s="113">
        <f>'Keleti csoport'!W62</f>
        <v>0</v>
      </c>
      <c r="Z156" s="113">
        <f>'Keleti csoport'!X62</f>
        <v>0</v>
      </c>
      <c r="AA156" s="113">
        <f>'Keleti csoport'!Y62</f>
        <v>0</v>
      </c>
      <c r="AB156" s="113">
        <f>'Keleti csoport'!Z62</f>
        <v>0</v>
      </c>
      <c r="AC156" s="113">
        <f>'Keleti csoport'!AA62</f>
        <v>0</v>
      </c>
      <c r="AD156" s="113">
        <f>'Keleti csoport'!AB62</f>
        <v>0</v>
      </c>
      <c r="AE156" s="113">
        <f>'Keleti csoport'!AC62</f>
        <v>0</v>
      </c>
      <c r="AF156" s="113">
        <f>'Keleti csoport'!AD62</f>
        <v>0</v>
      </c>
      <c r="AG156" s="113">
        <f>'Keleti csoport'!AE62</f>
        <v>0</v>
      </c>
      <c r="AH156" s="113">
        <f>'Keleti csoport'!AF62</f>
        <v>0</v>
      </c>
      <c r="AI156" s="113">
        <f>'Keleti csoport'!AG62</f>
        <v>0</v>
      </c>
      <c r="AJ156" s="113">
        <f>'Keleti csoport'!AH62</f>
        <v>0</v>
      </c>
      <c r="AK156" s="113">
        <f>'Keleti csoport'!AI62</f>
        <v>0</v>
      </c>
      <c r="AL156" s="113">
        <f>'Keleti csoport'!AJ62</f>
        <v>0</v>
      </c>
      <c r="AM156" s="113">
        <f>'Keleti csoport'!AK62</f>
        <v>0</v>
      </c>
      <c r="AN156" s="113">
        <f>'Keleti csoport'!AL62</f>
        <v>0</v>
      </c>
      <c r="AO156" s="113">
        <f>'Keleti csoport'!AM62</f>
        <v>0</v>
      </c>
      <c r="AP156" s="113">
        <f>'Keleti csoport'!AN62</f>
        <v>0</v>
      </c>
      <c r="AQ156" s="113">
        <f>'Keleti csoport'!AO62</f>
        <v>0</v>
      </c>
      <c r="AR156" s="113">
        <f>'Keleti csoport'!AP62</f>
        <v>0</v>
      </c>
      <c r="AS156" s="537">
        <f>'Keleti csoport'!AQ62</f>
        <v>0</v>
      </c>
      <c r="AT156" s="113">
        <f>'Keleti csoport'!AR62</f>
        <v>0</v>
      </c>
      <c r="AU156" s="113">
        <f>'Keleti csoport'!AS62</f>
        <v>0</v>
      </c>
      <c r="AV156" s="113">
        <f>'Keleti csoport'!AT62</f>
        <v>0</v>
      </c>
      <c r="AW156" s="113">
        <f>'Keleti csoport'!AU62</f>
        <v>0</v>
      </c>
      <c r="AX156" s="113">
        <f>'Keleti csoport'!AV62</f>
        <v>0</v>
      </c>
      <c r="AY156" s="67">
        <f t="shared" si="41"/>
        <v>0</v>
      </c>
    </row>
    <row r="157" spans="1:51" ht="20.100000000000001" customHeight="1" thickBot="1" x14ac:dyDescent="0.35">
      <c r="A157" s="57" t="str">
        <f>'Nyugati csoport'!A4</f>
        <v>Mihóczi-Kántor Petra</v>
      </c>
      <c r="B157" s="58" t="str">
        <f>'Nyugati csoport'!B4</f>
        <v>SEBESTYÉN TÍMEA</v>
      </c>
      <c r="C157" s="58" t="str">
        <f>'Nyugati csoport'!C4</f>
        <v>Pécs</v>
      </c>
      <c r="D157" s="58" t="str">
        <f>'Nyugati csoport'!D4</f>
        <v>Nyugati</v>
      </c>
      <c r="E157" s="59" t="str">
        <f>'Nyugati csoport'!E4</f>
        <v>aktív</v>
      </c>
      <c r="F157" s="75" t="str">
        <f>'Nyugati csoport'!F4</f>
        <v>nem</v>
      </c>
      <c r="G157" s="57">
        <f>'Nyugati csoport'!G4</f>
        <v>0</v>
      </c>
      <c r="H157" s="57" t="str">
        <f>'Nyugati csoport'!H4</f>
        <v>igen</v>
      </c>
      <c r="I157" s="57" t="str">
        <f>'Nyugati csoport'!I4</f>
        <v>igen</v>
      </c>
      <c r="J157" s="57" t="str">
        <f>'Nyugati csoport'!J4</f>
        <v>nem</v>
      </c>
      <c r="K157" s="57" t="str">
        <f>'Nyugati csoport'!K4</f>
        <v>nem</v>
      </c>
      <c r="L157" s="57" t="str">
        <f>'Nyugati csoport'!L4</f>
        <v>nem</v>
      </c>
      <c r="M157" s="57" t="str">
        <f>'Nyugati csoport'!M4</f>
        <v>nem</v>
      </c>
      <c r="N157" s="57" t="str">
        <f>'Nyugati csoport'!N4</f>
        <v>igen</v>
      </c>
      <c r="O157" s="57" t="str">
        <f>'Nyugati csoport'!O4</f>
        <v>nem</v>
      </c>
      <c r="P157" s="57" t="str">
        <f>'Nyugati csoport'!P4</f>
        <v>nem</v>
      </c>
      <c r="Q157" s="57">
        <f>'Nyugati csoport'!Q4</f>
        <v>0</v>
      </c>
      <c r="R157" s="57">
        <f>'Nyugati csoport'!R4</f>
        <v>0</v>
      </c>
      <c r="S157" s="57"/>
      <c r="T157" s="510">
        <f>'Nyugati csoport'!R4</f>
        <v>0</v>
      </c>
      <c r="U157" s="111" t="str">
        <f>'Nyugati csoport'!S4</f>
        <v>ÜSZI</v>
      </c>
      <c r="V157" s="111" t="str">
        <f>'Nyugati csoport'!T4</f>
        <v>ÜSZI</v>
      </c>
      <c r="W157" s="111" t="str">
        <f>'Nyugati csoport'!U4</f>
        <v>ÜSZI</v>
      </c>
      <c r="X157" s="111" t="str">
        <f>'Nyugati csoport'!V4</f>
        <v>ÜSZI</v>
      </c>
      <c r="Y157" s="111" t="str">
        <f>'Nyugati csoport'!W4</f>
        <v>ÜSZI</v>
      </c>
      <c r="Z157" s="111">
        <f>'Nyugati csoport'!X4</f>
        <v>0</v>
      </c>
      <c r="AA157" s="111">
        <f>'Nyugati csoport'!Y4</f>
        <v>0</v>
      </c>
      <c r="AB157" s="111" t="str">
        <f>'Nyugati csoport'!Z4</f>
        <v>Levélírás</v>
      </c>
      <c r="AC157" s="111" t="str">
        <f>'Nyugati csoport'!AA4</f>
        <v>Levélírás</v>
      </c>
      <c r="AD157" s="111" t="str">
        <f>'Nyugati csoport'!AB4</f>
        <v>Levélírás</v>
      </c>
      <c r="AE157" s="111" t="str">
        <f>'Nyugati csoport'!AC4</f>
        <v>Levélírás</v>
      </c>
      <c r="AF157" s="111" t="str">
        <f>'Nyugati csoport'!AD4</f>
        <v>Levélírás</v>
      </c>
      <c r="AG157" s="111">
        <f>'Nyugati csoport'!AE4</f>
        <v>0</v>
      </c>
      <c r="AH157" s="111">
        <f>'Nyugati csoport'!AF4</f>
        <v>0</v>
      </c>
      <c r="AI157" s="111" t="str">
        <f>'Nyugati csoport'!AG4</f>
        <v>Levélírás</v>
      </c>
      <c r="AJ157" s="112" t="str">
        <f>'Nyugati csoport'!AH4</f>
        <v>Levélírás</v>
      </c>
      <c r="AK157" s="112" t="str">
        <f>'Nyugati csoport'!AI4</f>
        <v>Levélírás</v>
      </c>
      <c r="AL157" s="111" t="str">
        <f>'Nyugati csoport'!AJ4</f>
        <v>Levélírás</v>
      </c>
      <c r="AM157" s="111" t="str">
        <f>'Nyugati csoport'!AK4</f>
        <v>Levélírás</v>
      </c>
      <c r="AN157" s="111">
        <f>'Nyugati csoport'!AL4</f>
        <v>0</v>
      </c>
      <c r="AO157" s="111">
        <f>'Nyugati csoport'!AM4</f>
        <v>0</v>
      </c>
      <c r="AP157" s="111" t="str">
        <f>'Nyugati csoport'!AN4</f>
        <v>Levélírás</v>
      </c>
      <c r="AQ157" s="536" t="str">
        <f>'Nyugati csoport'!AO4</f>
        <v>ÜSZI</v>
      </c>
      <c r="AR157" s="111" t="str">
        <f>'Nyugati csoport'!AP4</f>
        <v>ÜSZI</v>
      </c>
      <c r="AS157" s="536" t="str">
        <f>'Nyugati csoport'!AQ4</f>
        <v>ÜSZI</v>
      </c>
      <c r="AT157" s="111" t="str">
        <f>'Nyugati csoport'!AR4</f>
        <v>ÜSZI</v>
      </c>
      <c r="AU157" s="111">
        <f>'Nyugati csoport'!AS4</f>
        <v>0</v>
      </c>
      <c r="AV157" s="111">
        <f>'Nyugati csoport'!AT4</f>
        <v>0</v>
      </c>
      <c r="AW157" s="111" t="str">
        <f>'Nyugati csoport'!AU4</f>
        <v>ÜSZI</v>
      </c>
      <c r="AX157" s="111" t="str">
        <f>'Nyugati csoport'!AV4</f>
        <v>ÜSZI</v>
      </c>
      <c r="AY157" s="66">
        <f t="shared" ref="AY157:AY168" si="42">COUNTIF(T157:AX157,"video")+COUNTIF(T157:AX157,"ÜSZI")+COUNTIF(T157:AX157,"Video 8-16")+COUNTIF(T157:AX157,"Video 9-17")+COUNTIF(T157:AX157,"Video 10-18")+COUNTIF(T157:AX157,"ÜSZI + Levelezés")</f>
        <v>11</v>
      </c>
    </row>
    <row r="158" spans="1:51" ht="20.100000000000001" customHeight="1" thickBot="1" x14ac:dyDescent="0.35">
      <c r="A158" s="23" t="str">
        <f>'Nyugati csoport'!A5</f>
        <v>Ravasz Cecília</v>
      </c>
      <c r="B158" s="24" t="str">
        <f>'Nyugati csoport'!B5</f>
        <v>SEBESTYÉN TÍMEA</v>
      </c>
      <c r="C158" s="24" t="str">
        <f>'Nyugati csoport'!C5</f>
        <v>Pécs</v>
      </c>
      <c r="D158" s="24" t="str">
        <f>'Nyugati csoport'!D5</f>
        <v>Nyugati</v>
      </c>
      <c r="E158" s="25" t="str">
        <f>'Nyugati csoport'!E5</f>
        <v>aktív</v>
      </c>
      <c r="F158" s="75" t="str">
        <f>'Nyugati csoport'!F5</f>
        <v>igen</v>
      </c>
      <c r="G158" s="57">
        <f>'Nyugati csoport'!G5</f>
        <v>0</v>
      </c>
      <c r="H158" s="57" t="str">
        <f>'Nyugati csoport'!H5</f>
        <v>nem</v>
      </c>
      <c r="I158" s="57" t="str">
        <f>'Nyugati csoport'!I5</f>
        <v>igen</v>
      </c>
      <c r="J158" s="57" t="str">
        <f>'Nyugati csoport'!J5</f>
        <v>nem</v>
      </c>
      <c r="K158" s="57" t="str">
        <f>'Nyugati csoport'!K5</f>
        <v>nem</v>
      </c>
      <c r="L158" s="57" t="str">
        <f>'Nyugati csoport'!L5</f>
        <v>nem</v>
      </c>
      <c r="M158" s="57" t="str">
        <f>'Nyugati csoport'!M5</f>
        <v>nem</v>
      </c>
      <c r="N158" s="57" t="str">
        <f>'Nyugati csoport'!N5</f>
        <v>igen</v>
      </c>
      <c r="O158" s="57" t="str">
        <f>'Nyugati csoport'!O5</f>
        <v>nem</v>
      </c>
      <c r="P158" s="57" t="str">
        <f>'Nyugati csoport'!P5</f>
        <v>nem</v>
      </c>
      <c r="Q158" s="57">
        <f>'Nyugati csoport'!Q5</f>
        <v>0</v>
      </c>
      <c r="R158" s="57">
        <f>'Nyugati csoport'!R5</f>
        <v>0</v>
      </c>
      <c r="S158" s="23"/>
      <c r="T158" s="511">
        <f>'Nyugati csoport'!R5</f>
        <v>0</v>
      </c>
      <c r="U158" s="112" t="str">
        <f>'Nyugati csoport'!S5</f>
        <v>Levélírás</v>
      </c>
      <c r="V158" s="112" t="str">
        <f>'Nyugati csoport'!T5</f>
        <v>Levélírás</v>
      </c>
      <c r="W158" s="112" t="str">
        <f>'Nyugati csoport'!U5</f>
        <v>Levelezés EM</v>
      </c>
      <c r="X158" s="112" t="str">
        <f>'Nyugati csoport'!V5</f>
        <v>Levelezés EM</v>
      </c>
      <c r="Y158" s="112" t="str">
        <f>'Nyugati csoport'!W5</f>
        <v>Levélírás</v>
      </c>
      <c r="Z158" s="112">
        <f>'Nyugati csoport'!X5</f>
        <v>0</v>
      </c>
      <c r="AA158" s="112">
        <f>'Nyugati csoport'!Y5</f>
        <v>0</v>
      </c>
      <c r="AB158" s="112" t="str">
        <f>'Nyugati csoport'!Z5</f>
        <v>ÜSZI</v>
      </c>
      <c r="AC158" s="112" t="str">
        <f>'Nyugati csoport'!AA5</f>
        <v>ÜSZI</v>
      </c>
      <c r="AD158" s="112" t="str">
        <f>'Nyugati csoport'!AB5</f>
        <v>ÜSZI</v>
      </c>
      <c r="AE158" s="112" t="str">
        <f>'Nyugati csoport'!AC5</f>
        <v>ÜSZI</v>
      </c>
      <c r="AF158" s="112" t="str">
        <f>'Nyugati csoport'!AD5</f>
        <v>ÜSZI</v>
      </c>
      <c r="AG158" s="112">
        <f>'Nyugati csoport'!AE5</f>
        <v>0</v>
      </c>
      <c r="AH158" s="112">
        <f>'Nyugati csoport'!AF5</f>
        <v>0</v>
      </c>
      <c r="AI158" s="112" t="str">
        <f>'Nyugati csoport'!AG5</f>
        <v>Video 8-16</v>
      </c>
      <c r="AJ158" s="112" t="str">
        <f>'Nyugati csoport'!AH5</f>
        <v>Video 8-16</v>
      </c>
      <c r="AK158" s="112" t="str">
        <f>'Nyugati csoport'!AI5</f>
        <v>Video 8-16</v>
      </c>
      <c r="AL158" s="112" t="str">
        <f>'Nyugati csoport'!AJ5</f>
        <v>Video 8-16</v>
      </c>
      <c r="AM158" s="112" t="str">
        <f>'Nyugati csoport'!AK5</f>
        <v>Video 8-16</v>
      </c>
      <c r="AN158" s="112">
        <f>'Nyugati csoport'!AL5</f>
        <v>0</v>
      </c>
      <c r="AO158" s="112">
        <f>'Nyugati csoport'!AM5</f>
        <v>0</v>
      </c>
      <c r="AP158" s="112" t="str">
        <f>'Nyugati csoport'!AN5</f>
        <v>Levélírás</v>
      </c>
      <c r="AQ158" s="112" t="str">
        <f>'Nyugati csoport'!AO5</f>
        <v>Levélírás</v>
      </c>
      <c r="AR158" s="112" t="str">
        <f>'Nyugati csoport'!AP5</f>
        <v>Levelezés EM</v>
      </c>
      <c r="AS158" s="112" t="str">
        <f>'Nyugati csoport'!AQ5</f>
        <v>Levelezés EM</v>
      </c>
      <c r="AT158" s="112" t="str">
        <f>'Nyugati csoport'!AR5</f>
        <v>Levélírás</v>
      </c>
      <c r="AU158" s="112">
        <f>'Nyugati csoport'!AS5</f>
        <v>0</v>
      </c>
      <c r="AV158" s="112">
        <f>'Nyugati csoport'!AT5</f>
        <v>0</v>
      </c>
      <c r="AW158" s="112" t="str">
        <f>'Nyugati csoport'!AU5</f>
        <v>Levelezés EM</v>
      </c>
      <c r="AX158" s="112" t="str">
        <f>'Nyugati csoport'!AV5</f>
        <v>Levelezés EM</v>
      </c>
      <c r="AY158" s="66">
        <f t="shared" si="42"/>
        <v>10</v>
      </c>
    </row>
    <row r="159" spans="1:51" ht="20.100000000000001" customHeight="1" thickBot="1" x14ac:dyDescent="0.35">
      <c r="A159" s="23" t="str">
        <f>'Nyugati csoport'!A6</f>
        <v>Tamon Orsolya</v>
      </c>
      <c r="B159" s="24" t="str">
        <f>'Nyugati csoport'!B6</f>
        <v>SEBESTYÉN TÍMEA</v>
      </c>
      <c r="C159" s="24" t="str">
        <f>'Nyugati csoport'!C6</f>
        <v>Pécs</v>
      </c>
      <c r="D159" s="24" t="str">
        <f>'Nyugati csoport'!D6</f>
        <v>Nyugati</v>
      </c>
      <c r="E159" s="25" t="str">
        <f>'Nyugati csoport'!E6</f>
        <v>aktív</v>
      </c>
      <c r="F159" s="75" t="str">
        <f>'Nyugati csoport'!F6</f>
        <v>nem</v>
      </c>
      <c r="G159" s="57">
        <f>'Nyugati csoport'!G6</f>
        <v>0</v>
      </c>
      <c r="H159" s="57" t="str">
        <f>'Nyugati csoport'!H6</f>
        <v>igen</v>
      </c>
      <c r="I159" s="57" t="str">
        <f>'Nyugati csoport'!I6</f>
        <v>igen</v>
      </c>
      <c r="J159" s="57" t="str">
        <f>'Nyugati csoport'!J6</f>
        <v>nem</v>
      </c>
      <c r="K159" s="57" t="str">
        <f>'Nyugati csoport'!K6</f>
        <v>nem</v>
      </c>
      <c r="L159" s="57" t="str">
        <f>'Nyugati csoport'!L6</f>
        <v>nem</v>
      </c>
      <c r="M159" s="57" t="str">
        <f>'Nyugati csoport'!M6</f>
        <v>nem</v>
      </c>
      <c r="N159" s="57" t="str">
        <f>'Nyugati csoport'!N6</f>
        <v>igen</v>
      </c>
      <c r="O159" s="57" t="str">
        <f>'Nyugati csoport'!O6</f>
        <v>nem</v>
      </c>
      <c r="P159" s="57" t="str">
        <f>'Nyugati csoport'!P6</f>
        <v>nem</v>
      </c>
      <c r="Q159" s="57">
        <f>'Nyugati csoport'!Q6</f>
        <v>0</v>
      </c>
      <c r="R159" s="57">
        <f>'Nyugati csoport'!R6</f>
        <v>0</v>
      </c>
      <c r="S159" s="23"/>
      <c r="T159" s="511">
        <f>'Nyugati csoport'!R6</f>
        <v>0</v>
      </c>
      <c r="U159" s="112" t="str">
        <f>'Nyugati csoport'!S6</f>
        <v>SZ</v>
      </c>
      <c r="V159" s="112" t="str">
        <f>'Nyugati csoport'!T6</f>
        <v>Levélírás</v>
      </c>
      <c r="W159" s="112" t="str">
        <f>'Nyugati csoport'!U6</f>
        <v>Levélírás</v>
      </c>
      <c r="X159" s="112" t="str">
        <f>'Nyugati csoport'!V6</f>
        <v>Levélírás</v>
      </c>
      <c r="Y159" s="112" t="str">
        <f>'Nyugati csoport'!W6</f>
        <v>Levélírás</v>
      </c>
      <c r="Z159" s="112">
        <f>'Nyugati csoport'!X6</f>
        <v>0</v>
      </c>
      <c r="AA159" s="112">
        <f>'Nyugati csoport'!Y6</f>
        <v>0</v>
      </c>
      <c r="AB159" s="112" t="str">
        <f>'Nyugati csoport'!Z6</f>
        <v>ÜSZI</v>
      </c>
      <c r="AC159" s="112" t="str">
        <f>'Nyugati csoport'!AA6</f>
        <v>ÜSZI</v>
      </c>
      <c r="AD159" s="112" t="str">
        <f>'Nyugati csoport'!AB6</f>
        <v>ÜSZI</v>
      </c>
      <c r="AE159" s="112" t="str">
        <f>'Nyugati csoport'!AC6</f>
        <v>ÜSZI</v>
      </c>
      <c r="AF159" s="112" t="str">
        <f>'Nyugati csoport'!AD6</f>
        <v>ÜSZI</v>
      </c>
      <c r="AG159" s="112">
        <f>'Nyugati csoport'!AE6</f>
        <v>0</v>
      </c>
      <c r="AH159" s="112">
        <f>'Nyugati csoport'!AF6</f>
        <v>0</v>
      </c>
      <c r="AI159" s="112" t="str">
        <f>'Nyugati csoport'!AG6</f>
        <v>ÜSZI</v>
      </c>
      <c r="AJ159" s="112" t="str">
        <f>'Nyugati csoport'!AH6</f>
        <v>ÜSZI</v>
      </c>
      <c r="AK159" s="112" t="str">
        <f>'Nyugati csoport'!AI6</f>
        <v>ÜSZI</v>
      </c>
      <c r="AL159" s="112" t="str">
        <f>'Nyugati csoport'!AJ6</f>
        <v>ÜSZI</v>
      </c>
      <c r="AM159" s="112" t="str">
        <f>'Nyugati csoport'!AK6</f>
        <v>ÜSZI</v>
      </c>
      <c r="AN159" s="112">
        <f>'Nyugati csoport'!AL6</f>
        <v>0</v>
      </c>
      <c r="AO159" s="112">
        <f>'Nyugati csoport'!AM6</f>
        <v>0</v>
      </c>
      <c r="AP159" s="112" t="str">
        <f>'Nyugati csoport'!AN6</f>
        <v>ÜSZI</v>
      </c>
      <c r="AQ159" s="112" t="str">
        <f>'Nyugati csoport'!AO6</f>
        <v>Levélírás</v>
      </c>
      <c r="AR159" s="112" t="str">
        <f>'Nyugati csoport'!AP6</f>
        <v>Levélírás</v>
      </c>
      <c r="AS159" s="112" t="str">
        <f>'Nyugati csoport'!AQ6</f>
        <v>Levélírás</v>
      </c>
      <c r="AT159" s="112" t="str">
        <f>'Nyugati csoport'!AR6</f>
        <v>Levélírás</v>
      </c>
      <c r="AU159" s="112">
        <f>'Nyugati csoport'!AS6</f>
        <v>0</v>
      </c>
      <c r="AV159" s="112">
        <f>'Nyugati csoport'!AT6</f>
        <v>0</v>
      </c>
      <c r="AW159" s="112" t="str">
        <f>'Nyugati csoport'!AU6</f>
        <v>Levélírás</v>
      </c>
      <c r="AX159" s="112" t="str">
        <f>'Nyugati csoport'!AV6</f>
        <v>Levélírás</v>
      </c>
      <c r="AY159" s="66">
        <f t="shared" si="42"/>
        <v>11</v>
      </c>
    </row>
    <row r="160" spans="1:51" ht="20.100000000000001" customHeight="1" thickBot="1" x14ac:dyDescent="0.35">
      <c r="A160" s="23" t="str">
        <f>'Nyugati csoport'!A7</f>
        <v>Demecs Anett</v>
      </c>
      <c r="B160" s="24" t="str">
        <f>'Nyugati csoport'!B7</f>
        <v>SEBESTYÉN TÍMEA</v>
      </c>
      <c r="C160" s="24" t="str">
        <f>'Nyugati csoport'!C7</f>
        <v>Székesfehérvár</v>
      </c>
      <c r="D160" s="24" t="str">
        <f>'Nyugati csoport'!D7</f>
        <v>Nyugati</v>
      </c>
      <c r="E160" s="25" t="str">
        <f>'Nyugati csoport'!E7</f>
        <v>aktív</v>
      </c>
      <c r="F160" s="75" t="str">
        <f>'Nyugati csoport'!F7</f>
        <v>nem</v>
      </c>
      <c r="G160" s="57">
        <f>'Nyugati csoport'!G7</f>
        <v>0</v>
      </c>
      <c r="H160" s="57" t="str">
        <f>'Nyugati csoport'!H7</f>
        <v>igen</v>
      </c>
      <c r="I160" s="57" t="str">
        <f>'Nyugati csoport'!I7</f>
        <v>igen</v>
      </c>
      <c r="J160" s="57" t="str">
        <f>'Nyugati csoport'!J7</f>
        <v>nem</v>
      </c>
      <c r="K160" s="57" t="str">
        <f>'Nyugati csoport'!K7</f>
        <v>nem</v>
      </c>
      <c r="L160" s="57" t="str">
        <f>'Nyugati csoport'!L7</f>
        <v>nem</v>
      </c>
      <c r="M160" s="57" t="str">
        <f>'Nyugati csoport'!M7</f>
        <v>igen</v>
      </c>
      <c r="N160" s="57" t="str">
        <f>'Nyugati csoport'!N7</f>
        <v>igen</v>
      </c>
      <c r="O160" s="57" t="str">
        <f>'Nyugati csoport'!O7</f>
        <v>nem</v>
      </c>
      <c r="P160" s="57" t="str">
        <f>'Nyugati csoport'!P7</f>
        <v>nem</v>
      </c>
      <c r="Q160" s="57">
        <f>'Nyugati csoport'!Q7</f>
        <v>0</v>
      </c>
      <c r="R160" s="57">
        <f>'Nyugati csoport'!R7</f>
        <v>0</v>
      </c>
      <c r="S160" s="23"/>
      <c r="T160" s="511">
        <f>'Nyugati csoport'!R7</f>
        <v>0</v>
      </c>
      <c r="U160" s="112" t="str">
        <f>'Nyugati csoport'!S7</f>
        <v>Levélírás</v>
      </c>
      <c r="V160" s="112" t="str">
        <f>'Nyugati csoport'!T7</f>
        <v>Levélírás</v>
      </c>
      <c r="W160" s="112" t="str">
        <f>'Nyugati csoport'!U7</f>
        <v>Levélírás</v>
      </c>
      <c r="X160" s="112" t="str">
        <f>'Nyugati csoport'!V7</f>
        <v>Levélírás</v>
      </c>
      <c r="Y160" s="112" t="str">
        <f>'Nyugati csoport'!W7</f>
        <v>Levélírás</v>
      </c>
      <c r="Z160" s="112">
        <f>'Nyugati csoport'!X7</f>
        <v>0</v>
      </c>
      <c r="AA160" s="112">
        <f>'Nyugati csoport'!Y7</f>
        <v>0</v>
      </c>
      <c r="AB160" s="112" t="str">
        <f>'Nyugati csoport'!Z7</f>
        <v>ÜSZI</v>
      </c>
      <c r="AC160" s="112" t="str">
        <f>'Nyugati csoport'!AA7</f>
        <v>ÜSZI</v>
      </c>
      <c r="AD160" s="112" t="str">
        <f>'Nyugati csoport'!AB7</f>
        <v>ÜSZI</v>
      </c>
      <c r="AE160" s="112" t="str">
        <f>'Nyugati csoport'!AC7</f>
        <v>ÜSZI</v>
      </c>
      <c r="AF160" s="112" t="str">
        <f>'Nyugati csoport'!AD7</f>
        <v>ÜSZI</v>
      </c>
      <c r="AG160" s="112">
        <f>'Nyugati csoport'!AE7</f>
        <v>0</v>
      </c>
      <c r="AH160" s="112">
        <f>'Nyugati csoport'!AF7</f>
        <v>0</v>
      </c>
      <c r="AI160" s="112" t="str">
        <f>'Nyugati csoport'!AG7</f>
        <v>Levélírás</v>
      </c>
      <c r="AJ160" s="112" t="str">
        <f>'Nyugati csoport'!AH7</f>
        <v>Levélírás</v>
      </c>
      <c r="AK160" s="112" t="str">
        <f>'Nyugati csoport'!AI7</f>
        <v>Levélírás</v>
      </c>
      <c r="AL160" s="112" t="str">
        <f>'Nyugati csoport'!AJ7</f>
        <v>Levélírás</v>
      </c>
      <c r="AM160" s="112" t="str">
        <f>'Nyugati csoport'!AK7</f>
        <v>Levélírás</v>
      </c>
      <c r="AN160" s="112">
        <f>'Nyugati csoport'!AL7</f>
        <v>0</v>
      </c>
      <c r="AO160" s="112">
        <f>'Nyugati csoport'!AM7</f>
        <v>0</v>
      </c>
      <c r="AP160" s="112" t="str">
        <f>'Nyugati csoport'!AN7</f>
        <v>ÜSZI</v>
      </c>
      <c r="AQ160" s="112" t="str">
        <f>'Nyugati csoport'!AO7</f>
        <v>ÜSZI</v>
      </c>
      <c r="AR160" s="112" t="str">
        <f>'Nyugati csoport'!AP7</f>
        <v>ÜSZI</v>
      </c>
      <c r="AS160" s="112" t="str">
        <f>'Nyugati csoport'!AQ7</f>
        <v>ÜSZI</v>
      </c>
      <c r="AT160" s="112" t="str">
        <f>'Nyugati csoport'!AR7</f>
        <v>ÜSZI</v>
      </c>
      <c r="AU160" s="112">
        <f>'Nyugati csoport'!AS7</f>
        <v>0</v>
      </c>
      <c r="AV160" s="112">
        <f>'Nyugati csoport'!AT7</f>
        <v>0</v>
      </c>
      <c r="AW160" s="112" t="str">
        <f>'Nyugati csoport'!AU7</f>
        <v>Levélírás</v>
      </c>
      <c r="AX160" s="112" t="str">
        <f>'Nyugati csoport'!AV7</f>
        <v>Levélírás</v>
      </c>
      <c r="AY160" s="66">
        <f t="shared" si="42"/>
        <v>10</v>
      </c>
    </row>
    <row r="161" spans="1:51" ht="20.100000000000001" customHeight="1" thickBot="1" x14ac:dyDescent="0.35">
      <c r="A161" s="23" t="str">
        <f>'Nyugati csoport'!A8</f>
        <v>Gál Krisztina</v>
      </c>
      <c r="B161" s="24" t="str">
        <f>'Nyugati csoport'!B8</f>
        <v>SEBESTYÉN TÍMEA</v>
      </c>
      <c r="C161" s="24" t="str">
        <f>'Nyugati csoport'!C8</f>
        <v>Székesfehérvár</v>
      </c>
      <c r="D161" s="24" t="str">
        <f>'Nyugati csoport'!D8</f>
        <v>Nyugati</v>
      </c>
      <c r="E161" s="25" t="str">
        <f>'Nyugati csoport'!E8</f>
        <v>aktív</v>
      </c>
      <c r="F161" s="75" t="str">
        <f>'Nyugati csoport'!F8</f>
        <v>nem</v>
      </c>
      <c r="G161" s="57">
        <f>'Nyugati csoport'!G8</f>
        <v>0</v>
      </c>
      <c r="H161" s="57" t="str">
        <f>'Nyugati csoport'!H8</f>
        <v>igen</v>
      </c>
      <c r="I161" s="57" t="str">
        <f>'Nyugati csoport'!I8</f>
        <v>igen</v>
      </c>
      <c r="J161" s="57" t="str">
        <f>'Nyugati csoport'!J8</f>
        <v>nem</v>
      </c>
      <c r="K161" s="57" t="str">
        <f>'Nyugati csoport'!K8</f>
        <v>nem</v>
      </c>
      <c r="L161" s="57" t="str">
        <f>'Nyugati csoport'!L8</f>
        <v>nem</v>
      </c>
      <c r="M161" s="57" t="str">
        <f>'Nyugati csoport'!M8</f>
        <v>igen</v>
      </c>
      <c r="N161" s="57" t="str">
        <f>'Nyugati csoport'!N8</f>
        <v>igen</v>
      </c>
      <c r="O161" s="57" t="str">
        <f>'Nyugati csoport'!O8</f>
        <v>nem</v>
      </c>
      <c r="P161" s="57" t="str">
        <f>'Nyugati csoport'!P8</f>
        <v>nem</v>
      </c>
      <c r="Q161" s="57">
        <f>'Nyugati csoport'!Q8</f>
        <v>0</v>
      </c>
      <c r="R161" s="57">
        <f>'Nyugati csoport'!R8</f>
        <v>0</v>
      </c>
      <c r="S161" s="23"/>
      <c r="T161" s="511">
        <f>'Nyugati csoport'!R8</f>
        <v>0</v>
      </c>
      <c r="U161" s="112" t="str">
        <f>'Nyugati csoport'!S8</f>
        <v>Levélírás</v>
      </c>
      <c r="V161" s="112" t="str">
        <f>'Nyugati csoport'!T8</f>
        <v>Levélírás</v>
      </c>
      <c r="W161" s="112" t="str">
        <f>'Nyugati csoport'!U8</f>
        <v>Levélírás</v>
      </c>
      <c r="X161" s="112" t="str">
        <f>'Nyugati csoport'!V8</f>
        <v>Levélírás</v>
      </c>
      <c r="Y161" s="112" t="str">
        <f>'Nyugati csoport'!W8</f>
        <v>Levélírás</v>
      </c>
      <c r="Z161" s="112">
        <f>'Nyugati csoport'!X8</f>
        <v>0</v>
      </c>
      <c r="AA161" s="112">
        <f>'Nyugati csoport'!Y8</f>
        <v>0</v>
      </c>
      <c r="AB161" s="112" t="str">
        <f>'Nyugati csoport'!Z8</f>
        <v>ÜSZI</v>
      </c>
      <c r="AC161" s="112" t="str">
        <f>'Nyugati csoport'!AA8</f>
        <v>ÜSZI</v>
      </c>
      <c r="AD161" s="112" t="str">
        <f>'Nyugati csoport'!AB8</f>
        <v>Levélírás</v>
      </c>
      <c r="AE161" s="112" t="str">
        <f>'Nyugati csoport'!AC8</f>
        <v>Levélírás</v>
      </c>
      <c r="AF161" s="112" t="str">
        <f>'Nyugati csoport'!AD8</f>
        <v>Levélírás</v>
      </c>
      <c r="AG161" s="112">
        <f>'Nyugati csoport'!AE8</f>
        <v>0</v>
      </c>
      <c r="AH161" s="112">
        <f>'Nyugati csoport'!AF8</f>
        <v>0</v>
      </c>
      <c r="AI161" s="112" t="str">
        <f>'Nyugati csoport'!AG8</f>
        <v>ÜSZI</v>
      </c>
      <c r="AJ161" s="112" t="str">
        <f>'Nyugati csoport'!AH8</f>
        <v>ÜSZI</v>
      </c>
      <c r="AK161" s="112" t="str">
        <f>'Nyugati csoport'!AI8</f>
        <v>ÜSZI</v>
      </c>
      <c r="AL161" s="112" t="str">
        <f>'Nyugati csoport'!AJ8</f>
        <v>ÜSZI</v>
      </c>
      <c r="AM161" s="112" t="str">
        <f>'Nyugati csoport'!AK8</f>
        <v>ÜSZI</v>
      </c>
      <c r="AN161" s="112">
        <f>'Nyugati csoport'!AL8</f>
        <v>0</v>
      </c>
      <c r="AO161" s="112">
        <f>'Nyugati csoport'!AM8</f>
        <v>0</v>
      </c>
      <c r="AP161" s="112" t="str">
        <f>'Nyugati csoport'!AN8</f>
        <v>Levélírás</v>
      </c>
      <c r="AQ161" s="112" t="str">
        <f>'Nyugati csoport'!AO8</f>
        <v>Levélírás</v>
      </c>
      <c r="AR161" s="112" t="str">
        <f>'Nyugati csoport'!AP8</f>
        <v>Levélírás</v>
      </c>
      <c r="AS161" s="112" t="str">
        <f>'Nyugati csoport'!AQ8</f>
        <v>Levélírás</v>
      </c>
      <c r="AT161" s="112" t="str">
        <f>'Nyugati csoport'!AR8</f>
        <v>Levélírás</v>
      </c>
      <c r="AU161" s="112">
        <f>'Nyugati csoport'!AS8</f>
        <v>0</v>
      </c>
      <c r="AV161" s="112">
        <f>'Nyugati csoport'!AT8</f>
        <v>0</v>
      </c>
      <c r="AW161" s="112" t="str">
        <f>'Nyugati csoport'!AU8</f>
        <v>ÜSZI</v>
      </c>
      <c r="AX161" s="112" t="str">
        <f>'Nyugati csoport'!AV8</f>
        <v>ÜSZI</v>
      </c>
      <c r="AY161" s="66">
        <f t="shared" si="42"/>
        <v>9</v>
      </c>
    </row>
    <row r="162" spans="1:51" ht="20.100000000000001" customHeight="1" thickBot="1" x14ac:dyDescent="0.35">
      <c r="A162" s="23" t="str">
        <f>'Nyugati csoport'!A9</f>
        <v>Ivánka-Varga Eszter</v>
      </c>
      <c r="B162" s="24" t="str">
        <f>'Nyugati csoport'!B9</f>
        <v>SEBESTYÉN TÍMEA</v>
      </c>
      <c r="C162" s="24" t="str">
        <f>'Nyugati csoport'!C9</f>
        <v>Székesfehérvár</v>
      </c>
      <c r="D162" s="24" t="str">
        <f>'Nyugati csoport'!D9</f>
        <v>Nyugati</v>
      </c>
      <c r="E162" s="25" t="str">
        <f>'Nyugati csoport'!E9</f>
        <v>aktív</v>
      </c>
      <c r="F162" s="75" t="str">
        <f>'Nyugati csoport'!F9</f>
        <v>nem</v>
      </c>
      <c r="G162" s="57">
        <f>'Nyugati csoport'!G9</f>
        <v>0</v>
      </c>
      <c r="H162" s="57" t="str">
        <f>'Nyugati csoport'!H9</f>
        <v>igen</v>
      </c>
      <c r="I162" s="57" t="str">
        <f>'Nyugati csoport'!I9</f>
        <v>igen</v>
      </c>
      <c r="J162" s="57" t="str">
        <f>'Nyugati csoport'!J9</f>
        <v>nem</v>
      </c>
      <c r="K162" s="57" t="str">
        <f>'Nyugati csoport'!K9</f>
        <v>nem</v>
      </c>
      <c r="L162" s="57" t="str">
        <f>'Nyugati csoport'!L9</f>
        <v>nem</v>
      </c>
      <c r="M162" s="57" t="str">
        <f>'Nyugati csoport'!M9</f>
        <v>nem</v>
      </c>
      <c r="N162" s="57" t="str">
        <f>'Nyugati csoport'!N9</f>
        <v>igen</v>
      </c>
      <c r="O162" s="57" t="str">
        <f>'Nyugati csoport'!O9</f>
        <v>nem</v>
      </c>
      <c r="P162" s="57" t="str">
        <f>'Nyugati csoport'!P9</f>
        <v>nem</v>
      </c>
      <c r="Q162" s="57">
        <f>'Nyugati csoport'!Q9</f>
        <v>0</v>
      </c>
      <c r="R162" s="57">
        <f>'Nyugati csoport'!R9</f>
        <v>0</v>
      </c>
      <c r="S162" s="23"/>
      <c r="T162" s="511">
        <f>'Nyugati csoport'!R9</f>
        <v>0</v>
      </c>
      <c r="U162" s="112" t="str">
        <f>'Nyugati csoport'!S9</f>
        <v>Levélírás</v>
      </c>
      <c r="V162" s="112" t="str">
        <f>'Nyugati csoport'!T9</f>
        <v>Levélírás</v>
      </c>
      <c r="W162" s="112" t="str">
        <f>'Nyugati csoport'!U9</f>
        <v>Levélírás</v>
      </c>
      <c r="X162" s="112" t="str">
        <f>'Nyugati csoport'!V9</f>
        <v>Levélírás</v>
      </c>
      <c r="Y162" s="112" t="str">
        <f>'Nyugati csoport'!W9</f>
        <v>Levélírás</v>
      </c>
      <c r="Z162" s="112">
        <f>'Nyugati csoport'!X9</f>
        <v>0</v>
      </c>
      <c r="AA162" s="112">
        <f>'Nyugati csoport'!Y9</f>
        <v>0</v>
      </c>
      <c r="AB162" s="112" t="str">
        <f>'Nyugati csoport'!Z9</f>
        <v>Levélírás</v>
      </c>
      <c r="AC162" s="112" t="str">
        <f>'Nyugati csoport'!AA9</f>
        <v>Video 8-16</v>
      </c>
      <c r="AD162" s="112" t="str">
        <f>'Nyugati csoport'!AB9</f>
        <v>Video 8-16</v>
      </c>
      <c r="AE162" s="112" t="str">
        <f>'Nyugati csoport'!AC9</f>
        <v>Video 8-16</v>
      </c>
      <c r="AF162" s="112" t="str">
        <f>'Nyugati csoport'!AD9</f>
        <v>Video 8-16</v>
      </c>
      <c r="AG162" s="112">
        <f>'Nyugati csoport'!AE9</f>
        <v>0</v>
      </c>
      <c r="AH162" s="112">
        <f>'Nyugati csoport'!AF9</f>
        <v>0</v>
      </c>
      <c r="AI162" s="112" t="str">
        <f>'Nyugati csoport'!AG9</f>
        <v>SZ</v>
      </c>
      <c r="AJ162" s="112" t="str">
        <f>'Nyugati csoport'!AH9</f>
        <v>SZ</v>
      </c>
      <c r="AK162" s="112" t="str">
        <f>'Nyugati csoport'!AI9</f>
        <v>SZ</v>
      </c>
      <c r="AL162" s="112" t="str">
        <f>'Nyugati csoport'!AJ9</f>
        <v>SZ</v>
      </c>
      <c r="AM162" s="112" t="str">
        <f>'Nyugati csoport'!AK9</f>
        <v>SZ</v>
      </c>
      <c r="AN162" s="112">
        <f>'Nyugati csoport'!AL9</f>
        <v>0</v>
      </c>
      <c r="AO162" s="112">
        <f>'Nyugati csoport'!AM9</f>
        <v>0</v>
      </c>
      <c r="AP162" s="112" t="str">
        <f>'Nyugati csoport'!AN9</f>
        <v>Video 8-16</v>
      </c>
      <c r="AQ162" s="112" t="str">
        <f>'Nyugati csoport'!AO9</f>
        <v>Video 8-16</v>
      </c>
      <c r="AR162" s="112" t="str">
        <f>'Nyugati csoport'!AP9</f>
        <v>Video 8-16</v>
      </c>
      <c r="AS162" s="112" t="str">
        <f>'Nyugati csoport'!AQ9</f>
        <v>Video 8-16</v>
      </c>
      <c r="AT162" s="112" t="str">
        <f>'Nyugati csoport'!AR9</f>
        <v>Levélírás</v>
      </c>
      <c r="AU162" s="112">
        <f>'Nyugati csoport'!AS9</f>
        <v>0</v>
      </c>
      <c r="AV162" s="112">
        <f>'Nyugati csoport'!AT9</f>
        <v>0</v>
      </c>
      <c r="AW162" s="112" t="str">
        <f>'Nyugati csoport'!AU9</f>
        <v>Levélírás</v>
      </c>
      <c r="AX162" s="112" t="str">
        <f>'Nyugati csoport'!AV9</f>
        <v>Levélírás</v>
      </c>
      <c r="AY162" s="66">
        <f t="shared" si="42"/>
        <v>8</v>
      </c>
    </row>
    <row r="163" spans="1:51" ht="20.100000000000001" customHeight="1" thickBot="1" x14ac:dyDescent="0.35">
      <c r="A163" s="23" t="str">
        <f>'Nyugati csoport'!A10</f>
        <v>Sveininger Szilvia</v>
      </c>
      <c r="B163" s="24" t="str">
        <f>'Nyugati csoport'!B10</f>
        <v>SEBESTYÉN TÍMEA</v>
      </c>
      <c r="C163" s="24" t="str">
        <f>'Nyugati csoport'!C10</f>
        <v>Székesfehérvár</v>
      </c>
      <c r="D163" s="24" t="str">
        <f>'Nyugati csoport'!D10</f>
        <v>Nyugati</v>
      </c>
      <c r="E163" s="25" t="str">
        <f>'Nyugati csoport'!E10</f>
        <v>aktív</v>
      </c>
      <c r="F163" s="75" t="str">
        <f>'Nyugati csoport'!F10</f>
        <v>nem</v>
      </c>
      <c r="G163" s="57">
        <f>'Nyugati csoport'!G10</f>
        <v>0</v>
      </c>
      <c r="H163" s="57" t="str">
        <f>'Nyugati csoport'!H10</f>
        <v>igen</v>
      </c>
      <c r="I163" s="57" t="str">
        <f>'Nyugati csoport'!I10</f>
        <v>igen</v>
      </c>
      <c r="J163" s="57" t="str">
        <f>'Nyugati csoport'!J10</f>
        <v>nem</v>
      </c>
      <c r="K163" s="57" t="str">
        <f>'Nyugati csoport'!K10</f>
        <v>nem</v>
      </c>
      <c r="L163" s="57" t="str">
        <f>'Nyugati csoport'!L10</f>
        <v>nem</v>
      </c>
      <c r="M163" s="57" t="str">
        <f>'Nyugati csoport'!M10</f>
        <v>igen</v>
      </c>
      <c r="N163" s="57" t="str">
        <f>'Nyugati csoport'!N10</f>
        <v>igen</v>
      </c>
      <c r="O163" s="57" t="str">
        <f>'Nyugati csoport'!O10</f>
        <v>nem</v>
      </c>
      <c r="P163" s="57" t="str">
        <f>'Nyugati csoport'!P10</f>
        <v>nem</v>
      </c>
      <c r="Q163" s="57">
        <f>'Nyugati csoport'!Q10</f>
        <v>0</v>
      </c>
      <c r="R163" s="57">
        <f>'Nyugati csoport'!R10</f>
        <v>0</v>
      </c>
      <c r="S163" s="23"/>
      <c r="T163" s="511">
        <f>'Nyugati csoport'!R10</f>
        <v>0</v>
      </c>
      <c r="U163" s="112" t="str">
        <f>'Nyugati csoport'!S10</f>
        <v>ÜSZI</v>
      </c>
      <c r="V163" s="112" t="str">
        <f>'Nyugati csoport'!T10</f>
        <v>ÜSZI</v>
      </c>
      <c r="W163" s="112" t="str">
        <f>'Nyugati csoport'!U10</f>
        <v>ÜSZI</v>
      </c>
      <c r="X163" s="112" t="str">
        <f>'Nyugati csoport'!V10</f>
        <v>ÜSZI</v>
      </c>
      <c r="Y163" s="112" t="str">
        <f>'Nyugati csoport'!W10</f>
        <v>ÜSZI</v>
      </c>
      <c r="Z163" s="112">
        <f>'Nyugati csoport'!X10</f>
        <v>0</v>
      </c>
      <c r="AA163" s="112">
        <f>'Nyugati csoport'!Y10</f>
        <v>0</v>
      </c>
      <c r="AB163" s="112" t="str">
        <f>'Nyugati csoport'!Z10</f>
        <v>Levélírás</v>
      </c>
      <c r="AC163" s="112" t="str">
        <f>'Nyugati csoport'!AA10</f>
        <v>Levélírás</v>
      </c>
      <c r="AD163" s="112" t="str">
        <f>'Nyugati csoport'!AB10</f>
        <v>Levélírás</v>
      </c>
      <c r="AE163" s="112" t="str">
        <f>'Nyugati csoport'!AC10</f>
        <v>Levélírás</v>
      </c>
      <c r="AF163" s="112" t="str">
        <f>'Nyugati csoport'!AD10</f>
        <v>Levélírás</v>
      </c>
      <c r="AG163" s="112">
        <f>'Nyugati csoport'!AE10</f>
        <v>0</v>
      </c>
      <c r="AH163" s="112">
        <f>'Nyugati csoport'!AF10</f>
        <v>0</v>
      </c>
      <c r="AI163" s="112" t="str">
        <f>'Nyugati csoport'!AG10</f>
        <v>ÜSZI</v>
      </c>
      <c r="AJ163" s="112" t="str">
        <f>'Nyugati csoport'!AH10</f>
        <v>ÜSZI</v>
      </c>
      <c r="AK163" s="112" t="str">
        <f>'Nyugati csoport'!AI10</f>
        <v>ÜSZI</v>
      </c>
      <c r="AL163" s="112" t="str">
        <f>'Nyugati csoport'!AJ10</f>
        <v>ÜSZI</v>
      </c>
      <c r="AM163" s="112" t="str">
        <f>'Nyugati csoport'!AK10</f>
        <v>ÜSZI</v>
      </c>
      <c r="AN163" s="112">
        <f>'Nyugati csoport'!AL10</f>
        <v>0</v>
      </c>
      <c r="AO163" s="112">
        <f>'Nyugati csoport'!AM10</f>
        <v>0</v>
      </c>
      <c r="AP163" s="112" t="str">
        <f>'Nyugati csoport'!AN10</f>
        <v>ÜSZI</v>
      </c>
      <c r="AQ163" s="112" t="str">
        <f>'Nyugati csoport'!AO10</f>
        <v>ÜSZI</v>
      </c>
      <c r="AR163" s="112" t="str">
        <f>'Nyugati csoport'!AP10</f>
        <v>ÜSZI</v>
      </c>
      <c r="AS163" s="112" t="str">
        <f>'Nyugati csoport'!AQ10</f>
        <v>ÜSZI</v>
      </c>
      <c r="AT163" s="112" t="str">
        <f>'Nyugati csoport'!AR10</f>
        <v>ÜSZI</v>
      </c>
      <c r="AU163" s="112">
        <f>'Nyugati csoport'!AS10</f>
        <v>0</v>
      </c>
      <c r="AV163" s="112">
        <f>'Nyugati csoport'!AT10</f>
        <v>0</v>
      </c>
      <c r="AW163" s="112" t="str">
        <f>'Nyugati csoport'!AU10</f>
        <v>Levélírás</v>
      </c>
      <c r="AX163" s="112" t="str">
        <f>'Nyugati csoport'!AV10</f>
        <v>Levélírás</v>
      </c>
      <c r="AY163" s="66">
        <f t="shared" si="42"/>
        <v>15</v>
      </c>
    </row>
    <row r="164" spans="1:51" ht="20.100000000000001" customHeight="1" thickBot="1" x14ac:dyDescent="0.35">
      <c r="A164" s="23" t="str">
        <f>'Nyugati csoport'!A11</f>
        <v>Szanyi Vivien</v>
      </c>
      <c r="B164" s="24" t="str">
        <f>'Nyugati csoport'!B11</f>
        <v>SEBESTYÉN TÍMEA</v>
      </c>
      <c r="C164" s="24" t="str">
        <f>'Nyugati csoport'!C11</f>
        <v>Székesfehérvár</v>
      </c>
      <c r="D164" s="24" t="str">
        <f>'Nyugati csoport'!D11</f>
        <v>Nyugati</v>
      </c>
      <c r="E164" s="25" t="str">
        <f>'Nyugati csoport'!E11</f>
        <v>aktív</v>
      </c>
      <c r="F164" s="75" t="str">
        <f>'Nyugati csoport'!F11</f>
        <v>nem</v>
      </c>
      <c r="G164" s="57">
        <f>'Nyugati csoport'!G11</f>
        <v>0</v>
      </c>
      <c r="H164" s="57" t="str">
        <f>'Nyugati csoport'!H11</f>
        <v>igen</v>
      </c>
      <c r="I164" s="57" t="str">
        <f>'Nyugati csoport'!I11</f>
        <v>igen</v>
      </c>
      <c r="J164" s="57" t="str">
        <f>'Nyugati csoport'!J11</f>
        <v>nem</v>
      </c>
      <c r="K164" s="57" t="str">
        <f>'Nyugati csoport'!K11</f>
        <v>nem</v>
      </c>
      <c r="L164" s="57" t="str">
        <f>'Nyugati csoport'!L11</f>
        <v>nem</v>
      </c>
      <c r="M164" s="57" t="str">
        <f>'Nyugati csoport'!M11</f>
        <v>nem</v>
      </c>
      <c r="N164" s="57" t="str">
        <f>'Nyugati csoport'!N11</f>
        <v>igen</v>
      </c>
      <c r="O164" s="57" t="str">
        <f>'Nyugati csoport'!O11</f>
        <v>nem</v>
      </c>
      <c r="P164" s="57" t="str">
        <f>'Nyugati csoport'!P11</f>
        <v>nem</v>
      </c>
      <c r="Q164" s="57">
        <f>'Nyugati csoport'!Q11</f>
        <v>0</v>
      </c>
      <c r="R164" s="57">
        <f>'Nyugati csoport'!R11</f>
        <v>0</v>
      </c>
      <c r="S164" s="23"/>
      <c r="T164" s="511">
        <f>'Nyugati csoport'!R11</f>
        <v>0</v>
      </c>
      <c r="U164" s="112" t="str">
        <f>'Nyugati csoport'!S11</f>
        <v>ÜSZI</v>
      </c>
      <c r="V164" s="112" t="str">
        <f>'Nyugati csoport'!T11</f>
        <v>ÜSZI</v>
      </c>
      <c r="W164" s="112" t="str">
        <f>'Nyugati csoport'!U11</f>
        <v>ÜSZI</v>
      </c>
      <c r="X164" s="112" t="str">
        <f>'Nyugati csoport'!V11</f>
        <v>ÜSZI</v>
      </c>
      <c r="Y164" s="112" t="str">
        <f>'Nyugati csoport'!W11</f>
        <v>ÜSZI</v>
      </c>
      <c r="Z164" s="112">
        <f>'Nyugati csoport'!X11</f>
        <v>0</v>
      </c>
      <c r="AA164" s="112">
        <f>'Nyugati csoport'!Y11</f>
        <v>0</v>
      </c>
      <c r="AB164" s="112" t="str">
        <f>'Nyugati csoport'!Z11</f>
        <v>SZ</v>
      </c>
      <c r="AC164" s="112" t="str">
        <f>'Nyugati csoport'!AA11</f>
        <v>SZ</v>
      </c>
      <c r="AD164" s="112" t="str">
        <f>'Nyugati csoport'!AB11</f>
        <v>ÜSZI</v>
      </c>
      <c r="AE164" s="112" t="str">
        <f>'Nyugati csoport'!AC11</f>
        <v>ÜSZI</v>
      </c>
      <c r="AF164" s="112" t="str">
        <f>'Nyugati csoport'!AD11</f>
        <v>ÜSZI</v>
      </c>
      <c r="AG164" s="112">
        <f>'Nyugati csoport'!AE11</f>
        <v>0</v>
      </c>
      <c r="AH164" s="112">
        <f>'Nyugati csoport'!AF11</f>
        <v>0</v>
      </c>
      <c r="AI164" s="112" t="str">
        <f>'Nyugati csoport'!AG11</f>
        <v>Levélírás</v>
      </c>
      <c r="AJ164" s="112" t="str">
        <f>'Nyugati csoport'!AH11</f>
        <v>Levélírás</v>
      </c>
      <c r="AK164" s="112" t="str">
        <f>'Nyugati csoport'!AI11</f>
        <v>Levélírás</v>
      </c>
      <c r="AL164" s="112" t="str">
        <f>'Nyugati csoport'!AJ11</f>
        <v>Levélírás</v>
      </c>
      <c r="AM164" s="112" t="str">
        <f>'Nyugati csoport'!AK11</f>
        <v>Levélírás</v>
      </c>
      <c r="AN164" s="112">
        <f>'Nyugati csoport'!AL11</f>
        <v>0</v>
      </c>
      <c r="AO164" s="112">
        <f>'Nyugati csoport'!AM11</f>
        <v>0</v>
      </c>
      <c r="AP164" s="112" t="str">
        <f>'Nyugati csoport'!AN11</f>
        <v>Levélírás</v>
      </c>
      <c r="AQ164" s="112" t="str">
        <f>'Nyugati csoport'!AO11</f>
        <v>Levélírás</v>
      </c>
      <c r="AR164" s="112" t="str">
        <f>'Nyugati csoport'!AP11</f>
        <v>Levélírás</v>
      </c>
      <c r="AS164" s="112" t="str">
        <f>'Nyugati csoport'!AQ11</f>
        <v>Levélírás</v>
      </c>
      <c r="AT164" s="112" t="str">
        <f>'Nyugati csoport'!AR11</f>
        <v>Levélírás</v>
      </c>
      <c r="AU164" s="112">
        <f>'Nyugati csoport'!AS11</f>
        <v>0</v>
      </c>
      <c r="AV164" s="112">
        <f>'Nyugati csoport'!AT11</f>
        <v>0</v>
      </c>
      <c r="AW164" s="112" t="str">
        <f>'Nyugati csoport'!AU11</f>
        <v>ÜSZI</v>
      </c>
      <c r="AX164" s="112" t="str">
        <f>'Nyugati csoport'!AV11</f>
        <v>ÜSZI</v>
      </c>
      <c r="AY164" s="66">
        <f t="shared" si="42"/>
        <v>10</v>
      </c>
    </row>
    <row r="165" spans="1:51" ht="20.100000000000001" customHeight="1" thickBot="1" x14ac:dyDescent="0.35">
      <c r="A165" s="23" t="str">
        <f>'Nyugati csoport'!A12</f>
        <v>Fekete Dóra Lina</v>
      </c>
      <c r="B165" s="24" t="str">
        <f>'Nyugati csoport'!B12</f>
        <v>SEBESTYÉN TÍMEA</v>
      </c>
      <c r="C165" s="24" t="str">
        <f>'Nyugati csoport'!C12</f>
        <v>Mosonmagyaróvár</v>
      </c>
      <c r="D165" s="24" t="str">
        <f>'Nyugati csoport'!D12</f>
        <v>Nyugati</v>
      </c>
      <c r="E165" s="25" t="str">
        <f>'Nyugati csoport'!E12</f>
        <v>aktív</v>
      </c>
      <c r="F165" s="75" t="str">
        <f>'Nyugati csoport'!F12</f>
        <v>nem</v>
      </c>
      <c r="G165" s="57">
        <f>'Nyugati csoport'!G12</f>
        <v>0</v>
      </c>
      <c r="H165" s="57" t="str">
        <f>'Nyugati csoport'!H12</f>
        <v>igen</v>
      </c>
      <c r="I165" s="57" t="str">
        <f>'Nyugati csoport'!I12</f>
        <v>igen</v>
      </c>
      <c r="J165" s="57" t="str">
        <f>'Nyugati csoport'!J12</f>
        <v>nem</v>
      </c>
      <c r="K165" s="57" t="str">
        <f>'Nyugati csoport'!K12</f>
        <v>nem</v>
      </c>
      <c r="L165" s="57" t="str">
        <f>'Nyugati csoport'!L12</f>
        <v>nem</v>
      </c>
      <c r="M165" s="57" t="str">
        <f>'Nyugati csoport'!M12</f>
        <v>nem</v>
      </c>
      <c r="N165" s="57" t="str">
        <f>'Nyugati csoport'!N12</f>
        <v>nem</v>
      </c>
      <c r="O165" s="57" t="str">
        <f>'Nyugati csoport'!O12</f>
        <v>nem</v>
      </c>
      <c r="P165" s="57" t="str">
        <f>'Nyugati csoport'!P12</f>
        <v>nem</v>
      </c>
      <c r="Q165" s="57">
        <f>'Nyugati csoport'!Q12</f>
        <v>0</v>
      </c>
      <c r="R165" s="57">
        <f>'Nyugati csoport'!R12</f>
        <v>0</v>
      </c>
      <c r="S165" s="23"/>
      <c r="T165" s="511">
        <f>'Nyugati csoport'!R12</f>
        <v>0</v>
      </c>
      <c r="U165" s="112" t="str">
        <f>'Nyugati csoport'!S12</f>
        <v>ÜSZI</v>
      </c>
      <c r="V165" s="112" t="str">
        <f>'Nyugati csoport'!T12</f>
        <v>ÜSZI</v>
      </c>
      <c r="W165" s="112" t="str">
        <f>'Nyugati csoport'!U12</f>
        <v>SZ</v>
      </c>
      <c r="X165" s="112" t="str">
        <f>'Nyugati csoport'!V12</f>
        <v>ÜSZI</v>
      </c>
      <c r="Y165" s="112" t="str">
        <f>'Nyugati csoport'!W12</f>
        <v>ÜSZI</v>
      </c>
      <c r="Z165" s="112">
        <f>'Nyugati csoport'!X12</f>
        <v>0</v>
      </c>
      <c r="AA165" s="112">
        <f>'Nyugati csoport'!Y12</f>
        <v>0</v>
      </c>
      <c r="AB165" s="112" t="str">
        <f>'Nyugati csoport'!Z12</f>
        <v>Levélírás</v>
      </c>
      <c r="AC165" s="112" t="str">
        <f>'Nyugati csoport'!AA12</f>
        <v>Levélírás</v>
      </c>
      <c r="AD165" s="112" t="str">
        <f>'Nyugati csoport'!AB12</f>
        <v>Levélírás</v>
      </c>
      <c r="AE165" s="112" t="str">
        <f>'Nyugati csoport'!AC12</f>
        <v>Levélírás</v>
      </c>
      <c r="AF165" s="112" t="str">
        <f>'Nyugati csoport'!AD12</f>
        <v>SZ</v>
      </c>
      <c r="AG165" s="112">
        <f>'Nyugati csoport'!AE12</f>
        <v>0</v>
      </c>
      <c r="AH165" s="112">
        <f>'Nyugati csoport'!AF12</f>
        <v>0</v>
      </c>
      <c r="AI165" s="112" t="str">
        <f>'Nyugati csoport'!AG12</f>
        <v>ÜSZI</v>
      </c>
      <c r="AJ165" s="112" t="str">
        <f>'Nyugati csoport'!AH12</f>
        <v>ÜSZI</v>
      </c>
      <c r="AK165" s="112" t="str">
        <f>'Nyugati csoport'!AI12</f>
        <v>ÜSZI</v>
      </c>
      <c r="AL165" s="112" t="str">
        <f>'Nyugati csoport'!AJ12</f>
        <v>ÜSZI</v>
      </c>
      <c r="AM165" s="112" t="str">
        <f>'Nyugati csoport'!AK12</f>
        <v>ÜSZI</v>
      </c>
      <c r="AN165" s="112">
        <f>'Nyugati csoport'!AL12</f>
        <v>0</v>
      </c>
      <c r="AO165" s="112">
        <f>'Nyugati csoport'!AM12</f>
        <v>0</v>
      </c>
      <c r="AP165" s="112" t="str">
        <f>'Nyugati csoport'!AN12</f>
        <v>Levélírás</v>
      </c>
      <c r="AQ165" s="112" t="str">
        <f>'Nyugati csoport'!AO12</f>
        <v>Levélírás</v>
      </c>
      <c r="AR165" s="112" t="str">
        <f>'Nyugati csoport'!AP12</f>
        <v>Levélírás</v>
      </c>
      <c r="AS165" s="112" t="str">
        <f>'Nyugati csoport'!AQ12</f>
        <v>Levélírás</v>
      </c>
      <c r="AT165" s="112" t="str">
        <f>'Nyugati csoport'!AR12</f>
        <v>Levélírás</v>
      </c>
      <c r="AU165" s="112">
        <f>'Nyugati csoport'!AS12</f>
        <v>0</v>
      </c>
      <c r="AV165" s="112">
        <f>'Nyugati csoport'!AT12</f>
        <v>0</v>
      </c>
      <c r="AW165" s="112" t="str">
        <f>'Nyugati csoport'!AU12</f>
        <v>ÜSZI</v>
      </c>
      <c r="AX165" s="112" t="str">
        <f>'Nyugati csoport'!AV12</f>
        <v>ÜSZI</v>
      </c>
      <c r="AY165" s="66">
        <f t="shared" si="42"/>
        <v>11</v>
      </c>
    </row>
    <row r="166" spans="1:51" ht="20.100000000000001" customHeight="1" thickBot="1" x14ac:dyDescent="0.35">
      <c r="A166" s="23" t="str">
        <f>'Nyugati csoport'!A13</f>
        <v>Földes Tímea</v>
      </c>
      <c r="B166" s="24" t="str">
        <f>'Nyugati csoport'!B13</f>
        <v>SEBESTYÉN TÍMEA</v>
      </c>
      <c r="C166" s="24" t="str">
        <f>'Nyugati csoport'!C13</f>
        <v>Mosonmagyaróvár</v>
      </c>
      <c r="D166" s="24" t="str">
        <f>'Nyugati csoport'!D13</f>
        <v>Nyugati</v>
      </c>
      <c r="E166" s="25" t="str">
        <f>'Nyugati csoport'!E13</f>
        <v>aktív</v>
      </c>
      <c r="F166" s="75" t="str">
        <f>'Nyugati csoport'!F13</f>
        <v>nem</v>
      </c>
      <c r="G166" s="57">
        <f>'Nyugati csoport'!G13</f>
        <v>0</v>
      </c>
      <c r="H166" s="57" t="str">
        <f>'Nyugati csoport'!H13</f>
        <v>igen</v>
      </c>
      <c r="I166" s="57" t="str">
        <f>'Nyugati csoport'!I13</f>
        <v>igen</v>
      </c>
      <c r="J166" s="57" t="str">
        <f>'Nyugati csoport'!J13</f>
        <v>nem</v>
      </c>
      <c r="K166" s="57" t="str">
        <f>'Nyugati csoport'!K13</f>
        <v>nem</v>
      </c>
      <c r="L166" s="57" t="str">
        <f>'Nyugati csoport'!L13</f>
        <v>nem</v>
      </c>
      <c r="M166" s="57" t="str">
        <f>'Nyugati csoport'!M13</f>
        <v>nem</v>
      </c>
      <c r="N166" s="57" t="str">
        <f>'Nyugati csoport'!N13</f>
        <v>igen</v>
      </c>
      <c r="O166" s="57" t="str">
        <f>'Nyugati csoport'!O13</f>
        <v>nem</v>
      </c>
      <c r="P166" s="57" t="str">
        <f>'Nyugati csoport'!P13</f>
        <v>nem</v>
      </c>
      <c r="Q166" s="57">
        <f>'Nyugati csoport'!Q13</f>
        <v>0</v>
      </c>
      <c r="R166" s="57">
        <f>'Nyugati csoport'!R13</f>
        <v>0</v>
      </c>
      <c r="S166" s="23"/>
      <c r="T166" s="511">
        <f>'Nyugati csoport'!R13</f>
        <v>0</v>
      </c>
      <c r="U166" s="112" t="str">
        <f>'Nyugati csoport'!S13</f>
        <v>Levélírás</v>
      </c>
      <c r="V166" s="112" t="str">
        <f>'Nyugati csoport'!T13</f>
        <v>Levélírás</v>
      </c>
      <c r="W166" s="112" t="str">
        <f>'Nyugati csoport'!U13</f>
        <v>ÜSZI</v>
      </c>
      <c r="X166" s="112" t="str">
        <f>'Nyugati csoport'!V13</f>
        <v>Levélírás</v>
      </c>
      <c r="Y166" s="112" t="str">
        <f>'Nyugati csoport'!W13</f>
        <v>Levélírás</v>
      </c>
      <c r="Z166" s="112">
        <f>'Nyugati csoport'!X13</f>
        <v>0</v>
      </c>
      <c r="AA166" s="112">
        <f>'Nyugati csoport'!Y13</f>
        <v>0</v>
      </c>
      <c r="AB166" s="112" t="str">
        <f>'Nyugati csoport'!Z13</f>
        <v>ÜSZI</v>
      </c>
      <c r="AC166" s="112" t="str">
        <f>'Nyugati csoport'!AA13</f>
        <v>ÜSZI</v>
      </c>
      <c r="AD166" s="112" t="str">
        <f>'Nyugati csoport'!AB13</f>
        <v>ÜSZI</v>
      </c>
      <c r="AE166" s="112" t="str">
        <f>'Nyugati csoport'!AC13</f>
        <v>ÜSZI</v>
      </c>
      <c r="AF166" s="112" t="str">
        <f>'Nyugati csoport'!AD13</f>
        <v>ÜSZI</v>
      </c>
      <c r="AG166" s="112">
        <f>'Nyugati csoport'!AE13</f>
        <v>0</v>
      </c>
      <c r="AH166" s="112">
        <f>'Nyugati csoport'!AF13</f>
        <v>0</v>
      </c>
      <c r="AI166" s="112" t="str">
        <f>'Nyugati csoport'!AG13</f>
        <v>Levélírás</v>
      </c>
      <c r="AJ166" s="112" t="str">
        <f>'Nyugati csoport'!AH13</f>
        <v>Levélírás</v>
      </c>
      <c r="AK166" s="112" t="str">
        <f>'Nyugati csoport'!AI13</f>
        <v>Levélírás</v>
      </c>
      <c r="AL166" s="112" t="str">
        <f>'Nyugati csoport'!AJ13</f>
        <v>Levelezés EM</v>
      </c>
      <c r="AM166" s="112" t="str">
        <f>'Nyugati csoport'!AK13</f>
        <v>Levelezés EM</v>
      </c>
      <c r="AN166" s="112">
        <f>'Nyugati csoport'!AL13</f>
        <v>0</v>
      </c>
      <c r="AO166" s="112">
        <f>'Nyugati csoport'!AM13</f>
        <v>0</v>
      </c>
      <c r="AP166" s="112" t="str">
        <f>'Nyugati csoport'!AN13</f>
        <v>ÜSZI</v>
      </c>
      <c r="AQ166" s="112" t="str">
        <f>'Nyugati csoport'!AO13</f>
        <v>ÜSZI</v>
      </c>
      <c r="AR166" s="112" t="str">
        <f>'Nyugati csoport'!AP13</f>
        <v>ÜSZI</v>
      </c>
      <c r="AS166" s="112" t="str">
        <f>'Nyugati csoport'!AQ13</f>
        <v>ÜSZI</v>
      </c>
      <c r="AT166" s="112" t="str">
        <f>'Nyugati csoport'!AR13</f>
        <v>ÜSZI</v>
      </c>
      <c r="AU166" s="112">
        <f>'Nyugati csoport'!AS13</f>
        <v>0</v>
      </c>
      <c r="AV166" s="112">
        <f>'Nyugati csoport'!AT13</f>
        <v>0</v>
      </c>
      <c r="AW166" s="112" t="str">
        <f>'Nyugati csoport'!AU13</f>
        <v>Levelezés EM</v>
      </c>
      <c r="AX166" s="112" t="str">
        <f>'Nyugati csoport'!AV13</f>
        <v>Levelezés EM</v>
      </c>
      <c r="AY166" s="66">
        <f t="shared" si="42"/>
        <v>11</v>
      </c>
    </row>
    <row r="167" spans="1:51" ht="20.100000000000001" hidden="1" customHeight="1" thickBot="1" x14ac:dyDescent="0.35">
      <c r="A167" s="23" t="e">
        <f>'Nyugati csoport'!#REF!</f>
        <v>#REF!</v>
      </c>
      <c r="B167" s="24" t="e">
        <f>'Nyugati csoport'!#REF!</f>
        <v>#REF!</v>
      </c>
      <c r="C167" s="24" t="e">
        <f>'Nyugati csoport'!#REF!</f>
        <v>#REF!</v>
      </c>
      <c r="D167" s="24" t="e">
        <f>'Nyugati csoport'!#REF!</f>
        <v>#REF!</v>
      </c>
      <c r="E167" s="25" t="e">
        <f>'Nyugati csoport'!#REF!</f>
        <v>#REF!</v>
      </c>
      <c r="F167" s="75" t="e">
        <f>'Nyugati csoport'!#REF!</f>
        <v>#REF!</v>
      </c>
      <c r="G167" s="57" t="e">
        <f>'Nyugati csoport'!#REF!</f>
        <v>#REF!</v>
      </c>
      <c r="H167" s="57" t="e">
        <f>'Nyugati csoport'!#REF!</f>
        <v>#REF!</v>
      </c>
      <c r="I167" s="57" t="e">
        <f>'Nyugati csoport'!#REF!</f>
        <v>#REF!</v>
      </c>
      <c r="J167" s="57" t="e">
        <f>'Nyugati csoport'!#REF!</f>
        <v>#REF!</v>
      </c>
      <c r="K167" s="57" t="e">
        <f>'Nyugati csoport'!#REF!</f>
        <v>#REF!</v>
      </c>
      <c r="L167" s="57" t="e">
        <f>'Nyugati csoport'!#REF!</f>
        <v>#REF!</v>
      </c>
      <c r="M167" s="57" t="e">
        <f>'Nyugati csoport'!#REF!</f>
        <v>#REF!</v>
      </c>
      <c r="N167" s="57" t="e">
        <f>'Nyugati csoport'!#REF!</f>
        <v>#REF!</v>
      </c>
      <c r="O167" s="57" t="e">
        <f>'Nyugati csoport'!#REF!</f>
        <v>#REF!</v>
      </c>
      <c r="P167" s="57" t="e">
        <f>'Nyugati csoport'!#REF!</f>
        <v>#REF!</v>
      </c>
      <c r="Q167" s="57" t="e">
        <f>'Nyugati csoport'!#REF!</f>
        <v>#REF!</v>
      </c>
      <c r="R167" s="57" t="e">
        <f>'Nyugati csoport'!#REF!</f>
        <v>#REF!</v>
      </c>
      <c r="S167" s="23"/>
      <c r="T167" s="511" t="e">
        <f>'Nyugati csoport'!#REF!</f>
        <v>#REF!</v>
      </c>
      <c r="U167" s="112" t="e">
        <f>'Nyugati csoport'!#REF!</f>
        <v>#REF!</v>
      </c>
      <c r="V167" s="112" t="e">
        <f>'Nyugati csoport'!#REF!</f>
        <v>#REF!</v>
      </c>
      <c r="W167" s="112" t="e">
        <f>'Nyugati csoport'!#REF!</f>
        <v>#REF!</v>
      </c>
      <c r="X167" s="112" t="e">
        <f>'Nyugati csoport'!#REF!</f>
        <v>#REF!</v>
      </c>
      <c r="Y167" s="112" t="e">
        <f>'Nyugati csoport'!#REF!</f>
        <v>#REF!</v>
      </c>
      <c r="Z167" s="112" t="e">
        <f>'Nyugati csoport'!#REF!</f>
        <v>#REF!</v>
      </c>
      <c r="AA167" s="112" t="e">
        <f>'Nyugati csoport'!#REF!</f>
        <v>#REF!</v>
      </c>
      <c r="AB167" s="112" t="e">
        <f>'Nyugati csoport'!#REF!</f>
        <v>#REF!</v>
      </c>
      <c r="AC167" s="112" t="e">
        <f>'Nyugati csoport'!#REF!</f>
        <v>#REF!</v>
      </c>
      <c r="AD167" s="112" t="e">
        <f>'Nyugati csoport'!#REF!</f>
        <v>#REF!</v>
      </c>
      <c r="AE167" s="112" t="e">
        <f>'Nyugati csoport'!#REF!</f>
        <v>#REF!</v>
      </c>
      <c r="AF167" s="112" t="e">
        <f>'Nyugati csoport'!#REF!</f>
        <v>#REF!</v>
      </c>
      <c r="AG167" s="112" t="e">
        <f>'Nyugati csoport'!#REF!</f>
        <v>#REF!</v>
      </c>
      <c r="AH167" s="112" t="e">
        <f>'Nyugati csoport'!#REF!</f>
        <v>#REF!</v>
      </c>
      <c r="AI167" s="112" t="e">
        <f>'Nyugati csoport'!#REF!</f>
        <v>#REF!</v>
      </c>
      <c r="AJ167" s="112" t="e">
        <f>'Nyugati csoport'!#REF!</f>
        <v>#REF!</v>
      </c>
      <c r="AK167" s="112" t="e">
        <f>'Nyugati csoport'!#REF!</f>
        <v>#REF!</v>
      </c>
      <c r="AL167" s="112" t="e">
        <f>'Nyugati csoport'!#REF!</f>
        <v>#REF!</v>
      </c>
      <c r="AM167" s="112" t="e">
        <f>'Nyugati csoport'!#REF!</f>
        <v>#REF!</v>
      </c>
      <c r="AN167" s="112" t="e">
        <f>'Nyugati csoport'!#REF!</f>
        <v>#REF!</v>
      </c>
      <c r="AO167" s="112" t="e">
        <f>'Nyugati csoport'!#REF!</f>
        <v>#REF!</v>
      </c>
      <c r="AP167" s="112" t="e">
        <f>'Nyugati csoport'!#REF!</f>
        <v>#REF!</v>
      </c>
      <c r="AQ167" s="112" t="e">
        <f>'Nyugati csoport'!#REF!</f>
        <v>#REF!</v>
      </c>
      <c r="AR167" s="112" t="e">
        <f>'Nyugati csoport'!#REF!</f>
        <v>#REF!</v>
      </c>
      <c r="AS167" s="112" t="e">
        <f>'Nyugati csoport'!#REF!</f>
        <v>#REF!</v>
      </c>
      <c r="AT167" s="112" t="e">
        <f>'Nyugati csoport'!#REF!</f>
        <v>#REF!</v>
      </c>
      <c r="AU167" s="112" t="e">
        <f>'Nyugati csoport'!#REF!</f>
        <v>#REF!</v>
      </c>
      <c r="AV167" s="112" t="e">
        <f>'Nyugati csoport'!#REF!</f>
        <v>#REF!</v>
      </c>
      <c r="AW167" s="112" t="e">
        <f>'Nyugati csoport'!#REF!</f>
        <v>#REF!</v>
      </c>
      <c r="AX167" s="112" t="e">
        <f>'Nyugati csoport'!#REF!</f>
        <v>#REF!</v>
      </c>
      <c r="AY167" s="66">
        <f t="shared" si="42"/>
        <v>0</v>
      </c>
    </row>
    <row r="168" spans="1:51" ht="20.100000000000001" customHeight="1" thickBot="1" x14ac:dyDescent="0.35">
      <c r="A168" s="60" t="str">
        <f>'Nyugati csoport'!A14</f>
        <v>Machekné Szabó Noémi</v>
      </c>
      <c r="B168" s="61" t="str">
        <f>'Nyugati csoport'!B14</f>
        <v>SEBESTYÉN TÍMEA</v>
      </c>
      <c r="C168" s="61" t="str">
        <f>'Nyugati csoport'!C14</f>
        <v>Mosonmagyaróvár</v>
      </c>
      <c r="D168" s="61" t="str">
        <f>'Nyugati csoport'!D14</f>
        <v>Nyugati</v>
      </c>
      <c r="E168" s="62" t="str">
        <f>'Nyugati csoport'!E14</f>
        <v>aktív</v>
      </c>
      <c r="F168" s="75" t="str">
        <f>'Nyugati csoport'!F14</f>
        <v>nem</v>
      </c>
      <c r="G168" s="57">
        <f>'Nyugati csoport'!G14</f>
        <v>0</v>
      </c>
      <c r="H168" s="57" t="str">
        <f>'Nyugati csoport'!H14</f>
        <v>igen</v>
      </c>
      <c r="I168" s="57" t="str">
        <f>'Nyugati csoport'!I14</f>
        <v>igen</v>
      </c>
      <c r="J168" s="57" t="str">
        <f>'Nyugati csoport'!J14</f>
        <v>nem</v>
      </c>
      <c r="K168" s="57" t="str">
        <f>'Nyugati csoport'!K14</f>
        <v>nem</v>
      </c>
      <c r="L168" s="57" t="str">
        <f>'Nyugati csoport'!L14</f>
        <v>igen</v>
      </c>
      <c r="M168" s="57" t="str">
        <f>'Nyugati csoport'!M14</f>
        <v>nem</v>
      </c>
      <c r="N168" s="57" t="str">
        <f>'Nyugati csoport'!N14</f>
        <v>igen</v>
      </c>
      <c r="O168" s="57" t="str">
        <f>'Nyugati csoport'!O14</f>
        <v>nem</v>
      </c>
      <c r="P168" s="57" t="str">
        <f>'Nyugati csoport'!P14</f>
        <v>nem</v>
      </c>
      <c r="Q168" s="57">
        <f>'Nyugati csoport'!Q14</f>
        <v>0</v>
      </c>
      <c r="R168" s="57">
        <f>'Nyugati csoport'!R14</f>
        <v>0</v>
      </c>
      <c r="S168" s="60"/>
      <c r="T168" s="511">
        <f>'Nyugati csoport'!R14</f>
        <v>0</v>
      </c>
      <c r="U168" s="112" t="str">
        <f>'Nyugati csoport'!S14</f>
        <v>Levélírás</v>
      </c>
      <c r="V168" s="112" t="str">
        <f>'Nyugati csoport'!T14</f>
        <v>Levélírás</v>
      </c>
      <c r="W168" s="112" t="str">
        <f>'Nyugati csoport'!U14</f>
        <v>Levélírás</v>
      </c>
      <c r="X168" s="112" t="str">
        <f>'Nyugati csoport'!V14</f>
        <v>Levélírás</v>
      </c>
      <c r="Y168" s="112" t="str">
        <f>'Nyugati csoport'!W14</f>
        <v>Levélírás</v>
      </c>
      <c r="Z168" s="112">
        <f>'Nyugati csoport'!X14</f>
        <v>0</v>
      </c>
      <c r="AA168" s="112">
        <f>'Nyugati csoport'!Y14</f>
        <v>0</v>
      </c>
      <c r="AB168" s="112" t="str">
        <f>'Nyugati csoport'!Z14</f>
        <v>ÜSZI</v>
      </c>
      <c r="AC168" s="112" t="str">
        <f>'Nyugati csoport'!AA14</f>
        <v>ÜSZI</v>
      </c>
      <c r="AD168" s="112" t="str">
        <f>'Nyugati csoport'!AB14</f>
        <v>ÜSZI</v>
      </c>
      <c r="AE168" s="112" t="str">
        <f>'Nyugati csoport'!AC14</f>
        <v>ÜSZI</v>
      </c>
      <c r="AF168" s="112" t="str">
        <f>'Nyugati csoport'!AD14</f>
        <v>ÜSZI</v>
      </c>
      <c r="AG168" s="112">
        <f>'Nyugati csoport'!AE14</f>
        <v>0</v>
      </c>
      <c r="AH168" s="112">
        <f>'Nyugati csoport'!AF14</f>
        <v>0</v>
      </c>
      <c r="AI168" s="112" t="str">
        <f>'Nyugati csoport'!AG14</f>
        <v>Video 8-16</v>
      </c>
      <c r="AJ168" s="112" t="str">
        <f>'Nyugati csoport'!AH14</f>
        <v>Video 8-16</v>
      </c>
      <c r="AK168" s="112" t="str">
        <f>'Nyugati csoport'!AI14</f>
        <v>Video 8-16</v>
      </c>
      <c r="AL168" s="112" t="str">
        <f>'Nyugati csoport'!AJ14</f>
        <v>Video 8-16</v>
      </c>
      <c r="AM168" s="112" t="str">
        <f>'Nyugati csoport'!AK14</f>
        <v>Video 8-16</v>
      </c>
      <c r="AN168" s="112">
        <f>'Nyugati csoport'!AL14</f>
        <v>0</v>
      </c>
      <c r="AO168" s="112">
        <f>'Nyugati csoport'!AM14</f>
        <v>0</v>
      </c>
      <c r="AP168" s="112" t="str">
        <f>'Nyugati csoport'!AN14</f>
        <v>ÜSZI</v>
      </c>
      <c r="AQ168" s="112" t="str">
        <f>'Nyugati csoport'!AO14</f>
        <v>ÜSZI</v>
      </c>
      <c r="AR168" s="112" t="str">
        <f>'Nyugati csoport'!AP14</f>
        <v>ÜSZI</v>
      </c>
      <c r="AS168" s="112" t="str">
        <f>'Nyugati csoport'!AQ14</f>
        <v>ÜSZI</v>
      </c>
      <c r="AT168" s="112" t="str">
        <f>'Nyugati csoport'!AR14</f>
        <v>ÜSZI</v>
      </c>
      <c r="AU168" s="112">
        <f>'Nyugati csoport'!AS14</f>
        <v>0</v>
      </c>
      <c r="AV168" s="112">
        <f>'Nyugati csoport'!AT14</f>
        <v>0</v>
      </c>
      <c r="AW168" s="112" t="str">
        <f>'Nyugati csoport'!AU14</f>
        <v>ÜSZI</v>
      </c>
      <c r="AX168" s="112" t="str">
        <f>'Nyugati csoport'!AV14</f>
        <v>ÜSZI</v>
      </c>
      <c r="AY168" s="66">
        <f t="shared" si="42"/>
        <v>17</v>
      </c>
    </row>
    <row r="169" spans="1:51" ht="20.100000000000001" customHeight="1" thickBot="1" x14ac:dyDescent="0.35">
      <c r="A169" s="21" t="str">
        <f>'Nyugati csoport'!A15</f>
        <v>Weneszné Czank Krisztina</v>
      </c>
      <c r="B169" s="21" t="str">
        <f>'Nyugati csoport'!B15</f>
        <v>SEBESTYÉN TÍMEA</v>
      </c>
      <c r="C169" s="21" t="str">
        <f>'Nyugati csoport'!C15</f>
        <v>Mosonmagyaróvár</v>
      </c>
      <c r="D169" s="21" t="str">
        <f>'Nyugati csoport'!D15</f>
        <v>Nyugati</v>
      </c>
      <c r="E169" s="21" t="str">
        <f>'Nyugati csoport'!E15</f>
        <v>aktív</v>
      </c>
      <c r="F169" s="57">
        <f>'Nyugati csoport'!F15</f>
        <v>0</v>
      </c>
      <c r="G169" s="57">
        <f>'Nyugati csoport'!G15</f>
        <v>0</v>
      </c>
      <c r="H169" s="57">
        <f>'Nyugati csoport'!H15</f>
        <v>0</v>
      </c>
      <c r="I169" s="57">
        <f>'Nyugati csoport'!I15</f>
        <v>0</v>
      </c>
      <c r="J169" s="57">
        <f>'Nyugati csoport'!J15</f>
        <v>0</v>
      </c>
      <c r="K169" s="57">
        <f>'Nyugati csoport'!K15</f>
        <v>0</v>
      </c>
      <c r="L169" s="57">
        <f>'Nyugati csoport'!L15</f>
        <v>0</v>
      </c>
      <c r="M169" s="57">
        <f>'Nyugati csoport'!M15</f>
        <v>0</v>
      </c>
      <c r="N169" s="57">
        <f>'Nyugati csoport'!N15</f>
        <v>0</v>
      </c>
      <c r="O169" s="57">
        <f>'Nyugati csoport'!O15</f>
        <v>0</v>
      </c>
      <c r="P169" s="57">
        <f>'Nyugati csoport'!P15</f>
        <v>0</v>
      </c>
      <c r="Q169" s="57">
        <f>'Nyugati csoport'!Q15</f>
        <v>0</v>
      </c>
      <c r="R169" s="57">
        <f>'Nyugati csoport'!R15</f>
        <v>0</v>
      </c>
      <c r="S169" s="93"/>
      <c r="T169" s="511">
        <f>'Nyugati csoport'!R15</f>
        <v>0</v>
      </c>
      <c r="U169" s="112" t="str">
        <f>'Nyugati csoport'!S15</f>
        <v>ÜSZI</v>
      </c>
      <c r="V169" s="112" t="str">
        <f>'Nyugati csoport'!T15</f>
        <v>ÜSZI</v>
      </c>
      <c r="W169" s="112" t="str">
        <f>'Nyugati csoport'!U15</f>
        <v>ÜSZI</v>
      </c>
      <c r="X169" s="112" t="str">
        <f>'Nyugati csoport'!V15</f>
        <v>ÜSZI</v>
      </c>
      <c r="Y169" s="112" t="str">
        <f>'Nyugati csoport'!W15</f>
        <v>ÜSZI</v>
      </c>
      <c r="Z169" s="112">
        <f>'Nyugati csoport'!X15</f>
        <v>0</v>
      </c>
      <c r="AA169" s="112">
        <f>'Nyugati csoport'!Y15</f>
        <v>0</v>
      </c>
      <c r="AB169" s="112" t="str">
        <f>'Nyugati csoport'!Z15</f>
        <v>Levélírás</v>
      </c>
      <c r="AC169" s="112" t="str">
        <f>'Nyugati csoport'!AA15</f>
        <v>Levélírás</v>
      </c>
      <c r="AD169" s="112" t="str">
        <f>'Nyugati csoport'!AB15</f>
        <v>Levélírás</v>
      </c>
      <c r="AE169" s="112" t="str">
        <f>'Nyugati csoport'!AC15</f>
        <v>Levélírás</v>
      </c>
      <c r="AF169" s="112" t="str">
        <f>'Nyugati csoport'!AD15</f>
        <v>Levélírás</v>
      </c>
      <c r="AG169" s="112">
        <f>'Nyugati csoport'!AE15</f>
        <v>0</v>
      </c>
      <c r="AH169" s="112">
        <f>'Nyugati csoport'!AF15</f>
        <v>0</v>
      </c>
      <c r="AI169" s="112" t="str">
        <f>'Nyugati csoport'!AG15</f>
        <v>ÜSZI</v>
      </c>
      <c r="AJ169" s="112" t="str">
        <f>'Nyugati csoport'!AH15</f>
        <v>ÜSZI</v>
      </c>
      <c r="AK169" s="112" t="str">
        <f>'Nyugati csoport'!AI15</f>
        <v>ÜSZI</v>
      </c>
      <c r="AL169" s="112" t="str">
        <f>'Nyugati csoport'!AJ15</f>
        <v>ÜSZI</v>
      </c>
      <c r="AM169" s="112" t="str">
        <f>'Nyugati csoport'!AK15</f>
        <v>ÜSZI</v>
      </c>
      <c r="AN169" s="112">
        <f>'Nyugati csoport'!AL15</f>
        <v>0</v>
      </c>
      <c r="AO169" s="112">
        <f>'Nyugati csoport'!AM15</f>
        <v>0</v>
      </c>
      <c r="AP169" s="112" t="str">
        <f>'Nyugati csoport'!AN15</f>
        <v>Levélírás</v>
      </c>
      <c r="AQ169" s="112" t="str">
        <f>'Nyugati csoport'!AO15</f>
        <v>Levélírás</v>
      </c>
      <c r="AR169" s="112" t="str">
        <f>'Nyugati csoport'!AP15</f>
        <v>Levélírás</v>
      </c>
      <c r="AS169" s="112" t="str">
        <f>'Nyugati csoport'!AQ15</f>
        <v>Levélírás</v>
      </c>
      <c r="AT169" s="112" t="str">
        <f>'Nyugati csoport'!AR15</f>
        <v>Levélírás</v>
      </c>
      <c r="AU169" s="112">
        <f>'Nyugati csoport'!AS15</f>
        <v>0</v>
      </c>
      <c r="AV169" s="112">
        <f>'Nyugati csoport'!AT15</f>
        <v>0</v>
      </c>
      <c r="AW169" s="112" t="str">
        <f>'Nyugati csoport'!AU15</f>
        <v>Levélírás</v>
      </c>
      <c r="AX169" s="112" t="str">
        <f>'Nyugati csoport'!AV15</f>
        <v>Levélírás</v>
      </c>
      <c r="AY169" s="67">
        <f t="shared" ref="AY169:AY215" si="43">COUNTIF(T169:AX169,"video")+COUNTIF(T169:AX169,"ÜSZI")</f>
        <v>10</v>
      </c>
    </row>
    <row r="170" spans="1:51" ht="20.100000000000001" hidden="1" customHeight="1" thickBot="1" x14ac:dyDescent="0.35">
      <c r="A170" s="57">
        <f>'Nyugati csoport'!A16</f>
        <v>0</v>
      </c>
      <c r="B170" s="57">
        <f>'Nyugati csoport'!B16</f>
        <v>0</v>
      </c>
      <c r="C170" s="57">
        <f>'Nyugati csoport'!C16</f>
        <v>0</v>
      </c>
      <c r="D170" s="57">
        <f>'Nyugati csoport'!D16</f>
        <v>0</v>
      </c>
      <c r="E170" s="57">
        <f>'Nyugati csoport'!E16</f>
        <v>0</v>
      </c>
      <c r="F170" s="57">
        <f>'Nyugati csoport'!F16</f>
        <v>0</v>
      </c>
      <c r="G170" s="57">
        <f>'Nyugati csoport'!G16</f>
        <v>0</v>
      </c>
      <c r="H170" s="57">
        <f>'Nyugati csoport'!H16</f>
        <v>0</v>
      </c>
      <c r="I170" s="57">
        <f>'Nyugati csoport'!I16</f>
        <v>0</v>
      </c>
      <c r="J170" s="57">
        <f>'Nyugati csoport'!J16</f>
        <v>0</v>
      </c>
      <c r="K170" s="57">
        <f>'Nyugati csoport'!K16</f>
        <v>0</v>
      </c>
      <c r="L170" s="57">
        <f>'Nyugati csoport'!L16</f>
        <v>0</v>
      </c>
      <c r="M170" s="57">
        <f>'Nyugati csoport'!M16</f>
        <v>0</v>
      </c>
      <c r="N170" s="57">
        <f>'Nyugati csoport'!N16</f>
        <v>0</v>
      </c>
      <c r="O170" s="57">
        <f>'Nyugati csoport'!O16</f>
        <v>0</v>
      </c>
      <c r="P170" s="57">
        <f>'Nyugati csoport'!P16</f>
        <v>0</v>
      </c>
      <c r="Q170" s="57">
        <f>'Nyugati csoport'!Q16</f>
        <v>0</v>
      </c>
      <c r="R170" s="57">
        <f>'Nyugati csoport'!R16</f>
        <v>0</v>
      </c>
      <c r="S170" s="93"/>
      <c r="T170" s="112">
        <f>'Nyugati csoport'!R16</f>
        <v>0</v>
      </c>
      <c r="U170" s="112">
        <f>'Nyugati csoport'!S16</f>
        <v>0</v>
      </c>
      <c r="V170" s="112">
        <f>'Nyugati csoport'!T16</f>
        <v>0</v>
      </c>
      <c r="W170" s="112">
        <f>'Nyugati csoport'!U16</f>
        <v>0</v>
      </c>
      <c r="X170" s="112">
        <f>'Nyugati csoport'!V16</f>
        <v>0</v>
      </c>
      <c r="Y170" s="112">
        <f>'Nyugati csoport'!W16</f>
        <v>0</v>
      </c>
      <c r="Z170" s="112">
        <f>'Nyugati csoport'!X16</f>
        <v>0</v>
      </c>
      <c r="AA170" s="112">
        <f>'Nyugati csoport'!Y16</f>
        <v>0</v>
      </c>
      <c r="AB170" s="112">
        <f>'Nyugati csoport'!Z16</f>
        <v>0</v>
      </c>
      <c r="AC170" s="112">
        <f>'Nyugati csoport'!AA16</f>
        <v>0</v>
      </c>
      <c r="AD170" s="112">
        <f>'Nyugati csoport'!AB16</f>
        <v>0</v>
      </c>
      <c r="AE170" s="112">
        <f>'Nyugati csoport'!AC16</f>
        <v>0</v>
      </c>
      <c r="AF170" s="112">
        <f>'Nyugati csoport'!AD16</f>
        <v>0</v>
      </c>
      <c r="AG170" s="112">
        <f>'Nyugati csoport'!AE16</f>
        <v>0</v>
      </c>
      <c r="AH170" s="112">
        <f>'Nyugati csoport'!AF16</f>
        <v>0</v>
      </c>
      <c r="AI170" s="112">
        <f>'Nyugati csoport'!AG16</f>
        <v>0</v>
      </c>
      <c r="AJ170" s="112">
        <f>'Nyugati csoport'!AH16</f>
        <v>0</v>
      </c>
      <c r="AK170" s="112">
        <f>'Nyugati csoport'!AI16</f>
        <v>0</v>
      </c>
      <c r="AL170" s="112">
        <f>'Nyugati csoport'!AJ16</f>
        <v>0</v>
      </c>
      <c r="AM170" s="112">
        <f>'Nyugati csoport'!AK16</f>
        <v>0</v>
      </c>
      <c r="AN170" s="112">
        <f>'Nyugati csoport'!AL16</f>
        <v>0</v>
      </c>
      <c r="AO170" s="112">
        <f>'Nyugati csoport'!AM16</f>
        <v>0</v>
      </c>
      <c r="AP170" s="112">
        <f>'Nyugati csoport'!AN16</f>
        <v>0</v>
      </c>
      <c r="AQ170" s="112">
        <f>'Nyugati csoport'!AO16</f>
        <v>0</v>
      </c>
      <c r="AR170" s="112">
        <f>'Nyugati csoport'!AP16</f>
        <v>0</v>
      </c>
      <c r="AS170" s="112">
        <f>'Nyugati csoport'!AQ16</f>
        <v>0</v>
      </c>
      <c r="AT170" s="112">
        <f>'Nyugati csoport'!AR16</f>
        <v>0</v>
      </c>
      <c r="AU170" s="112">
        <f>'Nyugati csoport'!AS16</f>
        <v>0</v>
      </c>
      <c r="AV170" s="112">
        <f>'Nyugati csoport'!AT16</f>
        <v>0</v>
      </c>
      <c r="AW170" s="112">
        <f>'Nyugati csoport'!AU16</f>
        <v>0</v>
      </c>
      <c r="AX170" s="112">
        <f>'Nyugati csoport'!AV16</f>
        <v>0</v>
      </c>
      <c r="AY170" s="67">
        <f t="shared" si="43"/>
        <v>0</v>
      </c>
    </row>
    <row r="171" spans="1:51" ht="20.100000000000001" hidden="1" customHeight="1" thickBot="1" x14ac:dyDescent="0.35">
      <c r="A171" s="57">
        <f>'Nyugati csoport'!A17</f>
        <v>0</v>
      </c>
      <c r="B171" s="57">
        <f>'Nyugati csoport'!B17</f>
        <v>0</v>
      </c>
      <c r="C171" s="57">
        <f>'Nyugati csoport'!C17</f>
        <v>0</v>
      </c>
      <c r="D171" s="57">
        <f>'Nyugati csoport'!D17</f>
        <v>0</v>
      </c>
      <c r="E171" s="57">
        <f>'Nyugati csoport'!E17</f>
        <v>0</v>
      </c>
      <c r="F171" s="57">
        <f>'Nyugati csoport'!F17</f>
        <v>0</v>
      </c>
      <c r="G171" s="57">
        <f>'Nyugati csoport'!G17</f>
        <v>0</v>
      </c>
      <c r="H171" s="57">
        <f>'Nyugati csoport'!H17</f>
        <v>0</v>
      </c>
      <c r="I171" s="57">
        <f>'Nyugati csoport'!I17</f>
        <v>0</v>
      </c>
      <c r="J171" s="57">
        <f>'Nyugati csoport'!J17</f>
        <v>0</v>
      </c>
      <c r="K171" s="57">
        <f>'Nyugati csoport'!K17</f>
        <v>0</v>
      </c>
      <c r="L171" s="57">
        <f>'Nyugati csoport'!L17</f>
        <v>0</v>
      </c>
      <c r="M171" s="57">
        <f>'Nyugati csoport'!M17</f>
        <v>0</v>
      </c>
      <c r="N171" s="57">
        <f>'Nyugati csoport'!N17</f>
        <v>0</v>
      </c>
      <c r="O171" s="57">
        <f>'Nyugati csoport'!O17</f>
        <v>0</v>
      </c>
      <c r="P171" s="57">
        <f>'Nyugati csoport'!P17</f>
        <v>0</v>
      </c>
      <c r="Q171" s="57">
        <f>'Nyugati csoport'!Q17</f>
        <v>0</v>
      </c>
      <c r="R171" s="57">
        <f>'Nyugati csoport'!R17</f>
        <v>0</v>
      </c>
      <c r="S171" s="93"/>
      <c r="T171" s="112">
        <f>'Nyugati csoport'!R17</f>
        <v>0</v>
      </c>
      <c r="U171" s="112">
        <f>'Nyugati csoport'!S17</f>
        <v>0</v>
      </c>
      <c r="V171" s="112">
        <f>'Nyugati csoport'!T17</f>
        <v>0</v>
      </c>
      <c r="W171" s="112">
        <f>'Nyugati csoport'!U17</f>
        <v>0</v>
      </c>
      <c r="X171" s="112">
        <f>'Nyugati csoport'!V17</f>
        <v>0</v>
      </c>
      <c r="Y171" s="112">
        <f>'Nyugati csoport'!W17</f>
        <v>0</v>
      </c>
      <c r="Z171" s="112">
        <f>'Nyugati csoport'!X17</f>
        <v>0</v>
      </c>
      <c r="AA171" s="112">
        <f>'Nyugati csoport'!Y17</f>
        <v>0</v>
      </c>
      <c r="AB171" s="112">
        <f>'Nyugati csoport'!Z17</f>
        <v>0</v>
      </c>
      <c r="AC171" s="112">
        <f>'Nyugati csoport'!AA17</f>
        <v>0</v>
      </c>
      <c r="AD171" s="112">
        <f>'Nyugati csoport'!AB17</f>
        <v>0</v>
      </c>
      <c r="AE171" s="112">
        <f>'Nyugati csoport'!AC17</f>
        <v>0</v>
      </c>
      <c r="AF171" s="112">
        <f>'Nyugati csoport'!AD17</f>
        <v>0</v>
      </c>
      <c r="AG171" s="112">
        <f>'Nyugati csoport'!AE17</f>
        <v>0</v>
      </c>
      <c r="AH171" s="112">
        <f>'Nyugati csoport'!AF17</f>
        <v>0</v>
      </c>
      <c r="AI171" s="112">
        <f>'Nyugati csoport'!AG17</f>
        <v>0</v>
      </c>
      <c r="AJ171" s="112">
        <f>'Nyugati csoport'!AH17</f>
        <v>0</v>
      </c>
      <c r="AK171" s="112">
        <f>'Nyugati csoport'!AI17</f>
        <v>0</v>
      </c>
      <c r="AL171" s="112">
        <f>'Nyugati csoport'!AJ17</f>
        <v>0</v>
      </c>
      <c r="AM171" s="112">
        <f>'Nyugati csoport'!AK17</f>
        <v>0</v>
      </c>
      <c r="AN171" s="112">
        <f>'Nyugati csoport'!AL17</f>
        <v>0</v>
      </c>
      <c r="AO171" s="112">
        <f>'Nyugati csoport'!AM17</f>
        <v>0</v>
      </c>
      <c r="AP171" s="112">
        <f>'Nyugati csoport'!AN17</f>
        <v>0</v>
      </c>
      <c r="AQ171" s="112">
        <f>'Nyugati csoport'!AO17</f>
        <v>0</v>
      </c>
      <c r="AR171" s="112">
        <f>'Nyugati csoport'!AP17</f>
        <v>0</v>
      </c>
      <c r="AS171" s="112">
        <f>'Nyugati csoport'!AQ17</f>
        <v>0</v>
      </c>
      <c r="AT171" s="112">
        <f>'Nyugati csoport'!AR17</f>
        <v>0</v>
      </c>
      <c r="AU171" s="112">
        <f>'Nyugati csoport'!AS17</f>
        <v>0</v>
      </c>
      <c r="AV171" s="112">
        <f>'Nyugati csoport'!AT17</f>
        <v>0</v>
      </c>
      <c r="AW171" s="112">
        <f>'Nyugati csoport'!AU17</f>
        <v>0</v>
      </c>
      <c r="AX171" s="112">
        <f>'Nyugati csoport'!AV17</f>
        <v>0</v>
      </c>
      <c r="AY171" s="67">
        <f t="shared" si="43"/>
        <v>0</v>
      </c>
    </row>
    <row r="172" spans="1:51" ht="20.100000000000001" hidden="1" customHeight="1" thickBot="1" x14ac:dyDescent="0.35">
      <c r="A172" s="57">
        <f>'Nyugati csoport'!A18</f>
        <v>0</v>
      </c>
      <c r="B172" s="57">
        <f>'Nyugati csoport'!B18</f>
        <v>0</v>
      </c>
      <c r="C172" s="57">
        <f>'Nyugati csoport'!C18</f>
        <v>0</v>
      </c>
      <c r="D172" s="57">
        <f>'Nyugati csoport'!D18</f>
        <v>0</v>
      </c>
      <c r="E172" s="57">
        <f>'Nyugati csoport'!E18</f>
        <v>0</v>
      </c>
      <c r="F172" s="57">
        <f>'Nyugati csoport'!F18</f>
        <v>0</v>
      </c>
      <c r="G172" s="57">
        <f>'Nyugati csoport'!G18</f>
        <v>0</v>
      </c>
      <c r="H172" s="57">
        <f>'Nyugati csoport'!H18</f>
        <v>0</v>
      </c>
      <c r="I172" s="57">
        <f>'Nyugati csoport'!I18</f>
        <v>0</v>
      </c>
      <c r="J172" s="57">
        <f>'Nyugati csoport'!J18</f>
        <v>0</v>
      </c>
      <c r="K172" s="57">
        <f>'Nyugati csoport'!K18</f>
        <v>0</v>
      </c>
      <c r="L172" s="57">
        <f>'Nyugati csoport'!L18</f>
        <v>0</v>
      </c>
      <c r="M172" s="57">
        <f>'Nyugati csoport'!M18</f>
        <v>0</v>
      </c>
      <c r="N172" s="57">
        <f>'Nyugati csoport'!N18</f>
        <v>0</v>
      </c>
      <c r="O172" s="57">
        <f>'Nyugati csoport'!O18</f>
        <v>0</v>
      </c>
      <c r="P172" s="57">
        <f>'Nyugati csoport'!P18</f>
        <v>0</v>
      </c>
      <c r="Q172" s="57">
        <f>'Nyugati csoport'!Q18</f>
        <v>0</v>
      </c>
      <c r="R172" s="57">
        <f>'Nyugati csoport'!R18</f>
        <v>0</v>
      </c>
      <c r="S172" s="93"/>
      <c r="T172" s="112">
        <f>'Nyugati csoport'!R18</f>
        <v>0</v>
      </c>
      <c r="U172" s="112">
        <f>'Nyugati csoport'!S18</f>
        <v>0</v>
      </c>
      <c r="V172" s="112">
        <f>'Nyugati csoport'!T18</f>
        <v>0</v>
      </c>
      <c r="W172" s="112">
        <f>'Nyugati csoport'!U18</f>
        <v>0</v>
      </c>
      <c r="X172" s="112">
        <f>'Nyugati csoport'!V18</f>
        <v>0</v>
      </c>
      <c r="Y172" s="112">
        <f>'Nyugati csoport'!W18</f>
        <v>0</v>
      </c>
      <c r="Z172" s="112">
        <f>'Nyugati csoport'!X18</f>
        <v>0</v>
      </c>
      <c r="AA172" s="112">
        <f>'Nyugati csoport'!Y18</f>
        <v>0</v>
      </c>
      <c r="AB172" s="112">
        <f>'Nyugati csoport'!Z18</f>
        <v>0</v>
      </c>
      <c r="AC172" s="112">
        <f>'Nyugati csoport'!AA18</f>
        <v>0</v>
      </c>
      <c r="AD172" s="112">
        <f>'Nyugati csoport'!AB18</f>
        <v>0</v>
      </c>
      <c r="AE172" s="112">
        <f>'Nyugati csoport'!AC18</f>
        <v>0</v>
      </c>
      <c r="AF172" s="112">
        <f>'Nyugati csoport'!AD18</f>
        <v>0</v>
      </c>
      <c r="AG172" s="112">
        <f>'Nyugati csoport'!AE18</f>
        <v>0</v>
      </c>
      <c r="AH172" s="112">
        <f>'Nyugati csoport'!AF18</f>
        <v>0</v>
      </c>
      <c r="AI172" s="112">
        <f>'Nyugati csoport'!AG18</f>
        <v>0</v>
      </c>
      <c r="AJ172" s="112">
        <f>'Nyugati csoport'!AH18</f>
        <v>0</v>
      </c>
      <c r="AK172" s="112">
        <f>'Nyugati csoport'!AI18</f>
        <v>0</v>
      </c>
      <c r="AL172" s="112">
        <f>'Nyugati csoport'!AJ18</f>
        <v>0</v>
      </c>
      <c r="AM172" s="112">
        <f>'Nyugati csoport'!AK18</f>
        <v>0</v>
      </c>
      <c r="AN172" s="112">
        <f>'Nyugati csoport'!AL18</f>
        <v>0</v>
      </c>
      <c r="AO172" s="112">
        <f>'Nyugati csoport'!AM18</f>
        <v>0</v>
      </c>
      <c r="AP172" s="112">
        <f>'Nyugati csoport'!AN18</f>
        <v>0</v>
      </c>
      <c r="AQ172" s="112">
        <f>'Nyugati csoport'!AO18</f>
        <v>0</v>
      </c>
      <c r="AR172" s="112">
        <f>'Nyugati csoport'!AP18</f>
        <v>0</v>
      </c>
      <c r="AS172" s="112">
        <f>'Nyugati csoport'!AQ18</f>
        <v>0</v>
      </c>
      <c r="AT172" s="112">
        <f>'Nyugati csoport'!AR18</f>
        <v>0</v>
      </c>
      <c r="AU172" s="112">
        <f>'Nyugati csoport'!AS18</f>
        <v>0</v>
      </c>
      <c r="AV172" s="112">
        <f>'Nyugati csoport'!AT18</f>
        <v>0</v>
      </c>
      <c r="AW172" s="112">
        <f>'Nyugati csoport'!AU18</f>
        <v>0</v>
      </c>
      <c r="AX172" s="112">
        <f>'Nyugati csoport'!AV18</f>
        <v>0</v>
      </c>
      <c r="AY172" s="67">
        <f t="shared" si="43"/>
        <v>0</v>
      </c>
    </row>
    <row r="173" spans="1:51" ht="20.100000000000001" hidden="1" customHeight="1" thickBot="1" x14ac:dyDescent="0.35">
      <c r="A173" s="57">
        <f>'Nyugati csoport'!A19</f>
        <v>0</v>
      </c>
      <c r="B173" s="57">
        <f>'Nyugati csoport'!B19</f>
        <v>0</v>
      </c>
      <c r="C173" s="57">
        <f>'Nyugati csoport'!C19</f>
        <v>0</v>
      </c>
      <c r="D173" s="57">
        <f>'Nyugati csoport'!D19</f>
        <v>0</v>
      </c>
      <c r="E173" s="57">
        <f>'Nyugati csoport'!E19</f>
        <v>0</v>
      </c>
      <c r="F173" s="57">
        <f>'Nyugati csoport'!F19</f>
        <v>0</v>
      </c>
      <c r="G173" s="57">
        <f>'Nyugati csoport'!G19</f>
        <v>0</v>
      </c>
      <c r="H173" s="57">
        <f>'Nyugati csoport'!H19</f>
        <v>0</v>
      </c>
      <c r="I173" s="57">
        <f>'Nyugati csoport'!I19</f>
        <v>0</v>
      </c>
      <c r="J173" s="57">
        <f>'Nyugati csoport'!J19</f>
        <v>0</v>
      </c>
      <c r="K173" s="57">
        <f>'Nyugati csoport'!K19</f>
        <v>0</v>
      </c>
      <c r="L173" s="57">
        <f>'Nyugati csoport'!L19</f>
        <v>0</v>
      </c>
      <c r="M173" s="57">
        <f>'Nyugati csoport'!M19</f>
        <v>0</v>
      </c>
      <c r="N173" s="57">
        <f>'Nyugati csoport'!N19</f>
        <v>0</v>
      </c>
      <c r="O173" s="57">
        <f>'Nyugati csoport'!O19</f>
        <v>0</v>
      </c>
      <c r="P173" s="57">
        <f>'Nyugati csoport'!P19</f>
        <v>0</v>
      </c>
      <c r="Q173" s="57">
        <f>'Nyugati csoport'!Q19</f>
        <v>0</v>
      </c>
      <c r="R173" s="57">
        <f>'Nyugati csoport'!R19</f>
        <v>0</v>
      </c>
      <c r="S173" s="93"/>
      <c r="T173" s="112">
        <f>'Nyugati csoport'!R19</f>
        <v>0</v>
      </c>
      <c r="U173" s="112">
        <f>'Nyugati csoport'!S19</f>
        <v>0</v>
      </c>
      <c r="V173" s="112">
        <f>'Nyugati csoport'!T19</f>
        <v>0</v>
      </c>
      <c r="W173" s="112">
        <f>'Nyugati csoport'!U19</f>
        <v>0</v>
      </c>
      <c r="X173" s="112">
        <f>'Nyugati csoport'!V19</f>
        <v>0</v>
      </c>
      <c r="Y173" s="112">
        <f>'Nyugati csoport'!W19</f>
        <v>0</v>
      </c>
      <c r="Z173" s="112">
        <f>'Nyugati csoport'!X19</f>
        <v>0</v>
      </c>
      <c r="AA173" s="112">
        <f>'Nyugati csoport'!Y19</f>
        <v>0</v>
      </c>
      <c r="AB173" s="112">
        <f>'Nyugati csoport'!Z19</f>
        <v>0</v>
      </c>
      <c r="AC173" s="112">
        <f>'Nyugati csoport'!AA19</f>
        <v>0</v>
      </c>
      <c r="AD173" s="112">
        <f>'Nyugati csoport'!AB19</f>
        <v>0</v>
      </c>
      <c r="AE173" s="112">
        <f>'Nyugati csoport'!AC19</f>
        <v>0</v>
      </c>
      <c r="AF173" s="112">
        <f>'Nyugati csoport'!AD19</f>
        <v>0</v>
      </c>
      <c r="AG173" s="112">
        <f>'Nyugati csoport'!AE19</f>
        <v>0</v>
      </c>
      <c r="AH173" s="112">
        <f>'Nyugati csoport'!AF19</f>
        <v>0</v>
      </c>
      <c r="AI173" s="112">
        <f>'Nyugati csoport'!AG19</f>
        <v>0</v>
      </c>
      <c r="AJ173" s="112">
        <f>'Nyugati csoport'!AH19</f>
        <v>0</v>
      </c>
      <c r="AK173" s="112">
        <f>'Nyugati csoport'!AI19</f>
        <v>0</v>
      </c>
      <c r="AL173" s="112">
        <f>'Nyugati csoport'!AJ19</f>
        <v>0</v>
      </c>
      <c r="AM173" s="112">
        <f>'Nyugati csoport'!AK19</f>
        <v>0</v>
      </c>
      <c r="AN173" s="112">
        <f>'Nyugati csoport'!AL19</f>
        <v>0</v>
      </c>
      <c r="AO173" s="112">
        <f>'Nyugati csoport'!AM19</f>
        <v>0</v>
      </c>
      <c r="AP173" s="112">
        <f>'Nyugati csoport'!AN19</f>
        <v>0</v>
      </c>
      <c r="AQ173" s="112">
        <f>'Nyugati csoport'!AO19</f>
        <v>0</v>
      </c>
      <c r="AR173" s="112">
        <f>'Nyugati csoport'!AP19</f>
        <v>0</v>
      </c>
      <c r="AS173" s="112">
        <f>'Nyugati csoport'!AQ19</f>
        <v>0</v>
      </c>
      <c r="AT173" s="112">
        <f>'Nyugati csoport'!AR19</f>
        <v>0</v>
      </c>
      <c r="AU173" s="112">
        <f>'Nyugati csoport'!AS19</f>
        <v>0</v>
      </c>
      <c r="AV173" s="112">
        <f>'Nyugati csoport'!AT19</f>
        <v>0</v>
      </c>
      <c r="AW173" s="112">
        <f>'Nyugati csoport'!AU19</f>
        <v>0</v>
      </c>
      <c r="AX173" s="112">
        <f>'Nyugati csoport'!AV19</f>
        <v>0</v>
      </c>
      <c r="AY173" s="67">
        <f t="shared" si="43"/>
        <v>0</v>
      </c>
    </row>
    <row r="174" spans="1:51" ht="20.100000000000001" hidden="1" customHeight="1" thickBot="1" x14ac:dyDescent="0.35">
      <c r="A174" s="57">
        <f>'Nyugati csoport'!A20</f>
        <v>0</v>
      </c>
      <c r="B174" s="57">
        <f>'Nyugati csoport'!B20</f>
        <v>0</v>
      </c>
      <c r="C174" s="57">
        <f>'Nyugati csoport'!C20</f>
        <v>0</v>
      </c>
      <c r="D174" s="57">
        <f>'Nyugati csoport'!D20</f>
        <v>0</v>
      </c>
      <c r="E174" s="57">
        <f>'Nyugati csoport'!E20</f>
        <v>0</v>
      </c>
      <c r="F174" s="57">
        <f>'Nyugati csoport'!F20</f>
        <v>0</v>
      </c>
      <c r="G174" s="57">
        <f>'Nyugati csoport'!G20</f>
        <v>0</v>
      </c>
      <c r="H174" s="57">
        <f>'Nyugati csoport'!H20</f>
        <v>0</v>
      </c>
      <c r="I174" s="57">
        <f>'Nyugati csoport'!I20</f>
        <v>0</v>
      </c>
      <c r="J174" s="57">
        <f>'Nyugati csoport'!J20</f>
        <v>0</v>
      </c>
      <c r="K174" s="57">
        <f>'Nyugati csoport'!K20</f>
        <v>0</v>
      </c>
      <c r="L174" s="57">
        <f>'Nyugati csoport'!L20</f>
        <v>0</v>
      </c>
      <c r="M174" s="57">
        <f>'Nyugati csoport'!M20</f>
        <v>0</v>
      </c>
      <c r="N174" s="57">
        <f>'Nyugati csoport'!N20</f>
        <v>0</v>
      </c>
      <c r="O174" s="57">
        <f>'Nyugati csoport'!O20</f>
        <v>0</v>
      </c>
      <c r="P174" s="57">
        <f>'Nyugati csoport'!P20</f>
        <v>0</v>
      </c>
      <c r="Q174" s="57">
        <f>'Nyugati csoport'!Q20</f>
        <v>0</v>
      </c>
      <c r="R174" s="57">
        <f>'Nyugati csoport'!R20</f>
        <v>0</v>
      </c>
      <c r="S174" s="93"/>
      <c r="T174" s="112">
        <f>'Nyugati csoport'!R20</f>
        <v>0</v>
      </c>
      <c r="U174" s="112">
        <f>'Nyugati csoport'!S20</f>
        <v>0</v>
      </c>
      <c r="V174" s="112">
        <f>'Nyugati csoport'!T20</f>
        <v>0</v>
      </c>
      <c r="W174" s="112">
        <f>'Nyugati csoport'!U20</f>
        <v>0</v>
      </c>
      <c r="X174" s="112">
        <f>'Nyugati csoport'!V20</f>
        <v>0</v>
      </c>
      <c r="Y174" s="112">
        <f>'Nyugati csoport'!W20</f>
        <v>0</v>
      </c>
      <c r="Z174" s="112">
        <f>'Nyugati csoport'!X20</f>
        <v>0</v>
      </c>
      <c r="AA174" s="112">
        <f>'Nyugati csoport'!Y20</f>
        <v>0</v>
      </c>
      <c r="AB174" s="112">
        <f>'Nyugati csoport'!Z20</f>
        <v>0</v>
      </c>
      <c r="AC174" s="112">
        <f>'Nyugati csoport'!AA20</f>
        <v>0</v>
      </c>
      <c r="AD174" s="112">
        <f>'Nyugati csoport'!AB20</f>
        <v>0</v>
      </c>
      <c r="AE174" s="112">
        <f>'Nyugati csoport'!AC20</f>
        <v>0</v>
      </c>
      <c r="AF174" s="112">
        <f>'Nyugati csoport'!AD20</f>
        <v>0</v>
      </c>
      <c r="AG174" s="112">
        <f>'Nyugati csoport'!AE20</f>
        <v>0</v>
      </c>
      <c r="AH174" s="112">
        <f>'Nyugati csoport'!AF20</f>
        <v>0</v>
      </c>
      <c r="AI174" s="112">
        <f>'Nyugati csoport'!AG20</f>
        <v>0</v>
      </c>
      <c r="AJ174" s="112">
        <f>'Nyugati csoport'!AH20</f>
        <v>0</v>
      </c>
      <c r="AK174" s="112">
        <f>'Nyugati csoport'!AI20</f>
        <v>0</v>
      </c>
      <c r="AL174" s="112">
        <f>'Nyugati csoport'!AJ20</f>
        <v>0</v>
      </c>
      <c r="AM174" s="112">
        <f>'Nyugati csoport'!AK20</f>
        <v>0</v>
      </c>
      <c r="AN174" s="112">
        <f>'Nyugati csoport'!AL20</f>
        <v>0</v>
      </c>
      <c r="AO174" s="112">
        <f>'Nyugati csoport'!AM20</f>
        <v>0</v>
      </c>
      <c r="AP174" s="112">
        <f>'Nyugati csoport'!AN20</f>
        <v>0</v>
      </c>
      <c r="AQ174" s="112">
        <f>'Nyugati csoport'!AO20</f>
        <v>0</v>
      </c>
      <c r="AR174" s="112">
        <f>'Nyugati csoport'!AP20</f>
        <v>0</v>
      </c>
      <c r="AS174" s="112">
        <f>'Nyugati csoport'!AQ20</f>
        <v>0</v>
      </c>
      <c r="AT174" s="112">
        <f>'Nyugati csoport'!AR20</f>
        <v>0</v>
      </c>
      <c r="AU174" s="112">
        <f>'Nyugati csoport'!AS20</f>
        <v>0</v>
      </c>
      <c r="AV174" s="112">
        <f>'Nyugati csoport'!AT20</f>
        <v>0</v>
      </c>
      <c r="AW174" s="112">
        <f>'Nyugati csoport'!AU20</f>
        <v>0</v>
      </c>
      <c r="AX174" s="112">
        <f>'Nyugati csoport'!AV20</f>
        <v>0</v>
      </c>
      <c r="AY174" s="67">
        <f t="shared" si="43"/>
        <v>0</v>
      </c>
    </row>
    <row r="175" spans="1:51" ht="20.100000000000001" hidden="1" customHeight="1" thickBot="1" x14ac:dyDescent="0.35">
      <c r="A175" s="57">
        <f>'Nyugati csoport'!A21</f>
        <v>0</v>
      </c>
      <c r="B175" s="57">
        <f>'Nyugati csoport'!B21</f>
        <v>0</v>
      </c>
      <c r="C175" s="57">
        <f>'Nyugati csoport'!C21</f>
        <v>0</v>
      </c>
      <c r="D175" s="57">
        <f>'Nyugati csoport'!D21</f>
        <v>0</v>
      </c>
      <c r="E175" s="57">
        <f>'Nyugati csoport'!E21</f>
        <v>0</v>
      </c>
      <c r="F175" s="57">
        <f>'Nyugati csoport'!F21</f>
        <v>0</v>
      </c>
      <c r="G175" s="57">
        <f>'Nyugati csoport'!G21</f>
        <v>0</v>
      </c>
      <c r="H175" s="57">
        <f>'Nyugati csoport'!H21</f>
        <v>0</v>
      </c>
      <c r="I175" s="57">
        <f>'Nyugati csoport'!I21</f>
        <v>0</v>
      </c>
      <c r="J175" s="57">
        <f>'Nyugati csoport'!J21</f>
        <v>0</v>
      </c>
      <c r="K175" s="57">
        <f>'Nyugati csoport'!K21</f>
        <v>0</v>
      </c>
      <c r="L175" s="57">
        <f>'Nyugati csoport'!L21</f>
        <v>0</v>
      </c>
      <c r="M175" s="57">
        <f>'Nyugati csoport'!M21</f>
        <v>0</v>
      </c>
      <c r="N175" s="57">
        <f>'Nyugati csoport'!N21</f>
        <v>0</v>
      </c>
      <c r="O175" s="57">
        <f>'Nyugati csoport'!O21</f>
        <v>0</v>
      </c>
      <c r="P175" s="57">
        <f>'Nyugati csoport'!P21</f>
        <v>0</v>
      </c>
      <c r="Q175" s="57">
        <f>'Nyugati csoport'!Q21</f>
        <v>0</v>
      </c>
      <c r="R175" s="57">
        <f>'Nyugati csoport'!R21</f>
        <v>0</v>
      </c>
      <c r="S175" s="93"/>
      <c r="T175" s="112">
        <f>'Nyugati csoport'!R21</f>
        <v>0</v>
      </c>
      <c r="U175" s="112">
        <f>'Nyugati csoport'!S21</f>
        <v>0</v>
      </c>
      <c r="V175" s="112">
        <f>'Nyugati csoport'!T21</f>
        <v>0</v>
      </c>
      <c r="W175" s="112">
        <f>'Nyugati csoport'!U21</f>
        <v>0</v>
      </c>
      <c r="X175" s="112">
        <f>'Nyugati csoport'!V21</f>
        <v>0</v>
      </c>
      <c r="Y175" s="112">
        <f>'Nyugati csoport'!W21</f>
        <v>0</v>
      </c>
      <c r="Z175" s="112">
        <f>'Nyugati csoport'!X21</f>
        <v>0</v>
      </c>
      <c r="AA175" s="112">
        <f>'Nyugati csoport'!Y21</f>
        <v>0</v>
      </c>
      <c r="AB175" s="112">
        <f>'Nyugati csoport'!Z21</f>
        <v>0</v>
      </c>
      <c r="AC175" s="112">
        <f>'Nyugati csoport'!AA21</f>
        <v>0</v>
      </c>
      <c r="AD175" s="112">
        <f>'Nyugati csoport'!AB21</f>
        <v>0</v>
      </c>
      <c r="AE175" s="112">
        <f>'Nyugati csoport'!AC21</f>
        <v>0</v>
      </c>
      <c r="AF175" s="112">
        <f>'Nyugati csoport'!AD21</f>
        <v>0</v>
      </c>
      <c r="AG175" s="112">
        <f>'Nyugati csoport'!AE21</f>
        <v>0</v>
      </c>
      <c r="AH175" s="112">
        <f>'Nyugati csoport'!AF21</f>
        <v>0</v>
      </c>
      <c r="AI175" s="112">
        <f>'Nyugati csoport'!AG21</f>
        <v>0</v>
      </c>
      <c r="AJ175" s="112">
        <f>'Nyugati csoport'!AH21</f>
        <v>0</v>
      </c>
      <c r="AK175" s="112">
        <f>'Nyugati csoport'!AI21</f>
        <v>0</v>
      </c>
      <c r="AL175" s="112">
        <f>'Nyugati csoport'!AJ21</f>
        <v>0</v>
      </c>
      <c r="AM175" s="112">
        <f>'Nyugati csoport'!AK21</f>
        <v>0</v>
      </c>
      <c r="AN175" s="112">
        <f>'Nyugati csoport'!AL21</f>
        <v>0</v>
      </c>
      <c r="AO175" s="112">
        <f>'Nyugati csoport'!AM21</f>
        <v>0</v>
      </c>
      <c r="AP175" s="112">
        <f>'Nyugati csoport'!AN21</f>
        <v>0</v>
      </c>
      <c r="AQ175" s="112">
        <f>'Nyugati csoport'!AO21</f>
        <v>0</v>
      </c>
      <c r="AR175" s="112">
        <f>'Nyugati csoport'!AP21</f>
        <v>0</v>
      </c>
      <c r="AS175" s="112">
        <f>'Nyugati csoport'!AQ21</f>
        <v>0</v>
      </c>
      <c r="AT175" s="112">
        <f>'Nyugati csoport'!AR21</f>
        <v>0</v>
      </c>
      <c r="AU175" s="112">
        <f>'Nyugati csoport'!AS21</f>
        <v>0</v>
      </c>
      <c r="AV175" s="112">
        <f>'Nyugati csoport'!AT21</f>
        <v>0</v>
      </c>
      <c r="AW175" s="112">
        <f>'Nyugati csoport'!AU21</f>
        <v>0</v>
      </c>
      <c r="AX175" s="112">
        <f>'Nyugati csoport'!AV21</f>
        <v>0</v>
      </c>
      <c r="AY175" s="67">
        <f t="shared" si="43"/>
        <v>0</v>
      </c>
    </row>
    <row r="176" spans="1:51" ht="20.100000000000001" hidden="1" customHeight="1" thickBot="1" x14ac:dyDescent="0.35">
      <c r="A176" s="57">
        <f>'Nyugati csoport'!A22</f>
        <v>0</v>
      </c>
      <c r="B176" s="57">
        <f>'Nyugati csoport'!B22</f>
        <v>0</v>
      </c>
      <c r="C176" s="57">
        <f>'Nyugati csoport'!C22</f>
        <v>0</v>
      </c>
      <c r="D176" s="57">
        <f>'Nyugati csoport'!D22</f>
        <v>0</v>
      </c>
      <c r="E176" s="57">
        <f>'Nyugati csoport'!E22</f>
        <v>0</v>
      </c>
      <c r="F176" s="57">
        <f>'Nyugati csoport'!F22</f>
        <v>0</v>
      </c>
      <c r="G176" s="57">
        <f>'Nyugati csoport'!G22</f>
        <v>0</v>
      </c>
      <c r="H176" s="57">
        <f>'Nyugati csoport'!H22</f>
        <v>0</v>
      </c>
      <c r="I176" s="57">
        <f>'Nyugati csoport'!I22</f>
        <v>0</v>
      </c>
      <c r="J176" s="57">
        <f>'Nyugati csoport'!J22</f>
        <v>0</v>
      </c>
      <c r="K176" s="57">
        <f>'Nyugati csoport'!K22</f>
        <v>0</v>
      </c>
      <c r="L176" s="57">
        <f>'Nyugati csoport'!L22</f>
        <v>0</v>
      </c>
      <c r="M176" s="57">
        <f>'Nyugati csoport'!M22</f>
        <v>0</v>
      </c>
      <c r="N176" s="57">
        <f>'Nyugati csoport'!N22</f>
        <v>0</v>
      </c>
      <c r="O176" s="57">
        <f>'Nyugati csoport'!O22</f>
        <v>0</v>
      </c>
      <c r="P176" s="57">
        <f>'Nyugati csoport'!P22</f>
        <v>0</v>
      </c>
      <c r="Q176" s="57">
        <f>'Nyugati csoport'!Q22</f>
        <v>0</v>
      </c>
      <c r="R176" s="57">
        <f>'Nyugati csoport'!R22</f>
        <v>0</v>
      </c>
      <c r="S176" s="93"/>
      <c r="T176" s="112">
        <f>'Nyugati csoport'!R22</f>
        <v>0</v>
      </c>
      <c r="U176" s="112">
        <f>'Nyugati csoport'!S22</f>
        <v>0</v>
      </c>
      <c r="V176" s="112">
        <f>'Nyugati csoport'!T22</f>
        <v>0</v>
      </c>
      <c r="W176" s="112">
        <f>'Nyugati csoport'!U22</f>
        <v>0</v>
      </c>
      <c r="X176" s="112">
        <f>'Nyugati csoport'!V22</f>
        <v>0</v>
      </c>
      <c r="Y176" s="112">
        <f>'Nyugati csoport'!W22</f>
        <v>0</v>
      </c>
      <c r="Z176" s="112">
        <f>'Nyugati csoport'!X22</f>
        <v>0</v>
      </c>
      <c r="AA176" s="112">
        <f>'Nyugati csoport'!Y22</f>
        <v>0</v>
      </c>
      <c r="AB176" s="112">
        <f>'Nyugati csoport'!Z22</f>
        <v>0</v>
      </c>
      <c r="AC176" s="112">
        <f>'Nyugati csoport'!AA22</f>
        <v>0</v>
      </c>
      <c r="AD176" s="112">
        <f>'Nyugati csoport'!AB22</f>
        <v>0</v>
      </c>
      <c r="AE176" s="112">
        <f>'Nyugati csoport'!AC22</f>
        <v>0</v>
      </c>
      <c r="AF176" s="112">
        <f>'Nyugati csoport'!AD22</f>
        <v>0</v>
      </c>
      <c r="AG176" s="112">
        <f>'Nyugati csoport'!AE22</f>
        <v>0</v>
      </c>
      <c r="AH176" s="112">
        <f>'Nyugati csoport'!AF22</f>
        <v>0</v>
      </c>
      <c r="AI176" s="112">
        <f>'Nyugati csoport'!AG22</f>
        <v>0</v>
      </c>
      <c r="AJ176" s="112">
        <f>'Nyugati csoport'!AH22</f>
        <v>0</v>
      </c>
      <c r="AK176" s="112">
        <f>'Nyugati csoport'!AI22</f>
        <v>0</v>
      </c>
      <c r="AL176" s="112">
        <f>'Nyugati csoport'!AJ22</f>
        <v>0</v>
      </c>
      <c r="AM176" s="112">
        <f>'Nyugati csoport'!AK22</f>
        <v>0</v>
      </c>
      <c r="AN176" s="112">
        <f>'Nyugati csoport'!AL22</f>
        <v>0</v>
      </c>
      <c r="AO176" s="112">
        <f>'Nyugati csoport'!AM22</f>
        <v>0</v>
      </c>
      <c r="AP176" s="112">
        <f>'Nyugati csoport'!AN22</f>
        <v>0</v>
      </c>
      <c r="AQ176" s="112">
        <f>'Nyugati csoport'!AO22</f>
        <v>0</v>
      </c>
      <c r="AR176" s="112">
        <f>'Nyugati csoport'!AP22</f>
        <v>0</v>
      </c>
      <c r="AS176" s="112">
        <f>'Nyugati csoport'!AQ22</f>
        <v>0</v>
      </c>
      <c r="AT176" s="112">
        <f>'Nyugati csoport'!AR22</f>
        <v>0</v>
      </c>
      <c r="AU176" s="112">
        <f>'Nyugati csoport'!AS22</f>
        <v>0</v>
      </c>
      <c r="AV176" s="112">
        <f>'Nyugati csoport'!AT22</f>
        <v>0</v>
      </c>
      <c r="AW176" s="112">
        <f>'Nyugati csoport'!AU22</f>
        <v>0</v>
      </c>
      <c r="AX176" s="112">
        <f>'Nyugati csoport'!AV22</f>
        <v>0</v>
      </c>
      <c r="AY176" s="67">
        <f t="shared" si="43"/>
        <v>0</v>
      </c>
    </row>
    <row r="177" spans="1:51" ht="20.100000000000001" hidden="1" customHeight="1" thickBot="1" x14ac:dyDescent="0.35">
      <c r="A177" s="57">
        <f>'Nyugati csoport'!A23</f>
        <v>0</v>
      </c>
      <c r="B177" s="57">
        <f>'Nyugati csoport'!B23</f>
        <v>0</v>
      </c>
      <c r="C177" s="57">
        <f>'Nyugati csoport'!C23</f>
        <v>0</v>
      </c>
      <c r="D177" s="57">
        <f>'Nyugati csoport'!D23</f>
        <v>0</v>
      </c>
      <c r="E177" s="57">
        <f>'Nyugati csoport'!E23</f>
        <v>0</v>
      </c>
      <c r="F177" s="57">
        <f>'Nyugati csoport'!F23</f>
        <v>0</v>
      </c>
      <c r="G177" s="57">
        <f>'Nyugati csoport'!G23</f>
        <v>0</v>
      </c>
      <c r="H177" s="57">
        <f>'Nyugati csoport'!H23</f>
        <v>0</v>
      </c>
      <c r="I177" s="57">
        <f>'Nyugati csoport'!I23</f>
        <v>0</v>
      </c>
      <c r="J177" s="57">
        <f>'Nyugati csoport'!J23</f>
        <v>0</v>
      </c>
      <c r="K177" s="57">
        <f>'Nyugati csoport'!K23</f>
        <v>0</v>
      </c>
      <c r="L177" s="57">
        <f>'Nyugati csoport'!L23</f>
        <v>0</v>
      </c>
      <c r="M177" s="57">
        <f>'Nyugati csoport'!M23</f>
        <v>0</v>
      </c>
      <c r="N177" s="57">
        <f>'Nyugati csoport'!N23</f>
        <v>0</v>
      </c>
      <c r="O177" s="57">
        <f>'Nyugati csoport'!O23</f>
        <v>0</v>
      </c>
      <c r="P177" s="57">
        <f>'Nyugati csoport'!P23</f>
        <v>0</v>
      </c>
      <c r="Q177" s="57">
        <f>'Nyugati csoport'!Q23</f>
        <v>0</v>
      </c>
      <c r="R177" s="57">
        <f>'Nyugati csoport'!R23</f>
        <v>0</v>
      </c>
      <c r="S177" s="93"/>
      <c r="T177" s="112">
        <f>'Nyugati csoport'!R23</f>
        <v>0</v>
      </c>
      <c r="U177" s="112">
        <f>'Nyugati csoport'!S23</f>
        <v>0</v>
      </c>
      <c r="V177" s="112">
        <f>'Nyugati csoport'!T23</f>
        <v>0</v>
      </c>
      <c r="W177" s="112">
        <f>'Nyugati csoport'!U23</f>
        <v>0</v>
      </c>
      <c r="X177" s="112">
        <f>'Nyugati csoport'!V23</f>
        <v>0</v>
      </c>
      <c r="Y177" s="112">
        <f>'Nyugati csoport'!W23</f>
        <v>0</v>
      </c>
      <c r="Z177" s="112">
        <f>'Nyugati csoport'!X23</f>
        <v>0</v>
      </c>
      <c r="AA177" s="112">
        <f>'Nyugati csoport'!Y23</f>
        <v>0</v>
      </c>
      <c r="AB177" s="112">
        <f>'Nyugati csoport'!Z23</f>
        <v>0</v>
      </c>
      <c r="AC177" s="112">
        <f>'Nyugati csoport'!AA23</f>
        <v>0</v>
      </c>
      <c r="AD177" s="112">
        <f>'Nyugati csoport'!AB23</f>
        <v>0</v>
      </c>
      <c r="AE177" s="112">
        <f>'Nyugati csoport'!AC23</f>
        <v>0</v>
      </c>
      <c r="AF177" s="112">
        <f>'Nyugati csoport'!AD23</f>
        <v>0</v>
      </c>
      <c r="AG177" s="112">
        <f>'Nyugati csoport'!AE23</f>
        <v>0</v>
      </c>
      <c r="AH177" s="112">
        <f>'Nyugati csoport'!AF23</f>
        <v>0</v>
      </c>
      <c r="AI177" s="112">
        <f>'Nyugati csoport'!AG23</f>
        <v>0</v>
      </c>
      <c r="AJ177" s="112">
        <f>'Nyugati csoport'!AH23</f>
        <v>0</v>
      </c>
      <c r="AK177" s="112">
        <f>'Nyugati csoport'!AI23</f>
        <v>0</v>
      </c>
      <c r="AL177" s="112">
        <f>'Nyugati csoport'!AJ23</f>
        <v>0</v>
      </c>
      <c r="AM177" s="112">
        <f>'Nyugati csoport'!AK23</f>
        <v>0</v>
      </c>
      <c r="AN177" s="112">
        <f>'Nyugati csoport'!AL23</f>
        <v>0</v>
      </c>
      <c r="AO177" s="112">
        <f>'Nyugati csoport'!AM23</f>
        <v>0</v>
      </c>
      <c r="AP177" s="112">
        <f>'Nyugati csoport'!AN23</f>
        <v>0</v>
      </c>
      <c r="AQ177" s="112">
        <f>'Nyugati csoport'!AO23</f>
        <v>0</v>
      </c>
      <c r="AR177" s="112">
        <f>'Nyugati csoport'!AP23</f>
        <v>0</v>
      </c>
      <c r="AS177" s="112">
        <f>'Nyugati csoport'!AQ23</f>
        <v>0</v>
      </c>
      <c r="AT177" s="112">
        <f>'Nyugati csoport'!AR23</f>
        <v>0</v>
      </c>
      <c r="AU177" s="112">
        <f>'Nyugati csoport'!AS23</f>
        <v>0</v>
      </c>
      <c r="AV177" s="112">
        <f>'Nyugati csoport'!AT23</f>
        <v>0</v>
      </c>
      <c r="AW177" s="112">
        <f>'Nyugati csoport'!AU23</f>
        <v>0</v>
      </c>
      <c r="AX177" s="112">
        <f>'Nyugati csoport'!AV23</f>
        <v>0</v>
      </c>
      <c r="AY177" s="67">
        <f t="shared" si="43"/>
        <v>0</v>
      </c>
    </row>
    <row r="178" spans="1:51" ht="20.100000000000001" hidden="1" customHeight="1" thickBot="1" x14ac:dyDescent="0.35">
      <c r="A178" s="57">
        <f>'Nyugati csoport'!A24</f>
        <v>0</v>
      </c>
      <c r="B178" s="57">
        <f>'Nyugati csoport'!B24</f>
        <v>0</v>
      </c>
      <c r="C178" s="57">
        <f>'Nyugati csoport'!C24</f>
        <v>0</v>
      </c>
      <c r="D178" s="57">
        <f>'Nyugati csoport'!D24</f>
        <v>0</v>
      </c>
      <c r="E178" s="57">
        <f>'Nyugati csoport'!E24</f>
        <v>0</v>
      </c>
      <c r="F178" s="57">
        <f>'Nyugati csoport'!F24</f>
        <v>0</v>
      </c>
      <c r="G178" s="57">
        <f>'Nyugati csoport'!G24</f>
        <v>0</v>
      </c>
      <c r="H178" s="57">
        <f>'Nyugati csoport'!H24</f>
        <v>0</v>
      </c>
      <c r="I178" s="57">
        <f>'Nyugati csoport'!I24</f>
        <v>0</v>
      </c>
      <c r="J178" s="57">
        <f>'Nyugati csoport'!J24</f>
        <v>0</v>
      </c>
      <c r="K178" s="57">
        <f>'Nyugati csoport'!K24</f>
        <v>0</v>
      </c>
      <c r="L178" s="57">
        <f>'Nyugati csoport'!L24</f>
        <v>0</v>
      </c>
      <c r="M178" s="57">
        <f>'Nyugati csoport'!M24</f>
        <v>0</v>
      </c>
      <c r="N178" s="57">
        <f>'Nyugati csoport'!N24</f>
        <v>0</v>
      </c>
      <c r="O178" s="57">
        <f>'Nyugati csoport'!O24</f>
        <v>0</v>
      </c>
      <c r="P178" s="57">
        <f>'Nyugati csoport'!P24</f>
        <v>0</v>
      </c>
      <c r="Q178" s="57">
        <f>'Nyugati csoport'!Q24</f>
        <v>0</v>
      </c>
      <c r="R178" s="57">
        <f>'Nyugati csoport'!R24</f>
        <v>0</v>
      </c>
      <c r="S178" s="93"/>
      <c r="T178" s="112">
        <f>'Nyugati csoport'!R24</f>
        <v>0</v>
      </c>
      <c r="U178" s="112">
        <f>'Nyugati csoport'!S24</f>
        <v>0</v>
      </c>
      <c r="V178" s="112">
        <f>'Nyugati csoport'!T24</f>
        <v>0</v>
      </c>
      <c r="W178" s="112">
        <f>'Nyugati csoport'!U24</f>
        <v>0</v>
      </c>
      <c r="X178" s="112">
        <f>'Nyugati csoport'!V24</f>
        <v>0</v>
      </c>
      <c r="Y178" s="112">
        <f>'Nyugati csoport'!W24</f>
        <v>0</v>
      </c>
      <c r="Z178" s="112">
        <f>'Nyugati csoport'!X24</f>
        <v>0</v>
      </c>
      <c r="AA178" s="112">
        <f>'Nyugati csoport'!Y24</f>
        <v>0</v>
      </c>
      <c r="AB178" s="112">
        <f>'Nyugati csoport'!Z24</f>
        <v>0</v>
      </c>
      <c r="AC178" s="112">
        <f>'Nyugati csoport'!AA24</f>
        <v>0</v>
      </c>
      <c r="AD178" s="112">
        <f>'Nyugati csoport'!AB24</f>
        <v>0</v>
      </c>
      <c r="AE178" s="112">
        <f>'Nyugati csoport'!AC24</f>
        <v>0</v>
      </c>
      <c r="AF178" s="112">
        <f>'Nyugati csoport'!AD24</f>
        <v>0</v>
      </c>
      <c r="AG178" s="112">
        <f>'Nyugati csoport'!AE24</f>
        <v>0</v>
      </c>
      <c r="AH178" s="112">
        <f>'Nyugati csoport'!AF24</f>
        <v>0</v>
      </c>
      <c r="AI178" s="112">
        <f>'Nyugati csoport'!AG24</f>
        <v>0</v>
      </c>
      <c r="AJ178" s="112">
        <f>'Nyugati csoport'!AH24</f>
        <v>0</v>
      </c>
      <c r="AK178" s="112">
        <f>'Nyugati csoport'!AI24</f>
        <v>0</v>
      </c>
      <c r="AL178" s="112">
        <f>'Nyugati csoport'!AJ24</f>
        <v>0</v>
      </c>
      <c r="AM178" s="112">
        <f>'Nyugati csoport'!AK24</f>
        <v>0</v>
      </c>
      <c r="AN178" s="112">
        <f>'Nyugati csoport'!AL24</f>
        <v>0</v>
      </c>
      <c r="AO178" s="112">
        <f>'Nyugati csoport'!AM24</f>
        <v>0</v>
      </c>
      <c r="AP178" s="112">
        <f>'Nyugati csoport'!AN24</f>
        <v>0</v>
      </c>
      <c r="AQ178" s="112">
        <f>'Nyugati csoport'!AO24</f>
        <v>0</v>
      </c>
      <c r="AR178" s="112">
        <f>'Nyugati csoport'!AP24</f>
        <v>0</v>
      </c>
      <c r="AS178" s="112">
        <f>'Nyugati csoport'!AQ24</f>
        <v>0</v>
      </c>
      <c r="AT178" s="112">
        <f>'Nyugati csoport'!AR24</f>
        <v>0</v>
      </c>
      <c r="AU178" s="112">
        <f>'Nyugati csoport'!AS24</f>
        <v>0</v>
      </c>
      <c r="AV178" s="112">
        <f>'Nyugati csoport'!AT24</f>
        <v>0</v>
      </c>
      <c r="AW178" s="112">
        <f>'Nyugati csoport'!AU24</f>
        <v>0</v>
      </c>
      <c r="AX178" s="112">
        <f>'Nyugati csoport'!AV24</f>
        <v>0</v>
      </c>
      <c r="AY178" s="67">
        <f t="shared" si="43"/>
        <v>0</v>
      </c>
    </row>
    <row r="179" spans="1:51" ht="20.100000000000001" hidden="1" customHeight="1" thickBot="1" x14ac:dyDescent="0.35">
      <c r="A179" s="57">
        <f>'Nyugati csoport'!A25</f>
        <v>0</v>
      </c>
      <c r="B179" s="57">
        <f>'Nyugati csoport'!B25</f>
        <v>0</v>
      </c>
      <c r="C179" s="57">
        <f>'Nyugati csoport'!C25</f>
        <v>0</v>
      </c>
      <c r="D179" s="57">
        <f>'Nyugati csoport'!D25</f>
        <v>0</v>
      </c>
      <c r="E179" s="57">
        <f>'Nyugati csoport'!E25</f>
        <v>0</v>
      </c>
      <c r="F179" s="57">
        <f>'Nyugati csoport'!F25</f>
        <v>0</v>
      </c>
      <c r="G179" s="57">
        <f>'Nyugati csoport'!G25</f>
        <v>0</v>
      </c>
      <c r="H179" s="57">
        <f>'Nyugati csoport'!H25</f>
        <v>0</v>
      </c>
      <c r="I179" s="57">
        <f>'Nyugati csoport'!I25</f>
        <v>0</v>
      </c>
      <c r="J179" s="57">
        <f>'Nyugati csoport'!J25</f>
        <v>0</v>
      </c>
      <c r="K179" s="57">
        <f>'Nyugati csoport'!K25</f>
        <v>0</v>
      </c>
      <c r="L179" s="57">
        <f>'Nyugati csoport'!L25</f>
        <v>0</v>
      </c>
      <c r="M179" s="57">
        <f>'Nyugati csoport'!M25</f>
        <v>0</v>
      </c>
      <c r="N179" s="57">
        <f>'Nyugati csoport'!N25</f>
        <v>0</v>
      </c>
      <c r="O179" s="57">
        <f>'Nyugati csoport'!O25</f>
        <v>0</v>
      </c>
      <c r="P179" s="57">
        <f>'Nyugati csoport'!P25</f>
        <v>0</v>
      </c>
      <c r="Q179" s="57">
        <f>'Nyugati csoport'!Q25</f>
        <v>0</v>
      </c>
      <c r="R179" s="57">
        <f>'Nyugati csoport'!R25</f>
        <v>0</v>
      </c>
      <c r="S179" s="93"/>
      <c r="T179" s="112">
        <f>'Nyugati csoport'!R25</f>
        <v>0</v>
      </c>
      <c r="U179" s="112">
        <f>'Nyugati csoport'!S25</f>
        <v>0</v>
      </c>
      <c r="V179" s="112">
        <f>'Nyugati csoport'!T25</f>
        <v>0</v>
      </c>
      <c r="W179" s="112">
        <f>'Nyugati csoport'!U25</f>
        <v>0</v>
      </c>
      <c r="X179" s="112">
        <f>'Nyugati csoport'!V25</f>
        <v>0</v>
      </c>
      <c r="Y179" s="112">
        <f>'Nyugati csoport'!W25</f>
        <v>0</v>
      </c>
      <c r="Z179" s="112">
        <f>'Nyugati csoport'!X25</f>
        <v>0</v>
      </c>
      <c r="AA179" s="112">
        <f>'Nyugati csoport'!Y25</f>
        <v>0</v>
      </c>
      <c r="AB179" s="112">
        <f>'Nyugati csoport'!Z25</f>
        <v>0</v>
      </c>
      <c r="AC179" s="112">
        <f>'Nyugati csoport'!AA25</f>
        <v>0</v>
      </c>
      <c r="AD179" s="112">
        <f>'Nyugati csoport'!AB25</f>
        <v>0</v>
      </c>
      <c r="AE179" s="112">
        <f>'Nyugati csoport'!AC25</f>
        <v>0</v>
      </c>
      <c r="AF179" s="112">
        <f>'Nyugati csoport'!AD25</f>
        <v>0</v>
      </c>
      <c r="AG179" s="112">
        <f>'Nyugati csoport'!AE25</f>
        <v>0</v>
      </c>
      <c r="AH179" s="112">
        <f>'Nyugati csoport'!AF25</f>
        <v>0</v>
      </c>
      <c r="AI179" s="112">
        <f>'Nyugati csoport'!AG25</f>
        <v>0</v>
      </c>
      <c r="AJ179" s="112">
        <f>'Nyugati csoport'!AH25</f>
        <v>0</v>
      </c>
      <c r="AK179" s="112">
        <f>'Nyugati csoport'!AI25</f>
        <v>0</v>
      </c>
      <c r="AL179" s="112">
        <f>'Nyugati csoport'!AJ25</f>
        <v>0</v>
      </c>
      <c r="AM179" s="112">
        <f>'Nyugati csoport'!AK25</f>
        <v>0</v>
      </c>
      <c r="AN179" s="112">
        <f>'Nyugati csoport'!AL25</f>
        <v>0</v>
      </c>
      <c r="AO179" s="112">
        <f>'Nyugati csoport'!AM25</f>
        <v>0</v>
      </c>
      <c r="AP179" s="112">
        <f>'Nyugati csoport'!AN25</f>
        <v>0</v>
      </c>
      <c r="AQ179" s="112">
        <f>'Nyugati csoport'!AO25</f>
        <v>0</v>
      </c>
      <c r="AR179" s="112">
        <f>'Nyugati csoport'!AP25</f>
        <v>0</v>
      </c>
      <c r="AS179" s="112">
        <f>'Nyugati csoport'!AQ25</f>
        <v>0</v>
      </c>
      <c r="AT179" s="112">
        <f>'Nyugati csoport'!AR25</f>
        <v>0</v>
      </c>
      <c r="AU179" s="112">
        <f>'Nyugati csoport'!AS25</f>
        <v>0</v>
      </c>
      <c r="AV179" s="112">
        <f>'Nyugati csoport'!AT25</f>
        <v>0</v>
      </c>
      <c r="AW179" s="112">
        <f>'Nyugati csoport'!AU25</f>
        <v>0</v>
      </c>
      <c r="AX179" s="112">
        <f>'Nyugati csoport'!AV25</f>
        <v>0</v>
      </c>
      <c r="AY179" s="67">
        <f t="shared" si="43"/>
        <v>0</v>
      </c>
    </row>
    <row r="180" spans="1:51" ht="20.100000000000001" hidden="1" customHeight="1" thickBot="1" x14ac:dyDescent="0.35">
      <c r="A180" s="57">
        <f>'Nyugati csoport'!A26</f>
        <v>0</v>
      </c>
      <c r="B180" s="57">
        <f>'Nyugati csoport'!B26</f>
        <v>0</v>
      </c>
      <c r="C180" s="57">
        <f>'Nyugati csoport'!C26</f>
        <v>0</v>
      </c>
      <c r="D180" s="57">
        <f>'Nyugati csoport'!D26</f>
        <v>0</v>
      </c>
      <c r="E180" s="57">
        <f>'Nyugati csoport'!E26</f>
        <v>0</v>
      </c>
      <c r="F180" s="57">
        <f>'Nyugati csoport'!F26</f>
        <v>0</v>
      </c>
      <c r="G180" s="57">
        <f>'Nyugati csoport'!G26</f>
        <v>0</v>
      </c>
      <c r="H180" s="57">
        <f>'Nyugati csoport'!H26</f>
        <v>0</v>
      </c>
      <c r="I180" s="57">
        <f>'Nyugati csoport'!I26</f>
        <v>0</v>
      </c>
      <c r="J180" s="57">
        <f>'Nyugati csoport'!J26</f>
        <v>0</v>
      </c>
      <c r="K180" s="57">
        <f>'Nyugati csoport'!K26</f>
        <v>0</v>
      </c>
      <c r="L180" s="57">
        <f>'Nyugati csoport'!L26</f>
        <v>0</v>
      </c>
      <c r="M180" s="57">
        <f>'Nyugati csoport'!M26</f>
        <v>0</v>
      </c>
      <c r="N180" s="57">
        <f>'Nyugati csoport'!N26</f>
        <v>0</v>
      </c>
      <c r="O180" s="57">
        <f>'Nyugati csoport'!O26</f>
        <v>0</v>
      </c>
      <c r="P180" s="57">
        <f>'Nyugati csoport'!P26</f>
        <v>0</v>
      </c>
      <c r="Q180" s="57">
        <f>'Nyugati csoport'!Q26</f>
        <v>0</v>
      </c>
      <c r="R180" s="57">
        <f>'Nyugati csoport'!R26</f>
        <v>0</v>
      </c>
      <c r="S180" s="93"/>
      <c r="T180" s="112">
        <f>'Nyugati csoport'!R26</f>
        <v>0</v>
      </c>
      <c r="U180" s="112">
        <f>'Nyugati csoport'!S26</f>
        <v>0</v>
      </c>
      <c r="V180" s="112">
        <f>'Nyugati csoport'!T26</f>
        <v>0</v>
      </c>
      <c r="W180" s="112">
        <f>'Nyugati csoport'!U26</f>
        <v>0</v>
      </c>
      <c r="X180" s="112">
        <f>'Nyugati csoport'!V26</f>
        <v>0</v>
      </c>
      <c r="Y180" s="112">
        <f>'Nyugati csoport'!W26</f>
        <v>0</v>
      </c>
      <c r="Z180" s="112">
        <f>'Nyugati csoport'!X26</f>
        <v>0</v>
      </c>
      <c r="AA180" s="112">
        <f>'Nyugati csoport'!Y26</f>
        <v>0</v>
      </c>
      <c r="AB180" s="112">
        <f>'Nyugati csoport'!Z26</f>
        <v>0</v>
      </c>
      <c r="AC180" s="112">
        <f>'Nyugati csoport'!AA26</f>
        <v>0</v>
      </c>
      <c r="AD180" s="112">
        <f>'Nyugati csoport'!AB26</f>
        <v>0</v>
      </c>
      <c r="AE180" s="112">
        <f>'Nyugati csoport'!AC26</f>
        <v>0</v>
      </c>
      <c r="AF180" s="112">
        <f>'Nyugati csoport'!AD26</f>
        <v>0</v>
      </c>
      <c r="AG180" s="112">
        <f>'Nyugati csoport'!AE26</f>
        <v>0</v>
      </c>
      <c r="AH180" s="112">
        <f>'Nyugati csoport'!AF26</f>
        <v>0</v>
      </c>
      <c r="AI180" s="112">
        <f>'Nyugati csoport'!AG26</f>
        <v>0</v>
      </c>
      <c r="AJ180" s="112">
        <f>'Nyugati csoport'!AH26</f>
        <v>0</v>
      </c>
      <c r="AK180" s="112">
        <f>'Nyugati csoport'!AI26</f>
        <v>0</v>
      </c>
      <c r="AL180" s="112">
        <f>'Nyugati csoport'!AJ26</f>
        <v>0</v>
      </c>
      <c r="AM180" s="112">
        <f>'Nyugati csoport'!AK26</f>
        <v>0</v>
      </c>
      <c r="AN180" s="112">
        <f>'Nyugati csoport'!AL26</f>
        <v>0</v>
      </c>
      <c r="AO180" s="112">
        <f>'Nyugati csoport'!AM26</f>
        <v>0</v>
      </c>
      <c r="AP180" s="112">
        <f>'Nyugati csoport'!AN26</f>
        <v>0</v>
      </c>
      <c r="AQ180" s="112">
        <f>'Nyugati csoport'!AO26</f>
        <v>0</v>
      </c>
      <c r="AR180" s="112">
        <f>'Nyugati csoport'!AP26</f>
        <v>0</v>
      </c>
      <c r="AS180" s="112">
        <f>'Nyugati csoport'!AQ26</f>
        <v>0</v>
      </c>
      <c r="AT180" s="112">
        <f>'Nyugati csoport'!AR26</f>
        <v>0</v>
      </c>
      <c r="AU180" s="112">
        <f>'Nyugati csoport'!AS26</f>
        <v>0</v>
      </c>
      <c r="AV180" s="112">
        <f>'Nyugati csoport'!AT26</f>
        <v>0</v>
      </c>
      <c r="AW180" s="112">
        <f>'Nyugati csoport'!AU26</f>
        <v>0</v>
      </c>
      <c r="AX180" s="112">
        <f>'Nyugati csoport'!AV26</f>
        <v>0</v>
      </c>
      <c r="AY180" s="67">
        <f t="shared" si="43"/>
        <v>0</v>
      </c>
    </row>
    <row r="181" spans="1:51" ht="20.100000000000001" hidden="1" customHeight="1" thickBot="1" x14ac:dyDescent="0.35">
      <c r="A181" s="57">
        <f>'Nyugati csoport'!A27</f>
        <v>0</v>
      </c>
      <c r="B181" s="57">
        <f>'Nyugati csoport'!B27</f>
        <v>0</v>
      </c>
      <c r="C181" s="57">
        <f>'Nyugati csoport'!C27</f>
        <v>0</v>
      </c>
      <c r="D181" s="57">
        <f>'Nyugati csoport'!D27</f>
        <v>0</v>
      </c>
      <c r="E181" s="57">
        <f>'Nyugati csoport'!E27</f>
        <v>0</v>
      </c>
      <c r="F181" s="57">
        <f>'Nyugati csoport'!F27</f>
        <v>0</v>
      </c>
      <c r="G181" s="57">
        <f>'Nyugati csoport'!G27</f>
        <v>0</v>
      </c>
      <c r="H181" s="57">
        <f>'Nyugati csoport'!H27</f>
        <v>0</v>
      </c>
      <c r="I181" s="57">
        <f>'Nyugati csoport'!I27</f>
        <v>0</v>
      </c>
      <c r="J181" s="57">
        <f>'Nyugati csoport'!J27</f>
        <v>0</v>
      </c>
      <c r="K181" s="57">
        <f>'Nyugati csoport'!K27</f>
        <v>0</v>
      </c>
      <c r="L181" s="57">
        <f>'Nyugati csoport'!L27</f>
        <v>0</v>
      </c>
      <c r="M181" s="57">
        <f>'Nyugati csoport'!M27</f>
        <v>0</v>
      </c>
      <c r="N181" s="57">
        <f>'Nyugati csoport'!N27</f>
        <v>0</v>
      </c>
      <c r="O181" s="57">
        <f>'Nyugati csoport'!O27</f>
        <v>0</v>
      </c>
      <c r="P181" s="57">
        <f>'Nyugati csoport'!P27</f>
        <v>0</v>
      </c>
      <c r="Q181" s="57">
        <f>'Nyugati csoport'!Q27</f>
        <v>0</v>
      </c>
      <c r="R181" s="57">
        <f>'Nyugati csoport'!R27</f>
        <v>0</v>
      </c>
      <c r="S181" s="93"/>
      <c r="T181" s="112">
        <f>'Nyugati csoport'!R27</f>
        <v>0</v>
      </c>
      <c r="U181" s="112">
        <f>'Nyugati csoport'!S27</f>
        <v>0</v>
      </c>
      <c r="V181" s="112">
        <f>'Nyugati csoport'!T27</f>
        <v>0</v>
      </c>
      <c r="W181" s="112">
        <f>'Nyugati csoport'!U27</f>
        <v>0</v>
      </c>
      <c r="X181" s="112">
        <f>'Nyugati csoport'!V27</f>
        <v>0</v>
      </c>
      <c r="Y181" s="112">
        <f>'Nyugati csoport'!W27</f>
        <v>0</v>
      </c>
      <c r="Z181" s="112">
        <f>'Nyugati csoport'!X27</f>
        <v>0</v>
      </c>
      <c r="AA181" s="112">
        <f>'Nyugati csoport'!Y27</f>
        <v>0</v>
      </c>
      <c r="AB181" s="112">
        <f>'Nyugati csoport'!Z27</f>
        <v>0</v>
      </c>
      <c r="AC181" s="112">
        <f>'Nyugati csoport'!AA27</f>
        <v>0</v>
      </c>
      <c r="AD181" s="112">
        <f>'Nyugati csoport'!AB27</f>
        <v>0</v>
      </c>
      <c r="AE181" s="112">
        <f>'Nyugati csoport'!AC27</f>
        <v>0</v>
      </c>
      <c r="AF181" s="112">
        <f>'Nyugati csoport'!AD27</f>
        <v>0</v>
      </c>
      <c r="AG181" s="112">
        <f>'Nyugati csoport'!AE27</f>
        <v>0</v>
      </c>
      <c r="AH181" s="112">
        <f>'Nyugati csoport'!AF27</f>
        <v>0</v>
      </c>
      <c r="AI181" s="112">
        <f>'Nyugati csoport'!AG27</f>
        <v>0</v>
      </c>
      <c r="AJ181" s="112">
        <f>'Nyugati csoport'!AH27</f>
        <v>0</v>
      </c>
      <c r="AK181" s="112">
        <f>'Nyugati csoport'!AI27</f>
        <v>0</v>
      </c>
      <c r="AL181" s="112">
        <f>'Nyugati csoport'!AJ27</f>
        <v>0</v>
      </c>
      <c r="AM181" s="112">
        <f>'Nyugati csoport'!AK27</f>
        <v>0</v>
      </c>
      <c r="AN181" s="112">
        <f>'Nyugati csoport'!AL27</f>
        <v>0</v>
      </c>
      <c r="AO181" s="112">
        <f>'Nyugati csoport'!AM27</f>
        <v>0</v>
      </c>
      <c r="AP181" s="112">
        <f>'Nyugati csoport'!AN27</f>
        <v>0</v>
      </c>
      <c r="AQ181" s="112">
        <f>'Nyugati csoport'!AO27</f>
        <v>0</v>
      </c>
      <c r="AR181" s="112">
        <f>'Nyugati csoport'!AP27</f>
        <v>0</v>
      </c>
      <c r="AS181" s="112">
        <f>'Nyugati csoport'!AQ27</f>
        <v>0</v>
      </c>
      <c r="AT181" s="112">
        <f>'Nyugati csoport'!AR27</f>
        <v>0</v>
      </c>
      <c r="AU181" s="112">
        <f>'Nyugati csoport'!AS27</f>
        <v>0</v>
      </c>
      <c r="AV181" s="112">
        <f>'Nyugati csoport'!AT27</f>
        <v>0</v>
      </c>
      <c r="AW181" s="112">
        <f>'Nyugati csoport'!AU27</f>
        <v>0</v>
      </c>
      <c r="AX181" s="112">
        <f>'Nyugati csoport'!AV27</f>
        <v>0</v>
      </c>
      <c r="AY181" s="67">
        <f t="shared" si="43"/>
        <v>0</v>
      </c>
    </row>
    <row r="182" spans="1:51" ht="20.100000000000001" hidden="1" customHeight="1" thickBot="1" x14ac:dyDescent="0.35">
      <c r="A182" s="57">
        <f>'Nyugati csoport'!A28</f>
        <v>0</v>
      </c>
      <c r="B182" s="57">
        <f>'Nyugati csoport'!B28</f>
        <v>0</v>
      </c>
      <c r="C182" s="57">
        <f>'Nyugati csoport'!C28</f>
        <v>0</v>
      </c>
      <c r="D182" s="57">
        <f>'Nyugati csoport'!D28</f>
        <v>0</v>
      </c>
      <c r="E182" s="57">
        <f>'Nyugati csoport'!E28</f>
        <v>0</v>
      </c>
      <c r="F182" s="57">
        <f>'Nyugati csoport'!F28</f>
        <v>0</v>
      </c>
      <c r="G182" s="57">
        <f>'Nyugati csoport'!G28</f>
        <v>0</v>
      </c>
      <c r="H182" s="57">
        <f>'Nyugati csoport'!H28</f>
        <v>0</v>
      </c>
      <c r="I182" s="57">
        <f>'Nyugati csoport'!I28</f>
        <v>0</v>
      </c>
      <c r="J182" s="57">
        <f>'Nyugati csoport'!J28</f>
        <v>0</v>
      </c>
      <c r="K182" s="57">
        <f>'Nyugati csoport'!K28</f>
        <v>0</v>
      </c>
      <c r="L182" s="57">
        <f>'Nyugati csoport'!L28</f>
        <v>0</v>
      </c>
      <c r="M182" s="57">
        <f>'Nyugati csoport'!M28</f>
        <v>0</v>
      </c>
      <c r="N182" s="57">
        <f>'Nyugati csoport'!N28</f>
        <v>0</v>
      </c>
      <c r="O182" s="57">
        <f>'Nyugati csoport'!O28</f>
        <v>0</v>
      </c>
      <c r="P182" s="57">
        <f>'Nyugati csoport'!P28</f>
        <v>0</v>
      </c>
      <c r="Q182" s="57">
        <f>'Nyugati csoport'!Q28</f>
        <v>0</v>
      </c>
      <c r="R182" s="57">
        <f>'Nyugati csoport'!R28</f>
        <v>0</v>
      </c>
      <c r="S182" s="93"/>
      <c r="T182" s="112">
        <f>'Nyugati csoport'!R28</f>
        <v>0</v>
      </c>
      <c r="U182" s="112">
        <f>'Nyugati csoport'!S28</f>
        <v>0</v>
      </c>
      <c r="V182" s="112">
        <f>'Nyugati csoport'!T28</f>
        <v>0</v>
      </c>
      <c r="W182" s="112">
        <f>'Nyugati csoport'!U28</f>
        <v>0</v>
      </c>
      <c r="X182" s="112">
        <f>'Nyugati csoport'!V28</f>
        <v>0</v>
      </c>
      <c r="Y182" s="112">
        <f>'Nyugati csoport'!W28</f>
        <v>0</v>
      </c>
      <c r="Z182" s="112">
        <f>'Nyugati csoport'!X28</f>
        <v>0</v>
      </c>
      <c r="AA182" s="112">
        <f>'Nyugati csoport'!Y28</f>
        <v>0</v>
      </c>
      <c r="AB182" s="112">
        <f>'Nyugati csoport'!Z28</f>
        <v>0</v>
      </c>
      <c r="AC182" s="112">
        <f>'Nyugati csoport'!AA28</f>
        <v>0</v>
      </c>
      <c r="AD182" s="112">
        <f>'Nyugati csoport'!AB28</f>
        <v>0</v>
      </c>
      <c r="AE182" s="112">
        <f>'Nyugati csoport'!AC28</f>
        <v>0</v>
      </c>
      <c r="AF182" s="112">
        <f>'Nyugati csoport'!AD28</f>
        <v>0</v>
      </c>
      <c r="AG182" s="112">
        <f>'Nyugati csoport'!AE28</f>
        <v>0</v>
      </c>
      <c r="AH182" s="112">
        <f>'Nyugati csoport'!AF28</f>
        <v>0</v>
      </c>
      <c r="AI182" s="112">
        <f>'Nyugati csoport'!AG28</f>
        <v>0</v>
      </c>
      <c r="AJ182" s="112">
        <f>'Nyugati csoport'!AH28</f>
        <v>0</v>
      </c>
      <c r="AK182" s="112">
        <f>'Nyugati csoport'!AI28</f>
        <v>0</v>
      </c>
      <c r="AL182" s="112">
        <f>'Nyugati csoport'!AJ28</f>
        <v>0</v>
      </c>
      <c r="AM182" s="112">
        <f>'Nyugati csoport'!AK28</f>
        <v>0</v>
      </c>
      <c r="AN182" s="112">
        <f>'Nyugati csoport'!AL28</f>
        <v>0</v>
      </c>
      <c r="AO182" s="112">
        <f>'Nyugati csoport'!AM28</f>
        <v>0</v>
      </c>
      <c r="AP182" s="112">
        <f>'Nyugati csoport'!AN28</f>
        <v>0</v>
      </c>
      <c r="AQ182" s="112">
        <f>'Nyugati csoport'!AO28</f>
        <v>0</v>
      </c>
      <c r="AR182" s="112">
        <f>'Nyugati csoport'!AP28</f>
        <v>0</v>
      </c>
      <c r="AS182" s="112">
        <f>'Nyugati csoport'!AQ28</f>
        <v>0</v>
      </c>
      <c r="AT182" s="112">
        <f>'Nyugati csoport'!AR28</f>
        <v>0</v>
      </c>
      <c r="AU182" s="112">
        <f>'Nyugati csoport'!AS28</f>
        <v>0</v>
      </c>
      <c r="AV182" s="112">
        <f>'Nyugati csoport'!AT28</f>
        <v>0</v>
      </c>
      <c r="AW182" s="112">
        <f>'Nyugati csoport'!AU28</f>
        <v>0</v>
      </c>
      <c r="AX182" s="112">
        <f>'Nyugati csoport'!AV28</f>
        <v>0</v>
      </c>
      <c r="AY182" s="67">
        <f t="shared" si="43"/>
        <v>0</v>
      </c>
    </row>
    <row r="183" spans="1:51" ht="20.100000000000001" hidden="1" customHeight="1" thickBot="1" x14ac:dyDescent="0.35">
      <c r="A183" s="57">
        <f>'Nyugati csoport'!A29</f>
        <v>0</v>
      </c>
      <c r="B183" s="57">
        <f>'Nyugati csoport'!B29</f>
        <v>0</v>
      </c>
      <c r="C183" s="57">
        <f>'Nyugati csoport'!C29</f>
        <v>0</v>
      </c>
      <c r="D183" s="57">
        <f>'Nyugati csoport'!D29</f>
        <v>0</v>
      </c>
      <c r="E183" s="57">
        <f>'Nyugati csoport'!E29</f>
        <v>0</v>
      </c>
      <c r="F183" s="57">
        <f>'Nyugati csoport'!F29</f>
        <v>0</v>
      </c>
      <c r="G183" s="57">
        <f>'Nyugati csoport'!G29</f>
        <v>0</v>
      </c>
      <c r="H183" s="57">
        <f>'Nyugati csoport'!H29</f>
        <v>0</v>
      </c>
      <c r="I183" s="57">
        <f>'Nyugati csoport'!I29</f>
        <v>0</v>
      </c>
      <c r="J183" s="57">
        <f>'Nyugati csoport'!J29</f>
        <v>0</v>
      </c>
      <c r="K183" s="57">
        <f>'Nyugati csoport'!K29</f>
        <v>0</v>
      </c>
      <c r="L183" s="57">
        <f>'Nyugati csoport'!L29</f>
        <v>0</v>
      </c>
      <c r="M183" s="57">
        <f>'Nyugati csoport'!M29</f>
        <v>0</v>
      </c>
      <c r="N183" s="57">
        <f>'Nyugati csoport'!N29</f>
        <v>0</v>
      </c>
      <c r="O183" s="57">
        <f>'Nyugati csoport'!O29</f>
        <v>0</v>
      </c>
      <c r="P183" s="57">
        <f>'Nyugati csoport'!P29</f>
        <v>0</v>
      </c>
      <c r="Q183" s="57">
        <f>'Nyugati csoport'!Q29</f>
        <v>0</v>
      </c>
      <c r="R183" s="57">
        <f>'Nyugati csoport'!R29</f>
        <v>0</v>
      </c>
      <c r="S183" s="93"/>
      <c r="T183" s="112">
        <f>'Nyugati csoport'!R29</f>
        <v>0</v>
      </c>
      <c r="U183" s="112">
        <f>'Nyugati csoport'!S29</f>
        <v>0</v>
      </c>
      <c r="V183" s="112">
        <f>'Nyugati csoport'!T29</f>
        <v>0</v>
      </c>
      <c r="W183" s="112">
        <f>'Nyugati csoport'!U29</f>
        <v>0</v>
      </c>
      <c r="X183" s="112">
        <f>'Nyugati csoport'!V29</f>
        <v>0</v>
      </c>
      <c r="Y183" s="112">
        <f>'Nyugati csoport'!W29</f>
        <v>0</v>
      </c>
      <c r="Z183" s="112">
        <f>'Nyugati csoport'!X29</f>
        <v>0</v>
      </c>
      <c r="AA183" s="112">
        <f>'Nyugati csoport'!Y29</f>
        <v>0</v>
      </c>
      <c r="AB183" s="112">
        <f>'Nyugati csoport'!Z29</f>
        <v>0</v>
      </c>
      <c r="AC183" s="112">
        <f>'Nyugati csoport'!AA29</f>
        <v>0</v>
      </c>
      <c r="AD183" s="112">
        <f>'Nyugati csoport'!AB29</f>
        <v>0</v>
      </c>
      <c r="AE183" s="112">
        <f>'Nyugati csoport'!AC29</f>
        <v>0</v>
      </c>
      <c r="AF183" s="112">
        <f>'Nyugati csoport'!AD29</f>
        <v>0</v>
      </c>
      <c r="AG183" s="112">
        <f>'Nyugati csoport'!AE29</f>
        <v>0</v>
      </c>
      <c r="AH183" s="112">
        <f>'Nyugati csoport'!AF29</f>
        <v>0</v>
      </c>
      <c r="AI183" s="112">
        <f>'Nyugati csoport'!AG29</f>
        <v>0</v>
      </c>
      <c r="AJ183" s="112">
        <f>'Nyugati csoport'!AH29</f>
        <v>0</v>
      </c>
      <c r="AK183" s="112">
        <f>'Nyugati csoport'!AI29</f>
        <v>0</v>
      </c>
      <c r="AL183" s="112">
        <f>'Nyugati csoport'!AJ29</f>
        <v>0</v>
      </c>
      <c r="AM183" s="112">
        <f>'Nyugati csoport'!AK29</f>
        <v>0</v>
      </c>
      <c r="AN183" s="112">
        <f>'Nyugati csoport'!AL29</f>
        <v>0</v>
      </c>
      <c r="AO183" s="112">
        <f>'Nyugati csoport'!AM29</f>
        <v>0</v>
      </c>
      <c r="AP183" s="112">
        <f>'Nyugati csoport'!AN29</f>
        <v>0</v>
      </c>
      <c r="AQ183" s="112">
        <f>'Nyugati csoport'!AO29</f>
        <v>0</v>
      </c>
      <c r="AR183" s="112">
        <f>'Nyugati csoport'!AP29</f>
        <v>0</v>
      </c>
      <c r="AS183" s="112">
        <f>'Nyugati csoport'!AQ29</f>
        <v>0</v>
      </c>
      <c r="AT183" s="112">
        <f>'Nyugati csoport'!AR29</f>
        <v>0</v>
      </c>
      <c r="AU183" s="112">
        <f>'Nyugati csoport'!AS29</f>
        <v>0</v>
      </c>
      <c r="AV183" s="112">
        <f>'Nyugati csoport'!AT29</f>
        <v>0</v>
      </c>
      <c r="AW183" s="112">
        <f>'Nyugati csoport'!AU29</f>
        <v>0</v>
      </c>
      <c r="AX183" s="112">
        <f>'Nyugati csoport'!AV29</f>
        <v>0</v>
      </c>
      <c r="AY183" s="67">
        <f t="shared" si="43"/>
        <v>0</v>
      </c>
    </row>
    <row r="184" spans="1:51" ht="20.100000000000001" hidden="1" customHeight="1" thickBot="1" x14ac:dyDescent="0.35">
      <c r="A184" s="57">
        <f>'Nyugati csoport'!A30</f>
        <v>0</v>
      </c>
      <c r="B184" s="57">
        <f>'Nyugati csoport'!B30</f>
        <v>0</v>
      </c>
      <c r="C184" s="57">
        <f>'Nyugati csoport'!C30</f>
        <v>0</v>
      </c>
      <c r="D184" s="57">
        <f>'Nyugati csoport'!D30</f>
        <v>0</v>
      </c>
      <c r="E184" s="57">
        <f>'Nyugati csoport'!E30</f>
        <v>0</v>
      </c>
      <c r="F184" s="57">
        <f>'Nyugati csoport'!F30</f>
        <v>0</v>
      </c>
      <c r="G184" s="57">
        <f>'Nyugati csoport'!G30</f>
        <v>0</v>
      </c>
      <c r="H184" s="57">
        <f>'Nyugati csoport'!H30</f>
        <v>0</v>
      </c>
      <c r="I184" s="57">
        <f>'Nyugati csoport'!I30</f>
        <v>0</v>
      </c>
      <c r="J184" s="57">
        <f>'Nyugati csoport'!J30</f>
        <v>0</v>
      </c>
      <c r="K184" s="57">
        <f>'Nyugati csoport'!K30</f>
        <v>0</v>
      </c>
      <c r="L184" s="57">
        <f>'Nyugati csoport'!L30</f>
        <v>0</v>
      </c>
      <c r="M184" s="57">
        <f>'Nyugati csoport'!M30</f>
        <v>0</v>
      </c>
      <c r="N184" s="57">
        <f>'Nyugati csoport'!N30</f>
        <v>0</v>
      </c>
      <c r="O184" s="57">
        <f>'Nyugati csoport'!O30</f>
        <v>0</v>
      </c>
      <c r="P184" s="57">
        <f>'Nyugati csoport'!P30</f>
        <v>0</v>
      </c>
      <c r="Q184" s="57">
        <f>'Nyugati csoport'!Q30</f>
        <v>0</v>
      </c>
      <c r="R184" s="57">
        <f>'Nyugati csoport'!R30</f>
        <v>0</v>
      </c>
      <c r="S184" s="93"/>
      <c r="T184" s="112">
        <f>'Nyugati csoport'!R30</f>
        <v>0</v>
      </c>
      <c r="U184" s="112">
        <f>'Nyugati csoport'!S30</f>
        <v>0</v>
      </c>
      <c r="V184" s="112">
        <f>'Nyugati csoport'!T30</f>
        <v>0</v>
      </c>
      <c r="W184" s="112">
        <f>'Nyugati csoport'!U30</f>
        <v>0</v>
      </c>
      <c r="X184" s="112">
        <f>'Nyugati csoport'!V30</f>
        <v>0</v>
      </c>
      <c r="Y184" s="112">
        <f>'Nyugati csoport'!W30</f>
        <v>0</v>
      </c>
      <c r="Z184" s="112">
        <f>'Nyugati csoport'!X30</f>
        <v>0</v>
      </c>
      <c r="AA184" s="112">
        <f>'Nyugati csoport'!Y30</f>
        <v>0</v>
      </c>
      <c r="AB184" s="112">
        <f>'Nyugati csoport'!Z30</f>
        <v>0</v>
      </c>
      <c r="AC184" s="112">
        <f>'Nyugati csoport'!AA30</f>
        <v>0</v>
      </c>
      <c r="AD184" s="112">
        <f>'Nyugati csoport'!AB30</f>
        <v>0</v>
      </c>
      <c r="AE184" s="112">
        <f>'Nyugati csoport'!AC30</f>
        <v>0</v>
      </c>
      <c r="AF184" s="112">
        <f>'Nyugati csoport'!AD30</f>
        <v>0</v>
      </c>
      <c r="AG184" s="112">
        <f>'Nyugati csoport'!AE30</f>
        <v>0</v>
      </c>
      <c r="AH184" s="112">
        <f>'Nyugati csoport'!AF30</f>
        <v>0</v>
      </c>
      <c r="AI184" s="112">
        <f>'Nyugati csoport'!AG30</f>
        <v>0</v>
      </c>
      <c r="AJ184" s="112">
        <f>'Nyugati csoport'!AH30</f>
        <v>0</v>
      </c>
      <c r="AK184" s="111">
        <f>'Nyugati csoport'!AI30</f>
        <v>0</v>
      </c>
      <c r="AL184" s="112">
        <f>'Nyugati csoport'!AJ30</f>
        <v>0</v>
      </c>
      <c r="AM184" s="112">
        <f>'Nyugati csoport'!AK30</f>
        <v>0</v>
      </c>
      <c r="AN184" s="112">
        <f>'Nyugati csoport'!AL30</f>
        <v>0</v>
      </c>
      <c r="AO184" s="112">
        <f>'Nyugati csoport'!AM30</f>
        <v>0</v>
      </c>
      <c r="AP184" s="112">
        <f>'Nyugati csoport'!AN30</f>
        <v>0</v>
      </c>
      <c r="AQ184" s="112">
        <f>'Nyugati csoport'!AO30</f>
        <v>0</v>
      </c>
      <c r="AR184" s="112">
        <f>'Nyugati csoport'!AP30</f>
        <v>0</v>
      </c>
      <c r="AS184" s="112">
        <f>'Nyugati csoport'!AQ30</f>
        <v>0</v>
      </c>
      <c r="AT184" s="112">
        <f>'Nyugati csoport'!AR30</f>
        <v>0</v>
      </c>
      <c r="AU184" s="112">
        <f>'Nyugati csoport'!AS30</f>
        <v>0</v>
      </c>
      <c r="AV184" s="112">
        <f>'Nyugati csoport'!AT30</f>
        <v>0</v>
      </c>
      <c r="AW184" s="112">
        <f>'Nyugati csoport'!AU30</f>
        <v>0</v>
      </c>
      <c r="AX184" s="112">
        <f>'Nyugati csoport'!AV30</f>
        <v>0</v>
      </c>
      <c r="AY184" s="67">
        <f t="shared" si="43"/>
        <v>0</v>
      </c>
    </row>
    <row r="185" spans="1:51" ht="20.100000000000001" hidden="1" customHeight="1" thickBot="1" x14ac:dyDescent="0.35">
      <c r="A185" s="57">
        <f>'Nyugati csoport'!A31</f>
        <v>0</v>
      </c>
      <c r="B185" s="57">
        <f>'Nyugati csoport'!B31</f>
        <v>0</v>
      </c>
      <c r="C185" s="57">
        <f>'Nyugati csoport'!C31</f>
        <v>0</v>
      </c>
      <c r="D185" s="57">
        <f>'Nyugati csoport'!D31</f>
        <v>0</v>
      </c>
      <c r="E185" s="57">
        <f>'Nyugati csoport'!E31</f>
        <v>0</v>
      </c>
      <c r="F185" s="57">
        <f>'Nyugati csoport'!F31</f>
        <v>0</v>
      </c>
      <c r="G185" s="57">
        <f>'Nyugati csoport'!G31</f>
        <v>0</v>
      </c>
      <c r="H185" s="57">
        <f>'Nyugati csoport'!H31</f>
        <v>0</v>
      </c>
      <c r="I185" s="57">
        <f>'Nyugati csoport'!I31</f>
        <v>0</v>
      </c>
      <c r="J185" s="57">
        <f>'Nyugati csoport'!J31</f>
        <v>0</v>
      </c>
      <c r="K185" s="57">
        <f>'Nyugati csoport'!K31</f>
        <v>0</v>
      </c>
      <c r="L185" s="57">
        <f>'Nyugati csoport'!L31</f>
        <v>0</v>
      </c>
      <c r="M185" s="57">
        <f>'Nyugati csoport'!M31</f>
        <v>0</v>
      </c>
      <c r="N185" s="57">
        <f>'Nyugati csoport'!N31</f>
        <v>0</v>
      </c>
      <c r="O185" s="57">
        <f>'Nyugati csoport'!O31</f>
        <v>0</v>
      </c>
      <c r="P185" s="57">
        <f>'Nyugati csoport'!P31</f>
        <v>0</v>
      </c>
      <c r="Q185" s="57">
        <f>'Nyugati csoport'!Q31</f>
        <v>0</v>
      </c>
      <c r="R185" s="57">
        <f>'Nyugati csoport'!R31</f>
        <v>0</v>
      </c>
      <c r="S185" s="93"/>
      <c r="T185" s="112">
        <f>'Nyugati csoport'!R31</f>
        <v>0</v>
      </c>
      <c r="U185" s="112">
        <f>'Nyugati csoport'!S31</f>
        <v>0</v>
      </c>
      <c r="V185" s="112">
        <f>'Nyugati csoport'!T31</f>
        <v>0</v>
      </c>
      <c r="W185" s="112">
        <f>'Nyugati csoport'!U31</f>
        <v>0</v>
      </c>
      <c r="X185" s="112">
        <f>'Nyugati csoport'!V31</f>
        <v>0</v>
      </c>
      <c r="Y185" s="112">
        <f>'Nyugati csoport'!W31</f>
        <v>0</v>
      </c>
      <c r="Z185" s="112">
        <f>'Nyugati csoport'!X31</f>
        <v>0</v>
      </c>
      <c r="AA185" s="112">
        <f>'Nyugati csoport'!Y31</f>
        <v>0</v>
      </c>
      <c r="AB185" s="112">
        <f>'Nyugati csoport'!Z31</f>
        <v>0</v>
      </c>
      <c r="AC185" s="112">
        <f>'Nyugati csoport'!AA31</f>
        <v>0</v>
      </c>
      <c r="AD185" s="112">
        <f>'Nyugati csoport'!AB31</f>
        <v>0</v>
      </c>
      <c r="AE185" s="112">
        <f>'Nyugati csoport'!AC31</f>
        <v>0</v>
      </c>
      <c r="AF185" s="112">
        <f>'Nyugati csoport'!AD31</f>
        <v>0</v>
      </c>
      <c r="AG185" s="112">
        <f>'Nyugati csoport'!AE31</f>
        <v>0</v>
      </c>
      <c r="AH185" s="112">
        <f>'Nyugati csoport'!AF31</f>
        <v>0</v>
      </c>
      <c r="AI185" s="112">
        <f>'Nyugati csoport'!AG31</f>
        <v>0</v>
      </c>
      <c r="AJ185" s="112">
        <f>'Nyugati csoport'!AH31</f>
        <v>0</v>
      </c>
      <c r="AK185" s="112">
        <f>'Nyugati csoport'!AI31</f>
        <v>0</v>
      </c>
      <c r="AL185" s="112">
        <f>'Nyugati csoport'!AJ31</f>
        <v>0</v>
      </c>
      <c r="AM185" s="112">
        <f>'Nyugati csoport'!AK31</f>
        <v>0</v>
      </c>
      <c r="AN185" s="112">
        <f>'Nyugati csoport'!AL31</f>
        <v>0</v>
      </c>
      <c r="AO185" s="112">
        <f>'Nyugati csoport'!AM31</f>
        <v>0</v>
      </c>
      <c r="AP185" s="112">
        <f>'Nyugati csoport'!AN31</f>
        <v>0</v>
      </c>
      <c r="AQ185" s="112">
        <f>'Nyugati csoport'!AO31</f>
        <v>0</v>
      </c>
      <c r="AR185" s="112">
        <f>'Nyugati csoport'!AP31</f>
        <v>0</v>
      </c>
      <c r="AS185" s="112">
        <f>'Nyugati csoport'!AQ31</f>
        <v>0</v>
      </c>
      <c r="AT185" s="112">
        <f>'Nyugati csoport'!AR31</f>
        <v>0</v>
      </c>
      <c r="AU185" s="112">
        <f>'Nyugati csoport'!AS31</f>
        <v>0</v>
      </c>
      <c r="AV185" s="112">
        <f>'Nyugati csoport'!AT31</f>
        <v>0</v>
      </c>
      <c r="AW185" s="112">
        <f>'Nyugati csoport'!AU31</f>
        <v>0</v>
      </c>
      <c r="AX185" s="112">
        <f>'Nyugati csoport'!AV31</f>
        <v>0</v>
      </c>
      <c r="AY185" s="67">
        <f t="shared" si="43"/>
        <v>0</v>
      </c>
    </row>
    <row r="186" spans="1:51" ht="20.100000000000001" hidden="1" customHeight="1" thickBot="1" x14ac:dyDescent="0.35">
      <c r="A186" s="57">
        <f>'Nyugati csoport'!A32</f>
        <v>0</v>
      </c>
      <c r="B186" s="57">
        <f>'Nyugati csoport'!B32</f>
        <v>0</v>
      </c>
      <c r="C186" s="57">
        <f>'Nyugati csoport'!C32</f>
        <v>0</v>
      </c>
      <c r="D186" s="57">
        <f>'Nyugati csoport'!D32</f>
        <v>0</v>
      </c>
      <c r="E186" s="57">
        <f>'Nyugati csoport'!E32</f>
        <v>0</v>
      </c>
      <c r="F186" s="57">
        <f>'Nyugati csoport'!F32</f>
        <v>0</v>
      </c>
      <c r="G186" s="57">
        <f>'Nyugati csoport'!G32</f>
        <v>0</v>
      </c>
      <c r="H186" s="57">
        <f>'Nyugati csoport'!H32</f>
        <v>0</v>
      </c>
      <c r="I186" s="57">
        <f>'Nyugati csoport'!I32</f>
        <v>0</v>
      </c>
      <c r="J186" s="57">
        <f>'Nyugati csoport'!J32</f>
        <v>0</v>
      </c>
      <c r="K186" s="57">
        <f>'Nyugati csoport'!K32</f>
        <v>0</v>
      </c>
      <c r="L186" s="57">
        <f>'Nyugati csoport'!L32</f>
        <v>0</v>
      </c>
      <c r="M186" s="57">
        <f>'Nyugati csoport'!M32</f>
        <v>0</v>
      </c>
      <c r="N186" s="57">
        <f>'Nyugati csoport'!N32</f>
        <v>0</v>
      </c>
      <c r="O186" s="57">
        <f>'Nyugati csoport'!O32</f>
        <v>0</v>
      </c>
      <c r="P186" s="57">
        <f>'Nyugati csoport'!P32</f>
        <v>0</v>
      </c>
      <c r="Q186" s="57">
        <f>'Nyugati csoport'!Q32</f>
        <v>0</v>
      </c>
      <c r="R186" s="57">
        <f>'Nyugati csoport'!R32</f>
        <v>0</v>
      </c>
      <c r="S186" s="93"/>
      <c r="T186" s="112">
        <f>'Nyugati csoport'!R32</f>
        <v>0</v>
      </c>
      <c r="U186" s="112">
        <f>'Nyugati csoport'!S32</f>
        <v>0</v>
      </c>
      <c r="V186" s="112">
        <f>'Nyugati csoport'!T32</f>
        <v>0</v>
      </c>
      <c r="W186" s="112">
        <f>'Nyugati csoport'!U32</f>
        <v>0</v>
      </c>
      <c r="X186" s="112">
        <f>'Nyugati csoport'!V32</f>
        <v>0</v>
      </c>
      <c r="Y186" s="112">
        <f>'Nyugati csoport'!W32</f>
        <v>0</v>
      </c>
      <c r="Z186" s="112">
        <f>'Nyugati csoport'!X32</f>
        <v>0</v>
      </c>
      <c r="AA186" s="112">
        <f>'Nyugati csoport'!Y32</f>
        <v>0</v>
      </c>
      <c r="AB186" s="112">
        <f>'Nyugati csoport'!Z32</f>
        <v>0</v>
      </c>
      <c r="AC186" s="112">
        <f>'Nyugati csoport'!AA32</f>
        <v>0</v>
      </c>
      <c r="AD186" s="112">
        <f>'Nyugati csoport'!AB32</f>
        <v>0</v>
      </c>
      <c r="AE186" s="112">
        <f>'Nyugati csoport'!AC32</f>
        <v>0</v>
      </c>
      <c r="AF186" s="112">
        <f>'Nyugati csoport'!AD32</f>
        <v>0</v>
      </c>
      <c r="AG186" s="112">
        <f>'Nyugati csoport'!AE32</f>
        <v>0</v>
      </c>
      <c r="AH186" s="112">
        <f>'Nyugati csoport'!AF32</f>
        <v>0</v>
      </c>
      <c r="AI186" s="112">
        <f>'Nyugati csoport'!AG32</f>
        <v>0</v>
      </c>
      <c r="AJ186" s="112">
        <f>'Nyugati csoport'!AH32</f>
        <v>0</v>
      </c>
      <c r="AK186" s="112">
        <f>'Nyugati csoport'!AI32</f>
        <v>0</v>
      </c>
      <c r="AL186" s="112">
        <f>'Nyugati csoport'!AJ32</f>
        <v>0</v>
      </c>
      <c r="AM186" s="112">
        <f>'Nyugati csoport'!AK32</f>
        <v>0</v>
      </c>
      <c r="AN186" s="112">
        <f>'Nyugati csoport'!AL32</f>
        <v>0</v>
      </c>
      <c r="AO186" s="112">
        <f>'Nyugati csoport'!AM32</f>
        <v>0</v>
      </c>
      <c r="AP186" s="112">
        <f>'Nyugati csoport'!AN32</f>
        <v>0</v>
      </c>
      <c r="AQ186" s="112">
        <f>'Nyugati csoport'!AO32</f>
        <v>0</v>
      </c>
      <c r="AR186" s="112">
        <f>'Nyugati csoport'!AP32</f>
        <v>0</v>
      </c>
      <c r="AS186" s="112">
        <f>'Nyugati csoport'!AQ32</f>
        <v>0</v>
      </c>
      <c r="AT186" s="112">
        <f>'Nyugati csoport'!AR32</f>
        <v>0</v>
      </c>
      <c r="AU186" s="112">
        <f>'Nyugati csoport'!AS32</f>
        <v>0</v>
      </c>
      <c r="AV186" s="112">
        <f>'Nyugati csoport'!AT32</f>
        <v>0</v>
      </c>
      <c r="AW186" s="112">
        <f>'Nyugati csoport'!AU32</f>
        <v>0</v>
      </c>
      <c r="AX186" s="112">
        <f>'Nyugati csoport'!AV32</f>
        <v>0</v>
      </c>
      <c r="AY186" s="67">
        <f t="shared" si="43"/>
        <v>0</v>
      </c>
    </row>
    <row r="187" spans="1:51" ht="20.100000000000001" hidden="1" customHeight="1" thickBot="1" x14ac:dyDescent="0.35">
      <c r="A187" s="57">
        <f>'Nyugati csoport'!A33</f>
        <v>0</v>
      </c>
      <c r="B187" s="57">
        <f>'Nyugati csoport'!B33</f>
        <v>0</v>
      </c>
      <c r="C187" s="57">
        <f>'Nyugati csoport'!C33</f>
        <v>0</v>
      </c>
      <c r="D187" s="57">
        <f>'Nyugati csoport'!D33</f>
        <v>0</v>
      </c>
      <c r="E187" s="57">
        <f>'Nyugati csoport'!E33</f>
        <v>0</v>
      </c>
      <c r="F187" s="57">
        <f>'Nyugati csoport'!F33</f>
        <v>0</v>
      </c>
      <c r="G187" s="57">
        <f>'Nyugati csoport'!G33</f>
        <v>0</v>
      </c>
      <c r="H187" s="57">
        <f>'Nyugati csoport'!H33</f>
        <v>0</v>
      </c>
      <c r="I187" s="57">
        <f>'Nyugati csoport'!I33</f>
        <v>0</v>
      </c>
      <c r="J187" s="57">
        <f>'Nyugati csoport'!J33</f>
        <v>0</v>
      </c>
      <c r="K187" s="57">
        <f>'Nyugati csoport'!K33</f>
        <v>0</v>
      </c>
      <c r="L187" s="57">
        <f>'Nyugati csoport'!L33</f>
        <v>0</v>
      </c>
      <c r="M187" s="57">
        <f>'Nyugati csoport'!M33</f>
        <v>0</v>
      </c>
      <c r="N187" s="57">
        <f>'Nyugati csoport'!N33</f>
        <v>0</v>
      </c>
      <c r="O187" s="57">
        <f>'Nyugati csoport'!O33</f>
        <v>0</v>
      </c>
      <c r="P187" s="57">
        <f>'Nyugati csoport'!P33</f>
        <v>0</v>
      </c>
      <c r="Q187" s="57">
        <f>'Nyugati csoport'!Q33</f>
        <v>0</v>
      </c>
      <c r="R187" s="57">
        <f>'Nyugati csoport'!R33</f>
        <v>0</v>
      </c>
      <c r="S187" s="93"/>
      <c r="T187" s="112">
        <f>'Nyugati csoport'!R33</f>
        <v>0</v>
      </c>
      <c r="U187" s="112">
        <f>'Nyugati csoport'!S33</f>
        <v>0</v>
      </c>
      <c r="V187" s="112">
        <f>'Nyugati csoport'!T33</f>
        <v>0</v>
      </c>
      <c r="W187" s="112">
        <f>'Nyugati csoport'!U33</f>
        <v>0</v>
      </c>
      <c r="X187" s="112">
        <f>'Nyugati csoport'!V33</f>
        <v>0</v>
      </c>
      <c r="Y187" s="112">
        <f>'Nyugati csoport'!W33</f>
        <v>0</v>
      </c>
      <c r="Z187" s="112">
        <f>'Nyugati csoport'!X33</f>
        <v>0</v>
      </c>
      <c r="AA187" s="112">
        <f>'Nyugati csoport'!Y33</f>
        <v>0</v>
      </c>
      <c r="AB187" s="112">
        <f>'Nyugati csoport'!Z33</f>
        <v>0</v>
      </c>
      <c r="AC187" s="112">
        <f>'Nyugati csoport'!AA33</f>
        <v>0</v>
      </c>
      <c r="AD187" s="112">
        <f>'Nyugati csoport'!AB33</f>
        <v>0</v>
      </c>
      <c r="AE187" s="112">
        <f>'Nyugati csoport'!AC33</f>
        <v>0</v>
      </c>
      <c r="AF187" s="112">
        <f>'Nyugati csoport'!AD33</f>
        <v>0</v>
      </c>
      <c r="AG187" s="112">
        <f>'Nyugati csoport'!AE33</f>
        <v>0</v>
      </c>
      <c r="AH187" s="112">
        <f>'Nyugati csoport'!AF33</f>
        <v>0</v>
      </c>
      <c r="AI187" s="112">
        <f>'Nyugati csoport'!AG33</f>
        <v>0</v>
      </c>
      <c r="AJ187" s="112">
        <f>'Nyugati csoport'!AH33</f>
        <v>0</v>
      </c>
      <c r="AK187" s="112">
        <f>'Nyugati csoport'!AI33</f>
        <v>0</v>
      </c>
      <c r="AL187" s="112">
        <f>'Nyugati csoport'!AJ33</f>
        <v>0</v>
      </c>
      <c r="AM187" s="112">
        <f>'Nyugati csoport'!AK33</f>
        <v>0</v>
      </c>
      <c r="AN187" s="112">
        <f>'Nyugati csoport'!AL33</f>
        <v>0</v>
      </c>
      <c r="AO187" s="112">
        <f>'Nyugati csoport'!AM33</f>
        <v>0</v>
      </c>
      <c r="AP187" s="112">
        <f>'Nyugati csoport'!AN33</f>
        <v>0</v>
      </c>
      <c r="AQ187" s="112">
        <f>'Nyugati csoport'!AO33</f>
        <v>0</v>
      </c>
      <c r="AR187" s="112">
        <f>'Nyugati csoport'!AP33</f>
        <v>0</v>
      </c>
      <c r="AS187" s="112">
        <f>'Nyugati csoport'!AQ33</f>
        <v>0</v>
      </c>
      <c r="AT187" s="112">
        <f>'Nyugati csoport'!AR33</f>
        <v>0</v>
      </c>
      <c r="AU187" s="112">
        <f>'Nyugati csoport'!AS33</f>
        <v>0</v>
      </c>
      <c r="AV187" s="112">
        <f>'Nyugati csoport'!AT33</f>
        <v>0</v>
      </c>
      <c r="AW187" s="112">
        <f>'Nyugati csoport'!AU33</f>
        <v>0</v>
      </c>
      <c r="AX187" s="112">
        <f>'Nyugati csoport'!AV33</f>
        <v>0</v>
      </c>
      <c r="AY187" s="67">
        <f t="shared" si="43"/>
        <v>0</v>
      </c>
    </row>
    <row r="188" spans="1:51" ht="20.100000000000001" hidden="1" customHeight="1" thickBot="1" x14ac:dyDescent="0.35">
      <c r="A188" s="57">
        <f>'Nyugati csoport'!A34</f>
        <v>0</v>
      </c>
      <c r="B188" s="57">
        <f>'Nyugati csoport'!B34</f>
        <v>0</v>
      </c>
      <c r="C188" s="57">
        <f>'Nyugati csoport'!C34</f>
        <v>0</v>
      </c>
      <c r="D188" s="57">
        <f>'Nyugati csoport'!D34</f>
        <v>0</v>
      </c>
      <c r="E188" s="57">
        <f>'Nyugati csoport'!E34</f>
        <v>0</v>
      </c>
      <c r="F188" s="57">
        <f>'Nyugati csoport'!F34</f>
        <v>0</v>
      </c>
      <c r="G188" s="57">
        <f>'Nyugati csoport'!G34</f>
        <v>0</v>
      </c>
      <c r="H188" s="57">
        <f>'Nyugati csoport'!H34</f>
        <v>0</v>
      </c>
      <c r="I188" s="57">
        <f>'Nyugati csoport'!I34</f>
        <v>0</v>
      </c>
      <c r="J188" s="57">
        <f>'Nyugati csoport'!J34</f>
        <v>0</v>
      </c>
      <c r="K188" s="57">
        <f>'Nyugati csoport'!K34</f>
        <v>0</v>
      </c>
      <c r="L188" s="57">
        <f>'Nyugati csoport'!L34</f>
        <v>0</v>
      </c>
      <c r="M188" s="57">
        <f>'Nyugati csoport'!M34</f>
        <v>0</v>
      </c>
      <c r="N188" s="57">
        <f>'Nyugati csoport'!N34</f>
        <v>0</v>
      </c>
      <c r="O188" s="57">
        <f>'Nyugati csoport'!O34</f>
        <v>0</v>
      </c>
      <c r="P188" s="57">
        <f>'Nyugati csoport'!P34</f>
        <v>0</v>
      </c>
      <c r="Q188" s="57">
        <f>'Nyugati csoport'!Q34</f>
        <v>0</v>
      </c>
      <c r="R188" s="57">
        <f>'Nyugati csoport'!R34</f>
        <v>0</v>
      </c>
      <c r="S188" s="93"/>
      <c r="T188" s="112">
        <f>'Nyugati csoport'!R34</f>
        <v>0</v>
      </c>
      <c r="U188" s="112">
        <f>'Nyugati csoport'!S34</f>
        <v>0</v>
      </c>
      <c r="V188" s="112">
        <f>'Nyugati csoport'!T34</f>
        <v>0</v>
      </c>
      <c r="W188" s="112">
        <f>'Nyugati csoport'!U34</f>
        <v>0</v>
      </c>
      <c r="X188" s="112">
        <f>'Nyugati csoport'!V34</f>
        <v>0</v>
      </c>
      <c r="Y188" s="112">
        <f>'Nyugati csoport'!W34</f>
        <v>0</v>
      </c>
      <c r="Z188" s="112">
        <f>'Nyugati csoport'!X34</f>
        <v>0</v>
      </c>
      <c r="AA188" s="112">
        <f>'Nyugati csoport'!Y34</f>
        <v>0</v>
      </c>
      <c r="AB188" s="112">
        <f>'Nyugati csoport'!Z34</f>
        <v>0</v>
      </c>
      <c r="AC188" s="112">
        <f>'Nyugati csoport'!AA34</f>
        <v>0</v>
      </c>
      <c r="AD188" s="112">
        <f>'Nyugati csoport'!AB34</f>
        <v>0</v>
      </c>
      <c r="AE188" s="112">
        <f>'Nyugati csoport'!AC34</f>
        <v>0</v>
      </c>
      <c r="AF188" s="112">
        <f>'Nyugati csoport'!AD34</f>
        <v>0</v>
      </c>
      <c r="AG188" s="112">
        <f>'Nyugati csoport'!AE34</f>
        <v>0</v>
      </c>
      <c r="AH188" s="112">
        <f>'Nyugati csoport'!AF34</f>
        <v>0</v>
      </c>
      <c r="AI188" s="112">
        <f>'Nyugati csoport'!AG34</f>
        <v>0</v>
      </c>
      <c r="AJ188" s="112">
        <f>'Nyugati csoport'!AH34</f>
        <v>0</v>
      </c>
      <c r="AK188" s="112">
        <f>'Nyugati csoport'!AI34</f>
        <v>0</v>
      </c>
      <c r="AL188" s="112">
        <f>'Nyugati csoport'!AJ34</f>
        <v>0</v>
      </c>
      <c r="AM188" s="112">
        <f>'Nyugati csoport'!AK34</f>
        <v>0</v>
      </c>
      <c r="AN188" s="112">
        <f>'Nyugati csoport'!AL34</f>
        <v>0</v>
      </c>
      <c r="AO188" s="112">
        <f>'Nyugati csoport'!AM34</f>
        <v>0</v>
      </c>
      <c r="AP188" s="112">
        <f>'Nyugati csoport'!AN34</f>
        <v>0</v>
      </c>
      <c r="AQ188" s="112">
        <f>'Nyugati csoport'!AO34</f>
        <v>0</v>
      </c>
      <c r="AR188" s="112">
        <f>'Nyugati csoport'!AP34</f>
        <v>0</v>
      </c>
      <c r="AS188" s="112">
        <f>'Nyugati csoport'!AQ34</f>
        <v>0</v>
      </c>
      <c r="AT188" s="112">
        <f>'Nyugati csoport'!AR34</f>
        <v>0</v>
      </c>
      <c r="AU188" s="112">
        <f>'Nyugati csoport'!AS34</f>
        <v>0</v>
      </c>
      <c r="AV188" s="112">
        <f>'Nyugati csoport'!AT34</f>
        <v>0</v>
      </c>
      <c r="AW188" s="112">
        <f>'Nyugati csoport'!AU34</f>
        <v>0</v>
      </c>
      <c r="AX188" s="112">
        <f>'Nyugati csoport'!AV34</f>
        <v>0</v>
      </c>
      <c r="AY188" s="67">
        <f t="shared" si="43"/>
        <v>0</v>
      </c>
    </row>
    <row r="189" spans="1:51" ht="20.100000000000001" hidden="1" customHeight="1" thickBot="1" x14ac:dyDescent="0.35">
      <c r="A189" s="57">
        <f>'Nyugati csoport'!A35</f>
        <v>0</v>
      </c>
      <c r="B189" s="57">
        <f>'Nyugati csoport'!B35</f>
        <v>0</v>
      </c>
      <c r="C189" s="57">
        <f>'Nyugati csoport'!C35</f>
        <v>0</v>
      </c>
      <c r="D189" s="57">
        <f>'Nyugati csoport'!D35</f>
        <v>0</v>
      </c>
      <c r="E189" s="57">
        <f>'Nyugati csoport'!E35</f>
        <v>0</v>
      </c>
      <c r="F189" s="57">
        <f>'Nyugati csoport'!F35</f>
        <v>0</v>
      </c>
      <c r="G189" s="57">
        <f>'Nyugati csoport'!G35</f>
        <v>0</v>
      </c>
      <c r="H189" s="57">
        <f>'Nyugati csoport'!H35</f>
        <v>0</v>
      </c>
      <c r="I189" s="57">
        <f>'Nyugati csoport'!I35</f>
        <v>0</v>
      </c>
      <c r="J189" s="57">
        <f>'Nyugati csoport'!J35</f>
        <v>0</v>
      </c>
      <c r="K189" s="57">
        <f>'Nyugati csoport'!K35</f>
        <v>0</v>
      </c>
      <c r="L189" s="57">
        <f>'Nyugati csoport'!L35</f>
        <v>0</v>
      </c>
      <c r="M189" s="57">
        <f>'Nyugati csoport'!M35</f>
        <v>0</v>
      </c>
      <c r="N189" s="57">
        <f>'Nyugati csoport'!N35</f>
        <v>0</v>
      </c>
      <c r="O189" s="57">
        <f>'Nyugati csoport'!O35</f>
        <v>0</v>
      </c>
      <c r="P189" s="57">
        <f>'Nyugati csoport'!P35</f>
        <v>0</v>
      </c>
      <c r="Q189" s="57">
        <f>'Nyugati csoport'!Q35</f>
        <v>0</v>
      </c>
      <c r="R189" s="57">
        <f>'Nyugati csoport'!R35</f>
        <v>0</v>
      </c>
      <c r="S189" s="93"/>
      <c r="T189" s="112">
        <f>'Nyugati csoport'!R35</f>
        <v>0</v>
      </c>
      <c r="U189" s="112">
        <f>'Nyugati csoport'!S35</f>
        <v>0</v>
      </c>
      <c r="V189" s="112">
        <f>'Nyugati csoport'!T35</f>
        <v>0</v>
      </c>
      <c r="W189" s="112">
        <f>'Nyugati csoport'!U35</f>
        <v>0</v>
      </c>
      <c r="X189" s="112">
        <f>'Nyugati csoport'!V35</f>
        <v>0</v>
      </c>
      <c r="Y189" s="112">
        <f>'Nyugati csoport'!W35</f>
        <v>0</v>
      </c>
      <c r="Z189" s="112">
        <f>'Nyugati csoport'!X35</f>
        <v>0</v>
      </c>
      <c r="AA189" s="112">
        <f>'Nyugati csoport'!Y35</f>
        <v>0</v>
      </c>
      <c r="AB189" s="112">
        <f>'Nyugati csoport'!Z35</f>
        <v>0</v>
      </c>
      <c r="AC189" s="112">
        <f>'Nyugati csoport'!AA35</f>
        <v>0</v>
      </c>
      <c r="AD189" s="112">
        <f>'Nyugati csoport'!AB35</f>
        <v>0</v>
      </c>
      <c r="AE189" s="112">
        <f>'Nyugati csoport'!AC35</f>
        <v>0</v>
      </c>
      <c r="AF189" s="112">
        <f>'Nyugati csoport'!AD35</f>
        <v>0</v>
      </c>
      <c r="AG189" s="112">
        <f>'Nyugati csoport'!AE35</f>
        <v>0</v>
      </c>
      <c r="AH189" s="112">
        <f>'Nyugati csoport'!AF35</f>
        <v>0</v>
      </c>
      <c r="AI189" s="112">
        <f>'Nyugati csoport'!AG35</f>
        <v>0</v>
      </c>
      <c r="AJ189" s="112">
        <f>'Nyugati csoport'!AH35</f>
        <v>0</v>
      </c>
      <c r="AK189" s="112">
        <f>'Nyugati csoport'!AI35</f>
        <v>0</v>
      </c>
      <c r="AL189" s="112">
        <f>'Nyugati csoport'!AJ35</f>
        <v>0</v>
      </c>
      <c r="AM189" s="112">
        <f>'Nyugati csoport'!AK35</f>
        <v>0</v>
      </c>
      <c r="AN189" s="112">
        <f>'Nyugati csoport'!AL35</f>
        <v>0</v>
      </c>
      <c r="AO189" s="112">
        <f>'Nyugati csoport'!AM35</f>
        <v>0</v>
      </c>
      <c r="AP189" s="112">
        <f>'Nyugati csoport'!AN35</f>
        <v>0</v>
      </c>
      <c r="AQ189" s="112">
        <f>'Nyugati csoport'!AO35</f>
        <v>0</v>
      </c>
      <c r="AR189" s="112">
        <f>'Nyugati csoport'!AP35</f>
        <v>0</v>
      </c>
      <c r="AS189" s="112">
        <f>'Nyugati csoport'!AQ35</f>
        <v>0</v>
      </c>
      <c r="AT189" s="112">
        <f>'Nyugati csoport'!AR35</f>
        <v>0</v>
      </c>
      <c r="AU189" s="112">
        <f>'Nyugati csoport'!AS35</f>
        <v>0</v>
      </c>
      <c r="AV189" s="112">
        <f>'Nyugati csoport'!AT35</f>
        <v>0</v>
      </c>
      <c r="AW189" s="112">
        <f>'Nyugati csoport'!AU35</f>
        <v>0</v>
      </c>
      <c r="AX189" s="112">
        <f>'Nyugati csoport'!AV35</f>
        <v>0</v>
      </c>
      <c r="AY189" s="67">
        <f t="shared" si="43"/>
        <v>0</v>
      </c>
    </row>
    <row r="190" spans="1:51" ht="20.100000000000001" hidden="1" customHeight="1" thickBot="1" x14ac:dyDescent="0.35">
      <c r="A190" s="57">
        <f>'Nyugati csoport'!A36</f>
        <v>0</v>
      </c>
      <c r="B190" s="57">
        <f>'Nyugati csoport'!B36</f>
        <v>0</v>
      </c>
      <c r="C190" s="57">
        <f>'Nyugati csoport'!C36</f>
        <v>0</v>
      </c>
      <c r="D190" s="57">
        <f>'Nyugati csoport'!D36</f>
        <v>0</v>
      </c>
      <c r="E190" s="57">
        <f>'Nyugati csoport'!E36</f>
        <v>0</v>
      </c>
      <c r="F190" s="57">
        <f>'Nyugati csoport'!F36</f>
        <v>0</v>
      </c>
      <c r="G190" s="57">
        <f>'Nyugati csoport'!G36</f>
        <v>0</v>
      </c>
      <c r="H190" s="57">
        <f>'Nyugati csoport'!H36</f>
        <v>0</v>
      </c>
      <c r="I190" s="57">
        <f>'Nyugati csoport'!I36</f>
        <v>0</v>
      </c>
      <c r="J190" s="57">
        <f>'Nyugati csoport'!J36</f>
        <v>0</v>
      </c>
      <c r="K190" s="57">
        <f>'Nyugati csoport'!K36</f>
        <v>0</v>
      </c>
      <c r="L190" s="57">
        <f>'Nyugati csoport'!L36</f>
        <v>0</v>
      </c>
      <c r="M190" s="57">
        <f>'Nyugati csoport'!M36</f>
        <v>0</v>
      </c>
      <c r="N190" s="57">
        <f>'Nyugati csoport'!N36</f>
        <v>0</v>
      </c>
      <c r="O190" s="57">
        <f>'Nyugati csoport'!O36</f>
        <v>0</v>
      </c>
      <c r="P190" s="57">
        <f>'Nyugati csoport'!P36</f>
        <v>0</v>
      </c>
      <c r="Q190" s="57">
        <f>'Nyugati csoport'!Q36</f>
        <v>0</v>
      </c>
      <c r="R190" s="57">
        <f>'Nyugati csoport'!R36</f>
        <v>0</v>
      </c>
      <c r="S190" s="93"/>
      <c r="T190" s="112">
        <f>'Nyugati csoport'!R36</f>
        <v>0</v>
      </c>
      <c r="U190" s="112">
        <f>'Nyugati csoport'!S36</f>
        <v>0</v>
      </c>
      <c r="V190" s="112">
        <f>'Nyugati csoport'!T36</f>
        <v>0</v>
      </c>
      <c r="W190" s="112">
        <f>'Nyugati csoport'!U36</f>
        <v>0</v>
      </c>
      <c r="X190" s="112">
        <f>'Nyugati csoport'!V36</f>
        <v>0</v>
      </c>
      <c r="Y190" s="112">
        <f>'Nyugati csoport'!W36</f>
        <v>0</v>
      </c>
      <c r="Z190" s="112">
        <f>'Nyugati csoport'!X36</f>
        <v>0</v>
      </c>
      <c r="AA190" s="112">
        <f>'Nyugati csoport'!Y36</f>
        <v>0</v>
      </c>
      <c r="AB190" s="112">
        <f>'Nyugati csoport'!Z36</f>
        <v>0</v>
      </c>
      <c r="AC190" s="112">
        <f>'Nyugati csoport'!AA36</f>
        <v>0</v>
      </c>
      <c r="AD190" s="112">
        <f>'Nyugati csoport'!AB36</f>
        <v>0</v>
      </c>
      <c r="AE190" s="112">
        <f>'Nyugati csoport'!AC36</f>
        <v>0</v>
      </c>
      <c r="AF190" s="112">
        <f>'Nyugati csoport'!AD36</f>
        <v>0</v>
      </c>
      <c r="AG190" s="112">
        <f>'Nyugati csoport'!AE36</f>
        <v>0</v>
      </c>
      <c r="AH190" s="112">
        <f>'Nyugati csoport'!AF36</f>
        <v>0</v>
      </c>
      <c r="AI190" s="112">
        <f>'Nyugati csoport'!AG36</f>
        <v>0</v>
      </c>
      <c r="AJ190" s="112">
        <f>'Nyugati csoport'!AH36</f>
        <v>0</v>
      </c>
      <c r="AK190" s="112">
        <f>'Nyugati csoport'!AI36</f>
        <v>0</v>
      </c>
      <c r="AL190" s="112">
        <f>'Nyugati csoport'!AJ36</f>
        <v>0</v>
      </c>
      <c r="AM190" s="112">
        <f>'Nyugati csoport'!AK36</f>
        <v>0</v>
      </c>
      <c r="AN190" s="112">
        <f>'Nyugati csoport'!AL36</f>
        <v>0</v>
      </c>
      <c r="AO190" s="112">
        <f>'Nyugati csoport'!AM36</f>
        <v>0</v>
      </c>
      <c r="AP190" s="112">
        <f>'Nyugati csoport'!AN36</f>
        <v>0</v>
      </c>
      <c r="AQ190" s="112">
        <f>'Nyugati csoport'!AO36</f>
        <v>0</v>
      </c>
      <c r="AR190" s="112">
        <f>'Nyugati csoport'!AP36</f>
        <v>0</v>
      </c>
      <c r="AS190" s="112">
        <f>'Nyugati csoport'!AQ36</f>
        <v>0</v>
      </c>
      <c r="AT190" s="112">
        <f>'Nyugati csoport'!AR36</f>
        <v>0</v>
      </c>
      <c r="AU190" s="112">
        <f>'Nyugati csoport'!AS36</f>
        <v>0</v>
      </c>
      <c r="AV190" s="112">
        <f>'Nyugati csoport'!AT36</f>
        <v>0</v>
      </c>
      <c r="AW190" s="112">
        <f>'Nyugati csoport'!AU36</f>
        <v>0</v>
      </c>
      <c r="AX190" s="112">
        <f>'Nyugati csoport'!AV36</f>
        <v>0</v>
      </c>
      <c r="AY190" s="67">
        <f t="shared" si="43"/>
        <v>0</v>
      </c>
    </row>
    <row r="191" spans="1:51" ht="20.100000000000001" hidden="1" customHeight="1" thickBot="1" x14ac:dyDescent="0.35">
      <c r="A191" s="57">
        <f>'Nyugati csoport'!A37</f>
        <v>0</v>
      </c>
      <c r="B191" s="57">
        <f>'Nyugati csoport'!B37</f>
        <v>0</v>
      </c>
      <c r="C191" s="57">
        <f>'Nyugati csoport'!C37</f>
        <v>0</v>
      </c>
      <c r="D191" s="57">
        <f>'Nyugati csoport'!D37</f>
        <v>0</v>
      </c>
      <c r="E191" s="57">
        <f>'Nyugati csoport'!E37</f>
        <v>0</v>
      </c>
      <c r="F191" s="57">
        <f>'Nyugati csoport'!F37</f>
        <v>0</v>
      </c>
      <c r="G191" s="57">
        <f>'Nyugati csoport'!G37</f>
        <v>0</v>
      </c>
      <c r="H191" s="57">
        <f>'Nyugati csoport'!H37</f>
        <v>0</v>
      </c>
      <c r="I191" s="57">
        <f>'Nyugati csoport'!I37</f>
        <v>0</v>
      </c>
      <c r="J191" s="57">
        <f>'Nyugati csoport'!J37</f>
        <v>0</v>
      </c>
      <c r="K191" s="57">
        <f>'Nyugati csoport'!K37</f>
        <v>0</v>
      </c>
      <c r="L191" s="57">
        <f>'Nyugati csoport'!L37</f>
        <v>0</v>
      </c>
      <c r="M191" s="57">
        <f>'Nyugati csoport'!M37</f>
        <v>0</v>
      </c>
      <c r="N191" s="57">
        <f>'Nyugati csoport'!N37</f>
        <v>0</v>
      </c>
      <c r="O191" s="57">
        <f>'Nyugati csoport'!O37</f>
        <v>0</v>
      </c>
      <c r="P191" s="57">
        <f>'Nyugati csoport'!P37</f>
        <v>0</v>
      </c>
      <c r="Q191" s="57">
        <f>'Nyugati csoport'!Q37</f>
        <v>0</v>
      </c>
      <c r="R191" s="57">
        <f>'Nyugati csoport'!R37</f>
        <v>0</v>
      </c>
      <c r="S191" s="93"/>
      <c r="T191" s="112">
        <f>'Nyugati csoport'!R37</f>
        <v>0</v>
      </c>
      <c r="U191" s="112">
        <f>'Nyugati csoport'!S37</f>
        <v>0</v>
      </c>
      <c r="V191" s="112">
        <f>'Nyugati csoport'!T37</f>
        <v>0</v>
      </c>
      <c r="W191" s="112">
        <f>'Nyugati csoport'!U37</f>
        <v>0</v>
      </c>
      <c r="X191" s="112">
        <f>'Nyugati csoport'!V37</f>
        <v>0</v>
      </c>
      <c r="Y191" s="112">
        <f>'Nyugati csoport'!W37</f>
        <v>0</v>
      </c>
      <c r="Z191" s="112">
        <f>'Nyugati csoport'!X37</f>
        <v>0</v>
      </c>
      <c r="AA191" s="112">
        <f>'Nyugati csoport'!Y37</f>
        <v>0</v>
      </c>
      <c r="AB191" s="112">
        <f>'Nyugati csoport'!Z37</f>
        <v>0</v>
      </c>
      <c r="AC191" s="112">
        <f>'Nyugati csoport'!AA37</f>
        <v>0</v>
      </c>
      <c r="AD191" s="112">
        <f>'Nyugati csoport'!AB37</f>
        <v>0</v>
      </c>
      <c r="AE191" s="112">
        <f>'Nyugati csoport'!AC37</f>
        <v>0</v>
      </c>
      <c r="AF191" s="112">
        <f>'Nyugati csoport'!AD37</f>
        <v>0</v>
      </c>
      <c r="AG191" s="112">
        <f>'Nyugati csoport'!AE37</f>
        <v>0</v>
      </c>
      <c r="AH191" s="112">
        <f>'Nyugati csoport'!AF37</f>
        <v>0</v>
      </c>
      <c r="AI191" s="112">
        <f>'Nyugati csoport'!AG37</f>
        <v>0</v>
      </c>
      <c r="AJ191" s="112">
        <f>'Nyugati csoport'!AH37</f>
        <v>0</v>
      </c>
      <c r="AK191" s="112">
        <f>'Nyugati csoport'!AI37</f>
        <v>0</v>
      </c>
      <c r="AL191" s="112">
        <f>'Nyugati csoport'!AJ37</f>
        <v>0</v>
      </c>
      <c r="AM191" s="112">
        <f>'Nyugati csoport'!AK37</f>
        <v>0</v>
      </c>
      <c r="AN191" s="112">
        <f>'Nyugati csoport'!AL37</f>
        <v>0</v>
      </c>
      <c r="AO191" s="112">
        <f>'Nyugati csoport'!AM37</f>
        <v>0</v>
      </c>
      <c r="AP191" s="112">
        <f>'Nyugati csoport'!AN37</f>
        <v>0</v>
      </c>
      <c r="AQ191" s="112">
        <f>'Nyugati csoport'!AO37</f>
        <v>0</v>
      </c>
      <c r="AR191" s="112">
        <f>'Nyugati csoport'!AP37</f>
        <v>0</v>
      </c>
      <c r="AS191" s="112">
        <f>'Nyugati csoport'!AQ37</f>
        <v>0</v>
      </c>
      <c r="AT191" s="112">
        <f>'Nyugati csoport'!AR37</f>
        <v>0</v>
      </c>
      <c r="AU191" s="112">
        <f>'Nyugati csoport'!AS37</f>
        <v>0</v>
      </c>
      <c r="AV191" s="112">
        <f>'Nyugati csoport'!AT37</f>
        <v>0</v>
      </c>
      <c r="AW191" s="112">
        <f>'Nyugati csoport'!AU37</f>
        <v>0</v>
      </c>
      <c r="AX191" s="112">
        <f>'Nyugati csoport'!AV37</f>
        <v>0</v>
      </c>
      <c r="AY191" s="67">
        <f t="shared" si="43"/>
        <v>0</v>
      </c>
    </row>
    <row r="192" spans="1:51" ht="20.100000000000001" hidden="1" customHeight="1" thickBot="1" x14ac:dyDescent="0.35">
      <c r="A192" s="57">
        <f>'Nyugati csoport'!A38</f>
        <v>0</v>
      </c>
      <c r="B192" s="57">
        <f>'Nyugati csoport'!B38</f>
        <v>0</v>
      </c>
      <c r="C192" s="57">
        <f>'Nyugati csoport'!C38</f>
        <v>0</v>
      </c>
      <c r="D192" s="57">
        <f>'Nyugati csoport'!D38</f>
        <v>0</v>
      </c>
      <c r="E192" s="57">
        <f>'Nyugati csoport'!E38</f>
        <v>0</v>
      </c>
      <c r="F192" s="57">
        <f>'Nyugati csoport'!F38</f>
        <v>0</v>
      </c>
      <c r="G192" s="57">
        <f>'Nyugati csoport'!G38</f>
        <v>0</v>
      </c>
      <c r="H192" s="57">
        <f>'Nyugati csoport'!H38</f>
        <v>0</v>
      </c>
      <c r="I192" s="57">
        <f>'Nyugati csoport'!I38</f>
        <v>0</v>
      </c>
      <c r="J192" s="57">
        <f>'Nyugati csoport'!J38</f>
        <v>0</v>
      </c>
      <c r="K192" s="57">
        <f>'Nyugati csoport'!K38</f>
        <v>0</v>
      </c>
      <c r="L192" s="57">
        <f>'Nyugati csoport'!L38</f>
        <v>0</v>
      </c>
      <c r="M192" s="57">
        <f>'Nyugati csoport'!M38</f>
        <v>0</v>
      </c>
      <c r="N192" s="57">
        <f>'Nyugati csoport'!N38</f>
        <v>0</v>
      </c>
      <c r="O192" s="57">
        <f>'Nyugati csoport'!O38</f>
        <v>0</v>
      </c>
      <c r="P192" s="57">
        <f>'Nyugati csoport'!P38</f>
        <v>0</v>
      </c>
      <c r="Q192" s="57">
        <f>'Nyugati csoport'!Q38</f>
        <v>0</v>
      </c>
      <c r="R192" s="57">
        <f>'Nyugati csoport'!R38</f>
        <v>0</v>
      </c>
      <c r="S192" s="93"/>
      <c r="T192" s="112">
        <f>'Nyugati csoport'!R38</f>
        <v>0</v>
      </c>
      <c r="U192" s="112">
        <f>'Nyugati csoport'!S38</f>
        <v>0</v>
      </c>
      <c r="V192" s="112">
        <f>'Nyugati csoport'!T38</f>
        <v>0</v>
      </c>
      <c r="W192" s="112">
        <f>'Nyugati csoport'!U38</f>
        <v>0</v>
      </c>
      <c r="X192" s="112">
        <f>'Nyugati csoport'!V38</f>
        <v>0</v>
      </c>
      <c r="Y192" s="112">
        <f>'Nyugati csoport'!W38</f>
        <v>0</v>
      </c>
      <c r="Z192" s="112">
        <f>'Nyugati csoport'!X38</f>
        <v>0</v>
      </c>
      <c r="AA192" s="112">
        <f>'Nyugati csoport'!Y38</f>
        <v>0</v>
      </c>
      <c r="AB192" s="112">
        <f>'Nyugati csoport'!Z38</f>
        <v>0</v>
      </c>
      <c r="AC192" s="112">
        <f>'Nyugati csoport'!AA38</f>
        <v>0</v>
      </c>
      <c r="AD192" s="112">
        <f>'Nyugati csoport'!AB38</f>
        <v>0</v>
      </c>
      <c r="AE192" s="112">
        <f>'Nyugati csoport'!AC38</f>
        <v>0</v>
      </c>
      <c r="AF192" s="112">
        <f>'Nyugati csoport'!AD38</f>
        <v>0</v>
      </c>
      <c r="AG192" s="112">
        <f>'Nyugati csoport'!AE38</f>
        <v>0</v>
      </c>
      <c r="AH192" s="112">
        <f>'Nyugati csoport'!AF38</f>
        <v>0</v>
      </c>
      <c r="AI192" s="112">
        <f>'Nyugati csoport'!AG38</f>
        <v>0</v>
      </c>
      <c r="AJ192" s="112">
        <f>'Nyugati csoport'!AH38</f>
        <v>0</v>
      </c>
      <c r="AK192" s="112">
        <f>'Nyugati csoport'!AI38</f>
        <v>0</v>
      </c>
      <c r="AL192" s="112">
        <f>'Nyugati csoport'!AJ38</f>
        <v>0</v>
      </c>
      <c r="AM192" s="112">
        <f>'Nyugati csoport'!AK38</f>
        <v>0</v>
      </c>
      <c r="AN192" s="112">
        <f>'Nyugati csoport'!AL38</f>
        <v>0</v>
      </c>
      <c r="AO192" s="112">
        <f>'Nyugati csoport'!AM38</f>
        <v>0</v>
      </c>
      <c r="AP192" s="112">
        <f>'Nyugati csoport'!AN38</f>
        <v>0</v>
      </c>
      <c r="AQ192" s="112">
        <f>'Nyugati csoport'!AO38</f>
        <v>0</v>
      </c>
      <c r="AR192" s="112">
        <f>'Nyugati csoport'!AP38</f>
        <v>0</v>
      </c>
      <c r="AS192" s="112">
        <f>'Nyugati csoport'!AQ38</f>
        <v>0</v>
      </c>
      <c r="AT192" s="112">
        <f>'Nyugati csoport'!AR38</f>
        <v>0</v>
      </c>
      <c r="AU192" s="112">
        <f>'Nyugati csoport'!AS38</f>
        <v>0</v>
      </c>
      <c r="AV192" s="112">
        <f>'Nyugati csoport'!AT38</f>
        <v>0</v>
      </c>
      <c r="AW192" s="112">
        <f>'Nyugati csoport'!AU38</f>
        <v>0</v>
      </c>
      <c r="AX192" s="112">
        <f>'Nyugati csoport'!AV38</f>
        <v>0</v>
      </c>
      <c r="AY192" s="67">
        <f t="shared" si="43"/>
        <v>0</v>
      </c>
    </row>
    <row r="193" spans="1:51" ht="20.100000000000001" hidden="1" customHeight="1" thickBot="1" x14ac:dyDescent="0.35">
      <c r="A193" s="57">
        <f>'Nyugati csoport'!A39</f>
        <v>0</v>
      </c>
      <c r="B193" s="57">
        <f>'Nyugati csoport'!B39</f>
        <v>0</v>
      </c>
      <c r="C193" s="57">
        <f>'Nyugati csoport'!C39</f>
        <v>0</v>
      </c>
      <c r="D193" s="57">
        <f>'Nyugati csoport'!D39</f>
        <v>0</v>
      </c>
      <c r="E193" s="57">
        <f>'Nyugati csoport'!E39</f>
        <v>0</v>
      </c>
      <c r="F193" s="57">
        <f>'Nyugati csoport'!F39</f>
        <v>0</v>
      </c>
      <c r="G193" s="57">
        <f>'Nyugati csoport'!G39</f>
        <v>0</v>
      </c>
      <c r="H193" s="57">
        <f>'Nyugati csoport'!H39</f>
        <v>0</v>
      </c>
      <c r="I193" s="57">
        <f>'Nyugati csoport'!I39</f>
        <v>0</v>
      </c>
      <c r="J193" s="57">
        <f>'Nyugati csoport'!J39</f>
        <v>0</v>
      </c>
      <c r="K193" s="57">
        <f>'Nyugati csoport'!K39</f>
        <v>0</v>
      </c>
      <c r="L193" s="57">
        <f>'Nyugati csoport'!L39</f>
        <v>0</v>
      </c>
      <c r="M193" s="57">
        <f>'Nyugati csoport'!M39</f>
        <v>0</v>
      </c>
      <c r="N193" s="57">
        <f>'Nyugati csoport'!N39</f>
        <v>0</v>
      </c>
      <c r="O193" s="57">
        <f>'Nyugati csoport'!O39</f>
        <v>0</v>
      </c>
      <c r="P193" s="57">
        <f>'Nyugati csoport'!P39</f>
        <v>0</v>
      </c>
      <c r="Q193" s="57">
        <f>'Nyugati csoport'!Q39</f>
        <v>0</v>
      </c>
      <c r="R193" s="57">
        <f>'Nyugati csoport'!R39</f>
        <v>0</v>
      </c>
      <c r="S193" s="93"/>
      <c r="T193" s="112">
        <f>'Nyugati csoport'!R39</f>
        <v>0</v>
      </c>
      <c r="U193" s="112">
        <f>'Nyugati csoport'!S39</f>
        <v>0</v>
      </c>
      <c r="V193" s="112">
        <f>'Nyugati csoport'!T39</f>
        <v>0</v>
      </c>
      <c r="W193" s="112">
        <f>'Nyugati csoport'!U39</f>
        <v>0</v>
      </c>
      <c r="X193" s="112">
        <f>'Nyugati csoport'!V39</f>
        <v>0</v>
      </c>
      <c r="Y193" s="112">
        <f>'Nyugati csoport'!W39</f>
        <v>0</v>
      </c>
      <c r="Z193" s="112">
        <f>'Nyugati csoport'!X39</f>
        <v>0</v>
      </c>
      <c r="AA193" s="112">
        <f>'Nyugati csoport'!Y39</f>
        <v>0</v>
      </c>
      <c r="AB193" s="112">
        <f>'Nyugati csoport'!Z39</f>
        <v>0</v>
      </c>
      <c r="AC193" s="112">
        <f>'Nyugati csoport'!AA39</f>
        <v>0</v>
      </c>
      <c r="AD193" s="112">
        <f>'Nyugati csoport'!AB39</f>
        <v>0</v>
      </c>
      <c r="AE193" s="112">
        <f>'Nyugati csoport'!AC39</f>
        <v>0</v>
      </c>
      <c r="AF193" s="112">
        <f>'Nyugati csoport'!AD39</f>
        <v>0</v>
      </c>
      <c r="AG193" s="112">
        <f>'Nyugati csoport'!AE39</f>
        <v>0</v>
      </c>
      <c r="AH193" s="112">
        <f>'Nyugati csoport'!AF39</f>
        <v>0</v>
      </c>
      <c r="AI193" s="112">
        <f>'Nyugati csoport'!AG39</f>
        <v>0</v>
      </c>
      <c r="AJ193" s="112">
        <f>'Nyugati csoport'!AH39</f>
        <v>0</v>
      </c>
      <c r="AK193" s="192">
        <f>'Nyugati csoport'!AI39</f>
        <v>0</v>
      </c>
      <c r="AL193" s="112">
        <f>'Nyugati csoport'!AJ39</f>
        <v>0</v>
      </c>
      <c r="AM193" s="112">
        <f>'Nyugati csoport'!AK39</f>
        <v>0</v>
      </c>
      <c r="AN193" s="112">
        <f>'Nyugati csoport'!AL39</f>
        <v>0</v>
      </c>
      <c r="AO193" s="112">
        <f>'Nyugati csoport'!AM39</f>
        <v>0</v>
      </c>
      <c r="AP193" s="112">
        <f>'Nyugati csoport'!AN39</f>
        <v>0</v>
      </c>
      <c r="AQ193" s="112">
        <f>'Nyugati csoport'!AO39</f>
        <v>0</v>
      </c>
      <c r="AR193" s="112">
        <f>'Nyugati csoport'!AP39</f>
        <v>0</v>
      </c>
      <c r="AS193" s="112">
        <f>'Nyugati csoport'!AQ39</f>
        <v>0</v>
      </c>
      <c r="AT193" s="112">
        <f>'Nyugati csoport'!AR39</f>
        <v>0</v>
      </c>
      <c r="AU193" s="112">
        <f>'Nyugati csoport'!AS39</f>
        <v>0</v>
      </c>
      <c r="AV193" s="112">
        <f>'Nyugati csoport'!AT39</f>
        <v>0</v>
      </c>
      <c r="AW193" s="112">
        <f>'Nyugati csoport'!AU39</f>
        <v>0</v>
      </c>
      <c r="AX193" s="112">
        <f>'Nyugati csoport'!AV39</f>
        <v>0</v>
      </c>
      <c r="AY193" s="67">
        <f t="shared" si="43"/>
        <v>0</v>
      </c>
    </row>
    <row r="194" spans="1:51" ht="20.100000000000001" hidden="1" customHeight="1" thickBot="1" x14ac:dyDescent="0.35">
      <c r="A194" s="57">
        <f>'Nyugati csoport'!A40</f>
        <v>0</v>
      </c>
      <c r="B194" s="57">
        <f>'Nyugati csoport'!B40</f>
        <v>0</v>
      </c>
      <c r="C194" s="57">
        <f>'Nyugati csoport'!C40</f>
        <v>0</v>
      </c>
      <c r="D194" s="57">
        <f>'Nyugati csoport'!D40</f>
        <v>0</v>
      </c>
      <c r="E194" s="57">
        <f>'Nyugati csoport'!E40</f>
        <v>0</v>
      </c>
      <c r="F194" s="57">
        <f>'Nyugati csoport'!F40</f>
        <v>0</v>
      </c>
      <c r="G194" s="57">
        <f>'Nyugati csoport'!G40</f>
        <v>0</v>
      </c>
      <c r="H194" s="57">
        <f>'Nyugati csoport'!H40</f>
        <v>0</v>
      </c>
      <c r="I194" s="57">
        <f>'Nyugati csoport'!I40</f>
        <v>0</v>
      </c>
      <c r="J194" s="57">
        <f>'Nyugati csoport'!J40</f>
        <v>0</v>
      </c>
      <c r="K194" s="57">
        <f>'Nyugati csoport'!K40</f>
        <v>0</v>
      </c>
      <c r="L194" s="57">
        <f>'Nyugati csoport'!L40</f>
        <v>0</v>
      </c>
      <c r="M194" s="57">
        <f>'Nyugati csoport'!M40</f>
        <v>0</v>
      </c>
      <c r="N194" s="57">
        <f>'Nyugati csoport'!N40</f>
        <v>0</v>
      </c>
      <c r="O194" s="57">
        <f>'Nyugati csoport'!O40</f>
        <v>0</v>
      </c>
      <c r="P194" s="57">
        <f>'Nyugati csoport'!P40</f>
        <v>0</v>
      </c>
      <c r="Q194" s="57">
        <f>'Nyugati csoport'!Q40</f>
        <v>0</v>
      </c>
      <c r="R194" s="57">
        <f>'Nyugati csoport'!R40</f>
        <v>0</v>
      </c>
      <c r="S194" s="93"/>
      <c r="T194" s="112">
        <f>'Nyugati csoport'!R40</f>
        <v>0</v>
      </c>
      <c r="U194" s="112">
        <f>'Nyugati csoport'!S40</f>
        <v>0</v>
      </c>
      <c r="V194" s="112">
        <f>'Nyugati csoport'!T40</f>
        <v>0</v>
      </c>
      <c r="W194" s="112">
        <f>'Nyugati csoport'!U40</f>
        <v>0</v>
      </c>
      <c r="X194" s="112">
        <f>'Nyugati csoport'!V40</f>
        <v>0</v>
      </c>
      <c r="Y194" s="112">
        <f>'Nyugati csoport'!W40</f>
        <v>0</v>
      </c>
      <c r="Z194" s="112">
        <f>'Nyugati csoport'!X40</f>
        <v>0</v>
      </c>
      <c r="AA194" s="112">
        <f>'Nyugati csoport'!Y40</f>
        <v>0</v>
      </c>
      <c r="AB194" s="112">
        <f>'Nyugati csoport'!Z40</f>
        <v>0</v>
      </c>
      <c r="AC194" s="112">
        <f>'Nyugati csoport'!AA40</f>
        <v>0</v>
      </c>
      <c r="AD194" s="112">
        <f>'Nyugati csoport'!AB40</f>
        <v>0</v>
      </c>
      <c r="AE194" s="112">
        <f>'Nyugati csoport'!AC40</f>
        <v>0</v>
      </c>
      <c r="AF194" s="112">
        <f>'Nyugati csoport'!AD40</f>
        <v>0</v>
      </c>
      <c r="AG194" s="112">
        <f>'Nyugati csoport'!AE40</f>
        <v>0</v>
      </c>
      <c r="AH194" s="112">
        <f>'Nyugati csoport'!AF40</f>
        <v>0</v>
      </c>
      <c r="AI194" s="112">
        <f>'Nyugati csoport'!AG40</f>
        <v>0</v>
      </c>
      <c r="AJ194" s="112">
        <f>'Nyugati csoport'!AH40</f>
        <v>0</v>
      </c>
      <c r="AK194" s="112">
        <f>'Nyugati csoport'!AI40</f>
        <v>0</v>
      </c>
      <c r="AL194" s="112">
        <f>'Nyugati csoport'!AJ40</f>
        <v>0</v>
      </c>
      <c r="AM194" s="112">
        <f>'Nyugati csoport'!AK40</f>
        <v>0</v>
      </c>
      <c r="AN194" s="112">
        <f>'Nyugati csoport'!AL40</f>
        <v>0</v>
      </c>
      <c r="AO194" s="112">
        <f>'Nyugati csoport'!AM40</f>
        <v>0</v>
      </c>
      <c r="AP194" s="112">
        <f>'Nyugati csoport'!AN40</f>
        <v>0</v>
      </c>
      <c r="AQ194" s="112">
        <f>'Nyugati csoport'!AO40</f>
        <v>0</v>
      </c>
      <c r="AR194" s="112">
        <f>'Nyugati csoport'!AP40</f>
        <v>0</v>
      </c>
      <c r="AS194" s="112">
        <f>'Nyugati csoport'!AQ40</f>
        <v>0</v>
      </c>
      <c r="AT194" s="112">
        <f>'Nyugati csoport'!AR40</f>
        <v>0</v>
      </c>
      <c r="AU194" s="112">
        <f>'Nyugati csoport'!AS40</f>
        <v>0</v>
      </c>
      <c r="AV194" s="112">
        <f>'Nyugati csoport'!AT40</f>
        <v>0</v>
      </c>
      <c r="AW194" s="112">
        <f>'Nyugati csoport'!AU40</f>
        <v>0</v>
      </c>
      <c r="AX194" s="112">
        <f>'Nyugati csoport'!AV40</f>
        <v>0</v>
      </c>
      <c r="AY194" s="67">
        <f t="shared" si="43"/>
        <v>0</v>
      </c>
    </row>
    <row r="195" spans="1:51" ht="20.100000000000001" hidden="1" customHeight="1" thickBot="1" x14ac:dyDescent="0.35">
      <c r="A195" s="57">
        <f>'Nyugati csoport'!A41</f>
        <v>0</v>
      </c>
      <c r="B195" s="57">
        <f>'Nyugati csoport'!B41</f>
        <v>0</v>
      </c>
      <c r="C195" s="57">
        <f>'Nyugati csoport'!C41</f>
        <v>0</v>
      </c>
      <c r="D195" s="57">
        <f>'Nyugati csoport'!D41</f>
        <v>0</v>
      </c>
      <c r="E195" s="57">
        <f>'Nyugati csoport'!E41</f>
        <v>0</v>
      </c>
      <c r="F195" s="57">
        <f>'Nyugati csoport'!F41</f>
        <v>0</v>
      </c>
      <c r="G195" s="57">
        <f>'Nyugati csoport'!G41</f>
        <v>0</v>
      </c>
      <c r="H195" s="57">
        <f>'Nyugati csoport'!H41</f>
        <v>0</v>
      </c>
      <c r="I195" s="57">
        <f>'Nyugati csoport'!I41</f>
        <v>0</v>
      </c>
      <c r="J195" s="57">
        <f>'Nyugati csoport'!J41</f>
        <v>0</v>
      </c>
      <c r="K195" s="57">
        <f>'Nyugati csoport'!K41</f>
        <v>0</v>
      </c>
      <c r="L195" s="57">
        <f>'Nyugati csoport'!L41</f>
        <v>0</v>
      </c>
      <c r="M195" s="57">
        <f>'Nyugati csoport'!M41</f>
        <v>0</v>
      </c>
      <c r="N195" s="57">
        <f>'Nyugati csoport'!N41</f>
        <v>0</v>
      </c>
      <c r="O195" s="57">
        <f>'Nyugati csoport'!O41</f>
        <v>0</v>
      </c>
      <c r="P195" s="57">
        <f>'Nyugati csoport'!P41</f>
        <v>0</v>
      </c>
      <c r="Q195" s="57">
        <f>'Nyugati csoport'!Q41</f>
        <v>0</v>
      </c>
      <c r="R195" s="57">
        <f>'Nyugati csoport'!R41</f>
        <v>0</v>
      </c>
      <c r="S195" s="93"/>
      <c r="T195" s="112">
        <f>'Nyugati csoport'!R41</f>
        <v>0</v>
      </c>
      <c r="U195" s="112">
        <f>'Nyugati csoport'!S41</f>
        <v>0</v>
      </c>
      <c r="V195" s="112">
        <f>'Nyugati csoport'!T41</f>
        <v>0</v>
      </c>
      <c r="W195" s="112">
        <f>'Nyugati csoport'!U41</f>
        <v>0</v>
      </c>
      <c r="X195" s="112">
        <f>'Nyugati csoport'!V41</f>
        <v>0</v>
      </c>
      <c r="Y195" s="112">
        <f>'Nyugati csoport'!W41</f>
        <v>0</v>
      </c>
      <c r="Z195" s="112">
        <f>'Nyugati csoport'!X41</f>
        <v>0</v>
      </c>
      <c r="AA195" s="112">
        <f>'Nyugati csoport'!Y41</f>
        <v>0</v>
      </c>
      <c r="AB195" s="112">
        <f>'Nyugati csoport'!Z41</f>
        <v>0</v>
      </c>
      <c r="AC195" s="112">
        <f>'Nyugati csoport'!AA41</f>
        <v>0</v>
      </c>
      <c r="AD195" s="112">
        <f>'Nyugati csoport'!AB41</f>
        <v>0</v>
      </c>
      <c r="AE195" s="112">
        <f>'Nyugati csoport'!AC41</f>
        <v>0</v>
      </c>
      <c r="AF195" s="112">
        <f>'Nyugati csoport'!AD41</f>
        <v>0</v>
      </c>
      <c r="AG195" s="112">
        <f>'Nyugati csoport'!AE41</f>
        <v>0</v>
      </c>
      <c r="AH195" s="112">
        <f>'Nyugati csoport'!AF41</f>
        <v>0</v>
      </c>
      <c r="AI195" s="112">
        <f>'Nyugati csoport'!AG41</f>
        <v>0</v>
      </c>
      <c r="AJ195" s="112">
        <f>'Nyugati csoport'!AH41</f>
        <v>0</v>
      </c>
      <c r="AK195" s="112">
        <f>'Nyugati csoport'!AI41</f>
        <v>0</v>
      </c>
      <c r="AL195" s="112">
        <f>'Nyugati csoport'!AJ41</f>
        <v>0</v>
      </c>
      <c r="AM195" s="112">
        <f>'Nyugati csoport'!AK41</f>
        <v>0</v>
      </c>
      <c r="AN195" s="112">
        <f>'Nyugati csoport'!AL41</f>
        <v>0</v>
      </c>
      <c r="AO195" s="112">
        <f>'Nyugati csoport'!AM41</f>
        <v>0</v>
      </c>
      <c r="AP195" s="112">
        <f>'Nyugati csoport'!AN41</f>
        <v>0</v>
      </c>
      <c r="AQ195" s="112">
        <f>'Nyugati csoport'!AO41</f>
        <v>0</v>
      </c>
      <c r="AR195" s="112">
        <f>'Nyugati csoport'!AP41</f>
        <v>0</v>
      </c>
      <c r="AS195" s="112">
        <f>'Nyugati csoport'!AQ41</f>
        <v>0</v>
      </c>
      <c r="AT195" s="112">
        <f>'Nyugati csoport'!AR41</f>
        <v>0</v>
      </c>
      <c r="AU195" s="112">
        <f>'Nyugati csoport'!AS41</f>
        <v>0</v>
      </c>
      <c r="AV195" s="112">
        <f>'Nyugati csoport'!AT41</f>
        <v>0</v>
      </c>
      <c r="AW195" s="112">
        <f>'Nyugati csoport'!AU41</f>
        <v>0</v>
      </c>
      <c r="AX195" s="112">
        <f>'Nyugati csoport'!AV41</f>
        <v>0</v>
      </c>
      <c r="AY195" s="67">
        <f t="shared" si="43"/>
        <v>0</v>
      </c>
    </row>
    <row r="196" spans="1:51" ht="20.100000000000001" hidden="1" customHeight="1" thickBot="1" x14ac:dyDescent="0.35">
      <c r="A196" s="57">
        <f>'Nyugati csoport'!A42</f>
        <v>0</v>
      </c>
      <c r="B196" s="57">
        <f>'Nyugati csoport'!B42</f>
        <v>0</v>
      </c>
      <c r="C196" s="57">
        <f>'Nyugati csoport'!C42</f>
        <v>0</v>
      </c>
      <c r="D196" s="57">
        <f>'Nyugati csoport'!D42</f>
        <v>0</v>
      </c>
      <c r="E196" s="57">
        <f>'Nyugati csoport'!E42</f>
        <v>0</v>
      </c>
      <c r="F196" s="57">
        <f>'Nyugati csoport'!F42</f>
        <v>0</v>
      </c>
      <c r="G196" s="57">
        <f>'Nyugati csoport'!G42</f>
        <v>0</v>
      </c>
      <c r="H196" s="57">
        <f>'Nyugati csoport'!H42</f>
        <v>0</v>
      </c>
      <c r="I196" s="57">
        <f>'Nyugati csoport'!I42</f>
        <v>0</v>
      </c>
      <c r="J196" s="57">
        <f>'Nyugati csoport'!J42</f>
        <v>0</v>
      </c>
      <c r="K196" s="57">
        <f>'Nyugati csoport'!K42</f>
        <v>0</v>
      </c>
      <c r="L196" s="57">
        <f>'Nyugati csoport'!L42</f>
        <v>0</v>
      </c>
      <c r="M196" s="57">
        <f>'Nyugati csoport'!M42</f>
        <v>0</v>
      </c>
      <c r="N196" s="57">
        <f>'Nyugati csoport'!N42</f>
        <v>0</v>
      </c>
      <c r="O196" s="57">
        <f>'Nyugati csoport'!O42</f>
        <v>0</v>
      </c>
      <c r="P196" s="57">
        <f>'Nyugati csoport'!P42</f>
        <v>0</v>
      </c>
      <c r="Q196" s="57">
        <f>'Nyugati csoport'!Q42</f>
        <v>0</v>
      </c>
      <c r="R196" s="57">
        <f>'Nyugati csoport'!R42</f>
        <v>0</v>
      </c>
      <c r="S196" s="93"/>
      <c r="T196" s="112">
        <f>'Nyugati csoport'!R42</f>
        <v>0</v>
      </c>
      <c r="U196" s="112">
        <f>'Nyugati csoport'!S42</f>
        <v>0</v>
      </c>
      <c r="V196" s="112">
        <f>'Nyugati csoport'!T42</f>
        <v>0</v>
      </c>
      <c r="W196" s="112">
        <f>'Nyugati csoport'!U42</f>
        <v>0</v>
      </c>
      <c r="X196" s="112">
        <f>'Nyugati csoport'!V42</f>
        <v>0</v>
      </c>
      <c r="Y196" s="112">
        <f>'Nyugati csoport'!W42</f>
        <v>0</v>
      </c>
      <c r="Z196" s="112">
        <f>'Nyugati csoport'!X42</f>
        <v>0</v>
      </c>
      <c r="AA196" s="112">
        <f>'Nyugati csoport'!Y42</f>
        <v>0</v>
      </c>
      <c r="AB196" s="112">
        <f>'Nyugati csoport'!Z42</f>
        <v>0</v>
      </c>
      <c r="AC196" s="112">
        <f>'Nyugati csoport'!AA42</f>
        <v>0</v>
      </c>
      <c r="AD196" s="112">
        <f>'Nyugati csoport'!AB42</f>
        <v>0</v>
      </c>
      <c r="AE196" s="112">
        <f>'Nyugati csoport'!AC42</f>
        <v>0</v>
      </c>
      <c r="AF196" s="112">
        <f>'Nyugati csoport'!AD42</f>
        <v>0</v>
      </c>
      <c r="AG196" s="112">
        <f>'Nyugati csoport'!AE42</f>
        <v>0</v>
      </c>
      <c r="AH196" s="112">
        <f>'Nyugati csoport'!AF42</f>
        <v>0</v>
      </c>
      <c r="AI196" s="112">
        <f>'Nyugati csoport'!AG42</f>
        <v>0</v>
      </c>
      <c r="AJ196" s="112">
        <f>'Nyugati csoport'!AH42</f>
        <v>0</v>
      </c>
      <c r="AK196" s="112">
        <f>'Nyugati csoport'!AI42</f>
        <v>0</v>
      </c>
      <c r="AL196" s="112">
        <f>'Nyugati csoport'!AJ42</f>
        <v>0</v>
      </c>
      <c r="AM196" s="112">
        <f>'Nyugati csoport'!AK42</f>
        <v>0</v>
      </c>
      <c r="AN196" s="112">
        <f>'Nyugati csoport'!AL42</f>
        <v>0</v>
      </c>
      <c r="AO196" s="112">
        <f>'Nyugati csoport'!AM42</f>
        <v>0</v>
      </c>
      <c r="AP196" s="112">
        <f>'Nyugati csoport'!AN42</f>
        <v>0</v>
      </c>
      <c r="AQ196" s="112">
        <f>'Nyugati csoport'!AO42</f>
        <v>0</v>
      </c>
      <c r="AR196" s="112">
        <f>'Nyugati csoport'!AP42</f>
        <v>0</v>
      </c>
      <c r="AS196" s="112">
        <f>'Nyugati csoport'!AQ42</f>
        <v>0</v>
      </c>
      <c r="AT196" s="112">
        <f>'Nyugati csoport'!AR42</f>
        <v>0</v>
      </c>
      <c r="AU196" s="112">
        <f>'Nyugati csoport'!AS42</f>
        <v>0</v>
      </c>
      <c r="AV196" s="112">
        <f>'Nyugati csoport'!AT42</f>
        <v>0</v>
      </c>
      <c r="AW196" s="112">
        <f>'Nyugati csoport'!AU42</f>
        <v>0</v>
      </c>
      <c r="AX196" s="112">
        <f>'Nyugati csoport'!AV42</f>
        <v>0</v>
      </c>
      <c r="AY196" s="67">
        <f t="shared" si="43"/>
        <v>0</v>
      </c>
    </row>
    <row r="197" spans="1:51" ht="20.100000000000001" hidden="1" customHeight="1" thickBot="1" x14ac:dyDescent="0.35">
      <c r="A197" s="57">
        <f>'Nyugati csoport'!A43</f>
        <v>0</v>
      </c>
      <c r="B197" s="57">
        <f>'Nyugati csoport'!B43</f>
        <v>0</v>
      </c>
      <c r="C197" s="57">
        <f>'Nyugati csoport'!C43</f>
        <v>0</v>
      </c>
      <c r="D197" s="57">
        <f>'Nyugati csoport'!D43</f>
        <v>0</v>
      </c>
      <c r="E197" s="57">
        <f>'Nyugati csoport'!E43</f>
        <v>0</v>
      </c>
      <c r="F197" s="57">
        <f>'Nyugati csoport'!F43</f>
        <v>0</v>
      </c>
      <c r="G197" s="57">
        <f>'Nyugati csoport'!G43</f>
        <v>0</v>
      </c>
      <c r="H197" s="57">
        <f>'Nyugati csoport'!H43</f>
        <v>0</v>
      </c>
      <c r="I197" s="57">
        <f>'Nyugati csoport'!I43</f>
        <v>0</v>
      </c>
      <c r="J197" s="57">
        <f>'Nyugati csoport'!J43</f>
        <v>0</v>
      </c>
      <c r="K197" s="57">
        <f>'Nyugati csoport'!K43</f>
        <v>0</v>
      </c>
      <c r="L197" s="57">
        <f>'Nyugati csoport'!L43</f>
        <v>0</v>
      </c>
      <c r="M197" s="57">
        <f>'Nyugati csoport'!M43</f>
        <v>0</v>
      </c>
      <c r="N197" s="57">
        <f>'Nyugati csoport'!N43</f>
        <v>0</v>
      </c>
      <c r="O197" s="57">
        <f>'Nyugati csoport'!O43</f>
        <v>0</v>
      </c>
      <c r="P197" s="57">
        <f>'Nyugati csoport'!P43</f>
        <v>0</v>
      </c>
      <c r="Q197" s="57">
        <f>'Nyugati csoport'!Q43</f>
        <v>0</v>
      </c>
      <c r="R197" s="57">
        <f>'Nyugati csoport'!R43</f>
        <v>0</v>
      </c>
      <c r="S197" s="93"/>
      <c r="T197" s="112">
        <f>'Nyugati csoport'!R43</f>
        <v>0</v>
      </c>
      <c r="U197" s="112">
        <f>'Nyugati csoport'!S43</f>
        <v>0</v>
      </c>
      <c r="V197" s="112">
        <f>'Nyugati csoport'!T43</f>
        <v>0</v>
      </c>
      <c r="W197" s="112">
        <f>'Nyugati csoport'!U43</f>
        <v>0</v>
      </c>
      <c r="X197" s="112">
        <f>'Nyugati csoport'!V43</f>
        <v>0</v>
      </c>
      <c r="Y197" s="112">
        <f>'Nyugati csoport'!W43</f>
        <v>0</v>
      </c>
      <c r="Z197" s="112">
        <f>'Nyugati csoport'!X43</f>
        <v>0</v>
      </c>
      <c r="AA197" s="112">
        <f>'Nyugati csoport'!Y43</f>
        <v>0</v>
      </c>
      <c r="AB197" s="112">
        <f>'Nyugati csoport'!Z43</f>
        <v>0</v>
      </c>
      <c r="AC197" s="112">
        <f>'Nyugati csoport'!AA43</f>
        <v>0</v>
      </c>
      <c r="AD197" s="112">
        <f>'Nyugati csoport'!AB43</f>
        <v>0</v>
      </c>
      <c r="AE197" s="112">
        <f>'Nyugati csoport'!AC43</f>
        <v>0</v>
      </c>
      <c r="AF197" s="112">
        <f>'Nyugati csoport'!AD43</f>
        <v>0</v>
      </c>
      <c r="AG197" s="112">
        <f>'Nyugati csoport'!AE43</f>
        <v>0</v>
      </c>
      <c r="AH197" s="112">
        <f>'Nyugati csoport'!AF43</f>
        <v>0</v>
      </c>
      <c r="AI197" s="112">
        <f>'Nyugati csoport'!AG43</f>
        <v>0</v>
      </c>
      <c r="AJ197" s="112">
        <f>'Nyugati csoport'!AH43</f>
        <v>0</v>
      </c>
      <c r="AK197" s="112">
        <f>'Nyugati csoport'!AI43</f>
        <v>0</v>
      </c>
      <c r="AL197" s="112">
        <f>'Nyugati csoport'!AJ43</f>
        <v>0</v>
      </c>
      <c r="AM197" s="112">
        <f>'Nyugati csoport'!AK43</f>
        <v>0</v>
      </c>
      <c r="AN197" s="112">
        <f>'Nyugati csoport'!AL43</f>
        <v>0</v>
      </c>
      <c r="AO197" s="112">
        <f>'Nyugati csoport'!AM43</f>
        <v>0</v>
      </c>
      <c r="AP197" s="112">
        <f>'Nyugati csoport'!AN43</f>
        <v>0</v>
      </c>
      <c r="AQ197" s="112">
        <f>'Nyugati csoport'!AO43</f>
        <v>0</v>
      </c>
      <c r="AR197" s="112">
        <f>'Nyugati csoport'!AP43</f>
        <v>0</v>
      </c>
      <c r="AS197" s="112">
        <f>'Nyugati csoport'!AQ43</f>
        <v>0</v>
      </c>
      <c r="AT197" s="112">
        <f>'Nyugati csoport'!AR43</f>
        <v>0</v>
      </c>
      <c r="AU197" s="112">
        <f>'Nyugati csoport'!AS43</f>
        <v>0</v>
      </c>
      <c r="AV197" s="112">
        <f>'Nyugati csoport'!AT43</f>
        <v>0</v>
      </c>
      <c r="AW197" s="112">
        <f>'Nyugati csoport'!AU43</f>
        <v>0</v>
      </c>
      <c r="AX197" s="112">
        <f>'Nyugati csoport'!AV43</f>
        <v>0</v>
      </c>
      <c r="AY197" s="67">
        <f t="shared" si="43"/>
        <v>0</v>
      </c>
    </row>
    <row r="198" spans="1:51" ht="20.100000000000001" hidden="1" customHeight="1" thickBot="1" x14ac:dyDescent="0.35">
      <c r="A198" s="57">
        <f>'Nyugati csoport'!A44</f>
        <v>0</v>
      </c>
      <c r="B198" s="57">
        <f>'Nyugati csoport'!B44</f>
        <v>0</v>
      </c>
      <c r="C198" s="57">
        <f>'Nyugati csoport'!C44</f>
        <v>0</v>
      </c>
      <c r="D198" s="57">
        <f>'Nyugati csoport'!D44</f>
        <v>0</v>
      </c>
      <c r="E198" s="57">
        <f>'Nyugati csoport'!E44</f>
        <v>0</v>
      </c>
      <c r="F198" s="57">
        <f>'Nyugati csoport'!F44</f>
        <v>0</v>
      </c>
      <c r="G198" s="57">
        <f>'Nyugati csoport'!G44</f>
        <v>0</v>
      </c>
      <c r="H198" s="57">
        <f>'Nyugati csoport'!H44</f>
        <v>0</v>
      </c>
      <c r="I198" s="57">
        <f>'Nyugati csoport'!I44</f>
        <v>0</v>
      </c>
      <c r="J198" s="57">
        <f>'Nyugati csoport'!J44</f>
        <v>0</v>
      </c>
      <c r="K198" s="57">
        <f>'Nyugati csoport'!K44</f>
        <v>0</v>
      </c>
      <c r="L198" s="57">
        <f>'Nyugati csoport'!L44</f>
        <v>0</v>
      </c>
      <c r="M198" s="57">
        <f>'Nyugati csoport'!M44</f>
        <v>0</v>
      </c>
      <c r="N198" s="57">
        <f>'Nyugati csoport'!N44</f>
        <v>0</v>
      </c>
      <c r="O198" s="57">
        <f>'Nyugati csoport'!O44</f>
        <v>0</v>
      </c>
      <c r="P198" s="57">
        <f>'Nyugati csoport'!P44</f>
        <v>0</v>
      </c>
      <c r="Q198" s="57">
        <f>'Nyugati csoport'!Q44</f>
        <v>0</v>
      </c>
      <c r="R198" s="57">
        <f>'Nyugati csoport'!R44</f>
        <v>0</v>
      </c>
      <c r="S198" s="93"/>
      <c r="T198" s="112">
        <f>'Nyugati csoport'!R44</f>
        <v>0</v>
      </c>
      <c r="U198" s="112">
        <f>'Nyugati csoport'!S44</f>
        <v>0</v>
      </c>
      <c r="V198" s="112">
        <f>'Nyugati csoport'!T44</f>
        <v>0</v>
      </c>
      <c r="W198" s="112">
        <f>'Nyugati csoport'!U44</f>
        <v>0</v>
      </c>
      <c r="X198" s="112">
        <f>'Nyugati csoport'!V44</f>
        <v>0</v>
      </c>
      <c r="Y198" s="112">
        <f>'Nyugati csoport'!W44</f>
        <v>0</v>
      </c>
      <c r="Z198" s="112">
        <f>'Nyugati csoport'!X44</f>
        <v>0</v>
      </c>
      <c r="AA198" s="112">
        <f>'Nyugati csoport'!Y44</f>
        <v>0</v>
      </c>
      <c r="AB198" s="112">
        <f>'Nyugati csoport'!Z44</f>
        <v>0</v>
      </c>
      <c r="AC198" s="112">
        <f>'Nyugati csoport'!AA44</f>
        <v>0</v>
      </c>
      <c r="AD198" s="112">
        <f>'Nyugati csoport'!AB44</f>
        <v>0</v>
      </c>
      <c r="AE198" s="112">
        <f>'Nyugati csoport'!AC44</f>
        <v>0</v>
      </c>
      <c r="AF198" s="112">
        <f>'Nyugati csoport'!AD44</f>
        <v>0</v>
      </c>
      <c r="AG198" s="112">
        <f>'Nyugati csoport'!AE44</f>
        <v>0</v>
      </c>
      <c r="AH198" s="112">
        <f>'Nyugati csoport'!AF44</f>
        <v>0</v>
      </c>
      <c r="AI198" s="112">
        <f>'Nyugati csoport'!AG44</f>
        <v>0</v>
      </c>
      <c r="AJ198" s="112">
        <f>'Nyugati csoport'!AH44</f>
        <v>0</v>
      </c>
      <c r="AK198" s="112">
        <f>'Nyugati csoport'!AI44</f>
        <v>0</v>
      </c>
      <c r="AL198" s="112">
        <f>'Nyugati csoport'!AJ44</f>
        <v>0</v>
      </c>
      <c r="AM198" s="112">
        <f>'Nyugati csoport'!AK44</f>
        <v>0</v>
      </c>
      <c r="AN198" s="112">
        <f>'Nyugati csoport'!AL44</f>
        <v>0</v>
      </c>
      <c r="AO198" s="112">
        <f>'Nyugati csoport'!AM44</f>
        <v>0</v>
      </c>
      <c r="AP198" s="112">
        <f>'Nyugati csoport'!AN44</f>
        <v>0</v>
      </c>
      <c r="AQ198" s="112">
        <f>'Nyugati csoport'!AO44</f>
        <v>0</v>
      </c>
      <c r="AR198" s="112">
        <f>'Nyugati csoport'!AP44</f>
        <v>0</v>
      </c>
      <c r="AS198" s="112">
        <f>'Nyugati csoport'!AQ44</f>
        <v>0</v>
      </c>
      <c r="AT198" s="112">
        <f>'Nyugati csoport'!AR44</f>
        <v>0</v>
      </c>
      <c r="AU198" s="112">
        <f>'Nyugati csoport'!AS44</f>
        <v>0</v>
      </c>
      <c r="AV198" s="112">
        <f>'Nyugati csoport'!AT44</f>
        <v>0</v>
      </c>
      <c r="AW198" s="112">
        <f>'Nyugati csoport'!AU44</f>
        <v>0</v>
      </c>
      <c r="AX198" s="112">
        <f>'Nyugati csoport'!AV44</f>
        <v>0</v>
      </c>
      <c r="AY198" s="67">
        <f t="shared" si="43"/>
        <v>0</v>
      </c>
    </row>
    <row r="199" spans="1:51" ht="20.100000000000001" hidden="1" customHeight="1" thickBot="1" x14ac:dyDescent="0.35">
      <c r="A199" s="57">
        <f>'Nyugati csoport'!A45</f>
        <v>0</v>
      </c>
      <c r="B199" s="57">
        <f>'Nyugati csoport'!B45</f>
        <v>0</v>
      </c>
      <c r="C199" s="57">
        <f>'Nyugati csoport'!C45</f>
        <v>0</v>
      </c>
      <c r="D199" s="57">
        <f>'Nyugati csoport'!D45</f>
        <v>0</v>
      </c>
      <c r="E199" s="57">
        <f>'Nyugati csoport'!E45</f>
        <v>0</v>
      </c>
      <c r="F199" s="57">
        <f>'Nyugati csoport'!F45</f>
        <v>0</v>
      </c>
      <c r="G199" s="57">
        <f>'Nyugati csoport'!G45</f>
        <v>0</v>
      </c>
      <c r="H199" s="57">
        <f>'Nyugati csoport'!H45</f>
        <v>0</v>
      </c>
      <c r="I199" s="57">
        <f>'Nyugati csoport'!I45</f>
        <v>0</v>
      </c>
      <c r="J199" s="57">
        <f>'Nyugati csoport'!J45</f>
        <v>0</v>
      </c>
      <c r="K199" s="57">
        <f>'Nyugati csoport'!K45</f>
        <v>0</v>
      </c>
      <c r="L199" s="57">
        <f>'Nyugati csoport'!L45</f>
        <v>0</v>
      </c>
      <c r="M199" s="57">
        <f>'Nyugati csoport'!M45</f>
        <v>0</v>
      </c>
      <c r="N199" s="57">
        <f>'Nyugati csoport'!N45</f>
        <v>0</v>
      </c>
      <c r="O199" s="57">
        <f>'Nyugati csoport'!O45</f>
        <v>0</v>
      </c>
      <c r="P199" s="57">
        <f>'Nyugati csoport'!P45</f>
        <v>0</v>
      </c>
      <c r="Q199" s="57">
        <f>'Nyugati csoport'!Q45</f>
        <v>0</v>
      </c>
      <c r="R199" s="57">
        <f>'Nyugati csoport'!R45</f>
        <v>0</v>
      </c>
      <c r="S199" s="93"/>
      <c r="T199" s="112">
        <f>'Nyugati csoport'!R45</f>
        <v>0</v>
      </c>
      <c r="U199" s="112">
        <f>'Nyugati csoport'!S45</f>
        <v>0</v>
      </c>
      <c r="V199" s="112">
        <f>'Nyugati csoport'!T45</f>
        <v>0</v>
      </c>
      <c r="W199" s="112">
        <f>'Nyugati csoport'!U45</f>
        <v>0</v>
      </c>
      <c r="X199" s="112">
        <f>'Nyugati csoport'!V45</f>
        <v>0</v>
      </c>
      <c r="Y199" s="112">
        <f>'Nyugati csoport'!W45</f>
        <v>0</v>
      </c>
      <c r="Z199" s="112">
        <f>'Nyugati csoport'!X45</f>
        <v>0</v>
      </c>
      <c r="AA199" s="112">
        <f>'Nyugati csoport'!Y45</f>
        <v>0</v>
      </c>
      <c r="AB199" s="112">
        <f>'Nyugati csoport'!Z45</f>
        <v>0</v>
      </c>
      <c r="AC199" s="112">
        <f>'Nyugati csoport'!AA45</f>
        <v>0</v>
      </c>
      <c r="AD199" s="112">
        <f>'Nyugati csoport'!AB45</f>
        <v>0</v>
      </c>
      <c r="AE199" s="112">
        <f>'Nyugati csoport'!AC45</f>
        <v>0</v>
      </c>
      <c r="AF199" s="112">
        <f>'Nyugati csoport'!AD45</f>
        <v>0</v>
      </c>
      <c r="AG199" s="112">
        <f>'Nyugati csoport'!AE45</f>
        <v>0</v>
      </c>
      <c r="AH199" s="112">
        <f>'Nyugati csoport'!AF45</f>
        <v>0</v>
      </c>
      <c r="AI199" s="112">
        <f>'Nyugati csoport'!AG45</f>
        <v>0</v>
      </c>
      <c r="AJ199" s="112">
        <f>'Nyugati csoport'!AH45</f>
        <v>0</v>
      </c>
      <c r="AK199" s="112">
        <f>'Nyugati csoport'!AI45</f>
        <v>0</v>
      </c>
      <c r="AL199" s="112">
        <f>'Nyugati csoport'!AJ45</f>
        <v>0</v>
      </c>
      <c r="AM199" s="112">
        <f>'Nyugati csoport'!AK45</f>
        <v>0</v>
      </c>
      <c r="AN199" s="112">
        <f>'Nyugati csoport'!AL45</f>
        <v>0</v>
      </c>
      <c r="AO199" s="112">
        <f>'Nyugati csoport'!AM45</f>
        <v>0</v>
      </c>
      <c r="AP199" s="112">
        <f>'Nyugati csoport'!AN45</f>
        <v>0</v>
      </c>
      <c r="AQ199" s="112">
        <f>'Nyugati csoport'!AO45</f>
        <v>0</v>
      </c>
      <c r="AR199" s="112">
        <f>'Nyugati csoport'!AP45</f>
        <v>0</v>
      </c>
      <c r="AS199" s="112">
        <f>'Nyugati csoport'!AQ45</f>
        <v>0</v>
      </c>
      <c r="AT199" s="112">
        <f>'Nyugati csoport'!AR45</f>
        <v>0</v>
      </c>
      <c r="AU199" s="112">
        <f>'Nyugati csoport'!AS45</f>
        <v>0</v>
      </c>
      <c r="AV199" s="112">
        <f>'Nyugati csoport'!AT45</f>
        <v>0</v>
      </c>
      <c r="AW199" s="112">
        <f>'Nyugati csoport'!AU45</f>
        <v>0</v>
      </c>
      <c r="AX199" s="112">
        <f>'Nyugati csoport'!AV45</f>
        <v>0</v>
      </c>
      <c r="AY199" s="67">
        <f t="shared" si="43"/>
        <v>0</v>
      </c>
    </row>
    <row r="200" spans="1:51" ht="20.100000000000001" hidden="1" customHeight="1" thickBot="1" x14ac:dyDescent="0.35">
      <c r="A200" s="57">
        <f>'Nyugati csoport'!A46</f>
        <v>0</v>
      </c>
      <c r="B200" s="57">
        <f>'Nyugati csoport'!B46</f>
        <v>0</v>
      </c>
      <c r="C200" s="57">
        <f>'Nyugati csoport'!C46</f>
        <v>0</v>
      </c>
      <c r="D200" s="57">
        <f>'Nyugati csoport'!D46</f>
        <v>0</v>
      </c>
      <c r="E200" s="57">
        <f>'Nyugati csoport'!E46</f>
        <v>0</v>
      </c>
      <c r="F200" s="57">
        <f>'Nyugati csoport'!F46</f>
        <v>0</v>
      </c>
      <c r="G200" s="57">
        <f>'Nyugati csoport'!G46</f>
        <v>0</v>
      </c>
      <c r="H200" s="57">
        <f>'Nyugati csoport'!H46</f>
        <v>0</v>
      </c>
      <c r="I200" s="57">
        <f>'Nyugati csoport'!I46</f>
        <v>0</v>
      </c>
      <c r="J200" s="57">
        <f>'Nyugati csoport'!J46</f>
        <v>0</v>
      </c>
      <c r="K200" s="57">
        <f>'Nyugati csoport'!K46</f>
        <v>0</v>
      </c>
      <c r="L200" s="57">
        <f>'Nyugati csoport'!L46</f>
        <v>0</v>
      </c>
      <c r="M200" s="57">
        <f>'Nyugati csoport'!M46</f>
        <v>0</v>
      </c>
      <c r="N200" s="57">
        <f>'Nyugati csoport'!N46</f>
        <v>0</v>
      </c>
      <c r="O200" s="57">
        <f>'Nyugati csoport'!O46</f>
        <v>0</v>
      </c>
      <c r="P200" s="57">
        <f>'Nyugati csoport'!P46</f>
        <v>0</v>
      </c>
      <c r="Q200" s="57">
        <f>'Nyugati csoport'!Q46</f>
        <v>0</v>
      </c>
      <c r="R200" s="57">
        <f>'Nyugati csoport'!R46</f>
        <v>0</v>
      </c>
      <c r="S200" s="93"/>
      <c r="T200" s="112">
        <f>'Nyugati csoport'!R46</f>
        <v>0</v>
      </c>
      <c r="U200" s="112">
        <f>'Nyugati csoport'!S46</f>
        <v>0</v>
      </c>
      <c r="V200" s="112">
        <f>'Nyugati csoport'!T46</f>
        <v>0</v>
      </c>
      <c r="W200" s="112">
        <f>'Nyugati csoport'!U46</f>
        <v>0</v>
      </c>
      <c r="X200" s="112">
        <f>'Nyugati csoport'!V46</f>
        <v>0</v>
      </c>
      <c r="Y200" s="112">
        <f>'Nyugati csoport'!W46</f>
        <v>0</v>
      </c>
      <c r="Z200" s="112">
        <f>'Nyugati csoport'!X46</f>
        <v>0</v>
      </c>
      <c r="AA200" s="112">
        <f>'Nyugati csoport'!Y46</f>
        <v>0</v>
      </c>
      <c r="AB200" s="112">
        <f>'Nyugati csoport'!Z46</f>
        <v>0</v>
      </c>
      <c r="AC200" s="112">
        <f>'Nyugati csoport'!AA46</f>
        <v>0</v>
      </c>
      <c r="AD200" s="112">
        <f>'Nyugati csoport'!AB46</f>
        <v>0</v>
      </c>
      <c r="AE200" s="112">
        <f>'Nyugati csoport'!AC46</f>
        <v>0</v>
      </c>
      <c r="AF200" s="112">
        <f>'Nyugati csoport'!AD46</f>
        <v>0</v>
      </c>
      <c r="AG200" s="112">
        <f>'Nyugati csoport'!AE46</f>
        <v>0</v>
      </c>
      <c r="AH200" s="112">
        <f>'Nyugati csoport'!AF46</f>
        <v>0</v>
      </c>
      <c r="AI200" s="112">
        <f>'Nyugati csoport'!AG46</f>
        <v>0</v>
      </c>
      <c r="AJ200" s="112">
        <f>'Nyugati csoport'!AH46</f>
        <v>0</v>
      </c>
      <c r="AK200" s="112">
        <f>'Nyugati csoport'!AI46</f>
        <v>0</v>
      </c>
      <c r="AL200" s="112">
        <f>'Nyugati csoport'!AJ46</f>
        <v>0</v>
      </c>
      <c r="AM200" s="112">
        <f>'Nyugati csoport'!AK46</f>
        <v>0</v>
      </c>
      <c r="AN200" s="112">
        <f>'Nyugati csoport'!AL46</f>
        <v>0</v>
      </c>
      <c r="AO200" s="112">
        <f>'Nyugati csoport'!AM46</f>
        <v>0</v>
      </c>
      <c r="AP200" s="112">
        <f>'Nyugati csoport'!AN46</f>
        <v>0</v>
      </c>
      <c r="AQ200" s="112">
        <f>'Nyugati csoport'!AO46</f>
        <v>0</v>
      </c>
      <c r="AR200" s="112">
        <f>'Nyugati csoport'!AP46</f>
        <v>0</v>
      </c>
      <c r="AS200" s="112">
        <f>'Nyugati csoport'!AQ46</f>
        <v>0</v>
      </c>
      <c r="AT200" s="112">
        <f>'Nyugati csoport'!AR46</f>
        <v>0</v>
      </c>
      <c r="AU200" s="112">
        <f>'Nyugati csoport'!AS46</f>
        <v>0</v>
      </c>
      <c r="AV200" s="112">
        <f>'Nyugati csoport'!AT46</f>
        <v>0</v>
      </c>
      <c r="AW200" s="112">
        <f>'Nyugati csoport'!AU46</f>
        <v>0</v>
      </c>
      <c r="AX200" s="112">
        <f>'Nyugati csoport'!AV46</f>
        <v>0</v>
      </c>
      <c r="AY200" s="67">
        <f t="shared" si="43"/>
        <v>0</v>
      </c>
    </row>
    <row r="201" spans="1:51" ht="20.100000000000001" hidden="1" customHeight="1" thickBot="1" x14ac:dyDescent="0.35">
      <c r="A201" s="57">
        <f>'Nyugati csoport'!A47</f>
        <v>0</v>
      </c>
      <c r="B201" s="57">
        <f>'Nyugati csoport'!B47</f>
        <v>0</v>
      </c>
      <c r="C201" s="57">
        <f>'Nyugati csoport'!C47</f>
        <v>0</v>
      </c>
      <c r="D201" s="57">
        <f>'Nyugati csoport'!D47</f>
        <v>0</v>
      </c>
      <c r="E201" s="57">
        <f>'Nyugati csoport'!E47</f>
        <v>0</v>
      </c>
      <c r="F201" s="57">
        <f>'Nyugati csoport'!F47</f>
        <v>0</v>
      </c>
      <c r="G201" s="57">
        <f>'Nyugati csoport'!G47</f>
        <v>0</v>
      </c>
      <c r="H201" s="57">
        <f>'Nyugati csoport'!H47</f>
        <v>0</v>
      </c>
      <c r="I201" s="57">
        <f>'Nyugati csoport'!I47</f>
        <v>0</v>
      </c>
      <c r="J201" s="57">
        <f>'Nyugati csoport'!J47</f>
        <v>0</v>
      </c>
      <c r="K201" s="57">
        <f>'Nyugati csoport'!K47</f>
        <v>0</v>
      </c>
      <c r="L201" s="57">
        <f>'Nyugati csoport'!L47</f>
        <v>0</v>
      </c>
      <c r="M201" s="57">
        <f>'Nyugati csoport'!M47</f>
        <v>0</v>
      </c>
      <c r="N201" s="57">
        <f>'Nyugati csoport'!N47</f>
        <v>0</v>
      </c>
      <c r="O201" s="57">
        <f>'Nyugati csoport'!O47</f>
        <v>0</v>
      </c>
      <c r="P201" s="57">
        <f>'Nyugati csoport'!P47</f>
        <v>0</v>
      </c>
      <c r="Q201" s="57">
        <f>'Nyugati csoport'!Q47</f>
        <v>0</v>
      </c>
      <c r="R201" s="57">
        <f>'Nyugati csoport'!R47</f>
        <v>0</v>
      </c>
      <c r="S201" s="93"/>
      <c r="T201" s="112">
        <f>'Nyugati csoport'!R47</f>
        <v>0</v>
      </c>
      <c r="U201" s="112">
        <f>'Nyugati csoport'!S47</f>
        <v>0</v>
      </c>
      <c r="V201" s="112">
        <f>'Nyugati csoport'!T47</f>
        <v>0</v>
      </c>
      <c r="W201" s="112">
        <f>'Nyugati csoport'!U47</f>
        <v>0</v>
      </c>
      <c r="X201" s="112">
        <f>'Nyugati csoport'!V47</f>
        <v>0</v>
      </c>
      <c r="Y201" s="112">
        <f>'Nyugati csoport'!W47</f>
        <v>0</v>
      </c>
      <c r="Z201" s="112">
        <f>'Nyugati csoport'!X47</f>
        <v>0</v>
      </c>
      <c r="AA201" s="112">
        <f>'Nyugati csoport'!Y47</f>
        <v>0</v>
      </c>
      <c r="AB201" s="112">
        <f>'Nyugati csoport'!Z47</f>
        <v>0</v>
      </c>
      <c r="AC201" s="112">
        <f>'Nyugati csoport'!AA47</f>
        <v>0</v>
      </c>
      <c r="AD201" s="112">
        <f>'Nyugati csoport'!AB47</f>
        <v>0</v>
      </c>
      <c r="AE201" s="112">
        <f>'Nyugati csoport'!AC47</f>
        <v>0</v>
      </c>
      <c r="AF201" s="112">
        <f>'Nyugati csoport'!AD47</f>
        <v>0</v>
      </c>
      <c r="AG201" s="112">
        <f>'Nyugati csoport'!AE47</f>
        <v>0</v>
      </c>
      <c r="AH201" s="112">
        <f>'Nyugati csoport'!AF47</f>
        <v>0</v>
      </c>
      <c r="AI201" s="112">
        <f>'Nyugati csoport'!AG47</f>
        <v>0</v>
      </c>
      <c r="AJ201" s="112">
        <f>'Nyugati csoport'!AH47</f>
        <v>0</v>
      </c>
      <c r="AK201" s="112">
        <f>'Nyugati csoport'!AI47</f>
        <v>0</v>
      </c>
      <c r="AL201" s="112">
        <f>'Nyugati csoport'!AJ47</f>
        <v>0</v>
      </c>
      <c r="AM201" s="112">
        <f>'Nyugati csoport'!AK47</f>
        <v>0</v>
      </c>
      <c r="AN201" s="112">
        <f>'Nyugati csoport'!AL47</f>
        <v>0</v>
      </c>
      <c r="AO201" s="112">
        <f>'Nyugati csoport'!AM47</f>
        <v>0</v>
      </c>
      <c r="AP201" s="112">
        <f>'Nyugati csoport'!AN47</f>
        <v>0</v>
      </c>
      <c r="AQ201" s="112">
        <f>'Nyugati csoport'!AO47</f>
        <v>0</v>
      </c>
      <c r="AR201" s="112">
        <f>'Nyugati csoport'!AP47</f>
        <v>0</v>
      </c>
      <c r="AS201" s="112">
        <f>'Nyugati csoport'!AQ47</f>
        <v>0</v>
      </c>
      <c r="AT201" s="112">
        <f>'Nyugati csoport'!AR47</f>
        <v>0</v>
      </c>
      <c r="AU201" s="112">
        <f>'Nyugati csoport'!AS47</f>
        <v>0</v>
      </c>
      <c r="AV201" s="112">
        <f>'Nyugati csoport'!AT47</f>
        <v>0</v>
      </c>
      <c r="AW201" s="112">
        <f>'Nyugati csoport'!AU47</f>
        <v>0</v>
      </c>
      <c r="AX201" s="112">
        <f>'Nyugati csoport'!AV47</f>
        <v>0</v>
      </c>
      <c r="AY201" s="67">
        <f t="shared" si="43"/>
        <v>0</v>
      </c>
    </row>
    <row r="202" spans="1:51" ht="20.100000000000001" hidden="1" customHeight="1" thickBot="1" x14ac:dyDescent="0.35">
      <c r="A202" s="57">
        <f>'Nyugati csoport'!A48</f>
        <v>0</v>
      </c>
      <c r="B202" s="57">
        <f>'Nyugati csoport'!B48</f>
        <v>0</v>
      </c>
      <c r="C202" s="57">
        <f>'Nyugati csoport'!C48</f>
        <v>0</v>
      </c>
      <c r="D202" s="57">
        <f>'Nyugati csoport'!D48</f>
        <v>0</v>
      </c>
      <c r="E202" s="57">
        <f>'Nyugati csoport'!E48</f>
        <v>0</v>
      </c>
      <c r="F202" s="57">
        <f>'Nyugati csoport'!F48</f>
        <v>0</v>
      </c>
      <c r="G202" s="57">
        <f>'Nyugati csoport'!G48</f>
        <v>0</v>
      </c>
      <c r="H202" s="57">
        <f>'Nyugati csoport'!H48</f>
        <v>0</v>
      </c>
      <c r="I202" s="57">
        <f>'Nyugati csoport'!I48</f>
        <v>0</v>
      </c>
      <c r="J202" s="57">
        <f>'Nyugati csoport'!J48</f>
        <v>0</v>
      </c>
      <c r="K202" s="57">
        <f>'Nyugati csoport'!K48</f>
        <v>0</v>
      </c>
      <c r="L202" s="57">
        <f>'Nyugati csoport'!L48</f>
        <v>0</v>
      </c>
      <c r="M202" s="57">
        <f>'Nyugati csoport'!M48</f>
        <v>0</v>
      </c>
      <c r="N202" s="57">
        <f>'Nyugati csoport'!N48</f>
        <v>0</v>
      </c>
      <c r="O202" s="57">
        <f>'Nyugati csoport'!O48</f>
        <v>0</v>
      </c>
      <c r="P202" s="57">
        <f>'Nyugati csoport'!P48</f>
        <v>0</v>
      </c>
      <c r="Q202" s="57">
        <f>'Nyugati csoport'!Q48</f>
        <v>0</v>
      </c>
      <c r="R202" s="57">
        <f>'Nyugati csoport'!R48</f>
        <v>0</v>
      </c>
      <c r="S202" s="93"/>
      <c r="T202" s="112">
        <f>'Nyugati csoport'!R48</f>
        <v>0</v>
      </c>
      <c r="U202" s="112">
        <f>'Nyugati csoport'!S48</f>
        <v>0</v>
      </c>
      <c r="V202" s="112">
        <f>'Nyugati csoport'!T48</f>
        <v>0</v>
      </c>
      <c r="W202" s="112">
        <f>'Nyugati csoport'!U48</f>
        <v>0</v>
      </c>
      <c r="X202" s="112">
        <f>'Nyugati csoport'!V48</f>
        <v>0</v>
      </c>
      <c r="Y202" s="112">
        <f>'Nyugati csoport'!W48</f>
        <v>0</v>
      </c>
      <c r="Z202" s="112">
        <f>'Nyugati csoport'!X48</f>
        <v>0</v>
      </c>
      <c r="AA202" s="112">
        <f>'Nyugati csoport'!Y48</f>
        <v>0</v>
      </c>
      <c r="AB202" s="112">
        <f>'Nyugati csoport'!Z48</f>
        <v>0</v>
      </c>
      <c r="AC202" s="112">
        <f>'Nyugati csoport'!AA48</f>
        <v>0</v>
      </c>
      <c r="AD202" s="112">
        <f>'Nyugati csoport'!AB48</f>
        <v>0</v>
      </c>
      <c r="AE202" s="112">
        <f>'Nyugati csoport'!AC48</f>
        <v>0</v>
      </c>
      <c r="AF202" s="112">
        <f>'Nyugati csoport'!AD48</f>
        <v>0</v>
      </c>
      <c r="AG202" s="112">
        <f>'Nyugati csoport'!AE48</f>
        <v>0</v>
      </c>
      <c r="AH202" s="112">
        <f>'Nyugati csoport'!AF48</f>
        <v>0</v>
      </c>
      <c r="AI202" s="112">
        <f>'Nyugati csoport'!AG48</f>
        <v>0</v>
      </c>
      <c r="AJ202" s="112">
        <f>'Nyugati csoport'!AH48</f>
        <v>0</v>
      </c>
      <c r="AK202" s="112">
        <f>'Nyugati csoport'!AI48</f>
        <v>0</v>
      </c>
      <c r="AL202" s="112">
        <f>'Nyugati csoport'!AJ48</f>
        <v>0</v>
      </c>
      <c r="AM202" s="112">
        <f>'Nyugati csoport'!AK48</f>
        <v>0</v>
      </c>
      <c r="AN202" s="112">
        <f>'Nyugati csoport'!AL48</f>
        <v>0</v>
      </c>
      <c r="AO202" s="112">
        <f>'Nyugati csoport'!AM48</f>
        <v>0</v>
      </c>
      <c r="AP202" s="112">
        <f>'Nyugati csoport'!AN48</f>
        <v>0</v>
      </c>
      <c r="AQ202" s="112">
        <f>'Nyugati csoport'!AO48</f>
        <v>0</v>
      </c>
      <c r="AR202" s="112">
        <f>'Nyugati csoport'!AP48</f>
        <v>0</v>
      </c>
      <c r="AS202" s="112">
        <f>'Nyugati csoport'!AQ48</f>
        <v>0</v>
      </c>
      <c r="AT202" s="112">
        <f>'Nyugati csoport'!AR48</f>
        <v>0</v>
      </c>
      <c r="AU202" s="112">
        <f>'Nyugati csoport'!AS48</f>
        <v>0</v>
      </c>
      <c r="AV202" s="112">
        <f>'Nyugati csoport'!AT48</f>
        <v>0</v>
      </c>
      <c r="AW202" s="112">
        <f>'Nyugati csoport'!AU48</f>
        <v>0</v>
      </c>
      <c r="AX202" s="112">
        <f>'Nyugati csoport'!AV48</f>
        <v>0</v>
      </c>
      <c r="AY202" s="67">
        <f t="shared" si="43"/>
        <v>0</v>
      </c>
    </row>
    <row r="203" spans="1:51" ht="20.100000000000001" hidden="1" customHeight="1" thickBot="1" x14ac:dyDescent="0.35">
      <c r="A203" s="57">
        <f>'Nyugati csoport'!A49</f>
        <v>0</v>
      </c>
      <c r="B203" s="57">
        <f>'Nyugati csoport'!B49</f>
        <v>0</v>
      </c>
      <c r="C203" s="57">
        <f>'Nyugati csoport'!C49</f>
        <v>0</v>
      </c>
      <c r="D203" s="57">
        <f>'Nyugati csoport'!D49</f>
        <v>0</v>
      </c>
      <c r="E203" s="57">
        <f>'Nyugati csoport'!E49</f>
        <v>0</v>
      </c>
      <c r="F203" s="57">
        <f>'Nyugati csoport'!F49</f>
        <v>0</v>
      </c>
      <c r="G203" s="57">
        <f>'Nyugati csoport'!G49</f>
        <v>0</v>
      </c>
      <c r="H203" s="57">
        <f>'Nyugati csoport'!H49</f>
        <v>0</v>
      </c>
      <c r="I203" s="57">
        <f>'Nyugati csoport'!I49</f>
        <v>0</v>
      </c>
      <c r="J203" s="57">
        <f>'Nyugati csoport'!J49</f>
        <v>0</v>
      </c>
      <c r="K203" s="57">
        <f>'Nyugati csoport'!K49</f>
        <v>0</v>
      </c>
      <c r="L203" s="57">
        <f>'Nyugati csoport'!L49</f>
        <v>0</v>
      </c>
      <c r="M203" s="57">
        <f>'Nyugati csoport'!M49</f>
        <v>0</v>
      </c>
      <c r="N203" s="57">
        <f>'Nyugati csoport'!N49</f>
        <v>0</v>
      </c>
      <c r="O203" s="57">
        <f>'Nyugati csoport'!O49</f>
        <v>0</v>
      </c>
      <c r="P203" s="57">
        <f>'Nyugati csoport'!P49</f>
        <v>0</v>
      </c>
      <c r="Q203" s="57">
        <f>'Nyugati csoport'!Q49</f>
        <v>0</v>
      </c>
      <c r="R203" s="57">
        <f>'Nyugati csoport'!R49</f>
        <v>0</v>
      </c>
      <c r="S203" s="93"/>
      <c r="T203" s="112">
        <f>'Nyugati csoport'!R49</f>
        <v>0</v>
      </c>
      <c r="U203" s="112">
        <f>'Nyugati csoport'!S49</f>
        <v>0</v>
      </c>
      <c r="V203" s="112">
        <f>'Nyugati csoport'!T49</f>
        <v>0</v>
      </c>
      <c r="W203" s="112">
        <f>'Nyugati csoport'!U49</f>
        <v>0</v>
      </c>
      <c r="X203" s="112">
        <f>'Nyugati csoport'!V49</f>
        <v>0</v>
      </c>
      <c r="Y203" s="112">
        <f>'Nyugati csoport'!W49</f>
        <v>0</v>
      </c>
      <c r="Z203" s="112">
        <f>'Nyugati csoport'!X49</f>
        <v>0</v>
      </c>
      <c r="AA203" s="112">
        <f>'Nyugati csoport'!Y49</f>
        <v>0</v>
      </c>
      <c r="AB203" s="112">
        <f>'Nyugati csoport'!Z49</f>
        <v>0</v>
      </c>
      <c r="AC203" s="112">
        <f>'Nyugati csoport'!AA49</f>
        <v>0</v>
      </c>
      <c r="AD203" s="112">
        <f>'Nyugati csoport'!AB49</f>
        <v>0</v>
      </c>
      <c r="AE203" s="112">
        <f>'Nyugati csoport'!AC49</f>
        <v>0</v>
      </c>
      <c r="AF203" s="112">
        <f>'Nyugati csoport'!AD49</f>
        <v>0</v>
      </c>
      <c r="AG203" s="112">
        <f>'Nyugati csoport'!AE49</f>
        <v>0</v>
      </c>
      <c r="AH203" s="112">
        <f>'Nyugati csoport'!AF49</f>
        <v>0</v>
      </c>
      <c r="AI203" s="112">
        <f>'Nyugati csoport'!AG49</f>
        <v>0</v>
      </c>
      <c r="AJ203" s="112">
        <f>'Nyugati csoport'!AH49</f>
        <v>0</v>
      </c>
      <c r="AK203" s="112">
        <f>'Nyugati csoport'!AI49</f>
        <v>0</v>
      </c>
      <c r="AL203" s="112">
        <f>'Nyugati csoport'!AJ49</f>
        <v>0</v>
      </c>
      <c r="AM203" s="112">
        <f>'Nyugati csoport'!AK49</f>
        <v>0</v>
      </c>
      <c r="AN203" s="112">
        <f>'Nyugati csoport'!AL49</f>
        <v>0</v>
      </c>
      <c r="AO203" s="112">
        <f>'Nyugati csoport'!AM49</f>
        <v>0</v>
      </c>
      <c r="AP203" s="112">
        <f>'Nyugati csoport'!AN49</f>
        <v>0</v>
      </c>
      <c r="AQ203" s="112">
        <f>'Nyugati csoport'!AO49</f>
        <v>0</v>
      </c>
      <c r="AR203" s="112">
        <f>'Nyugati csoport'!AP49</f>
        <v>0</v>
      </c>
      <c r="AS203" s="112">
        <f>'Nyugati csoport'!AQ49</f>
        <v>0</v>
      </c>
      <c r="AT203" s="112">
        <f>'Nyugati csoport'!AR49</f>
        <v>0</v>
      </c>
      <c r="AU203" s="112">
        <f>'Nyugati csoport'!AS49</f>
        <v>0</v>
      </c>
      <c r="AV203" s="112">
        <f>'Nyugati csoport'!AT49</f>
        <v>0</v>
      </c>
      <c r="AW203" s="112">
        <f>'Nyugati csoport'!AU49</f>
        <v>0</v>
      </c>
      <c r="AX203" s="112">
        <f>'Nyugati csoport'!AV49</f>
        <v>0</v>
      </c>
      <c r="AY203" s="67">
        <f t="shared" si="43"/>
        <v>0</v>
      </c>
    </row>
    <row r="204" spans="1:51" ht="20.100000000000001" hidden="1" customHeight="1" thickBot="1" x14ac:dyDescent="0.35">
      <c r="A204" s="57">
        <f>'Nyugati csoport'!A50</f>
        <v>0</v>
      </c>
      <c r="B204" s="57">
        <f>'Nyugati csoport'!B50</f>
        <v>0</v>
      </c>
      <c r="C204" s="57">
        <f>'Nyugati csoport'!C50</f>
        <v>0</v>
      </c>
      <c r="D204" s="57">
        <f>'Nyugati csoport'!D50</f>
        <v>0</v>
      </c>
      <c r="E204" s="57">
        <f>'Nyugati csoport'!E50</f>
        <v>0</v>
      </c>
      <c r="F204" s="57">
        <f>'Nyugati csoport'!F50</f>
        <v>0</v>
      </c>
      <c r="G204" s="57">
        <f>'Nyugati csoport'!G50</f>
        <v>0</v>
      </c>
      <c r="H204" s="57">
        <f>'Nyugati csoport'!H50</f>
        <v>0</v>
      </c>
      <c r="I204" s="57">
        <f>'Nyugati csoport'!I50</f>
        <v>0</v>
      </c>
      <c r="J204" s="57">
        <f>'Nyugati csoport'!J50</f>
        <v>0</v>
      </c>
      <c r="K204" s="57">
        <f>'Nyugati csoport'!K50</f>
        <v>0</v>
      </c>
      <c r="L204" s="57">
        <f>'Nyugati csoport'!L50</f>
        <v>0</v>
      </c>
      <c r="M204" s="57">
        <f>'Nyugati csoport'!M50</f>
        <v>0</v>
      </c>
      <c r="N204" s="57">
        <f>'Nyugati csoport'!N50</f>
        <v>0</v>
      </c>
      <c r="O204" s="57">
        <f>'Nyugati csoport'!O50</f>
        <v>0</v>
      </c>
      <c r="P204" s="57">
        <f>'Nyugati csoport'!P50</f>
        <v>0</v>
      </c>
      <c r="Q204" s="57">
        <f>'Nyugati csoport'!Q50</f>
        <v>0</v>
      </c>
      <c r="R204" s="57">
        <f>'Nyugati csoport'!R50</f>
        <v>0</v>
      </c>
      <c r="S204" s="93"/>
      <c r="T204" s="112">
        <f>'Nyugati csoport'!R50</f>
        <v>0</v>
      </c>
      <c r="U204" s="112">
        <f>'Nyugati csoport'!S50</f>
        <v>0</v>
      </c>
      <c r="V204" s="112">
        <f>'Nyugati csoport'!T50</f>
        <v>0</v>
      </c>
      <c r="W204" s="112">
        <f>'Nyugati csoport'!U50</f>
        <v>0</v>
      </c>
      <c r="X204" s="112">
        <f>'Nyugati csoport'!V50</f>
        <v>0</v>
      </c>
      <c r="Y204" s="112">
        <f>'Nyugati csoport'!W50</f>
        <v>0</v>
      </c>
      <c r="Z204" s="112">
        <f>'Nyugati csoport'!X50</f>
        <v>0</v>
      </c>
      <c r="AA204" s="112">
        <f>'Nyugati csoport'!Y50</f>
        <v>0</v>
      </c>
      <c r="AB204" s="112">
        <f>'Nyugati csoport'!Z50</f>
        <v>0</v>
      </c>
      <c r="AC204" s="112">
        <f>'Nyugati csoport'!AA50</f>
        <v>0</v>
      </c>
      <c r="AD204" s="112">
        <f>'Nyugati csoport'!AB50</f>
        <v>0</v>
      </c>
      <c r="AE204" s="112">
        <f>'Nyugati csoport'!AC50</f>
        <v>0</v>
      </c>
      <c r="AF204" s="112">
        <f>'Nyugati csoport'!AD50</f>
        <v>0</v>
      </c>
      <c r="AG204" s="112">
        <f>'Nyugati csoport'!AE50</f>
        <v>0</v>
      </c>
      <c r="AH204" s="112">
        <f>'Nyugati csoport'!AF50</f>
        <v>0</v>
      </c>
      <c r="AI204" s="112">
        <f>'Nyugati csoport'!AG50</f>
        <v>0</v>
      </c>
      <c r="AJ204" s="112">
        <f>'Nyugati csoport'!AH50</f>
        <v>0</v>
      </c>
      <c r="AK204" s="112">
        <f>'Nyugati csoport'!AI50</f>
        <v>0</v>
      </c>
      <c r="AL204" s="112">
        <f>'Nyugati csoport'!AJ50</f>
        <v>0</v>
      </c>
      <c r="AM204" s="112">
        <f>'Nyugati csoport'!AK50</f>
        <v>0</v>
      </c>
      <c r="AN204" s="112">
        <f>'Nyugati csoport'!AL50</f>
        <v>0</v>
      </c>
      <c r="AO204" s="112">
        <f>'Nyugati csoport'!AM50</f>
        <v>0</v>
      </c>
      <c r="AP204" s="112">
        <f>'Nyugati csoport'!AN50</f>
        <v>0</v>
      </c>
      <c r="AQ204" s="112">
        <f>'Nyugati csoport'!AO50</f>
        <v>0</v>
      </c>
      <c r="AR204" s="112">
        <f>'Nyugati csoport'!AP50</f>
        <v>0</v>
      </c>
      <c r="AS204" s="112">
        <f>'Nyugati csoport'!AQ50</f>
        <v>0</v>
      </c>
      <c r="AT204" s="112">
        <f>'Nyugati csoport'!AR50</f>
        <v>0</v>
      </c>
      <c r="AU204" s="112">
        <f>'Nyugati csoport'!AS50</f>
        <v>0</v>
      </c>
      <c r="AV204" s="112">
        <f>'Nyugati csoport'!AT50</f>
        <v>0</v>
      </c>
      <c r="AW204" s="112">
        <f>'Nyugati csoport'!AU50</f>
        <v>0</v>
      </c>
      <c r="AX204" s="112">
        <f>'Nyugati csoport'!AV50</f>
        <v>0</v>
      </c>
      <c r="AY204" s="67">
        <f t="shared" si="43"/>
        <v>0</v>
      </c>
    </row>
    <row r="205" spans="1:51" ht="20.100000000000001" hidden="1" customHeight="1" thickBot="1" x14ac:dyDescent="0.35">
      <c r="A205" s="57">
        <f>'Nyugati csoport'!A51</f>
        <v>0</v>
      </c>
      <c r="B205" s="57">
        <f>'Nyugati csoport'!B51</f>
        <v>0</v>
      </c>
      <c r="C205" s="57">
        <f>'Nyugati csoport'!C51</f>
        <v>0</v>
      </c>
      <c r="D205" s="57">
        <f>'Nyugati csoport'!D51</f>
        <v>0</v>
      </c>
      <c r="E205" s="57">
        <f>'Nyugati csoport'!E51</f>
        <v>0</v>
      </c>
      <c r="F205" s="57">
        <f>'Nyugati csoport'!F51</f>
        <v>0</v>
      </c>
      <c r="G205" s="57">
        <f>'Nyugati csoport'!G51</f>
        <v>0</v>
      </c>
      <c r="H205" s="57">
        <f>'Nyugati csoport'!H51</f>
        <v>0</v>
      </c>
      <c r="I205" s="57">
        <f>'Nyugati csoport'!I51</f>
        <v>0</v>
      </c>
      <c r="J205" s="57">
        <f>'Nyugati csoport'!J51</f>
        <v>0</v>
      </c>
      <c r="K205" s="57">
        <f>'Nyugati csoport'!K51</f>
        <v>0</v>
      </c>
      <c r="L205" s="57">
        <f>'Nyugati csoport'!L51</f>
        <v>0</v>
      </c>
      <c r="M205" s="57">
        <f>'Nyugati csoport'!M51</f>
        <v>0</v>
      </c>
      <c r="N205" s="57">
        <f>'Nyugati csoport'!N51</f>
        <v>0</v>
      </c>
      <c r="O205" s="57">
        <f>'Nyugati csoport'!O51</f>
        <v>0</v>
      </c>
      <c r="P205" s="57">
        <f>'Nyugati csoport'!P51</f>
        <v>0</v>
      </c>
      <c r="Q205" s="57">
        <f>'Nyugati csoport'!Q51</f>
        <v>0</v>
      </c>
      <c r="R205" s="57">
        <f>'Nyugati csoport'!R51</f>
        <v>0</v>
      </c>
      <c r="S205" s="93"/>
      <c r="T205" s="112">
        <f>'Nyugati csoport'!R51</f>
        <v>0</v>
      </c>
      <c r="U205" s="112">
        <f>'Nyugati csoport'!S51</f>
        <v>0</v>
      </c>
      <c r="V205" s="112">
        <f>'Nyugati csoport'!T51</f>
        <v>0</v>
      </c>
      <c r="W205" s="112">
        <f>'Nyugati csoport'!U51</f>
        <v>0</v>
      </c>
      <c r="X205" s="112">
        <f>'Nyugati csoport'!V51</f>
        <v>0</v>
      </c>
      <c r="Y205" s="112">
        <f>'Nyugati csoport'!W51</f>
        <v>0</v>
      </c>
      <c r="Z205" s="112">
        <f>'Nyugati csoport'!X51</f>
        <v>0</v>
      </c>
      <c r="AA205" s="112">
        <f>'Nyugati csoport'!Y51</f>
        <v>0</v>
      </c>
      <c r="AB205" s="112">
        <f>'Nyugati csoport'!Z51</f>
        <v>0</v>
      </c>
      <c r="AC205" s="112">
        <f>'Nyugati csoport'!AA51</f>
        <v>0</v>
      </c>
      <c r="AD205" s="112">
        <f>'Nyugati csoport'!AB51</f>
        <v>0</v>
      </c>
      <c r="AE205" s="112">
        <f>'Nyugati csoport'!AC51</f>
        <v>0</v>
      </c>
      <c r="AF205" s="112">
        <f>'Nyugati csoport'!AD51</f>
        <v>0</v>
      </c>
      <c r="AG205" s="112">
        <f>'Nyugati csoport'!AE51</f>
        <v>0</v>
      </c>
      <c r="AH205" s="112">
        <f>'Nyugati csoport'!AF51</f>
        <v>0</v>
      </c>
      <c r="AI205" s="112">
        <f>'Nyugati csoport'!AG51</f>
        <v>0</v>
      </c>
      <c r="AJ205" s="112">
        <f>'Nyugati csoport'!AH51</f>
        <v>0</v>
      </c>
      <c r="AK205" s="112">
        <f>'Nyugati csoport'!AI51</f>
        <v>0</v>
      </c>
      <c r="AL205" s="112">
        <f>'Nyugati csoport'!AJ51</f>
        <v>0</v>
      </c>
      <c r="AM205" s="112">
        <f>'Nyugati csoport'!AK51</f>
        <v>0</v>
      </c>
      <c r="AN205" s="112">
        <f>'Nyugati csoport'!AL51</f>
        <v>0</v>
      </c>
      <c r="AO205" s="112">
        <f>'Nyugati csoport'!AM51</f>
        <v>0</v>
      </c>
      <c r="AP205" s="112">
        <f>'Nyugati csoport'!AN51</f>
        <v>0</v>
      </c>
      <c r="AQ205" s="112">
        <f>'Nyugati csoport'!AO51</f>
        <v>0</v>
      </c>
      <c r="AR205" s="112">
        <f>'Nyugati csoport'!AP51</f>
        <v>0</v>
      </c>
      <c r="AS205" s="112">
        <f>'Nyugati csoport'!AQ51</f>
        <v>0</v>
      </c>
      <c r="AT205" s="112">
        <f>'Nyugati csoport'!AR51</f>
        <v>0</v>
      </c>
      <c r="AU205" s="112">
        <f>'Nyugati csoport'!AS51</f>
        <v>0</v>
      </c>
      <c r="AV205" s="112">
        <f>'Nyugati csoport'!AT51</f>
        <v>0</v>
      </c>
      <c r="AW205" s="112">
        <f>'Nyugati csoport'!AU51</f>
        <v>0</v>
      </c>
      <c r="AX205" s="112">
        <f>'Nyugati csoport'!AV51</f>
        <v>0</v>
      </c>
      <c r="AY205" s="67">
        <f t="shared" si="43"/>
        <v>0</v>
      </c>
    </row>
    <row r="206" spans="1:51" ht="20.100000000000001" hidden="1" customHeight="1" thickBot="1" x14ac:dyDescent="0.35">
      <c r="A206" s="57">
        <f>'Nyugati csoport'!A52</f>
        <v>0</v>
      </c>
      <c r="B206" s="57">
        <f>'Nyugati csoport'!B52</f>
        <v>0</v>
      </c>
      <c r="C206" s="57">
        <f>'Nyugati csoport'!C52</f>
        <v>0</v>
      </c>
      <c r="D206" s="57">
        <f>'Nyugati csoport'!D52</f>
        <v>0</v>
      </c>
      <c r="E206" s="57">
        <f>'Nyugati csoport'!E52</f>
        <v>0</v>
      </c>
      <c r="F206" s="57">
        <f>'Nyugati csoport'!F52</f>
        <v>0</v>
      </c>
      <c r="G206" s="57">
        <f>'Nyugati csoport'!G52</f>
        <v>0</v>
      </c>
      <c r="H206" s="57">
        <f>'Nyugati csoport'!H52</f>
        <v>0</v>
      </c>
      <c r="I206" s="57">
        <f>'Nyugati csoport'!I52</f>
        <v>0</v>
      </c>
      <c r="J206" s="57">
        <f>'Nyugati csoport'!J52</f>
        <v>0</v>
      </c>
      <c r="K206" s="57">
        <f>'Nyugati csoport'!K52</f>
        <v>0</v>
      </c>
      <c r="L206" s="57">
        <f>'Nyugati csoport'!L52</f>
        <v>0</v>
      </c>
      <c r="M206" s="57">
        <f>'Nyugati csoport'!M52</f>
        <v>0</v>
      </c>
      <c r="N206" s="57">
        <f>'Nyugati csoport'!N52</f>
        <v>0</v>
      </c>
      <c r="O206" s="57">
        <f>'Nyugati csoport'!O52</f>
        <v>0</v>
      </c>
      <c r="P206" s="57">
        <f>'Nyugati csoport'!P52</f>
        <v>0</v>
      </c>
      <c r="Q206" s="57">
        <f>'Nyugati csoport'!Q52</f>
        <v>0</v>
      </c>
      <c r="R206" s="57">
        <f>'Nyugati csoport'!R52</f>
        <v>0</v>
      </c>
      <c r="S206" s="93"/>
      <c r="T206" s="112">
        <f>'Nyugati csoport'!R52</f>
        <v>0</v>
      </c>
      <c r="U206" s="112">
        <f>'Nyugati csoport'!S52</f>
        <v>0</v>
      </c>
      <c r="V206" s="112">
        <f>'Nyugati csoport'!T52</f>
        <v>0</v>
      </c>
      <c r="W206" s="112">
        <f>'Nyugati csoport'!U52</f>
        <v>0</v>
      </c>
      <c r="X206" s="112">
        <f>'Nyugati csoport'!V52</f>
        <v>0</v>
      </c>
      <c r="Y206" s="112">
        <f>'Nyugati csoport'!W52</f>
        <v>0</v>
      </c>
      <c r="Z206" s="112">
        <f>'Nyugati csoport'!X52</f>
        <v>0</v>
      </c>
      <c r="AA206" s="112">
        <f>'Nyugati csoport'!Y52</f>
        <v>0</v>
      </c>
      <c r="AB206" s="112">
        <f>'Nyugati csoport'!Z52</f>
        <v>0</v>
      </c>
      <c r="AC206" s="112">
        <f>'Nyugati csoport'!AA52</f>
        <v>0</v>
      </c>
      <c r="AD206" s="112">
        <f>'Nyugati csoport'!AB52</f>
        <v>0</v>
      </c>
      <c r="AE206" s="112">
        <f>'Nyugati csoport'!AC52</f>
        <v>0</v>
      </c>
      <c r="AF206" s="112">
        <f>'Nyugati csoport'!AD52</f>
        <v>0</v>
      </c>
      <c r="AG206" s="112">
        <f>'Nyugati csoport'!AE52</f>
        <v>0</v>
      </c>
      <c r="AH206" s="112">
        <f>'Nyugati csoport'!AF52</f>
        <v>0</v>
      </c>
      <c r="AI206" s="112">
        <f>'Nyugati csoport'!AG52</f>
        <v>0</v>
      </c>
      <c r="AJ206" s="112">
        <f>'Nyugati csoport'!AH52</f>
        <v>0</v>
      </c>
      <c r="AK206" s="112">
        <f>'Nyugati csoport'!AI52</f>
        <v>0</v>
      </c>
      <c r="AL206" s="112">
        <f>'Nyugati csoport'!AJ52</f>
        <v>0</v>
      </c>
      <c r="AM206" s="112">
        <f>'Nyugati csoport'!AK52</f>
        <v>0</v>
      </c>
      <c r="AN206" s="112">
        <f>'Nyugati csoport'!AL52</f>
        <v>0</v>
      </c>
      <c r="AO206" s="112">
        <f>'Nyugati csoport'!AM52</f>
        <v>0</v>
      </c>
      <c r="AP206" s="112">
        <f>'Nyugati csoport'!AN52</f>
        <v>0</v>
      </c>
      <c r="AQ206" s="112">
        <f>'Nyugati csoport'!AO52</f>
        <v>0</v>
      </c>
      <c r="AR206" s="112">
        <f>'Nyugati csoport'!AP52</f>
        <v>0</v>
      </c>
      <c r="AS206" s="112">
        <f>'Nyugati csoport'!AQ52</f>
        <v>0</v>
      </c>
      <c r="AT206" s="112">
        <f>'Nyugati csoport'!AR52</f>
        <v>0</v>
      </c>
      <c r="AU206" s="112">
        <f>'Nyugati csoport'!AS52</f>
        <v>0</v>
      </c>
      <c r="AV206" s="112">
        <f>'Nyugati csoport'!AT52</f>
        <v>0</v>
      </c>
      <c r="AW206" s="112">
        <f>'Nyugati csoport'!AU52</f>
        <v>0</v>
      </c>
      <c r="AX206" s="112">
        <f>'Nyugati csoport'!AV52</f>
        <v>0</v>
      </c>
      <c r="AY206" s="67">
        <f t="shared" si="43"/>
        <v>0</v>
      </c>
    </row>
    <row r="207" spans="1:51" ht="20.100000000000001" hidden="1" customHeight="1" thickBot="1" x14ac:dyDescent="0.35">
      <c r="A207" s="57">
        <f>'Nyugati csoport'!A53</f>
        <v>0</v>
      </c>
      <c r="B207" s="57">
        <f>'Nyugati csoport'!B53</f>
        <v>0</v>
      </c>
      <c r="C207" s="57">
        <f>'Nyugati csoport'!C53</f>
        <v>0</v>
      </c>
      <c r="D207" s="57">
        <f>'Nyugati csoport'!D53</f>
        <v>0</v>
      </c>
      <c r="E207" s="57">
        <f>'Nyugati csoport'!E53</f>
        <v>0</v>
      </c>
      <c r="F207" s="57">
        <f>'Nyugati csoport'!F53</f>
        <v>0</v>
      </c>
      <c r="G207" s="57">
        <f>'Nyugati csoport'!G53</f>
        <v>0</v>
      </c>
      <c r="H207" s="57">
        <f>'Nyugati csoport'!H53</f>
        <v>0</v>
      </c>
      <c r="I207" s="57">
        <f>'Nyugati csoport'!I53</f>
        <v>0</v>
      </c>
      <c r="J207" s="57">
        <f>'Nyugati csoport'!J53</f>
        <v>0</v>
      </c>
      <c r="K207" s="57">
        <f>'Nyugati csoport'!K53</f>
        <v>0</v>
      </c>
      <c r="L207" s="57">
        <f>'Nyugati csoport'!L53</f>
        <v>0</v>
      </c>
      <c r="M207" s="57">
        <f>'Nyugati csoport'!M53</f>
        <v>0</v>
      </c>
      <c r="N207" s="57">
        <f>'Nyugati csoport'!N53</f>
        <v>0</v>
      </c>
      <c r="O207" s="57">
        <f>'Nyugati csoport'!O53</f>
        <v>0</v>
      </c>
      <c r="P207" s="57">
        <f>'Nyugati csoport'!P53</f>
        <v>0</v>
      </c>
      <c r="Q207" s="57">
        <f>'Nyugati csoport'!Q53</f>
        <v>0</v>
      </c>
      <c r="R207" s="57">
        <f>'Nyugati csoport'!R53</f>
        <v>0</v>
      </c>
      <c r="S207" s="93"/>
      <c r="T207" s="112">
        <f>'Nyugati csoport'!R53</f>
        <v>0</v>
      </c>
      <c r="U207" s="112">
        <f>'Nyugati csoport'!S53</f>
        <v>0</v>
      </c>
      <c r="V207" s="112">
        <f>'Nyugati csoport'!T53</f>
        <v>0</v>
      </c>
      <c r="W207" s="112">
        <f>'Nyugati csoport'!U53</f>
        <v>0</v>
      </c>
      <c r="X207" s="112">
        <f>'Nyugati csoport'!V53</f>
        <v>0</v>
      </c>
      <c r="Y207" s="112">
        <f>'Nyugati csoport'!W53</f>
        <v>0</v>
      </c>
      <c r="Z207" s="112">
        <f>'Nyugati csoport'!X53</f>
        <v>0</v>
      </c>
      <c r="AA207" s="112">
        <f>'Nyugati csoport'!Y53</f>
        <v>0</v>
      </c>
      <c r="AB207" s="112">
        <f>'Nyugati csoport'!Z53</f>
        <v>0</v>
      </c>
      <c r="AC207" s="112">
        <f>'Nyugati csoport'!AA53</f>
        <v>0</v>
      </c>
      <c r="AD207" s="112">
        <f>'Nyugati csoport'!AB53</f>
        <v>0</v>
      </c>
      <c r="AE207" s="112">
        <f>'Nyugati csoport'!AC53</f>
        <v>0</v>
      </c>
      <c r="AF207" s="112">
        <f>'Nyugati csoport'!AD53</f>
        <v>0</v>
      </c>
      <c r="AG207" s="112">
        <f>'Nyugati csoport'!AE53</f>
        <v>0</v>
      </c>
      <c r="AH207" s="112">
        <f>'Nyugati csoport'!AF53</f>
        <v>0</v>
      </c>
      <c r="AI207" s="112">
        <f>'Nyugati csoport'!AG53</f>
        <v>0</v>
      </c>
      <c r="AJ207" s="112">
        <f>'Nyugati csoport'!AH53</f>
        <v>0</v>
      </c>
      <c r="AK207" s="113">
        <f>'Nyugati csoport'!AI53</f>
        <v>0</v>
      </c>
      <c r="AL207" s="112">
        <f>'Nyugati csoport'!AJ53</f>
        <v>0</v>
      </c>
      <c r="AM207" s="112">
        <f>'Nyugati csoport'!AK53</f>
        <v>0</v>
      </c>
      <c r="AN207" s="112">
        <f>'Nyugati csoport'!AL53</f>
        <v>0</v>
      </c>
      <c r="AO207" s="112">
        <f>'Nyugati csoport'!AM53</f>
        <v>0</v>
      </c>
      <c r="AP207" s="112">
        <f>'Nyugati csoport'!AN53</f>
        <v>0</v>
      </c>
      <c r="AQ207" s="112">
        <f>'Nyugati csoport'!AO53</f>
        <v>0</v>
      </c>
      <c r="AR207" s="112">
        <f>'Nyugati csoport'!AP53</f>
        <v>0</v>
      </c>
      <c r="AS207" s="112">
        <f>'Nyugati csoport'!AQ53</f>
        <v>0</v>
      </c>
      <c r="AT207" s="112">
        <f>'Nyugati csoport'!AR53</f>
        <v>0</v>
      </c>
      <c r="AU207" s="112">
        <f>'Nyugati csoport'!AS53</f>
        <v>0</v>
      </c>
      <c r="AV207" s="112">
        <f>'Nyugati csoport'!AT53</f>
        <v>0</v>
      </c>
      <c r="AW207" s="112">
        <f>'Nyugati csoport'!AU53</f>
        <v>0</v>
      </c>
      <c r="AX207" s="112">
        <f>'Nyugati csoport'!AV53</f>
        <v>0</v>
      </c>
      <c r="AY207" s="67">
        <f t="shared" si="43"/>
        <v>0</v>
      </c>
    </row>
    <row r="208" spans="1:51" ht="20.100000000000001" hidden="1" customHeight="1" thickBot="1" x14ac:dyDescent="0.35">
      <c r="A208" s="57">
        <f>'Nyugati csoport'!A54</f>
        <v>0</v>
      </c>
      <c r="B208" s="57">
        <f>'Nyugati csoport'!B54</f>
        <v>0</v>
      </c>
      <c r="C208" s="57">
        <f>'Nyugati csoport'!C54</f>
        <v>0</v>
      </c>
      <c r="D208" s="57">
        <f>'Nyugati csoport'!D54</f>
        <v>0</v>
      </c>
      <c r="E208" s="57">
        <f>'Nyugati csoport'!E54</f>
        <v>0</v>
      </c>
      <c r="F208" s="57">
        <f>'Nyugati csoport'!F54</f>
        <v>0</v>
      </c>
      <c r="G208" s="57">
        <f>'Nyugati csoport'!G54</f>
        <v>0</v>
      </c>
      <c r="H208" s="57">
        <f>'Nyugati csoport'!H54</f>
        <v>0</v>
      </c>
      <c r="I208" s="57">
        <f>'Nyugati csoport'!I54</f>
        <v>0</v>
      </c>
      <c r="J208" s="57">
        <f>'Nyugati csoport'!J54</f>
        <v>0</v>
      </c>
      <c r="K208" s="57">
        <f>'Nyugati csoport'!K54</f>
        <v>0</v>
      </c>
      <c r="L208" s="57">
        <f>'Nyugati csoport'!L54</f>
        <v>0</v>
      </c>
      <c r="M208" s="57">
        <f>'Nyugati csoport'!M54</f>
        <v>0</v>
      </c>
      <c r="N208" s="57">
        <f>'Nyugati csoport'!N54</f>
        <v>0</v>
      </c>
      <c r="O208" s="57">
        <f>'Nyugati csoport'!O54</f>
        <v>0</v>
      </c>
      <c r="P208" s="57">
        <f>'Nyugati csoport'!P54</f>
        <v>0</v>
      </c>
      <c r="Q208" s="57">
        <f>'Nyugati csoport'!Q54</f>
        <v>0</v>
      </c>
      <c r="R208" s="57">
        <f>'Nyugati csoport'!R54</f>
        <v>0</v>
      </c>
      <c r="S208" s="93"/>
      <c r="T208" s="112">
        <f>'Nyugati csoport'!R54</f>
        <v>0</v>
      </c>
      <c r="U208" s="112">
        <f>'Nyugati csoport'!S54</f>
        <v>0</v>
      </c>
      <c r="V208" s="112">
        <f>'Nyugati csoport'!T54</f>
        <v>0</v>
      </c>
      <c r="W208" s="112">
        <f>'Nyugati csoport'!U54</f>
        <v>0</v>
      </c>
      <c r="X208" s="112">
        <f>'Nyugati csoport'!V54</f>
        <v>0</v>
      </c>
      <c r="Y208" s="112">
        <f>'Nyugati csoport'!W54</f>
        <v>0</v>
      </c>
      <c r="Z208" s="112">
        <f>'Nyugati csoport'!X54</f>
        <v>0</v>
      </c>
      <c r="AA208" s="112">
        <f>'Nyugati csoport'!Y54</f>
        <v>0</v>
      </c>
      <c r="AB208" s="112">
        <f>'Nyugati csoport'!Z54</f>
        <v>0</v>
      </c>
      <c r="AC208" s="112">
        <f>'Nyugati csoport'!AA54</f>
        <v>0</v>
      </c>
      <c r="AD208" s="112">
        <f>'Nyugati csoport'!AB54</f>
        <v>0</v>
      </c>
      <c r="AE208" s="112">
        <f>'Nyugati csoport'!AC54</f>
        <v>0</v>
      </c>
      <c r="AF208" s="112">
        <f>'Nyugati csoport'!AD54</f>
        <v>0</v>
      </c>
      <c r="AG208" s="112">
        <f>'Nyugati csoport'!AE54</f>
        <v>0</v>
      </c>
      <c r="AH208" s="112">
        <f>'Nyugati csoport'!AF54</f>
        <v>0</v>
      </c>
      <c r="AI208" s="112">
        <f>'Nyugati csoport'!AG54</f>
        <v>0</v>
      </c>
      <c r="AJ208" s="112">
        <f>'Nyugati csoport'!AH54</f>
        <v>0</v>
      </c>
      <c r="AK208" s="113">
        <f>'Nyugati csoport'!AI54</f>
        <v>0</v>
      </c>
      <c r="AL208" s="112">
        <f>'Nyugati csoport'!AJ54</f>
        <v>0</v>
      </c>
      <c r="AM208" s="112">
        <f>'Nyugati csoport'!AK54</f>
        <v>0</v>
      </c>
      <c r="AN208" s="112">
        <f>'Nyugati csoport'!AL54</f>
        <v>0</v>
      </c>
      <c r="AO208" s="112">
        <f>'Nyugati csoport'!AM54</f>
        <v>0</v>
      </c>
      <c r="AP208" s="112">
        <f>'Nyugati csoport'!AN54</f>
        <v>0</v>
      </c>
      <c r="AQ208" s="112">
        <f>'Nyugati csoport'!AO54</f>
        <v>0</v>
      </c>
      <c r="AR208" s="112">
        <f>'Nyugati csoport'!AP54</f>
        <v>0</v>
      </c>
      <c r="AS208" s="112">
        <f>'Nyugati csoport'!AQ54</f>
        <v>0</v>
      </c>
      <c r="AT208" s="112">
        <f>'Nyugati csoport'!AR54</f>
        <v>0</v>
      </c>
      <c r="AU208" s="112">
        <f>'Nyugati csoport'!AS54</f>
        <v>0</v>
      </c>
      <c r="AV208" s="112">
        <f>'Nyugati csoport'!AT54</f>
        <v>0</v>
      </c>
      <c r="AW208" s="112">
        <f>'Nyugati csoport'!AU54</f>
        <v>0</v>
      </c>
      <c r="AX208" s="112">
        <f>'Nyugati csoport'!AV54</f>
        <v>0</v>
      </c>
      <c r="AY208" s="67">
        <f t="shared" si="43"/>
        <v>0</v>
      </c>
    </row>
    <row r="209" spans="1:51" ht="20.100000000000001" hidden="1" customHeight="1" thickBot="1" x14ac:dyDescent="0.35">
      <c r="A209" s="57">
        <f>'Nyugati csoport'!A55</f>
        <v>0</v>
      </c>
      <c r="B209" s="57">
        <f>'Nyugati csoport'!B55</f>
        <v>0</v>
      </c>
      <c r="C209" s="57">
        <f>'Nyugati csoport'!C55</f>
        <v>0</v>
      </c>
      <c r="D209" s="57">
        <f>'Nyugati csoport'!D55</f>
        <v>0</v>
      </c>
      <c r="E209" s="57">
        <f>'Nyugati csoport'!E55</f>
        <v>0</v>
      </c>
      <c r="F209" s="57">
        <f>'Nyugati csoport'!F55</f>
        <v>0</v>
      </c>
      <c r="G209" s="57">
        <f>'Nyugati csoport'!G55</f>
        <v>0</v>
      </c>
      <c r="H209" s="57">
        <f>'Nyugati csoport'!H55</f>
        <v>0</v>
      </c>
      <c r="I209" s="57">
        <f>'Nyugati csoport'!I55</f>
        <v>0</v>
      </c>
      <c r="J209" s="57">
        <f>'Nyugati csoport'!J55</f>
        <v>0</v>
      </c>
      <c r="K209" s="57">
        <f>'Nyugati csoport'!K55</f>
        <v>0</v>
      </c>
      <c r="L209" s="57">
        <f>'Nyugati csoport'!L55</f>
        <v>0</v>
      </c>
      <c r="M209" s="57">
        <f>'Nyugati csoport'!M55</f>
        <v>0</v>
      </c>
      <c r="N209" s="57">
        <f>'Nyugati csoport'!N55</f>
        <v>0</v>
      </c>
      <c r="O209" s="57">
        <f>'Nyugati csoport'!O55</f>
        <v>0</v>
      </c>
      <c r="P209" s="57">
        <f>'Nyugati csoport'!P55</f>
        <v>0</v>
      </c>
      <c r="Q209" s="57">
        <f>'Nyugati csoport'!Q55</f>
        <v>0</v>
      </c>
      <c r="R209" s="57">
        <f>'Nyugati csoport'!R55</f>
        <v>0</v>
      </c>
      <c r="S209" s="93"/>
      <c r="T209" s="112">
        <f>'Nyugati csoport'!R55</f>
        <v>0</v>
      </c>
      <c r="U209" s="112">
        <f>'Nyugati csoport'!S55</f>
        <v>0</v>
      </c>
      <c r="V209" s="112">
        <f>'Nyugati csoport'!T55</f>
        <v>0</v>
      </c>
      <c r="W209" s="112">
        <f>'Nyugati csoport'!U55</f>
        <v>0</v>
      </c>
      <c r="X209" s="112">
        <f>'Nyugati csoport'!V55</f>
        <v>0</v>
      </c>
      <c r="Y209" s="112">
        <f>'Nyugati csoport'!W55</f>
        <v>0</v>
      </c>
      <c r="Z209" s="112">
        <f>'Nyugati csoport'!X55</f>
        <v>0</v>
      </c>
      <c r="AA209" s="112">
        <f>'Nyugati csoport'!Y55</f>
        <v>0</v>
      </c>
      <c r="AB209" s="112">
        <f>'Nyugati csoport'!Z55</f>
        <v>0</v>
      </c>
      <c r="AC209" s="112">
        <f>'Nyugati csoport'!AA55</f>
        <v>0</v>
      </c>
      <c r="AD209" s="112">
        <f>'Nyugati csoport'!AB55</f>
        <v>0</v>
      </c>
      <c r="AE209" s="112">
        <f>'Nyugati csoport'!AC55</f>
        <v>0</v>
      </c>
      <c r="AF209" s="112">
        <f>'Nyugati csoport'!AD55</f>
        <v>0</v>
      </c>
      <c r="AG209" s="112">
        <f>'Nyugati csoport'!AE55</f>
        <v>0</v>
      </c>
      <c r="AH209" s="112">
        <f>'Nyugati csoport'!AF55</f>
        <v>0</v>
      </c>
      <c r="AI209" s="112">
        <f>'Nyugati csoport'!AG55</f>
        <v>0</v>
      </c>
      <c r="AJ209" s="112">
        <f>'Nyugati csoport'!AH55</f>
        <v>0</v>
      </c>
      <c r="AK209" s="113">
        <f>'Nyugati csoport'!AI55</f>
        <v>0</v>
      </c>
      <c r="AL209" s="112">
        <f>'Nyugati csoport'!AJ55</f>
        <v>0</v>
      </c>
      <c r="AM209" s="112">
        <f>'Nyugati csoport'!AK55</f>
        <v>0</v>
      </c>
      <c r="AN209" s="112">
        <f>'Nyugati csoport'!AL55</f>
        <v>0</v>
      </c>
      <c r="AO209" s="112">
        <f>'Nyugati csoport'!AM55</f>
        <v>0</v>
      </c>
      <c r="AP209" s="112">
        <f>'Nyugati csoport'!AN55</f>
        <v>0</v>
      </c>
      <c r="AQ209" s="112">
        <f>'Nyugati csoport'!AO55</f>
        <v>0</v>
      </c>
      <c r="AR209" s="112">
        <f>'Nyugati csoport'!AP55</f>
        <v>0</v>
      </c>
      <c r="AS209" s="112">
        <f>'Nyugati csoport'!AQ55</f>
        <v>0</v>
      </c>
      <c r="AT209" s="112">
        <f>'Nyugati csoport'!AR55</f>
        <v>0</v>
      </c>
      <c r="AU209" s="112">
        <f>'Nyugati csoport'!AS55</f>
        <v>0</v>
      </c>
      <c r="AV209" s="112">
        <f>'Nyugati csoport'!AT55</f>
        <v>0</v>
      </c>
      <c r="AW209" s="112">
        <f>'Nyugati csoport'!AU55</f>
        <v>0</v>
      </c>
      <c r="AX209" s="112">
        <f>'Nyugati csoport'!AV55</f>
        <v>0</v>
      </c>
      <c r="AY209" s="67">
        <f t="shared" si="43"/>
        <v>0</v>
      </c>
    </row>
    <row r="210" spans="1:51" ht="20.100000000000001" hidden="1" customHeight="1" thickBot="1" x14ac:dyDescent="0.35">
      <c r="A210" s="57">
        <f>'Nyugati csoport'!A56</f>
        <v>0</v>
      </c>
      <c r="B210" s="57">
        <f>'Nyugati csoport'!B56</f>
        <v>0</v>
      </c>
      <c r="C210" s="57">
        <f>'Nyugati csoport'!C56</f>
        <v>0</v>
      </c>
      <c r="D210" s="57">
        <f>'Nyugati csoport'!D56</f>
        <v>0</v>
      </c>
      <c r="E210" s="57">
        <f>'Nyugati csoport'!E56</f>
        <v>0</v>
      </c>
      <c r="F210" s="57">
        <f>'Nyugati csoport'!F56</f>
        <v>0</v>
      </c>
      <c r="G210" s="57">
        <f>'Nyugati csoport'!G56</f>
        <v>0</v>
      </c>
      <c r="H210" s="57">
        <f>'Nyugati csoport'!H56</f>
        <v>0</v>
      </c>
      <c r="I210" s="57">
        <f>'Nyugati csoport'!I56</f>
        <v>0</v>
      </c>
      <c r="J210" s="57">
        <f>'Nyugati csoport'!J56</f>
        <v>0</v>
      </c>
      <c r="K210" s="57">
        <f>'Nyugati csoport'!K56</f>
        <v>0</v>
      </c>
      <c r="L210" s="57">
        <f>'Nyugati csoport'!L56</f>
        <v>0</v>
      </c>
      <c r="M210" s="57">
        <f>'Nyugati csoport'!M56</f>
        <v>0</v>
      </c>
      <c r="N210" s="57">
        <f>'Nyugati csoport'!N56</f>
        <v>0</v>
      </c>
      <c r="O210" s="57">
        <f>'Nyugati csoport'!O56</f>
        <v>0</v>
      </c>
      <c r="P210" s="57">
        <f>'Nyugati csoport'!P56</f>
        <v>0</v>
      </c>
      <c r="Q210" s="57">
        <f>'Nyugati csoport'!Q56</f>
        <v>0</v>
      </c>
      <c r="R210" s="57">
        <f>'Nyugati csoport'!R56</f>
        <v>0</v>
      </c>
      <c r="S210" s="93"/>
      <c r="T210" s="112">
        <f>'Nyugati csoport'!R56</f>
        <v>0</v>
      </c>
      <c r="U210" s="112">
        <f>'Nyugati csoport'!S56</f>
        <v>0</v>
      </c>
      <c r="V210" s="112">
        <f>'Nyugati csoport'!T56</f>
        <v>0</v>
      </c>
      <c r="W210" s="112">
        <f>'Nyugati csoport'!U56</f>
        <v>0</v>
      </c>
      <c r="X210" s="112">
        <f>'Nyugati csoport'!V56</f>
        <v>0</v>
      </c>
      <c r="Y210" s="112">
        <f>'Nyugati csoport'!W56</f>
        <v>0</v>
      </c>
      <c r="Z210" s="112">
        <f>'Nyugati csoport'!X56</f>
        <v>0</v>
      </c>
      <c r="AA210" s="112">
        <f>'Nyugati csoport'!Y56</f>
        <v>0</v>
      </c>
      <c r="AB210" s="112">
        <f>'Nyugati csoport'!Z56</f>
        <v>0</v>
      </c>
      <c r="AC210" s="112">
        <f>'Nyugati csoport'!AA56</f>
        <v>0</v>
      </c>
      <c r="AD210" s="112">
        <f>'Nyugati csoport'!AB56</f>
        <v>0</v>
      </c>
      <c r="AE210" s="112">
        <f>'Nyugati csoport'!AC56</f>
        <v>0</v>
      </c>
      <c r="AF210" s="112">
        <f>'Nyugati csoport'!AD56</f>
        <v>0</v>
      </c>
      <c r="AG210" s="112">
        <f>'Nyugati csoport'!AE56</f>
        <v>0</v>
      </c>
      <c r="AH210" s="112">
        <f>'Nyugati csoport'!AF56</f>
        <v>0</v>
      </c>
      <c r="AI210" s="112">
        <f>'Nyugati csoport'!AG56</f>
        <v>0</v>
      </c>
      <c r="AJ210" s="112">
        <f>'Nyugati csoport'!AH56</f>
        <v>0</v>
      </c>
      <c r="AK210" s="113">
        <f>'Nyugati csoport'!AI56</f>
        <v>0</v>
      </c>
      <c r="AL210" s="112">
        <f>'Nyugati csoport'!AJ56</f>
        <v>0</v>
      </c>
      <c r="AM210" s="112">
        <f>'Nyugati csoport'!AK56</f>
        <v>0</v>
      </c>
      <c r="AN210" s="112">
        <f>'Nyugati csoport'!AL56</f>
        <v>0</v>
      </c>
      <c r="AO210" s="112">
        <f>'Nyugati csoport'!AM56</f>
        <v>0</v>
      </c>
      <c r="AP210" s="112">
        <f>'Nyugati csoport'!AN56</f>
        <v>0</v>
      </c>
      <c r="AQ210" s="112">
        <f>'Nyugati csoport'!AO56</f>
        <v>0</v>
      </c>
      <c r="AR210" s="112">
        <f>'Nyugati csoport'!AP56</f>
        <v>0</v>
      </c>
      <c r="AS210" s="112">
        <f>'Nyugati csoport'!AQ56</f>
        <v>0</v>
      </c>
      <c r="AT210" s="112">
        <f>'Nyugati csoport'!AR56</f>
        <v>0</v>
      </c>
      <c r="AU210" s="112">
        <f>'Nyugati csoport'!AS56</f>
        <v>0</v>
      </c>
      <c r="AV210" s="112">
        <f>'Nyugati csoport'!AT56</f>
        <v>0</v>
      </c>
      <c r="AW210" s="112">
        <f>'Nyugati csoport'!AU56</f>
        <v>0</v>
      </c>
      <c r="AX210" s="112">
        <f>'Nyugati csoport'!AV56</f>
        <v>0</v>
      </c>
      <c r="AY210" s="67">
        <f t="shared" si="43"/>
        <v>0</v>
      </c>
    </row>
    <row r="211" spans="1:51" ht="20.100000000000001" hidden="1" customHeight="1" thickBot="1" x14ac:dyDescent="0.35">
      <c r="A211" s="57">
        <f>'Nyugati csoport'!A57</f>
        <v>0</v>
      </c>
      <c r="B211" s="57">
        <f>'Nyugati csoport'!B57</f>
        <v>0</v>
      </c>
      <c r="C211" s="57">
        <f>'Nyugati csoport'!C57</f>
        <v>0</v>
      </c>
      <c r="D211" s="57">
        <f>'Nyugati csoport'!D57</f>
        <v>0</v>
      </c>
      <c r="E211" s="57">
        <f>'Nyugati csoport'!E57</f>
        <v>0</v>
      </c>
      <c r="F211" s="57">
        <f>'Nyugati csoport'!F57</f>
        <v>0</v>
      </c>
      <c r="G211" s="57">
        <f>'Nyugati csoport'!G57</f>
        <v>0</v>
      </c>
      <c r="H211" s="57">
        <f>'Nyugati csoport'!H57</f>
        <v>0</v>
      </c>
      <c r="I211" s="57">
        <f>'Nyugati csoport'!I57</f>
        <v>0</v>
      </c>
      <c r="J211" s="57">
        <f>'Nyugati csoport'!J57</f>
        <v>0</v>
      </c>
      <c r="K211" s="57">
        <f>'Nyugati csoport'!K57</f>
        <v>0</v>
      </c>
      <c r="L211" s="57">
        <f>'Nyugati csoport'!L57</f>
        <v>0</v>
      </c>
      <c r="M211" s="57">
        <f>'Nyugati csoport'!M57</f>
        <v>0</v>
      </c>
      <c r="N211" s="57">
        <f>'Nyugati csoport'!N57</f>
        <v>0</v>
      </c>
      <c r="O211" s="57">
        <f>'Nyugati csoport'!O57</f>
        <v>0</v>
      </c>
      <c r="P211" s="57">
        <f>'Nyugati csoport'!P57</f>
        <v>0</v>
      </c>
      <c r="Q211" s="57">
        <f>'Nyugati csoport'!Q57</f>
        <v>0</v>
      </c>
      <c r="R211" s="57">
        <f>'Nyugati csoport'!R57</f>
        <v>0</v>
      </c>
      <c r="S211" s="93"/>
      <c r="T211" s="112">
        <f>'Nyugati csoport'!R57</f>
        <v>0</v>
      </c>
      <c r="U211" s="112">
        <f>'Nyugati csoport'!S57</f>
        <v>0</v>
      </c>
      <c r="V211" s="112">
        <f>'Nyugati csoport'!T57</f>
        <v>0</v>
      </c>
      <c r="W211" s="112">
        <f>'Nyugati csoport'!U57</f>
        <v>0</v>
      </c>
      <c r="X211" s="112">
        <f>'Nyugati csoport'!V57</f>
        <v>0</v>
      </c>
      <c r="Y211" s="112">
        <f>'Nyugati csoport'!W57</f>
        <v>0</v>
      </c>
      <c r="Z211" s="112">
        <f>'Nyugati csoport'!X57</f>
        <v>0</v>
      </c>
      <c r="AA211" s="112">
        <f>'Nyugati csoport'!Y57</f>
        <v>0</v>
      </c>
      <c r="AB211" s="112">
        <f>'Nyugati csoport'!Z57</f>
        <v>0</v>
      </c>
      <c r="AC211" s="112">
        <f>'Nyugati csoport'!AA57</f>
        <v>0</v>
      </c>
      <c r="AD211" s="112">
        <f>'Nyugati csoport'!AB57</f>
        <v>0</v>
      </c>
      <c r="AE211" s="112">
        <f>'Nyugati csoport'!AC57</f>
        <v>0</v>
      </c>
      <c r="AF211" s="112">
        <f>'Nyugati csoport'!AD57</f>
        <v>0</v>
      </c>
      <c r="AG211" s="112">
        <f>'Nyugati csoport'!AE57</f>
        <v>0</v>
      </c>
      <c r="AH211" s="112">
        <f>'Nyugati csoport'!AF57</f>
        <v>0</v>
      </c>
      <c r="AI211" s="112">
        <f>'Nyugati csoport'!AG57</f>
        <v>0</v>
      </c>
      <c r="AJ211" s="112">
        <f>'Nyugati csoport'!AH57</f>
        <v>0</v>
      </c>
      <c r="AK211" s="113">
        <f>'Nyugati csoport'!AI57</f>
        <v>0</v>
      </c>
      <c r="AL211" s="112">
        <f>'Nyugati csoport'!AJ57</f>
        <v>0</v>
      </c>
      <c r="AM211" s="112">
        <f>'Nyugati csoport'!AK57</f>
        <v>0</v>
      </c>
      <c r="AN211" s="112">
        <f>'Nyugati csoport'!AL57</f>
        <v>0</v>
      </c>
      <c r="AO211" s="112">
        <f>'Nyugati csoport'!AM57</f>
        <v>0</v>
      </c>
      <c r="AP211" s="112">
        <f>'Nyugati csoport'!AN57</f>
        <v>0</v>
      </c>
      <c r="AQ211" s="112">
        <f>'Nyugati csoport'!AO57</f>
        <v>0</v>
      </c>
      <c r="AR211" s="112">
        <f>'Nyugati csoport'!AP57</f>
        <v>0</v>
      </c>
      <c r="AS211" s="112">
        <f>'Nyugati csoport'!AQ57</f>
        <v>0</v>
      </c>
      <c r="AT211" s="112">
        <f>'Nyugati csoport'!AR57</f>
        <v>0</v>
      </c>
      <c r="AU211" s="112">
        <f>'Nyugati csoport'!AS57</f>
        <v>0</v>
      </c>
      <c r="AV211" s="112">
        <f>'Nyugati csoport'!AT57</f>
        <v>0</v>
      </c>
      <c r="AW211" s="112">
        <f>'Nyugati csoport'!AU57</f>
        <v>0</v>
      </c>
      <c r="AX211" s="112">
        <f>'Nyugati csoport'!AV57</f>
        <v>0</v>
      </c>
      <c r="AY211" s="67">
        <f t="shared" si="43"/>
        <v>0</v>
      </c>
    </row>
    <row r="212" spans="1:51" ht="20.100000000000001" hidden="1" customHeight="1" thickBot="1" x14ac:dyDescent="0.35">
      <c r="A212" s="57">
        <f>'Nyugati csoport'!A58</f>
        <v>0</v>
      </c>
      <c r="B212" s="57">
        <f>'Nyugati csoport'!B58</f>
        <v>0</v>
      </c>
      <c r="C212" s="57">
        <f>'Nyugati csoport'!C58</f>
        <v>0</v>
      </c>
      <c r="D212" s="57">
        <f>'Nyugati csoport'!D58</f>
        <v>0</v>
      </c>
      <c r="E212" s="57">
        <f>'Nyugati csoport'!E58</f>
        <v>0</v>
      </c>
      <c r="F212" s="57">
        <f>'Nyugati csoport'!F58</f>
        <v>0</v>
      </c>
      <c r="G212" s="57">
        <f>'Nyugati csoport'!G58</f>
        <v>0</v>
      </c>
      <c r="H212" s="57">
        <f>'Nyugati csoport'!H58</f>
        <v>0</v>
      </c>
      <c r="I212" s="57">
        <f>'Nyugati csoport'!I58</f>
        <v>0</v>
      </c>
      <c r="J212" s="57">
        <f>'Nyugati csoport'!J58</f>
        <v>0</v>
      </c>
      <c r="K212" s="57">
        <f>'Nyugati csoport'!K58</f>
        <v>0</v>
      </c>
      <c r="L212" s="57">
        <f>'Nyugati csoport'!L58</f>
        <v>0</v>
      </c>
      <c r="M212" s="57">
        <f>'Nyugati csoport'!M58</f>
        <v>0</v>
      </c>
      <c r="N212" s="57">
        <f>'Nyugati csoport'!N58</f>
        <v>0</v>
      </c>
      <c r="O212" s="57">
        <f>'Nyugati csoport'!O58</f>
        <v>0</v>
      </c>
      <c r="P212" s="57">
        <f>'Nyugati csoport'!P58</f>
        <v>0</v>
      </c>
      <c r="Q212" s="57">
        <f>'Nyugati csoport'!Q58</f>
        <v>0</v>
      </c>
      <c r="R212" s="57">
        <f>'Nyugati csoport'!R58</f>
        <v>0</v>
      </c>
      <c r="S212" s="93"/>
      <c r="T212" s="112">
        <f>'Nyugati csoport'!R58</f>
        <v>0</v>
      </c>
      <c r="U212" s="112">
        <f>'Nyugati csoport'!S58</f>
        <v>0</v>
      </c>
      <c r="V212" s="112">
        <f>'Nyugati csoport'!T58</f>
        <v>0</v>
      </c>
      <c r="W212" s="112">
        <f>'Nyugati csoport'!U58</f>
        <v>0</v>
      </c>
      <c r="X212" s="112">
        <f>'Nyugati csoport'!V58</f>
        <v>0</v>
      </c>
      <c r="Y212" s="112">
        <f>'Nyugati csoport'!W58</f>
        <v>0</v>
      </c>
      <c r="Z212" s="112">
        <f>'Nyugati csoport'!X58</f>
        <v>0</v>
      </c>
      <c r="AA212" s="112">
        <f>'Nyugati csoport'!Y58</f>
        <v>0</v>
      </c>
      <c r="AB212" s="112">
        <f>'Nyugati csoport'!Z58</f>
        <v>0</v>
      </c>
      <c r="AC212" s="112">
        <f>'Nyugati csoport'!AA58</f>
        <v>0</v>
      </c>
      <c r="AD212" s="112">
        <f>'Nyugati csoport'!AB58</f>
        <v>0</v>
      </c>
      <c r="AE212" s="112">
        <f>'Nyugati csoport'!AC58</f>
        <v>0</v>
      </c>
      <c r="AF212" s="112">
        <f>'Nyugati csoport'!AD58</f>
        <v>0</v>
      </c>
      <c r="AG212" s="112">
        <f>'Nyugati csoport'!AE58</f>
        <v>0</v>
      </c>
      <c r="AH212" s="112">
        <f>'Nyugati csoport'!AF58</f>
        <v>0</v>
      </c>
      <c r="AI212" s="112">
        <f>'Nyugati csoport'!AG58</f>
        <v>0</v>
      </c>
      <c r="AJ212" s="112">
        <f>'Nyugati csoport'!AH58</f>
        <v>0</v>
      </c>
      <c r="AK212" s="113">
        <f>'Nyugati csoport'!AI58</f>
        <v>0</v>
      </c>
      <c r="AL212" s="112">
        <f>'Nyugati csoport'!AJ58</f>
        <v>0</v>
      </c>
      <c r="AM212" s="112">
        <f>'Nyugati csoport'!AK58</f>
        <v>0</v>
      </c>
      <c r="AN212" s="112">
        <f>'Nyugati csoport'!AL58</f>
        <v>0</v>
      </c>
      <c r="AO212" s="112">
        <f>'Nyugati csoport'!AM58</f>
        <v>0</v>
      </c>
      <c r="AP212" s="112">
        <f>'Nyugati csoport'!AN58</f>
        <v>0</v>
      </c>
      <c r="AQ212" s="112">
        <f>'Nyugati csoport'!AO58</f>
        <v>0</v>
      </c>
      <c r="AR212" s="112">
        <f>'Nyugati csoport'!AP58</f>
        <v>0</v>
      </c>
      <c r="AS212" s="112">
        <f>'Nyugati csoport'!AQ58</f>
        <v>0</v>
      </c>
      <c r="AT212" s="112">
        <f>'Nyugati csoport'!AR58</f>
        <v>0</v>
      </c>
      <c r="AU212" s="112">
        <f>'Nyugati csoport'!AS58</f>
        <v>0</v>
      </c>
      <c r="AV212" s="112">
        <f>'Nyugati csoport'!AT58</f>
        <v>0</v>
      </c>
      <c r="AW212" s="112">
        <f>'Nyugati csoport'!AU58</f>
        <v>0</v>
      </c>
      <c r="AX212" s="112">
        <f>'Nyugati csoport'!AV58</f>
        <v>0</v>
      </c>
      <c r="AY212" s="67">
        <f t="shared" si="43"/>
        <v>0</v>
      </c>
    </row>
    <row r="213" spans="1:51" ht="20.100000000000001" hidden="1" customHeight="1" thickBot="1" x14ac:dyDescent="0.35">
      <c r="A213" s="57">
        <f>'Nyugati csoport'!A59</f>
        <v>0</v>
      </c>
      <c r="B213" s="57">
        <f>'Nyugati csoport'!B59</f>
        <v>0</v>
      </c>
      <c r="C213" s="57">
        <f>'Nyugati csoport'!C59</f>
        <v>0</v>
      </c>
      <c r="D213" s="57">
        <f>'Nyugati csoport'!D59</f>
        <v>0</v>
      </c>
      <c r="E213" s="57">
        <f>'Nyugati csoport'!E59</f>
        <v>0</v>
      </c>
      <c r="F213" s="57">
        <f>'Nyugati csoport'!F59</f>
        <v>0</v>
      </c>
      <c r="G213" s="57">
        <f>'Nyugati csoport'!G59</f>
        <v>0</v>
      </c>
      <c r="H213" s="57">
        <f>'Nyugati csoport'!H59</f>
        <v>0</v>
      </c>
      <c r="I213" s="57">
        <f>'Nyugati csoport'!I59</f>
        <v>0</v>
      </c>
      <c r="J213" s="57">
        <f>'Nyugati csoport'!J59</f>
        <v>0</v>
      </c>
      <c r="K213" s="57">
        <f>'Nyugati csoport'!K59</f>
        <v>0</v>
      </c>
      <c r="L213" s="57">
        <f>'Nyugati csoport'!L59</f>
        <v>0</v>
      </c>
      <c r="M213" s="57">
        <f>'Nyugati csoport'!M59</f>
        <v>0</v>
      </c>
      <c r="N213" s="57">
        <f>'Nyugati csoport'!N59</f>
        <v>0</v>
      </c>
      <c r="O213" s="57">
        <f>'Nyugati csoport'!O59</f>
        <v>0</v>
      </c>
      <c r="P213" s="57">
        <f>'Nyugati csoport'!P59</f>
        <v>0</v>
      </c>
      <c r="Q213" s="57">
        <f>'Nyugati csoport'!Q59</f>
        <v>0</v>
      </c>
      <c r="R213" s="57">
        <f>'Nyugati csoport'!R59</f>
        <v>0</v>
      </c>
      <c r="S213" s="93"/>
      <c r="T213" s="112">
        <f>'Nyugati csoport'!R59</f>
        <v>0</v>
      </c>
      <c r="U213" s="112">
        <f>'Nyugati csoport'!S59</f>
        <v>0</v>
      </c>
      <c r="V213" s="112">
        <f>'Nyugati csoport'!T59</f>
        <v>0</v>
      </c>
      <c r="W213" s="112">
        <f>'Nyugati csoport'!U59</f>
        <v>0</v>
      </c>
      <c r="X213" s="112">
        <f>'Nyugati csoport'!V59</f>
        <v>0</v>
      </c>
      <c r="Y213" s="112">
        <f>'Nyugati csoport'!W59</f>
        <v>0</v>
      </c>
      <c r="Z213" s="112">
        <f>'Nyugati csoport'!X59</f>
        <v>0</v>
      </c>
      <c r="AA213" s="112">
        <f>'Nyugati csoport'!Y59</f>
        <v>0</v>
      </c>
      <c r="AB213" s="112">
        <f>'Nyugati csoport'!Z59</f>
        <v>0</v>
      </c>
      <c r="AC213" s="112">
        <f>'Nyugati csoport'!AA59</f>
        <v>0</v>
      </c>
      <c r="AD213" s="112">
        <f>'Nyugati csoport'!AB59</f>
        <v>0</v>
      </c>
      <c r="AE213" s="112">
        <f>'Nyugati csoport'!AC59</f>
        <v>0</v>
      </c>
      <c r="AF213" s="112">
        <f>'Nyugati csoport'!AD59</f>
        <v>0</v>
      </c>
      <c r="AG213" s="112">
        <f>'Nyugati csoport'!AE59</f>
        <v>0</v>
      </c>
      <c r="AH213" s="112">
        <f>'Nyugati csoport'!AF59</f>
        <v>0</v>
      </c>
      <c r="AI213" s="112">
        <f>'Nyugati csoport'!AG59</f>
        <v>0</v>
      </c>
      <c r="AJ213" s="112">
        <f>'Nyugati csoport'!AH59</f>
        <v>0</v>
      </c>
      <c r="AK213" s="113">
        <f>'Nyugati csoport'!AI59</f>
        <v>0</v>
      </c>
      <c r="AL213" s="112">
        <f>'Nyugati csoport'!AJ59</f>
        <v>0</v>
      </c>
      <c r="AM213" s="112">
        <f>'Nyugati csoport'!AK59</f>
        <v>0</v>
      </c>
      <c r="AN213" s="112">
        <f>'Nyugati csoport'!AL59</f>
        <v>0</v>
      </c>
      <c r="AO213" s="112">
        <f>'Nyugati csoport'!AM59</f>
        <v>0</v>
      </c>
      <c r="AP213" s="112">
        <f>'Nyugati csoport'!AN59</f>
        <v>0</v>
      </c>
      <c r="AQ213" s="112">
        <f>'Nyugati csoport'!AO59</f>
        <v>0</v>
      </c>
      <c r="AR213" s="112">
        <f>'Nyugati csoport'!AP59</f>
        <v>0</v>
      </c>
      <c r="AS213" s="112">
        <f>'Nyugati csoport'!AQ59</f>
        <v>0</v>
      </c>
      <c r="AT213" s="112">
        <f>'Nyugati csoport'!AR59</f>
        <v>0</v>
      </c>
      <c r="AU213" s="112">
        <f>'Nyugati csoport'!AS59</f>
        <v>0</v>
      </c>
      <c r="AV213" s="112">
        <f>'Nyugati csoport'!AT59</f>
        <v>0</v>
      </c>
      <c r="AW213" s="112">
        <f>'Nyugati csoport'!AU59</f>
        <v>0</v>
      </c>
      <c r="AX213" s="112">
        <f>'Nyugati csoport'!AV59</f>
        <v>0</v>
      </c>
      <c r="AY213" s="67">
        <f t="shared" si="43"/>
        <v>0</v>
      </c>
    </row>
    <row r="214" spans="1:51" ht="20.100000000000001" hidden="1" customHeight="1" thickBot="1" x14ac:dyDescent="0.35">
      <c r="A214" s="57">
        <f>'Nyugati csoport'!A60</f>
        <v>0</v>
      </c>
      <c r="B214" s="57">
        <f>'Nyugati csoport'!B60</f>
        <v>0</v>
      </c>
      <c r="C214" s="57">
        <f>'Nyugati csoport'!C60</f>
        <v>0</v>
      </c>
      <c r="D214" s="57">
        <f>'Nyugati csoport'!D60</f>
        <v>0</v>
      </c>
      <c r="E214" s="57">
        <f>'Nyugati csoport'!E60</f>
        <v>0</v>
      </c>
      <c r="F214" s="57">
        <f>'Nyugati csoport'!F60</f>
        <v>0</v>
      </c>
      <c r="G214" s="57">
        <f>'Nyugati csoport'!G60</f>
        <v>0</v>
      </c>
      <c r="H214" s="57">
        <f>'Nyugati csoport'!H60</f>
        <v>0</v>
      </c>
      <c r="I214" s="57">
        <f>'Nyugati csoport'!I60</f>
        <v>0</v>
      </c>
      <c r="J214" s="57">
        <f>'Nyugati csoport'!J60</f>
        <v>0</v>
      </c>
      <c r="K214" s="57">
        <f>'Nyugati csoport'!K60</f>
        <v>0</v>
      </c>
      <c r="L214" s="57">
        <f>'Nyugati csoport'!L60</f>
        <v>0</v>
      </c>
      <c r="M214" s="57">
        <f>'Nyugati csoport'!M60</f>
        <v>0</v>
      </c>
      <c r="N214" s="57">
        <f>'Nyugati csoport'!N60</f>
        <v>0</v>
      </c>
      <c r="O214" s="57">
        <f>'Nyugati csoport'!O60</f>
        <v>0</v>
      </c>
      <c r="P214" s="57">
        <f>'Nyugati csoport'!P60</f>
        <v>0</v>
      </c>
      <c r="Q214" s="57">
        <f>'Nyugati csoport'!Q60</f>
        <v>0</v>
      </c>
      <c r="R214" s="57">
        <f>'Nyugati csoport'!R60</f>
        <v>0</v>
      </c>
      <c r="S214" s="93"/>
      <c r="T214" s="112">
        <f>'Nyugati csoport'!R60</f>
        <v>0</v>
      </c>
      <c r="U214" s="112">
        <f>'Nyugati csoport'!S60</f>
        <v>0</v>
      </c>
      <c r="V214" s="112">
        <f>'Nyugati csoport'!T60</f>
        <v>0</v>
      </c>
      <c r="W214" s="112">
        <f>'Nyugati csoport'!U60</f>
        <v>0</v>
      </c>
      <c r="X214" s="112">
        <f>'Nyugati csoport'!V60</f>
        <v>0</v>
      </c>
      <c r="Y214" s="112">
        <f>'Nyugati csoport'!W60</f>
        <v>0</v>
      </c>
      <c r="Z214" s="112">
        <f>'Nyugati csoport'!X60</f>
        <v>0</v>
      </c>
      <c r="AA214" s="112">
        <f>'Nyugati csoport'!Y60</f>
        <v>0</v>
      </c>
      <c r="AB214" s="112">
        <f>'Nyugati csoport'!Z60</f>
        <v>0</v>
      </c>
      <c r="AC214" s="112">
        <f>'Nyugati csoport'!AA60</f>
        <v>0</v>
      </c>
      <c r="AD214" s="112">
        <f>'Nyugati csoport'!AB60</f>
        <v>0</v>
      </c>
      <c r="AE214" s="112">
        <f>'Nyugati csoport'!AC60</f>
        <v>0</v>
      </c>
      <c r="AF214" s="112">
        <f>'Nyugati csoport'!AD60</f>
        <v>0</v>
      </c>
      <c r="AG214" s="112">
        <f>'Nyugati csoport'!AE60</f>
        <v>0</v>
      </c>
      <c r="AH214" s="112">
        <f>'Nyugati csoport'!AF60</f>
        <v>0</v>
      </c>
      <c r="AI214" s="112">
        <f>'Nyugati csoport'!AG60</f>
        <v>0</v>
      </c>
      <c r="AJ214" s="112">
        <f>'Nyugati csoport'!AH60</f>
        <v>0</v>
      </c>
      <c r="AK214" s="113">
        <f>'Nyugati csoport'!AI60</f>
        <v>0</v>
      </c>
      <c r="AL214" s="112">
        <f>'Nyugati csoport'!AJ60</f>
        <v>0</v>
      </c>
      <c r="AM214" s="112">
        <f>'Nyugati csoport'!AK60</f>
        <v>0</v>
      </c>
      <c r="AN214" s="112">
        <f>'Nyugati csoport'!AL60</f>
        <v>0</v>
      </c>
      <c r="AO214" s="112">
        <f>'Nyugati csoport'!AM60</f>
        <v>0</v>
      </c>
      <c r="AP214" s="112">
        <f>'Nyugati csoport'!AN60</f>
        <v>0</v>
      </c>
      <c r="AQ214" s="112">
        <f>'Nyugati csoport'!AO60</f>
        <v>0</v>
      </c>
      <c r="AR214" s="112">
        <f>'Nyugati csoport'!AP60</f>
        <v>0</v>
      </c>
      <c r="AS214" s="112">
        <f>'Nyugati csoport'!AQ60</f>
        <v>0</v>
      </c>
      <c r="AT214" s="112">
        <f>'Nyugati csoport'!AR60</f>
        <v>0</v>
      </c>
      <c r="AU214" s="112">
        <f>'Nyugati csoport'!AS60</f>
        <v>0</v>
      </c>
      <c r="AV214" s="112">
        <f>'Nyugati csoport'!AT60</f>
        <v>0</v>
      </c>
      <c r="AW214" s="112">
        <f>'Nyugati csoport'!AU60</f>
        <v>0</v>
      </c>
      <c r="AX214" s="112">
        <f>'Nyugati csoport'!AV60</f>
        <v>0</v>
      </c>
      <c r="AY214" s="67">
        <f t="shared" si="43"/>
        <v>0</v>
      </c>
    </row>
    <row r="215" spans="1:51" ht="20.100000000000001" hidden="1" customHeight="1" thickBot="1" x14ac:dyDescent="0.35">
      <c r="A215" s="115" t="str">
        <f>'Nyugati csoport'!A61</f>
        <v>Etelka</v>
      </c>
      <c r="B215" s="115">
        <f>'Nyugati csoport'!B61</f>
        <v>0</v>
      </c>
      <c r="C215" s="115">
        <f>'Nyugati csoport'!C61</f>
        <v>0</v>
      </c>
      <c r="D215" s="115">
        <f>'Nyugati csoport'!D61</f>
        <v>0</v>
      </c>
      <c r="E215" s="115" t="str">
        <f>'Nyugati csoport'!E61</f>
        <v>inaktív</v>
      </c>
      <c r="F215" s="57">
        <f>'Nyugati csoport'!F61</f>
        <v>0</v>
      </c>
      <c r="G215" s="57">
        <f>'Nyugati csoport'!G61</f>
        <v>0</v>
      </c>
      <c r="H215" s="57">
        <f>'Nyugati csoport'!H61</f>
        <v>0</v>
      </c>
      <c r="I215" s="57">
        <f>'Nyugati csoport'!I61</f>
        <v>0</v>
      </c>
      <c r="J215" s="57">
        <f>'Nyugati csoport'!J61</f>
        <v>0</v>
      </c>
      <c r="K215" s="57">
        <f>'Nyugati csoport'!K61</f>
        <v>0</v>
      </c>
      <c r="L215" s="57">
        <f>'Nyugati csoport'!L61</f>
        <v>0</v>
      </c>
      <c r="M215" s="57">
        <f>'Nyugati csoport'!M61</f>
        <v>0</v>
      </c>
      <c r="N215" s="57">
        <f>'Nyugati csoport'!N61</f>
        <v>0</v>
      </c>
      <c r="O215" s="57">
        <f>'Nyugati csoport'!O61</f>
        <v>0</v>
      </c>
      <c r="P215" s="57">
        <f>'Nyugati csoport'!P61</f>
        <v>0</v>
      </c>
      <c r="Q215" s="57">
        <f>'Nyugati csoport'!Q61</f>
        <v>0</v>
      </c>
      <c r="R215" s="57">
        <f>'Nyugati csoport'!R61</f>
        <v>0</v>
      </c>
      <c r="S215" s="93"/>
      <c r="T215" s="638">
        <f>'Nyugati csoport'!R61</f>
        <v>0</v>
      </c>
      <c r="U215" s="638">
        <f>'Nyugati csoport'!S61</f>
        <v>0</v>
      </c>
      <c r="V215" s="638">
        <f>'Nyugati csoport'!T61</f>
        <v>0</v>
      </c>
      <c r="W215" s="638">
        <f>'Nyugati csoport'!U61</f>
        <v>0</v>
      </c>
      <c r="X215" s="638">
        <f>'Nyugati csoport'!V61</f>
        <v>0</v>
      </c>
      <c r="Y215" s="638">
        <f>'Nyugati csoport'!W61</f>
        <v>0</v>
      </c>
      <c r="Z215" s="638">
        <f>'Nyugati csoport'!X61</f>
        <v>0</v>
      </c>
      <c r="AA215" s="638">
        <f>'Nyugati csoport'!Y61</f>
        <v>0</v>
      </c>
      <c r="AB215" s="638">
        <f>'Nyugati csoport'!Z61</f>
        <v>0</v>
      </c>
      <c r="AC215" s="638">
        <f>'Nyugati csoport'!AA61</f>
        <v>0</v>
      </c>
      <c r="AD215" s="638">
        <f>'Nyugati csoport'!AB61</f>
        <v>0</v>
      </c>
      <c r="AE215" s="638">
        <f>'Nyugati csoport'!AC61</f>
        <v>0</v>
      </c>
      <c r="AF215" s="638">
        <f>'Nyugati csoport'!AD61</f>
        <v>0</v>
      </c>
      <c r="AG215" s="638">
        <f>'Nyugati csoport'!AE61</f>
        <v>0</v>
      </c>
      <c r="AH215" s="638">
        <f>'Nyugati csoport'!AF61</f>
        <v>0</v>
      </c>
      <c r="AI215" s="638">
        <f>'Nyugati csoport'!AG61</f>
        <v>0</v>
      </c>
      <c r="AJ215" s="638">
        <f>'Nyugati csoport'!AH61</f>
        <v>0</v>
      </c>
      <c r="AK215" s="186">
        <f>'Nyugati csoport'!AI61</f>
        <v>0</v>
      </c>
      <c r="AL215" s="638">
        <f>'Nyugati csoport'!AJ61</f>
        <v>0</v>
      </c>
      <c r="AM215" s="638">
        <f>'Nyugati csoport'!AK61</f>
        <v>0</v>
      </c>
      <c r="AN215" s="638">
        <f>'Nyugati csoport'!AL61</f>
        <v>0</v>
      </c>
      <c r="AO215" s="638">
        <f>'Nyugati csoport'!AM61</f>
        <v>0</v>
      </c>
      <c r="AP215" s="638">
        <f>'Nyugati csoport'!AN61</f>
        <v>0</v>
      </c>
      <c r="AQ215" s="638">
        <f>'Nyugati csoport'!AO61</f>
        <v>0</v>
      </c>
      <c r="AR215" s="638">
        <f>'Nyugati csoport'!AP61</f>
        <v>0</v>
      </c>
      <c r="AS215" s="638">
        <f>'Nyugati csoport'!AQ61</f>
        <v>0</v>
      </c>
      <c r="AT215" s="638">
        <f>'Nyugati csoport'!AR61</f>
        <v>0</v>
      </c>
      <c r="AU215" s="638">
        <f>'Nyugati csoport'!AS61</f>
        <v>0</v>
      </c>
      <c r="AV215" s="638">
        <f>'Nyugati csoport'!AT61</f>
        <v>0</v>
      </c>
      <c r="AW215" s="638">
        <f>'Nyugati csoport'!AU61</f>
        <v>0</v>
      </c>
      <c r="AX215" s="638">
        <f>'Nyugati csoport'!AV61</f>
        <v>0</v>
      </c>
      <c r="AY215" s="67">
        <f t="shared" si="43"/>
        <v>0</v>
      </c>
    </row>
    <row r="216" spans="1:51" ht="20.100000000000001" customHeight="1" thickBot="1" x14ac:dyDescent="0.35">
      <c r="A216" s="69" t="str">
        <f>'CALL CENTER .csop '!A5</f>
        <v>Balázs Andrea</v>
      </c>
      <c r="B216" s="70" t="str">
        <f>'CALL CENTER .csop '!B5</f>
        <v>MONDOK MARTIN</v>
      </c>
      <c r="C216" s="70" t="str">
        <f>'CALL CENTER .csop '!C5</f>
        <v>Gyöngyös</v>
      </c>
      <c r="D216" s="70" t="str">
        <f>'CALL CENTER .csop '!D5</f>
        <v>CALL CENTER</v>
      </c>
      <c r="E216" s="71" t="str">
        <f>'CALL CENTER .csop '!E5</f>
        <v>aktív</v>
      </c>
      <c r="F216" s="86" t="str">
        <f>'CALL CENTER .csop '!F5</f>
        <v>nem</v>
      </c>
      <c r="G216" s="69">
        <f>'CALL CENTER .csop '!G5</f>
        <v>0</v>
      </c>
      <c r="H216" s="70" t="str">
        <f>'CALL CENTER .csop '!H5</f>
        <v>nem</v>
      </c>
      <c r="I216" s="69" t="str">
        <f>'CALL CENTER .csop '!I5</f>
        <v>nem</v>
      </c>
      <c r="J216" s="70" t="str">
        <f>'CALL CENTER .csop '!J5</f>
        <v>nem</v>
      </c>
      <c r="K216" s="69" t="str">
        <f>'CALL CENTER .csop '!K5</f>
        <v>nem</v>
      </c>
      <c r="L216" s="70" t="str">
        <f>'CALL CENTER .csop '!L5</f>
        <v>nem</v>
      </c>
      <c r="M216" s="69" t="str">
        <f>'CALL CENTER .csop '!M5</f>
        <v>igen</v>
      </c>
      <c r="N216" s="70" t="str">
        <f>'CALL CENTER .csop '!N5</f>
        <v>nem</v>
      </c>
      <c r="O216" s="69" t="str">
        <f>'CALL CENTER .csop '!O5</f>
        <v>nem</v>
      </c>
      <c r="P216" s="70" t="str">
        <f>'CALL CENTER .csop '!P5</f>
        <v>nem</v>
      </c>
      <c r="Q216" s="69">
        <f>'CALL CENTER .csop '!Q5</f>
        <v>0</v>
      </c>
      <c r="R216" s="70">
        <f>'CALL CENTER .csop '!R5</f>
        <v>0</v>
      </c>
      <c r="S216" s="69"/>
      <c r="T216" s="511">
        <f>'CALL CENTER .csop '!R5</f>
        <v>0</v>
      </c>
      <c r="U216" s="113">
        <f>'CALL CENTER .csop '!S5</f>
        <v>0</v>
      </c>
      <c r="V216" s="113">
        <f>'CALL CENTER .csop '!T5</f>
        <v>0</v>
      </c>
      <c r="W216" s="113">
        <f>'CALL CENTER .csop '!U5</f>
        <v>0</v>
      </c>
      <c r="X216" s="113">
        <f>'CALL CENTER .csop '!V5</f>
        <v>0</v>
      </c>
      <c r="Y216" s="113">
        <f>'CALL CENTER .csop '!W5</f>
        <v>0</v>
      </c>
      <c r="Z216" s="113">
        <f>'CALL CENTER .csop '!X5</f>
        <v>0</v>
      </c>
      <c r="AA216" s="113">
        <f>'CALL CENTER .csop '!Y5</f>
        <v>0</v>
      </c>
      <c r="AB216" s="113">
        <f>'CALL CENTER .csop '!Z5</f>
        <v>0</v>
      </c>
      <c r="AC216" s="113">
        <f>'CALL CENTER .csop '!AA5</f>
        <v>0</v>
      </c>
      <c r="AD216" s="113">
        <f>'CALL CENTER .csop '!AB5</f>
        <v>0</v>
      </c>
      <c r="AE216" s="113">
        <f>'CALL CENTER .csop '!AC5</f>
        <v>0</v>
      </c>
      <c r="AF216" s="113">
        <f>'CALL CENTER .csop '!AD5</f>
        <v>0</v>
      </c>
      <c r="AG216" s="113">
        <f>'CALL CENTER .csop '!AE5</f>
        <v>0</v>
      </c>
      <c r="AH216" s="113">
        <f>'CALL CENTER .csop '!AF5</f>
        <v>0</v>
      </c>
      <c r="AI216" s="113">
        <f>'CALL CENTER .csop '!AG5</f>
        <v>0</v>
      </c>
      <c r="AJ216" s="113">
        <f>'CALL CENTER .csop '!AH5</f>
        <v>0</v>
      </c>
      <c r="AK216" s="113">
        <f>'CALL CENTER .csop '!AI5</f>
        <v>0</v>
      </c>
      <c r="AL216" s="113">
        <f>'CALL CENTER .csop '!AJ5</f>
        <v>0</v>
      </c>
      <c r="AM216" s="113">
        <f>'CALL CENTER .csop '!AK5</f>
        <v>0</v>
      </c>
      <c r="AN216" s="113">
        <f>'CALL CENTER .csop '!AL5</f>
        <v>0</v>
      </c>
      <c r="AO216" s="113">
        <f>'CALL CENTER .csop '!AM5</f>
        <v>0</v>
      </c>
      <c r="AP216" s="113">
        <f>'CALL CENTER .csop '!AN5</f>
        <v>0</v>
      </c>
      <c r="AQ216" s="113">
        <f>'CALL CENTER .csop '!AO5</f>
        <v>0</v>
      </c>
      <c r="AR216" s="113">
        <f>'CALL CENTER .csop '!AP5</f>
        <v>0</v>
      </c>
      <c r="AS216" s="113">
        <f>'CALL CENTER .csop '!AQ5</f>
        <v>0</v>
      </c>
      <c r="AT216" s="113">
        <f>'CALL CENTER .csop '!AR5</f>
        <v>0</v>
      </c>
      <c r="AU216" s="113">
        <f>'CALL CENTER .csop '!AS5</f>
        <v>0</v>
      </c>
      <c r="AV216" s="113">
        <f>'CALL CENTER .csop '!AT5</f>
        <v>0</v>
      </c>
      <c r="AW216" s="113">
        <f>'CALL CENTER .csop '!AU5</f>
        <v>0</v>
      </c>
      <c r="AX216" s="113">
        <f>'CALL CENTER .csop '!AV5</f>
        <v>0</v>
      </c>
      <c r="AY216" s="66">
        <f t="shared" ref="AY216:AY221" si="44">COUNTIF(T216:AX216,"video")+COUNTIF(T216:AX216,"ÜSZI")+COUNTIF(T216:AX216,"Video 8-16")+COUNTIF(T216:AX216,"Video 9-17")+COUNTIF(T216:AX216,"Video 10-18")+COUNTIF(T216:AX216,"ÜSZI + Levelezés")</f>
        <v>0</v>
      </c>
    </row>
    <row r="217" spans="1:51" ht="20.100000000000001" customHeight="1" thickBot="1" x14ac:dyDescent="0.35">
      <c r="A217" s="7" t="str">
        <f>'CALL CENTER .csop '!A6</f>
        <v>Bolye-Gyenge Viktória</v>
      </c>
      <c r="B217" s="3" t="str">
        <f>'CALL CENTER .csop '!B6</f>
        <v>MONDOK MARTIN</v>
      </c>
      <c r="C217" s="3" t="str">
        <f>'CALL CENTER .csop '!C6</f>
        <v>Gyöngyös</v>
      </c>
      <c r="D217" s="3" t="str">
        <f>'CALL CENTER .csop '!D6</f>
        <v>CALL CENTER</v>
      </c>
      <c r="E217" s="8" t="str">
        <f>'CALL CENTER .csop '!E6</f>
        <v>aktív</v>
      </c>
      <c r="F217" s="5" t="str">
        <f>'CALL CENTER .csop '!F6</f>
        <v>nem</v>
      </c>
      <c r="G217" s="7">
        <f>'CALL CENTER .csop '!G6</f>
        <v>0</v>
      </c>
      <c r="H217" s="7" t="str">
        <f>'CALL CENTER .csop '!H6</f>
        <v>nem</v>
      </c>
      <c r="I217" s="7" t="str">
        <f>'CALL CENTER .csop '!I6</f>
        <v>nem</v>
      </c>
      <c r="J217" s="7" t="str">
        <f>'CALL CENTER .csop '!J6</f>
        <v>nem</v>
      </c>
      <c r="K217" s="7" t="str">
        <f>'CALL CENTER .csop '!K6</f>
        <v>nem</v>
      </c>
      <c r="L217" s="7" t="str">
        <f>'CALL CENTER .csop '!L6</f>
        <v>nem</v>
      </c>
      <c r="M217" s="7" t="str">
        <f>'CALL CENTER .csop '!M6</f>
        <v>igen</v>
      </c>
      <c r="N217" s="7" t="str">
        <f>'CALL CENTER .csop '!N6</f>
        <v>igen</v>
      </c>
      <c r="O217" s="7" t="str">
        <f>'CALL CENTER .csop '!O6</f>
        <v>nem</v>
      </c>
      <c r="P217" s="7" t="str">
        <f>'CALL CENTER .csop '!P6</f>
        <v>nem</v>
      </c>
      <c r="Q217" s="7">
        <f>'CALL CENTER .csop '!Q6</f>
        <v>0</v>
      </c>
      <c r="R217" s="7">
        <f>'CALL CENTER .csop '!R6</f>
        <v>0</v>
      </c>
      <c r="S217" s="7"/>
      <c r="T217" s="511">
        <f>'CALL CENTER .csop '!R6</f>
        <v>0</v>
      </c>
      <c r="U217" s="113">
        <f>'CALL CENTER .csop '!S6</f>
        <v>0</v>
      </c>
      <c r="V217" s="113">
        <f>'CALL CENTER .csop '!T6</f>
        <v>0</v>
      </c>
      <c r="W217" s="113">
        <f>'CALL CENTER .csop '!U6</f>
        <v>0</v>
      </c>
      <c r="X217" s="113">
        <f>'CALL CENTER .csop '!V6</f>
        <v>0</v>
      </c>
      <c r="Y217" s="113">
        <f>'CALL CENTER .csop '!W6</f>
        <v>0</v>
      </c>
      <c r="Z217" s="113">
        <f>'CALL CENTER .csop '!X6</f>
        <v>0</v>
      </c>
      <c r="AA217" s="113">
        <f>'CALL CENTER .csop '!Y6</f>
        <v>0</v>
      </c>
      <c r="AB217" s="113">
        <f>'CALL CENTER .csop '!Z6</f>
        <v>0</v>
      </c>
      <c r="AC217" s="113">
        <f>'CALL CENTER .csop '!AA6</f>
        <v>0</v>
      </c>
      <c r="AD217" s="113">
        <f>'CALL CENTER .csop '!AB6</f>
        <v>0</v>
      </c>
      <c r="AE217" s="113">
        <f>'CALL CENTER .csop '!AC6</f>
        <v>0</v>
      </c>
      <c r="AF217" s="113">
        <f>'CALL CENTER .csop '!AD6</f>
        <v>0</v>
      </c>
      <c r="AG217" s="113">
        <f>'CALL CENTER .csop '!AE6</f>
        <v>0</v>
      </c>
      <c r="AH217" s="113">
        <f>'CALL CENTER .csop '!AF6</f>
        <v>0</v>
      </c>
      <c r="AI217" s="113">
        <f>'CALL CENTER .csop '!AG6</f>
        <v>0</v>
      </c>
      <c r="AJ217" s="113">
        <f>'CALL CENTER .csop '!AH6</f>
        <v>0</v>
      </c>
      <c r="AK217" s="113">
        <f>'CALL CENTER .csop '!AI6</f>
        <v>0</v>
      </c>
      <c r="AL217" s="113">
        <f>'CALL CENTER .csop '!AJ6</f>
        <v>0</v>
      </c>
      <c r="AM217" s="113">
        <f>'CALL CENTER .csop '!AK6</f>
        <v>0</v>
      </c>
      <c r="AN217" s="113">
        <f>'CALL CENTER .csop '!AL6</f>
        <v>0</v>
      </c>
      <c r="AO217" s="113">
        <f>'CALL CENTER .csop '!AM6</f>
        <v>0</v>
      </c>
      <c r="AP217" s="113">
        <f>'CALL CENTER .csop '!AN6</f>
        <v>0</v>
      </c>
      <c r="AQ217" s="113">
        <f>'CALL CENTER .csop '!AO6</f>
        <v>0</v>
      </c>
      <c r="AR217" s="113">
        <f>'CALL CENTER .csop '!AP6</f>
        <v>0</v>
      </c>
      <c r="AS217" s="113">
        <f>'CALL CENTER .csop '!AQ6</f>
        <v>0</v>
      </c>
      <c r="AT217" s="113">
        <f>'CALL CENTER .csop '!AR6</f>
        <v>0</v>
      </c>
      <c r="AU217" s="113">
        <f>'CALL CENTER .csop '!AS6</f>
        <v>0</v>
      </c>
      <c r="AV217" s="113">
        <f>'CALL CENTER .csop '!AT6</f>
        <v>0</v>
      </c>
      <c r="AW217" s="113">
        <f>'CALL CENTER .csop '!AU6</f>
        <v>0</v>
      </c>
      <c r="AX217" s="113">
        <f>'CALL CENTER .csop '!AV6</f>
        <v>0</v>
      </c>
      <c r="AY217" s="66">
        <f t="shared" si="44"/>
        <v>0</v>
      </c>
    </row>
    <row r="218" spans="1:51" ht="20.100000000000001" customHeight="1" thickBot="1" x14ac:dyDescent="0.35">
      <c r="A218" s="7" t="str">
        <f>'CALL CENTER .csop '!A7</f>
        <v>Csákvári Georgina</v>
      </c>
      <c r="B218" s="3" t="str">
        <f>'CALL CENTER .csop '!B7</f>
        <v>MONDOK MARTIN</v>
      </c>
      <c r="C218" s="3" t="str">
        <f>'CALL CENTER .csop '!C7</f>
        <v>Gyöngyös</v>
      </c>
      <c r="D218" s="3" t="str">
        <f>'CALL CENTER .csop '!D7</f>
        <v>CALL CENTER</v>
      </c>
      <c r="E218" s="8" t="str">
        <f>'CALL CENTER .csop '!E7</f>
        <v>aktív</v>
      </c>
      <c r="F218" s="5" t="str">
        <f>'CALL CENTER .csop '!F7</f>
        <v>nem</v>
      </c>
      <c r="G218" s="7">
        <f>'CALL CENTER .csop '!G7</f>
        <v>0</v>
      </c>
      <c r="H218" s="7" t="str">
        <f>'CALL CENTER .csop '!H7</f>
        <v>nem</v>
      </c>
      <c r="I218" s="7" t="str">
        <f>'CALL CENTER .csop '!I7</f>
        <v>nem</v>
      </c>
      <c r="J218" s="7" t="str">
        <f>'CALL CENTER .csop '!J7</f>
        <v>nem</v>
      </c>
      <c r="K218" s="7" t="str">
        <f>'CALL CENTER .csop '!K7</f>
        <v>nem</v>
      </c>
      <c r="L218" s="7" t="str">
        <f>'CALL CENTER .csop '!L7</f>
        <v>nem</v>
      </c>
      <c r="M218" s="7" t="str">
        <f>'CALL CENTER .csop '!M7</f>
        <v>igen</v>
      </c>
      <c r="N218" s="7" t="str">
        <f>'CALL CENTER .csop '!N7</f>
        <v>nem</v>
      </c>
      <c r="O218" s="7" t="str">
        <f>'CALL CENTER .csop '!O7</f>
        <v>nem</v>
      </c>
      <c r="P218" s="7" t="str">
        <f>'CALL CENTER .csop '!P7</f>
        <v>nem</v>
      </c>
      <c r="Q218" s="7">
        <f>'CALL CENTER .csop '!Q7</f>
        <v>0</v>
      </c>
      <c r="R218" s="7">
        <f>'CALL CENTER .csop '!R7</f>
        <v>0</v>
      </c>
      <c r="S218" s="7"/>
      <c r="T218" s="511">
        <f>'CALL CENTER .csop '!R7</f>
        <v>0</v>
      </c>
      <c r="U218" s="113">
        <f>'CALL CENTER .csop '!S7</f>
        <v>0</v>
      </c>
      <c r="V218" s="113">
        <f>'CALL CENTER .csop '!T7</f>
        <v>0</v>
      </c>
      <c r="W218" s="113">
        <f>'CALL CENTER .csop '!U7</f>
        <v>0</v>
      </c>
      <c r="X218" s="113">
        <f>'CALL CENTER .csop '!V7</f>
        <v>0</v>
      </c>
      <c r="Y218" s="113">
        <f>'CALL CENTER .csop '!W7</f>
        <v>0</v>
      </c>
      <c r="Z218" s="113">
        <f>'CALL CENTER .csop '!X7</f>
        <v>0</v>
      </c>
      <c r="AA218" s="113">
        <f>'CALL CENTER .csop '!Y7</f>
        <v>0</v>
      </c>
      <c r="AB218" s="113">
        <f>'CALL CENTER .csop '!Z7</f>
        <v>0</v>
      </c>
      <c r="AC218" s="113">
        <f>'CALL CENTER .csop '!AA7</f>
        <v>0</v>
      </c>
      <c r="AD218" s="113">
        <f>'CALL CENTER .csop '!AB7</f>
        <v>0</v>
      </c>
      <c r="AE218" s="113">
        <f>'CALL CENTER .csop '!AC7</f>
        <v>0</v>
      </c>
      <c r="AF218" s="113">
        <f>'CALL CENTER .csop '!AD7</f>
        <v>0</v>
      </c>
      <c r="AG218" s="113">
        <f>'CALL CENTER .csop '!AE7</f>
        <v>0</v>
      </c>
      <c r="AH218" s="113">
        <f>'CALL CENTER .csop '!AF7</f>
        <v>0</v>
      </c>
      <c r="AI218" s="113">
        <f>'CALL CENTER .csop '!AG7</f>
        <v>0</v>
      </c>
      <c r="AJ218" s="113">
        <f>'CALL CENTER .csop '!AH7</f>
        <v>0</v>
      </c>
      <c r="AK218" s="113">
        <f>'CALL CENTER .csop '!AI7</f>
        <v>0</v>
      </c>
      <c r="AL218" s="113">
        <f>'CALL CENTER .csop '!AJ7</f>
        <v>0</v>
      </c>
      <c r="AM218" s="113">
        <f>'CALL CENTER .csop '!AK7</f>
        <v>0</v>
      </c>
      <c r="AN218" s="113">
        <f>'CALL CENTER .csop '!AL7</f>
        <v>0</v>
      </c>
      <c r="AO218" s="113">
        <f>'CALL CENTER .csop '!AM7</f>
        <v>0</v>
      </c>
      <c r="AP218" s="113">
        <f>'CALL CENTER .csop '!AN7</f>
        <v>0</v>
      </c>
      <c r="AQ218" s="113">
        <f>'CALL CENTER .csop '!AO7</f>
        <v>0</v>
      </c>
      <c r="AR218" s="113">
        <f>'CALL CENTER .csop '!AP7</f>
        <v>0</v>
      </c>
      <c r="AS218" s="113">
        <f>'CALL CENTER .csop '!AQ7</f>
        <v>0</v>
      </c>
      <c r="AT218" s="113">
        <f>'CALL CENTER .csop '!AR7</f>
        <v>0</v>
      </c>
      <c r="AU218" s="113">
        <f>'CALL CENTER .csop '!AS7</f>
        <v>0</v>
      </c>
      <c r="AV218" s="113">
        <f>'CALL CENTER .csop '!AT7</f>
        <v>0</v>
      </c>
      <c r="AW218" s="113">
        <f>'CALL CENTER .csop '!AU7</f>
        <v>0</v>
      </c>
      <c r="AX218" s="113">
        <f>'CALL CENTER .csop '!AV7</f>
        <v>0</v>
      </c>
      <c r="AY218" s="66">
        <f t="shared" si="44"/>
        <v>0</v>
      </c>
    </row>
    <row r="219" spans="1:51" ht="20.100000000000001" customHeight="1" thickBot="1" x14ac:dyDescent="0.35">
      <c r="A219" s="7" t="str">
        <f>'CALL CENTER .csop '!A8</f>
        <v>Háger Nikolett</v>
      </c>
      <c r="B219" s="3" t="str">
        <f>'CALL CENTER .csop '!B8</f>
        <v>MONDOK MARTIN</v>
      </c>
      <c r="C219" s="3" t="str">
        <f>'CALL CENTER .csop '!C8</f>
        <v>Gyöngyös</v>
      </c>
      <c r="D219" s="3" t="str">
        <f>'CALL CENTER .csop '!D8</f>
        <v>CALL CENTER</v>
      </c>
      <c r="E219" s="8" t="str">
        <f>'CALL CENTER .csop '!E8</f>
        <v>aktív</v>
      </c>
      <c r="F219" s="5" t="str">
        <f>'CALL CENTER .csop '!F8</f>
        <v>nem</v>
      </c>
      <c r="G219" s="7" t="str">
        <f>'CALL CENTER .csop '!G8</f>
        <v>igen</v>
      </c>
      <c r="H219" s="7" t="str">
        <f>'CALL CENTER .csop '!H8</f>
        <v>nem</v>
      </c>
      <c r="I219" s="7" t="str">
        <f>'CALL CENTER .csop '!I8</f>
        <v>nem</v>
      </c>
      <c r="J219" s="7" t="str">
        <f>'CALL CENTER .csop '!J8</f>
        <v>nem</v>
      </c>
      <c r="K219" s="7" t="str">
        <f>'CALL CENTER .csop '!K8</f>
        <v>nem</v>
      </c>
      <c r="L219" s="7" t="str">
        <f>'CALL CENTER .csop '!L8</f>
        <v>nem</v>
      </c>
      <c r="M219" s="7" t="str">
        <f>'CALL CENTER .csop '!M8</f>
        <v>igen</v>
      </c>
      <c r="N219" s="7" t="str">
        <f>'CALL CENTER .csop '!N8</f>
        <v>nem</v>
      </c>
      <c r="O219" s="7" t="str">
        <f>'CALL CENTER .csop '!O8</f>
        <v>nem</v>
      </c>
      <c r="P219" s="7" t="str">
        <f>'CALL CENTER .csop '!P8</f>
        <v>nem</v>
      </c>
      <c r="Q219" s="7">
        <f>'CALL CENTER .csop '!Q8</f>
        <v>0</v>
      </c>
      <c r="R219" s="7">
        <f>'CALL CENTER .csop '!R8</f>
        <v>0</v>
      </c>
      <c r="S219" s="7"/>
      <c r="T219" s="511">
        <f>'CALL CENTER .csop '!R8</f>
        <v>0</v>
      </c>
      <c r="U219" s="113">
        <f>'CALL CENTER .csop '!S8</f>
        <v>0</v>
      </c>
      <c r="V219" s="113">
        <f>'CALL CENTER .csop '!T8</f>
        <v>0</v>
      </c>
      <c r="W219" s="113">
        <f>'CALL CENTER .csop '!U8</f>
        <v>0</v>
      </c>
      <c r="X219" s="113">
        <f>'CALL CENTER .csop '!V8</f>
        <v>0</v>
      </c>
      <c r="Y219" s="113">
        <f>'CALL CENTER .csop '!W8</f>
        <v>0</v>
      </c>
      <c r="Z219" s="113">
        <f>'CALL CENTER .csop '!X8</f>
        <v>0</v>
      </c>
      <c r="AA219" s="113">
        <f>'CALL CENTER .csop '!Y8</f>
        <v>0</v>
      </c>
      <c r="AB219" s="113">
        <f>'CALL CENTER .csop '!Z8</f>
        <v>0</v>
      </c>
      <c r="AC219" s="113">
        <f>'CALL CENTER .csop '!AA8</f>
        <v>0</v>
      </c>
      <c r="AD219" s="113">
        <f>'CALL CENTER .csop '!AB8</f>
        <v>0</v>
      </c>
      <c r="AE219" s="113">
        <f>'CALL CENTER .csop '!AC8</f>
        <v>0</v>
      </c>
      <c r="AF219" s="113">
        <f>'CALL CENTER .csop '!AD8</f>
        <v>0</v>
      </c>
      <c r="AG219" s="113">
        <f>'CALL CENTER .csop '!AE8</f>
        <v>0</v>
      </c>
      <c r="AH219" s="113">
        <f>'CALL CENTER .csop '!AF8</f>
        <v>0</v>
      </c>
      <c r="AI219" s="113">
        <f>'CALL CENTER .csop '!AG8</f>
        <v>0</v>
      </c>
      <c r="AJ219" s="113">
        <f>'CALL CENTER .csop '!AH8</f>
        <v>0</v>
      </c>
      <c r="AK219" s="113">
        <f>'CALL CENTER .csop '!AI8</f>
        <v>0</v>
      </c>
      <c r="AL219" s="113">
        <f>'CALL CENTER .csop '!AJ8</f>
        <v>0</v>
      </c>
      <c r="AM219" s="113">
        <f>'CALL CENTER .csop '!AK8</f>
        <v>0</v>
      </c>
      <c r="AN219" s="113">
        <f>'CALL CENTER .csop '!AL8</f>
        <v>0</v>
      </c>
      <c r="AO219" s="113">
        <f>'CALL CENTER .csop '!AM8</f>
        <v>0</v>
      </c>
      <c r="AP219" s="113">
        <f>'CALL CENTER .csop '!AN8</f>
        <v>0</v>
      </c>
      <c r="AQ219" s="113">
        <f>'CALL CENTER .csop '!AO8</f>
        <v>0</v>
      </c>
      <c r="AR219" s="113">
        <f>'CALL CENTER .csop '!AP8</f>
        <v>0</v>
      </c>
      <c r="AS219" s="113">
        <f>'CALL CENTER .csop '!AQ8</f>
        <v>0</v>
      </c>
      <c r="AT219" s="113">
        <f>'CALL CENTER .csop '!AR8</f>
        <v>0</v>
      </c>
      <c r="AU219" s="113">
        <f>'CALL CENTER .csop '!AS8</f>
        <v>0</v>
      </c>
      <c r="AV219" s="113">
        <f>'CALL CENTER .csop '!AT8</f>
        <v>0</v>
      </c>
      <c r="AW219" s="113">
        <f>'CALL CENTER .csop '!AU8</f>
        <v>0</v>
      </c>
      <c r="AX219" s="113">
        <f>'CALL CENTER .csop '!AV8</f>
        <v>0</v>
      </c>
      <c r="AY219" s="66">
        <f t="shared" si="44"/>
        <v>0</v>
      </c>
    </row>
    <row r="220" spans="1:51" ht="20.100000000000001" customHeight="1" thickBot="1" x14ac:dyDescent="0.35">
      <c r="A220" s="7" t="str">
        <f>'CALL CENTER .csop '!A9</f>
        <v>Hajdú Viktória</v>
      </c>
      <c r="B220" s="3" t="str">
        <f>'CALL CENTER .csop '!B9</f>
        <v>MONDOK MARTIN</v>
      </c>
      <c r="C220" s="3" t="str">
        <f>'CALL CENTER .csop '!C9</f>
        <v>Gyöngyös</v>
      </c>
      <c r="D220" s="3" t="str">
        <f>'CALL CENTER .csop '!D9</f>
        <v>CALL CENTER</v>
      </c>
      <c r="E220" s="8" t="str">
        <f>'CALL CENTER .csop '!E9</f>
        <v>aktív</v>
      </c>
      <c r="F220" s="5" t="str">
        <f>'CALL CENTER .csop '!F9</f>
        <v>igen</v>
      </c>
      <c r="G220" s="7">
        <f>'CALL CENTER .csop '!G9</f>
        <v>0</v>
      </c>
      <c r="H220" s="7" t="str">
        <f>'CALL CENTER .csop '!H9</f>
        <v>nem</v>
      </c>
      <c r="I220" s="7" t="str">
        <f>'CALL CENTER .csop '!I9</f>
        <v>nem</v>
      </c>
      <c r="J220" s="7" t="str">
        <f>'CALL CENTER .csop '!J9</f>
        <v>nem</v>
      </c>
      <c r="K220" s="7" t="str">
        <f>'CALL CENTER .csop '!K9</f>
        <v>nem</v>
      </c>
      <c r="L220" s="7" t="str">
        <f>'CALL CENTER .csop '!L9</f>
        <v>nem</v>
      </c>
      <c r="M220" s="7" t="str">
        <f>'CALL CENTER .csop '!M9</f>
        <v>igen</v>
      </c>
      <c r="N220" s="7" t="str">
        <f>'CALL CENTER .csop '!N9</f>
        <v>nem</v>
      </c>
      <c r="O220" s="7" t="str">
        <f>'CALL CENTER .csop '!O9</f>
        <v>nem</v>
      </c>
      <c r="P220" s="7" t="str">
        <f>'CALL CENTER .csop '!P9</f>
        <v>nem</v>
      </c>
      <c r="Q220" s="7">
        <f>'CALL CENTER .csop '!Q9</f>
        <v>0</v>
      </c>
      <c r="R220" s="7">
        <f>'CALL CENTER .csop '!R9</f>
        <v>0</v>
      </c>
      <c r="S220" s="7"/>
      <c r="T220" s="511">
        <f>'CALL CENTER .csop '!R9</f>
        <v>0</v>
      </c>
      <c r="U220" s="113">
        <f>'CALL CENTER .csop '!S9</f>
        <v>0</v>
      </c>
      <c r="V220" s="113">
        <f>'CALL CENTER .csop '!T9</f>
        <v>0</v>
      </c>
      <c r="W220" s="113">
        <f>'CALL CENTER .csop '!U9</f>
        <v>0</v>
      </c>
      <c r="X220" s="113">
        <f>'CALL CENTER .csop '!V9</f>
        <v>0</v>
      </c>
      <c r="Y220" s="113">
        <f>'CALL CENTER .csop '!W9</f>
        <v>0</v>
      </c>
      <c r="Z220" s="113">
        <f>'CALL CENTER .csop '!X9</f>
        <v>0</v>
      </c>
      <c r="AA220" s="113">
        <f>'CALL CENTER .csop '!Y9</f>
        <v>0</v>
      </c>
      <c r="AB220" s="113">
        <f>'CALL CENTER .csop '!Z9</f>
        <v>0</v>
      </c>
      <c r="AC220" s="113">
        <f>'CALL CENTER .csop '!AA9</f>
        <v>0</v>
      </c>
      <c r="AD220" s="113">
        <f>'CALL CENTER .csop '!AB9</f>
        <v>0</v>
      </c>
      <c r="AE220" s="113">
        <f>'CALL CENTER .csop '!AC9</f>
        <v>0</v>
      </c>
      <c r="AF220" s="113">
        <f>'CALL CENTER .csop '!AD9</f>
        <v>0</v>
      </c>
      <c r="AG220" s="113">
        <f>'CALL CENTER .csop '!AE9</f>
        <v>0</v>
      </c>
      <c r="AH220" s="113">
        <f>'CALL CENTER .csop '!AF9</f>
        <v>0</v>
      </c>
      <c r="AI220" s="113">
        <f>'CALL CENTER .csop '!AG9</f>
        <v>0</v>
      </c>
      <c r="AJ220" s="113">
        <f>'CALL CENTER .csop '!AH9</f>
        <v>0</v>
      </c>
      <c r="AK220" s="113">
        <f>'CALL CENTER .csop '!AI9</f>
        <v>0</v>
      </c>
      <c r="AL220" s="113">
        <f>'CALL CENTER .csop '!AJ9</f>
        <v>0</v>
      </c>
      <c r="AM220" s="113">
        <f>'CALL CENTER .csop '!AK9</f>
        <v>0</v>
      </c>
      <c r="AN220" s="113">
        <f>'CALL CENTER .csop '!AL9</f>
        <v>0</v>
      </c>
      <c r="AO220" s="113">
        <f>'CALL CENTER .csop '!AM9</f>
        <v>0</v>
      </c>
      <c r="AP220" s="113">
        <f>'CALL CENTER .csop '!AN9</f>
        <v>0</v>
      </c>
      <c r="AQ220" s="113">
        <f>'CALL CENTER .csop '!AO9</f>
        <v>0</v>
      </c>
      <c r="AR220" s="113">
        <f>'CALL CENTER .csop '!AP9</f>
        <v>0</v>
      </c>
      <c r="AS220" s="113">
        <f>'CALL CENTER .csop '!AQ9</f>
        <v>0</v>
      </c>
      <c r="AT220" s="113">
        <f>'CALL CENTER .csop '!AR9</f>
        <v>0</v>
      </c>
      <c r="AU220" s="113">
        <f>'CALL CENTER .csop '!AS9</f>
        <v>0</v>
      </c>
      <c r="AV220" s="113">
        <f>'CALL CENTER .csop '!AT9</f>
        <v>0</v>
      </c>
      <c r="AW220" s="113">
        <f>'CALL CENTER .csop '!AU9</f>
        <v>0</v>
      </c>
      <c r="AX220" s="113">
        <f>'CALL CENTER .csop '!AV9</f>
        <v>0</v>
      </c>
      <c r="AY220" s="66">
        <f t="shared" si="44"/>
        <v>0</v>
      </c>
    </row>
    <row r="221" spans="1:51" ht="20.100000000000001" customHeight="1" thickBot="1" x14ac:dyDescent="0.35">
      <c r="A221" s="7" t="str">
        <f>'CALL CENTER .csop '!A10</f>
        <v>Kobolák Erika</v>
      </c>
      <c r="B221" s="3" t="str">
        <f>'CALL CENTER .csop '!B10</f>
        <v>MONDOK MARTIN</v>
      </c>
      <c r="C221" s="3" t="str">
        <f>'CALL CENTER .csop '!C10</f>
        <v>Gyöngyös</v>
      </c>
      <c r="D221" s="3" t="str">
        <f>'CALL CENTER .csop '!D10</f>
        <v>CALL CENTER</v>
      </c>
      <c r="E221" s="8" t="str">
        <f>'CALL CENTER .csop '!E10</f>
        <v>aktív</v>
      </c>
      <c r="F221" s="5" t="str">
        <f>'CALL CENTER .csop '!F10</f>
        <v>nem</v>
      </c>
      <c r="G221" s="7">
        <f>'CALL CENTER .csop '!G10</f>
        <v>0</v>
      </c>
      <c r="H221" s="7" t="str">
        <f>'CALL CENTER .csop '!H10</f>
        <v>nem</v>
      </c>
      <c r="I221" s="7" t="str">
        <f>'CALL CENTER .csop '!I10</f>
        <v>nem</v>
      </c>
      <c r="J221" s="7" t="str">
        <f>'CALL CENTER .csop '!J10</f>
        <v>nem</v>
      </c>
      <c r="K221" s="7" t="str">
        <f>'CALL CENTER .csop '!K10</f>
        <v>nem</v>
      </c>
      <c r="L221" s="7" t="str">
        <f>'CALL CENTER .csop '!L10</f>
        <v>nem</v>
      </c>
      <c r="M221" s="7" t="str">
        <f>'CALL CENTER .csop '!M10</f>
        <v>igen</v>
      </c>
      <c r="N221" s="7" t="str">
        <f>'CALL CENTER .csop '!N10</f>
        <v>nem</v>
      </c>
      <c r="O221" s="7" t="str">
        <f>'CALL CENTER .csop '!O10</f>
        <v>nem</v>
      </c>
      <c r="P221" s="7" t="str">
        <f>'CALL CENTER .csop '!P10</f>
        <v>nem</v>
      </c>
      <c r="Q221" s="7">
        <f>'CALL CENTER .csop '!Q10</f>
        <v>0</v>
      </c>
      <c r="R221" s="7">
        <f>'CALL CENTER .csop '!R10</f>
        <v>0</v>
      </c>
      <c r="S221" s="7"/>
      <c r="T221" s="511">
        <f>'CALL CENTER .csop '!R10</f>
        <v>0</v>
      </c>
      <c r="U221" s="113">
        <f>'CALL CENTER .csop '!S10</f>
        <v>0</v>
      </c>
      <c r="V221" s="113">
        <f>'CALL CENTER .csop '!T10</f>
        <v>0</v>
      </c>
      <c r="W221" s="113">
        <f>'CALL CENTER .csop '!U10</f>
        <v>0</v>
      </c>
      <c r="X221" s="113">
        <f>'CALL CENTER .csop '!V10</f>
        <v>0</v>
      </c>
      <c r="Y221" s="113">
        <f>'CALL CENTER .csop '!W10</f>
        <v>0</v>
      </c>
      <c r="Z221" s="113">
        <f>'CALL CENTER .csop '!X10</f>
        <v>0</v>
      </c>
      <c r="AA221" s="113">
        <f>'CALL CENTER .csop '!Y10</f>
        <v>0</v>
      </c>
      <c r="AB221" s="113">
        <f>'CALL CENTER .csop '!Z10</f>
        <v>0</v>
      </c>
      <c r="AC221" s="113">
        <f>'CALL CENTER .csop '!AA10</f>
        <v>0</v>
      </c>
      <c r="AD221" s="113">
        <f>'CALL CENTER .csop '!AB10</f>
        <v>0</v>
      </c>
      <c r="AE221" s="113">
        <f>'CALL CENTER .csop '!AC10</f>
        <v>0</v>
      </c>
      <c r="AF221" s="113">
        <f>'CALL CENTER .csop '!AD10</f>
        <v>0</v>
      </c>
      <c r="AG221" s="113">
        <f>'CALL CENTER .csop '!AE10</f>
        <v>0</v>
      </c>
      <c r="AH221" s="113">
        <f>'CALL CENTER .csop '!AF10</f>
        <v>0</v>
      </c>
      <c r="AI221" s="113">
        <f>'CALL CENTER .csop '!AG10</f>
        <v>0</v>
      </c>
      <c r="AJ221" s="113">
        <f>'CALL CENTER .csop '!AH10</f>
        <v>0</v>
      </c>
      <c r="AK221" s="113">
        <f>'CALL CENTER .csop '!AI10</f>
        <v>0</v>
      </c>
      <c r="AL221" s="113">
        <f>'CALL CENTER .csop '!AJ10</f>
        <v>0</v>
      </c>
      <c r="AM221" s="113">
        <f>'CALL CENTER .csop '!AK10</f>
        <v>0</v>
      </c>
      <c r="AN221" s="113">
        <f>'CALL CENTER .csop '!AL10</f>
        <v>0</v>
      </c>
      <c r="AO221" s="113">
        <f>'CALL CENTER .csop '!AM10</f>
        <v>0</v>
      </c>
      <c r="AP221" s="113">
        <f>'CALL CENTER .csop '!AN10</f>
        <v>0</v>
      </c>
      <c r="AQ221" s="113">
        <f>'CALL CENTER .csop '!AO10</f>
        <v>0</v>
      </c>
      <c r="AR221" s="113">
        <f>'CALL CENTER .csop '!AP10</f>
        <v>0</v>
      </c>
      <c r="AS221" s="113">
        <f>'CALL CENTER .csop '!AQ10</f>
        <v>0</v>
      </c>
      <c r="AT221" s="113">
        <f>'CALL CENTER .csop '!AR10</f>
        <v>0</v>
      </c>
      <c r="AU221" s="113">
        <f>'CALL CENTER .csop '!AS10</f>
        <v>0</v>
      </c>
      <c r="AV221" s="113">
        <f>'CALL CENTER .csop '!AT10</f>
        <v>0</v>
      </c>
      <c r="AW221" s="113">
        <f>'CALL CENTER .csop '!AU10</f>
        <v>0</v>
      </c>
      <c r="AX221" s="113">
        <f>'CALL CENTER .csop '!AV10</f>
        <v>0</v>
      </c>
      <c r="AY221" s="66">
        <f t="shared" si="44"/>
        <v>0</v>
      </c>
    </row>
    <row r="222" spans="1:51" ht="20.100000000000001" customHeight="1" thickBot="1" x14ac:dyDescent="0.35">
      <c r="A222" s="7" t="str">
        <f>'CALL CENTER .csop '!A11</f>
        <v>Nagy-Vona Bettina</v>
      </c>
      <c r="B222" s="3" t="str">
        <f>'CALL CENTER .csop '!B11</f>
        <v>MONDOK MARTIN</v>
      </c>
      <c r="C222" s="3" t="str">
        <f>'CALL CENTER .csop '!C11</f>
        <v>Gyöngyös</v>
      </c>
      <c r="D222" s="3" t="str">
        <f>'CALL CENTER .csop '!D11</f>
        <v>CALL CENTER</v>
      </c>
      <c r="E222" s="8" t="str">
        <f>'CALL CENTER .csop '!E11</f>
        <v>aktív</v>
      </c>
      <c r="F222" s="5" t="str">
        <f>'CALL CENTER .csop '!F11</f>
        <v>nem</v>
      </c>
      <c r="G222" s="7" t="str">
        <f>'CALL CENTER .csop '!G11</f>
        <v>igen</v>
      </c>
      <c r="H222" s="7" t="str">
        <f>'CALL CENTER .csop '!H11</f>
        <v>nem</v>
      </c>
      <c r="I222" s="7" t="str">
        <f>'CALL CENTER .csop '!I11</f>
        <v>nem</v>
      </c>
      <c r="J222" s="7" t="str">
        <f>'CALL CENTER .csop '!J11</f>
        <v>nem</v>
      </c>
      <c r="K222" s="7" t="str">
        <f>'CALL CENTER .csop '!K11</f>
        <v>nem</v>
      </c>
      <c r="L222" s="7" t="str">
        <f>'CALL CENTER .csop '!L11</f>
        <v>nem</v>
      </c>
      <c r="M222" s="7" t="str">
        <f>'CALL CENTER .csop '!M11</f>
        <v>igen</v>
      </c>
      <c r="N222" s="7" t="str">
        <f>'CALL CENTER .csop '!N11</f>
        <v>nem</v>
      </c>
      <c r="O222" s="7" t="str">
        <f>'CALL CENTER .csop '!O11</f>
        <v>nem</v>
      </c>
      <c r="P222" s="7" t="str">
        <f>'CALL CENTER .csop '!P11</f>
        <v>nem</v>
      </c>
      <c r="Q222" s="7">
        <f>'CALL CENTER .csop '!Q11</f>
        <v>0</v>
      </c>
      <c r="R222" s="7">
        <f>'CALL CENTER .csop '!R11</f>
        <v>0</v>
      </c>
      <c r="S222" s="7"/>
      <c r="T222" s="511">
        <f>'CALL CENTER .csop '!R11</f>
        <v>0</v>
      </c>
      <c r="U222" s="113">
        <f>'CALL CENTER .csop '!S11</f>
        <v>0</v>
      </c>
      <c r="V222" s="113">
        <f>'CALL CENTER .csop '!T11</f>
        <v>0</v>
      </c>
      <c r="W222" s="113">
        <f>'CALL CENTER .csop '!U11</f>
        <v>0</v>
      </c>
      <c r="X222" s="113">
        <f>'CALL CENTER .csop '!V11</f>
        <v>0</v>
      </c>
      <c r="Y222" s="113">
        <f>'CALL CENTER .csop '!W11</f>
        <v>0</v>
      </c>
      <c r="Z222" s="113">
        <f>'CALL CENTER .csop '!X12</f>
        <v>0</v>
      </c>
      <c r="AA222" s="113">
        <f>'CALL CENTER .csop '!Y12</f>
        <v>0</v>
      </c>
      <c r="AB222" s="113">
        <f>'CALL CENTER .csop '!Z11</f>
        <v>0</v>
      </c>
      <c r="AC222" s="113">
        <f>'CALL CENTER .csop '!AA11</f>
        <v>0</v>
      </c>
      <c r="AD222" s="113">
        <f>'CALL CENTER .csop '!AB11</f>
        <v>0</v>
      </c>
      <c r="AE222" s="113">
        <f>'CALL CENTER .csop '!AC11</f>
        <v>0</v>
      </c>
      <c r="AF222" s="113">
        <f>'CALL CENTER .csop '!AD11</f>
        <v>0</v>
      </c>
      <c r="AG222" s="113">
        <f>'CALL CENTER .csop '!AE12</f>
        <v>0</v>
      </c>
      <c r="AH222" s="113">
        <f>'CALL CENTER .csop '!AF12</f>
        <v>0</v>
      </c>
      <c r="AI222" s="113">
        <f>'CALL CENTER .csop '!AG11</f>
        <v>0</v>
      </c>
      <c r="AJ222" s="113">
        <f>'CALL CENTER .csop '!AH11</f>
        <v>0</v>
      </c>
      <c r="AK222" s="113">
        <f>'CALL CENTER .csop '!AI11</f>
        <v>0</v>
      </c>
      <c r="AL222" s="113">
        <f>'CALL CENTER .csop '!AJ11</f>
        <v>0</v>
      </c>
      <c r="AM222" s="113">
        <f>'CALL CENTER .csop '!AK11</f>
        <v>0</v>
      </c>
      <c r="AN222" s="113">
        <f>'CALL CENTER .csop '!AL12</f>
        <v>0</v>
      </c>
      <c r="AO222" s="113">
        <f>'CALL CENTER .csop '!AM12</f>
        <v>0</v>
      </c>
      <c r="AP222" s="113">
        <f>'CALL CENTER .csop '!AN11</f>
        <v>0</v>
      </c>
      <c r="AQ222" s="113">
        <f>'CALL CENTER .csop '!AO11</f>
        <v>0</v>
      </c>
      <c r="AR222" s="113">
        <f>'CALL CENTER .csop '!AP11</f>
        <v>0</v>
      </c>
      <c r="AS222" s="113">
        <f>'CALL CENTER .csop '!AQ11</f>
        <v>0</v>
      </c>
      <c r="AT222" s="113">
        <f>'CALL CENTER .csop '!AR11</f>
        <v>0</v>
      </c>
      <c r="AU222" s="113">
        <f>'CALL CENTER .csop '!AS12</f>
        <v>0</v>
      </c>
      <c r="AV222" s="113">
        <f>'CALL CENTER .csop '!AT12</f>
        <v>0</v>
      </c>
      <c r="AW222" s="113">
        <f>'CALL CENTER .csop '!AU11</f>
        <v>0</v>
      </c>
      <c r="AX222" s="113">
        <f>'CALL CENTER .csop '!AV11</f>
        <v>0</v>
      </c>
      <c r="AY222" s="66">
        <f t="shared" ref="AY222:AY229" si="45">COUNTIF(T222:AX222,"video")+COUNTIF(T222:AX222,"ÜSZI")+COUNTIF(T222:AX222,"Video 8-16")+COUNTIF(T222:AX222,"Video 9-17")+COUNTIF(T222:AX222,"Video 10-18")+COUNTIF(T222:AX222,"ÜSZI + Levelezés")</f>
        <v>0</v>
      </c>
    </row>
    <row r="223" spans="1:51" ht="20.100000000000001" customHeight="1" thickBot="1" x14ac:dyDescent="0.35">
      <c r="A223" s="7" t="str">
        <f>'CALL CENTER .csop '!A12</f>
        <v>Ötvös Csaba</v>
      </c>
      <c r="B223" s="3" t="str">
        <f>'CALL CENTER .csop '!B12</f>
        <v>MONDOK MARTIN</v>
      </c>
      <c r="C223" s="3" t="str">
        <f>'CALL CENTER .csop '!C12</f>
        <v>Gyöngyös</v>
      </c>
      <c r="D223" s="3" t="str">
        <f>'CALL CENTER .csop '!D12</f>
        <v>CALL CENTER</v>
      </c>
      <c r="E223" s="8" t="str">
        <f>'CALL CENTER .csop '!E12</f>
        <v>aktív</v>
      </c>
      <c r="F223" s="5" t="str">
        <f>'CALL CENTER .csop '!F12</f>
        <v>igen</v>
      </c>
      <c r="G223" s="7">
        <f>'CALL CENTER .csop '!G12</f>
        <v>0</v>
      </c>
      <c r="H223" s="7" t="str">
        <f>'CALL CENTER .csop '!H12</f>
        <v>nem</v>
      </c>
      <c r="I223" s="7" t="str">
        <f>'CALL CENTER .csop '!I12</f>
        <v>nem</v>
      </c>
      <c r="J223" s="7" t="str">
        <f>'CALL CENTER .csop '!J12</f>
        <v>nem</v>
      </c>
      <c r="K223" s="7" t="str">
        <f>'CALL CENTER .csop '!K12</f>
        <v>nem</v>
      </c>
      <c r="L223" s="7" t="str">
        <f>'CALL CENTER .csop '!L12</f>
        <v>nem</v>
      </c>
      <c r="M223" s="7" t="str">
        <f>'CALL CENTER .csop '!M12</f>
        <v>igen</v>
      </c>
      <c r="N223" s="7" t="str">
        <f>'CALL CENTER .csop '!N12</f>
        <v>nem</v>
      </c>
      <c r="O223" s="7" t="str">
        <f>'CALL CENTER .csop '!O12</f>
        <v>nem</v>
      </c>
      <c r="P223" s="7" t="str">
        <f>'CALL CENTER .csop '!P12</f>
        <v>nem</v>
      </c>
      <c r="Q223" s="7">
        <f>'CALL CENTER .csop '!Q12</f>
        <v>0</v>
      </c>
      <c r="R223" s="7">
        <f>'CALL CENTER .csop '!R12</f>
        <v>0</v>
      </c>
      <c r="S223" s="7"/>
      <c r="T223" s="511">
        <f>'CALL CENTER .csop '!R12</f>
        <v>0</v>
      </c>
      <c r="U223" s="113">
        <f>'CALL CENTER .csop '!S12</f>
        <v>0</v>
      </c>
      <c r="V223" s="113">
        <f>'CALL CENTER .csop '!T12</f>
        <v>0</v>
      </c>
      <c r="W223" s="113">
        <f>'CALL CENTER .csop '!U12</f>
        <v>0</v>
      </c>
      <c r="X223" s="113">
        <f>'CALL CENTER .csop '!V12</f>
        <v>0</v>
      </c>
      <c r="Y223" s="113">
        <f>'CALL CENTER .csop '!W12</f>
        <v>0</v>
      </c>
      <c r="Z223" s="113">
        <f>'CALL CENTER .csop '!X13</f>
        <v>0</v>
      </c>
      <c r="AA223" s="113">
        <f>'CALL CENTER .csop '!Y13</f>
        <v>0</v>
      </c>
      <c r="AB223" s="113">
        <f>'CALL CENTER .csop '!Z12</f>
        <v>0</v>
      </c>
      <c r="AC223" s="113">
        <f>'CALL CENTER .csop '!AA12</f>
        <v>0</v>
      </c>
      <c r="AD223" s="113">
        <f>'CALL CENTER .csop '!AB12</f>
        <v>0</v>
      </c>
      <c r="AE223" s="113">
        <f>'CALL CENTER .csop '!AC12</f>
        <v>0</v>
      </c>
      <c r="AF223" s="113">
        <f>'CALL CENTER .csop '!AD12</f>
        <v>0</v>
      </c>
      <c r="AG223" s="113">
        <f>'CALL CENTER .csop '!AE13</f>
        <v>0</v>
      </c>
      <c r="AH223" s="113">
        <f>'CALL CENTER .csop '!AF13</f>
        <v>0</v>
      </c>
      <c r="AI223" s="113">
        <f>'CALL CENTER .csop '!AG12</f>
        <v>0</v>
      </c>
      <c r="AJ223" s="113">
        <f>'CALL CENTER .csop '!AH12</f>
        <v>0</v>
      </c>
      <c r="AK223" s="113">
        <f>'CALL CENTER .csop '!AI12</f>
        <v>0</v>
      </c>
      <c r="AL223" s="113">
        <f>'CALL CENTER .csop '!AJ12</f>
        <v>0</v>
      </c>
      <c r="AM223" s="113">
        <f>'CALL CENTER .csop '!AK12</f>
        <v>0</v>
      </c>
      <c r="AN223" s="113">
        <f>'CALL CENTER .csop '!AL13</f>
        <v>0</v>
      </c>
      <c r="AO223" s="113">
        <f>'CALL CENTER .csop '!AM13</f>
        <v>0</v>
      </c>
      <c r="AP223" s="113">
        <f>'CALL CENTER .csop '!AN12</f>
        <v>0</v>
      </c>
      <c r="AQ223" s="113">
        <f>'CALL CENTER .csop '!AO12</f>
        <v>0</v>
      </c>
      <c r="AR223" s="113">
        <f>'CALL CENTER .csop '!AP12</f>
        <v>0</v>
      </c>
      <c r="AS223" s="113">
        <f>'CALL CENTER .csop '!AQ12</f>
        <v>0</v>
      </c>
      <c r="AT223" s="113">
        <f>'CALL CENTER .csop '!AR12</f>
        <v>0</v>
      </c>
      <c r="AU223" s="113">
        <f>'CALL CENTER .csop '!AS13</f>
        <v>0</v>
      </c>
      <c r="AV223" s="113">
        <f>'CALL CENTER .csop '!AT13</f>
        <v>0</v>
      </c>
      <c r="AW223" s="113">
        <f>'CALL CENTER .csop '!AU12</f>
        <v>0</v>
      </c>
      <c r="AX223" s="113">
        <f>'CALL CENTER .csop '!AV12</f>
        <v>0</v>
      </c>
      <c r="AY223" s="66">
        <f t="shared" si="45"/>
        <v>0</v>
      </c>
    </row>
    <row r="224" spans="1:51" ht="20.100000000000001" customHeight="1" thickBot="1" x14ac:dyDescent="0.35">
      <c r="A224" s="7" t="str">
        <f>'CALL CENTER .csop '!A13</f>
        <v>Szabóné Török Zsuzsanna</v>
      </c>
      <c r="B224" s="3" t="str">
        <f>'CALL CENTER .csop '!B13</f>
        <v>MONDOK MARTIN</v>
      </c>
      <c r="C224" s="3" t="str">
        <f>'CALL CENTER .csop '!C13</f>
        <v>Gyöngyös</v>
      </c>
      <c r="D224" s="3" t="str">
        <f>'CALL CENTER .csop '!D13</f>
        <v>CALL CENTER</v>
      </c>
      <c r="E224" s="8" t="str">
        <f>'CALL CENTER .csop '!E13</f>
        <v>aktív</v>
      </c>
      <c r="F224" s="5" t="str">
        <f>'CALL CENTER .csop '!F13</f>
        <v>nem</v>
      </c>
      <c r="G224" s="7">
        <f>'CALL CENTER .csop '!G13</f>
        <v>0</v>
      </c>
      <c r="H224" s="7" t="str">
        <f>'CALL CENTER .csop '!H13</f>
        <v>nem</v>
      </c>
      <c r="I224" s="7" t="str">
        <f>'CALL CENTER .csop '!I13</f>
        <v>nem</v>
      </c>
      <c r="J224" s="7" t="str">
        <f>'CALL CENTER .csop '!J13</f>
        <v>nem</v>
      </c>
      <c r="K224" s="7" t="str">
        <f>'CALL CENTER .csop '!K13</f>
        <v>nem</v>
      </c>
      <c r="L224" s="7" t="str">
        <f>'CALL CENTER .csop '!L13</f>
        <v>nem</v>
      </c>
      <c r="M224" s="7" t="str">
        <f>'CALL CENTER .csop '!M13</f>
        <v>igen</v>
      </c>
      <c r="N224" s="7" t="str">
        <f>'CALL CENTER .csop '!N13</f>
        <v>nem</v>
      </c>
      <c r="O224" s="7" t="str">
        <f>'CALL CENTER .csop '!O13</f>
        <v>nem</v>
      </c>
      <c r="P224" s="7" t="str">
        <f>'CALL CENTER .csop '!P13</f>
        <v>nem</v>
      </c>
      <c r="Q224" s="7">
        <f>'CALL CENTER .csop '!Q13</f>
        <v>0</v>
      </c>
      <c r="R224" s="7">
        <f>'CALL CENTER .csop '!R13</f>
        <v>0</v>
      </c>
      <c r="S224" s="7"/>
      <c r="T224" s="511">
        <f>'CALL CENTER .csop '!R13</f>
        <v>0</v>
      </c>
      <c r="U224" s="113">
        <f>'CALL CENTER .csop '!S13</f>
        <v>0</v>
      </c>
      <c r="V224" s="113">
        <f>'CALL CENTER .csop '!T13</f>
        <v>0</v>
      </c>
      <c r="W224" s="113">
        <f>'CALL CENTER .csop '!U13</f>
        <v>0</v>
      </c>
      <c r="X224" s="113">
        <f>'CALL CENTER .csop '!V13</f>
        <v>0</v>
      </c>
      <c r="Y224" s="113">
        <f>'CALL CENTER .csop '!W13</f>
        <v>0</v>
      </c>
      <c r="Z224" s="113">
        <f>'CALL CENTER .csop '!X14</f>
        <v>0</v>
      </c>
      <c r="AA224" s="113">
        <f>'CALL CENTER .csop '!Y14</f>
        <v>0</v>
      </c>
      <c r="AB224" s="113">
        <f>'CALL CENTER .csop '!Z13</f>
        <v>0</v>
      </c>
      <c r="AC224" s="113">
        <f>'CALL CENTER .csop '!AA13</f>
        <v>0</v>
      </c>
      <c r="AD224" s="113">
        <f>'CALL CENTER .csop '!AB13</f>
        <v>0</v>
      </c>
      <c r="AE224" s="113">
        <f>'CALL CENTER .csop '!AC13</f>
        <v>0</v>
      </c>
      <c r="AF224" s="113">
        <f>'CALL CENTER .csop '!AD13</f>
        <v>0</v>
      </c>
      <c r="AG224" s="113">
        <f>'CALL CENTER .csop '!AE14</f>
        <v>0</v>
      </c>
      <c r="AH224" s="113">
        <f>'CALL CENTER .csop '!AF14</f>
        <v>0</v>
      </c>
      <c r="AI224" s="113">
        <f>'CALL CENTER .csop '!AG13</f>
        <v>0</v>
      </c>
      <c r="AJ224" s="113">
        <f>'CALL CENTER .csop '!AH13</f>
        <v>0</v>
      </c>
      <c r="AK224" s="113">
        <f>'CALL CENTER .csop '!AI13</f>
        <v>0</v>
      </c>
      <c r="AL224" s="113">
        <f>'CALL CENTER .csop '!AJ13</f>
        <v>0</v>
      </c>
      <c r="AM224" s="113">
        <f>'CALL CENTER .csop '!AK13</f>
        <v>0</v>
      </c>
      <c r="AN224" s="113">
        <f>'CALL CENTER .csop '!AL14</f>
        <v>0</v>
      </c>
      <c r="AO224" s="113">
        <f>'CALL CENTER .csop '!AM14</f>
        <v>0</v>
      </c>
      <c r="AP224" s="113">
        <f>'CALL CENTER .csop '!AN13</f>
        <v>0</v>
      </c>
      <c r="AQ224" s="113">
        <f>'CALL CENTER .csop '!AO13</f>
        <v>0</v>
      </c>
      <c r="AR224" s="113">
        <f>'CALL CENTER .csop '!AP13</f>
        <v>0</v>
      </c>
      <c r="AS224" s="113">
        <f>'CALL CENTER .csop '!AQ13</f>
        <v>0</v>
      </c>
      <c r="AT224" s="113">
        <f>'CALL CENTER .csop '!AR13</f>
        <v>0</v>
      </c>
      <c r="AU224" s="113">
        <f>'CALL CENTER .csop '!AS14</f>
        <v>0</v>
      </c>
      <c r="AV224" s="113">
        <f>'CALL CENTER .csop '!AT14</f>
        <v>0</v>
      </c>
      <c r="AW224" s="113">
        <f>'CALL CENTER .csop '!AU13</f>
        <v>0</v>
      </c>
      <c r="AX224" s="113">
        <f>'CALL CENTER .csop '!AV13</f>
        <v>0</v>
      </c>
      <c r="AY224" s="66">
        <f t="shared" si="45"/>
        <v>0</v>
      </c>
    </row>
    <row r="225" spans="1:51" ht="20.100000000000001" customHeight="1" thickBot="1" x14ac:dyDescent="0.35">
      <c r="A225" s="7" t="str">
        <f>'CALL CENTER .csop '!A14</f>
        <v>Szalóki Éva</v>
      </c>
      <c r="B225" s="3" t="str">
        <f>'CALL CENTER .csop '!B14</f>
        <v>MONDOK MARTIN</v>
      </c>
      <c r="C225" s="3" t="str">
        <f>'CALL CENTER .csop '!C14</f>
        <v>Gyöngyös</v>
      </c>
      <c r="D225" s="3" t="str">
        <f>'CALL CENTER .csop '!D14</f>
        <v>CALL CENTER</v>
      </c>
      <c r="E225" s="8" t="str">
        <f>'CALL CENTER .csop '!E14</f>
        <v>aktív</v>
      </c>
      <c r="F225" s="5" t="str">
        <f>'CALL CENTER .csop '!F14</f>
        <v>igen</v>
      </c>
      <c r="G225" s="7">
        <f>'CALL CENTER .csop '!G14</f>
        <v>0</v>
      </c>
      <c r="H225" s="7" t="str">
        <f>'CALL CENTER .csop '!H14</f>
        <v>nem</v>
      </c>
      <c r="I225" s="7" t="str">
        <f>'CALL CENTER .csop '!I14</f>
        <v>nem</v>
      </c>
      <c r="J225" s="7" t="str">
        <f>'CALL CENTER .csop '!J14</f>
        <v>nem</v>
      </c>
      <c r="K225" s="7" t="str">
        <f>'CALL CENTER .csop '!K14</f>
        <v>nem</v>
      </c>
      <c r="L225" s="7" t="str">
        <f>'CALL CENTER .csop '!L14</f>
        <v>nem</v>
      </c>
      <c r="M225" s="7" t="str">
        <f>'CALL CENTER .csop '!M14</f>
        <v>igen</v>
      </c>
      <c r="N225" s="7" t="str">
        <f>'CALL CENTER .csop '!N14</f>
        <v>nem</v>
      </c>
      <c r="O225" s="7" t="str">
        <f>'CALL CENTER .csop '!O14</f>
        <v>nem</v>
      </c>
      <c r="P225" s="7" t="str">
        <f>'CALL CENTER .csop '!P14</f>
        <v>nem</v>
      </c>
      <c r="Q225" s="7">
        <f>'CALL CENTER .csop '!Q14</f>
        <v>0</v>
      </c>
      <c r="R225" s="7">
        <f>'CALL CENTER .csop '!R14</f>
        <v>0</v>
      </c>
      <c r="S225" s="7"/>
      <c r="T225" s="511">
        <f>'CALL CENTER .csop '!R14</f>
        <v>0</v>
      </c>
      <c r="U225" s="113">
        <f>'CALL CENTER .csop '!S14</f>
        <v>0</v>
      </c>
      <c r="V225" s="113">
        <f>'CALL CENTER .csop '!T14</f>
        <v>0</v>
      </c>
      <c r="W225" s="113">
        <f>'CALL CENTER .csop '!U14</f>
        <v>0</v>
      </c>
      <c r="X225" s="113">
        <f>'CALL CENTER .csop '!V14</f>
        <v>0</v>
      </c>
      <c r="Y225" s="113">
        <f>'CALL CENTER .csop '!W14</f>
        <v>0</v>
      </c>
      <c r="Z225" s="113">
        <f>'CALL CENTER .csop '!X15</f>
        <v>0</v>
      </c>
      <c r="AA225" s="113">
        <f>'CALL CENTER .csop '!Y15</f>
        <v>0</v>
      </c>
      <c r="AB225" s="113">
        <f>'CALL CENTER .csop '!Z14</f>
        <v>0</v>
      </c>
      <c r="AC225" s="113">
        <f>'CALL CENTER .csop '!AA14</f>
        <v>0</v>
      </c>
      <c r="AD225" s="113">
        <f>'CALL CENTER .csop '!AB14</f>
        <v>0</v>
      </c>
      <c r="AE225" s="113">
        <f>'CALL CENTER .csop '!AC14</f>
        <v>0</v>
      </c>
      <c r="AF225" s="113">
        <f>'CALL CENTER .csop '!AD14</f>
        <v>0</v>
      </c>
      <c r="AG225" s="113">
        <f>'CALL CENTER .csop '!AE15</f>
        <v>0</v>
      </c>
      <c r="AH225" s="113">
        <f>'CALL CENTER .csop '!AF15</f>
        <v>0</v>
      </c>
      <c r="AI225" s="113">
        <f>'CALL CENTER .csop '!AG14</f>
        <v>0</v>
      </c>
      <c r="AJ225" s="113">
        <f>'CALL CENTER .csop '!AH14</f>
        <v>0</v>
      </c>
      <c r="AK225" s="113">
        <f>'CALL CENTER .csop '!AI14</f>
        <v>0</v>
      </c>
      <c r="AL225" s="113">
        <f>'CALL CENTER .csop '!AJ14</f>
        <v>0</v>
      </c>
      <c r="AM225" s="113">
        <f>'CALL CENTER .csop '!AK14</f>
        <v>0</v>
      </c>
      <c r="AN225" s="113">
        <f>'CALL CENTER .csop '!AL15</f>
        <v>0</v>
      </c>
      <c r="AO225" s="113">
        <f>'CALL CENTER .csop '!AM15</f>
        <v>0</v>
      </c>
      <c r="AP225" s="113">
        <f>'CALL CENTER .csop '!AN14</f>
        <v>0</v>
      </c>
      <c r="AQ225" s="113">
        <f>'CALL CENTER .csop '!AO14</f>
        <v>0</v>
      </c>
      <c r="AR225" s="113">
        <f>'CALL CENTER .csop '!AP14</f>
        <v>0</v>
      </c>
      <c r="AS225" s="113">
        <f>'CALL CENTER .csop '!AQ14</f>
        <v>0</v>
      </c>
      <c r="AT225" s="113">
        <f>'CALL CENTER .csop '!AR14</f>
        <v>0</v>
      </c>
      <c r="AU225" s="113">
        <f>'CALL CENTER .csop '!AS15</f>
        <v>0</v>
      </c>
      <c r="AV225" s="113">
        <f>'CALL CENTER .csop '!AT15</f>
        <v>0</v>
      </c>
      <c r="AW225" s="113">
        <f>'CALL CENTER .csop '!AU14</f>
        <v>0</v>
      </c>
      <c r="AX225" s="113">
        <f>'CALL CENTER .csop '!AV14</f>
        <v>0</v>
      </c>
      <c r="AY225" s="66">
        <f t="shared" si="45"/>
        <v>0</v>
      </c>
    </row>
    <row r="226" spans="1:51" ht="20.100000000000001" customHeight="1" thickBot="1" x14ac:dyDescent="0.35">
      <c r="A226" s="7" t="str">
        <f>'CALL CENTER .csop '!A15</f>
        <v>Kovács Róbert</v>
      </c>
      <c r="B226" s="3" t="str">
        <f>'CALL CENTER .csop '!B15</f>
        <v>MONDOK MARTIN</v>
      </c>
      <c r="C226" s="3" t="str">
        <f>'CALL CENTER .csop '!C15</f>
        <v>Szolnok</v>
      </c>
      <c r="D226" s="3" t="str">
        <f>'CALL CENTER .csop '!D15</f>
        <v>CALL CENTER</v>
      </c>
      <c r="E226" s="8" t="str">
        <f>'CALL CENTER .csop '!E15</f>
        <v>aktív</v>
      </c>
      <c r="F226" s="5" t="str">
        <f>'CALL CENTER .csop '!F15</f>
        <v>igen</v>
      </c>
      <c r="G226" s="7" t="str">
        <f>'CALL CENTER .csop '!G15</f>
        <v>igen</v>
      </c>
      <c r="H226" s="7" t="str">
        <f>'CALL CENTER .csop '!H15</f>
        <v>nem</v>
      </c>
      <c r="I226" s="7" t="str">
        <f>'CALL CENTER .csop '!I15</f>
        <v>igen</v>
      </c>
      <c r="J226" s="7" t="str">
        <f>'CALL CENTER .csop '!J15</f>
        <v>nem</v>
      </c>
      <c r="K226" s="7" t="str">
        <f>'CALL CENTER .csop '!K15</f>
        <v>nem</v>
      </c>
      <c r="L226" s="7" t="str">
        <f>'CALL CENTER .csop '!L15</f>
        <v>nem</v>
      </c>
      <c r="M226" s="7" t="str">
        <f>'CALL CENTER .csop '!M15</f>
        <v>igen</v>
      </c>
      <c r="N226" s="7" t="str">
        <f>'CALL CENTER .csop '!N15</f>
        <v>nem</v>
      </c>
      <c r="O226" s="7" t="str">
        <f>'CALL CENTER .csop '!O15</f>
        <v>nem</v>
      </c>
      <c r="P226" s="7" t="str">
        <f>'CALL CENTER .csop '!P15</f>
        <v>nem</v>
      </c>
      <c r="Q226" s="7">
        <f>'CALL CENTER .csop '!Q15</f>
        <v>0</v>
      </c>
      <c r="R226" s="7">
        <f>'CALL CENTER .csop '!R15</f>
        <v>0</v>
      </c>
      <c r="S226" s="7"/>
      <c r="T226" s="511">
        <f>'CALL CENTER .csop '!R15</f>
        <v>0</v>
      </c>
      <c r="U226" s="113">
        <f>'CALL CENTER .csop '!S15</f>
        <v>0</v>
      </c>
      <c r="V226" s="113">
        <f>'CALL CENTER .csop '!T15</f>
        <v>0</v>
      </c>
      <c r="W226" s="113">
        <f>'CALL CENTER .csop '!U15</f>
        <v>0</v>
      </c>
      <c r="X226" s="113">
        <f>'CALL CENTER .csop '!V15</f>
        <v>0</v>
      </c>
      <c r="Y226" s="113">
        <f>'CALL CENTER .csop '!W15</f>
        <v>0</v>
      </c>
      <c r="Z226" s="113">
        <f>'CALL CENTER .csop '!X16</f>
        <v>0</v>
      </c>
      <c r="AA226" s="113">
        <f>'CALL CENTER .csop '!Y16</f>
        <v>0</v>
      </c>
      <c r="AB226" s="113">
        <f>'CALL CENTER .csop '!Z15</f>
        <v>0</v>
      </c>
      <c r="AC226" s="113">
        <f>'CALL CENTER .csop '!AA15</f>
        <v>0</v>
      </c>
      <c r="AD226" s="113">
        <f>'CALL CENTER .csop '!AB15</f>
        <v>0</v>
      </c>
      <c r="AE226" s="113">
        <f>'CALL CENTER .csop '!AC15</f>
        <v>0</v>
      </c>
      <c r="AF226" s="113">
        <f>'CALL CENTER .csop '!AD15</f>
        <v>0</v>
      </c>
      <c r="AG226" s="113">
        <f>'CALL CENTER .csop '!AE16</f>
        <v>0</v>
      </c>
      <c r="AH226" s="113">
        <f>'CALL CENTER .csop '!AF16</f>
        <v>0</v>
      </c>
      <c r="AI226" s="113">
        <f>'CALL CENTER .csop '!AG15</f>
        <v>0</v>
      </c>
      <c r="AJ226" s="113">
        <f>'CALL CENTER .csop '!AH15</f>
        <v>0</v>
      </c>
      <c r="AK226" s="113">
        <f>'CALL CENTER .csop '!AI15</f>
        <v>0</v>
      </c>
      <c r="AL226" s="113">
        <f>'CALL CENTER .csop '!AJ15</f>
        <v>0</v>
      </c>
      <c r="AM226" s="113">
        <f>'CALL CENTER .csop '!AK15</f>
        <v>0</v>
      </c>
      <c r="AN226" s="113">
        <f>'CALL CENTER .csop '!AL16</f>
        <v>0</v>
      </c>
      <c r="AO226" s="113">
        <f>'CALL CENTER .csop '!AM16</f>
        <v>0</v>
      </c>
      <c r="AP226" s="113">
        <f>'CALL CENTER .csop '!AN15</f>
        <v>0</v>
      </c>
      <c r="AQ226" s="113">
        <f>'CALL CENTER .csop '!AO15</f>
        <v>0</v>
      </c>
      <c r="AR226" s="113">
        <f>'CALL CENTER .csop '!AP15</f>
        <v>0</v>
      </c>
      <c r="AS226" s="113">
        <f>'CALL CENTER .csop '!AQ15</f>
        <v>0</v>
      </c>
      <c r="AT226" s="113">
        <f>'CALL CENTER .csop '!AR15</f>
        <v>0</v>
      </c>
      <c r="AU226" s="113">
        <f>'CALL CENTER .csop '!AS16</f>
        <v>0</v>
      </c>
      <c r="AV226" s="113">
        <f>'CALL CENTER .csop '!AT16</f>
        <v>0</v>
      </c>
      <c r="AW226" s="113">
        <f>'CALL CENTER .csop '!AU15</f>
        <v>0</v>
      </c>
      <c r="AX226" s="113">
        <f>'CALL CENTER .csop '!AV15</f>
        <v>0</v>
      </c>
      <c r="AY226" s="66">
        <f t="shared" si="45"/>
        <v>0</v>
      </c>
    </row>
    <row r="227" spans="1:51" ht="20.100000000000001" customHeight="1" thickBot="1" x14ac:dyDescent="0.35">
      <c r="A227" s="7" t="str">
        <f>'CALL CENTER .csop '!A16</f>
        <v>Ökrös Lajos</v>
      </c>
      <c r="B227" s="3" t="str">
        <f>'CALL CENTER .csop '!B16</f>
        <v>MONDOK MARTIN</v>
      </c>
      <c r="C227" s="3" t="str">
        <f>'CALL CENTER .csop '!C16</f>
        <v>Szolnok</v>
      </c>
      <c r="D227" s="3" t="str">
        <f>'CALL CENTER .csop '!D16</f>
        <v>CALL CENTER</v>
      </c>
      <c r="E227" s="8" t="str">
        <f>'CALL CENTER .csop '!E16</f>
        <v>aktív</v>
      </c>
      <c r="F227" s="5" t="str">
        <f>'CALL CENTER .csop '!F16</f>
        <v>nem</v>
      </c>
      <c r="G227" s="7">
        <f>'CALL CENTER .csop '!G16</f>
        <v>0</v>
      </c>
      <c r="H227" s="7" t="str">
        <f>'CALL CENTER .csop '!H16</f>
        <v>nem</v>
      </c>
      <c r="I227" s="7" t="str">
        <f>'CALL CENTER .csop '!I16</f>
        <v>nem</v>
      </c>
      <c r="J227" s="7" t="str">
        <f>'CALL CENTER .csop '!J16</f>
        <v>nem</v>
      </c>
      <c r="K227" s="7" t="str">
        <f>'CALL CENTER .csop '!K16</f>
        <v>nem</v>
      </c>
      <c r="L227" s="7" t="str">
        <f>'CALL CENTER .csop '!L16</f>
        <v>nem</v>
      </c>
      <c r="M227" s="7" t="str">
        <f>'CALL CENTER .csop '!M16</f>
        <v>igen</v>
      </c>
      <c r="N227" s="7" t="str">
        <f>'CALL CENTER .csop '!N16</f>
        <v>igen</v>
      </c>
      <c r="O227" s="7" t="str">
        <f>'CALL CENTER .csop '!O16</f>
        <v>nem</v>
      </c>
      <c r="P227" s="7" t="str">
        <f>'CALL CENTER .csop '!P16</f>
        <v>nem</v>
      </c>
      <c r="Q227" s="7">
        <f>'CALL CENTER .csop '!Q16</f>
        <v>0</v>
      </c>
      <c r="R227" s="7">
        <f>'CALL CENTER .csop '!R16</f>
        <v>0</v>
      </c>
      <c r="S227" s="7"/>
      <c r="T227" s="511">
        <f>'CALL CENTER .csop '!R16</f>
        <v>0</v>
      </c>
      <c r="U227" s="113">
        <f>'CALL CENTER .csop '!S16</f>
        <v>0</v>
      </c>
      <c r="V227" s="113">
        <f>'CALL CENTER .csop '!T16</f>
        <v>0</v>
      </c>
      <c r="W227" s="113">
        <f>'CALL CENTER .csop '!U16</f>
        <v>0</v>
      </c>
      <c r="X227" s="113">
        <f>'CALL CENTER .csop '!V16</f>
        <v>0</v>
      </c>
      <c r="Y227" s="113">
        <f>'CALL CENTER .csop '!W16</f>
        <v>0</v>
      </c>
      <c r="Z227" s="113">
        <f>'CALL CENTER .csop '!X17</f>
        <v>0</v>
      </c>
      <c r="AA227" s="113">
        <f>'CALL CENTER .csop '!Y17</f>
        <v>0</v>
      </c>
      <c r="AB227" s="113">
        <f>'CALL CENTER .csop '!Z16</f>
        <v>0</v>
      </c>
      <c r="AC227" s="113">
        <f>'CALL CENTER .csop '!AA16</f>
        <v>0</v>
      </c>
      <c r="AD227" s="113">
        <f>'CALL CENTER .csop '!AB16</f>
        <v>0</v>
      </c>
      <c r="AE227" s="113">
        <f>'CALL CENTER .csop '!AC16</f>
        <v>0</v>
      </c>
      <c r="AF227" s="113">
        <f>'CALL CENTER .csop '!AD16</f>
        <v>0</v>
      </c>
      <c r="AG227" s="113">
        <f>'CALL CENTER .csop '!AE17</f>
        <v>0</v>
      </c>
      <c r="AH227" s="113">
        <f>'CALL CENTER .csop '!AF17</f>
        <v>0</v>
      </c>
      <c r="AI227" s="113">
        <f>'CALL CENTER .csop '!AG16</f>
        <v>0</v>
      </c>
      <c r="AJ227" s="113">
        <f>'CALL CENTER .csop '!AH16</f>
        <v>0</v>
      </c>
      <c r="AK227" s="113">
        <f>'CALL CENTER .csop '!AI16</f>
        <v>0</v>
      </c>
      <c r="AL227" s="113">
        <f>'CALL CENTER .csop '!AJ16</f>
        <v>0</v>
      </c>
      <c r="AM227" s="113">
        <f>'CALL CENTER .csop '!AK16</f>
        <v>0</v>
      </c>
      <c r="AN227" s="113">
        <f>'CALL CENTER .csop '!AL17</f>
        <v>0</v>
      </c>
      <c r="AO227" s="113">
        <f>'CALL CENTER .csop '!AM17</f>
        <v>0</v>
      </c>
      <c r="AP227" s="113">
        <f>'CALL CENTER .csop '!AN16</f>
        <v>0</v>
      </c>
      <c r="AQ227" s="113">
        <f>'CALL CENTER .csop '!AO16</f>
        <v>0</v>
      </c>
      <c r="AR227" s="113">
        <f>'CALL CENTER .csop '!AP16</f>
        <v>0</v>
      </c>
      <c r="AS227" s="113">
        <f>'CALL CENTER .csop '!AQ16</f>
        <v>0</v>
      </c>
      <c r="AT227" s="113">
        <f>'CALL CENTER .csop '!AR16</f>
        <v>0</v>
      </c>
      <c r="AU227" s="113">
        <f>'CALL CENTER .csop '!AS17</f>
        <v>0</v>
      </c>
      <c r="AV227" s="113">
        <f>'CALL CENTER .csop '!AT17</f>
        <v>0</v>
      </c>
      <c r="AW227" s="113">
        <f>'CALL CENTER .csop '!AU16</f>
        <v>0</v>
      </c>
      <c r="AX227" s="113">
        <f>'CALL CENTER .csop '!AV16</f>
        <v>0</v>
      </c>
      <c r="AY227" s="66">
        <f t="shared" si="45"/>
        <v>0</v>
      </c>
    </row>
    <row r="228" spans="1:51" ht="20.100000000000001" customHeight="1" thickBot="1" x14ac:dyDescent="0.35">
      <c r="A228" s="7" t="str">
        <f>'CALL CENTER .csop '!A17</f>
        <v>Ujhelyi Ágnes</v>
      </c>
      <c r="B228" s="3" t="str">
        <f>'CALL CENTER .csop '!B17</f>
        <v>MONDOK MARTIN</v>
      </c>
      <c r="C228" s="3" t="str">
        <f>'CALL CENTER .csop '!C17</f>
        <v>M3</v>
      </c>
      <c r="D228" s="3" t="str">
        <f>'CALL CENTER .csop '!D17</f>
        <v>CALL CENTER</v>
      </c>
      <c r="E228" s="8" t="str">
        <f>'CALL CENTER .csop '!E17</f>
        <v>aktív</v>
      </c>
      <c r="F228" s="5" t="str">
        <f>'CALL CENTER .csop '!F17</f>
        <v>nem</v>
      </c>
      <c r="G228" s="7" t="str">
        <f>'CALL CENTER .csop '!G17</f>
        <v>igen</v>
      </c>
      <c r="H228" s="7" t="str">
        <f>'CALL CENTER .csop '!H17</f>
        <v>nem</v>
      </c>
      <c r="I228" s="7" t="str">
        <f>'CALL CENTER .csop '!I17</f>
        <v>igen</v>
      </c>
      <c r="J228" s="7" t="str">
        <f>'CALL CENTER .csop '!J17</f>
        <v>nem</v>
      </c>
      <c r="K228" s="7" t="str">
        <f>'CALL CENTER .csop '!K17</f>
        <v>nem</v>
      </c>
      <c r="L228" s="7" t="str">
        <f>'CALL CENTER .csop '!L17</f>
        <v>nem</v>
      </c>
      <c r="M228" s="7" t="str">
        <f>'CALL CENTER .csop '!M17</f>
        <v>igen</v>
      </c>
      <c r="N228" s="7" t="str">
        <f>'CALL CENTER .csop '!N17</f>
        <v>nem</v>
      </c>
      <c r="O228" s="7" t="str">
        <f>'CALL CENTER .csop '!O17</f>
        <v>nem</v>
      </c>
      <c r="P228" s="7" t="str">
        <f>'CALL CENTER .csop '!P17</f>
        <v>nem</v>
      </c>
      <c r="Q228" s="7">
        <f>'CALL CENTER .csop '!Q17</f>
        <v>0</v>
      </c>
      <c r="R228" s="7">
        <f>'CALL CENTER .csop '!R17</f>
        <v>0</v>
      </c>
      <c r="S228" s="7"/>
      <c r="T228" s="511">
        <f>'CALL CENTER .csop '!R17</f>
        <v>0</v>
      </c>
      <c r="U228" s="113">
        <f>'CALL CENTER .csop '!S17</f>
        <v>0</v>
      </c>
      <c r="V228" s="113">
        <f>'CALL CENTER .csop '!T17</f>
        <v>0</v>
      </c>
      <c r="W228" s="113">
        <f>'CALL CENTER .csop '!U17</f>
        <v>0</v>
      </c>
      <c r="X228" s="113">
        <f>'CALL CENTER .csop '!V17</f>
        <v>0</v>
      </c>
      <c r="Y228" s="113">
        <f>'CALL CENTER .csop '!W17</f>
        <v>0</v>
      </c>
      <c r="Z228" s="113">
        <f>'CALL CENTER .csop '!X18</f>
        <v>0</v>
      </c>
      <c r="AA228" s="113">
        <f>'CALL CENTER .csop '!Y18</f>
        <v>0</v>
      </c>
      <c r="AB228" s="113">
        <f>'CALL CENTER .csop '!Z17</f>
        <v>0</v>
      </c>
      <c r="AC228" s="113">
        <f>'CALL CENTER .csop '!AA17</f>
        <v>0</v>
      </c>
      <c r="AD228" s="113">
        <f>'CALL CENTER .csop '!AB17</f>
        <v>0</v>
      </c>
      <c r="AE228" s="113">
        <f>'CALL CENTER .csop '!AC17</f>
        <v>0</v>
      </c>
      <c r="AF228" s="113">
        <f>'CALL CENTER .csop '!AD17</f>
        <v>0</v>
      </c>
      <c r="AG228" s="113">
        <f>'CALL CENTER .csop '!AE18</f>
        <v>0</v>
      </c>
      <c r="AH228" s="113">
        <f>'CALL CENTER .csop '!AF18</f>
        <v>0</v>
      </c>
      <c r="AI228" s="113">
        <f>'CALL CENTER .csop '!AG17</f>
        <v>0</v>
      </c>
      <c r="AJ228" s="113">
        <f>'CALL CENTER .csop '!AH17</f>
        <v>0</v>
      </c>
      <c r="AK228" s="113">
        <f>'CALL CENTER .csop '!AI17</f>
        <v>0</v>
      </c>
      <c r="AL228" s="113">
        <f>'CALL CENTER .csop '!AJ17</f>
        <v>0</v>
      </c>
      <c r="AM228" s="113">
        <f>'CALL CENTER .csop '!AK17</f>
        <v>0</v>
      </c>
      <c r="AN228" s="113">
        <f>'CALL CENTER .csop '!AL18</f>
        <v>0</v>
      </c>
      <c r="AO228" s="113">
        <f>'CALL CENTER .csop '!AM18</f>
        <v>0</v>
      </c>
      <c r="AP228" s="113">
        <f>'CALL CENTER .csop '!AN17</f>
        <v>0</v>
      </c>
      <c r="AQ228" s="113">
        <f>'CALL CENTER .csop '!AO17</f>
        <v>0</v>
      </c>
      <c r="AR228" s="113">
        <f>'CALL CENTER .csop '!AP17</f>
        <v>0</v>
      </c>
      <c r="AS228" s="113">
        <f>'CALL CENTER .csop '!AQ17</f>
        <v>0</v>
      </c>
      <c r="AT228" s="113">
        <f>'CALL CENTER .csop '!AR17</f>
        <v>0</v>
      </c>
      <c r="AU228" s="113">
        <f>'CALL CENTER .csop '!AS18</f>
        <v>0</v>
      </c>
      <c r="AV228" s="113">
        <f>'CALL CENTER .csop '!AT18</f>
        <v>0</v>
      </c>
      <c r="AW228" s="113">
        <f>'CALL CENTER .csop '!AU17</f>
        <v>0</v>
      </c>
      <c r="AX228" s="113">
        <f>'CALL CENTER .csop '!AV17</f>
        <v>0</v>
      </c>
      <c r="AY228" s="66">
        <f t="shared" si="45"/>
        <v>0</v>
      </c>
    </row>
    <row r="229" spans="1:51" ht="20.100000000000001" customHeight="1" thickBot="1" x14ac:dyDescent="0.35">
      <c r="A229" s="7" t="str">
        <f>'CALL CENTER .csop '!A18</f>
        <v>Paál-Bíró Henriett</v>
      </c>
      <c r="B229" s="3" t="str">
        <f>'CALL CENTER .csop '!B18</f>
        <v>MONDOK MARTIN</v>
      </c>
      <c r="C229" s="3" t="str">
        <f>'CALL CENTER .csop '!C18</f>
        <v>Gyöngyös</v>
      </c>
      <c r="D229" s="3" t="str">
        <f>'CALL CENTER .csop '!D18</f>
        <v xml:space="preserve">CALL CENTER </v>
      </c>
      <c r="E229" s="8" t="str">
        <f>'CALL CENTER .csop '!E18</f>
        <v>aktív</v>
      </c>
      <c r="F229" s="5" t="str">
        <f>'CALL CENTER .csop '!F18</f>
        <v>igen</v>
      </c>
      <c r="G229" s="7">
        <f>'CALL CENTER .csop '!G18</f>
        <v>0</v>
      </c>
      <c r="H229" s="7" t="str">
        <f>'CALL CENTER .csop '!H18</f>
        <v>nem</v>
      </c>
      <c r="I229" s="7" t="str">
        <f>'CALL CENTER .csop '!I18</f>
        <v>nem</v>
      </c>
      <c r="J229" s="7" t="str">
        <f>'CALL CENTER .csop '!J18</f>
        <v>nem</v>
      </c>
      <c r="K229" s="7" t="str">
        <f>'CALL CENTER .csop '!K18</f>
        <v>nem</v>
      </c>
      <c r="L229" s="7" t="str">
        <f>'CALL CENTER .csop '!L18</f>
        <v>nem</v>
      </c>
      <c r="M229" s="7" t="str">
        <f>'CALL CENTER .csop '!M18</f>
        <v>igen</v>
      </c>
      <c r="N229" s="7" t="str">
        <f>'CALL CENTER .csop '!N18</f>
        <v>nem</v>
      </c>
      <c r="O229" s="7" t="str">
        <f>'CALL CENTER .csop '!O18</f>
        <v>nem</v>
      </c>
      <c r="P229" s="7" t="str">
        <f>'CALL CENTER .csop '!P18</f>
        <v>nem</v>
      </c>
      <c r="Q229" s="7">
        <f>'CALL CENTER .csop '!Q18</f>
        <v>0</v>
      </c>
      <c r="R229" s="7">
        <f>'CALL CENTER .csop '!R18</f>
        <v>0</v>
      </c>
      <c r="S229" s="7"/>
      <c r="T229" s="511">
        <f>'CALL CENTER .csop '!R18</f>
        <v>0</v>
      </c>
      <c r="U229" s="113">
        <f>'CALL CENTER .csop '!S18</f>
        <v>0</v>
      </c>
      <c r="V229" s="113">
        <f>'CALL CENTER .csop '!T18</f>
        <v>0</v>
      </c>
      <c r="W229" s="113">
        <f>'CALL CENTER .csop '!U18</f>
        <v>0</v>
      </c>
      <c r="X229" s="113">
        <f>'CALL CENTER .csop '!V18</f>
        <v>0</v>
      </c>
      <c r="Y229" s="113">
        <f>'CALL CENTER .csop '!W18</f>
        <v>0</v>
      </c>
      <c r="Z229" s="113">
        <f>'CALL CENTER .csop '!X19</f>
        <v>0</v>
      </c>
      <c r="AA229" s="113">
        <f>'CALL CENTER .csop '!Y19</f>
        <v>0</v>
      </c>
      <c r="AB229" s="113">
        <f>'CALL CENTER .csop '!Z18</f>
        <v>0</v>
      </c>
      <c r="AC229" s="113">
        <f>'CALL CENTER .csop '!AA18</f>
        <v>0</v>
      </c>
      <c r="AD229" s="113">
        <f>'CALL CENTER .csop '!AB18</f>
        <v>0</v>
      </c>
      <c r="AE229" s="113">
        <f>'CALL CENTER .csop '!AC18</f>
        <v>0</v>
      </c>
      <c r="AF229" s="113">
        <f>'CALL CENTER .csop '!AD18</f>
        <v>0</v>
      </c>
      <c r="AG229" s="113">
        <f>'CALL CENTER .csop '!AE19</f>
        <v>0</v>
      </c>
      <c r="AH229" s="113">
        <f>'CALL CENTER .csop '!AF19</f>
        <v>0</v>
      </c>
      <c r="AI229" s="113">
        <f>'CALL CENTER .csop '!AG18</f>
        <v>0</v>
      </c>
      <c r="AJ229" s="113">
        <f>'CALL CENTER .csop '!AH18</f>
        <v>0</v>
      </c>
      <c r="AK229" s="113">
        <f>'CALL CENTER .csop '!AI18</f>
        <v>0</v>
      </c>
      <c r="AL229" s="113">
        <f>'CALL CENTER .csop '!AJ18</f>
        <v>0</v>
      </c>
      <c r="AM229" s="113">
        <f>'CALL CENTER .csop '!AK18</f>
        <v>0</v>
      </c>
      <c r="AN229" s="113">
        <f>'CALL CENTER .csop '!AL19</f>
        <v>0</v>
      </c>
      <c r="AO229" s="113">
        <f>'CALL CENTER .csop '!AM19</f>
        <v>0</v>
      </c>
      <c r="AP229" s="113">
        <f>'CALL CENTER .csop '!AN18</f>
        <v>0</v>
      </c>
      <c r="AQ229" s="113">
        <f>'CALL CENTER .csop '!AO18</f>
        <v>0</v>
      </c>
      <c r="AR229" s="113">
        <f>'CALL CENTER .csop '!AP18</f>
        <v>0</v>
      </c>
      <c r="AS229" s="113">
        <f>'CALL CENTER .csop '!AQ18</f>
        <v>0</v>
      </c>
      <c r="AT229" s="113">
        <f>'CALL CENTER .csop '!AR18</f>
        <v>0</v>
      </c>
      <c r="AU229" s="113">
        <f>'CALL CENTER .csop '!AS19</f>
        <v>0</v>
      </c>
      <c r="AV229" s="113">
        <f>'CALL CENTER .csop '!AT19</f>
        <v>0</v>
      </c>
      <c r="AW229" s="113">
        <f>'CALL CENTER .csop '!AU18</f>
        <v>0</v>
      </c>
      <c r="AX229" s="113">
        <f>'CALL CENTER .csop '!AV18</f>
        <v>0</v>
      </c>
      <c r="AY229" s="66">
        <f t="shared" si="45"/>
        <v>0</v>
      </c>
    </row>
    <row r="230" spans="1:51" ht="20.100000000000001" hidden="1" customHeight="1" thickBot="1" x14ac:dyDescent="0.35">
      <c r="A230" s="7">
        <f>'CALL CENTER .csop '!A19</f>
        <v>0</v>
      </c>
      <c r="B230" s="3">
        <f>'CALL CENTER .csop '!B19</f>
        <v>0</v>
      </c>
      <c r="C230" s="3">
        <f>'CALL CENTER .csop '!C19</f>
        <v>0</v>
      </c>
      <c r="D230" s="3">
        <f>'CALL CENTER .csop '!D19</f>
        <v>0</v>
      </c>
      <c r="E230" s="8">
        <f>'CALL CENTER .csop '!E19</f>
        <v>0</v>
      </c>
      <c r="F230" s="5">
        <f>'CALL CENTER .csop '!F19</f>
        <v>0</v>
      </c>
      <c r="G230" s="7">
        <f>'CALL CENTER .csop '!G19</f>
        <v>0</v>
      </c>
      <c r="H230" s="7">
        <f>'CALL CENTER .csop '!H19</f>
        <v>0</v>
      </c>
      <c r="I230" s="7">
        <f>'CALL CENTER .csop '!I19</f>
        <v>0</v>
      </c>
      <c r="J230" s="7">
        <f>'CALL CENTER .csop '!J19</f>
        <v>0</v>
      </c>
      <c r="K230" s="7">
        <f>'CALL CENTER .csop '!K19</f>
        <v>0</v>
      </c>
      <c r="L230" s="7">
        <f>'CALL CENTER .csop '!L19</f>
        <v>0</v>
      </c>
      <c r="M230" s="7">
        <f>'CALL CENTER .csop '!M19</f>
        <v>0</v>
      </c>
      <c r="N230" s="7">
        <f>'CALL CENTER .csop '!N19</f>
        <v>0</v>
      </c>
      <c r="O230" s="7">
        <f>'CALL CENTER .csop '!O19</f>
        <v>0</v>
      </c>
      <c r="P230" s="7">
        <f>'CALL CENTER .csop '!P19</f>
        <v>0</v>
      </c>
      <c r="Q230" s="7">
        <f>'CALL CENTER .csop '!Q19</f>
        <v>0</v>
      </c>
      <c r="R230" s="7">
        <f>'CALL CENTER .csop '!R19</f>
        <v>0</v>
      </c>
      <c r="S230" s="7"/>
      <c r="T230" s="511">
        <f>'CALL CENTER .csop '!R19</f>
        <v>0</v>
      </c>
      <c r="U230" s="113">
        <f>'CALL CENTER .csop '!S19</f>
        <v>0</v>
      </c>
      <c r="V230" s="113">
        <f>'CALL CENTER .csop '!T19</f>
        <v>0</v>
      </c>
      <c r="W230" s="113">
        <f>'CALL CENTER .csop '!U19</f>
        <v>0</v>
      </c>
      <c r="X230" s="113">
        <f>'CALL CENTER .csop '!V19</f>
        <v>0</v>
      </c>
      <c r="Y230" s="113">
        <f>'CALL CENTER .csop '!W19</f>
        <v>0</v>
      </c>
      <c r="Z230" s="113">
        <f>'CALL CENTER .csop '!X19</f>
        <v>0</v>
      </c>
      <c r="AA230" s="113">
        <f>'CALL CENTER .csop '!Y19</f>
        <v>0</v>
      </c>
      <c r="AB230" s="113">
        <f>'CALL CENTER .csop '!Z19</f>
        <v>0</v>
      </c>
      <c r="AC230" s="113">
        <f>'CALL CENTER .csop '!AA19</f>
        <v>0</v>
      </c>
      <c r="AD230" s="113">
        <f>'CALL CENTER .csop '!AB19</f>
        <v>0</v>
      </c>
      <c r="AE230" s="113">
        <f>'CALL CENTER .csop '!AC19</f>
        <v>0</v>
      </c>
      <c r="AF230" s="113">
        <f>'CALL CENTER .csop '!AD19</f>
        <v>0</v>
      </c>
      <c r="AG230" s="113">
        <f>'CALL CENTER .csop '!AE19</f>
        <v>0</v>
      </c>
      <c r="AH230" s="113">
        <f>'CALL CENTER .csop '!AF19</f>
        <v>0</v>
      </c>
      <c r="AI230" s="113">
        <f>'CALL CENTER .csop '!AG19</f>
        <v>0</v>
      </c>
      <c r="AJ230" s="113">
        <f>'CALL CENTER .csop '!AH19</f>
        <v>0</v>
      </c>
      <c r="AK230" s="113">
        <f>'CALL CENTER .csop '!AI19</f>
        <v>0</v>
      </c>
      <c r="AL230" s="113">
        <f>'CALL CENTER .csop '!AJ19</f>
        <v>0</v>
      </c>
      <c r="AM230" s="113">
        <f>'CALL CENTER .csop '!AK19</f>
        <v>0</v>
      </c>
      <c r="AN230" s="113">
        <f>'CALL CENTER .csop '!AL19</f>
        <v>0</v>
      </c>
      <c r="AO230" s="113">
        <f>'CALL CENTER .csop '!AM19</f>
        <v>0</v>
      </c>
      <c r="AP230" s="113">
        <f>'CALL CENTER .csop '!AN19</f>
        <v>0</v>
      </c>
      <c r="AQ230" s="113">
        <f>'CALL CENTER .csop '!AO19</f>
        <v>0</v>
      </c>
      <c r="AR230" s="113">
        <f>'CALL CENTER .csop '!AP19</f>
        <v>0</v>
      </c>
      <c r="AS230" s="113">
        <f>'CALL CENTER .csop '!AQ19</f>
        <v>0</v>
      </c>
      <c r="AT230" s="113">
        <f>'CALL CENTER .csop '!AR19</f>
        <v>0</v>
      </c>
      <c r="AU230" s="113">
        <f>'CALL CENTER .csop '!AS19</f>
        <v>0</v>
      </c>
      <c r="AV230" s="113">
        <f>'CALL CENTER .csop '!AT19</f>
        <v>0</v>
      </c>
      <c r="AW230" s="113">
        <f>'CALL CENTER .csop '!AU19</f>
        <v>0</v>
      </c>
      <c r="AX230" s="113">
        <f>'CALL CENTER .csop '!AV19</f>
        <v>0</v>
      </c>
      <c r="AY230" s="66">
        <f t="shared" ref="AY230:AY235" si="46">COUNTIF(T230:AX230,"video")+COUNTIF(T230:AX230,"ÜSZI")+COUNTIF(T230:AX230,"Video 8-16")+COUNTIF(T230:AX230,"Video 9-17")+COUNTIF(T230:AX230,"Video 10-18")</f>
        <v>0</v>
      </c>
    </row>
    <row r="231" spans="1:51" ht="20.100000000000001" hidden="1" customHeight="1" thickBot="1" x14ac:dyDescent="0.35">
      <c r="A231" s="7">
        <f>'CALL CENTER .csop '!A20</f>
        <v>0</v>
      </c>
      <c r="B231" s="3">
        <f>'CALL CENTER .csop '!B20</f>
        <v>0</v>
      </c>
      <c r="C231" s="3">
        <f>'CALL CENTER .csop '!C20</f>
        <v>0</v>
      </c>
      <c r="D231" s="3">
        <f>'CALL CENTER .csop '!D20</f>
        <v>0</v>
      </c>
      <c r="E231" s="8">
        <f>'CALL CENTER .csop '!E20</f>
        <v>0</v>
      </c>
      <c r="F231" s="5">
        <f>'CALL CENTER .csop '!F20</f>
        <v>0</v>
      </c>
      <c r="G231" s="7">
        <f>'CALL CENTER .csop '!G20</f>
        <v>0</v>
      </c>
      <c r="H231" s="7">
        <f>'CALL CENTER .csop '!H20</f>
        <v>0</v>
      </c>
      <c r="I231" s="7">
        <f>'CALL CENTER .csop '!I20</f>
        <v>0</v>
      </c>
      <c r="J231" s="7">
        <f>'CALL CENTER .csop '!J20</f>
        <v>0</v>
      </c>
      <c r="K231" s="7">
        <f>'CALL CENTER .csop '!K20</f>
        <v>0</v>
      </c>
      <c r="L231" s="7">
        <f>'CALL CENTER .csop '!L20</f>
        <v>0</v>
      </c>
      <c r="M231" s="7">
        <f>'CALL CENTER .csop '!M20</f>
        <v>0</v>
      </c>
      <c r="N231" s="7">
        <f>'CALL CENTER .csop '!N20</f>
        <v>0</v>
      </c>
      <c r="O231" s="7">
        <f>'CALL CENTER .csop '!O20</f>
        <v>0</v>
      </c>
      <c r="P231" s="7">
        <f>'CALL CENTER .csop '!P20</f>
        <v>0</v>
      </c>
      <c r="Q231" s="7">
        <f>'CALL CENTER .csop '!Q20</f>
        <v>0</v>
      </c>
      <c r="R231" s="7">
        <f>'CALL CENTER .csop '!R20</f>
        <v>0</v>
      </c>
      <c r="S231" s="7"/>
      <c r="T231" s="113">
        <f>'CALL CENTER .csop '!R20</f>
        <v>0</v>
      </c>
      <c r="U231" s="113">
        <f>'CALL CENTER .csop '!S20</f>
        <v>0</v>
      </c>
      <c r="V231" s="113">
        <f>'CALL CENTER .csop '!T20</f>
        <v>0</v>
      </c>
      <c r="W231" s="113">
        <f>'CALL CENTER .csop '!U20</f>
        <v>0</v>
      </c>
      <c r="X231" s="113">
        <f>'CALL CENTER .csop '!V20</f>
        <v>0</v>
      </c>
      <c r="Y231" s="113">
        <f>'CALL CENTER .csop '!W20</f>
        <v>0</v>
      </c>
      <c r="Z231" s="113">
        <f>'CALL CENTER .csop '!X20</f>
        <v>0</v>
      </c>
      <c r="AA231" s="113">
        <f>'CALL CENTER .csop '!Y20</f>
        <v>0</v>
      </c>
      <c r="AB231" s="113">
        <f>'CALL CENTER .csop '!Z20</f>
        <v>0</v>
      </c>
      <c r="AC231" s="113">
        <f>'CALL CENTER .csop '!AA20</f>
        <v>0</v>
      </c>
      <c r="AD231" s="113">
        <f>'CALL CENTER .csop '!AB20</f>
        <v>0</v>
      </c>
      <c r="AE231" s="113">
        <f>'CALL CENTER .csop '!AC20</f>
        <v>0</v>
      </c>
      <c r="AF231" s="113">
        <f>'CALL CENTER .csop '!AD20</f>
        <v>0</v>
      </c>
      <c r="AG231" s="113">
        <f>'CALL CENTER .csop '!AE20</f>
        <v>0</v>
      </c>
      <c r="AH231" s="113">
        <f>'CALL CENTER .csop '!AF20</f>
        <v>0</v>
      </c>
      <c r="AI231" s="113">
        <f>'CALL CENTER .csop '!AG20</f>
        <v>0</v>
      </c>
      <c r="AJ231" s="113">
        <f>'CALL CENTER .csop '!AH20</f>
        <v>0</v>
      </c>
      <c r="AK231" s="113">
        <f>'CALL CENTER .csop '!AI20</f>
        <v>0</v>
      </c>
      <c r="AL231" s="113">
        <f>'CALL CENTER .csop '!AJ20</f>
        <v>0</v>
      </c>
      <c r="AM231" s="113">
        <f>'CALL CENTER .csop '!AK20</f>
        <v>0</v>
      </c>
      <c r="AN231" s="113">
        <f>'CALL CENTER .csop '!AL20</f>
        <v>0</v>
      </c>
      <c r="AO231" s="113">
        <f>'CALL CENTER .csop '!AM20</f>
        <v>0</v>
      </c>
      <c r="AP231" s="113">
        <f>'CALL CENTER .csop '!AN20</f>
        <v>0</v>
      </c>
      <c r="AQ231" s="113">
        <f>'CALL CENTER .csop '!AO20</f>
        <v>0</v>
      </c>
      <c r="AR231" s="113">
        <f>'CALL CENTER .csop '!AP20</f>
        <v>0</v>
      </c>
      <c r="AS231" s="113">
        <f>'CALL CENTER .csop '!AQ20</f>
        <v>0</v>
      </c>
      <c r="AT231" s="113">
        <f>'CALL CENTER .csop '!AR20</f>
        <v>0</v>
      </c>
      <c r="AU231" s="113">
        <f>'CALL CENTER .csop '!AS20</f>
        <v>0</v>
      </c>
      <c r="AV231" s="113">
        <f>'CALL CENTER .csop '!AT20</f>
        <v>0</v>
      </c>
      <c r="AW231" s="113">
        <f>'CALL CENTER .csop '!AU20</f>
        <v>0</v>
      </c>
      <c r="AX231" s="113">
        <f>'CALL CENTER .csop '!AV20</f>
        <v>0</v>
      </c>
      <c r="AY231" s="66">
        <f t="shared" si="46"/>
        <v>0</v>
      </c>
    </row>
    <row r="232" spans="1:51" ht="20.100000000000001" hidden="1" customHeight="1" thickBot="1" x14ac:dyDescent="0.35">
      <c r="A232" s="7">
        <f>'CALL CENTER .csop '!A21</f>
        <v>0</v>
      </c>
      <c r="B232" s="3">
        <f>'CALL CENTER .csop '!B21</f>
        <v>0</v>
      </c>
      <c r="C232" s="3">
        <f>'CALL CENTER .csop '!C21</f>
        <v>0</v>
      </c>
      <c r="D232" s="3">
        <f>'CALL CENTER .csop '!D21</f>
        <v>0</v>
      </c>
      <c r="E232" s="8">
        <f>'CALL CENTER .csop '!E21</f>
        <v>0</v>
      </c>
      <c r="F232" s="5">
        <f>'CALL CENTER .csop '!F21</f>
        <v>0</v>
      </c>
      <c r="G232" s="7">
        <f>'CALL CENTER .csop '!G21</f>
        <v>0</v>
      </c>
      <c r="H232" s="7">
        <f>'CALL CENTER .csop '!H21</f>
        <v>0</v>
      </c>
      <c r="I232" s="7">
        <f>'CALL CENTER .csop '!I21</f>
        <v>0</v>
      </c>
      <c r="J232" s="7">
        <f>'CALL CENTER .csop '!J21</f>
        <v>0</v>
      </c>
      <c r="K232" s="7">
        <f>'CALL CENTER .csop '!K21</f>
        <v>0</v>
      </c>
      <c r="L232" s="7">
        <f>'CALL CENTER .csop '!L21</f>
        <v>0</v>
      </c>
      <c r="M232" s="7">
        <f>'CALL CENTER .csop '!M21</f>
        <v>0</v>
      </c>
      <c r="N232" s="7">
        <f>'CALL CENTER .csop '!N21</f>
        <v>0</v>
      </c>
      <c r="O232" s="7">
        <f>'CALL CENTER .csop '!O21</f>
        <v>0</v>
      </c>
      <c r="P232" s="7">
        <f>'CALL CENTER .csop '!P21</f>
        <v>0</v>
      </c>
      <c r="Q232" s="7">
        <f>'CALL CENTER .csop '!Q21</f>
        <v>0</v>
      </c>
      <c r="R232" s="7">
        <f>'CALL CENTER .csop '!R21</f>
        <v>0</v>
      </c>
      <c r="S232" s="7"/>
      <c r="T232" s="113">
        <f>'CALL CENTER .csop '!R21</f>
        <v>0</v>
      </c>
      <c r="U232" s="113">
        <f>'CALL CENTER .csop '!S21</f>
        <v>0</v>
      </c>
      <c r="V232" s="113">
        <f>'CALL CENTER .csop '!T21</f>
        <v>0</v>
      </c>
      <c r="W232" s="113">
        <f>'CALL CENTER .csop '!U21</f>
        <v>0</v>
      </c>
      <c r="X232" s="113">
        <f>'CALL CENTER .csop '!V21</f>
        <v>0</v>
      </c>
      <c r="Y232" s="113">
        <f>'CALL CENTER .csop '!W21</f>
        <v>0</v>
      </c>
      <c r="Z232" s="113">
        <f>'CALL CENTER .csop '!X21</f>
        <v>0</v>
      </c>
      <c r="AA232" s="113">
        <f>'CALL CENTER .csop '!Y21</f>
        <v>0</v>
      </c>
      <c r="AB232" s="113">
        <f>'CALL CENTER .csop '!Z21</f>
        <v>0</v>
      </c>
      <c r="AC232" s="113">
        <f>'CALL CENTER .csop '!AA21</f>
        <v>0</v>
      </c>
      <c r="AD232" s="113">
        <f>'CALL CENTER .csop '!AB21</f>
        <v>0</v>
      </c>
      <c r="AE232" s="113">
        <f>'CALL CENTER .csop '!AC21</f>
        <v>0</v>
      </c>
      <c r="AF232" s="113">
        <f>'CALL CENTER .csop '!AD21</f>
        <v>0</v>
      </c>
      <c r="AG232" s="113">
        <f>'CALL CENTER .csop '!AE21</f>
        <v>0</v>
      </c>
      <c r="AH232" s="113">
        <f>'CALL CENTER .csop '!AF21</f>
        <v>0</v>
      </c>
      <c r="AI232" s="113">
        <f>'CALL CENTER .csop '!AG21</f>
        <v>0</v>
      </c>
      <c r="AJ232" s="113">
        <f>'CALL CENTER .csop '!AH21</f>
        <v>0</v>
      </c>
      <c r="AK232" s="113">
        <f>'CALL CENTER .csop '!AI21</f>
        <v>0</v>
      </c>
      <c r="AL232" s="113">
        <f>'CALL CENTER .csop '!AJ21</f>
        <v>0</v>
      </c>
      <c r="AM232" s="113">
        <f>'CALL CENTER .csop '!AK21</f>
        <v>0</v>
      </c>
      <c r="AN232" s="113">
        <f>'CALL CENTER .csop '!AL21</f>
        <v>0</v>
      </c>
      <c r="AO232" s="113">
        <f>'CALL CENTER .csop '!AM21</f>
        <v>0</v>
      </c>
      <c r="AP232" s="113">
        <f>'CALL CENTER .csop '!AN21</f>
        <v>0</v>
      </c>
      <c r="AQ232" s="113">
        <f>'CALL CENTER .csop '!AO21</f>
        <v>0</v>
      </c>
      <c r="AR232" s="113">
        <f>'CALL CENTER .csop '!AP21</f>
        <v>0</v>
      </c>
      <c r="AS232" s="113">
        <f>'CALL CENTER .csop '!AQ21</f>
        <v>0</v>
      </c>
      <c r="AT232" s="113">
        <f>'CALL CENTER .csop '!AR21</f>
        <v>0</v>
      </c>
      <c r="AU232" s="113">
        <f>'CALL CENTER .csop '!AS21</f>
        <v>0</v>
      </c>
      <c r="AV232" s="113">
        <f>'CALL CENTER .csop '!AT21</f>
        <v>0</v>
      </c>
      <c r="AW232" s="113">
        <f>'CALL CENTER .csop '!AU21</f>
        <v>0</v>
      </c>
      <c r="AX232" s="113">
        <f>'CALL CENTER .csop '!AV21</f>
        <v>0</v>
      </c>
      <c r="AY232" s="66">
        <f t="shared" si="46"/>
        <v>0</v>
      </c>
    </row>
    <row r="233" spans="1:51" ht="20.100000000000001" hidden="1" customHeight="1" thickBot="1" x14ac:dyDescent="0.35">
      <c r="A233" s="7">
        <f>'CALL CENTER .csop '!A22</f>
        <v>0</v>
      </c>
      <c r="B233" s="3">
        <f>'CALL CENTER .csop '!B22</f>
        <v>0</v>
      </c>
      <c r="C233" s="3">
        <f>'CALL CENTER .csop '!C22</f>
        <v>0</v>
      </c>
      <c r="D233" s="3">
        <f>'CALL CENTER .csop '!D22</f>
        <v>0</v>
      </c>
      <c r="E233" s="8">
        <f>'CALL CENTER .csop '!E22</f>
        <v>0</v>
      </c>
      <c r="F233" s="5">
        <f>'CALL CENTER .csop '!F22</f>
        <v>0</v>
      </c>
      <c r="G233" s="7">
        <f>'CALL CENTER .csop '!G22</f>
        <v>0</v>
      </c>
      <c r="H233" s="7">
        <f>'CALL CENTER .csop '!H22</f>
        <v>0</v>
      </c>
      <c r="I233" s="7">
        <f>'CALL CENTER .csop '!I22</f>
        <v>0</v>
      </c>
      <c r="J233" s="7">
        <f>'CALL CENTER .csop '!J22</f>
        <v>0</v>
      </c>
      <c r="K233" s="7">
        <f>'CALL CENTER .csop '!K22</f>
        <v>0</v>
      </c>
      <c r="L233" s="7">
        <f>'CALL CENTER .csop '!L22</f>
        <v>0</v>
      </c>
      <c r="M233" s="7">
        <f>'CALL CENTER .csop '!M22</f>
        <v>0</v>
      </c>
      <c r="N233" s="7">
        <f>'CALL CENTER .csop '!N22</f>
        <v>0</v>
      </c>
      <c r="O233" s="7">
        <f>'CALL CENTER .csop '!O22</f>
        <v>0</v>
      </c>
      <c r="P233" s="7">
        <f>'CALL CENTER .csop '!P22</f>
        <v>0</v>
      </c>
      <c r="Q233" s="7">
        <f>'CALL CENTER .csop '!Q22</f>
        <v>0</v>
      </c>
      <c r="R233" s="7">
        <f>'CALL CENTER .csop '!R22</f>
        <v>0</v>
      </c>
      <c r="S233" s="7"/>
      <c r="T233" s="113">
        <f>'CALL CENTER .csop '!R22</f>
        <v>0</v>
      </c>
      <c r="U233" s="113">
        <f>'CALL CENTER .csop '!S22</f>
        <v>0</v>
      </c>
      <c r="V233" s="113">
        <f>'CALL CENTER .csop '!T22</f>
        <v>0</v>
      </c>
      <c r="W233" s="113">
        <f>'CALL CENTER .csop '!U22</f>
        <v>0</v>
      </c>
      <c r="X233" s="113">
        <f>'CALL CENTER .csop '!V22</f>
        <v>0</v>
      </c>
      <c r="Y233" s="113">
        <f>'CALL CENTER .csop '!W22</f>
        <v>0</v>
      </c>
      <c r="Z233" s="113">
        <f>'CALL CENTER .csop '!X22</f>
        <v>0</v>
      </c>
      <c r="AA233" s="113">
        <f>'CALL CENTER .csop '!Y22</f>
        <v>0</v>
      </c>
      <c r="AB233" s="113">
        <f>'CALL CENTER .csop '!Z22</f>
        <v>0</v>
      </c>
      <c r="AC233" s="113">
        <f>'CALL CENTER .csop '!AA22</f>
        <v>0</v>
      </c>
      <c r="AD233" s="113">
        <f>'CALL CENTER .csop '!AB22</f>
        <v>0</v>
      </c>
      <c r="AE233" s="113">
        <f>'CALL CENTER .csop '!AC22</f>
        <v>0</v>
      </c>
      <c r="AF233" s="113">
        <f>'CALL CENTER .csop '!AD22</f>
        <v>0</v>
      </c>
      <c r="AG233" s="113">
        <f>'CALL CENTER .csop '!AE22</f>
        <v>0</v>
      </c>
      <c r="AH233" s="113">
        <f>'CALL CENTER .csop '!AF22</f>
        <v>0</v>
      </c>
      <c r="AI233" s="113">
        <f>'CALL CENTER .csop '!AG22</f>
        <v>0</v>
      </c>
      <c r="AJ233" s="113">
        <f>'CALL CENTER .csop '!AH22</f>
        <v>0</v>
      </c>
      <c r="AK233" s="113">
        <f>'CALL CENTER .csop '!AI22</f>
        <v>0</v>
      </c>
      <c r="AL233" s="113">
        <f>'CALL CENTER .csop '!AJ22</f>
        <v>0</v>
      </c>
      <c r="AM233" s="113">
        <f>'CALL CENTER .csop '!AK22</f>
        <v>0</v>
      </c>
      <c r="AN233" s="113">
        <f>'CALL CENTER .csop '!AL22</f>
        <v>0</v>
      </c>
      <c r="AO233" s="113">
        <f>'CALL CENTER .csop '!AM22</f>
        <v>0</v>
      </c>
      <c r="AP233" s="113">
        <f>'CALL CENTER .csop '!AN22</f>
        <v>0</v>
      </c>
      <c r="AQ233" s="113">
        <f>'CALL CENTER .csop '!AO22</f>
        <v>0</v>
      </c>
      <c r="AR233" s="113">
        <f>'CALL CENTER .csop '!AP22</f>
        <v>0</v>
      </c>
      <c r="AS233" s="113">
        <f>'CALL CENTER .csop '!AQ22</f>
        <v>0</v>
      </c>
      <c r="AT233" s="113">
        <f>'CALL CENTER .csop '!AR22</f>
        <v>0</v>
      </c>
      <c r="AU233" s="113">
        <f>'CALL CENTER .csop '!AS22</f>
        <v>0</v>
      </c>
      <c r="AV233" s="113">
        <f>'CALL CENTER .csop '!AT22</f>
        <v>0</v>
      </c>
      <c r="AW233" s="113">
        <f>'CALL CENTER .csop '!AU22</f>
        <v>0</v>
      </c>
      <c r="AX233" s="113">
        <f>'CALL CENTER .csop '!AV22</f>
        <v>0</v>
      </c>
      <c r="AY233" s="66">
        <f t="shared" si="46"/>
        <v>0</v>
      </c>
    </row>
    <row r="234" spans="1:51" ht="20.100000000000001" hidden="1" customHeight="1" thickBot="1" x14ac:dyDescent="0.35">
      <c r="A234" s="7">
        <f>'CALL CENTER .csop '!A23</f>
        <v>0</v>
      </c>
      <c r="B234" s="3">
        <f>'CALL CENTER .csop '!B23</f>
        <v>0</v>
      </c>
      <c r="C234" s="3">
        <f>'CALL CENTER .csop '!C23</f>
        <v>0</v>
      </c>
      <c r="D234" s="3">
        <f>'CALL CENTER .csop '!D23</f>
        <v>0</v>
      </c>
      <c r="E234" s="8">
        <f>'CALL CENTER .csop '!E23</f>
        <v>0</v>
      </c>
      <c r="F234" s="5">
        <f>'CALL CENTER .csop '!F23</f>
        <v>0</v>
      </c>
      <c r="G234" s="7">
        <f>'CALL CENTER .csop '!G23</f>
        <v>0</v>
      </c>
      <c r="H234" s="7">
        <f>'CALL CENTER .csop '!H23</f>
        <v>0</v>
      </c>
      <c r="I234" s="7">
        <f>'CALL CENTER .csop '!I23</f>
        <v>0</v>
      </c>
      <c r="J234" s="7">
        <f>'CALL CENTER .csop '!J23</f>
        <v>0</v>
      </c>
      <c r="K234" s="7">
        <f>'CALL CENTER .csop '!K23</f>
        <v>0</v>
      </c>
      <c r="L234" s="7">
        <f>'CALL CENTER .csop '!L23</f>
        <v>0</v>
      </c>
      <c r="M234" s="7">
        <f>'CALL CENTER .csop '!M23</f>
        <v>0</v>
      </c>
      <c r="N234" s="7">
        <f>'CALL CENTER .csop '!N23</f>
        <v>0</v>
      </c>
      <c r="O234" s="7">
        <f>'CALL CENTER .csop '!O23</f>
        <v>0</v>
      </c>
      <c r="P234" s="7">
        <f>'CALL CENTER .csop '!P23</f>
        <v>0</v>
      </c>
      <c r="Q234" s="7">
        <f>'CALL CENTER .csop '!Q23</f>
        <v>0</v>
      </c>
      <c r="R234" s="7">
        <f>'CALL CENTER .csop '!R23</f>
        <v>0</v>
      </c>
      <c r="S234" s="7"/>
      <c r="T234" s="113">
        <f>'CALL CENTER .csop '!R23</f>
        <v>0</v>
      </c>
      <c r="U234" s="113">
        <f>'CALL CENTER .csop '!S23</f>
        <v>0</v>
      </c>
      <c r="V234" s="113">
        <f>'CALL CENTER .csop '!T23</f>
        <v>0</v>
      </c>
      <c r="W234" s="113">
        <f>'CALL CENTER .csop '!U23</f>
        <v>0</v>
      </c>
      <c r="X234" s="113">
        <f>'CALL CENTER .csop '!V23</f>
        <v>0</v>
      </c>
      <c r="Y234" s="113">
        <f>'CALL CENTER .csop '!W23</f>
        <v>0</v>
      </c>
      <c r="Z234" s="113">
        <f>'CALL CENTER .csop '!X23</f>
        <v>0</v>
      </c>
      <c r="AA234" s="113">
        <f>'CALL CENTER .csop '!Y23</f>
        <v>0</v>
      </c>
      <c r="AB234" s="113">
        <f>'CALL CENTER .csop '!Z23</f>
        <v>0</v>
      </c>
      <c r="AC234" s="113">
        <f>'CALL CENTER .csop '!AA23</f>
        <v>0</v>
      </c>
      <c r="AD234" s="113">
        <f>'CALL CENTER .csop '!AB23</f>
        <v>0</v>
      </c>
      <c r="AE234" s="113">
        <f>'CALL CENTER .csop '!AC23</f>
        <v>0</v>
      </c>
      <c r="AF234" s="113">
        <f>'CALL CENTER .csop '!AD23</f>
        <v>0</v>
      </c>
      <c r="AG234" s="113">
        <f>'CALL CENTER .csop '!AE23</f>
        <v>0</v>
      </c>
      <c r="AH234" s="113">
        <f>'CALL CENTER .csop '!AF23</f>
        <v>0</v>
      </c>
      <c r="AI234" s="113">
        <f>'CALL CENTER .csop '!AG23</f>
        <v>0</v>
      </c>
      <c r="AJ234" s="113">
        <f>'CALL CENTER .csop '!AH23</f>
        <v>0</v>
      </c>
      <c r="AK234" s="113">
        <f>'CALL CENTER .csop '!AI23</f>
        <v>0</v>
      </c>
      <c r="AL234" s="113">
        <f>'CALL CENTER .csop '!AJ23</f>
        <v>0</v>
      </c>
      <c r="AM234" s="113">
        <f>'CALL CENTER .csop '!AK23</f>
        <v>0</v>
      </c>
      <c r="AN234" s="113">
        <f>'CALL CENTER .csop '!AL23</f>
        <v>0</v>
      </c>
      <c r="AO234" s="113">
        <f>'CALL CENTER .csop '!AM23</f>
        <v>0</v>
      </c>
      <c r="AP234" s="113">
        <f>'CALL CENTER .csop '!AN23</f>
        <v>0</v>
      </c>
      <c r="AQ234" s="113">
        <f>'CALL CENTER .csop '!AO23</f>
        <v>0</v>
      </c>
      <c r="AR234" s="113">
        <f>'CALL CENTER .csop '!AP23</f>
        <v>0</v>
      </c>
      <c r="AS234" s="113">
        <f>'CALL CENTER .csop '!AQ23</f>
        <v>0</v>
      </c>
      <c r="AT234" s="113">
        <f>'CALL CENTER .csop '!AR23</f>
        <v>0</v>
      </c>
      <c r="AU234" s="113">
        <f>'CALL CENTER .csop '!AS23</f>
        <v>0</v>
      </c>
      <c r="AV234" s="113">
        <f>'CALL CENTER .csop '!AT23</f>
        <v>0</v>
      </c>
      <c r="AW234" s="113">
        <f>'CALL CENTER .csop '!AU23</f>
        <v>0</v>
      </c>
      <c r="AX234" s="113">
        <f>'CALL CENTER .csop '!AV23</f>
        <v>0</v>
      </c>
      <c r="AY234" s="66">
        <f t="shared" si="46"/>
        <v>0</v>
      </c>
    </row>
    <row r="235" spans="1:51" ht="20.100000000000001" hidden="1" customHeight="1" thickBot="1" x14ac:dyDescent="0.35">
      <c r="A235" s="9">
        <f>'CALL CENTER .csop '!A24</f>
        <v>0</v>
      </c>
      <c r="B235" s="10">
        <f>'CALL CENTER .csop '!B24</f>
        <v>0</v>
      </c>
      <c r="C235" s="10">
        <f>'CALL CENTER .csop '!C24</f>
        <v>0</v>
      </c>
      <c r="D235" s="10">
        <f>'CALL CENTER .csop '!D24</f>
        <v>0</v>
      </c>
      <c r="E235" s="11">
        <f>'CALL CENTER .csop '!E24</f>
        <v>0</v>
      </c>
      <c r="F235" s="5">
        <f>'CALL CENTER .csop '!F24</f>
        <v>0</v>
      </c>
      <c r="G235" s="7">
        <f>'CALL CENTER .csop '!G24</f>
        <v>0</v>
      </c>
      <c r="H235" s="7">
        <f>'CALL CENTER .csop '!H24</f>
        <v>0</v>
      </c>
      <c r="I235" s="7">
        <f>'CALL CENTER .csop '!I24</f>
        <v>0</v>
      </c>
      <c r="J235" s="7">
        <f>'CALL CENTER .csop '!J24</f>
        <v>0</v>
      </c>
      <c r="K235" s="7">
        <f>'CALL CENTER .csop '!K24</f>
        <v>0</v>
      </c>
      <c r="L235" s="7">
        <f>'CALL CENTER .csop '!L24</f>
        <v>0</v>
      </c>
      <c r="M235" s="7">
        <f>'CALL CENTER .csop '!M24</f>
        <v>0</v>
      </c>
      <c r="N235" s="7">
        <f>'CALL CENTER .csop '!N24</f>
        <v>0</v>
      </c>
      <c r="O235" s="7">
        <f>'CALL CENTER .csop '!O24</f>
        <v>0</v>
      </c>
      <c r="P235" s="7">
        <f>'CALL CENTER .csop '!P24</f>
        <v>0</v>
      </c>
      <c r="Q235" s="7">
        <f>'CALL CENTER .csop '!Q24</f>
        <v>0</v>
      </c>
      <c r="R235" s="7">
        <f>'CALL CENTER .csop '!R24</f>
        <v>0</v>
      </c>
      <c r="S235" s="9"/>
      <c r="T235" s="113">
        <f>'CALL CENTER .csop '!R24</f>
        <v>0</v>
      </c>
      <c r="U235" s="113">
        <f>'CALL CENTER .csop '!S24</f>
        <v>0</v>
      </c>
      <c r="V235" s="113">
        <f>'CALL CENTER .csop '!T24</f>
        <v>0</v>
      </c>
      <c r="W235" s="113">
        <f>'CALL CENTER .csop '!U24</f>
        <v>0</v>
      </c>
      <c r="X235" s="113">
        <f>'CALL CENTER .csop '!V24</f>
        <v>0</v>
      </c>
      <c r="Y235" s="113">
        <f>'CALL CENTER .csop '!W24</f>
        <v>0</v>
      </c>
      <c r="Z235" s="113">
        <f>'CALL CENTER .csop '!X24</f>
        <v>0</v>
      </c>
      <c r="AA235" s="113">
        <f>'CALL CENTER .csop '!Y24</f>
        <v>0</v>
      </c>
      <c r="AB235" s="113">
        <f>'CALL CENTER .csop '!Z24</f>
        <v>0</v>
      </c>
      <c r="AC235" s="113">
        <f>'CALL CENTER .csop '!AA24</f>
        <v>0</v>
      </c>
      <c r="AD235" s="113">
        <f>'CALL CENTER .csop '!AB24</f>
        <v>0</v>
      </c>
      <c r="AE235" s="113">
        <f>'CALL CENTER .csop '!AC24</f>
        <v>0</v>
      </c>
      <c r="AF235" s="113">
        <f>'CALL CENTER .csop '!AD24</f>
        <v>0</v>
      </c>
      <c r="AG235" s="113">
        <f>'CALL CENTER .csop '!AE24</f>
        <v>0</v>
      </c>
      <c r="AH235" s="113">
        <f>'CALL CENTER .csop '!AF24</f>
        <v>0</v>
      </c>
      <c r="AI235" s="113">
        <f>'CALL CENTER .csop '!AG24</f>
        <v>0</v>
      </c>
      <c r="AJ235" s="113">
        <f>'CALL CENTER .csop '!AH24</f>
        <v>0</v>
      </c>
      <c r="AK235" s="113">
        <f>'CALL CENTER .csop '!AI24</f>
        <v>0</v>
      </c>
      <c r="AL235" s="113">
        <f>'CALL CENTER .csop '!AJ24</f>
        <v>0</v>
      </c>
      <c r="AM235" s="113">
        <f>'CALL CENTER .csop '!AK24</f>
        <v>0</v>
      </c>
      <c r="AN235" s="113">
        <f>'CALL CENTER .csop '!AL24</f>
        <v>0</v>
      </c>
      <c r="AO235" s="113">
        <f>'CALL CENTER .csop '!AM24</f>
        <v>0</v>
      </c>
      <c r="AP235" s="113">
        <f>'CALL CENTER .csop '!AN24</f>
        <v>0</v>
      </c>
      <c r="AQ235" s="113">
        <f>'CALL CENTER .csop '!AO24</f>
        <v>0</v>
      </c>
      <c r="AR235" s="113">
        <f>'CALL CENTER .csop '!AP24</f>
        <v>0</v>
      </c>
      <c r="AS235" s="113">
        <f>'CALL CENTER .csop '!AQ24</f>
        <v>0</v>
      </c>
      <c r="AT235" s="113">
        <f>'CALL CENTER .csop '!AR24</f>
        <v>0</v>
      </c>
      <c r="AU235" s="113">
        <f>'CALL CENTER .csop '!AS24</f>
        <v>0</v>
      </c>
      <c r="AV235" s="113">
        <f>'CALL CENTER .csop '!AT24</f>
        <v>0</v>
      </c>
      <c r="AW235" s="113">
        <f>'CALL CENTER .csop '!AU24</f>
        <v>0</v>
      </c>
      <c r="AX235" s="113">
        <f>'CALL CENTER .csop '!AV24</f>
        <v>0</v>
      </c>
      <c r="AY235" s="66">
        <f t="shared" si="46"/>
        <v>0</v>
      </c>
    </row>
    <row r="236" spans="1:51" ht="20.100000000000001" hidden="1" customHeight="1" x14ac:dyDescent="0.35">
      <c r="A236" s="68">
        <f>'CALL CENTER .csop '!A25</f>
        <v>0</v>
      </c>
      <c r="B236" s="68">
        <f>'CALL CENTER .csop '!B25</f>
        <v>0</v>
      </c>
      <c r="C236" s="68">
        <f>'CALL CENTER .csop '!C25</f>
        <v>0</v>
      </c>
      <c r="D236" s="68">
        <f>'CALL CENTER .csop '!D25</f>
        <v>0</v>
      </c>
      <c r="E236" s="68">
        <f>'CALL CENTER .csop '!E25</f>
        <v>0</v>
      </c>
      <c r="F236" s="7">
        <f>'CALL CENTER .csop '!F25</f>
        <v>0</v>
      </c>
      <c r="G236" s="7">
        <f>'CALL CENTER .csop '!G25</f>
        <v>0</v>
      </c>
      <c r="H236" s="7">
        <f>'CALL CENTER .csop '!H25</f>
        <v>0</v>
      </c>
      <c r="I236" s="7">
        <f>'CALL CENTER .csop '!I25</f>
        <v>0</v>
      </c>
      <c r="J236" s="7">
        <f>'CALL CENTER .csop '!J25</f>
        <v>0</v>
      </c>
      <c r="K236" s="7">
        <f>'CALL CENTER .csop '!K25</f>
        <v>0</v>
      </c>
      <c r="L236" s="7">
        <f>'CALL CENTER .csop '!L25</f>
        <v>0</v>
      </c>
      <c r="M236" s="7">
        <f>'CALL CENTER .csop '!M25</f>
        <v>0</v>
      </c>
      <c r="N236" s="7">
        <f>'CALL CENTER .csop '!N25</f>
        <v>0</v>
      </c>
      <c r="O236" s="7">
        <f>'CALL CENTER .csop '!O25</f>
        <v>0</v>
      </c>
      <c r="P236" s="7">
        <f>'CALL CENTER .csop '!P25</f>
        <v>0</v>
      </c>
      <c r="Q236" s="7">
        <f>'CALL CENTER .csop '!Q25</f>
        <v>0</v>
      </c>
      <c r="R236" s="7">
        <f>'CALL CENTER .csop '!R25</f>
        <v>0</v>
      </c>
      <c r="S236" s="74"/>
      <c r="T236" s="113">
        <f>'CALL CENTER .csop '!R25</f>
        <v>0</v>
      </c>
      <c r="U236" s="113">
        <f>'CALL CENTER .csop '!S25</f>
        <v>0</v>
      </c>
      <c r="V236" s="113">
        <f>'CALL CENTER .csop '!T25</f>
        <v>0</v>
      </c>
      <c r="W236" s="113">
        <f>'CALL CENTER .csop '!U25</f>
        <v>0</v>
      </c>
      <c r="X236" s="113">
        <f>'CALL CENTER .csop '!V25</f>
        <v>0</v>
      </c>
      <c r="Y236" s="113">
        <f>'CALL CENTER .csop '!W25</f>
        <v>0</v>
      </c>
      <c r="Z236" s="113">
        <f>'CALL CENTER .csop '!X25</f>
        <v>0</v>
      </c>
      <c r="AA236" s="113">
        <f>'CALL CENTER .csop '!Y25</f>
        <v>0</v>
      </c>
      <c r="AB236" s="113">
        <f>'CALL CENTER .csop '!Z25</f>
        <v>0</v>
      </c>
      <c r="AC236" s="113">
        <f>'CALL CENTER .csop '!AA25</f>
        <v>0</v>
      </c>
      <c r="AD236" s="113">
        <f>'CALL CENTER .csop '!AB25</f>
        <v>0</v>
      </c>
      <c r="AE236" s="113">
        <f>'CALL CENTER .csop '!AC25</f>
        <v>0</v>
      </c>
      <c r="AF236" s="113">
        <f>'CALL CENTER .csop '!AD25</f>
        <v>0</v>
      </c>
      <c r="AG236" s="113">
        <f>'CALL CENTER .csop '!AE25</f>
        <v>0</v>
      </c>
      <c r="AH236" s="113">
        <f>'CALL CENTER .csop '!AF25</f>
        <v>0</v>
      </c>
      <c r="AI236" s="113">
        <f>'CALL CENTER .csop '!AG25</f>
        <v>0</v>
      </c>
      <c r="AJ236" s="113">
        <f>'CALL CENTER .csop '!AH25</f>
        <v>0</v>
      </c>
      <c r="AK236" s="113">
        <f>'CALL CENTER .csop '!AI25</f>
        <v>0</v>
      </c>
      <c r="AL236" s="113">
        <f>'CALL CENTER .csop '!AJ25</f>
        <v>0</v>
      </c>
      <c r="AM236" s="113">
        <f>'CALL CENTER .csop '!AK25</f>
        <v>0</v>
      </c>
      <c r="AN236" s="113">
        <f>'CALL CENTER .csop '!AL25</f>
        <v>0</v>
      </c>
      <c r="AO236" s="113">
        <f>'CALL CENTER .csop '!AM25</f>
        <v>0</v>
      </c>
      <c r="AP236" s="113">
        <f>'CALL CENTER .csop '!AN25</f>
        <v>0</v>
      </c>
      <c r="AQ236" s="113">
        <f>'CALL CENTER .csop '!AO25</f>
        <v>0</v>
      </c>
      <c r="AR236" s="113">
        <f>'CALL CENTER .csop '!AP25</f>
        <v>0</v>
      </c>
      <c r="AS236" s="113">
        <f>'CALL CENTER .csop '!AQ25</f>
        <v>0</v>
      </c>
      <c r="AT236" s="113">
        <f>'CALL CENTER .csop '!AR25</f>
        <v>0</v>
      </c>
      <c r="AU236" s="113">
        <f>'CALL CENTER .csop '!AS25</f>
        <v>0</v>
      </c>
      <c r="AV236" s="113">
        <f>'CALL CENTER .csop '!AT25</f>
        <v>0</v>
      </c>
      <c r="AW236" s="113">
        <f>'CALL CENTER .csop '!AU25</f>
        <v>0</v>
      </c>
      <c r="AX236" s="113">
        <f>'CALL CENTER .csop '!AV25</f>
        <v>0</v>
      </c>
      <c r="AY236" s="67">
        <f t="shared" ref="AY236:AY267" si="47">COUNTIF(T236:AX236,"video")+COUNTIF(T236:AX236,"ÜSZI")</f>
        <v>0</v>
      </c>
    </row>
    <row r="237" spans="1:51" ht="20.100000000000001" hidden="1" customHeight="1" x14ac:dyDescent="0.35">
      <c r="A237" s="7">
        <f>'CALL CENTER .csop '!A26</f>
        <v>0</v>
      </c>
      <c r="B237" s="7">
        <f>'CALL CENTER .csop '!B26</f>
        <v>0</v>
      </c>
      <c r="C237" s="7">
        <f>'CALL CENTER .csop '!C26</f>
        <v>0</v>
      </c>
      <c r="D237" s="7">
        <f>'CALL CENTER .csop '!D26</f>
        <v>0</v>
      </c>
      <c r="E237" s="7">
        <f>'CALL CENTER .csop '!E26</f>
        <v>0</v>
      </c>
      <c r="F237" s="7">
        <f>'CALL CENTER .csop '!F26</f>
        <v>0</v>
      </c>
      <c r="G237" s="7">
        <f>'CALL CENTER .csop '!G26</f>
        <v>0</v>
      </c>
      <c r="H237" s="7">
        <f>'CALL CENTER .csop '!H26</f>
        <v>0</v>
      </c>
      <c r="I237" s="7">
        <f>'CALL CENTER .csop '!I26</f>
        <v>0</v>
      </c>
      <c r="J237" s="7">
        <f>'CALL CENTER .csop '!J26</f>
        <v>0</v>
      </c>
      <c r="K237" s="7">
        <f>'CALL CENTER .csop '!K26</f>
        <v>0</v>
      </c>
      <c r="L237" s="7">
        <f>'CALL CENTER .csop '!L26</f>
        <v>0</v>
      </c>
      <c r="M237" s="7">
        <f>'CALL CENTER .csop '!M26</f>
        <v>0</v>
      </c>
      <c r="N237" s="7">
        <f>'CALL CENTER .csop '!N26</f>
        <v>0</v>
      </c>
      <c r="O237" s="7">
        <f>'CALL CENTER .csop '!O26</f>
        <v>0</v>
      </c>
      <c r="P237" s="7">
        <f>'CALL CENTER .csop '!P26</f>
        <v>0</v>
      </c>
      <c r="Q237" s="7">
        <f>'CALL CENTER .csop '!Q26</f>
        <v>0</v>
      </c>
      <c r="R237" s="7">
        <f>'CALL CENTER .csop '!R26</f>
        <v>0</v>
      </c>
      <c r="S237" s="74"/>
      <c r="T237" s="113">
        <f>'CALL CENTER .csop '!R26</f>
        <v>0</v>
      </c>
      <c r="U237" s="113">
        <f>'CALL CENTER .csop '!S26</f>
        <v>0</v>
      </c>
      <c r="V237" s="113">
        <f>'CALL CENTER .csop '!T26</f>
        <v>0</v>
      </c>
      <c r="W237" s="113">
        <f>'CALL CENTER .csop '!U26</f>
        <v>0</v>
      </c>
      <c r="X237" s="113">
        <f>'CALL CENTER .csop '!V26</f>
        <v>0</v>
      </c>
      <c r="Y237" s="113">
        <f>'CALL CENTER .csop '!W26</f>
        <v>0</v>
      </c>
      <c r="Z237" s="113">
        <f>'CALL CENTER .csop '!X26</f>
        <v>0</v>
      </c>
      <c r="AA237" s="113">
        <f>'CALL CENTER .csop '!Y26</f>
        <v>0</v>
      </c>
      <c r="AB237" s="113">
        <f>'CALL CENTER .csop '!Z26</f>
        <v>0</v>
      </c>
      <c r="AC237" s="113">
        <f>'CALL CENTER .csop '!AA26</f>
        <v>0</v>
      </c>
      <c r="AD237" s="113">
        <f>'CALL CENTER .csop '!AB26</f>
        <v>0</v>
      </c>
      <c r="AE237" s="113">
        <f>'CALL CENTER .csop '!AC26</f>
        <v>0</v>
      </c>
      <c r="AF237" s="113">
        <f>'CALL CENTER .csop '!AD26</f>
        <v>0</v>
      </c>
      <c r="AG237" s="113">
        <f>'CALL CENTER .csop '!AE26</f>
        <v>0</v>
      </c>
      <c r="AH237" s="113">
        <f>'CALL CENTER .csop '!AF26</f>
        <v>0</v>
      </c>
      <c r="AI237" s="113">
        <f>'CALL CENTER .csop '!AG26</f>
        <v>0</v>
      </c>
      <c r="AJ237" s="113">
        <f>'CALL CENTER .csop '!AH26</f>
        <v>0</v>
      </c>
      <c r="AK237" s="113">
        <f>'CALL CENTER .csop '!AI26</f>
        <v>0</v>
      </c>
      <c r="AL237" s="113">
        <f>'CALL CENTER .csop '!AJ26</f>
        <v>0</v>
      </c>
      <c r="AM237" s="113">
        <f>'CALL CENTER .csop '!AK26</f>
        <v>0</v>
      </c>
      <c r="AN237" s="113">
        <f>'CALL CENTER .csop '!AL26</f>
        <v>0</v>
      </c>
      <c r="AO237" s="113">
        <f>'CALL CENTER .csop '!AM26</f>
        <v>0</v>
      </c>
      <c r="AP237" s="113">
        <f>'CALL CENTER .csop '!AN26</f>
        <v>0</v>
      </c>
      <c r="AQ237" s="113">
        <f>'CALL CENTER .csop '!AO26</f>
        <v>0</v>
      </c>
      <c r="AR237" s="113">
        <f>'CALL CENTER .csop '!AP26</f>
        <v>0</v>
      </c>
      <c r="AS237" s="113">
        <f>'CALL CENTER .csop '!AQ26</f>
        <v>0</v>
      </c>
      <c r="AT237" s="113">
        <f>'CALL CENTER .csop '!AR26</f>
        <v>0</v>
      </c>
      <c r="AU237" s="113">
        <f>'CALL CENTER .csop '!AS26</f>
        <v>0</v>
      </c>
      <c r="AV237" s="113">
        <f>'CALL CENTER .csop '!AT26</f>
        <v>0</v>
      </c>
      <c r="AW237" s="113">
        <f>'CALL CENTER .csop '!AU26</f>
        <v>0</v>
      </c>
      <c r="AX237" s="113">
        <f>'CALL CENTER .csop '!AV26</f>
        <v>0</v>
      </c>
      <c r="AY237" s="67">
        <f t="shared" si="47"/>
        <v>0</v>
      </c>
    </row>
    <row r="238" spans="1:51" ht="20.100000000000001" hidden="1" customHeight="1" x14ac:dyDescent="0.35">
      <c r="A238" s="7">
        <f>'CALL CENTER .csop '!A27</f>
        <v>0</v>
      </c>
      <c r="B238" s="7">
        <f>'CALL CENTER .csop '!B27</f>
        <v>0</v>
      </c>
      <c r="C238" s="7">
        <f>'CALL CENTER .csop '!C27</f>
        <v>0</v>
      </c>
      <c r="D238" s="7">
        <f>'CALL CENTER .csop '!D27</f>
        <v>0</v>
      </c>
      <c r="E238" s="7">
        <f>'CALL CENTER .csop '!E27</f>
        <v>0</v>
      </c>
      <c r="F238" s="7">
        <f>'CALL CENTER .csop '!F27</f>
        <v>0</v>
      </c>
      <c r="G238" s="7">
        <f>'CALL CENTER .csop '!G27</f>
        <v>0</v>
      </c>
      <c r="H238" s="7">
        <f>'CALL CENTER .csop '!H27</f>
        <v>0</v>
      </c>
      <c r="I238" s="7">
        <f>'CALL CENTER .csop '!I27</f>
        <v>0</v>
      </c>
      <c r="J238" s="7">
        <f>'CALL CENTER .csop '!J27</f>
        <v>0</v>
      </c>
      <c r="K238" s="7">
        <f>'CALL CENTER .csop '!K27</f>
        <v>0</v>
      </c>
      <c r="L238" s="7">
        <f>'CALL CENTER .csop '!L27</f>
        <v>0</v>
      </c>
      <c r="M238" s="7">
        <f>'CALL CENTER .csop '!M27</f>
        <v>0</v>
      </c>
      <c r="N238" s="7">
        <f>'CALL CENTER .csop '!N27</f>
        <v>0</v>
      </c>
      <c r="O238" s="7">
        <f>'CALL CENTER .csop '!O27</f>
        <v>0</v>
      </c>
      <c r="P238" s="7">
        <f>'CALL CENTER .csop '!P27</f>
        <v>0</v>
      </c>
      <c r="Q238" s="7">
        <f>'CALL CENTER .csop '!Q27</f>
        <v>0</v>
      </c>
      <c r="R238" s="7">
        <f>'CALL CENTER .csop '!R27</f>
        <v>0</v>
      </c>
      <c r="S238" s="74"/>
      <c r="T238" s="113">
        <f>'CALL CENTER .csop '!R27</f>
        <v>0</v>
      </c>
      <c r="U238" s="113">
        <f>'CALL CENTER .csop '!S27</f>
        <v>0</v>
      </c>
      <c r="V238" s="113">
        <f>'CALL CENTER .csop '!T27</f>
        <v>0</v>
      </c>
      <c r="W238" s="113">
        <f>'CALL CENTER .csop '!U27</f>
        <v>0</v>
      </c>
      <c r="X238" s="113">
        <f>'CALL CENTER .csop '!V27</f>
        <v>0</v>
      </c>
      <c r="Y238" s="113">
        <f>'CALL CENTER .csop '!W27</f>
        <v>0</v>
      </c>
      <c r="Z238" s="113">
        <f>'CALL CENTER .csop '!X27</f>
        <v>0</v>
      </c>
      <c r="AA238" s="113">
        <f>'CALL CENTER .csop '!Y27</f>
        <v>0</v>
      </c>
      <c r="AB238" s="113">
        <f>'CALL CENTER .csop '!Z27</f>
        <v>0</v>
      </c>
      <c r="AC238" s="113">
        <f>'CALL CENTER .csop '!AA27</f>
        <v>0</v>
      </c>
      <c r="AD238" s="113">
        <f>'CALL CENTER .csop '!AB27</f>
        <v>0</v>
      </c>
      <c r="AE238" s="113">
        <f>'CALL CENTER .csop '!AC27</f>
        <v>0</v>
      </c>
      <c r="AF238" s="113">
        <f>'CALL CENTER .csop '!AD27</f>
        <v>0</v>
      </c>
      <c r="AG238" s="113">
        <f>'CALL CENTER .csop '!AE27</f>
        <v>0</v>
      </c>
      <c r="AH238" s="113">
        <f>'CALL CENTER .csop '!AF27</f>
        <v>0</v>
      </c>
      <c r="AI238" s="113">
        <f>'CALL CENTER .csop '!AG27</f>
        <v>0</v>
      </c>
      <c r="AJ238" s="113">
        <f>'CALL CENTER .csop '!AH27</f>
        <v>0</v>
      </c>
      <c r="AK238" s="112">
        <f>'CALL CENTER .csop '!AI27</f>
        <v>0</v>
      </c>
      <c r="AL238" s="113">
        <f>'CALL CENTER .csop '!AJ27</f>
        <v>0</v>
      </c>
      <c r="AM238" s="113">
        <f>'CALL CENTER .csop '!AK27</f>
        <v>0</v>
      </c>
      <c r="AN238" s="113">
        <f>'CALL CENTER .csop '!AL27</f>
        <v>0</v>
      </c>
      <c r="AO238" s="113">
        <f>'CALL CENTER .csop '!AM27</f>
        <v>0</v>
      </c>
      <c r="AP238" s="113">
        <f>'CALL CENTER .csop '!AN27</f>
        <v>0</v>
      </c>
      <c r="AQ238" s="113">
        <f>'CALL CENTER .csop '!AO27</f>
        <v>0</v>
      </c>
      <c r="AR238" s="113">
        <f>'CALL CENTER .csop '!AP27</f>
        <v>0</v>
      </c>
      <c r="AS238" s="113">
        <f>'CALL CENTER .csop '!AQ27</f>
        <v>0</v>
      </c>
      <c r="AT238" s="113">
        <f>'CALL CENTER .csop '!AR27</f>
        <v>0</v>
      </c>
      <c r="AU238" s="113">
        <f>'CALL CENTER .csop '!AS27</f>
        <v>0</v>
      </c>
      <c r="AV238" s="113">
        <f>'CALL CENTER .csop '!AT27</f>
        <v>0</v>
      </c>
      <c r="AW238" s="113">
        <f>'CALL CENTER .csop '!AU27</f>
        <v>0</v>
      </c>
      <c r="AX238" s="113">
        <f>'CALL CENTER .csop '!AV27</f>
        <v>0</v>
      </c>
      <c r="AY238" s="67">
        <f t="shared" si="47"/>
        <v>0</v>
      </c>
    </row>
    <row r="239" spans="1:51" ht="20.100000000000001" hidden="1" customHeight="1" x14ac:dyDescent="0.35">
      <c r="A239" s="7">
        <f>'CALL CENTER .csop '!A28</f>
        <v>0</v>
      </c>
      <c r="B239" s="7">
        <f>'CALL CENTER .csop '!B28</f>
        <v>0</v>
      </c>
      <c r="C239" s="7">
        <f>'CALL CENTER .csop '!C28</f>
        <v>0</v>
      </c>
      <c r="D239" s="7">
        <f>'CALL CENTER .csop '!D28</f>
        <v>0</v>
      </c>
      <c r="E239" s="7">
        <f>'CALL CENTER .csop '!E28</f>
        <v>0</v>
      </c>
      <c r="F239" s="7">
        <f>'CALL CENTER .csop '!F28</f>
        <v>0</v>
      </c>
      <c r="G239" s="7">
        <f>'CALL CENTER .csop '!G28</f>
        <v>0</v>
      </c>
      <c r="H239" s="7">
        <f>'CALL CENTER .csop '!H28</f>
        <v>0</v>
      </c>
      <c r="I239" s="7">
        <f>'CALL CENTER .csop '!I28</f>
        <v>0</v>
      </c>
      <c r="J239" s="7">
        <f>'CALL CENTER .csop '!J28</f>
        <v>0</v>
      </c>
      <c r="K239" s="7">
        <f>'CALL CENTER .csop '!K28</f>
        <v>0</v>
      </c>
      <c r="L239" s="7">
        <f>'CALL CENTER .csop '!L28</f>
        <v>0</v>
      </c>
      <c r="M239" s="7">
        <f>'CALL CENTER .csop '!M28</f>
        <v>0</v>
      </c>
      <c r="N239" s="7">
        <f>'CALL CENTER .csop '!N28</f>
        <v>0</v>
      </c>
      <c r="O239" s="7">
        <f>'CALL CENTER .csop '!O28</f>
        <v>0</v>
      </c>
      <c r="P239" s="7">
        <f>'CALL CENTER .csop '!P28</f>
        <v>0</v>
      </c>
      <c r="Q239" s="7">
        <f>'CALL CENTER .csop '!Q28</f>
        <v>0</v>
      </c>
      <c r="R239" s="7">
        <f>'CALL CENTER .csop '!R28</f>
        <v>0</v>
      </c>
      <c r="S239" s="74"/>
      <c r="T239" s="113">
        <f>'CALL CENTER .csop '!R28</f>
        <v>0</v>
      </c>
      <c r="U239" s="113">
        <f>'CALL CENTER .csop '!S28</f>
        <v>0</v>
      </c>
      <c r="V239" s="113">
        <f>'CALL CENTER .csop '!T28</f>
        <v>0</v>
      </c>
      <c r="W239" s="113">
        <f>'CALL CENTER .csop '!U28</f>
        <v>0</v>
      </c>
      <c r="X239" s="113">
        <f>'CALL CENTER .csop '!V28</f>
        <v>0</v>
      </c>
      <c r="Y239" s="113">
        <f>'CALL CENTER .csop '!W28</f>
        <v>0</v>
      </c>
      <c r="Z239" s="113">
        <f>'CALL CENTER .csop '!X28</f>
        <v>0</v>
      </c>
      <c r="AA239" s="113">
        <f>'CALL CENTER .csop '!Y28</f>
        <v>0</v>
      </c>
      <c r="AB239" s="113">
        <f>'CALL CENTER .csop '!Z28</f>
        <v>0</v>
      </c>
      <c r="AC239" s="113">
        <f>'CALL CENTER .csop '!AA28</f>
        <v>0</v>
      </c>
      <c r="AD239" s="113">
        <f>'CALL CENTER .csop '!AB28</f>
        <v>0</v>
      </c>
      <c r="AE239" s="113">
        <f>'CALL CENTER .csop '!AC28</f>
        <v>0</v>
      </c>
      <c r="AF239" s="113">
        <f>'CALL CENTER .csop '!AD28</f>
        <v>0</v>
      </c>
      <c r="AG239" s="113">
        <f>'CALL CENTER .csop '!AE28</f>
        <v>0</v>
      </c>
      <c r="AH239" s="113">
        <f>'CALL CENTER .csop '!AF28</f>
        <v>0</v>
      </c>
      <c r="AI239" s="113">
        <f>'CALL CENTER .csop '!AG28</f>
        <v>0</v>
      </c>
      <c r="AJ239" s="113">
        <f>'CALL CENTER .csop '!AH28</f>
        <v>0</v>
      </c>
      <c r="AK239" s="112">
        <f>'CALL CENTER .csop '!AI28</f>
        <v>0</v>
      </c>
      <c r="AL239" s="113">
        <f>'CALL CENTER .csop '!AJ28</f>
        <v>0</v>
      </c>
      <c r="AM239" s="113">
        <f>'CALL CENTER .csop '!AK28</f>
        <v>0</v>
      </c>
      <c r="AN239" s="113">
        <f>'CALL CENTER .csop '!AL28</f>
        <v>0</v>
      </c>
      <c r="AO239" s="113">
        <f>'CALL CENTER .csop '!AM28</f>
        <v>0</v>
      </c>
      <c r="AP239" s="113">
        <f>'CALL CENTER .csop '!AN28</f>
        <v>0</v>
      </c>
      <c r="AQ239" s="113">
        <f>'CALL CENTER .csop '!AO28</f>
        <v>0</v>
      </c>
      <c r="AR239" s="113">
        <f>'CALL CENTER .csop '!AP28</f>
        <v>0</v>
      </c>
      <c r="AS239" s="113">
        <f>'CALL CENTER .csop '!AQ28</f>
        <v>0</v>
      </c>
      <c r="AT239" s="113">
        <f>'CALL CENTER .csop '!AR28</f>
        <v>0</v>
      </c>
      <c r="AU239" s="113">
        <f>'CALL CENTER .csop '!AS28</f>
        <v>0</v>
      </c>
      <c r="AV239" s="113">
        <f>'CALL CENTER .csop '!AT28</f>
        <v>0</v>
      </c>
      <c r="AW239" s="113">
        <f>'CALL CENTER .csop '!AU28</f>
        <v>0</v>
      </c>
      <c r="AX239" s="113">
        <f>'CALL CENTER .csop '!AV28</f>
        <v>0</v>
      </c>
      <c r="AY239" s="67">
        <f t="shared" si="47"/>
        <v>0</v>
      </c>
    </row>
    <row r="240" spans="1:51" ht="20.100000000000001" hidden="1" customHeight="1" x14ac:dyDescent="0.35">
      <c r="A240" s="7">
        <f>'CALL CENTER .csop '!A29</f>
        <v>0</v>
      </c>
      <c r="B240" s="7">
        <f>'CALL CENTER .csop '!B29</f>
        <v>0</v>
      </c>
      <c r="C240" s="7">
        <f>'CALL CENTER .csop '!C29</f>
        <v>0</v>
      </c>
      <c r="D240" s="7">
        <f>'CALL CENTER .csop '!D29</f>
        <v>0</v>
      </c>
      <c r="E240" s="7">
        <f>'CALL CENTER .csop '!E29</f>
        <v>0</v>
      </c>
      <c r="F240" s="7">
        <f>'CALL CENTER .csop '!F29</f>
        <v>0</v>
      </c>
      <c r="G240" s="7">
        <f>'CALL CENTER .csop '!G29</f>
        <v>0</v>
      </c>
      <c r="H240" s="7">
        <f>'CALL CENTER .csop '!H29</f>
        <v>0</v>
      </c>
      <c r="I240" s="7">
        <f>'CALL CENTER .csop '!I29</f>
        <v>0</v>
      </c>
      <c r="J240" s="7">
        <f>'CALL CENTER .csop '!J29</f>
        <v>0</v>
      </c>
      <c r="K240" s="7">
        <f>'CALL CENTER .csop '!K29</f>
        <v>0</v>
      </c>
      <c r="L240" s="7">
        <f>'CALL CENTER .csop '!L29</f>
        <v>0</v>
      </c>
      <c r="M240" s="7">
        <f>'CALL CENTER .csop '!M29</f>
        <v>0</v>
      </c>
      <c r="N240" s="7">
        <f>'CALL CENTER .csop '!N29</f>
        <v>0</v>
      </c>
      <c r="O240" s="7">
        <f>'CALL CENTER .csop '!O29</f>
        <v>0</v>
      </c>
      <c r="P240" s="7">
        <f>'CALL CENTER .csop '!P29</f>
        <v>0</v>
      </c>
      <c r="Q240" s="7">
        <f>'CALL CENTER .csop '!Q29</f>
        <v>0</v>
      </c>
      <c r="R240" s="7">
        <f>'CALL CENTER .csop '!R29</f>
        <v>0</v>
      </c>
      <c r="S240" s="74"/>
      <c r="T240" s="113">
        <f>'CALL CENTER .csop '!R29</f>
        <v>0</v>
      </c>
      <c r="U240" s="113">
        <f>'CALL CENTER .csop '!S29</f>
        <v>0</v>
      </c>
      <c r="V240" s="113">
        <f>'CALL CENTER .csop '!T29</f>
        <v>0</v>
      </c>
      <c r="W240" s="113">
        <f>'CALL CENTER .csop '!U29</f>
        <v>0</v>
      </c>
      <c r="X240" s="113">
        <f>'CALL CENTER .csop '!V29</f>
        <v>0</v>
      </c>
      <c r="Y240" s="113">
        <f>'CALL CENTER .csop '!W29</f>
        <v>0</v>
      </c>
      <c r="Z240" s="113">
        <f>'CALL CENTER .csop '!X29</f>
        <v>0</v>
      </c>
      <c r="AA240" s="113">
        <f>'CALL CENTER .csop '!Y29</f>
        <v>0</v>
      </c>
      <c r="AB240" s="113">
        <f>'CALL CENTER .csop '!Z29</f>
        <v>0</v>
      </c>
      <c r="AC240" s="113">
        <f>'CALL CENTER .csop '!AA29</f>
        <v>0</v>
      </c>
      <c r="AD240" s="113">
        <f>'CALL CENTER .csop '!AB29</f>
        <v>0</v>
      </c>
      <c r="AE240" s="113">
        <f>'CALL CENTER .csop '!AC29</f>
        <v>0</v>
      </c>
      <c r="AF240" s="113">
        <f>'CALL CENTER .csop '!AD29</f>
        <v>0</v>
      </c>
      <c r="AG240" s="113">
        <f>'CALL CENTER .csop '!AE29</f>
        <v>0</v>
      </c>
      <c r="AH240" s="113">
        <f>'CALL CENTER .csop '!AF29</f>
        <v>0</v>
      </c>
      <c r="AI240" s="113">
        <f>'CALL CENTER .csop '!AG29</f>
        <v>0</v>
      </c>
      <c r="AJ240" s="113">
        <f>'CALL CENTER .csop '!AH29</f>
        <v>0</v>
      </c>
      <c r="AK240" s="112">
        <f>'CALL CENTER .csop '!AI29</f>
        <v>0</v>
      </c>
      <c r="AL240" s="113">
        <f>'CALL CENTER .csop '!AJ29</f>
        <v>0</v>
      </c>
      <c r="AM240" s="113">
        <f>'CALL CENTER .csop '!AK29</f>
        <v>0</v>
      </c>
      <c r="AN240" s="113">
        <f>'CALL CENTER .csop '!AL29</f>
        <v>0</v>
      </c>
      <c r="AO240" s="113">
        <f>'CALL CENTER .csop '!AM29</f>
        <v>0</v>
      </c>
      <c r="AP240" s="113">
        <f>'CALL CENTER .csop '!AN29</f>
        <v>0</v>
      </c>
      <c r="AQ240" s="113">
        <f>'CALL CENTER .csop '!AO29</f>
        <v>0</v>
      </c>
      <c r="AR240" s="113">
        <f>'CALL CENTER .csop '!AP29</f>
        <v>0</v>
      </c>
      <c r="AS240" s="113">
        <f>'CALL CENTER .csop '!AQ29</f>
        <v>0</v>
      </c>
      <c r="AT240" s="113">
        <f>'CALL CENTER .csop '!AR29</f>
        <v>0</v>
      </c>
      <c r="AU240" s="113">
        <f>'CALL CENTER .csop '!AS29</f>
        <v>0</v>
      </c>
      <c r="AV240" s="113">
        <f>'CALL CENTER .csop '!AT29</f>
        <v>0</v>
      </c>
      <c r="AW240" s="113">
        <f>'CALL CENTER .csop '!AU29</f>
        <v>0</v>
      </c>
      <c r="AX240" s="113">
        <f>'CALL CENTER .csop '!AV29</f>
        <v>0</v>
      </c>
      <c r="AY240" s="67">
        <f t="shared" si="47"/>
        <v>0</v>
      </c>
    </row>
    <row r="241" spans="1:51" ht="20.100000000000001" hidden="1" customHeight="1" x14ac:dyDescent="0.35">
      <c r="A241" s="7">
        <f>'CALL CENTER .csop '!A30</f>
        <v>0</v>
      </c>
      <c r="B241" s="7">
        <f>'CALL CENTER .csop '!B30</f>
        <v>0</v>
      </c>
      <c r="C241" s="7">
        <f>'CALL CENTER .csop '!C30</f>
        <v>0</v>
      </c>
      <c r="D241" s="7">
        <f>'CALL CENTER .csop '!D30</f>
        <v>0</v>
      </c>
      <c r="E241" s="7">
        <f>'CALL CENTER .csop '!E30</f>
        <v>0</v>
      </c>
      <c r="F241" s="7">
        <f>'CALL CENTER .csop '!F30</f>
        <v>0</v>
      </c>
      <c r="G241" s="7">
        <f>'CALL CENTER .csop '!G30</f>
        <v>0</v>
      </c>
      <c r="H241" s="7">
        <f>'CALL CENTER .csop '!H30</f>
        <v>0</v>
      </c>
      <c r="I241" s="7">
        <f>'CALL CENTER .csop '!I30</f>
        <v>0</v>
      </c>
      <c r="J241" s="7">
        <f>'CALL CENTER .csop '!J30</f>
        <v>0</v>
      </c>
      <c r="K241" s="7">
        <f>'CALL CENTER .csop '!K30</f>
        <v>0</v>
      </c>
      <c r="L241" s="7">
        <f>'CALL CENTER .csop '!L30</f>
        <v>0</v>
      </c>
      <c r="M241" s="7">
        <f>'CALL CENTER .csop '!M30</f>
        <v>0</v>
      </c>
      <c r="N241" s="7">
        <f>'CALL CENTER .csop '!N30</f>
        <v>0</v>
      </c>
      <c r="O241" s="7">
        <f>'CALL CENTER .csop '!O30</f>
        <v>0</v>
      </c>
      <c r="P241" s="7">
        <f>'CALL CENTER .csop '!P30</f>
        <v>0</v>
      </c>
      <c r="Q241" s="7">
        <f>'CALL CENTER .csop '!Q30</f>
        <v>0</v>
      </c>
      <c r="R241" s="7">
        <f>'CALL CENTER .csop '!R30</f>
        <v>0</v>
      </c>
      <c r="S241" s="74"/>
      <c r="T241" s="113">
        <f>'CALL CENTER .csop '!R30</f>
        <v>0</v>
      </c>
      <c r="U241" s="113">
        <f>'CALL CENTER .csop '!S30</f>
        <v>0</v>
      </c>
      <c r="V241" s="113">
        <f>'CALL CENTER .csop '!T30</f>
        <v>0</v>
      </c>
      <c r="W241" s="113">
        <f>'CALL CENTER .csop '!U30</f>
        <v>0</v>
      </c>
      <c r="X241" s="113">
        <f>'CALL CENTER .csop '!V30</f>
        <v>0</v>
      </c>
      <c r="Y241" s="113">
        <f>'CALL CENTER .csop '!W30</f>
        <v>0</v>
      </c>
      <c r="Z241" s="113">
        <f>'CALL CENTER .csop '!X30</f>
        <v>0</v>
      </c>
      <c r="AA241" s="113">
        <f>'CALL CENTER .csop '!Y30</f>
        <v>0</v>
      </c>
      <c r="AB241" s="113">
        <f>'CALL CENTER .csop '!Z30</f>
        <v>0</v>
      </c>
      <c r="AC241" s="113">
        <f>'CALL CENTER .csop '!AA30</f>
        <v>0</v>
      </c>
      <c r="AD241" s="113">
        <f>'CALL CENTER .csop '!AB30</f>
        <v>0</v>
      </c>
      <c r="AE241" s="113">
        <f>'CALL CENTER .csop '!AC30</f>
        <v>0</v>
      </c>
      <c r="AF241" s="113">
        <f>'CALL CENTER .csop '!AD30</f>
        <v>0</v>
      </c>
      <c r="AG241" s="113">
        <f>'CALL CENTER .csop '!AE30</f>
        <v>0</v>
      </c>
      <c r="AH241" s="113">
        <f>'CALL CENTER .csop '!AF30</f>
        <v>0</v>
      </c>
      <c r="AI241" s="113">
        <f>'CALL CENTER .csop '!AG30</f>
        <v>0</v>
      </c>
      <c r="AJ241" s="113">
        <f>'CALL CENTER .csop '!AH30</f>
        <v>0</v>
      </c>
      <c r="AK241" s="112">
        <f>'CALL CENTER .csop '!AI30</f>
        <v>0</v>
      </c>
      <c r="AL241" s="113">
        <f>'CALL CENTER .csop '!AJ30</f>
        <v>0</v>
      </c>
      <c r="AM241" s="113">
        <f>'CALL CENTER .csop '!AK30</f>
        <v>0</v>
      </c>
      <c r="AN241" s="113">
        <f>'CALL CENTER .csop '!AL30</f>
        <v>0</v>
      </c>
      <c r="AO241" s="113">
        <f>'CALL CENTER .csop '!AM30</f>
        <v>0</v>
      </c>
      <c r="AP241" s="113">
        <f>'CALL CENTER .csop '!AN30</f>
        <v>0</v>
      </c>
      <c r="AQ241" s="113">
        <f>'CALL CENTER .csop '!AO30</f>
        <v>0</v>
      </c>
      <c r="AR241" s="113">
        <f>'CALL CENTER .csop '!AP30</f>
        <v>0</v>
      </c>
      <c r="AS241" s="113">
        <f>'CALL CENTER .csop '!AQ30</f>
        <v>0</v>
      </c>
      <c r="AT241" s="113">
        <f>'CALL CENTER .csop '!AR30</f>
        <v>0</v>
      </c>
      <c r="AU241" s="113">
        <f>'CALL CENTER .csop '!AS30</f>
        <v>0</v>
      </c>
      <c r="AV241" s="113">
        <f>'CALL CENTER .csop '!AT30</f>
        <v>0</v>
      </c>
      <c r="AW241" s="113">
        <f>'CALL CENTER .csop '!AU30</f>
        <v>0</v>
      </c>
      <c r="AX241" s="113">
        <f>'CALL CENTER .csop '!AV30</f>
        <v>0</v>
      </c>
      <c r="AY241" s="67">
        <f t="shared" si="47"/>
        <v>0</v>
      </c>
    </row>
    <row r="242" spans="1:51" ht="20.100000000000001" hidden="1" customHeight="1" x14ac:dyDescent="0.35">
      <c r="A242" s="7">
        <f>'CALL CENTER .csop '!A31</f>
        <v>0</v>
      </c>
      <c r="B242" s="7">
        <f>'CALL CENTER .csop '!B31</f>
        <v>0</v>
      </c>
      <c r="C242" s="7">
        <f>'CALL CENTER .csop '!C31</f>
        <v>0</v>
      </c>
      <c r="D242" s="7">
        <f>'CALL CENTER .csop '!D31</f>
        <v>0</v>
      </c>
      <c r="E242" s="7">
        <f>'CALL CENTER .csop '!E31</f>
        <v>0</v>
      </c>
      <c r="F242" s="7">
        <f>'CALL CENTER .csop '!F31</f>
        <v>0</v>
      </c>
      <c r="G242" s="7">
        <f>'CALL CENTER .csop '!G31</f>
        <v>0</v>
      </c>
      <c r="H242" s="7">
        <f>'CALL CENTER .csop '!H31</f>
        <v>0</v>
      </c>
      <c r="I242" s="7">
        <f>'CALL CENTER .csop '!I31</f>
        <v>0</v>
      </c>
      <c r="J242" s="7">
        <f>'CALL CENTER .csop '!J31</f>
        <v>0</v>
      </c>
      <c r="K242" s="7">
        <f>'CALL CENTER .csop '!K31</f>
        <v>0</v>
      </c>
      <c r="L242" s="7">
        <f>'CALL CENTER .csop '!L31</f>
        <v>0</v>
      </c>
      <c r="M242" s="7">
        <f>'CALL CENTER .csop '!M31</f>
        <v>0</v>
      </c>
      <c r="N242" s="7">
        <f>'CALL CENTER .csop '!N31</f>
        <v>0</v>
      </c>
      <c r="O242" s="7">
        <f>'CALL CENTER .csop '!O31</f>
        <v>0</v>
      </c>
      <c r="P242" s="7">
        <f>'CALL CENTER .csop '!P31</f>
        <v>0</v>
      </c>
      <c r="Q242" s="7">
        <f>'CALL CENTER .csop '!Q31</f>
        <v>0</v>
      </c>
      <c r="R242" s="7">
        <f>'CALL CENTER .csop '!R31</f>
        <v>0</v>
      </c>
      <c r="S242" s="74"/>
      <c r="T242" s="113">
        <f>'CALL CENTER .csop '!R31</f>
        <v>0</v>
      </c>
      <c r="U242" s="113">
        <f>'CALL CENTER .csop '!S31</f>
        <v>0</v>
      </c>
      <c r="V242" s="113">
        <f>'CALL CENTER .csop '!T31</f>
        <v>0</v>
      </c>
      <c r="W242" s="113">
        <f>'CALL CENTER .csop '!U31</f>
        <v>0</v>
      </c>
      <c r="X242" s="113">
        <f>'CALL CENTER .csop '!V31</f>
        <v>0</v>
      </c>
      <c r="Y242" s="113">
        <f>'CALL CENTER .csop '!W31</f>
        <v>0</v>
      </c>
      <c r="Z242" s="113">
        <f>'CALL CENTER .csop '!X31</f>
        <v>0</v>
      </c>
      <c r="AA242" s="113">
        <f>'CALL CENTER .csop '!Y31</f>
        <v>0</v>
      </c>
      <c r="AB242" s="113">
        <f>'CALL CENTER .csop '!Z31</f>
        <v>0</v>
      </c>
      <c r="AC242" s="113">
        <f>'CALL CENTER .csop '!AA31</f>
        <v>0</v>
      </c>
      <c r="AD242" s="113">
        <f>'CALL CENTER .csop '!AB31</f>
        <v>0</v>
      </c>
      <c r="AE242" s="113">
        <f>'CALL CENTER .csop '!AC31</f>
        <v>0</v>
      </c>
      <c r="AF242" s="113">
        <f>'CALL CENTER .csop '!AD31</f>
        <v>0</v>
      </c>
      <c r="AG242" s="113">
        <f>'CALL CENTER .csop '!AE31</f>
        <v>0</v>
      </c>
      <c r="AH242" s="113">
        <f>'CALL CENTER .csop '!AF31</f>
        <v>0</v>
      </c>
      <c r="AI242" s="113">
        <f>'CALL CENTER .csop '!AG31</f>
        <v>0</v>
      </c>
      <c r="AJ242" s="113">
        <f>'CALL CENTER .csop '!AH31</f>
        <v>0</v>
      </c>
      <c r="AK242" s="112">
        <f>'CALL CENTER .csop '!AI31</f>
        <v>0</v>
      </c>
      <c r="AL242" s="113">
        <f>'CALL CENTER .csop '!AJ31</f>
        <v>0</v>
      </c>
      <c r="AM242" s="113">
        <f>'CALL CENTER .csop '!AK31</f>
        <v>0</v>
      </c>
      <c r="AN242" s="113">
        <f>'CALL CENTER .csop '!AL31</f>
        <v>0</v>
      </c>
      <c r="AO242" s="113">
        <f>'CALL CENTER .csop '!AM31</f>
        <v>0</v>
      </c>
      <c r="AP242" s="113">
        <f>'CALL CENTER .csop '!AN31</f>
        <v>0</v>
      </c>
      <c r="AQ242" s="113">
        <f>'CALL CENTER .csop '!AO31</f>
        <v>0</v>
      </c>
      <c r="AR242" s="113">
        <f>'CALL CENTER .csop '!AP31</f>
        <v>0</v>
      </c>
      <c r="AS242" s="113">
        <f>'CALL CENTER .csop '!AQ31</f>
        <v>0</v>
      </c>
      <c r="AT242" s="113">
        <f>'CALL CENTER .csop '!AR31</f>
        <v>0</v>
      </c>
      <c r="AU242" s="113">
        <f>'CALL CENTER .csop '!AS31</f>
        <v>0</v>
      </c>
      <c r="AV242" s="113">
        <f>'CALL CENTER .csop '!AT31</f>
        <v>0</v>
      </c>
      <c r="AW242" s="113">
        <f>'CALL CENTER .csop '!AU31</f>
        <v>0</v>
      </c>
      <c r="AX242" s="113">
        <f>'CALL CENTER .csop '!AV31</f>
        <v>0</v>
      </c>
      <c r="AY242" s="67">
        <f t="shared" si="47"/>
        <v>0</v>
      </c>
    </row>
    <row r="243" spans="1:51" ht="20.100000000000001" hidden="1" customHeight="1" x14ac:dyDescent="0.35">
      <c r="A243" s="7">
        <f>'CALL CENTER .csop '!A32</f>
        <v>0</v>
      </c>
      <c r="B243" s="7">
        <f>'CALL CENTER .csop '!B32</f>
        <v>0</v>
      </c>
      <c r="C243" s="7">
        <f>'CALL CENTER .csop '!C32</f>
        <v>0</v>
      </c>
      <c r="D243" s="7">
        <f>'CALL CENTER .csop '!D32</f>
        <v>0</v>
      </c>
      <c r="E243" s="7">
        <f>'CALL CENTER .csop '!E32</f>
        <v>0</v>
      </c>
      <c r="F243" s="7">
        <f>'CALL CENTER .csop '!F32</f>
        <v>0</v>
      </c>
      <c r="G243" s="7">
        <f>'CALL CENTER .csop '!G32</f>
        <v>0</v>
      </c>
      <c r="H243" s="7">
        <f>'CALL CENTER .csop '!H32</f>
        <v>0</v>
      </c>
      <c r="I243" s="7">
        <f>'CALL CENTER .csop '!I32</f>
        <v>0</v>
      </c>
      <c r="J243" s="7">
        <f>'CALL CENTER .csop '!J32</f>
        <v>0</v>
      </c>
      <c r="K243" s="7">
        <f>'CALL CENTER .csop '!K32</f>
        <v>0</v>
      </c>
      <c r="L243" s="7">
        <f>'CALL CENTER .csop '!L32</f>
        <v>0</v>
      </c>
      <c r="M243" s="7">
        <f>'CALL CENTER .csop '!M32</f>
        <v>0</v>
      </c>
      <c r="N243" s="7">
        <f>'CALL CENTER .csop '!N32</f>
        <v>0</v>
      </c>
      <c r="O243" s="7">
        <f>'CALL CENTER .csop '!O32</f>
        <v>0</v>
      </c>
      <c r="P243" s="7">
        <f>'CALL CENTER .csop '!P32</f>
        <v>0</v>
      </c>
      <c r="Q243" s="7">
        <f>'CALL CENTER .csop '!Q32</f>
        <v>0</v>
      </c>
      <c r="R243" s="7">
        <f>'CALL CENTER .csop '!R32</f>
        <v>0</v>
      </c>
      <c r="S243" s="74"/>
      <c r="T243" s="113">
        <f>'CALL CENTER .csop '!R32</f>
        <v>0</v>
      </c>
      <c r="U243" s="113">
        <f>'CALL CENTER .csop '!S32</f>
        <v>0</v>
      </c>
      <c r="V243" s="113">
        <f>'CALL CENTER .csop '!T32</f>
        <v>0</v>
      </c>
      <c r="W243" s="113">
        <f>'CALL CENTER .csop '!U32</f>
        <v>0</v>
      </c>
      <c r="X243" s="113">
        <f>'CALL CENTER .csop '!V32</f>
        <v>0</v>
      </c>
      <c r="Y243" s="113">
        <f>'CALL CENTER .csop '!W32</f>
        <v>0</v>
      </c>
      <c r="Z243" s="113">
        <f>'CALL CENTER .csop '!X32</f>
        <v>0</v>
      </c>
      <c r="AA243" s="113">
        <f>'CALL CENTER .csop '!Y32</f>
        <v>0</v>
      </c>
      <c r="AB243" s="113">
        <f>'CALL CENTER .csop '!Z32</f>
        <v>0</v>
      </c>
      <c r="AC243" s="113">
        <f>'CALL CENTER .csop '!AA32</f>
        <v>0</v>
      </c>
      <c r="AD243" s="113">
        <f>'CALL CENTER .csop '!AB32</f>
        <v>0</v>
      </c>
      <c r="AE243" s="113">
        <f>'CALL CENTER .csop '!AC32</f>
        <v>0</v>
      </c>
      <c r="AF243" s="113">
        <f>'CALL CENTER .csop '!AD32</f>
        <v>0</v>
      </c>
      <c r="AG243" s="113">
        <f>'CALL CENTER .csop '!AE32</f>
        <v>0</v>
      </c>
      <c r="AH243" s="113">
        <f>'CALL CENTER .csop '!AF32</f>
        <v>0</v>
      </c>
      <c r="AI243" s="113">
        <f>'CALL CENTER .csop '!AG32</f>
        <v>0</v>
      </c>
      <c r="AJ243" s="113">
        <f>'CALL CENTER .csop '!AH32</f>
        <v>0</v>
      </c>
      <c r="AK243" s="113">
        <f>'CALL CENTER .csop '!AI32</f>
        <v>0</v>
      </c>
      <c r="AL243" s="113">
        <f>'CALL CENTER .csop '!AJ32</f>
        <v>0</v>
      </c>
      <c r="AM243" s="113">
        <f>'CALL CENTER .csop '!AK32</f>
        <v>0</v>
      </c>
      <c r="AN243" s="113">
        <f>'CALL CENTER .csop '!AL32</f>
        <v>0</v>
      </c>
      <c r="AO243" s="113">
        <f>'CALL CENTER .csop '!AM32</f>
        <v>0</v>
      </c>
      <c r="AP243" s="113">
        <f>'CALL CENTER .csop '!AN32</f>
        <v>0</v>
      </c>
      <c r="AQ243" s="113">
        <f>'CALL CENTER .csop '!AO32</f>
        <v>0</v>
      </c>
      <c r="AR243" s="113">
        <f>'CALL CENTER .csop '!AP32</f>
        <v>0</v>
      </c>
      <c r="AS243" s="113">
        <f>'CALL CENTER .csop '!AQ32</f>
        <v>0</v>
      </c>
      <c r="AT243" s="113">
        <f>'CALL CENTER .csop '!AR32</f>
        <v>0</v>
      </c>
      <c r="AU243" s="113">
        <f>'CALL CENTER .csop '!AS32</f>
        <v>0</v>
      </c>
      <c r="AV243" s="113">
        <f>'CALL CENTER .csop '!AT32</f>
        <v>0</v>
      </c>
      <c r="AW243" s="113">
        <f>'CALL CENTER .csop '!AU32</f>
        <v>0</v>
      </c>
      <c r="AX243" s="113">
        <f>'CALL CENTER .csop '!AV32</f>
        <v>0</v>
      </c>
      <c r="AY243" s="67">
        <f t="shared" si="47"/>
        <v>0</v>
      </c>
    </row>
    <row r="244" spans="1:51" ht="20.100000000000001" hidden="1" customHeight="1" x14ac:dyDescent="0.35">
      <c r="A244" s="7">
        <f>'CALL CENTER .csop '!A33</f>
        <v>0</v>
      </c>
      <c r="B244" s="7">
        <f>'CALL CENTER .csop '!B33</f>
        <v>0</v>
      </c>
      <c r="C244" s="7">
        <f>'CALL CENTER .csop '!C33</f>
        <v>0</v>
      </c>
      <c r="D244" s="7">
        <f>'CALL CENTER .csop '!D33</f>
        <v>0</v>
      </c>
      <c r="E244" s="7">
        <f>'CALL CENTER .csop '!E33</f>
        <v>0</v>
      </c>
      <c r="F244" s="7">
        <f>'CALL CENTER .csop '!F33</f>
        <v>0</v>
      </c>
      <c r="G244" s="7">
        <f>'CALL CENTER .csop '!G33</f>
        <v>0</v>
      </c>
      <c r="H244" s="7">
        <f>'CALL CENTER .csop '!H33</f>
        <v>0</v>
      </c>
      <c r="I244" s="7">
        <f>'CALL CENTER .csop '!I33</f>
        <v>0</v>
      </c>
      <c r="J244" s="7">
        <f>'CALL CENTER .csop '!J33</f>
        <v>0</v>
      </c>
      <c r="K244" s="7">
        <f>'CALL CENTER .csop '!K33</f>
        <v>0</v>
      </c>
      <c r="L244" s="7">
        <f>'CALL CENTER .csop '!L33</f>
        <v>0</v>
      </c>
      <c r="M244" s="7">
        <f>'CALL CENTER .csop '!M33</f>
        <v>0</v>
      </c>
      <c r="N244" s="7">
        <f>'CALL CENTER .csop '!N33</f>
        <v>0</v>
      </c>
      <c r="O244" s="7">
        <f>'CALL CENTER .csop '!O33</f>
        <v>0</v>
      </c>
      <c r="P244" s="7">
        <f>'CALL CENTER .csop '!P33</f>
        <v>0</v>
      </c>
      <c r="Q244" s="7">
        <f>'CALL CENTER .csop '!Q33</f>
        <v>0</v>
      </c>
      <c r="R244" s="7">
        <f>'CALL CENTER .csop '!R33</f>
        <v>0</v>
      </c>
      <c r="S244" s="74"/>
      <c r="T244" s="113">
        <f>'CALL CENTER .csop '!R33</f>
        <v>0</v>
      </c>
      <c r="U244" s="113">
        <f>'CALL CENTER .csop '!S33</f>
        <v>0</v>
      </c>
      <c r="V244" s="113">
        <f>'CALL CENTER .csop '!T33</f>
        <v>0</v>
      </c>
      <c r="W244" s="113">
        <f>'CALL CENTER .csop '!U33</f>
        <v>0</v>
      </c>
      <c r="X244" s="113">
        <f>'CALL CENTER .csop '!V33</f>
        <v>0</v>
      </c>
      <c r="Y244" s="113">
        <f>'CALL CENTER .csop '!W33</f>
        <v>0</v>
      </c>
      <c r="Z244" s="113">
        <f>'CALL CENTER .csop '!X33</f>
        <v>0</v>
      </c>
      <c r="AA244" s="113">
        <f>'CALL CENTER .csop '!Y33</f>
        <v>0</v>
      </c>
      <c r="AB244" s="113">
        <f>'CALL CENTER .csop '!Z33</f>
        <v>0</v>
      </c>
      <c r="AC244" s="113">
        <f>'CALL CENTER .csop '!AA33</f>
        <v>0</v>
      </c>
      <c r="AD244" s="113">
        <f>'CALL CENTER .csop '!AB33</f>
        <v>0</v>
      </c>
      <c r="AE244" s="113">
        <f>'CALL CENTER .csop '!AC33</f>
        <v>0</v>
      </c>
      <c r="AF244" s="113">
        <f>'CALL CENTER .csop '!AD33</f>
        <v>0</v>
      </c>
      <c r="AG244" s="113">
        <f>'CALL CENTER .csop '!AE33</f>
        <v>0</v>
      </c>
      <c r="AH244" s="113">
        <f>'CALL CENTER .csop '!AF33</f>
        <v>0</v>
      </c>
      <c r="AI244" s="113">
        <f>'CALL CENTER .csop '!AG33</f>
        <v>0</v>
      </c>
      <c r="AJ244" s="113">
        <f>'CALL CENTER .csop '!AH33</f>
        <v>0</v>
      </c>
      <c r="AK244" s="113">
        <f>'CALL CENTER .csop '!AI33</f>
        <v>0</v>
      </c>
      <c r="AL244" s="113">
        <f>'CALL CENTER .csop '!AJ33</f>
        <v>0</v>
      </c>
      <c r="AM244" s="113">
        <f>'CALL CENTER .csop '!AK33</f>
        <v>0</v>
      </c>
      <c r="AN244" s="113">
        <f>'CALL CENTER .csop '!AL33</f>
        <v>0</v>
      </c>
      <c r="AO244" s="113">
        <f>'CALL CENTER .csop '!AM33</f>
        <v>0</v>
      </c>
      <c r="AP244" s="113">
        <f>'CALL CENTER .csop '!AN33</f>
        <v>0</v>
      </c>
      <c r="AQ244" s="113">
        <f>'CALL CENTER .csop '!AO33</f>
        <v>0</v>
      </c>
      <c r="AR244" s="113">
        <f>'CALL CENTER .csop '!AP33</f>
        <v>0</v>
      </c>
      <c r="AS244" s="113">
        <f>'CALL CENTER .csop '!AQ33</f>
        <v>0</v>
      </c>
      <c r="AT244" s="113">
        <f>'CALL CENTER .csop '!AR33</f>
        <v>0</v>
      </c>
      <c r="AU244" s="113">
        <f>'CALL CENTER .csop '!AS33</f>
        <v>0</v>
      </c>
      <c r="AV244" s="113">
        <f>'CALL CENTER .csop '!AT33</f>
        <v>0</v>
      </c>
      <c r="AW244" s="113">
        <f>'CALL CENTER .csop '!AU33</f>
        <v>0</v>
      </c>
      <c r="AX244" s="113">
        <f>'CALL CENTER .csop '!AV33</f>
        <v>0</v>
      </c>
      <c r="AY244" s="67">
        <f t="shared" si="47"/>
        <v>0</v>
      </c>
    </row>
    <row r="245" spans="1:51" ht="20.100000000000001" hidden="1" customHeight="1" x14ac:dyDescent="0.35">
      <c r="A245" s="7">
        <f>'CALL CENTER .csop '!A34</f>
        <v>0</v>
      </c>
      <c r="B245" s="7">
        <f>'CALL CENTER .csop '!B34</f>
        <v>0</v>
      </c>
      <c r="C245" s="7">
        <f>'CALL CENTER .csop '!C34</f>
        <v>0</v>
      </c>
      <c r="D245" s="7">
        <f>'CALL CENTER .csop '!D34</f>
        <v>0</v>
      </c>
      <c r="E245" s="7">
        <f>'CALL CENTER .csop '!E34</f>
        <v>0</v>
      </c>
      <c r="F245" s="7">
        <f>'CALL CENTER .csop '!F34</f>
        <v>0</v>
      </c>
      <c r="G245" s="7">
        <f>'CALL CENTER .csop '!G34</f>
        <v>0</v>
      </c>
      <c r="H245" s="7">
        <f>'CALL CENTER .csop '!H34</f>
        <v>0</v>
      </c>
      <c r="I245" s="7">
        <f>'CALL CENTER .csop '!I34</f>
        <v>0</v>
      </c>
      <c r="J245" s="7">
        <f>'CALL CENTER .csop '!J34</f>
        <v>0</v>
      </c>
      <c r="K245" s="7">
        <f>'CALL CENTER .csop '!K34</f>
        <v>0</v>
      </c>
      <c r="L245" s="7">
        <f>'CALL CENTER .csop '!L34</f>
        <v>0</v>
      </c>
      <c r="M245" s="7">
        <f>'CALL CENTER .csop '!M34</f>
        <v>0</v>
      </c>
      <c r="N245" s="7">
        <f>'CALL CENTER .csop '!N34</f>
        <v>0</v>
      </c>
      <c r="O245" s="7">
        <f>'CALL CENTER .csop '!O34</f>
        <v>0</v>
      </c>
      <c r="P245" s="7">
        <f>'CALL CENTER .csop '!P34</f>
        <v>0</v>
      </c>
      <c r="Q245" s="7">
        <f>'CALL CENTER .csop '!Q34</f>
        <v>0</v>
      </c>
      <c r="R245" s="7">
        <f>'CALL CENTER .csop '!R34</f>
        <v>0</v>
      </c>
      <c r="S245" s="74"/>
      <c r="T245" s="113">
        <f>'CALL CENTER .csop '!R34</f>
        <v>0</v>
      </c>
      <c r="U245" s="113">
        <f>'CALL CENTER .csop '!S34</f>
        <v>0</v>
      </c>
      <c r="V245" s="113">
        <f>'CALL CENTER .csop '!T34</f>
        <v>0</v>
      </c>
      <c r="W245" s="113">
        <f>'CALL CENTER .csop '!U34</f>
        <v>0</v>
      </c>
      <c r="X245" s="113">
        <f>'CALL CENTER .csop '!V34</f>
        <v>0</v>
      </c>
      <c r="Y245" s="113">
        <f>'CALL CENTER .csop '!W34</f>
        <v>0</v>
      </c>
      <c r="Z245" s="113">
        <f>'CALL CENTER .csop '!X34</f>
        <v>0</v>
      </c>
      <c r="AA245" s="113">
        <f>'CALL CENTER .csop '!Y34</f>
        <v>0</v>
      </c>
      <c r="AB245" s="113">
        <f>'CALL CENTER .csop '!Z34</f>
        <v>0</v>
      </c>
      <c r="AC245" s="113">
        <f>'CALL CENTER .csop '!AA34</f>
        <v>0</v>
      </c>
      <c r="AD245" s="113">
        <f>'CALL CENTER .csop '!AB34</f>
        <v>0</v>
      </c>
      <c r="AE245" s="113">
        <f>'CALL CENTER .csop '!AC34</f>
        <v>0</v>
      </c>
      <c r="AF245" s="113">
        <f>'CALL CENTER .csop '!AD34</f>
        <v>0</v>
      </c>
      <c r="AG245" s="113">
        <f>'CALL CENTER .csop '!AE34</f>
        <v>0</v>
      </c>
      <c r="AH245" s="113">
        <f>'CALL CENTER .csop '!AF34</f>
        <v>0</v>
      </c>
      <c r="AI245" s="113">
        <f>'CALL CENTER .csop '!AG34</f>
        <v>0</v>
      </c>
      <c r="AJ245" s="113">
        <f>'CALL CENTER .csop '!AH34</f>
        <v>0</v>
      </c>
      <c r="AK245" s="113">
        <f>'CALL CENTER .csop '!AI34</f>
        <v>0</v>
      </c>
      <c r="AL245" s="113">
        <f>'CALL CENTER .csop '!AJ34</f>
        <v>0</v>
      </c>
      <c r="AM245" s="113">
        <f>'CALL CENTER .csop '!AK34</f>
        <v>0</v>
      </c>
      <c r="AN245" s="113">
        <f>'CALL CENTER .csop '!AL34</f>
        <v>0</v>
      </c>
      <c r="AO245" s="113">
        <f>'CALL CENTER .csop '!AM34</f>
        <v>0</v>
      </c>
      <c r="AP245" s="113">
        <f>'CALL CENTER .csop '!AN34</f>
        <v>0</v>
      </c>
      <c r="AQ245" s="113">
        <f>'CALL CENTER .csop '!AO34</f>
        <v>0</v>
      </c>
      <c r="AR245" s="113">
        <f>'CALL CENTER .csop '!AP34</f>
        <v>0</v>
      </c>
      <c r="AS245" s="113">
        <f>'CALL CENTER .csop '!AQ34</f>
        <v>0</v>
      </c>
      <c r="AT245" s="113">
        <f>'CALL CENTER .csop '!AR34</f>
        <v>0</v>
      </c>
      <c r="AU245" s="113">
        <f>'CALL CENTER .csop '!AS34</f>
        <v>0</v>
      </c>
      <c r="AV245" s="113">
        <f>'CALL CENTER .csop '!AT34</f>
        <v>0</v>
      </c>
      <c r="AW245" s="113">
        <f>'CALL CENTER .csop '!AU34</f>
        <v>0</v>
      </c>
      <c r="AX245" s="113">
        <f>'CALL CENTER .csop '!AV34</f>
        <v>0</v>
      </c>
      <c r="AY245" s="67">
        <f t="shared" si="47"/>
        <v>0</v>
      </c>
    </row>
    <row r="246" spans="1:51" ht="20.100000000000001" hidden="1" customHeight="1" x14ac:dyDescent="0.35">
      <c r="A246" s="7">
        <f>'CALL CENTER .csop '!A35</f>
        <v>0</v>
      </c>
      <c r="B246" s="7">
        <f>'CALL CENTER .csop '!B35</f>
        <v>0</v>
      </c>
      <c r="C246" s="7">
        <f>'CALL CENTER .csop '!C35</f>
        <v>0</v>
      </c>
      <c r="D246" s="7">
        <f>'CALL CENTER .csop '!D35</f>
        <v>0</v>
      </c>
      <c r="E246" s="7">
        <f>'CALL CENTER .csop '!E35</f>
        <v>0</v>
      </c>
      <c r="F246" s="7">
        <f>'CALL CENTER .csop '!F35</f>
        <v>0</v>
      </c>
      <c r="G246" s="7">
        <f>'CALL CENTER .csop '!G35</f>
        <v>0</v>
      </c>
      <c r="H246" s="7">
        <f>'CALL CENTER .csop '!H35</f>
        <v>0</v>
      </c>
      <c r="I246" s="7">
        <f>'CALL CENTER .csop '!I35</f>
        <v>0</v>
      </c>
      <c r="J246" s="7">
        <f>'CALL CENTER .csop '!J35</f>
        <v>0</v>
      </c>
      <c r="K246" s="7">
        <f>'CALL CENTER .csop '!K35</f>
        <v>0</v>
      </c>
      <c r="L246" s="7">
        <f>'CALL CENTER .csop '!L35</f>
        <v>0</v>
      </c>
      <c r="M246" s="7">
        <f>'CALL CENTER .csop '!M35</f>
        <v>0</v>
      </c>
      <c r="N246" s="7">
        <f>'CALL CENTER .csop '!N35</f>
        <v>0</v>
      </c>
      <c r="O246" s="7">
        <f>'CALL CENTER .csop '!O35</f>
        <v>0</v>
      </c>
      <c r="P246" s="7">
        <f>'CALL CENTER .csop '!P35</f>
        <v>0</v>
      </c>
      <c r="Q246" s="7">
        <f>'CALL CENTER .csop '!Q35</f>
        <v>0</v>
      </c>
      <c r="R246" s="7">
        <f>'CALL CENTER .csop '!R35</f>
        <v>0</v>
      </c>
      <c r="S246" s="74"/>
      <c r="T246" s="113">
        <f>'CALL CENTER .csop '!R35</f>
        <v>0</v>
      </c>
      <c r="U246" s="113">
        <f>'CALL CENTER .csop '!S35</f>
        <v>0</v>
      </c>
      <c r="V246" s="113">
        <f>'CALL CENTER .csop '!T35</f>
        <v>0</v>
      </c>
      <c r="W246" s="113">
        <f>'CALL CENTER .csop '!U35</f>
        <v>0</v>
      </c>
      <c r="X246" s="113">
        <f>'CALL CENTER .csop '!V35</f>
        <v>0</v>
      </c>
      <c r="Y246" s="113">
        <f>'CALL CENTER .csop '!W35</f>
        <v>0</v>
      </c>
      <c r="Z246" s="113">
        <f>'CALL CENTER .csop '!X35</f>
        <v>0</v>
      </c>
      <c r="AA246" s="113">
        <f>'CALL CENTER .csop '!Y35</f>
        <v>0</v>
      </c>
      <c r="AB246" s="113">
        <f>'CALL CENTER .csop '!Z35</f>
        <v>0</v>
      </c>
      <c r="AC246" s="113">
        <f>'CALL CENTER .csop '!AA35</f>
        <v>0</v>
      </c>
      <c r="AD246" s="113">
        <f>'CALL CENTER .csop '!AB35</f>
        <v>0</v>
      </c>
      <c r="AE246" s="113">
        <f>'CALL CENTER .csop '!AC35</f>
        <v>0</v>
      </c>
      <c r="AF246" s="113">
        <f>'CALL CENTER .csop '!AD35</f>
        <v>0</v>
      </c>
      <c r="AG246" s="113">
        <f>'CALL CENTER .csop '!AE35</f>
        <v>0</v>
      </c>
      <c r="AH246" s="113">
        <f>'CALL CENTER .csop '!AF35</f>
        <v>0</v>
      </c>
      <c r="AI246" s="113">
        <f>'CALL CENTER .csop '!AG35</f>
        <v>0</v>
      </c>
      <c r="AJ246" s="113">
        <f>'CALL CENTER .csop '!AH35</f>
        <v>0</v>
      </c>
      <c r="AK246" s="113">
        <f>'CALL CENTER .csop '!AI35</f>
        <v>0</v>
      </c>
      <c r="AL246" s="113">
        <f>'CALL CENTER .csop '!AJ35</f>
        <v>0</v>
      </c>
      <c r="AM246" s="113">
        <f>'CALL CENTER .csop '!AK35</f>
        <v>0</v>
      </c>
      <c r="AN246" s="113">
        <f>'CALL CENTER .csop '!AL35</f>
        <v>0</v>
      </c>
      <c r="AO246" s="113">
        <f>'CALL CENTER .csop '!AM35</f>
        <v>0</v>
      </c>
      <c r="AP246" s="113">
        <f>'CALL CENTER .csop '!AN35</f>
        <v>0</v>
      </c>
      <c r="AQ246" s="113">
        <f>'CALL CENTER .csop '!AO35</f>
        <v>0</v>
      </c>
      <c r="AR246" s="113">
        <f>'CALL CENTER .csop '!AP35</f>
        <v>0</v>
      </c>
      <c r="AS246" s="113">
        <f>'CALL CENTER .csop '!AQ35</f>
        <v>0</v>
      </c>
      <c r="AT246" s="113">
        <f>'CALL CENTER .csop '!AR35</f>
        <v>0</v>
      </c>
      <c r="AU246" s="113">
        <f>'CALL CENTER .csop '!AS35</f>
        <v>0</v>
      </c>
      <c r="AV246" s="113">
        <f>'CALL CENTER .csop '!AT35</f>
        <v>0</v>
      </c>
      <c r="AW246" s="113">
        <f>'CALL CENTER .csop '!AU35</f>
        <v>0</v>
      </c>
      <c r="AX246" s="113">
        <f>'CALL CENTER .csop '!AV35</f>
        <v>0</v>
      </c>
      <c r="AY246" s="67">
        <f t="shared" si="47"/>
        <v>0</v>
      </c>
    </row>
    <row r="247" spans="1:51" ht="20.100000000000001" hidden="1" customHeight="1" x14ac:dyDescent="0.35">
      <c r="A247" s="7">
        <f>'CALL CENTER .csop '!A36</f>
        <v>0</v>
      </c>
      <c r="B247" s="7">
        <f>'CALL CENTER .csop '!B36</f>
        <v>0</v>
      </c>
      <c r="C247" s="7">
        <f>'CALL CENTER .csop '!C36</f>
        <v>0</v>
      </c>
      <c r="D247" s="7">
        <f>'CALL CENTER .csop '!D36</f>
        <v>0</v>
      </c>
      <c r="E247" s="7">
        <f>'CALL CENTER .csop '!E36</f>
        <v>0</v>
      </c>
      <c r="F247" s="7">
        <f>'CALL CENTER .csop '!F36</f>
        <v>0</v>
      </c>
      <c r="G247" s="7">
        <f>'CALL CENTER .csop '!G36</f>
        <v>0</v>
      </c>
      <c r="H247" s="7">
        <f>'CALL CENTER .csop '!H36</f>
        <v>0</v>
      </c>
      <c r="I247" s="7">
        <f>'CALL CENTER .csop '!I36</f>
        <v>0</v>
      </c>
      <c r="J247" s="7">
        <f>'CALL CENTER .csop '!J36</f>
        <v>0</v>
      </c>
      <c r="K247" s="7">
        <f>'CALL CENTER .csop '!K36</f>
        <v>0</v>
      </c>
      <c r="L247" s="7">
        <f>'CALL CENTER .csop '!L36</f>
        <v>0</v>
      </c>
      <c r="M247" s="7">
        <f>'CALL CENTER .csop '!M36</f>
        <v>0</v>
      </c>
      <c r="N247" s="7">
        <f>'CALL CENTER .csop '!N36</f>
        <v>0</v>
      </c>
      <c r="O247" s="7">
        <f>'CALL CENTER .csop '!O36</f>
        <v>0</v>
      </c>
      <c r="P247" s="7">
        <f>'CALL CENTER .csop '!P36</f>
        <v>0</v>
      </c>
      <c r="Q247" s="7">
        <f>'CALL CENTER .csop '!Q36</f>
        <v>0</v>
      </c>
      <c r="R247" s="7">
        <f>'CALL CENTER .csop '!R36</f>
        <v>0</v>
      </c>
      <c r="S247" s="74"/>
      <c r="T247" s="113">
        <f>'CALL CENTER .csop '!R36</f>
        <v>0</v>
      </c>
      <c r="U247" s="113">
        <f>'CALL CENTER .csop '!S36</f>
        <v>0</v>
      </c>
      <c r="V247" s="113">
        <f>'CALL CENTER .csop '!T36</f>
        <v>0</v>
      </c>
      <c r="W247" s="113">
        <f>'CALL CENTER .csop '!U36</f>
        <v>0</v>
      </c>
      <c r="X247" s="113">
        <f>'CALL CENTER .csop '!V36</f>
        <v>0</v>
      </c>
      <c r="Y247" s="113">
        <f>'CALL CENTER .csop '!W36</f>
        <v>0</v>
      </c>
      <c r="Z247" s="113">
        <f>'CALL CENTER .csop '!X36</f>
        <v>0</v>
      </c>
      <c r="AA247" s="113">
        <f>'CALL CENTER .csop '!Y36</f>
        <v>0</v>
      </c>
      <c r="AB247" s="113">
        <f>'CALL CENTER .csop '!Z36</f>
        <v>0</v>
      </c>
      <c r="AC247" s="113">
        <f>'CALL CENTER .csop '!AA36</f>
        <v>0</v>
      </c>
      <c r="AD247" s="113">
        <f>'CALL CENTER .csop '!AB36</f>
        <v>0</v>
      </c>
      <c r="AE247" s="113">
        <f>'CALL CENTER .csop '!AC36</f>
        <v>0</v>
      </c>
      <c r="AF247" s="113">
        <f>'CALL CENTER .csop '!AD36</f>
        <v>0</v>
      </c>
      <c r="AG247" s="113">
        <f>'CALL CENTER .csop '!AE36</f>
        <v>0</v>
      </c>
      <c r="AH247" s="113">
        <f>'CALL CENTER .csop '!AF36</f>
        <v>0</v>
      </c>
      <c r="AI247" s="113">
        <f>'CALL CENTER .csop '!AG36</f>
        <v>0</v>
      </c>
      <c r="AJ247" s="113">
        <f>'CALL CENTER .csop '!AH36</f>
        <v>0</v>
      </c>
      <c r="AK247" s="113">
        <f>'CALL CENTER .csop '!AI36</f>
        <v>0</v>
      </c>
      <c r="AL247" s="113">
        <f>'CALL CENTER .csop '!AJ36</f>
        <v>0</v>
      </c>
      <c r="AM247" s="113">
        <f>'CALL CENTER .csop '!AK36</f>
        <v>0</v>
      </c>
      <c r="AN247" s="113">
        <f>'CALL CENTER .csop '!AL36</f>
        <v>0</v>
      </c>
      <c r="AO247" s="113">
        <f>'CALL CENTER .csop '!AM36</f>
        <v>0</v>
      </c>
      <c r="AP247" s="113">
        <f>'CALL CENTER .csop '!AN36</f>
        <v>0</v>
      </c>
      <c r="AQ247" s="113">
        <f>'CALL CENTER .csop '!AO36</f>
        <v>0</v>
      </c>
      <c r="AR247" s="113">
        <f>'CALL CENTER .csop '!AP36</f>
        <v>0</v>
      </c>
      <c r="AS247" s="113">
        <f>'CALL CENTER .csop '!AQ36</f>
        <v>0</v>
      </c>
      <c r="AT247" s="113">
        <f>'CALL CENTER .csop '!AR36</f>
        <v>0</v>
      </c>
      <c r="AU247" s="113">
        <f>'CALL CENTER .csop '!AS36</f>
        <v>0</v>
      </c>
      <c r="AV247" s="113">
        <f>'CALL CENTER .csop '!AT36</f>
        <v>0</v>
      </c>
      <c r="AW247" s="113">
        <f>'CALL CENTER .csop '!AU36</f>
        <v>0</v>
      </c>
      <c r="AX247" s="113">
        <f>'CALL CENTER .csop '!AV36</f>
        <v>0</v>
      </c>
      <c r="AY247" s="67">
        <f t="shared" si="47"/>
        <v>0</v>
      </c>
    </row>
    <row r="248" spans="1:51" ht="20.100000000000001" hidden="1" customHeight="1" x14ac:dyDescent="0.35">
      <c r="A248" s="7">
        <f>'CALL CENTER .csop '!A37</f>
        <v>0</v>
      </c>
      <c r="B248" s="7">
        <f>'CALL CENTER .csop '!B37</f>
        <v>0</v>
      </c>
      <c r="C248" s="7">
        <f>'CALL CENTER .csop '!C37</f>
        <v>0</v>
      </c>
      <c r="D248" s="7">
        <f>'CALL CENTER .csop '!D37</f>
        <v>0</v>
      </c>
      <c r="E248" s="7">
        <f>'CALL CENTER .csop '!E37</f>
        <v>0</v>
      </c>
      <c r="F248" s="7">
        <f>'CALL CENTER .csop '!F37</f>
        <v>0</v>
      </c>
      <c r="G248" s="7">
        <f>'CALL CENTER .csop '!G37</f>
        <v>0</v>
      </c>
      <c r="H248" s="7">
        <f>'CALL CENTER .csop '!H37</f>
        <v>0</v>
      </c>
      <c r="I248" s="7">
        <f>'CALL CENTER .csop '!I37</f>
        <v>0</v>
      </c>
      <c r="J248" s="7">
        <f>'CALL CENTER .csop '!J37</f>
        <v>0</v>
      </c>
      <c r="K248" s="7">
        <f>'CALL CENTER .csop '!K37</f>
        <v>0</v>
      </c>
      <c r="L248" s="7">
        <f>'CALL CENTER .csop '!L37</f>
        <v>0</v>
      </c>
      <c r="M248" s="7">
        <f>'CALL CENTER .csop '!M37</f>
        <v>0</v>
      </c>
      <c r="N248" s="7">
        <f>'CALL CENTER .csop '!N37</f>
        <v>0</v>
      </c>
      <c r="O248" s="7">
        <f>'CALL CENTER .csop '!O37</f>
        <v>0</v>
      </c>
      <c r="P248" s="7">
        <f>'CALL CENTER .csop '!P37</f>
        <v>0</v>
      </c>
      <c r="Q248" s="7">
        <f>'CALL CENTER .csop '!Q37</f>
        <v>0</v>
      </c>
      <c r="R248" s="7">
        <f>'CALL CENTER .csop '!R37</f>
        <v>0</v>
      </c>
      <c r="S248" s="74"/>
      <c r="T248" s="113">
        <f>'CALL CENTER .csop '!R37</f>
        <v>0</v>
      </c>
      <c r="U248" s="113">
        <f>'CALL CENTER .csop '!S37</f>
        <v>0</v>
      </c>
      <c r="V248" s="113">
        <f>'CALL CENTER .csop '!T37</f>
        <v>0</v>
      </c>
      <c r="W248" s="113">
        <f>'CALL CENTER .csop '!U37</f>
        <v>0</v>
      </c>
      <c r="X248" s="113">
        <f>'CALL CENTER .csop '!V37</f>
        <v>0</v>
      </c>
      <c r="Y248" s="113">
        <f>'CALL CENTER .csop '!W37</f>
        <v>0</v>
      </c>
      <c r="Z248" s="113">
        <f>'CALL CENTER .csop '!X37</f>
        <v>0</v>
      </c>
      <c r="AA248" s="113">
        <f>'CALL CENTER .csop '!Y37</f>
        <v>0</v>
      </c>
      <c r="AB248" s="113">
        <f>'CALL CENTER .csop '!Z37</f>
        <v>0</v>
      </c>
      <c r="AC248" s="113">
        <f>'CALL CENTER .csop '!AA37</f>
        <v>0</v>
      </c>
      <c r="AD248" s="113">
        <f>'CALL CENTER .csop '!AB37</f>
        <v>0</v>
      </c>
      <c r="AE248" s="113">
        <f>'CALL CENTER .csop '!AC37</f>
        <v>0</v>
      </c>
      <c r="AF248" s="113">
        <f>'CALL CENTER .csop '!AD37</f>
        <v>0</v>
      </c>
      <c r="AG248" s="113">
        <f>'CALL CENTER .csop '!AE37</f>
        <v>0</v>
      </c>
      <c r="AH248" s="113">
        <f>'CALL CENTER .csop '!AF37</f>
        <v>0</v>
      </c>
      <c r="AI248" s="113">
        <f>'CALL CENTER .csop '!AG37</f>
        <v>0</v>
      </c>
      <c r="AJ248" s="113">
        <f>'CALL CENTER .csop '!AH37</f>
        <v>0</v>
      </c>
      <c r="AK248" s="113">
        <f>'CALL CENTER .csop '!AI37</f>
        <v>0</v>
      </c>
      <c r="AL248" s="113">
        <f>'CALL CENTER .csop '!AJ37</f>
        <v>0</v>
      </c>
      <c r="AM248" s="113">
        <f>'CALL CENTER .csop '!AK37</f>
        <v>0</v>
      </c>
      <c r="AN248" s="113">
        <f>'CALL CENTER .csop '!AL37</f>
        <v>0</v>
      </c>
      <c r="AO248" s="113">
        <f>'CALL CENTER .csop '!AM37</f>
        <v>0</v>
      </c>
      <c r="AP248" s="113">
        <f>'CALL CENTER .csop '!AN37</f>
        <v>0</v>
      </c>
      <c r="AQ248" s="113">
        <f>'CALL CENTER .csop '!AO37</f>
        <v>0</v>
      </c>
      <c r="AR248" s="113">
        <f>'CALL CENTER .csop '!AP37</f>
        <v>0</v>
      </c>
      <c r="AS248" s="113">
        <f>'CALL CENTER .csop '!AQ37</f>
        <v>0</v>
      </c>
      <c r="AT248" s="113">
        <f>'CALL CENTER .csop '!AR37</f>
        <v>0</v>
      </c>
      <c r="AU248" s="113">
        <f>'CALL CENTER .csop '!AS37</f>
        <v>0</v>
      </c>
      <c r="AV248" s="113">
        <f>'CALL CENTER .csop '!AT37</f>
        <v>0</v>
      </c>
      <c r="AW248" s="113">
        <f>'CALL CENTER .csop '!AU37</f>
        <v>0</v>
      </c>
      <c r="AX248" s="113">
        <f>'CALL CENTER .csop '!AV37</f>
        <v>0</v>
      </c>
      <c r="AY248" s="67">
        <f t="shared" si="47"/>
        <v>0</v>
      </c>
    </row>
    <row r="249" spans="1:51" ht="20.100000000000001" hidden="1" customHeight="1" x14ac:dyDescent="0.35">
      <c r="A249" s="7">
        <f>'CALL CENTER .csop '!A38</f>
        <v>0</v>
      </c>
      <c r="B249" s="7">
        <f>'CALL CENTER .csop '!B38</f>
        <v>0</v>
      </c>
      <c r="C249" s="7">
        <f>'CALL CENTER .csop '!C38</f>
        <v>0</v>
      </c>
      <c r="D249" s="7">
        <f>'CALL CENTER .csop '!D38</f>
        <v>0</v>
      </c>
      <c r="E249" s="7">
        <f>'CALL CENTER .csop '!E38</f>
        <v>0</v>
      </c>
      <c r="F249" s="7">
        <f>'CALL CENTER .csop '!F38</f>
        <v>0</v>
      </c>
      <c r="G249" s="7">
        <f>'CALL CENTER .csop '!G38</f>
        <v>0</v>
      </c>
      <c r="H249" s="7">
        <f>'CALL CENTER .csop '!H38</f>
        <v>0</v>
      </c>
      <c r="I249" s="7">
        <f>'CALL CENTER .csop '!I38</f>
        <v>0</v>
      </c>
      <c r="J249" s="7">
        <f>'CALL CENTER .csop '!J38</f>
        <v>0</v>
      </c>
      <c r="K249" s="7">
        <f>'CALL CENTER .csop '!K38</f>
        <v>0</v>
      </c>
      <c r="L249" s="7">
        <f>'CALL CENTER .csop '!L38</f>
        <v>0</v>
      </c>
      <c r="M249" s="7">
        <f>'CALL CENTER .csop '!M38</f>
        <v>0</v>
      </c>
      <c r="N249" s="7">
        <f>'CALL CENTER .csop '!N38</f>
        <v>0</v>
      </c>
      <c r="O249" s="7">
        <f>'CALL CENTER .csop '!O38</f>
        <v>0</v>
      </c>
      <c r="P249" s="7">
        <f>'CALL CENTER .csop '!P38</f>
        <v>0</v>
      </c>
      <c r="Q249" s="7">
        <f>'CALL CENTER .csop '!Q38</f>
        <v>0</v>
      </c>
      <c r="R249" s="7">
        <f>'CALL CENTER .csop '!R38</f>
        <v>0</v>
      </c>
      <c r="S249" s="74"/>
      <c r="T249" s="113">
        <f>'CALL CENTER .csop '!R38</f>
        <v>0</v>
      </c>
      <c r="U249" s="113">
        <f>'CALL CENTER .csop '!S38</f>
        <v>0</v>
      </c>
      <c r="V249" s="113">
        <f>'CALL CENTER .csop '!T38</f>
        <v>0</v>
      </c>
      <c r="W249" s="113">
        <f>'CALL CENTER .csop '!U38</f>
        <v>0</v>
      </c>
      <c r="X249" s="113">
        <f>'CALL CENTER .csop '!V38</f>
        <v>0</v>
      </c>
      <c r="Y249" s="113">
        <f>'CALL CENTER .csop '!W38</f>
        <v>0</v>
      </c>
      <c r="Z249" s="113">
        <f>'CALL CENTER .csop '!X38</f>
        <v>0</v>
      </c>
      <c r="AA249" s="113">
        <f>'CALL CENTER .csop '!Y38</f>
        <v>0</v>
      </c>
      <c r="AB249" s="113">
        <f>'CALL CENTER .csop '!Z38</f>
        <v>0</v>
      </c>
      <c r="AC249" s="113">
        <f>'CALL CENTER .csop '!AA38</f>
        <v>0</v>
      </c>
      <c r="AD249" s="113">
        <f>'CALL CENTER .csop '!AB38</f>
        <v>0</v>
      </c>
      <c r="AE249" s="113">
        <f>'CALL CENTER .csop '!AC38</f>
        <v>0</v>
      </c>
      <c r="AF249" s="113">
        <f>'CALL CENTER .csop '!AD38</f>
        <v>0</v>
      </c>
      <c r="AG249" s="113">
        <f>'CALL CENTER .csop '!AE38</f>
        <v>0</v>
      </c>
      <c r="AH249" s="113">
        <f>'CALL CENTER .csop '!AF38</f>
        <v>0</v>
      </c>
      <c r="AI249" s="113">
        <f>'CALL CENTER .csop '!AG38</f>
        <v>0</v>
      </c>
      <c r="AJ249" s="113">
        <f>'CALL CENTER .csop '!AH38</f>
        <v>0</v>
      </c>
      <c r="AK249" s="113">
        <f>'CALL CENTER .csop '!AI38</f>
        <v>0</v>
      </c>
      <c r="AL249" s="113">
        <f>'CALL CENTER .csop '!AJ38</f>
        <v>0</v>
      </c>
      <c r="AM249" s="113">
        <f>'CALL CENTER .csop '!AK38</f>
        <v>0</v>
      </c>
      <c r="AN249" s="113">
        <f>'CALL CENTER .csop '!AL38</f>
        <v>0</v>
      </c>
      <c r="AO249" s="113">
        <f>'CALL CENTER .csop '!AM38</f>
        <v>0</v>
      </c>
      <c r="AP249" s="113">
        <f>'CALL CENTER .csop '!AN38</f>
        <v>0</v>
      </c>
      <c r="AQ249" s="113">
        <f>'CALL CENTER .csop '!AO38</f>
        <v>0</v>
      </c>
      <c r="AR249" s="113">
        <f>'CALL CENTER .csop '!AP38</f>
        <v>0</v>
      </c>
      <c r="AS249" s="113">
        <f>'CALL CENTER .csop '!AQ38</f>
        <v>0</v>
      </c>
      <c r="AT249" s="113">
        <f>'CALL CENTER .csop '!AR38</f>
        <v>0</v>
      </c>
      <c r="AU249" s="113">
        <f>'CALL CENTER .csop '!AS38</f>
        <v>0</v>
      </c>
      <c r="AV249" s="113">
        <f>'CALL CENTER .csop '!AT38</f>
        <v>0</v>
      </c>
      <c r="AW249" s="113">
        <f>'CALL CENTER .csop '!AU38</f>
        <v>0</v>
      </c>
      <c r="AX249" s="113">
        <f>'CALL CENTER .csop '!AV38</f>
        <v>0</v>
      </c>
      <c r="AY249" s="67">
        <f t="shared" si="47"/>
        <v>0</v>
      </c>
    </row>
    <row r="250" spans="1:51" ht="20.100000000000001" hidden="1" customHeight="1" x14ac:dyDescent="0.35">
      <c r="A250" s="7">
        <f>'CALL CENTER .csop '!A39</f>
        <v>0</v>
      </c>
      <c r="B250" s="7">
        <f>'CALL CENTER .csop '!B39</f>
        <v>0</v>
      </c>
      <c r="C250" s="7">
        <f>'CALL CENTER .csop '!C39</f>
        <v>0</v>
      </c>
      <c r="D250" s="7">
        <f>'CALL CENTER .csop '!D39</f>
        <v>0</v>
      </c>
      <c r="E250" s="7">
        <f>'CALL CENTER .csop '!E39</f>
        <v>0</v>
      </c>
      <c r="F250" s="7">
        <f>'CALL CENTER .csop '!F39</f>
        <v>0</v>
      </c>
      <c r="G250" s="7">
        <f>'CALL CENTER .csop '!G39</f>
        <v>0</v>
      </c>
      <c r="H250" s="7">
        <f>'CALL CENTER .csop '!H39</f>
        <v>0</v>
      </c>
      <c r="I250" s="7">
        <f>'CALL CENTER .csop '!I39</f>
        <v>0</v>
      </c>
      <c r="J250" s="7">
        <f>'CALL CENTER .csop '!J39</f>
        <v>0</v>
      </c>
      <c r="K250" s="7">
        <f>'CALL CENTER .csop '!K39</f>
        <v>0</v>
      </c>
      <c r="L250" s="7">
        <f>'CALL CENTER .csop '!L39</f>
        <v>0</v>
      </c>
      <c r="M250" s="7">
        <f>'CALL CENTER .csop '!M39</f>
        <v>0</v>
      </c>
      <c r="N250" s="7">
        <f>'CALL CENTER .csop '!N39</f>
        <v>0</v>
      </c>
      <c r="O250" s="7">
        <f>'CALL CENTER .csop '!O39</f>
        <v>0</v>
      </c>
      <c r="P250" s="7">
        <f>'CALL CENTER .csop '!P39</f>
        <v>0</v>
      </c>
      <c r="Q250" s="7">
        <f>'CALL CENTER .csop '!Q39</f>
        <v>0</v>
      </c>
      <c r="R250" s="7">
        <f>'CALL CENTER .csop '!R39</f>
        <v>0</v>
      </c>
      <c r="S250" s="74"/>
      <c r="T250" s="113">
        <f>'CALL CENTER .csop '!R39</f>
        <v>0</v>
      </c>
      <c r="U250" s="113">
        <f>'CALL CENTER .csop '!S39</f>
        <v>0</v>
      </c>
      <c r="V250" s="113">
        <f>'CALL CENTER .csop '!T39</f>
        <v>0</v>
      </c>
      <c r="W250" s="113">
        <f>'CALL CENTER .csop '!U39</f>
        <v>0</v>
      </c>
      <c r="X250" s="113">
        <f>'CALL CENTER .csop '!V39</f>
        <v>0</v>
      </c>
      <c r="Y250" s="113">
        <f>'CALL CENTER .csop '!W39</f>
        <v>0</v>
      </c>
      <c r="Z250" s="113">
        <f>'CALL CENTER .csop '!X39</f>
        <v>0</v>
      </c>
      <c r="AA250" s="113">
        <f>'CALL CENTER .csop '!Y39</f>
        <v>0</v>
      </c>
      <c r="AB250" s="113">
        <f>'CALL CENTER .csop '!Z39</f>
        <v>0</v>
      </c>
      <c r="AC250" s="113">
        <f>'CALL CENTER .csop '!AA39</f>
        <v>0</v>
      </c>
      <c r="AD250" s="113">
        <f>'CALL CENTER .csop '!AB39</f>
        <v>0</v>
      </c>
      <c r="AE250" s="113">
        <f>'CALL CENTER .csop '!AC39</f>
        <v>0</v>
      </c>
      <c r="AF250" s="113">
        <f>'CALL CENTER .csop '!AD39</f>
        <v>0</v>
      </c>
      <c r="AG250" s="113">
        <f>'CALL CENTER .csop '!AE39</f>
        <v>0</v>
      </c>
      <c r="AH250" s="113">
        <f>'CALL CENTER .csop '!AF39</f>
        <v>0</v>
      </c>
      <c r="AI250" s="113">
        <f>'CALL CENTER .csop '!AG39</f>
        <v>0</v>
      </c>
      <c r="AJ250" s="113">
        <f>'CALL CENTER .csop '!AH39</f>
        <v>0</v>
      </c>
      <c r="AK250" s="113">
        <f>'CALL CENTER .csop '!AI39</f>
        <v>0</v>
      </c>
      <c r="AL250" s="113">
        <f>'CALL CENTER .csop '!AJ39</f>
        <v>0</v>
      </c>
      <c r="AM250" s="113">
        <f>'CALL CENTER .csop '!AK39</f>
        <v>0</v>
      </c>
      <c r="AN250" s="113">
        <f>'CALL CENTER .csop '!AL39</f>
        <v>0</v>
      </c>
      <c r="AO250" s="113">
        <f>'CALL CENTER .csop '!AM39</f>
        <v>0</v>
      </c>
      <c r="AP250" s="113">
        <f>'CALL CENTER .csop '!AN39</f>
        <v>0</v>
      </c>
      <c r="AQ250" s="113">
        <f>'CALL CENTER .csop '!AO39</f>
        <v>0</v>
      </c>
      <c r="AR250" s="113">
        <f>'CALL CENTER .csop '!AP39</f>
        <v>0</v>
      </c>
      <c r="AS250" s="113">
        <f>'CALL CENTER .csop '!AQ39</f>
        <v>0</v>
      </c>
      <c r="AT250" s="113">
        <f>'CALL CENTER .csop '!AR39</f>
        <v>0</v>
      </c>
      <c r="AU250" s="113">
        <f>'CALL CENTER .csop '!AS39</f>
        <v>0</v>
      </c>
      <c r="AV250" s="113">
        <f>'CALL CENTER .csop '!AT39</f>
        <v>0</v>
      </c>
      <c r="AW250" s="113">
        <f>'CALL CENTER .csop '!AU39</f>
        <v>0</v>
      </c>
      <c r="AX250" s="113">
        <f>'CALL CENTER .csop '!AV39</f>
        <v>0</v>
      </c>
      <c r="AY250" s="67">
        <f t="shared" si="47"/>
        <v>0</v>
      </c>
    </row>
    <row r="251" spans="1:51" ht="20.100000000000001" hidden="1" customHeight="1" x14ac:dyDescent="0.35">
      <c r="A251" s="7">
        <f>'CALL CENTER .csop '!A40</f>
        <v>0</v>
      </c>
      <c r="B251" s="7">
        <f>'CALL CENTER .csop '!B40</f>
        <v>0</v>
      </c>
      <c r="C251" s="7">
        <f>'CALL CENTER .csop '!C40</f>
        <v>0</v>
      </c>
      <c r="D251" s="7">
        <f>'CALL CENTER .csop '!D40</f>
        <v>0</v>
      </c>
      <c r="E251" s="7">
        <f>'CALL CENTER .csop '!E40</f>
        <v>0</v>
      </c>
      <c r="F251" s="7">
        <f>'CALL CENTER .csop '!F40</f>
        <v>0</v>
      </c>
      <c r="G251" s="7">
        <f>'CALL CENTER .csop '!G40</f>
        <v>0</v>
      </c>
      <c r="H251" s="7">
        <f>'CALL CENTER .csop '!H40</f>
        <v>0</v>
      </c>
      <c r="I251" s="7">
        <f>'CALL CENTER .csop '!I40</f>
        <v>0</v>
      </c>
      <c r="J251" s="7">
        <f>'CALL CENTER .csop '!J40</f>
        <v>0</v>
      </c>
      <c r="K251" s="7">
        <f>'CALL CENTER .csop '!K40</f>
        <v>0</v>
      </c>
      <c r="L251" s="7">
        <f>'CALL CENTER .csop '!L40</f>
        <v>0</v>
      </c>
      <c r="M251" s="7">
        <f>'CALL CENTER .csop '!M40</f>
        <v>0</v>
      </c>
      <c r="N251" s="7">
        <f>'CALL CENTER .csop '!N40</f>
        <v>0</v>
      </c>
      <c r="O251" s="7">
        <f>'CALL CENTER .csop '!O40</f>
        <v>0</v>
      </c>
      <c r="P251" s="7">
        <f>'CALL CENTER .csop '!P40</f>
        <v>0</v>
      </c>
      <c r="Q251" s="7">
        <f>'CALL CENTER .csop '!Q40</f>
        <v>0</v>
      </c>
      <c r="R251" s="7">
        <f>'CALL CENTER .csop '!R40</f>
        <v>0</v>
      </c>
      <c r="S251" s="74"/>
      <c r="T251" s="113">
        <f>'CALL CENTER .csop '!R40</f>
        <v>0</v>
      </c>
      <c r="U251" s="113">
        <f>'CALL CENTER .csop '!S40</f>
        <v>0</v>
      </c>
      <c r="V251" s="113">
        <f>'CALL CENTER .csop '!T40</f>
        <v>0</v>
      </c>
      <c r="W251" s="113">
        <f>'CALL CENTER .csop '!U40</f>
        <v>0</v>
      </c>
      <c r="X251" s="113">
        <f>'CALL CENTER .csop '!V40</f>
        <v>0</v>
      </c>
      <c r="Y251" s="113">
        <f>'CALL CENTER .csop '!W40</f>
        <v>0</v>
      </c>
      <c r="Z251" s="113">
        <f>'CALL CENTER .csop '!X40</f>
        <v>0</v>
      </c>
      <c r="AA251" s="113">
        <f>'CALL CENTER .csop '!Y40</f>
        <v>0</v>
      </c>
      <c r="AB251" s="113">
        <f>'CALL CENTER .csop '!Z40</f>
        <v>0</v>
      </c>
      <c r="AC251" s="113">
        <f>'CALL CENTER .csop '!AA40</f>
        <v>0</v>
      </c>
      <c r="AD251" s="113">
        <f>'CALL CENTER .csop '!AB40</f>
        <v>0</v>
      </c>
      <c r="AE251" s="113">
        <f>'CALL CENTER .csop '!AC40</f>
        <v>0</v>
      </c>
      <c r="AF251" s="113">
        <f>'CALL CENTER .csop '!AD40</f>
        <v>0</v>
      </c>
      <c r="AG251" s="113">
        <f>'CALL CENTER .csop '!AE40</f>
        <v>0</v>
      </c>
      <c r="AH251" s="113">
        <f>'CALL CENTER .csop '!AF40</f>
        <v>0</v>
      </c>
      <c r="AI251" s="113">
        <f>'CALL CENTER .csop '!AG40</f>
        <v>0</v>
      </c>
      <c r="AJ251" s="113">
        <f>'CALL CENTER .csop '!AH40</f>
        <v>0</v>
      </c>
      <c r="AK251" s="113">
        <f>'CALL CENTER .csop '!AI40</f>
        <v>0</v>
      </c>
      <c r="AL251" s="113">
        <f>'CALL CENTER .csop '!AJ40</f>
        <v>0</v>
      </c>
      <c r="AM251" s="113">
        <f>'CALL CENTER .csop '!AK40</f>
        <v>0</v>
      </c>
      <c r="AN251" s="113">
        <f>'CALL CENTER .csop '!AL40</f>
        <v>0</v>
      </c>
      <c r="AO251" s="113">
        <f>'CALL CENTER .csop '!AM40</f>
        <v>0</v>
      </c>
      <c r="AP251" s="113">
        <f>'CALL CENTER .csop '!AN40</f>
        <v>0</v>
      </c>
      <c r="AQ251" s="113">
        <f>'CALL CENTER .csop '!AO40</f>
        <v>0</v>
      </c>
      <c r="AR251" s="113">
        <f>'CALL CENTER .csop '!AP40</f>
        <v>0</v>
      </c>
      <c r="AS251" s="113">
        <f>'CALL CENTER .csop '!AQ40</f>
        <v>0</v>
      </c>
      <c r="AT251" s="113">
        <f>'CALL CENTER .csop '!AR40</f>
        <v>0</v>
      </c>
      <c r="AU251" s="113">
        <f>'CALL CENTER .csop '!AS40</f>
        <v>0</v>
      </c>
      <c r="AV251" s="113">
        <f>'CALL CENTER .csop '!AT40</f>
        <v>0</v>
      </c>
      <c r="AW251" s="113">
        <f>'CALL CENTER .csop '!AU40</f>
        <v>0</v>
      </c>
      <c r="AX251" s="113">
        <f>'CALL CENTER .csop '!AV40</f>
        <v>0</v>
      </c>
      <c r="AY251" s="67">
        <f t="shared" si="47"/>
        <v>0</v>
      </c>
    </row>
    <row r="252" spans="1:51" ht="20.100000000000001" hidden="1" customHeight="1" x14ac:dyDescent="0.35">
      <c r="A252" s="7">
        <f>'CALL CENTER .csop '!A41</f>
        <v>0</v>
      </c>
      <c r="B252" s="7">
        <f>'CALL CENTER .csop '!B41</f>
        <v>0</v>
      </c>
      <c r="C252" s="7">
        <f>'CALL CENTER .csop '!C41</f>
        <v>0</v>
      </c>
      <c r="D252" s="7">
        <f>'CALL CENTER .csop '!D41</f>
        <v>0</v>
      </c>
      <c r="E252" s="7">
        <f>'CALL CENTER .csop '!E41</f>
        <v>0</v>
      </c>
      <c r="F252" s="7">
        <f>'CALL CENTER .csop '!F41</f>
        <v>0</v>
      </c>
      <c r="G252" s="7">
        <f>'CALL CENTER .csop '!G41</f>
        <v>0</v>
      </c>
      <c r="H252" s="7">
        <f>'CALL CENTER .csop '!H41</f>
        <v>0</v>
      </c>
      <c r="I252" s="7">
        <f>'CALL CENTER .csop '!I41</f>
        <v>0</v>
      </c>
      <c r="J252" s="7">
        <f>'CALL CENTER .csop '!J41</f>
        <v>0</v>
      </c>
      <c r="K252" s="7">
        <f>'CALL CENTER .csop '!K41</f>
        <v>0</v>
      </c>
      <c r="L252" s="7">
        <f>'CALL CENTER .csop '!L41</f>
        <v>0</v>
      </c>
      <c r="M252" s="7">
        <f>'CALL CENTER .csop '!M41</f>
        <v>0</v>
      </c>
      <c r="N252" s="7">
        <f>'CALL CENTER .csop '!N41</f>
        <v>0</v>
      </c>
      <c r="O252" s="7">
        <f>'CALL CENTER .csop '!O41</f>
        <v>0</v>
      </c>
      <c r="P252" s="7">
        <f>'CALL CENTER .csop '!P41</f>
        <v>0</v>
      </c>
      <c r="Q252" s="7">
        <f>'CALL CENTER .csop '!Q41</f>
        <v>0</v>
      </c>
      <c r="R252" s="7">
        <f>'CALL CENTER .csop '!R41</f>
        <v>0</v>
      </c>
      <c r="S252" s="16"/>
      <c r="T252" s="113">
        <f>'CALL CENTER .csop '!R41</f>
        <v>0</v>
      </c>
      <c r="U252" s="113">
        <f>'CALL CENTER .csop '!S41</f>
        <v>0</v>
      </c>
      <c r="V252" s="113">
        <f>'CALL CENTER .csop '!T41</f>
        <v>0</v>
      </c>
      <c r="W252" s="113">
        <f>'CALL CENTER .csop '!U41</f>
        <v>0</v>
      </c>
      <c r="X252" s="113">
        <f>'CALL CENTER .csop '!V41</f>
        <v>0</v>
      </c>
      <c r="Y252" s="113">
        <f>'CALL CENTER .csop '!W41</f>
        <v>0</v>
      </c>
      <c r="Z252" s="113">
        <f>'CALL CENTER .csop '!X41</f>
        <v>0</v>
      </c>
      <c r="AA252" s="113">
        <f>'CALL CENTER .csop '!Y41</f>
        <v>0</v>
      </c>
      <c r="AB252" s="113">
        <f>'CALL CENTER .csop '!Z41</f>
        <v>0</v>
      </c>
      <c r="AC252" s="113">
        <f>'CALL CENTER .csop '!AA41</f>
        <v>0</v>
      </c>
      <c r="AD252" s="113">
        <f>'CALL CENTER .csop '!AB41</f>
        <v>0</v>
      </c>
      <c r="AE252" s="113">
        <f>'CALL CENTER .csop '!AC41</f>
        <v>0</v>
      </c>
      <c r="AF252" s="113">
        <f>'CALL CENTER .csop '!AD41</f>
        <v>0</v>
      </c>
      <c r="AG252" s="113">
        <f>'CALL CENTER .csop '!AE41</f>
        <v>0</v>
      </c>
      <c r="AH252" s="113">
        <f>'CALL CENTER .csop '!AF41</f>
        <v>0</v>
      </c>
      <c r="AI252" s="113">
        <f>'CALL CENTER .csop '!AG41</f>
        <v>0</v>
      </c>
      <c r="AJ252" s="113">
        <f>'CALL CENTER .csop '!AH41</f>
        <v>0</v>
      </c>
      <c r="AK252" s="113">
        <f>'CALL CENTER .csop '!AI41</f>
        <v>0</v>
      </c>
      <c r="AL252" s="113">
        <f>'CALL CENTER .csop '!AJ41</f>
        <v>0</v>
      </c>
      <c r="AM252" s="113">
        <f>'CALL CENTER .csop '!AK41</f>
        <v>0</v>
      </c>
      <c r="AN252" s="113">
        <f>'CALL CENTER .csop '!AL41</f>
        <v>0</v>
      </c>
      <c r="AO252" s="113">
        <f>'CALL CENTER .csop '!AM41</f>
        <v>0</v>
      </c>
      <c r="AP252" s="113">
        <f>'CALL CENTER .csop '!AN41</f>
        <v>0</v>
      </c>
      <c r="AQ252" s="113">
        <f>'CALL CENTER .csop '!AO41</f>
        <v>0</v>
      </c>
      <c r="AR252" s="113">
        <f>'CALL CENTER .csop '!AP41</f>
        <v>0</v>
      </c>
      <c r="AS252" s="113">
        <f>'CALL CENTER .csop '!AQ41</f>
        <v>0</v>
      </c>
      <c r="AT252" s="113">
        <f>'CALL CENTER .csop '!AR41</f>
        <v>0</v>
      </c>
      <c r="AU252" s="113">
        <f>'CALL CENTER .csop '!AS41</f>
        <v>0</v>
      </c>
      <c r="AV252" s="113">
        <f>'CALL CENTER .csop '!AT41</f>
        <v>0</v>
      </c>
      <c r="AW252" s="113">
        <f>'CALL CENTER .csop '!AU41</f>
        <v>0</v>
      </c>
      <c r="AX252" s="113">
        <f>'CALL CENTER .csop '!AV41</f>
        <v>0</v>
      </c>
      <c r="AY252" s="67">
        <f t="shared" si="47"/>
        <v>0</v>
      </c>
    </row>
    <row r="253" spans="1:51" ht="20.100000000000001" hidden="1" customHeight="1" x14ac:dyDescent="0.35">
      <c r="A253" s="7">
        <f>'CALL CENTER .csop '!A42</f>
        <v>0</v>
      </c>
      <c r="B253" s="7">
        <f>'CALL CENTER .csop '!B42</f>
        <v>0</v>
      </c>
      <c r="C253" s="7">
        <f>'CALL CENTER .csop '!C42</f>
        <v>0</v>
      </c>
      <c r="D253" s="7">
        <f>'CALL CENTER .csop '!D42</f>
        <v>0</v>
      </c>
      <c r="E253" s="7">
        <f>'CALL CENTER .csop '!E42</f>
        <v>0</v>
      </c>
      <c r="F253" s="7">
        <f>'CALL CENTER .csop '!F42</f>
        <v>0</v>
      </c>
      <c r="G253" s="7">
        <f>'CALL CENTER .csop '!G42</f>
        <v>0</v>
      </c>
      <c r="H253" s="7">
        <f>'CALL CENTER .csop '!H42</f>
        <v>0</v>
      </c>
      <c r="I253" s="7">
        <f>'CALL CENTER .csop '!I42</f>
        <v>0</v>
      </c>
      <c r="J253" s="7">
        <f>'CALL CENTER .csop '!J42</f>
        <v>0</v>
      </c>
      <c r="K253" s="7">
        <f>'CALL CENTER .csop '!K42</f>
        <v>0</v>
      </c>
      <c r="L253" s="7">
        <f>'CALL CENTER .csop '!L42</f>
        <v>0</v>
      </c>
      <c r="M253" s="7">
        <f>'CALL CENTER .csop '!M42</f>
        <v>0</v>
      </c>
      <c r="N253" s="7">
        <f>'CALL CENTER .csop '!N42</f>
        <v>0</v>
      </c>
      <c r="O253" s="7">
        <f>'CALL CENTER .csop '!O42</f>
        <v>0</v>
      </c>
      <c r="P253" s="7">
        <f>'CALL CENTER .csop '!P42</f>
        <v>0</v>
      </c>
      <c r="Q253" s="7">
        <f>'CALL CENTER .csop '!Q42</f>
        <v>0</v>
      </c>
      <c r="R253" s="7">
        <f>'CALL CENTER .csop '!R42</f>
        <v>0</v>
      </c>
      <c r="S253" s="16"/>
      <c r="T253" s="113">
        <f>'CALL CENTER .csop '!R42</f>
        <v>0</v>
      </c>
      <c r="U253" s="113">
        <f>'CALL CENTER .csop '!S42</f>
        <v>0</v>
      </c>
      <c r="V253" s="113">
        <f>'CALL CENTER .csop '!T42</f>
        <v>0</v>
      </c>
      <c r="W253" s="113">
        <f>'CALL CENTER .csop '!U42</f>
        <v>0</v>
      </c>
      <c r="X253" s="113">
        <f>'CALL CENTER .csop '!V42</f>
        <v>0</v>
      </c>
      <c r="Y253" s="113">
        <f>'CALL CENTER .csop '!W42</f>
        <v>0</v>
      </c>
      <c r="Z253" s="113">
        <f>'CALL CENTER .csop '!X42</f>
        <v>0</v>
      </c>
      <c r="AA253" s="113">
        <f>'CALL CENTER .csop '!Y42</f>
        <v>0</v>
      </c>
      <c r="AB253" s="113">
        <f>'CALL CENTER .csop '!Z42</f>
        <v>0</v>
      </c>
      <c r="AC253" s="113">
        <f>'CALL CENTER .csop '!AA42</f>
        <v>0</v>
      </c>
      <c r="AD253" s="113">
        <f>'CALL CENTER .csop '!AB42</f>
        <v>0</v>
      </c>
      <c r="AE253" s="113">
        <f>'CALL CENTER .csop '!AC42</f>
        <v>0</v>
      </c>
      <c r="AF253" s="113">
        <f>'CALL CENTER .csop '!AD42</f>
        <v>0</v>
      </c>
      <c r="AG253" s="113">
        <f>'CALL CENTER .csop '!AE42</f>
        <v>0</v>
      </c>
      <c r="AH253" s="113">
        <f>'CALL CENTER .csop '!AF42</f>
        <v>0</v>
      </c>
      <c r="AI253" s="113">
        <f>'CALL CENTER .csop '!AG42</f>
        <v>0</v>
      </c>
      <c r="AJ253" s="113">
        <f>'CALL CENTER .csop '!AH42</f>
        <v>0</v>
      </c>
      <c r="AK253" s="113">
        <f>'CALL CENTER .csop '!AI42</f>
        <v>0</v>
      </c>
      <c r="AL253" s="113">
        <f>'CALL CENTER .csop '!AJ42</f>
        <v>0</v>
      </c>
      <c r="AM253" s="113">
        <f>'CALL CENTER .csop '!AK42</f>
        <v>0</v>
      </c>
      <c r="AN253" s="113">
        <f>'CALL CENTER .csop '!AL42</f>
        <v>0</v>
      </c>
      <c r="AO253" s="113">
        <f>'CALL CENTER .csop '!AM42</f>
        <v>0</v>
      </c>
      <c r="AP253" s="113">
        <f>'CALL CENTER .csop '!AN42</f>
        <v>0</v>
      </c>
      <c r="AQ253" s="113">
        <f>'CALL CENTER .csop '!AO42</f>
        <v>0</v>
      </c>
      <c r="AR253" s="113">
        <f>'CALL CENTER .csop '!AP42</f>
        <v>0</v>
      </c>
      <c r="AS253" s="113">
        <f>'CALL CENTER .csop '!AQ42</f>
        <v>0</v>
      </c>
      <c r="AT253" s="113">
        <f>'CALL CENTER .csop '!AR42</f>
        <v>0</v>
      </c>
      <c r="AU253" s="113">
        <f>'CALL CENTER .csop '!AS42</f>
        <v>0</v>
      </c>
      <c r="AV253" s="113">
        <f>'CALL CENTER .csop '!AT42</f>
        <v>0</v>
      </c>
      <c r="AW253" s="113">
        <f>'CALL CENTER .csop '!AU42</f>
        <v>0</v>
      </c>
      <c r="AX253" s="113">
        <f>'CALL CENTER .csop '!AV42</f>
        <v>0</v>
      </c>
      <c r="AY253" s="67">
        <f t="shared" si="47"/>
        <v>0</v>
      </c>
    </row>
    <row r="254" spans="1:51" ht="20.100000000000001" hidden="1" customHeight="1" x14ac:dyDescent="0.35">
      <c r="A254" s="7">
        <f>'CALL CENTER .csop '!A43</f>
        <v>0</v>
      </c>
      <c r="B254" s="7">
        <f>'CALL CENTER .csop '!B43</f>
        <v>0</v>
      </c>
      <c r="C254" s="7">
        <f>'CALL CENTER .csop '!C43</f>
        <v>0</v>
      </c>
      <c r="D254" s="7">
        <f>'CALL CENTER .csop '!D43</f>
        <v>0</v>
      </c>
      <c r="E254" s="7">
        <f>'CALL CENTER .csop '!E43</f>
        <v>0</v>
      </c>
      <c r="F254" s="7">
        <f>'CALL CENTER .csop '!F43</f>
        <v>0</v>
      </c>
      <c r="G254" s="7">
        <f>'CALL CENTER .csop '!G43</f>
        <v>0</v>
      </c>
      <c r="H254" s="7">
        <f>'CALL CENTER .csop '!H43</f>
        <v>0</v>
      </c>
      <c r="I254" s="7">
        <f>'CALL CENTER .csop '!I43</f>
        <v>0</v>
      </c>
      <c r="J254" s="7">
        <f>'CALL CENTER .csop '!J43</f>
        <v>0</v>
      </c>
      <c r="K254" s="7">
        <f>'CALL CENTER .csop '!K43</f>
        <v>0</v>
      </c>
      <c r="L254" s="7">
        <f>'CALL CENTER .csop '!L43</f>
        <v>0</v>
      </c>
      <c r="M254" s="7">
        <f>'CALL CENTER .csop '!M43</f>
        <v>0</v>
      </c>
      <c r="N254" s="7">
        <f>'CALL CENTER .csop '!N43</f>
        <v>0</v>
      </c>
      <c r="O254" s="7">
        <f>'CALL CENTER .csop '!O43</f>
        <v>0</v>
      </c>
      <c r="P254" s="7">
        <f>'CALL CENTER .csop '!P43</f>
        <v>0</v>
      </c>
      <c r="Q254" s="7">
        <f>'CALL CENTER .csop '!Q43</f>
        <v>0</v>
      </c>
      <c r="R254" s="7">
        <f>'CALL CENTER .csop '!R43</f>
        <v>0</v>
      </c>
      <c r="S254" s="16"/>
      <c r="T254" s="113">
        <f>'CALL CENTER .csop '!R43</f>
        <v>0</v>
      </c>
      <c r="U254" s="113">
        <f>'CALL CENTER .csop '!S43</f>
        <v>0</v>
      </c>
      <c r="V254" s="113">
        <f>'CALL CENTER .csop '!T43</f>
        <v>0</v>
      </c>
      <c r="W254" s="113">
        <f>'CALL CENTER .csop '!U43</f>
        <v>0</v>
      </c>
      <c r="X254" s="113">
        <f>'CALL CENTER .csop '!V43</f>
        <v>0</v>
      </c>
      <c r="Y254" s="113">
        <f>'CALL CENTER .csop '!W43</f>
        <v>0</v>
      </c>
      <c r="Z254" s="113">
        <f>'CALL CENTER .csop '!X43</f>
        <v>0</v>
      </c>
      <c r="AA254" s="113">
        <f>'CALL CENTER .csop '!Y43</f>
        <v>0</v>
      </c>
      <c r="AB254" s="113">
        <f>'CALL CENTER .csop '!Z43</f>
        <v>0</v>
      </c>
      <c r="AC254" s="113">
        <f>'CALL CENTER .csop '!AA43</f>
        <v>0</v>
      </c>
      <c r="AD254" s="113">
        <f>'CALL CENTER .csop '!AB43</f>
        <v>0</v>
      </c>
      <c r="AE254" s="113">
        <f>'CALL CENTER .csop '!AC43</f>
        <v>0</v>
      </c>
      <c r="AF254" s="113">
        <f>'CALL CENTER .csop '!AD43</f>
        <v>0</v>
      </c>
      <c r="AG254" s="113">
        <f>'CALL CENTER .csop '!AE43</f>
        <v>0</v>
      </c>
      <c r="AH254" s="113">
        <f>'CALL CENTER .csop '!AF43</f>
        <v>0</v>
      </c>
      <c r="AI254" s="113">
        <f>'CALL CENTER .csop '!AG43</f>
        <v>0</v>
      </c>
      <c r="AJ254" s="113">
        <f>'CALL CENTER .csop '!AH43</f>
        <v>0</v>
      </c>
      <c r="AK254" s="113">
        <f>'CALL CENTER .csop '!AI43</f>
        <v>0</v>
      </c>
      <c r="AL254" s="113">
        <f>'CALL CENTER .csop '!AJ43</f>
        <v>0</v>
      </c>
      <c r="AM254" s="113">
        <f>'CALL CENTER .csop '!AK43</f>
        <v>0</v>
      </c>
      <c r="AN254" s="113">
        <f>'CALL CENTER .csop '!AL43</f>
        <v>0</v>
      </c>
      <c r="AO254" s="113">
        <f>'CALL CENTER .csop '!AM43</f>
        <v>0</v>
      </c>
      <c r="AP254" s="113">
        <f>'CALL CENTER .csop '!AN43</f>
        <v>0</v>
      </c>
      <c r="AQ254" s="113">
        <f>'CALL CENTER .csop '!AO43</f>
        <v>0</v>
      </c>
      <c r="AR254" s="113">
        <f>'CALL CENTER .csop '!AP43</f>
        <v>0</v>
      </c>
      <c r="AS254" s="113">
        <f>'CALL CENTER .csop '!AQ43</f>
        <v>0</v>
      </c>
      <c r="AT254" s="113">
        <f>'CALL CENTER .csop '!AR43</f>
        <v>0</v>
      </c>
      <c r="AU254" s="113">
        <f>'CALL CENTER .csop '!AS43</f>
        <v>0</v>
      </c>
      <c r="AV254" s="113">
        <f>'CALL CENTER .csop '!AT43</f>
        <v>0</v>
      </c>
      <c r="AW254" s="113">
        <f>'CALL CENTER .csop '!AU43</f>
        <v>0</v>
      </c>
      <c r="AX254" s="113">
        <f>'CALL CENTER .csop '!AV43</f>
        <v>0</v>
      </c>
      <c r="AY254" s="67">
        <f t="shared" si="47"/>
        <v>0</v>
      </c>
    </row>
    <row r="255" spans="1:51" ht="20.100000000000001" hidden="1" customHeight="1" x14ac:dyDescent="0.35">
      <c r="A255" s="7">
        <f>'CALL CENTER .csop '!A44</f>
        <v>0</v>
      </c>
      <c r="B255" s="7">
        <f>'CALL CENTER .csop '!B44</f>
        <v>0</v>
      </c>
      <c r="C255" s="7">
        <f>'CALL CENTER .csop '!C44</f>
        <v>0</v>
      </c>
      <c r="D255" s="7">
        <f>'CALL CENTER .csop '!D44</f>
        <v>0</v>
      </c>
      <c r="E255" s="7">
        <f>'CALL CENTER .csop '!E44</f>
        <v>0</v>
      </c>
      <c r="F255" s="7">
        <f>'CALL CENTER .csop '!F44</f>
        <v>0</v>
      </c>
      <c r="G255" s="7">
        <f>'CALL CENTER .csop '!G44</f>
        <v>0</v>
      </c>
      <c r="H255" s="7">
        <f>'CALL CENTER .csop '!H44</f>
        <v>0</v>
      </c>
      <c r="I255" s="7">
        <f>'CALL CENTER .csop '!I44</f>
        <v>0</v>
      </c>
      <c r="J255" s="7">
        <f>'CALL CENTER .csop '!J44</f>
        <v>0</v>
      </c>
      <c r="K255" s="7">
        <f>'CALL CENTER .csop '!K44</f>
        <v>0</v>
      </c>
      <c r="L255" s="7">
        <f>'CALL CENTER .csop '!L44</f>
        <v>0</v>
      </c>
      <c r="M255" s="7">
        <f>'CALL CENTER .csop '!M44</f>
        <v>0</v>
      </c>
      <c r="N255" s="7">
        <f>'CALL CENTER .csop '!N44</f>
        <v>0</v>
      </c>
      <c r="O255" s="7">
        <f>'CALL CENTER .csop '!O44</f>
        <v>0</v>
      </c>
      <c r="P255" s="7">
        <f>'CALL CENTER .csop '!P44</f>
        <v>0</v>
      </c>
      <c r="Q255" s="7">
        <f>'CALL CENTER .csop '!Q44</f>
        <v>0</v>
      </c>
      <c r="R255" s="7">
        <f>'CALL CENTER .csop '!R44</f>
        <v>0</v>
      </c>
      <c r="S255" s="16"/>
      <c r="T255" s="113">
        <f>'CALL CENTER .csop '!R44</f>
        <v>0</v>
      </c>
      <c r="U255" s="113">
        <f>'CALL CENTER .csop '!S44</f>
        <v>0</v>
      </c>
      <c r="V255" s="113">
        <f>'CALL CENTER .csop '!T44</f>
        <v>0</v>
      </c>
      <c r="W255" s="113">
        <f>'CALL CENTER .csop '!U44</f>
        <v>0</v>
      </c>
      <c r="X255" s="113">
        <f>'CALL CENTER .csop '!V44</f>
        <v>0</v>
      </c>
      <c r="Y255" s="113">
        <f>'CALL CENTER .csop '!W44</f>
        <v>0</v>
      </c>
      <c r="Z255" s="113">
        <f>'CALL CENTER .csop '!X44</f>
        <v>0</v>
      </c>
      <c r="AA255" s="113">
        <f>'CALL CENTER .csop '!Y44</f>
        <v>0</v>
      </c>
      <c r="AB255" s="113">
        <f>'CALL CENTER .csop '!Z44</f>
        <v>0</v>
      </c>
      <c r="AC255" s="113">
        <f>'CALL CENTER .csop '!AA44</f>
        <v>0</v>
      </c>
      <c r="AD255" s="113">
        <f>'CALL CENTER .csop '!AB44</f>
        <v>0</v>
      </c>
      <c r="AE255" s="113">
        <f>'CALL CENTER .csop '!AC44</f>
        <v>0</v>
      </c>
      <c r="AF255" s="113">
        <f>'CALL CENTER .csop '!AD44</f>
        <v>0</v>
      </c>
      <c r="AG255" s="113">
        <f>'CALL CENTER .csop '!AE44</f>
        <v>0</v>
      </c>
      <c r="AH255" s="113">
        <f>'CALL CENTER .csop '!AF44</f>
        <v>0</v>
      </c>
      <c r="AI255" s="113">
        <f>'CALL CENTER .csop '!AG44</f>
        <v>0</v>
      </c>
      <c r="AJ255" s="113">
        <f>'CALL CENTER .csop '!AH44</f>
        <v>0</v>
      </c>
      <c r="AK255" s="113">
        <f>'CALL CENTER .csop '!AI44</f>
        <v>0</v>
      </c>
      <c r="AL255" s="113">
        <f>'CALL CENTER .csop '!AJ44</f>
        <v>0</v>
      </c>
      <c r="AM255" s="113">
        <f>'CALL CENTER .csop '!AK44</f>
        <v>0</v>
      </c>
      <c r="AN255" s="113">
        <f>'CALL CENTER .csop '!AL44</f>
        <v>0</v>
      </c>
      <c r="AO255" s="113">
        <f>'CALL CENTER .csop '!AM44</f>
        <v>0</v>
      </c>
      <c r="AP255" s="113">
        <f>'CALL CENTER .csop '!AN44</f>
        <v>0</v>
      </c>
      <c r="AQ255" s="113">
        <f>'CALL CENTER .csop '!AO44</f>
        <v>0</v>
      </c>
      <c r="AR255" s="113">
        <f>'CALL CENTER .csop '!AP44</f>
        <v>0</v>
      </c>
      <c r="AS255" s="113">
        <f>'CALL CENTER .csop '!AQ44</f>
        <v>0</v>
      </c>
      <c r="AT255" s="113">
        <f>'CALL CENTER .csop '!AR44</f>
        <v>0</v>
      </c>
      <c r="AU255" s="113">
        <f>'CALL CENTER .csop '!AS44</f>
        <v>0</v>
      </c>
      <c r="AV255" s="113">
        <f>'CALL CENTER .csop '!AT44</f>
        <v>0</v>
      </c>
      <c r="AW255" s="113">
        <f>'CALL CENTER .csop '!AU44</f>
        <v>0</v>
      </c>
      <c r="AX255" s="113">
        <f>'CALL CENTER .csop '!AV44</f>
        <v>0</v>
      </c>
      <c r="AY255" s="67">
        <f t="shared" si="47"/>
        <v>0</v>
      </c>
    </row>
    <row r="256" spans="1:51" ht="20.100000000000001" hidden="1" customHeight="1" thickBot="1" x14ac:dyDescent="0.35">
      <c r="A256" s="7">
        <f>'CALL CENTER .csop '!A45</f>
        <v>0</v>
      </c>
      <c r="B256" s="7">
        <f>'CALL CENTER .csop '!B45</f>
        <v>0</v>
      </c>
      <c r="C256" s="7">
        <f>'CALL CENTER .csop '!C45</f>
        <v>0</v>
      </c>
      <c r="D256" s="7">
        <f>'CALL CENTER .csop '!D45</f>
        <v>0</v>
      </c>
      <c r="E256" s="7">
        <f>'CALL CENTER .csop '!E45</f>
        <v>0</v>
      </c>
      <c r="F256" s="7">
        <f>'CALL CENTER .csop '!F45</f>
        <v>0</v>
      </c>
      <c r="G256" s="7">
        <f>'CALL CENTER .csop '!G45</f>
        <v>0</v>
      </c>
      <c r="H256" s="7">
        <f>'CALL CENTER .csop '!H45</f>
        <v>0</v>
      </c>
      <c r="I256" s="7">
        <f>'CALL CENTER .csop '!I45</f>
        <v>0</v>
      </c>
      <c r="J256" s="7">
        <f>'CALL CENTER .csop '!J45</f>
        <v>0</v>
      </c>
      <c r="K256" s="7">
        <f>'CALL CENTER .csop '!K45</f>
        <v>0</v>
      </c>
      <c r="L256" s="7">
        <f>'CALL CENTER .csop '!L45</f>
        <v>0</v>
      </c>
      <c r="M256" s="7">
        <f>'CALL CENTER .csop '!M45</f>
        <v>0</v>
      </c>
      <c r="N256" s="7">
        <f>'CALL CENTER .csop '!N45</f>
        <v>0</v>
      </c>
      <c r="O256" s="7">
        <f>'CALL CENTER .csop '!O45</f>
        <v>0</v>
      </c>
      <c r="P256" s="7">
        <f>'CALL CENTER .csop '!P45</f>
        <v>0</v>
      </c>
      <c r="Q256" s="7">
        <f>'CALL CENTER .csop '!Q45</f>
        <v>0</v>
      </c>
      <c r="R256" s="7">
        <f>'CALL CENTER .csop '!R45</f>
        <v>0</v>
      </c>
      <c r="S256" s="16"/>
      <c r="T256" s="113">
        <f>'CALL CENTER .csop '!R45</f>
        <v>0</v>
      </c>
      <c r="U256" s="113">
        <f>'CALL CENTER .csop '!S45</f>
        <v>0</v>
      </c>
      <c r="V256" s="113">
        <f>'CALL CENTER .csop '!T45</f>
        <v>0</v>
      </c>
      <c r="W256" s="113">
        <f>'CALL CENTER .csop '!U45</f>
        <v>0</v>
      </c>
      <c r="X256" s="113">
        <f>'CALL CENTER .csop '!V45</f>
        <v>0</v>
      </c>
      <c r="Y256" s="113">
        <f>'CALL CENTER .csop '!W45</f>
        <v>0</v>
      </c>
      <c r="Z256" s="113">
        <f>'CALL CENTER .csop '!X45</f>
        <v>0</v>
      </c>
      <c r="AA256" s="113">
        <f>'CALL CENTER .csop '!Y45</f>
        <v>0</v>
      </c>
      <c r="AB256" s="113">
        <f>'CALL CENTER .csop '!Z45</f>
        <v>0</v>
      </c>
      <c r="AC256" s="113">
        <f>'CALL CENTER .csop '!AA45</f>
        <v>0</v>
      </c>
      <c r="AD256" s="113">
        <f>'CALL CENTER .csop '!AB45</f>
        <v>0</v>
      </c>
      <c r="AE256" s="113">
        <f>'CALL CENTER .csop '!AC45</f>
        <v>0</v>
      </c>
      <c r="AF256" s="113">
        <f>'CALL CENTER .csop '!AD45</f>
        <v>0</v>
      </c>
      <c r="AG256" s="113">
        <f>'CALL CENTER .csop '!AE45</f>
        <v>0</v>
      </c>
      <c r="AH256" s="113">
        <f>'CALL CENTER .csop '!AF45</f>
        <v>0</v>
      </c>
      <c r="AI256" s="113">
        <f>'CALL CENTER .csop '!AG45</f>
        <v>0</v>
      </c>
      <c r="AJ256" s="113">
        <f>'CALL CENTER .csop '!AH45</f>
        <v>0</v>
      </c>
      <c r="AK256" s="113">
        <f>'CALL CENTER .csop '!AI45</f>
        <v>0</v>
      </c>
      <c r="AL256" s="113">
        <f>'CALL CENTER .csop '!AJ45</f>
        <v>0</v>
      </c>
      <c r="AM256" s="113">
        <f>'CALL CENTER .csop '!AK45</f>
        <v>0</v>
      </c>
      <c r="AN256" s="113">
        <f>'CALL CENTER .csop '!AL45</f>
        <v>0</v>
      </c>
      <c r="AO256" s="113">
        <f>'CALL CENTER .csop '!AM45</f>
        <v>0</v>
      </c>
      <c r="AP256" s="113">
        <f>'CALL CENTER .csop '!AN45</f>
        <v>0</v>
      </c>
      <c r="AQ256" s="113">
        <f>'CALL CENTER .csop '!AO45</f>
        <v>0</v>
      </c>
      <c r="AR256" s="113">
        <f>'CALL CENTER .csop '!AP45</f>
        <v>0</v>
      </c>
      <c r="AS256" s="113">
        <f>'CALL CENTER .csop '!AQ45</f>
        <v>0</v>
      </c>
      <c r="AT256" s="113">
        <f>'CALL CENTER .csop '!AR45</f>
        <v>0</v>
      </c>
      <c r="AU256" s="113">
        <f>'CALL CENTER .csop '!AS45</f>
        <v>0</v>
      </c>
      <c r="AV256" s="113">
        <f>'CALL CENTER .csop '!AT45</f>
        <v>0</v>
      </c>
      <c r="AW256" s="113">
        <f>'CALL CENTER .csop '!AU45</f>
        <v>0</v>
      </c>
      <c r="AX256" s="113">
        <f>'CALL CENTER .csop '!AV45</f>
        <v>0</v>
      </c>
      <c r="AY256" s="67">
        <f t="shared" si="47"/>
        <v>0</v>
      </c>
    </row>
    <row r="257" spans="1:51" ht="20.100000000000001" hidden="1" customHeight="1" x14ac:dyDescent="0.35">
      <c r="A257" s="7">
        <f>'CALL CENTER .csop '!A46</f>
        <v>0</v>
      </c>
      <c r="B257" s="7">
        <f>'CALL CENTER .csop '!B46</f>
        <v>0</v>
      </c>
      <c r="C257" s="7">
        <f>'CALL CENTER .csop '!C46</f>
        <v>0</v>
      </c>
      <c r="D257" s="7">
        <f>'CALL CENTER .csop '!D46</f>
        <v>0</v>
      </c>
      <c r="E257" s="7">
        <f>'CALL CENTER .csop '!E46</f>
        <v>0</v>
      </c>
      <c r="F257" s="7">
        <f>'CALL CENTER .csop '!F46</f>
        <v>0</v>
      </c>
      <c r="G257" s="7">
        <f>'CALL CENTER .csop '!G46</f>
        <v>0</v>
      </c>
      <c r="H257" s="7">
        <f>'CALL CENTER .csop '!H46</f>
        <v>0</v>
      </c>
      <c r="I257" s="7">
        <f>'CALL CENTER .csop '!I46</f>
        <v>0</v>
      </c>
      <c r="J257" s="7">
        <f>'CALL CENTER .csop '!J46</f>
        <v>0</v>
      </c>
      <c r="K257" s="7">
        <f>'CALL CENTER .csop '!K46</f>
        <v>0</v>
      </c>
      <c r="L257" s="7">
        <f>'CALL CENTER .csop '!L46</f>
        <v>0</v>
      </c>
      <c r="M257" s="7">
        <f>'CALL CENTER .csop '!M46</f>
        <v>0</v>
      </c>
      <c r="N257" s="7">
        <f>'CALL CENTER .csop '!N46</f>
        <v>0</v>
      </c>
      <c r="O257" s="7">
        <f>'CALL CENTER .csop '!O46</f>
        <v>0</v>
      </c>
      <c r="P257" s="7">
        <f>'CALL CENTER .csop '!P46</f>
        <v>0</v>
      </c>
      <c r="Q257" s="7">
        <f>'CALL CENTER .csop '!Q46</f>
        <v>0</v>
      </c>
      <c r="R257" s="7">
        <f>'CALL CENTER .csop '!R46</f>
        <v>0</v>
      </c>
      <c r="S257" s="16"/>
      <c r="T257" s="113">
        <f>'CALL CENTER .csop '!R46</f>
        <v>0</v>
      </c>
      <c r="U257" s="113">
        <f>'CALL CENTER .csop '!S46</f>
        <v>0</v>
      </c>
      <c r="V257" s="113">
        <f>'CALL CENTER .csop '!T46</f>
        <v>0</v>
      </c>
      <c r="W257" s="113">
        <f>'CALL CENTER .csop '!U46</f>
        <v>0</v>
      </c>
      <c r="X257" s="113">
        <f>'CALL CENTER .csop '!V46</f>
        <v>0</v>
      </c>
      <c r="Y257" s="113">
        <f>'CALL CENTER .csop '!W46</f>
        <v>0</v>
      </c>
      <c r="Z257" s="113">
        <f>'CALL CENTER .csop '!X46</f>
        <v>0</v>
      </c>
      <c r="AA257" s="113">
        <f>'CALL CENTER .csop '!Y46</f>
        <v>0</v>
      </c>
      <c r="AB257" s="113">
        <f>'CALL CENTER .csop '!Z46</f>
        <v>0</v>
      </c>
      <c r="AC257" s="113">
        <f>'CALL CENTER .csop '!AA46</f>
        <v>0</v>
      </c>
      <c r="AD257" s="113">
        <f>'CALL CENTER .csop '!AB46</f>
        <v>0</v>
      </c>
      <c r="AE257" s="113">
        <f>'CALL CENTER .csop '!AC46</f>
        <v>0</v>
      </c>
      <c r="AF257" s="113">
        <f>'CALL CENTER .csop '!AD46</f>
        <v>0</v>
      </c>
      <c r="AG257" s="113">
        <f>'CALL CENTER .csop '!AE46</f>
        <v>0</v>
      </c>
      <c r="AH257" s="113">
        <f>'CALL CENTER .csop '!AF46</f>
        <v>0</v>
      </c>
      <c r="AI257" s="113">
        <f>'CALL CENTER .csop '!AG46</f>
        <v>0</v>
      </c>
      <c r="AJ257" s="113">
        <f>'CALL CENTER .csop '!AH46</f>
        <v>0</v>
      </c>
      <c r="AK257" s="111">
        <f>'CALL CENTER .csop '!AI46</f>
        <v>0</v>
      </c>
      <c r="AL257" s="113">
        <f>'CALL CENTER .csop '!AJ46</f>
        <v>0</v>
      </c>
      <c r="AM257" s="113">
        <f>'CALL CENTER .csop '!AK46</f>
        <v>0</v>
      </c>
      <c r="AN257" s="113">
        <f>'CALL CENTER .csop '!AL46</f>
        <v>0</v>
      </c>
      <c r="AO257" s="113">
        <f>'CALL CENTER .csop '!AM46</f>
        <v>0</v>
      </c>
      <c r="AP257" s="113">
        <f>'CALL CENTER .csop '!AN46</f>
        <v>0</v>
      </c>
      <c r="AQ257" s="113">
        <f>'CALL CENTER .csop '!AO46</f>
        <v>0</v>
      </c>
      <c r="AR257" s="113">
        <f>'CALL CENTER .csop '!AP46</f>
        <v>0</v>
      </c>
      <c r="AS257" s="113">
        <f>'CALL CENTER .csop '!AQ46</f>
        <v>0</v>
      </c>
      <c r="AT257" s="113">
        <f>'CALL CENTER .csop '!AR46</f>
        <v>0</v>
      </c>
      <c r="AU257" s="113">
        <f>'CALL CENTER .csop '!AS46</f>
        <v>0</v>
      </c>
      <c r="AV257" s="113">
        <f>'CALL CENTER .csop '!AT46</f>
        <v>0</v>
      </c>
      <c r="AW257" s="113">
        <f>'CALL CENTER .csop '!AU46</f>
        <v>0</v>
      </c>
      <c r="AX257" s="113">
        <f>'CALL CENTER .csop '!AV46</f>
        <v>0</v>
      </c>
      <c r="AY257" s="67">
        <f t="shared" si="47"/>
        <v>0</v>
      </c>
    </row>
    <row r="258" spans="1:51" ht="20.100000000000001" hidden="1" customHeight="1" x14ac:dyDescent="0.35">
      <c r="A258" s="7">
        <f>'CALL CENTER .csop '!A47</f>
        <v>0</v>
      </c>
      <c r="B258" s="7">
        <f>'CALL CENTER .csop '!B47</f>
        <v>0</v>
      </c>
      <c r="C258" s="7">
        <f>'CALL CENTER .csop '!C47</f>
        <v>0</v>
      </c>
      <c r="D258" s="7">
        <f>'CALL CENTER .csop '!D47</f>
        <v>0</v>
      </c>
      <c r="E258" s="7">
        <f>'CALL CENTER .csop '!E47</f>
        <v>0</v>
      </c>
      <c r="F258" s="7">
        <f>'CALL CENTER .csop '!F47</f>
        <v>0</v>
      </c>
      <c r="G258" s="7">
        <f>'CALL CENTER .csop '!G47</f>
        <v>0</v>
      </c>
      <c r="H258" s="7">
        <f>'CALL CENTER .csop '!H47</f>
        <v>0</v>
      </c>
      <c r="I258" s="7">
        <f>'CALL CENTER .csop '!I47</f>
        <v>0</v>
      </c>
      <c r="J258" s="7">
        <f>'CALL CENTER .csop '!J47</f>
        <v>0</v>
      </c>
      <c r="K258" s="7">
        <f>'CALL CENTER .csop '!K47</f>
        <v>0</v>
      </c>
      <c r="L258" s="7">
        <f>'CALL CENTER .csop '!L47</f>
        <v>0</v>
      </c>
      <c r="M258" s="7">
        <f>'CALL CENTER .csop '!M47</f>
        <v>0</v>
      </c>
      <c r="N258" s="7">
        <f>'CALL CENTER .csop '!N47</f>
        <v>0</v>
      </c>
      <c r="O258" s="7">
        <f>'CALL CENTER .csop '!O47</f>
        <v>0</v>
      </c>
      <c r="P258" s="7">
        <f>'CALL CENTER .csop '!P47</f>
        <v>0</v>
      </c>
      <c r="Q258" s="7">
        <f>'CALL CENTER .csop '!Q47</f>
        <v>0</v>
      </c>
      <c r="R258" s="7">
        <f>'CALL CENTER .csop '!R47</f>
        <v>0</v>
      </c>
      <c r="S258" s="16"/>
      <c r="T258" s="113">
        <f>'CALL CENTER .csop '!R47</f>
        <v>0</v>
      </c>
      <c r="U258" s="113">
        <f>'CALL CENTER .csop '!S47</f>
        <v>0</v>
      </c>
      <c r="V258" s="113">
        <f>'CALL CENTER .csop '!T47</f>
        <v>0</v>
      </c>
      <c r="W258" s="113">
        <f>'CALL CENTER .csop '!U47</f>
        <v>0</v>
      </c>
      <c r="X258" s="113">
        <f>'CALL CENTER .csop '!V47</f>
        <v>0</v>
      </c>
      <c r="Y258" s="113">
        <f>'CALL CENTER .csop '!W47</f>
        <v>0</v>
      </c>
      <c r="Z258" s="113">
        <f>'CALL CENTER .csop '!X47</f>
        <v>0</v>
      </c>
      <c r="AA258" s="113">
        <f>'CALL CENTER .csop '!Y47</f>
        <v>0</v>
      </c>
      <c r="AB258" s="113">
        <f>'CALL CENTER .csop '!Z47</f>
        <v>0</v>
      </c>
      <c r="AC258" s="113">
        <f>'CALL CENTER .csop '!AA47</f>
        <v>0</v>
      </c>
      <c r="AD258" s="113">
        <f>'CALL CENTER .csop '!AB47</f>
        <v>0</v>
      </c>
      <c r="AE258" s="113">
        <f>'CALL CENTER .csop '!AC47</f>
        <v>0</v>
      </c>
      <c r="AF258" s="113">
        <f>'CALL CENTER .csop '!AD47</f>
        <v>0</v>
      </c>
      <c r="AG258" s="113">
        <f>'CALL CENTER .csop '!AE47</f>
        <v>0</v>
      </c>
      <c r="AH258" s="113">
        <f>'CALL CENTER .csop '!AF47</f>
        <v>0</v>
      </c>
      <c r="AI258" s="113">
        <f>'CALL CENTER .csop '!AG47</f>
        <v>0</v>
      </c>
      <c r="AJ258" s="113">
        <f>'CALL CENTER .csop '!AH47</f>
        <v>0</v>
      </c>
      <c r="AK258" s="112">
        <f>'CALL CENTER .csop '!AI47</f>
        <v>0</v>
      </c>
      <c r="AL258" s="113">
        <f>'CALL CENTER .csop '!AJ47</f>
        <v>0</v>
      </c>
      <c r="AM258" s="113">
        <f>'CALL CENTER .csop '!AK47</f>
        <v>0</v>
      </c>
      <c r="AN258" s="113">
        <f>'CALL CENTER .csop '!AL47</f>
        <v>0</v>
      </c>
      <c r="AO258" s="113">
        <f>'CALL CENTER .csop '!AM47</f>
        <v>0</v>
      </c>
      <c r="AP258" s="113">
        <f>'CALL CENTER .csop '!AN47</f>
        <v>0</v>
      </c>
      <c r="AQ258" s="113">
        <f>'CALL CENTER .csop '!AO47</f>
        <v>0</v>
      </c>
      <c r="AR258" s="113">
        <f>'CALL CENTER .csop '!AP47</f>
        <v>0</v>
      </c>
      <c r="AS258" s="113">
        <f>'CALL CENTER .csop '!AQ47</f>
        <v>0</v>
      </c>
      <c r="AT258" s="113">
        <f>'CALL CENTER .csop '!AR47</f>
        <v>0</v>
      </c>
      <c r="AU258" s="113">
        <f>'CALL CENTER .csop '!AS47</f>
        <v>0</v>
      </c>
      <c r="AV258" s="113">
        <f>'CALL CENTER .csop '!AT47</f>
        <v>0</v>
      </c>
      <c r="AW258" s="113">
        <f>'CALL CENTER .csop '!AU47</f>
        <v>0</v>
      </c>
      <c r="AX258" s="113">
        <f>'CALL CENTER .csop '!AV47</f>
        <v>0</v>
      </c>
      <c r="AY258" s="67">
        <f t="shared" si="47"/>
        <v>0</v>
      </c>
    </row>
    <row r="259" spans="1:51" ht="20.100000000000001" hidden="1" customHeight="1" x14ac:dyDescent="0.35">
      <c r="A259" s="7">
        <f>'CALL CENTER .csop '!A48</f>
        <v>0</v>
      </c>
      <c r="B259" s="7">
        <f>'CALL CENTER .csop '!B48</f>
        <v>0</v>
      </c>
      <c r="C259" s="7">
        <f>'CALL CENTER .csop '!C48</f>
        <v>0</v>
      </c>
      <c r="D259" s="7">
        <f>'CALL CENTER .csop '!D48</f>
        <v>0</v>
      </c>
      <c r="E259" s="7">
        <f>'CALL CENTER .csop '!E48</f>
        <v>0</v>
      </c>
      <c r="F259" s="7">
        <f>'CALL CENTER .csop '!F48</f>
        <v>0</v>
      </c>
      <c r="G259" s="7">
        <f>'CALL CENTER .csop '!G48</f>
        <v>0</v>
      </c>
      <c r="H259" s="7">
        <f>'CALL CENTER .csop '!H48</f>
        <v>0</v>
      </c>
      <c r="I259" s="7">
        <f>'CALL CENTER .csop '!I48</f>
        <v>0</v>
      </c>
      <c r="J259" s="7">
        <f>'CALL CENTER .csop '!J48</f>
        <v>0</v>
      </c>
      <c r="K259" s="7">
        <f>'CALL CENTER .csop '!K48</f>
        <v>0</v>
      </c>
      <c r="L259" s="7">
        <f>'CALL CENTER .csop '!L48</f>
        <v>0</v>
      </c>
      <c r="M259" s="7">
        <f>'CALL CENTER .csop '!M48</f>
        <v>0</v>
      </c>
      <c r="N259" s="7">
        <f>'CALL CENTER .csop '!N48</f>
        <v>0</v>
      </c>
      <c r="O259" s="7">
        <f>'CALL CENTER .csop '!O48</f>
        <v>0</v>
      </c>
      <c r="P259" s="7">
        <f>'CALL CENTER .csop '!P48</f>
        <v>0</v>
      </c>
      <c r="Q259" s="7">
        <f>'CALL CENTER .csop '!Q48</f>
        <v>0</v>
      </c>
      <c r="R259" s="7">
        <f>'CALL CENTER .csop '!R48</f>
        <v>0</v>
      </c>
      <c r="S259" s="16"/>
      <c r="T259" s="113">
        <f>'CALL CENTER .csop '!R48</f>
        <v>0</v>
      </c>
      <c r="U259" s="113">
        <f>'CALL CENTER .csop '!S48</f>
        <v>0</v>
      </c>
      <c r="V259" s="113">
        <f>'CALL CENTER .csop '!T48</f>
        <v>0</v>
      </c>
      <c r="W259" s="113">
        <f>'CALL CENTER .csop '!U48</f>
        <v>0</v>
      </c>
      <c r="X259" s="113">
        <f>'CALL CENTER .csop '!V48</f>
        <v>0</v>
      </c>
      <c r="Y259" s="113">
        <f>'CALL CENTER .csop '!W48</f>
        <v>0</v>
      </c>
      <c r="Z259" s="113">
        <f>'CALL CENTER .csop '!X48</f>
        <v>0</v>
      </c>
      <c r="AA259" s="113">
        <f>'CALL CENTER .csop '!Y48</f>
        <v>0</v>
      </c>
      <c r="AB259" s="113">
        <f>'CALL CENTER .csop '!Z48</f>
        <v>0</v>
      </c>
      <c r="AC259" s="113">
        <f>'CALL CENTER .csop '!AA48</f>
        <v>0</v>
      </c>
      <c r="AD259" s="113">
        <f>'CALL CENTER .csop '!AB48</f>
        <v>0</v>
      </c>
      <c r="AE259" s="113">
        <f>'CALL CENTER .csop '!AC48</f>
        <v>0</v>
      </c>
      <c r="AF259" s="113">
        <f>'CALL CENTER .csop '!AD48</f>
        <v>0</v>
      </c>
      <c r="AG259" s="113">
        <f>'CALL CENTER .csop '!AE48</f>
        <v>0</v>
      </c>
      <c r="AH259" s="113">
        <f>'CALL CENTER .csop '!AF48</f>
        <v>0</v>
      </c>
      <c r="AI259" s="113">
        <f>'CALL CENTER .csop '!AG48</f>
        <v>0</v>
      </c>
      <c r="AJ259" s="113">
        <f>'CALL CENTER .csop '!AH48</f>
        <v>0</v>
      </c>
      <c r="AK259" s="112">
        <f>'CALL CENTER .csop '!AI48</f>
        <v>0</v>
      </c>
      <c r="AL259" s="113">
        <f>'CALL CENTER .csop '!AJ48</f>
        <v>0</v>
      </c>
      <c r="AM259" s="113">
        <f>'CALL CENTER .csop '!AK48</f>
        <v>0</v>
      </c>
      <c r="AN259" s="113">
        <f>'CALL CENTER .csop '!AL48</f>
        <v>0</v>
      </c>
      <c r="AO259" s="113">
        <f>'CALL CENTER .csop '!AM48</f>
        <v>0</v>
      </c>
      <c r="AP259" s="113">
        <f>'CALL CENTER .csop '!AN48</f>
        <v>0</v>
      </c>
      <c r="AQ259" s="113">
        <f>'CALL CENTER .csop '!AO48</f>
        <v>0</v>
      </c>
      <c r="AR259" s="113">
        <f>'CALL CENTER .csop '!AP48</f>
        <v>0</v>
      </c>
      <c r="AS259" s="113">
        <f>'CALL CENTER .csop '!AQ48</f>
        <v>0</v>
      </c>
      <c r="AT259" s="113">
        <f>'CALL CENTER .csop '!AR48</f>
        <v>0</v>
      </c>
      <c r="AU259" s="113">
        <f>'CALL CENTER .csop '!AS48</f>
        <v>0</v>
      </c>
      <c r="AV259" s="113">
        <f>'CALL CENTER .csop '!AT48</f>
        <v>0</v>
      </c>
      <c r="AW259" s="113">
        <f>'CALL CENTER .csop '!AU48</f>
        <v>0</v>
      </c>
      <c r="AX259" s="113">
        <f>'CALL CENTER .csop '!AV48</f>
        <v>0</v>
      </c>
      <c r="AY259" s="67">
        <f t="shared" si="47"/>
        <v>0</v>
      </c>
    </row>
    <row r="260" spans="1:51" ht="20.100000000000001" hidden="1" customHeight="1" x14ac:dyDescent="0.35">
      <c r="A260" s="7">
        <f>'CALL CENTER .csop '!A49</f>
        <v>0</v>
      </c>
      <c r="B260" s="7">
        <f>'CALL CENTER .csop '!B49</f>
        <v>0</v>
      </c>
      <c r="C260" s="7">
        <f>'CALL CENTER .csop '!C49</f>
        <v>0</v>
      </c>
      <c r="D260" s="7">
        <f>'CALL CENTER .csop '!D49</f>
        <v>0</v>
      </c>
      <c r="E260" s="7">
        <f>'CALL CENTER .csop '!E49</f>
        <v>0</v>
      </c>
      <c r="F260" s="7">
        <f>'CALL CENTER .csop '!F49</f>
        <v>0</v>
      </c>
      <c r="G260" s="7">
        <f>'CALL CENTER .csop '!G49</f>
        <v>0</v>
      </c>
      <c r="H260" s="7">
        <f>'CALL CENTER .csop '!H49</f>
        <v>0</v>
      </c>
      <c r="I260" s="7">
        <f>'CALL CENTER .csop '!I49</f>
        <v>0</v>
      </c>
      <c r="J260" s="7">
        <f>'CALL CENTER .csop '!J49</f>
        <v>0</v>
      </c>
      <c r="K260" s="7">
        <f>'CALL CENTER .csop '!K49</f>
        <v>0</v>
      </c>
      <c r="L260" s="7">
        <f>'CALL CENTER .csop '!L49</f>
        <v>0</v>
      </c>
      <c r="M260" s="7">
        <f>'CALL CENTER .csop '!M49</f>
        <v>0</v>
      </c>
      <c r="N260" s="7">
        <f>'CALL CENTER .csop '!N49</f>
        <v>0</v>
      </c>
      <c r="O260" s="7">
        <f>'CALL CENTER .csop '!O49</f>
        <v>0</v>
      </c>
      <c r="P260" s="7">
        <f>'CALL CENTER .csop '!P49</f>
        <v>0</v>
      </c>
      <c r="Q260" s="7">
        <f>'CALL CENTER .csop '!Q49</f>
        <v>0</v>
      </c>
      <c r="R260" s="7">
        <f>'CALL CENTER .csop '!R49</f>
        <v>0</v>
      </c>
      <c r="S260" s="16"/>
      <c r="T260" s="113">
        <f>'CALL CENTER .csop '!R49</f>
        <v>0</v>
      </c>
      <c r="U260" s="113">
        <f>'CALL CENTER .csop '!S49</f>
        <v>0</v>
      </c>
      <c r="V260" s="113">
        <f>'CALL CENTER .csop '!T49</f>
        <v>0</v>
      </c>
      <c r="W260" s="113">
        <f>'CALL CENTER .csop '!U49</f>
        <v>0</v>
      </c>
      <c r="X260" s="113">
        <f>'CALL CENTER .csop '!V49</f>
        <v>0</v>
      </c>
      <c r="Y260" s="113">
        <f>'CALL CENTER .csop '!W49</f>
        <v>0</v>
      </c>
      <c r="Z260" s="113">
        <f>'CALL CENTER .csop '!X49</f>
        <v>0</v>
      </c>
      <c r="AA260" s="113">
        <f>'CALL CENTER .csop '!Y49</f>
        <v>0</v>
      </c>
      <c r="AB260" s="113">
        <f>'CALL CENTER .csop '!Z49</f>
        <v>0</v>
      </c>
      <c r="AC260" s="113">
        <f>'CALL CENTER .csop '!AA49</f>
        <v>0</v>
      </c>
      <c r="AD260" s="113">
        <f>'CALL CENTER .csop '!AB49</f>
        <v>0</v>
      </c>
      <c r="AE260" s="113">
        <f>'CALL CENTER .csop '!AC49</f>
        <v>0</v>
      </c>
      <c r="AF260" s="113">
        <f>'CALL CENTER .csop '!AD49</f>
        <v>0</v>
      </c>
      <c r="AG260" s="113">
        <f>'CALL CENTER .csop '!AE49</f>
        <v>0</v>
      </c>
      <c r="AH260" s="113">
        <f>'CALL CENTER .csop '!AF49</f>
        <v>0</v>
      </c>
      <c r="AI260" s="113">
        <f>'CALL CENTER .csop '!AG49</f>
        <v>0</v>
      </c>
      <c r="AJ260" s="113">
        <f>'CALL CENTER .csop '!AH49</f>
        <v>0</v>
      </c>
      <c r="AK260" s="112">
        <f>'CALL CENTER .csop '!AI49</f>
        <v>0</v>
      </c>
      <c r="AL260" s="113">
        <f>'CALL CENTER .csop '!AJ49</f>
        <v>0</v>
      </c>
      <c r="AM260" s="113">
        <f>'CALL CENTER .csop '!AK49</f>
        <v>0</v>
      </c>
      <c r="AN260" s="113">
        <f>'CALL CENTER .csop '!AL49</f>
        <v>0</v>
      </c>
      <c r="AO260" s="113">
        <f>'CALL CENTER .csop '!AM49</f>
        <v>0</v>
      </c>
      <c r="AP260" s="113">
        <f>'CALL CENTER .csop '!AN49</f>
        <v>0</v>
      </c>
      <c r="AQ260" s="113">
        <f>'CALL CENTER .csop '!AO49</f>
        <v>0</v>
      </c>
      <c r="AR260" s="113">
        <f>'CALL CENTER .csop '!AP49</f>
        <v>0</v>
      </c>
      <c r="AS260" s="113">
        <f>'CALL CENTER .csop '!AQ49</f>
        <v>0</v>
      </c>
      <c r="AT260" s="113">
        <f>'CALL CENTER .csop '!AR49</f>
        <v>0</v>
      </c>
      <c r="AU260" s="113">
        <f>'CALL CENTER .csop '!AS49</f>
        <v>0</v>
      </c>
      <c r="AV260" s="113">
        <f>'CALL CENTER .csop '!AT49</f>
        <v>0</v>
      </c>
      <c r="AW260" s="113">
        <f>'CALL CENTER .csop '!AU49</f>
        <v>0</v>
      </c>
      <c r="AX260" s="113">
        <f>'CALL CENTER .csop '!AV49</f>
        <v>0</v>
      </c>
      <c r="AY260" s="67">
        <f t="shared" si="47"/>
        <v>0</v>
      </c>
    </row>
    <row r="261" spans="1:51" ht="20.100000000000001" hidden="1" customHeight="1" x14ac:dyDescent="0.35">
      <c r="A261" s="7">
        <f>'CALL CENTER .csop '!A50</f>
        <v>0</v>
      </c>
      <c r="B261" s="7">
        <f>'CALL CENTER .csop '!B50</f>
        <v>0</v>
      </c>
      <c r="C261" s="7">
        <f>'CALL CENTER .csop '!C50</f>
        <v>0</v>
      </c>
      <c r="D261" s="7">
        <f>'CALL CENTER .csop '!D50</f>
        <v>0</v>
      </c>
      <c r="E261" s="7">
        <f>'CALL CENTER .csop '!E50</f>
        <v>0</v>
      </c>
      <c r="F261" s="7">
        <f>'CALL CENTER .csop '!F50</f>
        <v>0</v>
      </c>
      <c r="G261" s="7">
        <f>'CALL CENTER .csop '!G50</f>
        <v>0</v>
      </c>
      <c r="H261" s="7">
        <f>'CALL CENTER .csop '!H50</f>
        <v>0</v>
      </c>
      <c r="I261" s="7">
        <f>'CALL CENTER .csop '!I50</f>
        <v>0</v>
      </c>
      <c r="J261" s="7">
        <f>'CALL CENTER .csop '!J50</f>
        <v>0</v>
      </c>
      <c r="K261" s="7">
        <f>'CALL CENTER .csop '!K50</f>
        <v>0</v>
      </c>
      <c r="L261" s="7">
        <f>'CALL CENTER .csop '!L50</f>
        <v>0</v>
      </c>
      <c r="M261" s="7">
        <f>'CALL CENTER .csop '!M50</f>
        <v>0</v>
      </c>
      <c r="N261" s="7">
        <f>'CALL CENTER .csop '!N50</f>
        <v>0</v>
      </c>
      <c r="O261" s="7">
        <f>'CALL CENTER .csop '!O50</f>
        <v>0</v>
      </c>
      <c r="P261" s="7">
        <f>'CALL CENTER .csop '!P50</f>
        <v>0</v>
      </c>
      <c r="Q261" s="7">
        <f>'CALL CENTER .csop '!Q50</f>
        <v>0</v>
      </c>
      <c r="R261" s="7">
        <f>'CALL CENTER .csop '!R50</f>
        <v>0</v>
      </c>
      <c r="S261" s="16"/>
      <c r="T261" s="113">
        <f>'CALL CENTER .csop '!R50</f>
        <v>0</v>
      </c>
      <c r="U261" s="113">
        <f>'CALL CENTER .csop '!S50</f>
        <v>0</v>
      </c>
      <c r="V261" s="113">
        <f>'CALL CENTER .csop '!T50</f>
        <v>0</v>
      </c>
      <c r="W261" s="113">
        <f>'CALL CENTER .csop '!U50</f>
        <v>0</v>
      </c>
      <c r="X261" s="113">
        <f>'CALL CENTER .csop '!V50</f>
        <v>0</v>
      </c>
      <c r="Y261" s="113">
        <f>'CALL CENTER .csop '!W50</f>
        <v>0</v>
      </c>
      <c r="Z261" s="113">
        <f>'CALL CENTER .csop '!X50</f>
        <v>0</v>
      </c>
      <c r="AA261" s="113">
        <f>'CALL CENTER .csop '!Y50</f>
        <v>0</v>
      </c>
      <c r="AB261" s="113">
        <f>'CALL CENTER .csop '!Z50</f>
        <v>0</v>
      </c>
      <c r="AC261" s="113">
        <f>'CALL CENTER .csop '!AA50</f>
        <v>0</v>
      </c>
      <c r="AD261" s="113">
        <f>'CALL CENTER .csop '!AB50</f>
        <v>0</v>
      </c>
      <c r="AE261" s="113">
        <f>'CALL CENTER .csop '!AC50</f>
        <v>0</v>
      </c>
      <c r="AF261" s="113">
        <f>'CALL CENTER .csop '!AD50</f>
        <v>0</v>
      </c>
      <c r="AG261" s="113">
        <f>'CALL CENTER .csop '!AE50</f>
        <v>0</v>
      </c>
      <c r="AH261" s="113">
        <f>'CALL CENTER .csop '!AF50</f>
        <v>0</v>
      </c>
      <c r="AI261" s="113">
        <f>'CALL CENTER .csop '!AG50</f>
        <v>0</v>
      </c>
      <c r="AJ261" s="113">
        <f>'CALL CENTER .csop '!AH50</f>
        <v>0</v>
      </c>
      <c r="AK261" s="112">
        <f>'CALL CENTER .csop '!AI50</f>
        <v>0</v>
      </c>
      <c r="AL261" s="113">
        <f>'CALL CENTER .csop '!AJ50</f>
        <v>0</v>
      </c>
      <c r="AM261" s="113">
        <f>'CALL CENTER .csop '!AK50</f>
        <v>0</v>
      </c>
      <c r="AN261" s="113">
        <f>'CALL CENTER .csop '!AL50</f>
        <v>0</v>
      </c>
      <c r="AO261" s="113">
        <f>'CALL CENTER .csop '!AM50</f>
        <v>0</v>
      </c>
      <c r="AP261" s="113">
        <f>'CALL CENTER .csop '!AN50</f>
        <v>0</v>
      </c>
      <c r="AQ261" s="113">
        <f>'CALL CENTER .csop '!AO50</f>
        <v>0</v>
      </c>
      <c r="AR261" s="113">
        <f>'CALL CENTER .csop '!AP50</f>
        <v>0</v>
      </c>
      <c r="AS261" s="113">
        <f>'CALL CENTER .csop '!AQ50</f>
        <v>0</v>
      </c>
      <c r="AT261" s="113">
        <f>'CALL CENTER .csop '!AR50</f>
        <v>0</v>
      </c>
      <c r="AU261" s="113">
        <f>'CALL CENTER .csop '!AS50</f>
        <v>0</v>
      </c>
      <c r="AV261" s="113">
        <f>'CALL CENTER .csop '!AT50</f>
        <v>0</v>
      </c>
      <c r="AW261" s="113">
        <f>'CALL CENTER .csop '!AU50</f>
        <v>0</v>
      </c>
      <c r="AX261" s="113">
        <f>'CALL CENTER .csop '!AV50</f>
        <v>0</v>
      </c>
      <c r="AY261" s="67">
        <f t="shared" si="47"/>
        <v>0</v>
      </c>
    </row>
    <row r="262" spans="1:51" ht="20.100000000000001" hidden="1" customHeight="1" x14ac:dyDescent="0.35">
      <c r="A262" s="7">
        <f>'CALL CENTER .csop '!A51</f>
        <v>0</v>
      </c>
      <c r="B262" s="7">
        <f>'CALL CENTER .csop '!B51</f>
        <v>0</v>
      </c>
      <c r="C262" s="7">
        <f>'CALL CENTER .csop '!C51</f>
        <v>0</v>
      </c>
      <c r="D262" s="7">
        <f>'CALL CENTER .csop '!D51</f>
        <v>0</v>
      </c>
      <c r="E262" s="7">
        <f>'CALL CENTER .csop '!E51</f>
        <v>0</v>
      </c>
      <c r="F262" s="7">
        <f>'CALL CENTER .csop '!F51</f>
        <v>0</v>
      </c>
      <c r="G262" s="7">
        <f>'CALL CENTER .csop '!G51</f>
        <v>0</v>
      </c>
      <c r="H262" s="7">
        <f>'CALL CENTER .csop '!H51</f>
        <v>0</v>
      </c>
      <c r="I262" s="7">
        <f>'CALL CENTER .csop '!I51</f>
        <v>0</v>
      </c>
      <c r="J262" s="7">
        <f>'CALL CENTER .csop '!J51</f>
        <v>0</v>
      </c>
      <c r="K262" s="7">
        <f>'CALL CENTER .csop '!K51</f>
        <v>0</v>
      </c>
      <c r="L262" s="7">
        <f>'CALL CENTER .csop '!L51</f>
        <v>0</v>
      </c>
      <c r="M262" s="7">
        <f>'CALL CENTER .csop '!M51</f>
        <v>0</v>
      </c>
      <c r="N262" s="7">
        <f>'CALL CENTER .csop '!N51</f>
        <v>0</v>
      </c>
      <c r="O262" s="7">
        <f>'CALL CENTER .csop '!O51</f>
        <v>0</v>
      </c>
      <c r="P262" s="7">
        <f>'CALL CENTER .csop '!P51</f>
        <v>0</v>
      </c>
      <c r="Q262" s="7">
        <f>'CALL CENTER .csop '!Q51</f>
        <v>0</v>
      </c>
      <c r="R262" s="7">
        <f>'CALL CENTER .csop '!R51</f>
        <v>0</v>
      </c>
      <c r="S262" s="16"/>
      <c r="T262" s="113">
        <f>'CALL CENTER .csop '!R51</f>
        <v>0</v>
      </c>
      <c r="U262" s="113">
        <f>'CALL CENTER .csop '!S51</f>
        <v>0</v>
      </c>
      <c r="V262" s="113">
        <f>'CALL CENTER .csop '!T51</f>
        <v>0</v>
      </c>
      <c r="W262" s="113">
        <f>'CALL CENTER .csop '!U51</f>
        <v>0</v>
      </c>
      <c r="X262" s="113">
        <f>'CALL CENTER .csop '!V51</f>
        <v>0</v>
      </c>
      <c r="Y262" s="113">
        <f>'CALL CENTER .csop '!W51</f>
        <v>0</v>
      </c>
      <c r="Z262" s="113">
        <f>'CALL CENTER .csop '!X51</f>
        <v>0</v>
      </c>
      <c r="AA262" s="113">
        <f>'CALL CENTER .csop '!Y51</f>
        <v>0</v>
      </c>
      <c r="AB262" s="113">
        <f>'CALL CENTER .csop '!Z51</f>
        <v>0</v>
      </c>
      <c r="AC262" s="113">
        <f>'CALL CENTER .csop '!AA51</f>
        <v>0</v>
      </c>
      <c r="AD262" s="113">
        <f>'CALL CENTER .csop '!AB51</f>
        <v>0</v>
      </c>
      <c r="AE262" s="113">
        <f>'CALL CENTER .csop '!AC51</f>
        <v>0</v>
      </c>
      <c r="AF262" s="113">
        <f>'CALL CENTER .csop '!AD51</f>
        <v>0</v>
      </c>
      <c r="AG262" s="113">
        <f>'CALL CENTER .csop '!AE51</f>
        <v>0</v>
      </c>
      <c r="AH262" s="113">
        <f>'CALL CENTER .csop '!AF51</f>
        <v>0</v>
      </c>
      <c r="AI262" s="113">
        <f>'CALL CENTER .csop '!AG51</f>
        <v>0</v>
      </c>
      <c r="AJ262" s="113">
        <f>'CALL CENTER .csop '!AH51</f>
        <v>0</v>
      </c>
      <c r="AK262" s="112">
        <f>'CALL CENTER .csop '!AI51</f>
        <v>0</v>
      </c>
      <c r="AL262" s="113">
        <f>'CALL CENTER .csop '!AJ51</f>
        <v>0</v>
      </c>
      <c r="AM262" s="113">
        <f>'CALL CENTER .csop '!AK51</f>
        <v>0</v>
      </c>
      <c r="AN262" s="113">
        <f>'CALL CENTER .csop '!AL51</f>
        <v>0</v>
      </c>
      <c r="AO262" s="113">
        <f>'CALL CENTER .csop '!AM51</f>
        <v>0</v>
      </c>
      <c r="AP262" s="113">
        <f>'CALL CENTER .csop '!AN51</f>
        <v>0</v>
      </c>
      <c r="AQ262" s="113">
        <f>'CALL CENTER .csop '!AO51</f>
        <v>0</v>
      </c>
      <c r="AR262" s="113">
        <f>'CALL CENTER .csop '!AP51</f>
        <v>0</v>
      </c>
      <c r="AS262" s="113">
        <f>'CALL CENTER .csop '!AQ51</f>
        <v>0</v>
      </c>
      <c r="AT262" s="113">
        <f>'CALL CENTER .csop '!AR51</f>
        <v>0</v>
      </c>
      <c r="AU262" s="113">
        <f>'CALL CENTER .csop '!AS51</f>
        <v>0</v>
      </c>
      <c r="AV262" s="113">
        <f>'CALL CENTER .csop '!AT51</f>
        <v>0</v>
      </c>
      <c r="AW262" s="113">
        <f>'CALL CENTER .csop '!AU51</f>
        <v>0</v>
      </c>
      <c r="AX262" s="113">
        <f>'CALL CENTER .csop '!AV51</f>
        <v>0</v>
      </c>
      <c r="AY262" s="67">
        <f t="shared" si="47"/>
        <v>0</v>
      </c>
    </row>
    <row r="263" spans="1:51" ht="20.100000000000001" hidden="1" customHeight="1" x14ac:dyDescent="0.35">
      <c r="A263" s="7">
        <f>'CALL CENTER .csop '!A52</f>
        <v>0</v>
      </c>
      <c r="B263" s="7">
        <f>'CALL CENTER .csop '!B52</f>
        <v>0</v>
      </c>
      <c r="C263" s="7">
        <f>'CALL CENTER .csop '!C52</f>
        <v>0</v>
      </c>
      <c r="D263" s="7">
        <f>'CALL CENTER .csop '!D52</f>
        <v>0</v>
      </c>
      <c r="E263" s="7">
        <f>'CALL CENTER .csop '!E52</f>
        <v>0</v>
      </c>
      <c r="F263" s="7">
        <f>'CALL CENTER .csop '!F52</f>
        <v>0</v>
      </c>
      <c r="G263" s="7">
        <f>'CALL CENTER .csop '!G52</f>
        <v>0</v>
      </c>
      <c r="H263" s="7">
        <f>'CALL CENTER .csop '!H52</f>
        <v>0</v>
      </c>
      <c r="I263" s="7">
        <f>'CALL CENTER .csop '!I52</f>
        <v>0</v>
      </c>
      <c r="J263" s="7">
        <f>'CALL CENTER .csop '!J52</f>
        <v>0</v>
      </c>
      <c r="K263" s="7">
        <f>'CALL CENTER .csop '!K52</f>
        <v>0</v>
      </c>
      <c r="L263" s="7">
        <f>'CALL CENTER .csop '!L52</f>
        <v>0</v>
      </c>
      <c r="M263" s="7">
        <f>'CALL CENTER .csop '!M52</f>
        <v>0</v>
      </c>
      <c r="N263" s="7">
        <f>'CALL CENTER .csop '!N52</f>
        <v>0</v>
      </c>
      <c r="O263" s="7">
        <f>'CALL CENTER .csop '!O52</f>
        <v>0</v>
      </c>
      <c r="P263" s="7">
        <f>'CALL CENTER .csop '!P52</f>
        <v>0</v>
      </c>
      <c r="Q263" s="7">
        <f>'CALL CENTER .csop '!Q52</f>
        <v>0</v>
      </c>
      <c r="R263" s="7">
        <f>'CALL CENTER .csop '!R52</f>
        <v>0</v>
      </c>
      <c r="S263" s="16"/>
      <c r="T263" s="113">
        <f>'CALL CENTER .csop '!R52</f>
        <v>0</v>
      </c>
      <c r="U263" s="113">
        <f>'CALL CENTER .csop '!S52</f>
        <v>0</v>
      </c>
      <c r="V263" s="113">
        <f>'CALL CENTER .csop '!T52</f>
        <v>0</v>
      </c>
      <c r="W263" s="113">
        <f>'CALL CENTER .csop '!U52</f>
        <v>0</v>
      </c>
      <c r="X263" s="113">
        <f>'CALL CENTER .csop '!V52</f>
        <v>0</v>
      </c>
      <c r="Y263" s="113">
        <f>'CALL CENTER .csop '!W52</f>
        <v>0</v>
      </c>
      <c r="Z263" s="113">
        <f>'CALL CENTER .csop '!X52</f>
        <v>0</v>
      </c>
      <c r="AA263" s="113">
        <f>'CALL CENTER .csop '!Y52</f>
        <v>0</v>
      </c>
      <c r="AB263" s="113">
        <f>'CALL CENTER .csop '!Z52</f>
        <v>0</v>
      </c>
      <c r="AC263" s="113">
        <f>'CALL CENTER .csop '!AA52</f>
        <v>0</v>
      </c>
      <c r="AD263" s="113">
        <f>'CALL CENTER .csop '!AB52</f>
        <v>0</v>
      </c>
      <c r="AE263" s="113">
        <f>'CALL CENTER .csop '!AC52</f>
        <v>0</v>
      </c>
      <c r="AF263" s="113">
        <f>'CALL CENTER .csop '!AD52</f>
        <v>0</v>
      </c>
      <c r="AG263" s="113">
        <f>'CALL CENTER .csop '!AE52</f>
        <v>0</v>
      </c>
      <c r="AH263" s="113">
        <f>'CALL CENTER .csop '!AF52</f>
        <v>0</v>
      </c>
      <c r="AI263" s="113">
        <f>'CALL CENTER .csop '!AG52</f>
        <v>0</v>
      </c>
      <c r="AJ263" s="113">
        <f>'CALL CENTER .csop '!AH52</f>
        <v>0</v>
      </c>
      <c r="AK263" s="112">
        <f>'CALL CENTER .csop '!AI52</f>
        <v>0</v>
      </c>
      <c r="AL263" s="113">
        <f>'CALL CENTER .csop '!AJ52</f>
        <v>0</v>
      </c>
      <c r="AM263" s="113">
        <f>'CALL CENTER .csop '!AK52</f>
        <v>0</v>
      </c>
      <c r="AN263" s="113">
        <f>'CALL CENTER .csop '!AL52</f>
        <v>0</v>
      </c>
      <c r="AO263" s="113">
        <f>'CALL CENTER .csop '!AM52</f>
        <v>0</v>
      </c>
      <c r="AP263" s="113">
        <f>'CALL CENTER .csop '!AN52</f>
        <v>0</v>
      </c>
      <c r="AQ263" s="113">
        <f>'CALL CENTER .csop '!AO52</f>
        <v>0</v>
      </c>
      <c r="AR263" s="113">
        <f>'CALL CENTER .csop '!AP52</f>
        <v>0</v>
      </c>
      <c r="AS263" s="113">
        <f>'CALL CENTER .csop '!AQ52</f>
        <v>0</v>
      </c>
      <c r="AT263" s="113">
        <f>'CALL CENTER .csop '!AR52</f>
        <v>0</v>
      </c>
      <c r="AU263" s="113">
        <f>'CALL CENTER .csop '!AS52</f>
        <v>0</v>
      </c>
      <c r="AV263" s="113">
        <f>'CALL CENTER .csop '!AT52</f>
        <v>0</v>
      </c>
      <c r="AW263" s="113">
        <f>'CALL CENTER .csop '!AU52</f>
        <v>0</v>
      </c>
      <c r="AX263" s="113">
        <f>'CALL CENTER .csop '!AV52</f>
        <v>0</v>
      </c>
      <c r="AY263" s="67">
        <f t="shared" si="47"/>
        <v>0</v>
      </c>
    </row>
    <row r="264" spans="1:51" ht="20.100000000000001" hidden="1" customHeight="1" x14ac:dyDescent="0.35">
      <c r="A264" s="7">
        <f>'CALL CENTER .csop '!A53</f>
        <v>0</v>
      </c>
      <c r="B264" s="7">
        <f>'CALL CENTER .csop '!B53</f>
        <v>0</v>
      </c>
      <c r="C264" s="7">
        <f>'CALL CENTER .csop '!C53</f>
        <v>0</v>
      </c>
      <c r="D264" s="7">
        <f>'CALL CENTER .csop '!D53</f>
        <v>0</v>
      </c>
      <c r="E264" s="7">
        <f>'CALL CENTER .csop '!E53</f>
        <v>0</v>
      </c>
      <c r="F264" s="7">
        <f>'CALL CENTER .csop '!F53</f>
        <v>0</v>
      </c>
      <c r="G264" s="7">
        <f>'CALL CENTER .csop '!G53</f>
        <v>0</v>
      </c>
      <c r="H264" s="7">
        <f>'CALL CENTER .csop '!H53</f>
        <v>0</v>
      </c>
      <c r="I264" s="7">
        <f>'CALL CENTER .csop '!I53</f>
        <v>0</v>
      </c>
      <c r="J264" s="7">
        <f>'CALL CENTER .csop '!J53</f>
        <v>0</v>
      </c>
      <c r="K264" s="7">
        <f>'CALL CENTER .csop '!K53</f>
        <v>0</v>
      </c>
      <c r="L264" s="7">
        <f>'CALL CENTER .csop '!L53</f>
        <v>0</v>
      </c>
      <c r="M264" s="7">
        <f>'CALL CENTER .csop '!M53</f>
        <v>0</v>
      </c>
      <c r="N264" s="7">
        <f>'CALL CENTER .csop '!N53</f>
        <v>0</v>
      </c>
      <c r="O264" s="7">
        <f>'CALL CENTER .csop '!O53</f>
        <v>0</v>
      </c>
      <c r="P264" s="7">
        <f>'CALL CENTER .csop '!P53</f>
        <v>0</v>
      </c>
      <c r="Q264" s="7">
        <f>'CALL CENTER .csop '!Q53</f>
        <v>0</v>
      </c>
      <c r="R264" s="7">
        <f>'CALL CENTER .csop '!R53</f>
        <v>0</v>
      </c>
      <c r="S264" s="16"/>
      <c r="T264" s="113">
        <f>'CALL CENTER .csop '!R53</f>
        <v>0</v>
      </c>
      <c r="U264" s="113">
        <f>'CALL CENTER .csop '!S53</f>
        <v>0</v>
      </c>
      <c r="V264" s="113">
        <f>'CALL CENTER .csop '!T53</f>
        <v>0</v>
      </c>
      <c r="W264" s="113">
        <f>'CALL CENTER .csop '!U53</f>
        <v>0</v>
      </c>
      <c r="X264" s="113">
        <f>'CALL CENTER .csop '!V53</f>
        <v>0</v>
      </c>
      <c r="Y264" s="113">
        <f>'CALL CENTER .csop '!W53</f>
        <v>0</v>
      </c>
      <c r="Z264" s="113">
        <f>'CALL CENTER .csop '!X53</f>
        <v>0</v>
      </c>
      <c r="AA264" s="113">
        <f>'CALL CENTER .csop '!Y53</f>
        <v>0</v>
      </c>
      <c r="AB264" s="113">
        <f>'CALL CENTER .csop '!Z53</f>
        <v>0</v>
      </c>
      <c r="AC264" s="113">
        <f>'CALL CENTER .csop '!AA53</f>
        <v>0</v>
      </c>
      <c r="AD264" s="113">
        <f>'CALL CENTER .csop '!AB53</f>
        <v>0</v>
      </c>
      <c r="AE264" s="113">
        <f>'CALL CENTER .csop '!AC53</f>
        <v>0</v>
      </c>
      <c r="AF264" s="113">
        <f>'CALL CENTER .csop '!AD53</f>
        <v>0</v>
      </c>
      <c r="AG264" s="113">
        <f>'CALL CENTER .csop '!AE53</f>
        <v>0</v>
      </c>
      <c r="AH264" s="113">
        <f>'CALL CENTER .csop '!AF53</f>
        <v>0</v>
      </c>
      <c r="AI264" s="113">
        <f>'CALL CENTER .csop '!AG53</f>
        <v>0</v>
      </c>
      <c r="AJ264" s="113">
        <f>'CALL CENTER .csop '!AH53</f>
        <v>0</v>
      </c>
      <c r="AK264" s="112">
        <f>'CALL CENTER .csop '!AI53</f>
        <v>0</v>
      </c>
      <c r="AL264" s="113">
        <f>'CALL CENTER .csop '!AJ53</f>
        <v>0</v>
      </c>
      <c r="AM264" s="113">
        <f>'CALL CENTER .csop '!AK53</f>
        <v>0</v>
      </c>
      <c r="AN264" s="113">
        <f>'CALL CENTER .csop '!AL53</f>
        <v>0</v>
      </c>
      <c r="AO264" s="113">
        <f>'CALL CENTER .csop '!AM53</f>
        <v>0</v>
      </c>
      <c r="AP264" s="113">
        <f>'CALL CENTER .csop '!AN53</f>
        <v>0</v>
      </c>
      <c r="AQ264" s="113">
        <f>'CALL CENTER .csop '!AO53</f>
        <v>0</v>
      </c>
      <c r="AR264" s="113">
        <f>'CALL CENTER .csop '!AP53</f>
        <v>0</v>
      </c>
      <c r="AS264" s="113">
        <f>'CALL CENTER .csop '!AQ53</f>
        <v>0</v>
      </c>
      <c r="AT264" s="113">
        <f>'CALL CENTER .csop '!AR53</f>
        <v>0</v>
      </c>
      <c r="AU264" s="113">
        <f>'CALL CENTER .csop '!AS53</f>
        <v>0</v>
      </c>
      <c r="AV264" s="113">
        <f>'CALL CENTER .csop '!AT53</f>
        <v>0</v>
      </c>
      <c r="AW264" s="113">
        <f>'CALL CENTER .csop '!AU53</f>
        <v>0</v>
      </c>
      <c r="AX264" s="113">
        <f>'CALL CENTER .csop '!AV53</f>
        <v>0</v>
      </c>
      <c r="AY264" s="67">
        <f t="shared" si="47"/>
        <v>0</v>
      </c>
    </row>
    <row r="265" spans="1:51" ht="20.100000000000001" hidden="1" customHeight="1" x14ac:dyDescent="0.35">
      <c r="A265" s="7">
        <f>'CALL CENTER .csop '!A54</f>
        <v>0</v>
      </c>
      <c r="B265" s="7">
        <f>'CALL CENTER .csop '!B54</f>
        <v>0</v>
      </c>
      <c r="C265" s="7">
        <f>'CALL CENTER .csop '!C54</f>
        <v>0</v>
      </c>
      <c r="D265" s="7">
        <f>'CALL CENTER .csop '!D54</f>
        <v>0</v>
      </c>
      <c r="E265" s="7">
        <f>'CALL CENTER .csop '!E54</f>
        <v>0</v>
      </c>
      <c r="F265" s="7">
        <f>'CALL CENTER .csop '!F54</f>
        <v>0</v>
      </c>
      <c r="G265" s="7">
        <f>'CALL CENTER .csop '!G54</f>
        <v>0</v>
      </c>
      <c r="H265" s="7">
        <f>'CALL CENTER .csop '!H54</f>
        <v>0</v>
      </c>
      <c r="I265" s="7">
        <f>'CALL CENTER .csop '!I54</f>
        <v>0</v>
      </c>
      <c r="J265" s="7">
        <f>'CALL CENTER .csop '!J54</f>
        <v>0</v>
      </c>
      <c r="K265" s="7">
        <f>'CALL CENTER .csop '!K54</f>
        <v>0</v>
      </c>
      <c r="L265" s="7">
        <f>'CALL CENTER .csop '!L54</f>
        <v>0</v>
      </c>
      <c r="M265" s="7">
        <f>'CALL CENTER .csop '!M54</f>
        <v>0</v>
      </c>
      <c r="N265" s="7">
        <f>'CALL CENTER .csop '!N54</f>
        <v>0</v>
      </c>
      <c r="O265" s="7">
        <f>'CALL CENTER .csop '!O54</f>
        <v>0</v>
      </c>
      <c r="P265" s="7">
        <f>'CALL CENTER .csop '!P54</f>
        <v>0</v>
      </c>
      <c r="Q265" s="7">
        <f>'CALL CENTER .csop '!Q54</f>
        <v>0</v>
      </c>
      <c r="R265" s="7">
        <f>'CALL CENTER .csop '!R54</f>
        <v>0</v>
      </c>
      <c r="S265" s="16"/>
      <c r="T265" s="113">
        <f>'CALL CENTER .csop '!R54</f>
        <v>0</v>
      </c>
      <c r="U265" s="113">
        <f>'CALL CENTER .csop '!S54</f>
        <v>0</v>
      </c>
      <c r="V265" s="113">
        <f>'CALL CENTER .csop '!T54</f>
        <v>0</v>
      </c>
      <c r="W265" s="113">
        <f>'CALL CENTER .csop '!U54</f>
        <v>0</v>
      </c>
      <c r="X265" s="113">
        <f>'CALL CENTER .csop '!V54</f>
        <v>0</v>
      </c>
      <c r="Y265" s="113">
        <f>'CALL CENTER .csop '!W54</f>
        <v>0</v>
      </c>
      <c r="Z265" s="113">
        <f>'CALL CENTER .csop '!X54</f>
        <v>0</v>
      </c>
      <c r="AA265" s="113">
        <f>'CALL CENTER .csop '!Y54</f>
        <v>0</v>
      </c>
      <c r="AB265" s="113">
        <f>'CALL CENTER .csop '!Z54</f>
        <v>0</v>
      </c>
      <c r="AC265" s="113">
        <f>'CALL CENTER .csop '!AA54</f>
        <v>0</v>
      </c>
      <c r="AD265" s="113">
        <f>'CALL CENTER .csop '!AB54</f>
        <v>0</v>
      </c>
      <c r="AE265" s="113">
        <f>'CALL CENTER .csop '!AC54</f>
        <v>0</v>
      </c>
      <c r="AF265" s="113">
        <f>'CALL CENTER .csop '!AD54</f>
        <v>0</v>
      </c>
      <c r="AG265" s="113">
        <f>'CALL CENTER .csop '!AE54</f>
        <v>0</v>
      </c>
      <c r="AH265" s="113">
        <f>'CALL CENTER .csop '!AF54</f>
        <v>0</v>
      </c>
      <c r="AI265" s="113">
        <f>'CALL CENTER .csop '!AG54</f>
        <v>0</v>
      </c>
      <c r="AJ265" s="113">
        <f>'CALL CENTER .csop '!AH54</f>
        <v>0</v>
      </c>
      <c r="AK265" s="112">
        <f>'CALL CENTER .csop '!AI54</f>
        <v>0</v>
      </c>
      <c r="AL265" s="113">
        <f>'CALL CENTER .csop '!AJ54</f>
        <v>0</v>
      </c>
      <c r="AM265" s="113">
        <f>'CALL CENTER .csop '!AK54</f>
        <v>0</v>
      </c>
      <c r="AN265" s="113">
        <f>'CALL CENTER .csop '!AL54</f>
        <v>0</v>
      </c>
      <c r="AO265" s="113">
        <f>'CALL CENTER .csop '!AM54</f>
        <v>0</v>
      </c>
      <c r="AP265" s="113">
        <f>'CALL CENTER .csop '!AN54</f>
        <v>0</v>
      </c>
      <c r="AQ265" s="113">
        <f>'CALL CENTER .csop '!AO54</f>
        <v>0</v>
      </c>
      <c r="AR265" s="113">
        <f>'CALL CENTER .csop '!AP54</f>
        <v>0</v>
      </c>
      <c r="AS265" s="113">
        <f>'CALL CENTER .csop '!AQ54</f>
        <v>0</v>
      </c>
      <c r="AT265" s="113">
        <f>'CALL CENTER .csop '!AR54</f>
        <v>0</v>
      </c>
      <c r="AU265" s="113">
        <f>'CALL CENTER .csop '!AS54</f>
        <v>0</v>
      </c>
      <c r="AV265" s="113">
        <f>'CALL CENTER .csop '!AT54</f>
        <v>0</v>
      </c>
      <c r="AW265" s="113">
        <f>'CALL CENTER .csop '!AU54</f>
        <v>0</v>
      </c>
      <c r="AX265" s="113">
        <f>'CALL CENTER .csop '!AV54</f>
        <v>0</v>
      </c>
      <c r="AY265" s="67">
        <f t="shared" si="47"/>
        <v>0</v>
      </c>
    </row>
    <row r="266" spans="1:51" ht="20.100000000000001" hidden="1" customHeight="1" thickBot="1" x14ac:dyDescent="0.35">
      <c r="A266" s="7">
        <f>'CALL CENTER .csop '!A55</f>
        <v>0</v>
      </c>
      <c r="B266" s="7">
        <f>'CALL CENTER .csop '!B55</f>
        <v>0</v>
      </c>
      <c r="C266" s="7">
        <f>'CALL CENTER .csop '!C55</f>
        <v>0</v>
      </c>
      <c r="D266" s="7">
        <f>'CALL CENTER .csop '!D55</f>
        <v>0</v>
      </c>
      <c r="E266" s="7">
        <f>'CALL CENTER .csop '!E55</f>
        <v>0</v>
      </c>
      <c r="F266" s="7">
        <f>'CALL CENTER .csop '!F55</f>
        <v>0</v>
      </c>
      <c r="G266" s="7">
        <f>'CALL CENTER .csop '!G55</f>
        <v>0</v>
      </c>
      <c r="H266" s="7">
        <f>'CALL CENTER .csop '!H55</f>
        <v>0</v>
      </c>
      <c r="I266" s="7">
        <f>'CALL CENTER .csop '!I55</f>
        <v>0</v>
      </c>
      <c r="J266" s="7">
        <f>'CALL CENTER .csop '!J55</f>
        <v>0</v>
      </c>
      <c r="K266" s="7">
        <f>'CALL CENTER .csop '!K55</f>
        <v>0</v>
      </c>
      <c r="L266" s="7">
        <f>'CALL CENTER .csop '!L55</f>
        <v>0</v>
      </c>
      <c r="M266" s="7">
        <f>'CALL CENTER .csop '!M55</f>
        <v>0</v>
      </c>
      <c r="N266" s="7">
        <f>'CALL CENTER .csop '!N55</f>
        <v>0</v>
      </c>
      <c r="O266" s="7">
        <f>'CALL CENTER .csop '!O55</f>
        <v>0</v>
      </c>
      <c r="P266" s="7">
        <f>'CALL CENTER .csop '!P55</f>
        <v>0</v>
      </c>
      <c r="Q266" s="7">
        <f>'CALL CENTER .csop '!Q55</f>
        <v>0</v>
      </c>
      <c r="R266" s="7">
        <f>'CALL CENTER .csop '!R55</f>
        <v>0</v>
      </c>
      <c r="S266" s="16"/>
      <c r="T266" s="113">
        <f>'CALL CENTER .csop '!R55</f>
        <v>0</v>
      </c>
      <c r="U266" s="113">
        <f>'CALL CENTER .csop '!S55</f>
        <v>0</v>
      </c>
      <c r="V266" s="113">
        <f>'CALL CENTER .csop '!T55</f>
        <v>0</v>
      </c>
      <c r="W266" s="113">
        <f>'CALL CENTER .csop '!U55</f>
        <v>0</v>
      </c>
      <c r="X266" s="113">
        <f>'CALL CENTER .csop '!V55</f>
        <v>0</v>
      </c>
      <c r="Y266" s="113">
        <f>'CALL CENTER .csop '!W55</f>
        <v>0</v>
      </c>
      <c r="Z266" s="113">
        <f>'CALL CENTER .csop '!X55</f>
        <v>0</v>
      </c>
      <c r="AA266" s="113">
        <f>'CALL CENTER .csop '!Y55</f>
        <v>0</v>
      </c>
      <c r="AB266" s="113">
        <f>'CALL CENTER .csop '!Z55</f>
        <v>0</v>
      </c>
      <c r="AC266" s="113">
        <f>'CALL CENTER .csop '!AA55</f>
        <v>0</v>
      </c>
      <c r="AD266" s="113">
        <f>'CALL CENTER .csop '!AB55</f>
        <v>0</v>
      </c>
      <c r="AE266" s="113">
        <f>'CALL CENTER .csop '!AC55</f>
        <v>0</v>
      </c>
      <c r="AF266" s="113">
        <f>'CALL CENTER .csop '!AD55</f>
        <v>0</v>
      </c>
      <c r="AG266" s="113">
        <f>'CALL CENTER .csop '!AE55</f>
        <v>0</v>
      </c>
      <c r="AH266" s="113">
        <f>'CALL CENTER .csop '!AF55</f>
        <v>0</v>
      </c>
      <c r="AI266" s="113">
        <f>'CALL CENTER .csop '!AG55</f>
        <v>0</v>
      </c>
      <c r="AJ266" s="113">
        <f>'CALL CENTER .csop '!AH55</f>
        <v>0</v>
      </c>
      <c r="AK266" s="192">
        <f>'CALL CENTER .csop '!AI55</f>
        <v>0</v>
      </c>
      <c r="AL266" s="113">
        <f>'CALL CENTER .csop '!AJ55</f>
        <v>0</v>
      </c>
      <c r="AM266" s="113">
        <f>'CALL CENTER .csop '!AK55</f>
        <v>0</v>
      </c>
      <c r="AN266" s="113">
        <f>'CALL CENTER .csop '!AL55</f>
        <v>0</v>
      </c>
      <c r="AO266" s="113">
        <f>'CALL CENTER .csop '!AM55</f>
        <v>0</v>
      </c>
      <c r="AP266" s="113">
        <f>'CALL CENTER .csop '!AN55</f>
        <v>0</v>
      </c>
      <c r="AQ266" s="113">
        <f>'CALL CENTER .csop '!AO55</f>
        <v>0</v>
      </c>
      <c r="AR266" s="113">
        <f>'CALL CENTER .csop '!AP55</f>
        <v>0</v>
      </c>
      <c r="AS266" s="113">
        <f>'CALL CENTER .csop '!AQ55</f>
        <v>0</v>
      </c>
      <c r="AT266" s="113">
        <f>'CALL CENTER .csop '!AR55</f>
        <v>0</v>
      </c>
      <c r="AU266" s="113">
        <f>'CALL CENTER .csop '!AS55</f>
        <v>0</v>
      </c>
      <c r="AV266" s="113">
        <f>'CALL CENTER .csop '!AT55</f>
        <v>0</v>
      </c>
      <c r="AW266" s="113">
        <f>'CALL CENTER .csop '!AU55</f>
        <v>0</v>
      </c>
      <c r="AX266" s="113">
        <f>'CALL CENTER .csop '!AV55</f>
        <v>0</v>
      </c>
      <c r="AY266" s="67">
        <f t="shared" si="47"/>
        <v>0</v>
      </c>
    </row>
    <row r="267" spans="1:51" ht="20.100000000000001" hidden="1" customHeight="1" thickBot="1" x14ac:dyDescent="0.35">
      <c r="A267" s="72">
        <f>'CALL CENTER .csop '!A56</f>
        <v>0</v>
      </c>
      <c r="B267" s="72">
        <f>'CALL CENTER .csop '!B56</f>
        <v>0</v>
      </c>
      <c r="C267" s="72">
        <f>'CALL CENTER .csop '!C56</f>
        <v>0</v>
      </c>
      <c r="D267" s="72">
        <f>'CALL CENTER .csop '!D56</f>
        <v>0</v>
      </c>
      <c r="E267" s="72">
        <f>'CALL CENTER .csop '!E56</f>
        <v>0</v>
      </c>
      <c r="F267" s="72">
        <f>'CALL CENTER .csop '!F56</f>
        <v>0</v>
      </c>
      <c r="G267" s="72">
        <f>'CALL CENTER .csop '!G56</f>
        <v>0</v>
      </c>
      <c r="H267" s="72">
        <f>'CALL CENTER .csop '!H56</f>
        <v>0</v>
      </c>
      <c r="I267" s="72">
        <f>'CALL CENTER .csop '!I56</f>
        <v>0</v>
      </c>
      <c r="J267" s="72">
        <f>'CALL CENTER .csop '!J56</f>
        <v>0</v>
      </c>
      <c r="K267" s="72">
        <f>'CALL CENTER .csop '!K56</f>
        <v>0</v>
      </c>
      <c r="L267" s="72">
        <f>'CALL CENTER .csop '!L56</f>
        <v>0</v>
      </c>
      <c r="M267" s="72">
        <f>'CALL CENTER .csop '!M56</f>
        <v>0</v>
      </c>
      <c r="N267" s="72">
        <f>'CALL CENTER .csop '!N56</f>
        <v>0</v>
      </c>
      <c r="O267" s="72">
        <f>'CALL CENTER .csop '!O56</f>
        <v>0</v>
      </c>
      <c r="P267" s="72">
        <f>'CALL CENTER .csop '!P56</f>
        <v>0</v>
      </c>
      <c r="Q267" s="72">
        <f>'CALL CENTER .csop '!Q56</f>
        <v>0</v>
      </c>
      <c r="R267" s="72">
        <f>'CALL CENTER .csop '!R56</f>
        <v>0</v>
      </c>
      <c r="S267" s="92"/>
      <c r="T267" s="186">
        <f>'CALL CENTER .csop '!R56</f>
        <v>0</v>
      </c>
      <c r="U267" s="186">
        <f>'CALL CENTER .csop '!S56</f>
        <v>0</v>
      </c>
      <c r="V267" s="186">
        <f>'CALL CENTER .csop '!T56</f>
        <v>0</v>
      </c>
      <c r="W267" s="186">
        <f>'CALL CENTER .csop '!U56</f>
        <v>0</v>
      </c>
      <c r="X267" s="186">
        <f>'CALL CENTER .csop '!V56</f>
        <v>0</v>
      </c>
      <c r="Y267" s="186">
        <f>'CALL CENTER .csop '!W56</f>
        <v>0</v>
      </c>
      <c r="Z267" s="186">
        <f>'CALL CENTER .csop '!X56</f>
        <v>0</v>
      </c>
      <c r="AA267" s="186">
        <f>'CALL CENTER .csop '!Y56</f>
        <v>0</v>
      </c>
      <c r="AB267" s="186">
        <f>'CALL CENTER .csop '!Z56</f>
        <v>0</v>
      </c>
      <c r="AC267" s="186">
        <f>'CALL CENTER .csop '!AA56</f>
        <v>0</v>
      </c>
      <c r="AD267" s="186">
        <f>'CALL CENTER .csop '!AB56</f>
        <v>0</v>
      </c>
      <c r="AE267" s="186">
        <f>'CALL CENTER .csop '!AC56</f>
        <v>0</v>
      </c>
      <c r="AF267" s="186">
        <f>'CALL CENTER .csop '!AD56</f>
        <v>0</v>
      </c>
      <c r="AG267" s="186">
        <f>'CALL CENTER .csop '!AE56</f>
        <v>0</v>
      </c>
      <c r="AH267" s="186">
        <f>'CALL CENTER .csop '!AF56</f>
        <v>0</v>
      </c>
      <c r="AI267" s="186">
        <f>'CALL CENTER .csop '!AG56</f>
        <v>0</v>
      </c>
      <c r="AJ267" s="186">
        <f>'CALL CENTER .csop '!AH56</f>
        <v>0</v>
      </c>
      <c r="AK267" s="112">
        <f>'CALL CENTER .csop '!AI56</f>
        <v>0</v>
      </c>
      <c r="AL267" s="186">
        <f>'CALL CENTER .csop '!AJ56</f>
        <v>0</v>
      </c>
      <c r="AM267" s="186">
        <f>'CALL CENTER .csop '!AK56</f>
        <v>0</v>
      </c>
      <c r="AN267" s="186">
        <f>'CALL CENTER .csop '!AL56</f>
        <v>0</v>
      </c>
      <c r="AO267" s="186">
        <f>'CALL CENTER .csop '!AM56</f>
        <v>0</v>
      </c>
      <c r="AP267" s="186">
        <f>'CALL CENTER .csop '!AN56</f>
        <v>0</v>
      </c>
      <c r="AQ267" s="186">
        <f>'CALL CENTER .csop '!AO56</f>
        <v>0</v>
      </c>
      <c r="AR267" s="186">
        <f>'CALL CENTER .csop '!AP56</f>
        <v>0</v>
      </c>
      <c r="AS267" s="537">
        <f>'CALL CENTER .csop '!AQ56</f>
        <v>0</v>
      </c>
      <c r="AT267" s="186">
        <f>'CALL CENTER .csop '!AR56</f>
        <v>0</v>
      </c>
      <c r="AU267" s="186">
        <f>'CALL CENTER .csop '!AS56</f>
        <v>0</v>
      </c>
      <c r="AV267" s="186">
        <f>'CALL CENTER .csop '!AT56</f>
        <v>0</v>
      </c>
      <c r="AW267" s="186">
        <f>'CALL CENTER .csop '!AU56</f>
        <v>0</v>
      </c>
      <c r="AX267" s="186">
        <f>'CALL CENTER .csop '!AV56</f>
        <v>0</v>
      </c>
      <c r="AY267" s="392">
        <f t="shared" si="47"/>
        <v>0</v>
      </c>
    </row>
    <row r="268" spans="1:51" ht="20.100000000000001" customHeight="1" thickBot="1" x14ac:dyDescent="0.35">
      <c r="A268" s="57" t="str">
        <f>'VIDEÓ CHAT.csop'!A5</f>
        <v>Balogh-Besenyei Gabriella</v>
      </c>
      <c r="B268" s="57" t="str">
        <f>'VIDEÓ CHAT.csop'!B5</f>
        <v>SZABÓNÉ NAGY ZSUZSANNA</v>
      </c>
      <c r="C268" s="57" t="str">
        <f>'VIDEÓ CHAT.csop'!C5</f>
        <v>Békéscsaba</v>
      </c>
      <c r="D268" s="57" t="str">
        <f>'VIDEÓ CHAT.csop'!D5</f>
        <v xml:space="preserve">VIDEO CHAT CSOPORT </v>
      </c>
      <c r="E268" s="57" t="str">
        <f>'VIDEÓ CHAT.csop'!E5</f>
        <v>aktív</v>
      </c>
      <c r="F268" s="75" t="str">
        <f>'VIDEÓ CHAT.csop'!F5</f>
        <v>nem</v>
      </c>
      <c r="G268" s="57">
        <f>'VIDEÓ CHAT.csop'!G5</f>
        <v>0</v>
      </c>
      <c r="H268" s="57" t="str">
        <f>'VIDEÓ CHAT.csop'!H5</f>
        <v>nem</v>
      </c>
      <c r="I268" s="57" t="str">
        <f>'VIDEÓ CHAT.csop'!I5</f>
        <v>igen</v>
      </c>
      <c r="J268" s="57" t="str">
        <f>'VIDEÓ CHAT.csop'!J5</f>
        <v>nem</v>
      </c>
      <c r="K268" s="57" t="str">
        <f>'VIDEÓ CHAT.csop'!K5</f>
        <v>nem</v>
      </c>
      <c r="L268" s="57" t="str">
        <f>'VIDEÓ CHAT.csop'!L5</f>
        <v>nem</v>
      </c>
      <c r="M268" s="57" t="str">
        <f>'VIDEÓ CHAT.csop'!M5</f>
        <v>igen</v>
      </c>
      <c r="N268" s="57" t="str">
        <f>'VIDEÓ CHAT.csop'!N5</f>
        <v>igen</v>
      </c>
      <c r="O268" s="57" t="str">
        <f>'VIDEÓ CHAT.csop'!O5</f>
        <v>nem</v>
      </c>
      <c r="P268" s="57" t="str">
        <f>'VIDEÓ CHAT.csop'!P5</f>
        <v>nem</v>
      </c>
      <c r="Q268" s="57">
        <f>'VIDEÓ CHAT.csop'!Q5</f>
        <v>0</v>
      </c>
      <c r="R268" s="391">
        <f>'VIDEÓ CHAT.csop'!R5</f>
        <v>0</v>
      </c>
      <c r="S268" s="57"/>
      <c r="T268" s="510">
        <f>'VIDEÓ CHAT.csop'!R5</f>
        <v>0</v>
      </c>
      <c r="U268" s="111" t="str">
        <f>'VIDEÓ CHAT.csop'!S5</f>
        <v>Video 8-16</v>
      </c>
      <c r="V268" s="111" t="str">
        <f>'VIDEÓ CHAT.csop'!T5</f>
        <v>Video 8-16</v>
      </c>
      <c r="W268" s="111" t="str">
        <f>'VIDEÓ CHAT.csop'!U5</f>
        <v>Video 8-16</v>
      </c>
      <c r="X268" s="111" t="str">
        <f>'VIDEÓ CHAT.csop'!V5</f>
        <v>Video 8-16</v>
      </c>
      <c r="Y268" s="111" t="str">
        <f>'VIDEÓ CHAT.csop'!W5</f>
        <v>Video 8-16</v>
      </c>
      <c r="Z268" s="111">
        <f>'VIDEÓ CHAT.csop'!X5</f>
        <v>0</v>
      </c>
      <c r="AA268" s="111">
        <f>'VIDEÓ CHAT.csop'!Y5</f>
        <v>0</v>
      </c>
      <c r="AB268" s="111" t="str">
        <f>'VIDEÓ CHAT.csop'!Z5</f>
        <v>Video 8-16</v>
      </c>
      <c r="AC268" s="111" t="str">
        <f>'VIDEÓ CHAT.csop'!AA5</f>
        <v>Video 8-16</v>
      </c>
      <c r="AD268" s="111" t="str">
        <f>'VIDEÓ CHAT.csop'!AB5</f>
        <v>Video 8-16</v>
      </c>
      <c r="AE268" s="111" t="str">
        <f>'VIDEÓ CHAT.csop'!AC5</f>
        <v>Video 8-16</v>
      </c>
      <c r="AF268" s="111" t="str">
        <f>'VIDEÓ CHAT.csop'!AD5</f>
        <v>SZ</v>
      </c>
      <c r="AG268" s="111">
        <f>'VIDEÓ CHAT.csop'!AE5</f>
        <v>0</v>
      </c>
      <c r="AH268" s="111">
        <f>'VIDEÓ CHAT.csop'!AF5</f>
        <v>0</v>
      </c>
      <c r="AI268" s="111" t="str">
        <f>'VIDEÓ CHAT.csop'!AG5</f>
        <v>Video 8-16</v>
      </c>
      <c r="AJ268" s="111" t="str">
        <f>'VIDEÓ CHAT.csop'!AH5</f>
        <v>Video 8-16</v>
      </c>
      <c r="AK268" s="111" t="str">
        <f>'VIDEÓ CHAT.csop'!AI5</f>
        <v>Video 8-16</v>
      </c>
      <c r="AL268" s="111" t="str">
        <f>'VIDEÓ CHAT.csop'!AJ5</f>
        <v>Video 8-16</v>
      </c>
      <c r="AM268" s="111" t="str">
        <f>'VIDEÓ CHAT.csop'!AK5</f>
        <v>Video 8-16</v>
      </c>
      <c r="AN268" s="111">
        <f>'VIDEÓ CHAT.csop'!AL5</f>
        <v>0</v>
      </c>
      <c r="AO268" s="111">
        <f>'VIDEÓ CHAT.csop'!AM5</f>
        <v>0</v>
      </c>
      <c r="AP268" s="111" t="str">
        <f>'VIDEÓ CHAT.csop'!AN5</f>
        <v>Video 8-16</v>
      </c>
      <c r="AQ268" s="111" t="str">
        <f>'VIDEÓ CHAT.csop'!AO5</f>
        <v>Video 8-16</v>
      </c>
      <c r="AR268" s="111" t="str">
        <f>'VIDEÓ CHAT.csop'!AP5</f>
        <v>Video 8-16</v>
      </c>
      <c r="AS268" s="111" t="str">
        <f>'VIDEÓ CHAT.csop'!AQ5</f>
        <v>Video 8-16</v>
      </c>
      <c r="AT268" s="111" t="str">
        <f>'VIDEÓ CHAT.csop'!AR5</f>
        <v>Video 8-16</v>
      </c>
      <c r="AU268" s="111">
        <f>'VIDEÓ CHAT.csop'!AS5</f>
        <v>0</v>
      </c>
      <c r="AV268" s="111">
        <f>'VIDEÓ CHAT.csop'!AT5</f>
        <v>0</v>
      </c>
      <c r="AW268" s="111" t="str">
        <f>'VIDEÓ CHAT.csop'!AU5</f>
        <v>Video 8-16</v>
      </c>
      <c r="AX268" s="111" t="str">
        <f>'VIDEÓ CHAT.csop'!AV5</f>
        <v>Video 8-16</v>
      </c>
      <c r="AY268" s="66">
        <f t="shared" ref="AY268:AY277" si="48">COUNTIF(T268:AX268,"video")+COUNTIF(T268:AX268,"ÜSZI")+COUNTIF(T268:AX268,"Video 8-16")+COUNTIF(T268:AX268,"Video 9-17")+COUNTIF(T268:AX268,"Video 10-18")+COUNTIF(T268:AX268,"ÜSZI + Levelezés")</f>
        <v>21</v>
      </c>
    </row>
    <row r="269" spans="1:51" ht="20.100000000000001" customHeight="1" thickBot="1" x14ac:dyDescent="0.35">
      <c r="A269" s="57" t="str">
        <f>'VIDEÓ CHAT.csop'!A6</f>
        <v>Pribojszki Brigitta</v>
      </c>
      <c r="B269" s="57" t="str">
        <f>'VIDEÓ CHAT.csop'!B6</f>
        <v>SZABÓNÉ NAGY ZSUZSANNA</v>
      </c>
      <c r="C269" s="57" t="str">
        <f>'VIDEÓ CHAT.csop'!C6</f>
        <v>Békéscsaba</v>
      </c>
      <c r="D269" s="57" t="str">
        <f>'VIDEÓ CHAT.csop'!D6</f>
        <v xml:space="preserve">VIDEO CHAT CSOPORT </v>
      </c>
      <c r="E269" s="57" t="str">
        <f>'VIDEÓ CHAT.csop'!E6</f>
        <v>aktív</v>
      </c>
      <c r="F269" s="75" t="str">
        <f>'VIDEÓ CHAT.csop'!F6</f>
        <v>nem</v>
      </c>
      <c r="G269" s="57">
        <f>'VIDEÓ CHAT.csop'!G6</f>
        <v>0</v>
      </c>
      <c r="H269" s="57" t="str">
        <f>'VIDEÓ CHAT.csop'!H6</f>
        <v>nem</v>
      </c>
      <c r="I269" s="57" t="str">
        <f>'VIDEÓ CHAT.csop'!I6</f>
        <v>nem</v>
      </c>
      <c r="J269" s="57" t="str">
        <f>'VIDEÓ CHAT.csop'!J6</f>
        <v>nem</v>
      </c>
      <c r="K269" s="57" t="str">
        <f>'VIDEÓ CHAT.csop'!K6</f>
        <v>nem</v>
      </c>
      <c r="L269" s="57" t="str">
        <f>'VIDEÓ CHAT.csop'!L6</f>
        <v>nem</v>
      </c>
      <c r="M269" s="57" t="str">
        <f>'VIDEÓ CHAT.csop'!M6</f>
        <v>nem</v>
      </c>
      <c r="N269" s="57" t="str">
        <f>'VIDEÓ CHAT.csop'!N6</f>
        <v>igen</v>
      </c>
      <c r="O269" s="57" t="str">
        <f>'VIDEÓ CHAT.csop'!O6</f>
        <v>nem</v>
      </c>
      <c r="P269" s="57" t="str">
        <f>'VIDEÓ CHAT.csop'!P6</f>
        <v>nem</v>
      </c>
      <c r="Q269" s="57">
        <f>'VIDEÓ CHAT.csop'!Q6</f>
        <v>0</v>
      </c>
      <c r="R269" s="391">
        <f>'VIDEÓ CHAT.csop'!R6</f>
        <v>0</v>
      </c>
      <c r="S269" s="23"/>
      <c r="T269" s="511">
        <f>'VIDEÓ CHAT.csop'!R6</f>
        <v>0</v>
      </c>
      <c r="U269" s="111" t="str">
        <f>'VIDEÓ CHAT.csop'!S6</f>
        <v>Video 8-16</v>
      </c>
      <c r="V269" s="111" t="str">
        <f>'VIDEÓ CHAT.csop'!T6</f>
        <v>Video 8-16</v>
      </c>
      <c r="W269" s="111" t="str">
        <f>'VIDEÓ CHAT.csop'!U6</f>
        <v>Video 8-16</v>
      </c>
      <c r="X269" s="111" t="str">
        <f>'VIDEÓ CHAT.csop'!V6</f>
        <v>Video 8-16</v>
      </c>
      <c r="Y269" s="111" t="str">
        <f>'VIDEÓ CHAT.csop'!W6</f>
        <v>Video 8-16</v>
      </c>
      <c r="Z269" s="111">
        <f>'VIDEÓ CHAT.csop'!X6</f>
        <v>0</v>
      </c>
      <c r="AA269" s="111">
        <f>'VIDEÓ CHAT.csop'!Y6</f>
        <v>0</v>
      </c>
      <c r="AB269" s="111" t="str">
        <f>'VIDEÓ CHAT.csop'!Z6</f>
        <v>Video 8-16</v>
      </c>
      <c r="AC269" s="111" t="str">
        <f>'VIDEÓ CHAT.csop'!AA6</f>
        <v>Video 8-16</v>
      </c>
      <c r="AD269" s="111" t="str">
        <f>'VIDEÓ CHAT.csop'!AB6</f>
        <v>Video 8-16</v>
      </c>
      <c r="AE269" s="111" t="str">
        <f>'VIDEÓ CHAT.csop'!AC6</f>
        <v>Video 8-16</v>
      </c>
      <c r="AF269" s="111" t="str">
        <f>'VIDEÓ CHAT.csop'!AD6</f>
        <v>Video 8-16</v>
      </c>
      <c r="AG269" s="111">
        <f>'VIDEÓ CHAT.csop'!AE6</f>
        <v>0</v>
      </c>
      <c r="AH269" s="111">
        <f>'VIDEÓ CHAT.csop'!AF6</f>
        <v>0</v>
      </c>
      <c r="AI269" s="111" t="str">
        <f>'VIDEÓ CHAT.csop'!AG6</f>
        <v>Video 8-16</v>
      </c>
      <c r="AJ269" s="111" t="str">
        <f>'VIDEÓ CHAT.csop'!AH6</f>
        <v>Video 8-16</v>
      </c>
      <c r="AK269" s="111" t="str">
        <f>'VIDEÓ CHAT.csop'!AI6</f>
        <v>Video 8-16</v>
      </c>
      <c r="AL269" s="111" t="str">
        <f>'VIDEÓ CHAT.csop'!AJ6</f>
        <v>Video 8-16</v>
      </c>
      <c r="AM269" s="111" t="str">
        <f>'VIDEÓ CHAT.csop'!AK6</f>
        <v>Video 8-16</v>
      </c>
      <c r="AN269" s="111">
        <f>'VIDEÓ CHAT.csop'!AL6</f>
        <v>0</v>
      </c>
      <c r="AO269" s="111">
        <f>'VIDEÓ CHAT.csop'!AM6</f>
        <v>0</v>
      </c>
      <c r="AP269" s="111" t="str">
        <f>'VIDEÓ CHAT.csop'!AN6</f>
        <v>Video 8-16</v>
      </c>
      <c r="AQ269" s="111" t="str">
        <f>'VIDEÓ CHAT.csop'!AO6</f>
        <v>Video 8-16</v>
      </c>
      <c r="AR269" s="111" t="str">
        <f>'VIDEÓ CHAT.csop'!AP6</f>
        <v>Video 8-16</v>
      </c>
      <c r="AS269" s="111" t="str">
        <f>'VIDEÓ CHAT.csop'!AQ6</f>
        <v>Video 8-16</v>
      </c>
      <c r="AT269" s="111" t="str">
        <f>'VIDEÓ CHAT.csop'!AR6</f>
        <v>Video 8-16</v>
      </c>
      <c r="AU269" s="111">
        <f>'VIDEÓ CHAT.csop'!AS6</f>
        <v>0</v>
      </c>
      <c r="AV269" s="111">
        <f>'VIDEÓ CHAT.csop'!AT6</f>
        <v>0</v>
      </c>
      <c r="AW269" s="111" t="str">
        <f>'VIDEÓ CHAT.csop'!AU6</f>
        <v>Video 8-16</v>
      </c>
      <c r="AX269" s="111" t="str">
        <f>'VIDEÓ CHAT.csop'!AV6</f>
        <v>Video 8-16</v>
      </c>
      <c r="AY269" s="66">
        <f t="shared" si="48"/>
        <v>22</v>
      </c>
    </row>
    <row r="270" spans="1:51" ht="20.100000000000001" customHeight="1" thickBot="1" x14ac:dyDescent="0.35">
      <c r="A270" s="57" t="str">
        <f>'VIDEÓ CHAT.csop'!A7</f>
        <v>Dr.Józsáné Papp Judit</v>
      </c>
      <c r="B270" s="57" t="str">
        <f>'VIDEÓ CHAT.csop'!B7</f>
        <v>SZABÓNÉ NAGY ZSUZSANNA</v>
      </c>
      <c r="C270" s="57" t="str">
        <f>'VIDEÓ CHAT.csop'!C7</f>
        <v>Debrecen</v>
      </c>
      <c r="D270" s="57" t="str">
        <f>'VIDEÓ CHAT.csop'!D7</f>
        <v xml:space="preserve">VIDEO CHAT CSOPORT </v>
      </c>
      <c r="E270" s="57" t="str">
        <f>'VIDEÓ CHAT.csop'!E7</f>
        <v>aktív</v>
      </c>
      <c r="F270" s="75" t="str">
        <f>'VIDEÓ CHAT.csop'!F7</f>
        <v>igen</v>
      </c>
      <c r="G270" s="57">
        <f>'VIDEÓ CHAT.csop'!G7</f>
        <v>0</v>
      </c>
      <c r="H270" s="57" t="str">
        <f>'VIDEÓ CHAT.csop'!H7</f>
        <v>nem</v>
      </c>
      <c r="I270" s="57" t="str">
        <f>'VIDEÓ CHAT.csop'!I7</f>
        <v>nem</v>
      </c>
      <c r="J270" s="57" t="str">
        <f>'VIDEÓ CHAT.csop'!J7</f>
        <v>nem</v>
      </c>
      <c r="K270" s="57" t="str">
        <f>'VIDEÓ CHAT.csop'!K7</f>
        <v>nem</v>
      </c>
      <c r="L270" s="57" t="str">
        <f>'VIDEÓ CHAT.csop'!L7</f>
        <v>nem</v>
      </c>
      <c r="M270" s="57" t="str">
        <f>'VIDEÓ CHAT.csop'!M7</f>
        <v>nem</v>
      </c>
      <c r="N270" s="57" t="str">
        <f>'VIDEÓ CHAT.csop'!N7</f>
        <v>igen</v>
      </c>
      <c r="O270" s="57" t="str">
        <f>'VIDEÓ CHAT.csop'!O7</f>
        <v>nem</v>
      </c>
      <c r="P270" s="57" t="str">
        <f>'VIDEÓ CHAT.csop'!P7</f>
        <v>nem</v>
      </c>
      <c r="Q270" s="57">
        <f>'VIDEÓ CHAT.csop'!Q7</f>
        <v>0</v>
      </c>
      <c r="R270" s="391">
        <f>'VIDEÓ CHAT.csop'!R7</f>
        <v>0</v>
      </c>
      <c r="S270" s="23"/>
      <c r="T270" s="511">
        <f>'VIDEÓ CHAT.csop'!R7</f>
        <v>0</v>
      </c>
      <c r="U270" s="111" t="str">
        <f>'VIDEÓ CHAT.csop'!S7</f>
        <v>Video 8-16</v>
      </c>
      <c r="V270" s="111" t="str">
        <f>'VIDEÓ CHAT.csop'!T7</f>
        <v>Video 8-16</v>
      </c>
      <c r="W270" s="111" t="str">
        <f>'VIDEÓ CHAT.csop'!U7</f>
        <v>Video 8-16</v>
      </c>
      <c r="X270" s="111" t="str">
        <f>'VIDEÓ CHAT.csop'!V7</f>
        <v>Video 8-16</v>
      </c>
      <c r="Y270" s="111" t="str">
        <f>'VIDEÓ CHAT.csop'!W7</f>
        <v>Video 8-16</v>
      </c>
      <c r="Z270" s="111">
        <f>'VIDEÓ CHAT.csop'!X7</f>
        <v>0</v>
      </c>
      <c r="AA270" s="111">
        <f>'VIDEÓ CHAT.csop'!Y7</f>
        <v>0</v>
      </c>
      <c r="AB270" s="111" t="str">
        <f>'VIDEÓ CHAT.csop'!Z7</f>
        <v>Video 8-16</v>
      </c>
      <c r="AC270" s="111" t="str">
        <f>'VIDEÓ CHAT.csop'!AA7</f>
        <v>Video 8-16</v>
      </c>
      <c r="AD270" s="111" t="str">
        <f>'VIDEÓ CHAT.csop'!AB7</f>
        <v>Video 8-16</v>
      </c>
      <c r="AE270" s="111" t="str">
        <f>'VIDEÓ CHAT.csop'!AC7</f>
        <v>Video 8-16</v>
      </c>
      <c r="AF270" s="111" t="str">
        <f>'VIDEÓ CHAT.csop'!AD7</f>
        <v>Video 8-16</v>
      </c>
      <c r="AG270" s="111">
        <f>'VIDEÓ CHAT.csop'!AE7</f>
        <v>0</v>
      </c>
      <c r="AH270" s="111">
        <f>'VIDEÓ CHAT.csop'!AF7</f>
        <v>0</v>
      </c>
      <c r="AI270" s="111" t="str">
        <f>'VIDEÓ CHAT.csop'!AG7</f>
        <v>Video 8-16</v>
      </c>
      <c r="AJ270" s="111" t="str">
        <f>'VIDEÓ CHAT.csop'!AH7</f>
        <v>Video 8-16</v>
      </c>
      <c r="AK270" s="111" t="str">
        <f>'VIDEÓ CHAT.csop'!AI7</f>
        <v>Video 8-16</v>
      </c>
      <c r="AL270" s="111" t="str">
        <f>'VIDEÓ CHAT.csop'!AJ7</f>
        <v>Video 8-16</v>
      </c>
      <c r="AM270" s="111" t="str">
        <f>'VIDEÓ CHAT.csop'!AK7</f>
        <v>Video 8-16</v>
      </c>
      <c r="AN270" s="111">
        <f>'VIDEÓ CHAT.csop'!AL7</f>
        <v>0</v>
      </c>
      <c r="AO270" s="111">
        <f>'VIDEÓ CHAT.csop'!AM7</f>
        <v>0</v>
      </c>
      <c r="AP270" s="111" t="str">
        <f>'VIDEÓ CHAT.csop'!AN7</f>
        <v>Video 8-16</v>
      </c>
      <c r="AQ270" s="111" t="str">
        <f>'VIDEÓ CHAT.csop'!AO7</f>
        <v>Video 8-16</v>
      </c>
      <c r="AR270" s="111" t="str">
        <f>'VIDEÓ CHAT.csop'!AP7</f>
        <v>Video 8-16</v>
      </c>
      <c r="AS270" s="111" t="str">
        <f>'VIDEÓ CHAT.csop'!AQ7</f>
        <v>Video 8-16</v>
      </c>
      <c r="AT270" s="111" t="str">
        <f>'VIDEÓ CHAT.csop'!AR7</f>
        <v>Video 8-16</v>
      </c>
      <c r="AU270" s="111">
        <f>'VIDEÓ CHAT.csop'!AS7</f>
        <v>0</v>
      </c>
      <c r="AV270" s="111">
        <f>'VIDEÓ CHAT.csop'!AT7</f>
        <v>0</v>
      </c>
      <c r="AW270" s="111" t="str">
        <f>'VIDEÓ CHAT.csop'!AU7</f>
        <v>Video 8-16</v>
      </c>
      <c r="AX270" s="111" t="str">
        <f>'VIDEÓ CHAT.csop'!AV7</f>
        <v>Video 8-16</v>
      </c>
      <c r="AY270" s="66">
        <f t="shared" si="48"/>
        <v>22</v>
      </c>
    </row>
    <row r="271" spans="1:51" ht="20.100000000000001" customHeight="1" thickBot="1" x14ac:dyDescent="0.35">
      <c r="A271" s="57" t="str">
        <f>'VIDEÓ CHAT.csop'!A8</f>
        <v>Falucskai Dóra</v>
      </c>
      <c r="B271" s="57" t="str">
        <f>'VIDEÓ CHAT.csop'!B8</f>
        <v>SZABÓNÉ NAGY ZSUZSANNA</v>
      </c>
      <c r="C271" s="57" t="str">
        <f>'VIDEÓ CHAT.csop'!C8</f>
        <v>Debrecen</v>
      </c>
      <c r="D271" s="57" t="str">
        <f>'VIDEÓ CHAT.csop'!D8</f>
        <v xml:space="preserve">VIDEO CHAT CSOPORT </v>
      </c>
      <c r="E271" s="57" t="str">
        <f>'VIDEÓ CHAT.csop'!E8</f>
        <v>aktív</v>
      </c>
      <c r="F271" s="75" t="str">
        <f>'VIDEÓ CHAT.csop'!F8</f>
        <v>igen</v>
      </c>
      <c r="G271" s="57">
        <f>'VIDEÓ CHAT.csop'!G8</f>
        <v>0</v>
      </c>
      <c r="H271" s="57" t="str">
        <f>'VIDEÓ CHAT.csop'!H8</f>
        <v>nem</v>
      </c>
      <c r="I271" s="57" t="str">
        <f>'VIDEÓ CHAT.csop'!I8</f>
        <v>nem</v>
      </c>
      <c r="J271" s="57" t="str">
        <f>'VIDEÓ CHAT.csop'!J8</f>
        <v>igen</v>
      </c>
      <c r="K271" s="57" t="str">
        <f>'VIDEÓ CHAT.csop'!K8</f>
        <v>igen</v>
      </c>
      <c r="L271" s="57" t="str">
        <f>'VIDEÓ CHAT.csop'!L8</f>
        <v>igen</v>
      </c>
      <c r="M271" s="57" t="str">
        <f>'VIDEÓ CHAT.csop'!M8</f>
        <v>nem</v>
      </c>
      <c r="N271" s="57" t="str">
        <f>'VIDEÓ CHAT.csop'!N8</f>
        <v>igen</v>
      </c>
      <c r="O271" s="57" t="str">
        <f>'VIDEÓ CHAT.csop'!O8</f>
        <v>nem</v>
      </c>
      <c r="P271" s="57" t="str">
        <f>'VIDEÓ CHAT.csop'!P8</f>
        <v>nem</v>
      </c>
      <c r="Q271" s="57">
        <f>'VIDEÓ CHAT.csop'!Q8</f>
        <v>0</v>
      </c>
      <c r="R271" s="391">
        <f>'VIDEÓ CHAT.csop'!R8</f>
        <v>0</v>
      </c>
      <c r="S271" s="23"/>
      <c r="T271" s="511">
        <f>'VIDEÓ CHAT.csop'!R8</f>
        <v>0</v>
      </c>
      <c r="U271" s="111" t="str">
        <f>'VIDEÓ CHAT.csop'!S8</f>
        <v>Video 8-16</v>
      </c>
      <c r="V271" s="111" t="str">
        <f>'VIDEÓ CHAT.csop'!T8</f>
        <v>Video 8-16</v>
      </c>
      <c r="W271" s="111" t="str">
        <f>'VIDEÓ CHAT.csop'!U8</f>
        <v>Video 8-16</v>
      </c>
      <c r="X271" s="111" t="str">
        <f>'VIDEÓ CHAT.csop'!V8</f>
        <v>Video 8-16</v>
      </c>
      <c r="Y271" s="111" t="str">
        <f>'VIDEÓ CHAT.csop'!W8</f>
        <v>Video 8-16</v>
      </c>
      <c r="Z271" s="111">
        <f>'VIDEÓ CHAT.csop'!X8</f>
        <v>0</v>
      </c>
      <c r="AA271" s="111">
        <f>'VIDEÓ CHAT.csop'!Y8</f>
        <v>0</v>
      </c>
      <c r="AB271" s="111" t="str">
        <f>'VIDEÓ CHAT.csop'!Z8</f>
        <v>Video 8-16</v>
      </c>
      <c r="AC271" s="111" t="str">
        <f>'VIDEÓ CHAT.csop'!AA8</f>
        <v>Video 8-16</v>
      </c>
      <c r="AD271" s="111" t="str">
        <f>'VIDEÓ CHAT.csop'!AB8</f>
        <v>Video 8-16</v>
      </c>
      <c r="AE271" s="111" t="str">
        <f>'VIDEÓ CHAT.csop'!AC8</f>
        <v>Video 8-16</v>
      </c>
      <c r="AF271" s="111" t="str">
        <f>'VIDEÓ CHAT.csop'!AD8</f>
        <v>Video 8-16</v>
      </c>
      <c r="AG271" s="111">
        <f>'VIDEÓ CHAT.csop'!AE8</f>
        <v>0</v>
      </c>
      <c r="AH271" s="111">
        <f>'VIDEÓ CHAT.csop'!AF8</f>
        <v>0</v>
      </c>
      <c r="AI271" s="111" t="str">
        <f>'VIDEÓ CHAT.csop'!AG8</f>
        <v>Video 8-16</v>
      </c>
      <c r="AJ271" s="111" t="str">
        <f>'VIDEÓ CHAT.csop'!AH8</f>
        <v>Video 8-16</v>
      </c>
      <c r="AK271" s="111" t="str">
        <f>'VIDEÓ CHAT.csop'!AI8</f>
        <v>Video 8-16</v>
      </c>
      <c r="AL271" s="111" t="str">
        <f>'VIDEÓ CHAT.csop'!AJ8</f>
        <v>Video 8-16</v>
      </c>
      <c r="AM271" s="111" t="str">
        <f>'VIDEÓ CHAT.csop'!AK8</f>
        <v>Video 8-16</v>
      </c>
      <c r="AN271" s="111">
        <f>'VIDEÓ CHAT.csop'!AL8</f>
        <v>0</v>
      </c>
      <c r="AO271" s="111">
        <f>'VIDEÓ CHAT.csop'!AM8</f>
        <v>0</v>
      </c>
      <c r="AP271" s="111" t="str">
        <f>'VIDEÓ CHAT.csop'!AN8</f>
        <v>Video 8-16</v>
      </c>
      <c r="AQ271" s="111" t="str">
        <f>'VIDEÓ CHAT.csop'!AO8</f>
        <v>Video 8-16</v>
      </c>
      <c r="AR271" s="111" t="str">
        <f>'VIDEÓ CHAT.csop'!AP8</f>
        <v>Video 8-16</v>
      </c>
      <c r="AS271" s="111" t="str">
        <f>'VIDEÓ CHAT.csop'!AQ8</f>
        <v>Video 8-16</v>
      </c>
      <c r="AT271" s="111" t="str">
        <f>'VIDEÓ CHAT.csop'!AR8</f>
        <v>Video 8-16</v>
      </c>
      <c r="AU271" s="111">
        <f>'VIDEÓ CHAT.csop'!AS8</f>
        <v>0</v>
      </c>
      <c r="AV271" s="111">
        <f>'VIDEÓ CHAT.csop'!AT8</f>
        <v>0</v>
      </c>
      <c r="AW271" s="111" t="str">
        <f>'VIDEÓ CHAT.csop'!AU8</f>
        <v>Video 8-16</v>
      </c>
      <c r="AX271" s="111" t="str">
        <f>'VIDEÓ CHAT.csop'!AV8</f>
        <v>Video 8-16</v>
      </c>
      <c r="AY271" s="66">
        <f t="shared" si="48"/>
        <v>22</v>
      </c>
    </row>
    <row r="272" spans="1:51" ht="20.100000000000001" customHeight="1" thickBot="1" x14ac:dyDescent="0.35">
      <c r="A272" s="57" t="str">
        <f>'VIDEÓ CHAT.csop'!A9</f>
        <v xml:space="preserve">Kunkli Gergő </v>
      </c>
      <c r="B272" s="57" t="str">
        <f>'VIDEÓ CHAT.csop'!B9</f>
        <v>SZABÓNÉ NAGY ZSUZSANNA</v>
      </c>
      <c r="C272" s="57" t="str">
        <f>'VIDEÓ CHAT.csop'!C9</f>
        <v>Debrecen</v>
      </c>
      <c r="D272" s="57" t="str">
        <f>'VIDEÓ CHAT.csop'!D9</f>
        <v xml:space="preserve">VIDEO CHAT CSOPORT </v>
      </c>
      <c r="E272" s="57" t="str">
        <f>'VIDEÓ CHAT.csop'!E9</f>
        <v>aktív</v>
      </c>
      <c r="F272" s="75" t="str">
        <f>'VIDEÓ CHAT.csop'!F9</f>
        <v>nem</v>
      </c>
      <c r="G272" s="57">
        <f>'VIDEÓ CHAT.csop'!G9</f>
        <v>0</v>
      </c>
      <c r="H272" s="57" t="str">
        <f>'VIDEÓ CHAT.csop'!H9</f>
        <v>nem</v>
      </c>
      <c r="I272" s="57" t="str">
        <f>'VIDEÓ CHAT.csop'!I9</f>
        <v>igen</v>
      </c>
      <c r="J272" s="57" t="str">
        <f>'VIDEÓ CHAT.csop'!J9</f>
        <v>nem</v>
      </c>
      <c r="K272" s="57" t="str">
        <f>'VIDEÓ CHAT.csop'!K9</f>
        <v>nem</v>
      </c>
      <c r="L272" s="57" t="str">
        <f>'VIDEÓ CHAT.csop'!L9</f>
        <v>nem</v>
      </c>
      <c r="M272" s="57" t="str">
        <f>'VIDEÓ CHAT.csop'!M9</f>
        <v>nem</v>
      </c>
      <c r="N272" s="57" t="str">
        <f>'VIDEÓ CHAT.csop'!N9</f>
        <v>igen</v>
      </c>
      <c r="O272" s="57" t="str">
        <f>'VIDEÓ CHAT.csop'!O9</f>
        <v>nem</v>
      </c>
      <c r="P272" s="57" t="str">
        <f>'VIDEÓ CHAT.csop'!P9</f>
        <v>nem</v>
      </c>
      <c r="Q272" s="57">
        <f>'VIDEÓ CHAT.csop'!Q9</f>
        <v>0</v>
      </c>
      <c r="R272" s="391">
        <f>'VIDEÓ CHAT.csop'!R9</f>
        <v>0</v>
      </c>
      <c r="S272" s="23"/>
      <c r="T272" s="511">
        <f>'VIDEÓ CHAT.csop'!R9</f>
        <v>0</v>
      </c>
      <c r="U272" s="111" t="str">
        <f>'VIDEÓ CHAT.csop'!S9</f>
        <v>Video 8-16</v>
      </c>
      <c r="V272" s="111" t="str">
        <f>'VIDEÓ CHAT.csop'!T9</f>
        <v>Video 8-16</v>
      </c>
      <c r="W272" s="111" t="str">
        <f>'VIDEÓ CHAT.csop'!U9</f>
        <v>Video 8-16</v>
      </c>
      <c r="X272" s="111" t="str">
        <f>'VIDEÓ CHAT.csop'!V9</f>
        <v>Video 8-16</v>
      </c>
      <c r="Y272" s="111" t="str">
        <f>'VIDEÓ CHAT.csop'!W9</f>
        <v>Video 8-16</v>
      </c>
      <c r="Z272" s="111">
        <f>'VIDEÓ CHAT.csop'!X9</f>
        <v>0</v>
      </c>
      <c r="AA272" s="111">
        <f>'VIDEÓ CHAT.csop'!Y9</f>
        <v>0</v>
      </c>
      <c r="AB272" s="111" t="str">
        <f>'VIDEÓ CHAT.csop'!Z9</f>
        <v>Video 8-16</v>
      </c>
      <c r="AC272" s="111" t="str">
        <f>'VIDEÓ CHAT.csop'!AA9</f>
        <v>Video 8-16</v>
      </c>
      <c r="AD272" s="111" t="str">
        <f>'VIDEÓ CHAT.csop'!AB9</f>
        <v>Video 8-16</v>
      </c>
      <c r="AE272" s="111" t="str">
        <f>'VIDEÓ CHAT.csop'!AC9</f>
        <v>Video 8-16</v>
      </c>
      <c r="AF272" s="111" t="str">
        <f>'VIDEÓ CHAT.csop'!AD9</f>
        <v>Video 8-16</v>
      </c>
      <c r="AG272" s="111">
        <f>'VIDEÓ CHAT.csop'!AE9</f>
        <v>0</v>
      </c>
      <c r="AH272" s="111">
        <f>'VIDEÓ CHAT.csop'!AF9</f>
        <v>0</v>
      </c>
      <c r="AI272" s="111" t="str">
        <f>'VIDEÓ CHAT.csop'!AG9</f>
        <v>Video 8-16</v>
      </c>
      <c r="AJ272" s="111" t="str">
        <f>'VIDEÓ CHAT.csop'!AH9</f>
        <v>Video 8-16</v>
      </c>
      <c r="AK272" s="111" t="str">
        <f>'VIDEÓ CHAT.csop'!AI9</f>
        <v>Video 8-16</v>
      </c>
      <c r="AL272" s="111" t="str">
        <f>'VIDEÓ CHAT.csop'!AJ9</f>
        <v>Video 8-16</v>
      </c>
      <c r="AM272" s="111" t="str">
        <f>'VIDEÓ CHAT.csop'!AK9</f>
        <v>Video 8-16</v>
      </c>
      <c r="AN272" s="111">
        <f>'VIDEÓ CHAT.csop'!AL9</f>
        <v>0</v>
      </c>
      <c r="AO272" s="111">
        <f>'VIDEÓ CHAT.csop'!AM9</f>
        <v>0</v>
      </c>
      <c r="AP272" s="111" t="str">
        <f>'VIDEÓ CHAT.csop'!AN9</f>
        <v>Video 8-16</v>
      </c>
      <c r="AQ272" s="111" t="str">
        <f>'VIDEÓ CHAT.csop'!AO9</f>
        <v>Video 8-16</v>
      </c>
      <c r="AR272" s="111" t="str">
        <f>'VIDEÓ CHAT.csop'!AP9</f>
        <v>Video 8-16</v>
      </c>
      <c r="AS272" s="111" t="str">
        <f>'VIDEÓ CHAT.csop'!AQ9</f>
        <v>Video 8-16</v>
      </c>
      <c r="AT272" s="111" t="str">
        <f>'VIDEÓ CHAT.csop'!AR9</f>
        <v>Video 8-16</v>
      </c>
      <c r="AU272" s="111">
        <f>'VIDEÓ CHAT.csop'!AS9</f>
        <v>0</v>
      </c>
      <c r="AV272" s="111">
        <f>'VIDEÓ CHAT.csop'!AT9</f>
        <v>0</v>
      </c>
      <c r="AW272" s="111" t="str">
        <f>'VIDEÓ CHAT.csop'!AU9</f>
        <v>Video 8-16</v>
      </c>
      <c r="AX272" s="111" t="str">
        <f>'VIDEÓ CHAT.csop'!AV9</f>
        <v>Video 8-16</v>
      </c>
      <c r="AY272" s="66">
        <f t="shared" si="48"/>
        <v>22</v>
      </c>
    </row>
    <row r="273" spans="1:51" ht="20.100000000000001" customHeight="1" thickBot="1" x14ac:dyDescent="0.35">
      <c r="A273" s="57" t="str">
        <f>'VIDEÓ CHAT.csop'!A10</f>
        <v>Kaló Annamária</v>
      </c>
      <c r="B273" s="57" t="str">
        <f>'VIDEÓ CHAT.csop'!B10</f>
        <v>SZABÓNÉ NAGY ZSUZSANNA</v>
      </c>
      <c r="C273" s="57" t="str">
        <f>'VIDEÓ CHAT.csop'!C10</f>
        <v>Gyöngyös</v>
      </c>
      <c r="D273" s="57" t="str">
        <f>'VIDEÓ CHAT.csop'!D10</f>
        <v xml:space="preserve">VIDEO CHAT CSOPORT </v>
      </c>
      <c r="E273" s="57" t="str">
        <f>'VIDEÓ CHAT.csop'!E10</f>
        <v>aktív</v>
      </c>
      <c r="F273" s="75" t="str">
        <f>'VIDEÓ CHAT.csop'!F10</f>
        <v>nem</v>
      </c>
      <c r="G273" s="57">
        <f>'VIDEÓ CHAT.csop'!G10</f>
        <v>0</v>
      </c>
      <c r="H273" s="57" t="str">
        <f>'VIDEÓ CHAT.csop'!H10</f>
        <v>nem</v>
      </c>
      <c r="I273" s="57" t="str">
        <f>'VIDEÓ CHAT.csop'!I10</f>
        <v>igen</v>
      </c>
      <c r="J273" s="57" t="str">
        <f>'VIDEÓ CHAT.csop'!J10</f>
        <v>nem</v>
      </c>
      <c r="K273" s="57" t="str">
        <f>'VIDEÓ CHAT.csop'!K10</f>
        <v>nem</v>
      </c>
      <c r="L273" s="57" t="str">
        <f>'VIDEÓ CHAT.csop'!L10</f>
        <v>nem</v>
      </c>
      <c r="M273" s="57" t="str">
        <f>'VIDEÓ CHAT.csop'!M10</f>
        <v>nem</v>
      </c>
      <c r="N273" s="57" t="str">
        <f>'VIDEÓ CHAT.csop'!N10</f>
        <v>igen</v>
      </c>
      <c r="O273" s="57" t="str">
        <f>'VIDEÓ CHAT.csop'!O10</f>
        <v>nem</v>
      </c>
      <c r="P273" s="57" t="str">
        <f>'VIDEÓ CHAT.csop'!P10</f>
        <v>nem</v>
      </c>
      <c r="Q273" s="57">
        <f>'VIDEÓ CHAT.csop'!Q10</f>
        <v>0</v>
      </c>
      <c r="R273" s="391">
        <f>'VIDEÓ CHAT.csop'!R10</f>
        <v>0</v>
      </c>
      <c r="S273" s="23"/>
      <c r="T273" s="511">
        <f>'VIDEÓ CHAT.csop'!R10</f>
        <v>0</v>
      </c>
      <c r="U273" s="111" t="str">
        <f>'VIDEÓ CHAT.csop'!S10</f>
        <v>Video 8-16</v>
      </c>
      <c r="V273" s="111" t="str">
        <f>'VIDEÓ CHAT.csop'!T10</f>
        <v>Video 8-16</v>
      </c>
      <c r="W273" s="111" t="str">
        <f>'VIDEÓ CHAT.csop'!U10</f>
        <v>Video 8-16</v>
      </c>
      <c r="X273" s="111" t="str">
        <f>'VIDEÓ CHAT.csop'!V10</f>
        <v>Video 8-16</v>
      </c>
      <c r="Y273" s="111" t="str">
        <f>'VIDEÓ CHAT.csop'!W10</f>
        <v>Video 8-16</v>
      </c>
      <c r="Z273" s="111">
        <f>'VIDEÓ CHAT.csop'!X10</f>
        <v>0</v>
      </c>
      <c r="AA273" s="111">
        <f>'VIDEÓ CHAT.csop'!Y10</f>
        <v>0</v>
      </c>
      <c r="AB273" s="111" t="str">
        <f>'VIDEÓ CHAT.csop'!Z10</f>
        <v>Video 8-16</v>
      </c>
      <c r="AC273" s="111" t="str">
        <f>'VIDEÓ CHAT.csop'!AA10</f>
        <v>Video 8-16</v>
      </c>
      <c r="AD273" s="111" t="str">
        <f>'VIDEÓ CHAT.csop'!AB10</f>
        <v>Video 8-16</v>
      </c>
      <c r="AE273" s="111" t="str">
        <f>'VIDEÓ CHAT.csop'!AC10</f>
        <v>Video 8-16</v>
      </c>
      <c r="AF273" s="111" t="str">
        <f>'VIDEÓ CHAT.csop'!AD10</f>
        <v>Video 8-16</v>
      </c>
      <c r="AG273" s="111">
        <f>'VIDEÓ CHAT.csop'!AE10</f>
        <v>0</v>
      </c>
      <c r="AH273" s="111">
        <f>'VIDEÓ CHAT.csop'!AF10</f>
        <v>0</v>
      </c>
      <c r="AI273" s="111" t="str">
        <f>'VIDEÓ CHAT.csop'!AG10</f>
        <v>Video 8-16</v>
      </c>
      <c r="AJ273" s="111" t="str">
        <f>'VIDEÓ CHAT.csop'!AH10</f>
        <v>Video 8-16</v>
      </c>
      <c r="AK273" s="111" t="str">
        <f>'VIDEÓ CHAT.csop'!AI10</f>
        <v>Video 8-16</v>
      </c>
      <c r="AL273" s="111" t="str">
        <f>'VIDEÓ CHAT.csop'!AJ10</f>
        <v>Video 8-16</v>
      </c>
      <c r="AM273" s="111" t="str">
        <f>'VIDEÓ CHAT.csop'!AK10</f>
        <v>Video 8-16</v>
      </c>
      <c r="AN273" s="111">
        <f>'VIDEÓ CHAT.csop'!AL10</f>
        <v>0</v>
      </c>
      <c r="AO273" s="111">
        <f>'VIDEÓ CHAT.csop'!AM10</f>
        <v>0</v>
      </c>
      <c r="AP273" s="111" t="str">
        <f>'VIDEÓ CHAT.csop'!AN10</f>
        <v>Video 8-16</v>
      </c>
      <c r="AQ273" s="111" t="str">
        <f>'VIDEÓ CHAT.csop'!AO10</f>
        <v>Video 8-16</v>
      </c>
      <c r="AR273" s="111" t="str">
        <f>'VIDEÓ CHAT.csop'!AP10</f>
        <v>Video 8-16</v>
      </c>
      <c r="AS273" s="111" t="str">
        <f>'VIDEÓ CHAT.csop'!AQ10</f>
        <v>Video 8-16</v>
      </c>
      <c r="AT273" s="111" t="str">
        <f>'VIDEÓ CHAT.csop'!AR10</f>
        <v>Video 8-16</v>
      </c>
      <c r="AU273" s="111">
        <f>'VIDEÓ CHAT.csop'!AS10</f>
        <v>0</v>
      </c>
      <c r="AV273" s="111">
        <f>'VIDEÓ CHAT.csop'!AT10</f>
        <v>0</v>
      </c>
      <c r="AW273" s="111" t="str">
        <f>'VIDEÓ CHAT.csop'!AU10</f>
        <v>Video 8-16</v>
      </c>
      <c r="AX273" s="111" t="str">
        <f>'VIDEÓ CHAT.csop'!AV10</f>
        <v>Video 8-16</v>
      </c>
      <c r="AY273" s="66">
        <f t="shared" si="48"/>
        <v>22</v>
      </c>
    </row>
    <row r="274" spans="1:51" ht="20.100000000000001" customHeight="1" thickBot="1" x14ac:dyDescent="0.35">
      <c r="A274" s="57" t="str">
        <f>'VIDEÓ CHAT.csop'!A11</f>
        <v>Kratofil Éva</v>
      </c>
      <c r="B274" s="57" t="str">
        <f>'VIDEÓ CHAT.csop'!B11</f>
        <v>SZABÓNÉ NAGY ZSUZSANNA</v>
      </c>
      <c r="C274" s="57" t="str">
        <f>'VIDEÓ CHAT.csop'!C11</f>
        <v>Gyöngyös</v>
      </c>
      <c r="D274" s="57" t="str">
        <f>'VIDEÓ CHAT.csop'!D11</f>
        <v xml:space="preserve">VIDEO CHAT CSOPORT </v>
      </c>
      <c r="E274" s="57" t="str">
        <f>'VIDEÓ CHAT.csop'!E11</f>
        <v>aktív</v>
      </c>
      <c r="F274" s="390" t="str">
        <f>'VIDEÓ CHAT.csop'!F9</f>
        <v>nem</v>
      </c>
      <c r="G274" s="24">
        <f>'VIDEÓ CHAT.csop'!G9</f>
        <v>0</v>
      </c>
      <c r="H274" s="24" t="str">
        <f>'VIDEÓ CHAT.csop'!H9</f>
        <v>nem</v>
      </c>
      <c r="I274" s="24" t="str">
        <f>'VIDEÓ CHAT.csop'!I9</f>
        <v>igen</v>
      </c>
      <c r="J274" s="24" t="str">
        <f>'VIDEÓ CHAT.csop'!J9</f>
        <v>nem</v>
      </c>
      <c r="K274" s="24" t="str">
        <f>'VIDEÓ CHAT.csop'!K9</f>
        <v>nem</v>
      </c>
      <c r="L274" s="24" t="str">
        <f>'VIDEÓ CHAT.csop'!L9</f>
        <v>nem</v>
      </c>
      <c r="M274" s="24" t="str">
        <f>'VIDEÓ CHAT.csop'!M9</f>
        <v>nem</v>
      </c>
      <c r="N274" s="24" t="str">
        <f>'VIDEÓ CHAT.csop'!N9</f>
        <v>igen</v>
      </c>
      <c r="O274" s="24" t="str">
        <f>'VIDEÓ CHAT.csop'!O9</f>
        <v>nem</v>
      </c>
      <c r="P274" s="24" t="str">
        <f>'VIDEÓ CHAT.csop'!P9</f>
        <v>nem</v>
      </c>
      <c r="Q274" s="24">
        <f>'VIDEÓ CHAT.csop'!Q9</f>
        <v>0</v>
      </c>
      <c r="R274" s="218">
        <f>'VIDEÓ CHAT.csop'!R9</f>
        <v>0</v>
      </c>
      <c r="S274" s="23"/>
      <c r="T274" s="511">
        <f>'VIDEÓ CHAT.csop'!R11</f>
        <v>0</v>
      </c>
      <c r="U274" s="111" t="str">
        <f>'VIDEÓ CHAT.csop'!S11</f>
        <v>Video 8-16</v>
      </c>
      <c r="V274" s="111" t="str">
        <f>'VIDEÓ CHAT.csop'!T11</f>
        <v>Video 8-16</v>
      </c>
      <c r="W274" s="111" t="str">
        <f>'VIDEÓ CHAT.csop'!U11</f>
        <v>Video 8-16</v>
      </c>
      <c r="X274" s="111" t="str">
        <f>'VIDEÓ CHAT.csop'!V11</f>
        <v>Video 8-16</v>
      </c>
      <c r="Y274" s="111" t="str">
        <f>'VIDEÓ CHAT.csop'!W11</f>
        <v>Video 8-16</v>
      </c>
      <c r="Z274" s="111">
        <f>'VIDEÓ CHAT.csop'!X11</f>
        <v>0</v>
      </c>
      <c r="AA274" s="111">
        <f>'VIDEÓ CHAT.csop'!Y11</f>
        <v>0</v>
      </c>
      <c r="AB274" s="111" t="str">
        <f>'VIDEÓ CHAT.csop'!Z11</f>
        <v>Video 8-16</v>
      </c>
      <c r="AC274" s="111" t="str">
        <f>'VIDEÓ CHAT.csop'!AA11</f>
        <v>Video 8-16</v>
      </c>
      <c r="AD274" s="111" t="str">
        <f>'VIDEÓ CHAT.csop'!AB11</f>
        <v>Video 8-16</v>
      </c>
      <c r="AE274" s="111" t="str">
        <f>'VIDEÓ CHAT.csop'!AC11</f>
        <v>Video 8-16</v>
      </c>
      <c r="AF274" s="111" t="str">
        <f>'VIDEÓ CHAT.csop'!AD11</f>
        <v>Video 8-16</v>
      </c>
      <c r="AG274" s="111">
        <f>'VIDEÓ CHAT.csop'!AE11</f>
        <v>0</v>
      </c>
      <c r="AH274" s="111">
        <f>'VIDEÓ CHAT.csop'!AF11</f>
        <v>0</v>
      </c>
      <c r="AI274" s="111" t="str">
        <f>'VIDEÓ CHAT.csop'!AG11</f>
        <v>Video 8-16</v>
      </c>
      <c r="AJ274" s="111" t="str">
        <f>'VIDEÓ CHAT.csop'!AH11</f>
        <v>Video 8-16</v>
      </c>
      <c r="AK274" s="111" t="str">
        <f>'VIDEÓ CHAT.csop'!AI11</f>
        <v>Video 8-16</v>
      </c>
      <c r="AL274" s="111" t="str">
        <f>'VIDEÓ CHAT.csop'!AJ11</f>
        <v>Video 8-16</v>
      </c>
      <c r="AM274" s="111" t="str">
        <f>'VIDEÓ CHAT.csop'!AK11</f>
        <v>Video 8-16</v>
      </c>
      <c r="AN274" s="111">
        <f>'VIDEÓ CHAT.csop'!AL11</f>
        <v>0</v>
      </c>
      <c r="AO274" s="111">
        <f>'VIDEÓ CHAT.csop'!AM11</f>
        <v>0</v>
      </c>
      <c r="AP274" s="111" t="str">
        <f>'VIDEÓ CHAT.csop'!AN11</f>
        <v>Video 8-16</v>
      </c>
      <c r="AQ274" s="111" t="str">
        <f>'VIDEÓ CHAT.csop'!AO11</f>
        <v>Video 8-16</v>
      </c>
      <c r="AR274" s="111" t="str">
        <f>'VIDEÓ CHAT.csop'!AP11</f>
        <v>Video 8-16</v>
      </c>
      <c r="AS274" s="111" t="str">
        <f>'VIDEÓ CHAT.csop'!AQ11</f>
        <v>Video 8-16</v>
      </c>
      <c r="AT274" s="111" t="str">
        <f>'VIDEÓ CHAT.csop'!AR11</f>
        <v>Video 8-16</v>
      </c>
      <c r="AU274" s="111">
        <f>'VIDEÓ CHAT.csop'!AS11</f>
        <v>0</v>
      </c>
      <c r="AV274" s="111">
        <f>'VIDEÓ CHAT.csop'!AT11</f>
        <v>0</v>
      </c>
      <c r="AW274" s="111" t="str">
        <f>'VIDEÓ CHAT.csop'!AU11</f>
        <v>Video 8-16</v>
      </c>
      <c r="AX274" s="111" t="str">
        <f>'VIDEÓ CHAT.csop'!AV11</f>
        <v>Video 8-16</v>
      </c>
      <c r="AY274" s="66">
        <f t="shared" si="48"/>
        <v>22</v>
      </c>
    </row>
    <row r="275" spans="1:51" ht="20.100000000000001" customHeight="1" thickBot="1" x14ac:dyDescent="0.35">
      <c r="A275" s="57" t="str">
        <f>'VIDEÓ CHAT.csop'!A12</f>
        <v>Nagy Nikolett</v>
      </c>
      <c r="B275" s="57" t="str">
        <f>'VIDEÓ CHAT.csop'!B12</f>
        <v>SZABÓNÉ NAGY ZSUZSANNA</v>
      </c>
      <c r="C275" s="57" t="str">
        <f>'VIDEÓ CHAT.csop'!C12</f>
        <v>Gyöngyös</v>
      </c>
      <c r="D275" s="57" t="str">
        <f>'VIDEÓ CHAT.csop'!D12</f>
        <v xml:space="preserve">VIDEO CHAT CSOPORT </v>
      </c>
      <c r="E275" s="57" t="str">
        <f>'VIDEÓ CHAT.csop'!E12</f>
        <v>aktív</v>
      </c>
      <c r="F275" s="390" t="str">
        <f>'VIDEÓ CHAT.csop'!F10</f>
        <v>nem</v>
      </c>
      <c r="G275" s="24">
        <f>'VIDEÓ CHAT.csop'!G10</f>
        <v>0</v>
      </c>
      <c r="H275" s="24" t="str">
        <f>'VIDEÓ CHAT.csop'!H10</f>
        <v>nem</v>
      </c>
      <c r="I275" s="24" t="str">
        <f>'VIDEÓ CHAT.csop'!I10</f>
        <v>igen</v>
      </c>
      <c r="J275" s="24" t="str">
        <f>'VIDEÓ CHAT.csop'!J10</f>
        <v>nem</v>
      </c>
      <c r="K275" s="24" t="str">
        <f>'VIDEÓ CHAT.csop'!K10</f>
        <v>nem</v>
      </c>
      <c r="L275" s="24" t="str">
        <f>'VIDEÓ CHAT.csop'!L10</f>
        <v>nem</v>
      </c>
      <c r="M275" s="24" t="str">
        <f>'VIDEÓ CHAT.csop'!M10</f>
        <v>nem</v>
      </c>
      <c r="N275" s="24" t="str">
        <f>'VIDEÓ CHAT.csop'!N10</f>
        <v>igen</v>
      </c>
      <c r="O275" s="24" t="str">
        <f>'VIDEÓ CHAT.csop'!O10</f>
        <v>nem</v>
      </c>
      <c r="P275" s="24" t="str">
        <f>'VIDEÓ CHAT.csop'!P10</f>
        <v>nem</v>
      </c>
      <c r="Q275" s="24">
        <f>'VIDEÓ CHAT.csop'!Q10</f>
        <v>0</v>
      </c>
      <c r="R275" s="218">
        <f>'VIDEÓ CHAT.csop'!R10</f>
        <v>0</v>
      </c>
      <c r="S275" s="23"/>
      <c r="T275" s="511">
        <f>'VIDEÓ CHAT.csop'!R12</f>
        <v>0</v>
      </c>
      <c r="U275" s="111" t="str">
        <f>'VIDEÓ CHAT.csop'!S12</f>
        <v>Video 8-16</v>
      </c>
      <c r="V275" s="111" t="str">
        <f>'VIDEÓ CHAT.csop'!T12</f>
        <v>Video 8-16</v>
      </c>
      <c r="W275" s="111" t="str">
        <f>'VIDEÓ CHAT.csop'!U12</f>
        <v>Video 8-16</v>
      </c>
      <c r="X275" s="111" t="str">
        <f>'VIDEÓ CHAT.csop'!V12</f>
        <v>Video 8-16</v>
      </c>
      <c r="Y275" s="111" t="str">
        <f>'VIDEÓ CHAT.csop'!W12</f>
        <v>Video 8-16</v>
      </c>
      <c r="Z275" s="111">
        <f>'VIDEÓ CHAT.csop'!X12</f>
        <v>0</v>
      </c>
      <c r="AA275" s="111">
        <f>'VIDEÓ CHAT.csop'!Y12</f>
        <v>0</v>
      </c>
      <c r="AB275" s="111" t="str">
        <f>'VIDEÓ CHAT.csop'!Z12</f>
        <v>Video 8-16</v>
      </c>
      <c r="AC275" s="111" t="str">
        <f>'VIDEÓ CHAT.csop'!AA12</f>
        <v>Video 8-16</v>
      </c>
      <c r="AD275" s="111" t="str">
        <f>'VIDEÓ CHAT.csop'!AB12</f>
        <v>Video 8-16</v>
      </c>
      <c r="AE275" s="111" t="str">
        <f>'VIDEÓ CHAT.csop'!AC12</f>
        <v>Video 8-16</v>
      </c>
      <c r="AF275" s="111" t="str">
        <f>'VIDEÓ CHAT.csop'!AD12</f>
        <v>Video 8-16</v>
      </c>
      <c r="AG275" s="111">
        <f>'VIDEÓ CHAT.csop'!AE12</f>
        <v>0</v>
      </c>
      <c r="AH275" s="111">
        <f>'VIDEÓ CHAT.csop'!AF12</f>
        <v>0</v>
      </c>
      <c r="AI275" s="111" t="str">
        <f>'VIDEÓ CHAT.csop'!AG12</f>
        <v>Video 8-16</v>
      </c>
      <c r="AJ275" s="111" t="str">
        <f>'VIDEÓ CHAT.csop'!AH12</f>
        <v>Video 8-16</v>
      </c>
      <c r="AK275" s="111" t="str">
        <f>'VIDEÓ CHAT.csop'!AI12</f>
        <v>Video 8-16</v>
      </c>
      <c r="AL275" s="111" t="str">
        <f>'VIDEÓ CHAT.csop'!AJ12</f>
        <v>Video 8-16</v>
      </c>
      <c r="AM275" s="111" t="str">
        <f>'VIDEÓ CHAT.csop'!AK12</f>
        <v>Video 8-16</v>
      </c>
      <c r="AN275" s="111">
        <f>'VIDEÓ CHAT.csop'!AL12</f>
        <v>0</v>
      </c>
      <c r="AO275" s="111">
        <f>'VIDEÓ CHAT.csop'!AM12</f>
        <v>0</v>
      </c>
      <c r="AP275" s="111" t="str">
        <f>'VIDEÓ CHAT.csop'!AN12</f>
        <v>Video 8-16</v>
      </c>
      <c r="AQ275" s="111" t="str">
        <f>'VIDEÓ CHAT.csop'!AO12</f>
        <v>Video 8-16</v>
      </c>
      <c r="AR275" s="111" t="str">
        <f>'VIDEÓ CHAT.csop'!AP12</f>
        <v>Video 8-16</v>
      </c>
      <c r="AS275" s="111" t="str">
        <f>'VIDEÓ CHAT.csop'!AQ12</f>
        <v>Video 8-16</v>
      </c>
      <c r="AT275" s="111" t="str">
        <f>'VIDEÓ CHAT.csop'!AR12</f>
        <v>Video 8-16</v>
      </c>
      <c r="AU275" s="111">
        <f>'VIDEÓ CHAT.csop'!AS12</f>
        <v>0</v>
      </c>
      <c r="AV275" s="111">
        <f>'VIDEÓ CHAT.csop'!AT12</f>
        <v>0</v>
      </c>
      <c r="AW275" s="111" t="str">
        <f>'VIDEÓ CHAT.csop'!AU12</f>
        <v>Video 8-16</v>
      </c>
      <c r="AX275" s="111" t="str">
        <f>'VIDEÓ CHAT.csop'!AV12</f>
        <v>Video 8-16</v>
      </c>
      <c r="AY275" s="66">
        <f t="shared" si="48"/>
        <v>22</v>
      </c>
    </row>
    <row r="276" spans="1:51" ht="20.100000000000001" customHeight="1" thickBot="1" x14ac:dyDescent="0.35">
      <c r="A276" s="57" t="str">
        <f>'VIDEÓ CHAT.csop'!A13</f>
        <v>Sükösd Bence</v>
      </c>
      <c r="B276" s="57" t="str">
        <f>'VIDEÓ CHAT.csop'!B13</f>
        <v>SZABÓNÉ NAGY ZSUZSANNA</v>
      </c>
      <c r="C276" s="57" t="str">
        <f>'VIDEÓ CHAT.csop'!C13</f>
        <v>Gyöngyös</v>
      </c>
      <c r="D276" s="57" t="str">
        <f>'VIDEÓ CHAT.csop'!D13</f>
        <v xml:space="preserve">VIDEO CHAT CSOPORT </v>
      </c>
      <c r="E276" s="57" t="str">
        <f>'VIDEÓ CHAT.csop'!E13</f>
        <v>aktív</v>
      </c>
      <c r="F276" s="390" t="str">
        <f>'VIDEÓ CHAT.csop'!F11</f>
        <v>nem</v>
      </c>
      <c r="G276" s="24">
        <f>'VIDEÓ CHAT.csop'!G11</f>
        <v>0</v>
      </c>
      <c r="H276" s="24" t="str">
        <f>'VIDEÓ CHAT.csop'!H11</f>
        <v>nem</v>
      </c>
      <c r="I276" s="24" t="str">
        <f>'VIDEÓ CHAT.csop'!I11</f>
        <v>igen</v>
      </c>
      <c r="J276" s="24" t="str">
        <f>'VIDEÓ CHAT.csop'!J11</f>
        <v>nem</v>
      </c>
      <c r="K276" s="24" t="str">
        <f>'VIDEÓ CHAT.csop'!K11</f>
        <v>nem</v>
      </c>
      <c r="L276" s="24" t="str">
        <f>'VIDEÓ CHAT.csop'!L11</f>
        <v>nem</v>
      </c>
      <c r="M276" s="24" t="str">
        <f>'VIDEÓ CHAT.csop'!M11</f>
        <v>nem</v>
      </c>
      <c r="N276" s="24" t="str">
        <f>'VIDEÓ CHAT.csop'!N11</f>
        <v>igen</v>
      </c>
      <c r="O276" s="24" t="str">
        <f>'VIDEÓ CHAT.csop'!O11</f>
        <v>nem</v>
      </c>
      <c r="P276" s="24" t="str">
        <f>'VIDEÓ CHAT.csop'!P11</f>
        <v>nem</v>
      </c>
      <c r="Q276" s="24">
        <f>'VIDEÓ CHAT.csop'!Q11</f>
        <v>0</v>
      </c>
      <c r="R276" s="218">
        <f>'VIDEÓ CHAT.csop'!R11</f>
        <v>0</v>
      </c>
      <c r="S276" s="23"/>
      <c r="T276" s="511">
        <f>'VIDEÓ CHAT.csop'!R13</f>
        <v>0</v>
      </c>
      <c r="U276" s="111" t="str">
        <f>'VIDEÓ CHAT.csop'!S13</f>
        <v>Video 8-16</v>
      </c>
      <c r="V276" s="111" t="str">
        <f>'VIDEÓ CHAT.csop'!T13</f>
        <v>Video 8-16</v>
      </c>
      <c r="W276" s="111" t="str">
        <f>'VIDEÓ CHAT.csop'!U13</f>
        <v>Video 8-16</v>
      </c>
      <c r="X276" s="111" t="str">
        <f>'VIDEÓ CHAT.csop'!V13</f>
        <v>Video 8-16</v>
      </c>
      <c r="Y276" s="111" t="str">
        <f>'VIDEÓ CHAT.csop'!W13</f>
        <v>SZ</v>
      </c>
      <c r="Z276" s="111">
        <f>'VIDEÓ CHAT.csop'!X13</f>
        <v>0</v>
      </c>
      <c r="AA276" s="111">
        <f>'VIDEÓ CHAT.csop'!Y13</f>
        <v>0</v>
      </c>
      <c r="AB276" s="111" t="str">
        <f>'VIDEÓ CHAT.csop'!Z13</f>
        <v>Video 8-16</v>
      </c>
      <c r="AC276" s="111" t="str">
        <f>'VIDEÓ CHAT.csop'!AA13</f>
        <v>Video 8-16</v>
      </c>
      <c r="AD276" s="111" t="str">
        <f>'VIDEÓ CHAT.csop'!AB13</f>
        <v>Video 8-16</v>
      </c>
      <c r="AE276" s="111" t="str">
        <f>'VIDEÓ CHAT.csop'!AC13</f>
        <v>Video 8-16</v>
      </c>
      <c r="AF276" s="111" t="str">
        <f>'VIDEÓ CHAT.csop'!AD13</f>
        <v>Video 8-16</v>
      </c>
      <c r="AG276" s="111">
        <f>'VIDEÓ CHAT.csop'!AE13</f>
        <v>0</v>
      </c>
      <c r="AH276" s="111">
        <f>'VIDEÓ CHAT.csop'!AF13</f>
        <v>0</v>
      </c>
      <c r="AI276" s="111" t="str">
        <f>'VIDEÓ CHAT.csop'!AG13</f>
        <v>Video 8-16</v>
      </c>
      <c r="AJ276" s="111" t="str">
        <f>'VIDEÓ CHAT.csop'!AH13</f>
        <v>Video 8-16</v>
      </c>
      <c r="AK276" s="111" t="str">
        <f>'VIDEÓ CHAT.csop'!AI13</f>
        <v>Video 8-16</v>
      </c>
      <c r="AL276" s="111" t="str">
        <f>'VIDEÓ CHAT.csop'!AJ13</f>
        <v>Video 8-16</v>
      </c>
      <c r="AM276" s="111" t="str">
        <f>'VIDEÓ CHAT.csop'!AK13</f>
        <v>Video 8-16</v>
      </c>
      <c r="AN276" s="111">
        <f>'VIDEÓ CHAT.csop'!AL13</f>
        <v>0</v>
      </c>
      <c r="AO276" s="111">
        <f>'VIDEÓ CHAT.csop'!AM13</f>
        <v>0</v>
      </c>
      <c r="AP276" s="111" t="str">
        <f>'VIDEÓ CHAT.csop'!AN13</f>
        <v>Video 8-16</v>
      </c>
      <c r="AQ276" s="111" t="str">
        <f>'VIDEÓ CHAT.csop'!AO13</f>
        <v>Video 8-16</v>
      </c>
      <c r="AR276" s="111" t="str">
        <f>'VIDEÓ CHAT.csop'!AP13</f>
        <v>Video 8-16</v>
      </c>
      <c r="AS276" s="111" t="str">
        <f>'VIDEÓ CHAT.csop'!AQ13</f>
        <v>Video 8-16</v>
      </c>
      <c r="AT276" s="111" t="str">
        <f>'VIDEÓ CHAT.csop'!AR13</f>
        <v>Video 8-16</v>
      </c>
      <c r="AU276" s="111">
        <f>'VIDEÓ CHAT.csop'!AS13</f>
        <v>0</v>
      </c>
      <c r="AV276" s="111">
        <f>'VIDEÓ CHAT.csop'!AT13</f>
        <v>0</v>
      </c>
      <c r="AW276" s="111" t="str">
        <f>'VIDEÓ CHAT.csop'!AU13</f>
        <v>Video 8-16</v>
      </c>
      <c r="AX276" s="111" t="str">
        <f>'VIDEÓ CHAT.csop'!AV13</f>
        <v>Video 8-16</v>
      </c>
      <c r="AY276" s="66">
        <f t="shared" si="48"/>
        <v>21</v>
      </c>
    </row>
    <row r="277" spans="1:51" ht="20.100000000000001" customHeight="1" thickBot="1" x14ac:dyDescent="0.35">
      <c r="A277" s="57" t="str">
        <f>'VIDEÓ CHAT.csop'!A14</f>
        <v>Tábikné Konkoly Edit</v>
      </c>
      <c r="B277" s="57" t="str">
        <f>'VIDEÓ CHAT.csop'!B14</f>
        <v>SZABÓNÉ NAGY ZSUZSANNA</v>
      </c>
      <c r="C277" s="57" t="str">
        <f>'VIDEÓ CHAT.csop'!C14</f>
        <v>Gyöngyös</v>
      </c>
      <c r="D277" s="57" t="str">
        <f>'VIDEÓ CHAT.csop'!D14</f>
        <v xml:space="preserve">VIDEO CHAT CSOPORT </v>
      </c>
      <c r="E277" s="57" t="str">
        <f>'VIDEÓ CHAT.csop'!E14</f>
        <v>aktív</v>
      </c>
      <c r="F277" s="390" t="str">
        <f>'VIDEÓ CHAT.csop'!F12</f>
        <v>nem</v>
      </c>
      <c r="G277" s="24">
        <f>'VIDEÓ CHAT.csop'!G12</f>
        <v>0</v>
      </c>
      <c r="H277" s="24" t="str">
        <f>'VIDEÓ CHAT.csop'!H12</f>
        <v>nem</v>
      </c>
      <c r="I277" s="24" t="str">
        <f>'VIDEÓ CHAT.csop'!I12</f>
        <v>igen</v>
      </c>
      <c r="J277" s="24" t="str">
        <f>'VIDEÓ CHAT.csop'!J12</f>
        <v>nem</v>
      </c>
      <c r="K277" s="24" t="str">
        <f>'VIDEÓ CHAT.csop'!K12</f>
        <v>nem</v>
      </c>
      <c r="L277" s="24" t="str">
        <f>'VIDEÓ CHAT.csop'!L12</f>
        <v>nem</v>
      </c>
      <c r="M277" s="24" t="str">
        <f>'VIDEÓ CHAT.csop'!M12</f>
        <v>nem</v>
      </c>
      <c r="N277" s="24" t="str">
        <f>'VIDEÓ CHAT.csop'!N12</f>
        <v>igen</v>
      </c>
      <c r="O277" s="24" t="str">
        <f>'VIDEÓ CHAT.csop'!O12</f>
        <v>nem</v>
      </c>
      <c r="P277" s="24" t="str">
        <f>'VIDEÓ CHAT.csop'!P12</f>
        <v>nem</v>
      </c>
      <c r="Q277" s="24">
        <f>'VIDEÓ CHAT.csop'!Q12</f>
        <v>0</v>
      </c>
      <c r="R277" s="218">
        <f>'VIDEÓ CHAT.csop'!R12</f>
        <v>0</v>
      </c>
      <c r="S277" s="60"/>
      <c r="T277" s="512">
        <f>'VIDEÓ CHAT.csop'!R14</f>
        <v>0</v>
      </c>
      <c r="U277" s="111" t="str">
        <f>'VIDEÓ CHAT.csop'!S14</f>
        <v>Video 8-16</v>
      </c>
      <c r="V277" s="111" t="str">
        <f>'VIDEÓ CHAT.csop'!T14</f>
        <v>Video 8-16</v>
      </c>
      <c r="W277" s="111" t="str">
        <f>'VIDEÓ CHAT.csop'!U14</f>
        <v>Video 8-16</v>
      </c>
      <c r="X277" s="111" t="str">
        <f>'VIDEÓ CHAT.csop'!V14</f>
        <v>Video 8-16</v>
      </c>
      <c r="Y277" s="111" t="str">
        <f>'VIDEÓ CHAT.csop'!W14</f>
        <v>Video 8-16</v>
      </c>
      <c r="Z277" s="111">
        <f>'VIDEÓ CHAT.csop'!X14</f>
        <v>0</v>
      </c>
      <c r="AA277" s="111">
        <f>'VIDEÓ CHAT.csop'!Y14</f>
        <v>0</v>
      </c>
      <c r="AB277" s="111" t="str">
        <f>'VIDEÓ CHAT.csop'!Z14</f>
        <v>Video 8-16</v>
      </c>
      <c r="AC277" s="111" t="str">
        <f>'VIDEÓ CHAT.csop'!AA14</f>
        <v>Video 8-16</v>
      </c>
      <c r="AD277" s="111" t="str">
        <f>'VIDEÓ CHAT.csop'!AB14</f>
        <v>Video 8-16</v>
      </c>
      <c r="AE277" s="111" t="str">
        <f>'VIDEÓ CHAT.csop'!AC14</f>
        <v>Video 8-16</v>
      </c>
      <c r="AF277" s="111" t="str">
        <f>'VIDEÓ CHAT.csop'!AD14</f>
        <v>Video 8-16</v>
      </c>
      <c r="AG277" s="111">
        <f>'VIDEÓ CHAT.csop'!AE14</f>
        <v>0</v>
      </c>
      <c r="AH277" s="111">
        <f>'VIDEÓ CHAT.csop'!AF14</f>
        <v>0</v>
      </c>
      <c r="AI277" s="111" t="str">
        <f>'VIDEÓ CHAT.csop'!AG14</f>
        <v>Video 8-16</v>
      </c>
      <c r="AJ277" s="111" t="str">
        <f>'VIDEÓ CHAT.csop'!AH14</f>
        <v>Video 8-16</v>
      </c>
      <c r="AK277" s="111" t="str">
        <f>'VIDEÓ CHAT.csop'!AI14</f>
        <v>Video 8-16</v>
      </c>
      <c r="AL277" s="111" t="str">
        <f>'VIDEÓ CHAT.csop'!AJ14</f>
        <v>Video 8-16</v>
      </c>
      <c r="AM277" s="111" t="str">
        <f>'VIDEÓ CHAT.csop'!AK14</f>
        <v>Video 8-16</v>
      </c>
      <c r="AN277" s="111">
        <f>'VIDEÓ CHAT.csop'!AL14</f>
        <v>0</v>
      </c>
      <c r="AO277" s="111">
        <f>'VIDEÓ CHAT.csop'!AM14</f>
        <v>0</v>
      </c>
      <c r="AP277" s="111" t="str">
        <f>'VIDEÓ CHAT.csop'!AN14</f>
        <v>Video 8-16</v>
      </c>
      <c r="AQ277" s="111" t="str">
        <f>'VIDEÓ CHAT.csop'!AO14</f>
        <v>Video 8-16</v>
      </c>
      <c r="AR277" s="111" t="str">
        <f>'VIDEÓ CHAT.csop'!AP14</f>
        <v>Video 8-16</v>
      </c>
      <c r="AS277" s="111" t="str">
        <f>'VIDEÓ CHAT.csop'!AQ14</f>
        <v>Video 8-16</v>
      </c>
      <c r="AT277" s="111" t="str">
        <f>'VIDEÓ CHAT.csop'!AR14</f>
        <v>Video 8-16</v>
      </c>
      <c r="AU277" s="111">
        <f>'VIDEÓ CHAT.csop'!AS14</f>
        <v>0</v>
      </c>
      <c r="AV277" s="111">
        <f>'VIDEÓ CHAT.csop'!AT14</f>
        <v>0</v>
      </c>
      <c r="AW277" s="111" t="str">
        <f>'VIDEÓ CHAT.csop'!AU14</f>
        <v>Video 8-16</v>
      </c>
      <c r="AX277" s="111" t="str">
        <f>'VIDEÓ CHAT.csop'!AV14</f>
        <v>Video 8-16</v>
      </c>
      <c r="AY277" s="66">
        <f t="shared" si="48"/>
        <v>22</v>
      </c>
    </row>
    <row r="278" spans="1:51" ht="20.100000000000001" customHeight="1" thickBot="1" x14ac:dyDescent="0.35">
      <c r="A278" s="57" t="str">
        <f>'VIDEÓ CHAT.csop'!A15</f>
        <v>Varga Veronika</v>
      </c>
      <c r="B278" s="57" t="str">
        <f>'VIDEÓ CHAT.csop'!B15</f>
        <v>SZABÓNÉ NAGY ZSUZSANNA</v>
      </c>
      <c r="C278" s="57" t="str">
        <f>'VIDEÓ CHAT.csop'!C15</f>
        <v>Gyöngyös</v>
      </c>
      <c r="D278" s="57" t="str">
        <f>'VIDEÓ CHAT.csop'!D15</f>
        <v xml:space="preserve">VIDEO CHAT CSOPORT </v>
      </c>
      <c r="E278" s="57" t="str">
        <f>'VIDEÓ CHAT.csop'!E15</f>
        <v>aktív</v>
      </c>
      <c r="F278" s="390" t="str">
        <f>'VIDEÓ CHAT.csop'!F13</f>
        <v>nem</v>
      </c>
      <c r="G278" s="24" t="str">
        <f>'VIDEÓ CHAT.csop'!G13</f>
        <v>igen</v>
      </c>
      <c r="H278" s="24" t="str">
        <f>'VIDEÓ CHAT.csop'!H13</f>
        <v>nem</v>
      </c>
      <c r="I278" s="24" t="str">
        <f>'VIDEÓ CHAT.csop'!I13</f>
        <v>igen</v>
      </c>
      <c r="J278" s="24" t="str">
        <f>'VIDEÓ CHAT.csop'!J13</f>
        <v>nem</v>
      </c>
      <c r="K278" s="24" t="str">
        <f>'VIDEÓ CHAT.csop'!K13</f>
        <v>nem</v>
      </c>
      <c r="L278" s="24" t="str">
        <f>'VIDEÓ CHAT.csop'!L13</f>
        <v>nem</v>
      </c>
      <c r="M278" s="24" t="str">
        <f>'VIDEÓ CHAT.csop'!M13</f>
        <v>nem</v>
      </c>
      <c r="N278" s="24" t="str">
        <f>'VIDEÓ CHAT.csop'!N13</f>
        <v>igen</v>
      </c>
      <c r="O278" s="24" t="str">
        <f>'VIDEÓ CHAT.csop'!O13</f>
        <v>nem</v>
      </c>
      <c r="P278" s="24" t="str">
        <f>'VIDEÓ CHAT.csop'!P13</f>
        <v>nem</v>
      </c>
      <c r="Q278" s="24">
        <f>'VIDEÓ CHAT.csop'!Q13</f>
        <v>0</v>
      </c>
      <c r="R278" s="25">
        <f>'VIDEÓ CHAT.csop'!R13</f>
        <v>0</v>
      </c>
      <c r="S278" s="93"/>
      <c r="T278" s="602">
        <f>'VIDEÓ CHAT.csop'!R15</f>
        <v>0</v>
      </c>
      <c r="U278" s="111" t="str">
        <f>'VIDEÓ CHAT.csop'!S15</f>
        <v>Video 8-16</v>
      </c>
      <c r="V278" s="111" t="str">
        <f>'VIDEÓ CHAT.csop'!T15</f>
        <v>Video 8-16</v>
      </c>
      <c r="W278" s="111" t="str">
        <f>'VIDEÓ CHAT.csop'!U15</f>
        <v>Video 8-16</v>
      </c>
      <c r="X278" s="111" t="str">
        <f>'VIDEÓ CHAT.csop'!V15</f>
        <v>Video 8-16</v>
      </c>
      <c r="Y278" s="111" t="str">
        <f>'VIDEÓ CHAT.csop'!W15</f>
        <v>Video 8-16</v>
      </c>
      <c r="Z278" s="111">
        <f>'VIDEÓ CHAT.csop'!X15</f>
        <v>0</v>
      </c>
      <c r="AA278" s="111">
        <f>'VIDEÓ CHAT.csop'!Y15</f>
        <v>0</v>
      </c>
      <c r="AB278" s="111" t="str">
        <f>'VIDEÓ CHAT.csop'!Z15</f>
        <v>Video 8-16</v>
      </c>
      <c r="AC278" s="111" t="str">
        <f>'VIDEÓ CHAT.csop'!AA15</f>
        <v>Video 8-16</v>
      </c>
      <c r="AD278" s="111" t="str">
        <f>'VIDEÓ CHAT.csop'!AB15</f>
        <v>Video 8-16</v>
      </c>
      <c r="AE278" s="111" t="str">
        <f>'VIDEÓ CHAT.csop'!AC15</f>
        <v>SZ</v>
      </c>
      <c r="AF278" s="111" t="str">
        <f>'VIDEÓ CHAT.csop'!AD15</f>
        <v>SZ</v>
      </c>
      <c r="AG278" s="111">
        <f>'VIDEÓ CHAT.csop'!AE15</f>
        <v>0</v>
      </c>
      <c r="AH278" s="111">
        <f>'VIDEÓ CHAT.csop'!AF15</f>
        <v>0</v>
      </c>
      <c r="AI278" s="111" t="str">
        <f>'VIDEÓ CHAT.csop'!AG15</f>
        <v>Video 8-16</v>
      </c>
      <c r="AJ278" s="111" t="str">
        <f>'VIDEÓ CHAT.csop'!AH15</f>
        <v>Video 8-16</v>
      </c>
      <c r="AK278" s="111" t="str">
        <f>'VIDEÓ CHAT.csop'!AI15</f>
        <v>Video 8-16</v>
      </c>
      <c r="AL278" s="111" t="str">
        <f>'VIDEÓ CHAT.csop'!AJ15</f>
        <v>Video 8-16</v>
      </c>
      <c r="AM278" s="111" t="str">
        <f>'VIDEÓ CHAT.csop'!AK15</f>
        <v>Video 8-16</v>
      </c>
      <c r="AN278" s="111">
        <f>'VIDEÓ CHAT.csop'!AL15</f>
        <v>0</v>
      </c>
      <c r="AO278" s="111">
        <f>'VIDEÓ CHAT.csop'!AM15</f>
        <v>0</v>
      </c>
      <c r="AP278" s="111" t="str">
        <f>'VIDEÓ CHAT.csop'!AN15</f>
        <v>Video 8-16</v>
      </c>
      <c r="AQ278" s="111" t="str">
        <f>'VIDEÓ CHAT.csop'!AO15</f>
        <v>Video 8-16</v>
      </c>
      <c r="AR278" s="111" t="str">
        <f>'VIDEÓ CHAT.csop'!AP15</f>
        <v>Video 8-16</v>
      </c>
      <c r="AS278" s="111" t="str">
        <f>'VIDEÓ CHAT.csop'!AQ15</f>
        <v>Video 8-16</v>
      </c>
      <c r="AT278" s="111" t="str">
        <f>'VIDEÓ CHAT.csop'!AR15</f>
        <v>Video 8-16</v>
      </c>
      <c r="AU278" s="111">
        <f>'VIDEÓ CHAT.csop'!AS15</f>
        <v>0</v>
      </c>
      <c r="AV278" s="111">
        <f>'VIDEÓ CHAT.csop'!AT15</f>
        <v>0</v>
      </c>
      <c r="AW278" s="111" t="str">
        <f>'VIDEÓ CHAT.csop'!AU15</f>
        <v>Video 8-16</v>
      </c>
      <c r="AX278" s="111" t="str">
        <f>'VIDEÓ CHAT.csop'!AV15</f>
        <v>Video 8-16</v>
      </c>
      <c r="AY278" s="393">
        <f t="shared" ref="AY278:AY326" si="49">COUNTIF(T278:AX278,"video")+COUNTIF(T278:AX278,"ÜSZI")</f>
        <v>0</v>
      </c>
    </row>
    <row r="279" spans="1:51" ht="20.100000000000001" customHeight="1" thickBot="1" x14ac:dyDescent="0.35">
      <c r="A279" s="57" t="str">
        <f>'VIDEÓ CHAT.csop'!A16</f>
        <v>Zsukovszky Eszter</v>
      </c>
      <c r="B279" s="57" t="str">
        <f>'VIDEÓ CHAT.csop'!B16</f>
        <v>SZABÓNÉ NAGY ZSUZSANNA</v>
      </c>
      <c r="C279" s="57" t="str">
        <f>'VIDEÓ CHAT.csop'!C16</f>
        <v>Gyöngyös</v>
      </c>
      <c r="D279" s="57" t="str">
        <f>'VIDEÓ CHAT.csop'!D16</f>
        <v xml:space="preserve">VIDEO CHAT CSOPORT </v>
      </c>
      <c r="E279" s="57" t="str">
        <f>'VIDEÓ CHAT.csop'!E16</f>
        <v>aktív</v>
      </c>
      <c r="F279" s="390" t="str">
        <f>'VIDEÓ CHAT.csop'!F14</f>
        <v>nem</v>
      </c>
      <c r="G279" s="24">
        <f>'VIDEÓ CHAT.csop'!G14</f>
        <v>0</v>
      </c>
      <c r="H279" s="24" t="str">
        <f>'VIDEÓ CHAT.csop'!H14</f>
        <v>nem</v>
      </c>
      <c r="I279" s="24" t="str">
        <f>'VIDEÓ CHAT.csop'!I14</f>
        <v>igen</v>
      </c>
      <c r="J279" s="24" t="str">
        <f>'VIDEÓ CHAT.csop'!J14</f>
        <v>igen</v>
      </c>
      <c r="K279" s="24" t="str">
        <f>'VIDEÓ CHAT.csop'!K14</f>
        <v>igen</v>
      </c>
      <c r="L279" s="24" t="str">
        <f>'VIDEÓ CHAT.csop'!L14</f>
        <v>nem</v>
      </c>
      <c r="M279" s="24" t="str">
        <f>'VIDEÓ CHAT.csop'!M14</f>
        <v>nem</v>
      </c>
      <c r="N279" s="24" t="str">
        <f>'VIDEÓ CHAT.csop'!N14</f>
        <v>igen</v>
      </c>
      <c r="O279" s="24" t="str">
        <f>'VIDEÓ CHAT.csop'!O14</f>
        <v>nem</v>
      </c>
      <c r="P279" s="24" t="str">
        <f>'VIDEÓ CHAT.csop'!P14</f>
        <v>nem</v>
      </c>
      <c r="Q279" s="24">
        <f>'VIDEÓ CHAT.csop'!Q14</f>
        <v>0</v>
      </c>
      <c r="R279" s="25">
        <f>'VIDEÓ CHAT.csop'!R14</f>
        <v>0</v>
      </c>
      <c r="S279" s="26"/>
      <c r="T279" s="558">
        <f>'VIDEÓ CHAT.csop'!R16</f>
        <v>0</v>
      </c>
      <c r="U279" s="111" t="str">
        <f>'VIDEÓ CHAT.csop'!S16</f>
        <v>Video 8-16</v>
      </c>
      <c r="V279" s="111" t="str">
        <f>'VIDEÓ CHAT.csop'!T16</f>
        <v>Video 8-16</v>
      </c>
      <c r="W279" s="111" t="str">
        <f>'VIDEÓ CHAT.csop'!U16</f>
        <v>Video 8-16</v>
      </c>
      <c r="X279" s="111" t="str">
        <f>'VIDEÓ CHAT.csop'!V16</f>
        <v>Video 8-16</v>
      </c>
      <c r="Y279" s="111" t="str">
        <f>'VIDEÓ CHAT.csop'!W16</f>
        <v>TSZ</v>
      </c>
      <c r="Z279" s="111">
        <f>'VIDEÓ CHAT.csop'!X16</f>
        <v>0</v>
      </c>
      <c r="AA279" s="111">
        <f>'VIDEÓ CHAT.csop'!Y16</f>
        <v>0</v>
      </c>
      <c r="AB279" s="111" t="str">
        <f>'VIDEÓ CHAT.csop'!Z16</f>
        <v>Video 8-16</v>
      </c>
      <c r="AC279" s="111" t="str">
        <f>'VIDEÓ CHAT.csop'!AA16</f>
        <v>Video 8-16</v>
      </c>
      <c r="AD279" s="111" t="str">
        <f>'VIDEÓ CHAT.csop'!AB16</f>
        <v>Video 8-16</v>
      </c>
      <c r="AE279" s="111" t="str">
        <f>'VIDEÓ CHAT.csop'!AC16</f>
        <v>Video 8-16</v>
      </c>
      <c r="AF279" s="111" t="str">
        <f>'VIDEÓ CHAT.csop'!AD16</f>
        <v>SZ</v>
      </c>
      <c r="AG279" s="111">
        <f>'VIDEÓ CHAT.csop'!AE16</f>
        <v>0</v>
      </c>
      <c r="AH279" s="111">
        <f>'VIDEÓ CHAT.csop'!AF16</f>
        <v>0</v>
      </c>
      <c r="AI279" s="111" t="str">
        <f>'VIDEÓ CHAT.csop'!AG16</f>
        <v>Video 8-16</v>
      </c>
      <c r="AJ279" s="111" t="str">
        <f>'VIDEÓ CHAT.csop'!AH16</f>
        <v>Video 8-16</v>
      </c>
      <c r="AK279" s="111" t="str">
        <f>'VIDEÓ CHAT.csop'!AI16</f>
        <v>Video 8-16</v>
      </c>
      <c r="AL279" s="111" t="str">
        <f>'VIDEÓ CHAT.csop'!AJ16</f>
        <v>Video 8-16</v>
      </c>
      <c r="AM279" s="111" t="str">
        <f>'VIDEÓ CHAT.csop'!AK16</f>
        <v>Video 8-16</v>
      </c>
      <c r="AN279" s="111">
        <f>'VIDEÓ CHAT.csop'!AL16</f>
        <v>0</v>
      </c>
      <c r="AO279" s="111">
        <f>'VIDEÓ CHAT.csop'!AM16</f>
        <v>0</v>
      </c>
      <c r="AP279" s="111" t="str">
        <f>'VIDEÓ CHAT.csop'!AN16</f>
        <v>Video 8-16</v>
      </c>
      <c r="AQ279" s="111" t="str">
        <f>'VIDEÓ CHAT.csop'!AO16</f>
        <v>Video 8-16</v>
      </c>
      <c r="AR279" s="111" t="str">
        <f>'VIDEÓ CHAT.csop'!AP16</f>
        <v>Video 8-16</v>
      </c>
      <c r="AS279" s="111" t="str">
        <f>'VIDEÓ CHAT.csop'!AQ16</f>
        <v>Video 8-16</v>
      </c>
      <c r="AT279" s="111" t="str">
        <f>'VIDEÓ CHAT.csop'!AR16</f>
        <v>Video 8-16</v>
      </c>
      <c r="AU279" s="111">
        <f>'VIDEÓ CHAT.csop'!AS16</f>
        <v>0</v>
      </c>
      <c r="AV279" s="111">
        <f>'VIDEÓ CHAT.csop'!AT16</f>
        <v>0</v>
      </c>
      <c r="AW279" s="111" t="str">
        <f>'VIDEÓ CHAT.csop'!AU16</f>
        <v>Video 8-16</v>
      </c>
      <c r="AX279" s="111" t="str">
        <f>'VIDEÓ CHAT.csop'!AV16</f>
        <v>Video 8-16</v>
      </c>
      <c r="AY279" s="67">
        <f t="shared" si="49"/>
        <v>0</v>
      </c>
    </row>
    <row r="280" spans="1:51" ht="20.100000000000001" hidden="1" customHeight="1" thickBot="1" x14ac:dyDescent="0.35">
      <c r="A280" s="57">
        <f>'VIDEÓ CHAT.csop'!A17</f>
        <v>0</v>
      </c>
      <c r="B280" s="57">
        <f>'VIDEÓ CHAT.csop'!B17</f>
        <v>0</v>
      </c>
      <c r="C280" s="57">
        <f>'VIDEÓ CHAT.csop'!C17</f>
        <v>0</v>
      </c>
      <c r="D280" s="57">
        <f>'VIDEÓ CHAT.csop'!D17</f>
        <v>0</v>
      </c>
      <c r="E280" s="57">
        <f>'VIDEÓ CHAT.csop'!E17</f>
        <v>0</v>
      </c>
      <c r="F280" s="24">
        <f>'VIDEÓ CHAT.csop'!F15</f>
        <v>0</v>
      </c>
      <c r="G280" s="24">
        <f>'VIDEÓ CHAT.csop'!G15</f>
        <v>0</v>
      </c>
      <c r="H280" s="24">
        <f>'VIDEÓ CHAT.csop'!H15</f>
        <v>0</v>
      </c>
      <c r="I280" s="24">
        <f>'VIDEÓ CHAT.csop'!I15</f>
        <v>0</v>
      </c>
      <c r="J280" s="24">
        <f>'VIDEÓ CHAT.csop'!J15</f>
        <v>0</v>
      </c>
      <c r="K280" s="24">
        <f>'VIDEÓ CHAT.csop'!K15</f>
        <v>0</v>
      </c>
      <c r="L280" s="24">
        <f>'VIDEÓ CHAT.csop'!L15</f>
        <v>0</v>
      </c>
      <c r="M280" s="24">
        <f>'VIDEÓ CHAT.csop'!M15</f>
        <v>0</v>
      </c>
      <c r="N280" s="24">
        <f>'VIDEÓ CHAT.csop'!N15</f>
        <v>0</v>
      </c>
      <c r="O280" s="24">
        <f>'VIDEÓ CHAT.csop'!O15</f>
        <v>0</v>
      </c>
      <c r="P280" s="24">
        <f>'VIDEÓ CHAT.csop'!P15</f>
        <v>0</v>
      </c>
      <c r="Q280" s="24">
        <f>'VIDEÓ CHAT.csop'!Q15</f>
        <v>0</v>
      </c>
      <c r="R280" s="25">
        <f>'VIDEÓ CHAT.csop'!R15</f>
        <v>0</v>
      </c>
      <c r="S280" s="26"/>
      <c r="T280" s="189">
        <f>'VIDEÓ CHAT.csop'!R15</f>
        <v>0</v>
      </c>
      <c r="U280" s="111">
        <f>'VIDEÓ CHAT.csop'!S17</f>
        <v>0</v>
      </c>
      <c r="V280" s="111">
        <f>'VIDEÓ CHAT.csop'!T17</f>
        <v>0</v>
      </c>
      <c r="W280" s="111">
        <f>'VIDEÓ CHAT.csop'!U17</f>
        <v>0</v>
      </c>
      <c r="X280" s="111">
        <f>'VIDEÓ CHAT.csop'!V17</f>
        <v>0</v>
      </c>
      <c r="Y280" s="111">
        <f>'VIDEÓ CHAT.csop'!W17</f>
        <v>0</v>
      </c>
      <c r="Z280" s="111">
        <f>'VIDEÓ CHAT.csop'!X17</f>
        <v>0</v>
      </c>
      <c r="AA280" s="111">
        <f>'VIDEÓ CHAT.csop'!Y17</f>
        <v>0</v>
      </c>
      <c r="AB280" s="111">
        <f>'VIDEÓ CHAT.csop'!Z17</f>
        <v>0</v>
      </c>
      <c r="AC280" s="111">
        <f>'VIDEÓ CHAT.csop'!AA17</f>
        <v>0</v>
      </c>
      <c r="AD280" s="111">
        <f>'VIDEÓ CHAT.csop'!AB17</f>
        <v>0</v>
      </c>
      <c r="AE280" s="111">
        <f>'VIDEÓ CHAT.csop'!AC17</f>
        <v>0</v>
      </c>
      <c r="AF280" s="111">
        <f>'VIDEÓ CHAT.csop'!AD17</f>
        <v>0</v>
      </c>
      <c r="AG280" s="111">
        <f>'VIDEÓ CHAT.csop'!AE17</f>
        <v>0</v>
      </c>
      <c r="AH280" s="111">
        <f>'VIDEÓ CHAT.csop'!AF17</f>
        <v>0</v>
      </c>
      <c r="AI280" s="111">
        <f>'VIDEÓ CHAT.csop'!AG17</f>
        <v>0</v>
      </c>
      <c r="AJ280" s="111">
        <f>'VIDEÓ CHAT.csop'!AH17</f>
        <v>0</v>
      </c>
      <c r="AK280" s="111">
        <f>'VIDEÓ CHAT.csop'!AI17</f>
        <v>0</v>
      </c>
      <c r="AL280" s="111">
        <f>'VIDEÓ CHAT.csop'!AJ17</f>
        <v>0</v>
      </c>
      <c r="AM280" s="111">
        <f>'VIDEÓ CHAT.csop'!AK17</f>
        <v>0</v>
      </c>
      <c r="AN280" s="111">
        <f>'VIDEÓ CHAT.csop'!AL17</f>
        <v>0</v>
      </c>
      <c r="AO280" s="111">
        <f>'VIDEÓ CHAT.csop'!AM17</f>
        <v>0</v>
      </c>
      <c r="AP280" s="111">
        <f>'VIDEÓ CHAT.csop'!AN17</f>
        <v>0</v>
      </c>
      <c r="AQ280" s="111">
        <f>'VIDEÓ CHAT.csop'!AO17</f>
        <v>0</v>
      </c>
      <c r="AR280" s="111">
        <f>'VIDEÓ CHAT.csop'!AP17</f>
        <v>0</v>
      </c>
      <c r="AS280" s="111">
        <f>'VIDEÓ CHAT.csop'!AQ17</f>
        <v>0</v>
      </c>
      <c r="AT280" s="111">
        <f>'VIDEÓ CHAT.csop'!AR17</f>
        <v>0</v>
      </c>
      <c r="AU280" s="111">
        <f>'VIDEÓ CHAT.csop'!AS17</f>
        <v>0</v>
      </c>
      <c r="AV280" s="111">
        <f>'VIDEÓ CHAT.csop'!AT17</f>
        <v>0</v>
      </c>
      <c r="AW280" s="111">
        <f>'VIDEÓ CHAT.csop'!AU17</f>
        <v>0</v>
      </c>
      <c r="AX280" s="111">
        <f>'VIDEÓ CHAT.csop'!AV17</f>
        <v>0</v>
      </c>
      <c r="AY280" s="67">
        <f t="shared" si="49"/>
        <v>0</v>
      </c>
    </row>
    <row r="281" spans="1:51" ht="20.100000000000001" hidden="1" customHeight="1" x14ac:dyDescent="0.35">
      <c r="A281" s="57">
        <f>'VIDEÓ CHAT.csop'!A18</f>
        <v>0</v>
      </c>
      <c r="B281" s="57">
        <f>'VIDEÓ CHAT.csop'!B18</f>
        <v>0</v>
      </c>
      <c r="C281" s="57">
        <f>'VIDEÓ CHAT.csop'!C18</f>
        <v>0</v>
      </c>
      <c r="D281" s="57">
        <f>'VIDEÓ CHAT.csop'!D18</f>
        <v>0</v>
      </c>
      <c r="E281" s="57">
        <f>'VIDEÓ CHAT.csop'!E18</f>
        <v>0</v>
      </c>
      <c r="F281" s="24">
        <f>'VIDEÓ CHAT.csop'!F16</f>
        <v>0</v>
      </c>
      <c r="G281" s="24">
        <f>'VIDEÓ CHAT.csop'!G16</f>
        <v>0</v>
      </c>
      <c r="H281" s="24">
        <f>'VIDEÓ CHAT.csop'!H16</f>
        <v>0</v>
      </c>
      <c r="I281" s="24">
        <f>'VIDEÓ CHAT.csop'!I16</f>
        <v>0</v>
      </c>
      <c r="J281" s="24">
        <f>'VIDEÓ CHAT.csop'!J16</f>
        <v>0</v>
      </c>
      <c r="K281" s="24">
        <f>'VIDEÓ CHAT.csop'!K16</f>
        <v>0</v>
      </c>
      <c r="L281" s="24">
        <f>'VIDEÓ CHAT.csop'!L16</f>
        <v>0</v>
      </c>
      <c r="M281" s="24">
        <f>'VIDEÓ CHAT.csop'!M16</f>
        <v>0</v>
      </c>
      <c r="N281" s="24">
        <f>'VIDEÓ CHAT.csop'!N16</f>
        <v>0</v>
      </c>
      <c r="O281" s="24">
        <f>'VIDEÓ CHAT.csop'!O16</f>
        <v>0</v>
      </c>
      <c r="P281" s="24">
        <f>'VIDEÓ CHAT.csop'!P16</f>
        <v>0</v>
      </c>
      <c r="Q281" s="24">
        <f>'VIDEÓ CHAT.csop'!Q16</f>
        <v>0</v>
      </c>
      <c r="R281" s="25">
        <f>'VIDEÓ CHAT.csop'!R16</f>
        <v>0</v>
      </c>
      <c r="S281" s="26"/>
      <c r="T281" s="189">
        <f>'VIDEÓ CHAT.csop'!R16</f>
        <v>0</v>
      </c>
      <c r="U281" s="111">
        <f>'VIDEÓ CHAT.csop'!S18</f>
        <v>0</v>
      </c>
      <c r="V281" s="111">
        <f>'VIDEÓ CHAT.csop'!T18</f>
        <v>0</v>
      </c>
      <c r="W281" s="111">
        <f>'VIDEÓ CHAT.csop'!U18</f>
        <v>0</v>
      </c>
      <c r="X281" s="111">
        <f>'VIDEÓ CHAT.csop'!V18</f>
        <v>0</v>
      </c>
      <c r="Y281" s="111">
        <f>'VIDEÓ CHAT.csop'!W18</f>
        <v>0</v>
      </c>
      <c r="Z281" s="111">
        <f>'VIDEÓ CHAT.csop'!X18</f>
        <v>0</v>
      </c>
      <c r="AA281" s="111">
        <f>'VIDEÓ CHAT.csop'!Y18</f>
        <v>0</v>
      </c>
      <c r="AB281" s="111">
        <f>'VIDEÓ CHAT.csop'!Z18</f>
        <v>0</v>
      </c>
      <c r="AC281" s="111">
        <f>'VIDEÓ CHAT.csop'!AA18</f>
        <v>0</v>
      </c>
      <c r="AD281" s="111">
        <f>'VIDEÓ CHAT.csop'!AB18</f>
        <v>0</v>
      </c>
      <c r="AE281" s="111">
        <f>'VIDEÓ CHAT.csop'!AC18</f>
        <v>0</v>
      </c>
      <c r="AF281" s="111">
        <f>'VIDEÓ CHAT.csop'!AD18</f>
        <v>0</v>
      </c>
      <c r="AG281" s="111">
        <f>'VIDEÓ CHAT.csop'!AE18</f>
        <v>0</v>
      </c>
      <c r="AH281" s="111">
        <f>'VIDEÓ CHAT.csop'!AF18</f>
        <v>0</v>
      </c>
      <c r="AI281" s="111">
        <f>'VIDEÓ CHAT.csop'!AG18</f>
        <v>0</v>
      </c>
      <c r="AJ281" s="111">
        <f>'VIDEÓ CHAT.csop'!AH18</f>
        <v>0</v>
      </c>
      <c r="AK281" s="111">
        <f>'VIDEÓ CHAT.csop'!AI18</f>
        <v>0</v>
      </c>
      <c r="AL281" s="111">
        <f>'VIDEÓ CHAT.csop'!AJ18</f>
        <v>0</v>
      </c>
      <c r="AM281" s="111">
        <f>'VIDEÓ CHAT.csop'!AK18</f>
        <v>0</v>
      </c>
      <c r="AN281" s="111">
        <f>'VIDEÓ CHAT.csop'!AL18</f>
        <v>0</v>
      </c>
      <c r="AO281" s="111">
        <f>'VIDEÓ CHAT.csop'!AM18</f>
        <v>0</v>
      </c>
      <c r="AP281" s="111">
        <f>'VIDEÓ CHAT.csop'!AN18</f>
        <v>0</v>
      </c>
      <c r="AQ281" s="111">
        <f>'VIDEÓ CHAT.csop'!AO18</f>
        <v>0</v>
      </c>
      <c r="AR281" s="111">
        <f>'VIDEÓ CHAT.csop'!AP18</f>
        <v>0</v>
      </c>
      <c r="AS281" s="111">
        <f>'VIDEÓ CHAT.csop'!AQ18</f>
        <v>0</v>
      </c>
      <c r="AT281" s="111">
        <f>'VIDEÓ CHAT.csop'!AR18</f>
        <v>0</v>
      </c>
      <c r="AU281" s="111">
        <f>'VIDEÓ CHAT.csop'!AS18</f>
        <v>0</v>
      </c>
      <c r="AV281" s="111">
        <f>'VIDEÓ CHAT.csop'!AT18</f>
        <v>0</v>
      </c>
      <c r="AW281" s="111">
        <f>'VIDEÓ CHAT.csop'!AU18</f>
        <v>0</v>
      </c>
      <c r="AX281" s="111">
        <f>'VIDEÓ CHAT.csop'!AV18</f>
        <v>0</v>
      </c>
      <c r="AY281" s="67">
        <f t="shared" si="49"/>
        <v>0</v>
      </c>
    </row>
    <row r="282" spans="1:51" ht="20.100000000000001" hidden="1" customHeight="1" x14ac:dyDescent="0.35">
      <c r="A282" s="23">
        <f>'VIDEÓ CHAT.csop'!A17</f>
        <v>0</v>
      </c>
      <c r="B282" s="24">
        <f>'VIDEÓ CHAT.csop'!B17</f>
        <v>0</v>
      </c>
      <c r="C282" s="24">
        <f>'VIDEÓ CHAT.csop'!C17</f>
        <v>0</v>
      </c>
      <c r="D282" s="24">
        <f>'VIDEÓ CHAT.csop'!D17</f>
        <v>0</v>
      </c>
      <c r="E282" s="24">
        <f>'VIDEÓ CHAT.csop'!E17</f>
        <v>0</v>
      </c>
      <c r="F282" s="24">
        <f>'VIDEÓ CHAT.csop'!F17</f>
        <v>0</v>
      </c>
      <c r="G282" s="24">
        <f>'VIDEÓ CHAT.csop'!G17</f>
        <v>0</v>
      </c>
      <c r="H282" s="24">
        <f>'VIDEÓ CHAT.csop'!H17</f>
        <v>0</v>
      </c>
      <c r="I282" s="24">
        <f>'VIDEÓ CHAT.csop'!I17</f>
        <v>0</v>
      </c>
      <c r="J282" s="24">
        <f>'VIDEÓ CHAT.csop'!J17</f>
        <v>0</v>
      </c>
      <c r="K282" s="24">
        <f>'VIDEÓ CHAT.csop'!K17</f>
        <v>0</v>
      </c>
      <c r="L282" s="24">
        <f>'VIDEÓ CHAT.csop'!L17</f>
        <v>0</v>
      </c>
      <c r="M282" s="24">
        <f>'VIDEÓ CHAT.csop'!M17</f>
        <v>0</v>
      </c>
      <c r="N282" s="24">
        <f>'VIDEÓ CHAT.csop'!N17</f>
        <v>0</v>
      </c>
      <c r="O282" s="24">
        <f>'VIDEÓ CHAT.csop'!O17</f>
        <v>0</v>
      </c>
      <c r="P282" s="24">
        <f>'VIDEÓ CHAT.csop'!P17</f>
        <v>0</v>
      </c>
      <c r="Q282" s="24">
        <f>'VIDEÓ CHAT.csop'!Q17</f>
        <v>0</v>
      </c>
      <c r="R282" s="25">
        <f>'VIDEÓ CHAT.csop'!R17</f>
        <v>0</v>
      </c>
      <c r="S282" s="26"/>
      <c r="T282" s="189">
        <f>'VIDEÓ CHAT.csop'!R17</f>
        <v>0</v>
      </c>
      <c r="U282" s="112">
        <f>'VIDEÓ CHAT.csop'!S17</f>
        <v>0</v>
      </c>
      <c r="V282" s="112">
        <f>'VIDEÓ CHAT.csop'!T17</f>
        <v>0</v>
      </c>
      <c r="W282" s="112">
        <f>'VIDEÓ CHAT.csop'!U17</f>
        <v>0</v>
      </c>
      <c r="X282" s="112">
        <f>'VIDEÓ CHAT.csop'!V17</f>
        <v>0</v>
      </c>
      <c r="Y282" s="112">
        <f>'VIDEÓ CHAT.csop'!W17</f>
        <v>0</v>
      </c>
      <c r="Z282" s="112">
        <f>'VIDEÓ CHAT.csop'!X17</f>
        <v>0</v>
      </c>
      <c r="AA282" s="112">
        <f>'VIDEÓ CHAT.csop'!Y17</f>
        <v>0</v>
      </c>
      <c r="AB282" s="112">
        <f>'VIDEÓ CHAT.csop'!Z17</f>
        <v>0</v>
      </c>
      <c r="AC282" s="112">
        <f>'VIDEÓ CHAT.csop'!AA17</f>
        <v>0</v>
      </c>
      <c r="AD282" s="112">
        <f>'VIDEÓ CHAT.csop'!AB17</f>
        <v>0</v>
      </c>
      <c r="AE282" s="112">
        <f>'VIDEÓ CHAT.csop'!AC17</f>
        <v>0</v>
      </c>
      <c r="AF282" s="112">
        <f>'VIDEÓ CHAT.csop'!AD17</f>
        <v>0</v>
      </c>
      <c r="AG282" s="112">
        <f>'VIDEÓ CHAT.csop'!AE17</f>
        <v>0</v>
      </c>
      <c r="AH282" s="112">
        <f>'VIDEÓ CHAT.csop'!AF17</f>
        <v>0</v>
      </c>
      <c r="AI282" s="112">
        <f>'VIDEÓ CHAT.csop'!AG17</f>
        <v>0</v>
      </c>
      <c r="AJ282" s="112">
        <f>'VIDEÓ CHAT.csop'!AH17</f>
        <v>0</v>
      </c>
      <c r="AK282" s="112">
        <f>'VIDEÓ CHAT.csop'!AI17</f>
        <v>0</v>
      </c>
      <c r="AL282" s="112">
        <f>'VIDEÓ CHAT.csop'!AJ17</f>
        <v>0</v>
      </c>
      <c r="AM282" s="112">
        <f>'VIDEÓ CHAT.csop'!AK17</f>
        <v>0</v>
      </c>
      <c r="AN282" s="112">
        <f>'VIDEÓ CHAT.csop'!AL17</f>
        <v>0</v>
      </c>
      <c r="AO282" s="112">
        <f>'VIDEÓ CHAT.csop'!AM17</f>
        <v>0</v>
      </c>
      <c r="AP282" s="112">
        <f>'VIDEÓ CHAT.csop'!AN17</f>
        <v>0</v>
      </c>
      <c r="AQ282" s="112">
        <f>'VIDEÓ CHAT.csop'!AO17</f>
        <v>0</v>
      </c>
      <c r="AR282" s="112">
        <f>'VIDEÓ CHAT.csop'!AP17</f>
        <v>0</v>
      </c>
      <c r="AS282" s="112">
        <f>'VIDEÓ CHAT.csop'!AQ17</f>
        <v>0</v>
      </c>
      <c r="AT282" s="112">
        <f>'VIDEÓ CHAT.csop'!AR17</f>
        <v>0</v>
      </c>
      <c r="AU282" s="112">
        <f>'VIDEÓ CHAT.csop'!AS17</f>
        <v>0</v>
      </c>
      <c r="AV282" s="112">
        <f>'VIDEÓ CHAT.csop'!AT17</f>
        <v>0</v>
      </c>
      <c r="AW282" s="112">
        <f>'VIDEÓ CHAT.csop'!AU17</f>
        <v>0</v>
      </c>
      <c r="AX282" s="190">
        <f>'VIDEÓ CHAT.csop'!AV17</f>
        <v>0</v>
      </c>
      <c r="AY282" s="67">
        <f t="shared" si="49"/>
        <v>0</v>
      </c>
    </row>
    <row r="283" spans="1:51" ht="20.100000000000001" hidden="1" customHeight="1" x14ac:dyDescent="0.35">
      <c r="A283" s="23">
        <f>'VIDEÓ CHAT.csop'!A18</f>
        <v>0</v>
      </c>
      <c r="B283" s="24">
        <f>'VIDEÓ CHAT.csop'!B18</f>
        <v>0</v>
      </c>
      <c r="C283" s="24">
        <f>'VIDEÓ CHAT.csop'!C18</f>
        <v>0</v>
      </c>
      <c r="D283" s="24">
        <f>'VIDEÓ CHAT.csop'!D18</f>
        <v>0</v>
      </c>
      <c r="E283" s="24">
        <f>'VIDEÓ CHAT.csop'!E18</f>
        <v>0</v>
      </c>
      <c r="F283" s="24">
        <f>'VIDEÓ CHAT.csop'!F18</f>
        <v>0</v>
      </c>
      <c r="G283" s="24">
        <f>'VIDEÓ CHAT.csop'!G18</f>
        <v>0</v>
      </c>
      <c r="H283" s="24">
        <f>'VIDEÓ CHAT.csop'!H18</f>
        <v>0</v>
      </c>
      <c r="I283" s="24">
        <f>'VIDEÓ CHAT.csop'!I18</f>
        <v>0</v>
      </c>
      <c r="J283" s="24">
        <f>'VIDEÓ CHAT.csop'!J18</f>
        <v>0</v>
      </c>
      <c r="K283" s="24">
        <f>'VIDEÓ CHAT.csop'!K18</f>
        <v>0</v>
      </c>
      <c r="L283" s="24">
        <f>'VIDEÓ CHAT.csop'!L18</f>
        <v>0</v>
      </c>
      <c r="M283" s="24">
        <f>'VIDEÓ CHAT.csop'!M18</f>
        <v>0</v>
      </c>
      <c r="N283" s="24">
        <f>'VIDEÓ CHAT.csop'!N18</f>
        <v>0</v>
      </c>
      <c r="O283" s="24">
        <f>'VIDEÓ CHAT.csop'!O18</f>
        <v>0</v>
      </c>
      <c r="P283" s="24">
        <f>'VIDEÓ CHAT.csop'!P18</f>
        <v>0</v>
      </c>
      <c r="Q283" s="24">
        <f>'VIDEÓ CHAT.csop'!Q18</f>
        <v>0</v>
      </c>
      <c r="R283" s="25">
        <f>'VIDEÓ CHAT.csop'!R18</f>
        <v>0</v>
      </c>
      <c r="S283" s="26"/>
      <c r="T283" s="189">
        <f>'VIDEÓ CHAT.csop'!R18</f>
        <v>0</v>
      </c>
      <c r="U283" s="112">
        <f>'VIDEÓ CHAT.csop'!S18</f>
        <v>0</v>
      </c>
      <c r="V283" s="112">
        <f>'VIDEÓ CHAT.csop'!T18</f>
        <v>0</v>
      </c>
      <c r="W283" s="112">
        <f>'VIDEÓ CHAT.csop'!U18</f>
        <v>0</v>
      </c>
      <c r="X283" s="112">
        <f>'VIDEÓ CHAT.csop'!V18</f>
        <v>0</v>
      </c>
      <c r="Y283" s="112">
        <f>'VIDEÓ CHAT.csop'!W18</f>
        <v>0</v>
      </c>
      <c r="Z283" s="112">
        <f>'VIDEÓ CHAT.csop'!X18</f>
        <v>0</v>
      </c>
      <c r="AA283" s="112">
        <f>'VIDEÓ CHAT.csop'!Y18</f>
        <v>0</v>
      </c>
      <c r="AB283" s="112">
        <f>'VIDEÓ CHAT.csop'!Z18</f>
        <v>0</v>
      </c>
      <c r="AC283" s="112">
        <f>'VIDEÓ CHAT.csop'!AA18</f>
        <v>0</v>
      </c>
      <c r="AD283" s="112">
        <f>'VIDEÓ CHAT.csop'!AB18</f>
        <v>0</v>
      </c>
      <c r="AE283" s="112">
        <f>'VIDEÓ CHAT.csop'!AC18</f>
        <v>0</v>
      </c>
      <c r="AF283" s="112">
        <f>'VIDEÓ CHAT.csop'!AD18</f>
        <v>0</v>
      </c>
      <c r="AG283" s="112">
        <f>'VIDEÓ CHAT.csop'!AE18</f>
        <v>0</v>
      </c>
      <c r="AH283" s="112">
        <f>'VIDEÓ CHAT.csop'!AF18</f>
        <v>0</v>
      </c>
      <c r="AI283" s="112">
        <f>'VIDEÓ CHAT.csop'!AG18</f>
        <v>0</v>
      </c>
      <c r="AJ283" s="112">
        <f>'VIDEÓ CHAT.csop'!AH18</f>
        <v>0</v>
      </c>
      <c r="AK283" s="112">
        <f>'VIDEÓ CHAT.csop'!AI18</f>
        <v>0</v>
      </c>
      <c r="AL283" s="112">
        <f>'VIDEÓ CHAT.csop'!AJ18</f>
        <v>0</v>
      </c>
      <c r="AM283" s="112">
        <f>'VIDEÓ CHAT.csop'!AK18</f>
        <v>0</v>
      </c>
      <c r="AN283" s="112">
        <f>'VIDEÓ CHAT.csop'!AL18</f>
        <v>0</v>
      </c>
      <c r="AO283" s="112">
        <f>'VIDEÓ CHAT.csop'!AM18</f>
        <v>0</v>
      </c>
      <c r="AP283" s="112">
        <f>'VIDEÓ CHAT.csop'!AN18</f>
        <v>0</v>
      </c>
      <c r="AQ283" s="112">
        <f>'VIDEÓ CHAT.csop'!AO18</f>
        <v>0</v>
      </c>
      <c r="AR283" s="112">
        <f>'VIDEÓ CHAT.csop'!AP18</f>
        <v>0</v>
      </c>
      <c r="AS283" s="112">
        <f>'VIDEÓ CHAT.csop'!AQ18</f>
        <v>0</v>
      </c>
      <c r="AT283" s="112">
        <f>'VIDEÓ CHAT.csop'!AR18</f>
        <v>0</v>
      </c>
      <c r="AU283" s="112">
        <f>'VIDEÓ CHAT.csop'!AS18</f>
        <v>0</v>
      </c>
      <c r="AV283" s="112">
        <f>'VIDEÓ CHAT.csop'!AT18</f>
        <v>0</v>
      </c>
      <c r="AW283" s="112">
        <f>'VIDEÓ CHAT.csop'!AU18</f>
        <v>0</v>
      </c>
      <c r="AX283" s="190">
        <f>'VIDEÓ CHAT.csop'!AV18</f>
        <v>0</v>
      </c>
      <c r="AY283" s="67">
        <f t="shared" si="49"/>
        <v>0</v>
      </c>
    </row>
    <row r="284" spans="1:51" ht="20.100000000000001" hidden="1" customHeight="1" x14ac:dyDescent="0.35">
      <c r="A284" s="23">
        <f>'VIDEÓ CHAT.csop'!A19</f>
        <v>0</v>
      </c>
      <c r="B284" s="24">
        <f>'VIDEÓ CHAT.csop'!B19</f>
        <v>0</v>
      </c>
      <c r="C284" s="24">
        <f>'VIDEÓ CHAT.csop'!C19</f>
        <v>0</v>
      </c>
      <c r="D284" s="24">
        <f>'VIDEÓ CHAT.csop'!D19</f>
        <v>0</v>
      </c>
      <c r="E284" s="24">
        <f>'VIDEÓ CHAT.csop'!E19</f>
        <v>0</v>
      </c>
      <c r="F284" s="24">
        <f>'VIDEÓ CHAT.csop'!F19</f>
        <v>0</v>
      </c>
      <c r="G284" s="24">
        <f>'VIDEÓ CHAT.csop'!G19</f>
        <v>0</v>
      </c>
      <c r="H284" s="24">
        <f>'VIDEÓ CHAT.csop'!H19</f>
        <v>0</v>
      </c>
      <c r="I284" s="24">
        <f>'VIDEÓ CHAT.csop'!I19</f>
        <v>0</v>
      </c>
      <c r="J284" s="24">
        <f>'VIDEÓ CHAT.csop'!J19</f>
        <v>0</v>
      </c>
      <c r="K284" s="24">
        <f>'VIDEÓ CHAT.csop'!K19</f>
        <v>0</v>
      </c>
      <c r="L284" s="24">
        <f>'VIDEÓ CHAT.csop'!L19</f>
        <v>0</v>
      </c>
      <c r="M284" s="24">
        <f>'VIDEÓ CHAT.csop'!M19</f>
        <v>0</v>
      </c>
      <c r="N284" s="24">
        <f>'VIDEÓ CHAT.csop'!N19</f>
        <v>0</v>
      </c>
      <c r="O284" s="24">
        <f>'VIDEÓ CHAT.csop'!O19</f>
        <v>0</v>
      </c>
      <c r="P284" s="24">
        <f>'VIDEÓ CHAT.csop'!P19</f>
        <v>0</v>
      </c>
      <c r="Q284" s="24">
        <f>'VIDEÓ CHAT.csop'!Q19</f>
        <v>0</v>
      </c>
      <c r="R284" s="25">
        <f>'VIDEÓ CHAT.csop'!R19</f>
        <v>0</v>
      </c>
      <c r="S284" s="26"/>
      <c r="T284" s="189">
        <f>'VIDEÓ CHAT.csop'!R19</f>
        <v>0</v>
      </c>
      <c r="U284" s="112">
        <f>'VIDEÓ CHAT.csop'!S19</f>
        <v>0</v>
      </c>
      <c r="V284" s="112">
        <f>'VIDEÓ CHAT.csop'!T19</f>
        <v>0</v>
      </c>
      <c r="W284" s="112">
        <f>'VIDEÓ CHAT.csop'!U19</f>
        <v>0</v>
      </c>
      <c r="X284" s="112">
        <f>'VIDEÓ CHAT.csop'!V19</f>
        <v>0</v>
      </c>
      <c r="Y284" s="112">
        <f>'VIDEÓ CHAT.csop'!W19</f>
        <v>0</v>
      </c>
      <c r="Z284" s="112">
        <f>'VIDEÓ CHAT.csop'!X19</f>
        <v>0</v>
      </c>
      <c r="AA284" s="112">
        <f>'VIDEÓ CHAT.csop'!Y19</f>
        <v>0</v>
      </c>
      <c r="AB284" s="112">
        <f>'VIDEÓ CHAT.csop'!Z19</f>
        <v>0</v>
      </c>
      <c r="AC284" s="112">
        <f>'VIDEÓ CHAT.csop'!AA19</f>
        <v>0</v>
      </c>
      <c r="AD284" s="112">
        <f>'VIDEÓ CHAT.csop'!AB19</f>
        <v>0</v>
      </c>
      <c r="AE284" s="112">
        <f>'VIDEÓ CHAT.csop'!AC19</f>
        <v>0</v>
      </c>
      <c r="AF284" s="112">
        <f>'VIDEÓ CHAT.csop'!AD19</f>
        <v>0</v>
      </c>
      <c r="AG284" s="112">
        <f>'VIDEÓ CHAT.csop'!AE19</f>
        <v>0</v>
      </c>
      <c r="AH284" s="112">
        <f>'VIDEÓ CHAT.csop'!AF19</f>
        <v>0</v>
      </c>
      <c r="AI284" s="112">
        <f>'VIDEÓ CHAT.csop'!AG19</f>
        <v>0</v>
      </c>
      <c r="AJ284" s="112">
        <f>'VIDEÓ CHAT.csop'!AH19</f>
        <v>0</v>
      </c>
      <c r="AK284" s="112">
        <f>'VIDEÓ CHAT.csop'!AI19</f>
        <v>0</v>
      </c>
      <c r="AL284" s="112">
        <f>'VIDEÓ CHAT.csop'!AJ19</f>
        <v>0</v>
      </c>
      <c r="AM284" s="112">
        <f>'VIDEÓ CHAT.csop'!AK19</f>
        <v>0</v>
      </c>
      <c r="AN284" s="112">
        <f>'VIDEÓ CHAT.csop'!AL19</f>
        <v>0</v>
      </c>
      <c r="AO284" s="112">
        <f>'VIDEÓ CHAT.csop'!AM19</f>
        <v>0</v>
      </c>
      <c r="AP284" s="112">
        <f>'VIDEÓ CHAT.csop'!AN19</f>
        <v>0</v>
      </c>
      <c r="AQ284" s="112">
        <f>'VIDEÓ CHAT.csop'!AO19</f>
        <v>0</v>
      </c>
      <c r="AR284" s="112">
        <f>'VIDEÓ CHAT.csop'!AP19</f>
        <v>0</v>
      </c>
      <c r="AS284" s="112">
        <f>'VIDEÓ CHAT.csop'!AQ19</f>
        <v>0</v>
      </c>
      <c r="AT284" s="112">
        <f>'VIDEÓ CHAT.csop'!AR19</f>
        <v>0</v>
      </c>
      <c r="AU284" s="112">
        <f>'VIDEÓ CHAT.csop'!AS19</f>
        <v>0</v>
      </c>
      <c r="AV284" s="112">
        <f>'VIDEÓ CHAT.csop'!AT19</f>
        <v>0</v>
      </c>
      <c r="AW284" s="112">
        <f>'VIDEÓ CHAT.csop'!AU19</f>
        <v>0</v>
      </c>
      <c r="AX284" s="190">
        <f>'VIDEÓ CHAT.csop'!AV19</f>
        <v>0</v>
      </c>
      <c r="AY284" s="67">
        <f t="shared" si="49"/>
        <v>0</v>
      </c>
    </row>
    <row r="285" spans="1:51" ht="20.100000000000001" hidden="1" customHeight="1" x14ac:dyDescent="0.35">
      <c r="A285" s="23">
        <f>'VIDEÓ CHAT.csop'!A20</f>
        <v>0</v>
      </c>
      <c r="B285" s="24">
        <f>'VIDEÓ CHAT.csop'!B20</f>
        <v>0</v>
      </c>
      <c r="C285" s="24">
        <f>'VIDEÓ CHAT.csop'!C20</f>
        <v>0</v>
      </c>
      <c r="D285" s="24">
        <f>'VIDEÓ CHAT.csop'!D20</f>
        <v>0</v>
      </c>
      <c r="E285" s="24">
        <f>'VIDEÓ CHAT.csop'!E20</f>
        <v>0</v>
      </c>
      <c r="F285" s="24">
        <f>'VIDEÓ CHAT.csop'!F20</f>
        <v>0</v>
      </c>
      <c r="G285" s="24">
        <f>'VIDEÓ CHAT.csop'!G20</f>
        <v>0</v>
      </c>
      <c r="H285" s="24">
        <f>'VIDEÓ CHAT.csop'!H20</f>
        <v>0</v>
      </c>
      <c r="I285" s="24">
        <f>'VIDEÓ CHAT.csop'!I20</f>
        <v>0</v>
      </c>
      <c r="J285" s="24">
        <f>'VIDEÓ CHAT.csop'!J20</f>
        <v>0</v>
      </c>
      <c r="K285" s="24">
        <f>'VIDEÓ CHAT.csop'!K20</f>
        <v>0</v>
      </c>
      <c r="L285" s="24">
        <f>'VIDEÓ CHAT.csop'!L20</f>
        <v>0</v>
      </c>
      <c r="M285" s="24">
        <f>'VIDEÓ CHAT.csop'!M20</f>
        <v>0</v>
      </c>
      <c r="N285" s="24">
        <f>'VIDEÓ CHAT.csop'!N20</f>
        <v>0</v>
      </c>
      <c r="O285" s="24">
        <f>'VIDEÓ CHAT.csop'!O20</f>
        <v>0</v>
      </c>
      <c r="P285" s="24">
        <f>'VIDEÓ CHAT.csop'!P20</f>
        <v>0</v>
      </c>
      <c r="Q285" s="24">
        <f>'VIDEÓ CHAT.csop'!Q20</f>
        <v>0</v>
      </c>
      <c r="R285" s="25">
        <f>'VIDEÓ CHAT.csop'!R20</f>
        <v>0</v>
      </c>
      <c r="S285" s="26"/>
      <c r="T285" s="189">
        <f>'VIDEÓ CHAT.csop'!R20</f>
        <v>0</v>
      </c>
      <c r="U285" s="112">
        <f>'VIDEÓ CHAT.csop'!S20</f>
        <v>0</v>
      </c>
      <c r="V285" s="112">
        <f>'VIDEÓ CHAT.csop'!T20</f>
        <v>0</v>
      </c>
      <c r="W285" s="112">
        <f>'VIDEÓ CHAT.csop'!U20</f>
        <v>0</v>
      </c>
      <c r="X285" s="112">
        <f>'VIDEÓ CHAT.csop'!V20</f>
        <v>0</v>
      </c>
      <c r="Y285" s="112">
        <f>'VIDEÓ CHAT.csop'!W20</f>
        <v>0</v>
      </c>
      <c r="Z285" s="112">
        <f>'VIDEÓ CHAT.csop'!X20</f>
        <v>0</v>
      </c>
      <c r="AA285" s="112">
        <f>'VIDEÓ CHAT.csop'!Y20</f>
        <v>0</v>
      </c>
      <c r="AB285" s="112">
        <f>'VIDEÓ CHAT.csop'!Z20</f>
        <v>0</v>
      </c>
      <c r="AC285" s="112">
        <f>'VIDEÓ CHAT.csop'!AA20</f>
        <v>0</v>
      </c>
      <c r="AD285" s="112">
        <f>'VIDEÓ CHAT.csop'!AB20</f>
        <v>0</v>
      </c>
      <c r="AE285" s="112">
        <f>'VIDEÓ CHAT.csop'!AC20</f>
        <v>0</v>
      </c>
      <c r="AF285" s="112">
        <f>'VIDEÓ CHAT.csop'!AD20</f>
        <v>0</v>
      </c>
      <c r="AG285" s="112">
        <f>'VIDEÓ CHAT.csop'!AE20</f>
        <v>0</v>
      </c>
      <c r="AH285" s="112">
        <f>'VIDEÓ CHAT.csop'!AF20</f>
        <v>0</v>
      </c>
      <c r="AI285" s="112">
        <f>'VIDEÓ CHAT.csop'!AG20</f>
        <v>0</v>
      </c>
      <c r="AJ285" s="112">
        <f>'VIDEÓ CHAT.csop'!AH20</f>
        <v>0</v>
      </c>
      <c r="AK285" s="112">
        <f>'VIDEÓ CHAT.csop'!AI20</f>
        <v>0</v>
      </c>
      <c r="AL285" s="112">
        <f>'VIDEÓ CHAT.csop'!AJ20</f>
        <v>0</v>
      </c>
      <c r="AM285" s="112">
        <f>'VIDEÓ CHAT.csop'!AK20</f>
        <v>0</v>
      </c>
      <c r="AN285" s="112">
        <f>'VIDEÓ CHAT.csop'!AL20</f>
        <v>0</v>
      </c>
      <c r="AO285" s="112">
        <f>'VIDEÓ CHAT.csop'!AM20</f>
        <v>0</v>
      </c>
      <c r="AP285" s="112">
        <f>'VIDEÓ CHAT.csop'!AN20</f>
        <v>0</v>
      </c>
      <c r="AQ285" s="112">
        <f>'VIDEÓ CHAT.csop'!AO20</f>
        <v>0</v>
      </c>
      <c r="AR285" s="112">
        <f>'VIDEÓ CHAT.csop'!AP20</f>
        <v>0</v>
      </c>
      <c r="AS285" s="112">
        <f>'VIDEÓ CHAT.csop'!AQ20</f>
        <v>0</v>
      </c>
      <c r="AT285" s="112">
        <f>'VIDEÓ CHAT.csop'!AR20</f>
        <v>0</v>
      </c>
      <c r="AU285" s="112">
        <f>'VIDEÓ CHAT.csop'!AS20</f>
        <v>0</v>
      </c>
      <c r="AV285" s="112">
        <f>'VIDEÓ CHAT.csop'!AT20</f>
        <v>0</v>
      </c>
      <c r="AW285" s="112">
        <f>'VIDEÓ CHAT.csop'!AU20</f>
        <v>0</v>
      </c>
      <c r="AX285" s="190">
        <f>'VIDEÓ CHAT.csop'!AV20</f>
        <v>0</v>
      </c>
      <c r="AY285" s="67">
        <f t="shared" si="49"/>
        <v>0</v>
      </c>
    </row>
    <row r="286" spans="1:51" ht="20.100000000000001" hidden="1" customHeight="1" x14ac:dyDescent="0.35">
      <c r="A286" s="23">
        <f>'VIDEÓ CHAT.csop'!A21</f>
        <v>0</v>
      </c>
      <c r="B286" s="24">
        <f>'VIDEÓ CHAT.csop'!B21</f>
        <v>0</v>
      </c>
      <c r="C286" s="24">
        <f>'VIDEÓ CHAT.csop'!C21</f>
        <v>0</v>
      </c>
      <c r="D286" s="24">
        <f>'VIDEÓ CHAT.csop'!D21</f>
        <v>0</v>
      </c>
      <c r="E286" s="24">
        <f>'VIDEÓ CHAT.csop'!E21</f>
        <v>0</v>
      </c>
      <c r="F286" s="24">
        <f>'VIDEÓ CHAT.csop'!F21</f>
        <v>0</v>
      </c>
      <c r="G286" s="24">
        <f>'VIDEÓ CHAT.csop'!G21</f>
        <v>0</v>
      </c>
      <c r="H286" s="24">
        <f>'VIDEÓ CHAT.csop'!H21</f>
        <v>0</v>
      </c>
      <c r="I286" s="24">
        <f>'VIDEÓ CHAT.csop'!I21</f>
        <v>0</v>
      </c>
      <c r="J286" s="24">
        <f>'VIDEÓ CHAT.csop'!J21</f>
        <v>0</v>
      </c>
      <c r="K286" s="24">
        <f>'VIDEÓ CHAT.csop'!K21</f>
        <v>0</v>
      </c>
      <c r="L286" s="24">
        <f>'VIDEÓ CHAT.csop'!L21</f>
        <v>0</v>
      </c>
      <c r="M286" s="24">
        <f>'VIDEÓ CHAT.csop'!M21</f>
        <v>0</v>
      </c>
      <c r="N286" s="24">
        <f>'VIDEÓ CHAT.csop'!N21</f>
        <v>0</v>
      </c>
      <c r="O286" s="24">
        <f>'VIDEÓ CHAT.csop'!O21</f>
        <v>0</v>
      </c>
      <c r="P286" s="24">
        <f>'VIDEÓ CHAT.csop'!P21</f>
        <v>0</v>
      </c>
      <c r="Q286" s="24">
        <f>'VIDEÓ CHAT.csop'!Q21</f>
        <v>0</v>
      </c>
      <c r="R286" s="25">
        <f>'VIDEÓ CHAT.csop'!R21</f>
        <v>0</v>
      </c>
      <c r="S286" s="26"/>
      <c r="T286" s="189">
        <f>'VIDEÓ CHAT.csop'!R21</f>
        <v>0</v>
      </c>
      <c r="U286" s="112">
        <f>'VIDEÓ CHAT.csop'!S21</f>
        <v>0</v>
      </c>
      <c r="V286" s="112">
        <f>'VIDEÓ CHAT.csop'!T21</f>
        <v>0</v>
      </c>
      <c r="W286" s="112">
        <f>'VIDEÓ CHAT.csop'!U21</f>
        <v>0</v>
      </c>
      <c r="X286" s="112">
        <f>'VIDEÓ CHAT.csop'!V21</f>
        <v>0</v>
      </c>
      <c r="Y286" s="112">
        <f>'VIDEÓ CHAT.csop'!W21</f>
        <v>0</v>
      </c>
      <c r="Z286" s="112">
        <f>'VIDEÓ CHAT.csop'!X21</f>
        <v>0</v>
      </c>
      <c r="AA286" s="112">
        <f>'VIDEÓ CHAT.csop'!Y21</f>
        <v>0</v>
      </c>
      <c r="AB286" s="112">
        <f>'VIDEÓ CHAT.csop'!Z21</f>
        <v>0</v>
      </c>
      <c r="AC286" s="112">
        <f>'VIDEÓ CHAT.csop'!AA21</f>
        <v>0</v>
      </c>
      <c r="AD286" s="112">
        <f>'VIDEÓ CHAT.csop'!AB21</f>
        <v>0</v>
      </c>
      <c r="AE286" s="112">
        <f>'VIDEÓ CHAT.csop'!AC21</f>
        <v>0</v>
      </c>
      <c r="AF286" s="112">
        <f>'VIDEÓ CHAT.csop'!AD21</f>
        <v>0</v>
      </c>
      <c r="AG286" s="112">
        <f>'VIDEÓ CHAT.csop'!AE21</f>
        <v>0</v>
      </c>
      <c r="AH286" s="112">
        <f>'VIDEÓ CHAT.csop'!AF21</f>
        <v>0</v>
      </c>
      <c r="AI286" s="112">
        <f>'VIDEÓ CHAT.csop'!AG21</f>
        <v>0</v>
      </c>
      <c r="AJ286" s="112">
        <f>'VIDEÓ CHAT.csop'!AH21</f>
        <v>0</v>
      </c>
      <c r="AK286" s="112">
        <f>'VIDEÓ CHAT.csop'!AI21</f>
        <v>0</v>
      </c>
      <c r="AL286" s="112">
        <f>'VIDEÓ CHAT.csop'!AJ21</f>
        <v>0</v>
      </c>
      <c r="AM286" s="112">
        <f>'VIDEÓ CHAT.csop'!AK21</f>
        <v>0</v>
      </c>
      <c r="AN286" s="112">
        <f>'VIDEÓ CHAT.csop'!AL21</f>
        <v>0</v>
      </c>
      <c r="AO286" s="112">
        <f>'VIDEÓ CHAT.csop'!AM21</f>
        <v>0</v>
      </c>
      <c r="AP286" s="112">
        <f>'VIDEÓ CHAT.csop'!AN21</f>
        <v>0</v>
      </c>
      <c r="AQ286" s="112">
        <f>'VIDEÓ CHAT.csop'!AO21</f>
        <v>0</v>
      </c>
      <c r="AR286" s="112">
        <f>'VIDEÓ CHAT.csop'!AP21</f>
        <v>0</v>
      </c>
      <c r="AS286" s="112">
        <f>'VIDEÓ CHAT.csop'!AQ21</f>
        <v>0</v>
      </c>
      <c r="AT286" s="112">
        <f>'VIDEÓ CHAT.csop'!AR21</f>
        <v>0</v>
      </c>
      <c r="AU286" s="112">
        <f>'VIDEÓ CHAT.csop'!AS21</f>
        <v>0</v>
      </c>
      <c r="AV286" s="112">
        <f>'VIDEÓ CHAT.csop'!AT21</f>
        <v>0</v>
      </c>
      <c r="AW286" s="112">
        <f>'VIDEÓ CHAT.csop'!AU21</f>
        <v>0</v>
      </c>
      <c r="AX286" s="190">
        <f>'VIDEÓ CHAT.csop'!AV21</f>
        <v>0</v>
      </c>
      <c r="AY286" s="67">
        <f t="shared" si="49"/>
        <v>0</v>
      </c>
    </row>
    <row r="287" spans="1:51" ht="20.100000000000001" hidden="1" customHeight="1" x14ac:dyDescent="0.35">
      <c r="A287" s="23">
        <f>'VIDEÓ CHAT.csop'!A22</f>
        <v>0</v>
      </c>
      <c r="B287" s="24">
        <f>'VIDEÓ CHAT.csop'!B22</f>
        <v>0</v>
      </c>
      <c r="C287" s="24">
        <f>'VIDEÓ CHAT.csop'!C22</f>
        <v>0</v>
      </c>
      <c r="D287" s="24">
        <f>'VIDEÓ CHAT.csop'!D22</f>
        <v>0</v>
      </c>
      <c r="E287" s="24">
        <f>'VIDEÓ CHAT.csop'!E22</f>
        <v>0</v>
      </c>
      <c r="F287" s="24">
        <f>'VIDEÓ CHAT.csop'!F22</f>
        <v>0</v>
      </c>
      <c r="G287" s="24">
        <f>'VIDEÓ CHAT.csop'!G22</f>
        <v>0</v>
      </c>
      <c r="H287" s="24">
        <f>'VIDEÓ CHAT.csop'!H22</f>
        <v>0</v>
      </c>
      <c r="I287" s="24">
        <f>'VIDEÓ CHAT.csop'!I22</f>
        <v>0</v>
      </c>
      <c r="J287" s="24">
        <f>'VIDEÓ CHAT.csop'!J22</f>
        <v>0</v>
      </c>
      <c r="K287" s="24">
        <f>'VIDEÓ CHAT.csop'!K22</f>
        <v>0</v>
      </c>
      <c r="L287" s="24">
        <f>'VIDEÓ CHAT.csop'!L22</f>
        <v>0</v>
      </c>
      <c r="M287" s="24">
        <f>'VIDEÓ CHAT.csop'!M22</f>
        <v>0</v>
      </c>
      <c r="N287" s="24">
        <f>'VIDEÓ CHAT.csop'!N22</f>
        <v>0</v>
      </c>
      <c r="O287" s="24">
        <f>'VIDEÓ CHAT.csop'!O22</f>
        <v>0</v>
      </c>
      <c r="P287" s="24">
        <f>'VIDEÓ CHAT.csop'!P22</f>
        <v>0</v>
      </c>
      <c r="Q287" s="24">
        <f>'VIDEÓ CHAT.csop'!Q22</f>
        <v>0</v>
      </c>
      <c r="R287" s="25">
        <f>'VIDEÓ CHAT.csop'!R22</f>
        <v>0</v>
      </c>
      <c r="S287" s="26"/>
      <c r="T287" s="189">
        <f>'VIDEÓ CHAT.csop'!R22</f>
        <v>0</v>
      </c>
      <c r="U287" s="112">
        <f>'VIDEÓ CHAT.csop'!S22</f>
        <v>0</v>
      </c>
      <c r="V287" s="112">
        <f>'VIDEÓ CHAT.csop'!T22</f>
        <v>0</v>
      </c>
      <c r="W287" s="112">
        <f>'VIDEÓ CHAT.csop'!U22</f>
        <v>0</v>
      </c>
      <c r="X287" s="112">
        <f>'VIDEÓ CHAT.csop'!V22</f>
        <v>0</v>
      </c>
      <c r="Y287" s="112">
        <f>'VIDEÓ CHAT.csop'!W22</f>
        <v>0</v>
      </c>
      <c r="Z287" s="112">
        <f>'VIDEÓ CHAT.csop'!X22</f>
        <v>0</v>
      </c>
      <c r="AA287" s="112">
        <f>'VIDEÓ CHAT.csop'!Y22</f>
        <v>0</v>
      </c>
      <c r="AB287" s="112">
        <f>'VIDEÓ CHAT.csop'!Z22</f>
        <v>0</v>
      </c>
      <c r="AC287" s="112">
        <f>'VIDEÓ CHAT.csop'!AA22</f>
        <v>0</v>
      </c>
      <c r="AD287" s="112">
        <f>'VIDEÓ CHAT.csop'!AB22</f>
        <v>0</v>
      </c>
      <c r="AE287" s="112">
        <f>'VIDEÓ CHAT.csop'!AC22</f>
        <v>0</v>
      </c>
      <c r="AF287" s="112">
        <f>'VIDEÓ CHAT.csop'!AD22</f>
        <v>0</v>
      </c>
      <c r="AG287" s="112">
        <f>'VIDEÓ CHAT.csop'!AE22</f>
        <v>0</v>
      </c>
      <c r="AH287" s="112">
        <f>'VIDEÓ CHAT.csop'!AF22</f>
        <v>0</v>
      </c>
      <c r="AI287" s="112">
        <f>'VIDEÓ CHAT.csop'!AG22</f>
        <v>0</v>
      </c>
      <c r="AJ287" s="112">
        <f>'VIDEÓ CHAT.csop'!AH22</f>
        <v>0</v>
      </c>
      <c r="AK287" s="112">
        <f>'VIDEÓ CHAT.csop'!AI22</f>
        <v>0</v>
      </c>
      <c r="AL287" s="112">
        <f>'VIDEÓ CHAT.csop'!AJ22</f>
        <v>0</v>
      </c>
      <c r="AM287" s="112">
        <f>'VIDEÓ CHAT.csop'!AK22</f>
        <v>0</v>
      </c>
      <c r="AN287" s="112">
        <f>'VIDEÓ CHAT.csop'!AL22</f>
        <v>0</v>
      </c>
      <c r="AO287" s="112">
        <f>'VIDEÓ CHAT.csop'!AM22</f>
        <v>0</v>
      </c>
      <c r="AP287" s="112">
        <f>'VIDEÓ CHAT.csop'!AN22</f>
        <v>0</v>
      </c>
      <c r="AQ287" s="112">
        <f>'VIDEÓ CHAT.csop'!AO22</f>
        <v>0</v>
      </c>
      <c r="AR287" s="112">
        <f>'VIDEÓ CHAT.csop'!AP22</f>
        <v>0</v>
      </c>
      <c r="AS287" s="112">
        <f>'VIDEÓ CHAT.csop'!AQ22</f>
        <v>0</v>
      </c>
      <c r="AT287" s="112">
        <f>'VIDEÓ CHAT.csop'!AR22</f>
        <v>0</v>
      </c>
      <c r="AU287" s="112">
        <f>'VIDEÓ CHAT.csop'!AS22</f>
        <v>0</v>
      </c>
      <c r="AV287" s="112">
        <f>'VIDEÓ CHAT.csop'!AT22</f>
        <v>0</v>
      </c>
      <c r="AW287" s="112">
        <f>'VIDEÓ CHAT.csop'!AU22</f>
        <v>0</v>
      </c>
      <c r="AX287" s="190">
        <f>'VIDEÓ CHAT.csop'!AV22</f>
        <v>0</v>
      </c>
      <c r="AY287" s="67">
        <f t="shared" si="49"/>
        <v>0</v>
      </c>
    </row>
    <row r="288" spans="1:51" ht="20.100000000000001" hidden="1" customHeight="1" x14ac:dyDescent="0.35">
      <c r="A288" s="23">
        <f>'VIDEÓ CHAT.csop'!A23</f>
        <v>0</v>
      </c>
      <c r="B288" s="24">
        <f>'VIDEÓ CHAT.csop'!B23</f>
        <v>0</v>
      </c>
      <c r="C288" s="24">
        <f>'VIDEÓ CHAT.csop'!C23</f>
        <v>0</v>
      </c>
      <c r="D288" s="24">
        <f>'VIDEÓ CHAT.csop'!D23</f>
        <v>0</v>
      </c>
      <c r="E288" s="24">
        <f>'VIDEÓ CHAT.csop'!E23</f>
        <v>0</v>
      </c>
      <c r="F288" s="24">
        <f>'VIDEÓ CHAT.csop'!F23</f>
        <v>0</v>
      </c>
      <c r="G288" s="24">
        <f>'VIDEÓ CHAT.csop'!G23</f>
        <v>0</v>
      </c>
      <c r="H288" s="24">
        <f>'VIDEÓ CHAT.csop'!H23</f>
        <v>0</v>
      </c>
      <c r="I288" s="24">
        <f>'VIDEÓ CHAT.csop'!I23</f>
        <v>0</v>
      </c>
      <c r="J288" s="24">
        <f>'VIDEÓ CHAT.csop'!J23</f>
        <v>0</v>
      </c>
      <c r="K288" s="24">
        <f>'VIDEÓ CHAT.csop'!K23</f>
        <v>0</v>
      </c>
      <c r="L288" s="24">
        <f>'VIDEÓ CHAT.csop'!L23</f>
        <v>0</v>
      </c>
      <c r="M288" s="24">
        <f>'VIDEÓ CHAT.csop'!M23</f>
        <v>0</v>
      </c>
      <c r="N288" s="24">
        <f>'VIDEÓ CHAT.csop'!N23</f>
        <v>0</v>
      </c>
      <c r="O288" s="24">
        <f>'VIDEÓ CHAT.csop'!O23</f>
        <v>0</v>
      </c>
      <c r="P288" s="24">
        <f>'VIDEÓ CHAT.csop'!P23</f>
        <v>0</v>
      </c>
      <c r="Q288" s="24">
        <f>'VIDEÓ CHAT.csop'!Q23</f>
        <v>0</v>
      </c>
      <c r="R288" s="25">
        <f>'VIDEÓ CHAT.csop'!R23</f>
        <v>0</v>
      </c>
      <c r="S288" s="26"/>
      <c r="T288" s="189">
        <f>'VIDEÓ CHAT.csop'!R23</f>
        <v>0</v>
      </c>
      <c r="U288" s="112">
        <f>'VIDEÓ CHAT.csop'!S23</f>
        <v>0</v>
      </c>
      <c r="V288" s="112">
        <f>'VIDEÓ CHAT.csop'!T23</f>
        <v>0</v>
      </c>
      <c r="W288" s="112">
        <f>'VIDEÓ CHAT.csop'!U23</f>
        <v>0</v>
      </c>
      <c r="X288" s="112">
        <f>'VIDEÓ CHAT.csop'!V23</f>
        <v>0</v>
      </c>
      <c r="Y288" s="112">
        <f>'VIDEÓ CHAT.csop'!W23</f>
        <v>0</v>
      </c>
      <c r="Z288" s="112">
        <f>'VIDEÓ CHAT.csop'!X23</f>
        <v>0</v>
      </c>
      <c r="AA288" s="112">
        <f>'VIDEÓ CHAT.csop'!Y23</f>
        <v>0</v>
      </c>
      <c r="AB288" s="112">
        <f>'VIDEÓ CHAT.csop'!Z23</f>
        <v>0</v>
      </c>
      <c r="AC288" s="112">
        <f>'VIDEÓ CHAT.csop'!AA23</f>
        <v>0</v>
      </c>
      <c r="AD288" s="112">
        <f>'VIDEÓ CHAT.csop'!AB23</f>
        <v>0</v>
      </c>
      <c r="AE288" s="112">
        <f>'VIDEÓ CHAT.csop'!AC23</f>
        <v>0</v>
      </c>
      <c r="AF288" s="112">
        <f>'VIDEÓ CHAT.csop'!AD23</f>
        <v>0</v>
      </c>
      <c r="AG288" s="112">
        <f>'VIDEÓ CHAT.csop'!AE23</f>
        <v>0</v>
      </c>
      <c r="AH288" s="112">
        <f>'VIDEÓ CHAT.csop'!AF23</f>
        <v>0</v>
      </c>
      <c r="AI288" s="112">
        <f>'VIDEÓ CHAT.csop'!AG23</f>
        <v>0</v>
      </c>
      <c r="AJ288" s="112">
        <f>'VIDEÓ CHAT.csop'!AH23</f>
        <v>0</v>
      </c>
      <c r="AK288" s="112">
        <f>'VIDEÓ CHAT.csop'!AI23</f>
        <v>0</v>
      </c>
      <c r="AL288" s="112">
        <f>'VIDEÓ CHAT.csop'!AJ23</f>
        <v>0</v>
      </c>
      <c r="AM288" s="112">
        <f>'VIDEÓ CHAT.csop'!AK23</f>
        <v>0</v>
      </c>
      <c r="AN288" s="112">
        <f>'VIDEÓ CHAT.csop'!AL23</f>
        <v>0</v>
      </c>
      <c r="AO288" s="112">
        <f>'VIDEÓ CHAT.csop'!AM23</f>
        <v>0</v>
      </c>
      <c r="AP288" s="112">
        <f>'VIDEÓ CHAT.csop'!AN23</f>
        <v>0</v>
      </c>
      <c r="AQ288" s="112">
        <f>'VIDEÓ CHAT.csop'!AO23</f>
        <v>0</v>
      </c>
      <c r="AR288" s="112">
        <f>'VIDEÓ CHAT.csop'!AP23</f>
        <v>0</v>
      </c>
      <c r="AS288" s="112">
        <f>'VIDEÓ CHAT.csop'!AQ23</f>
        <v>0</v>
      </c>
      <c r="AT288" s="112">
        <f>'VIDEÓ CHAT.csop'!AR23</f>
        <v>0</v>
      </c>
      <c r="AU288" s="112">
        <f>'VIDEÓ CHAT.csop'!AS23</f>
        <v>0</v>
      </c>
      <c r="AV288" s="112">
        <f>'VIDEÓ CHAT.csop'!AT23</f>
        <v>0</v>
      </c>
      <c r="AW288" s="112">
        <f>'VIDEÓ CHAT.csop'!AU23</f>
        <v>0</v>
      </c>
      <c r="AX288" s="190">
        <f>'VIDEÓ CHAT.csop'!AV23</f>
        <v>0</v>
      </c>
      <c r="AY288" s="67">
        <f t="shared" si="49"/>
        <v>0</v>
      </c>
    </row>
    <row r="289" spans="1:51" ht="20.100000000000001" hidden="1" customHeight="1" x14ac:dyDescent="0.35">
      <c r="A289" s="23">
        <f>'VIDEÓ CHAT.csop'!A24</f>
        <v>0</v>
      </c>
      <c r="B289" s="24">
        <f>'VIDEÓ CHAT.csop'!B24</f>
        <v>0</v>
      </c>
      <c r="C289" s="24">
        <f>'VIDEÓ CHAT.csop'!C24</f>
        <v>0</v>
      </c>
      <c r="D289" s="24">
        <f>'VIDEÓ CHAT.csop'!D24</f>
        <v>0</v>
      </c>
      <c r="E289" s="24">
        <f>'VIDEÓ CHAT.csop'!E24</f>
        <v>0</v>
      </c>
      <c r="F289" s="24">
        <f>'VIDEÓ CHAT.csop'!F24</f>
        <v>0</v>
      </c>
      <c r="G289" s="24">
        <f>'VIDEÓ CHAT.csop'!G24</f>
        <v>0</v>
      </c>
      <c r="H289" s="24">
        <f>'VIDEÓ CHAT.csop'!H24</f>
        <v>0</v>
      </c>
      <c r="I289" s="24">
        <f>'VIDEÓ CHAT.csop'!I24</f>
        <v>0</v>
      </c>
      <c r="J289" s="24">
        <f>'VIDEÓ CHAT.csop'!J24</f>
        <v>0</v>
      </c>
      <c r="K289" s="24">
        <f>'VIDEÓ CHAT.csop'!K24</f>
        <v>0</v>
      </c>
      <c r="L289" s="24">
        <f>'VIDEÓ CHAT.csop'!L24</f>
        <v>0</v>
      </c>
      <c r="M289" s="24">
        <f>'VIDEÓ CHAT.csop'!M24</f>
        <v>0</v>
      </c>
      <c r="N289" s="24">
        <f>'VIDEÓ CHAT.csop'!N24</f>
        <v>0</v>
      </c>
      <c r="O289" s="24">
        <f>'VIDEÓ CHAT.csop'!O24</f>
        <v>0</v>
      </c>
      <c r="P289" s="24">
        <f>'VIDEÓ CHAT.csop'!P24</f>
        <v>0</v>
      </c>
      <c r="Q289" s="24">
        <f>'VIDEÓ CHAT.csop'!Q24</f>
        <v>0</v>
      </c>
      <c r="R289" s="25">
        <f>'VIDEÓ CHAT.csop'!R24</f>
        <v>0</v>
      </c>
      <c r="S289" s="26"/>
      <c r="T289" s="189">
        <f>'VIDEÓ CHAT.csop'!R24</f>
        <v>0</v>
      </c>
      <c r="U289" s="112">
        <f>'VIDEÓ CHAT.csop'!S24</f>
        <v>0</v>
      </c>
      <c r="V289" s="112">
        <f>'VIDEÓ CHAT.csop'!T24</f>
        <v>0</v>
      </c>
      <c r="W289" s="112">
        <f>'VIDEÓ CHAT.csop'!U24</f>
        <v>0</v>
      </c>
      <c r="X289" s="112">
        <f>'VIDEÓ CHAT.csop'!V24</f>
        <v>0</v>
      </c>
      <c r="Y289" s="112">
        <f>'VIDEÓ CHAT.csop'!W24</f>
        <v>0</v>
      </c>
      <c r="Z289" s="112">
        <f>'VIDEÓ CHAT.csop'!X24</f>
        <v>0</v>
      </c>
      <c r="AA289" s="112">
        <f>'VIDEÓ CHAT.csop'!Y24</f>
        <v>0</v>
      </c>
      <c r="AB289" s="112">
        <f>'VIDEÓ CHAT.csop'!Z24</f>
        <v>0</v>
      </c>
      <c r="AC289" s="112">
        <f>'VIDEÓ CHAT.csop'!AA24</f>
        <v>0</v>
      </c>
      <c r="AD289" s="112">
        <f>'VIDEÓ CHAT.csop'!AB24</f>
        <v>0</v>
      </c>
      <c r="AE289" s="112">
        <f>'VIDEÓ CHAT.csop'!AC24</f>
        <v>0</v>
      </c>
      <c r="AF289" s="112">
        <f>'VIDEÓ CHAT.csop'!AD24</f>
        <v>0</v>
      </c>
      <c r="AG289" s="112">
        <f>'VIDEÓ CHAT.csop'!AE24</f>
        <v>0</v>
      </c>
      <c r="AH289" s="112">
        <f>'VIDEÓ CHAT.csop'!AF24</f>
        <v>0</v>
      </c>
      <c r="AI289" s="112">
        <f>'VIDEÓ CHAT.csop'!AG24</f>
        <v>0</v>
      </c>
      <c r="AJ289" s="112">
        <f>'VIDEÓ CHAT.csop'!AH24</f>
        <v>0</v>
      </c>
      <c r="AK289" s="112">
        <f>'VIDEÓ CHAT.csop'!AI24</f>
        <v>0</v>
      </c>
      <c r="AL289" s="112">
        <f>'VIDEÓ CHAT.csop'!AJ24</f>
        <v>0</v>
      </c>
      <c r="AM289" s="112">
        <f>'VIDEÓ CHAT.csop'!AK24</f>
        <v>0</v>
      </c>
      <c r="AN289" s="112">
        <f>'VIDEÓ CHAT.csop'!AL24</f>
        <v>0</v>
      </c>
      <c r="AO289" s="112">
        <f>'VIDEÓ CHAT.csop'!AM24</f>
        <v>0</v>
      </c>
      <c r="AP289" s="112">
        <f>'VIDEÓ CHAT.csop'!AN24</f>
        <v>0</v>
      </c>
      <c r="AQ289" s="112">
        <f>'VIDEÓ CHAT.csop'!AO24</f>
        <v>0</v>
      </c>
      <c r="AR289" s="112">
        <f>'VIDEÓ CHAT.csop'!AP24</f>
        <v>0</v>
      </c>
      <c r="AS289" s="112">
        <f>'VIDEÓ CHAT.csop'!AQ24</f>
        <v>0</v>
      </c>
      <c r="AT289" s="112">
        <f>'VIDEÓ CHAT.csop'!AR24</f>
        <v>0</v>
      </c>
      <c r="AU289" s="112">
        <f>'VIDEÓ CHAT.csop'!AS24</f>
        <v>0</v>
      </c>
      <c r="AV289" s="112">
        <f>'VIDEÓ CHAT.csop'!AT24</f>
        <v>0</v>
      </c>
      <c r="AW289" s="112">
        <f>'VIDEÓ CHAT.csop'!AU24</f>
        <v>0</v>
      </c>
      <c r="AX289" s="190">
        <f>'VIDEÓ CHAT.csop'!AV24</f>
        <v>0</v>
      </c>
      <c r="AY289" s="67">
        <f t="shared" si="49"/>
        <v>0</v>
      </c>
    </row>
    <row r="290" spans="1:51" ht="20.100000000000001" hidden="1" customHeight="1" x14ac:dyDescent="0.35">
      <c r="A290" s="23">
        <f>'VIDEÓ CHAT.csop'!A25</f>
        <v>0</v>
      </c>
      <c r="B290" s="24">
        <f>'VIDEÓ CHAT.csop'!B25</f>
        <v>0</v>
      </c>
      <c r="C290" s="24">
        <f>'VIDEÓ CHAT.csop'!C25</f>
        <v>0</v>
      </c>
      <c r="D290" s="24">
        <f>'VIDEÓ CHAT.csop'!D25</f>
        <v>0</v>
      </c>
      <c r="E290" s="24">
        <f>'VIDEÓ CHAT.csop'!E25</f>
        <v>0</v>
      </c>
      <c r="F290" s="24">
        <f>'VIDEÓ CHAT.csop'!F25</f>
        <v>0</v>
      </c>
      <c r="G290" s="24">
        <f>'VIDEÓ CHAT.csop'!G25</f>
        <v>0</v>
      </c>
      <c r="H290" s="24">
        <f>'VIDEÓ CHAT.csop'!H25</f>
        <v>0</v>
      </c>
      <c r="I290" s="24">
        <f>'VIDEÓ CHAT.csop'!I25</f>
        <v>0</v>
      </c>
      <c r="J290" s="24">
        <f>'VIDEÓ CHAT.csop'!J25</f>
        <v>0</v>
      </c>
      <c r="K290" s="24">
        <f>'VIDEÓ CHAT.csop'!K25</f>
        <v>0</v>
      </c>
      <c r="L290" s="24">
        <f>'VIDEÓ CHAT.csop'!L25</f>
        <v>0</v>
      </c>
      <c r="M290" s="24">
        <f>'VIDEÓ CHAT.csop'!M25</f>
        <v>0</v>
      </c>
      <c r="N290" s="24">
        <f>'VIDEÓ CHAT.csop'!N25</f>
        <v>0</v>
      </c>
      <c r="O290" s="24">
        <f>'VIDEÓ CHAT.csop'!O25</f>
        <v>0</v>
      </c>
      <c r="P290" s="24">
        <f>'VIDEÓ CHAT.csop'!P25</f>
        <v>0</v>
      </c>
      <c r="Q290" s="24">
        <f>'VIDEÓ CHAT.csop'!Q25</f>
        <v>0</v>
      </c>
      <c r="R290" s="25">
        <f>'VIDEÓ CHAT.csop'!R25</f>
        <v>0</v>
      </c>
      <c r="S290" s="26"/>
      <c r="T290" s="189">
        <f>'VIDEÓ CHAT.csop'!R25</f>
        <v>0</v>
      </c>
      <c r="U290" s="112">
        <f>'VIDEÓ CHAT.csop'!S25</f>
        <v>0</v>
      </c>
      <c r="V290" s="112">
        <f>'VIDEÓ CHAT.csop'!T25</f>
        <v>0</v>
      </c>
      <c r="W290" s="112">
        <f>'VIDEÓ CHAT.csop'!U25</f>
        <v>0</v>
      </c>
      <c r="X290" s="112">
        <f>'VIDEÓ CHAT.csop'!V25</f>
        <v>0</v>
      </c>
      <c r="Y290" s="112">
        <f>'VIDEÓ CHAT.csop'!W25</f>
        <v>0</v>
      </c>
      <c r="Z290" s="112">
        <f>'VIDEÓ CHAT.csop'!X25</f>
        <v>0</v>
      </c>
      <c r="AA290" s="112">
        <f>'VIDEÓ CHAT.csop'!Y25</f>
        <v>0</v>
      </c>
      <c r="AB290" s="112">
        <f>'VIDEÓ CHAT.csop'!Z25</f>
        <v>0</v>
      </c>
      <c r="AC290" s="112">
        <f>'VIDEÓ CHAT.csop'!AA25</f>
        <v>0</v>
      </c>
      <c r="AD290" s="112">
        <f>'VIDEÓ CHAT.csop'!AB25</f>
        <v>0</v>
      </c>
      <c r="AE290" s="112">
        <f>'VIDEÓ CHAT.csop'!AC25</f>
        <v>0</v>
      </c>
      <c r="AF290" s="112">
        <f>'VIDEÓ CHAT.csop'!AD25</f>
        <v>0</v>
      </c>
      <c r="AG290" s="112">
        <f>'VIDEÓ CHAT.csop'!AE25</f>
        <v>0</v>
      </c>
      <c r="AH290" s="112">
        <f>'VIDEÓ CHAT.csop'!AF25</f>
        <v>0</v>
      </c>
      <c r="AI290" s="112">
        <f>'VIDEÓ CHAT.csop'!AG25</f>
        <v>0</v>
      </c>
      <c r="AJ290" s="112">
        <f>'VIDEÓ CHAT.csop'!AH25</f>
        <v>0</v>
      </c>
      <c r="AK290" s="112">
        <f>'VIDEÓ CHAT.csop'!AI25</f>
        <v>0</v>
      </c>
      <c r="AL290" s="112">
        <f>'VIDEÓ CHAT.csop'!AJ25</f>
        <v>0</v>
      </c>
      <c r="AM290" s="112">
        <f>'VIDEÓ CHAT.csop'!AK25</f>
        <v>0</v>
      </c>
      <c r="AN290" s="112">
        <f>'VIDEÓ CHAT.csop'!AL25</f>
        <v>0</v>
      </c>
      <c r="AO290" s="112">
        <f>'VIDEÓ CHAT.csop'!AM25</f>
        <v>0</v>
      </c>
      <c r="AP290" s="112">
        <f>'VIDEÓ CHAT.csop'!AN25</f>
        <v>0</v>
      </c>
      <c r="AQ290" s="112">
        <f>'VIDEÓ CHAT.csop'!AO25</f>
        <v>0</v>
      </c>
      <c r="AR290" s="112">
        <f>'VIDEÓ CHAT.csop'!AP25</f>
        <v>0</v>
      </c>
      <c r="AS290" s="112">
        <f>'VIDEÓ CHAT.csop'!AQ25</f>
        <v>0</v>
      </c>
      <c r="AT290" s="112">
        <f>'VIDEÓ CHAT.csop'!AR25</f>
        <v>0</v>
      </c>
      <c r="AU290" s="112">
        <f>'VIDEÓ CHAT.csop'!AS25</f>
        <v>0</v>
      </c>
      <c r="AV290" s="112">
        <f>'VIDEÓ CHAT.csop'!AT25</f>
        <v>0</v>
      </c>
      <c r="AW290" s="112">
        <f>'VIDEÓ CHAT.csop'!AU25</f>
        <v>0</v>
      </c>
      <c r="AX290" s="190">
        <f>'VIDEÓ CHAT.csop'!AV25</f>
        <v>0</v>
      </c>
      <c r="AY290" s="67">
        <f t="shared" si="49"/>
        <v>0</v>
      </c>
    </row>
    <row r="291" spans="1:51" ht="20.100000000000001" hidden="1" customHeight="1" x14ac:dyDescent="0.35">
      <c r="A291" s="23">
        <f>'VIDEÓ CHAT.csop'!A26</f>
        <v>0</v>
      </c>
      <c r="B291" s="24">
        <f>'VIDEÓ CHAT.csop'!B26</f>
        <v>0</v>
      </c>
      <c r="C291" s="24">
        <f>'VIDEÓ CHAT.csop'!C26</f>
        <v>0</v>
      </c>
      <c r="D291" s="24">
        <f>'VIDEÓ CHAT.csop'!D26</f>
        <v>0</v>
      </c>
      <c r="E291" s="24">
        <f>'VIDEÓ CHAT.csop'!E26</f>
        <v>0</v>
      </c>
      <c r="F291" s="24">
        <f>'VIDEÓ CHAT.csop'!F26</f>
        <v>0</v>
      </c>
      <c r="G291" s="24">
        <f>'VIDEÓ CHAT.csop'!G26</f>
        <v>0</v>
      </c>
      <c r="H291" s="24">
        <f>'VIDEÓ CHAT.csop'!H26</f>
        <v>0</v>
      </c>
      <c r="I291" s="24">
        <f>'VIDEÓ CHAT.csop'!I26</f>
        <v>0</v>
      </c>
      <c r="J291" s="24">
        <f>'VIDEÓ CHAT.csop'!J26</f>
        <v>0</v>
      </c>
      <c r="K291" s="24">
        <f>'VIDEÓ CHAT.csop'!K26</f>
        <v>0</v>
      </c>
      <c r="L291" s="24">
        <f>'VIDEÓ CHAT.csop'!L26</f>
        <v>0</v>
      </c>
      <c r="M291" s="24">
        <f>'VIDEÓ CHAT.csop'!M26</f>
        <v>0</v>
      </c>
      <c r="N291" s="24">
        <f>'VIDEÓ CHAT.csop'!N26</f>
        <v>0</v>
      </c>
      <c r="O291" s="24">
        <f>'VIDEÓ CHAT.csop'!O26</f>
        <v>0</v>
      </c>
      <c r="P291" s="24">
        <f>'VIDEÓ CHAT.csop'!P26</f>
        <v>0</v>
      </c>
      <c r="Q291" s="24">
        <f>'VIDEÓ CHAT.csop'!Q26</f>
        <v>0</v>
      </c>
      <c r="R291" s="25">
        <f>'VIDEÓ CHAT.csop'!R26</f>
        <v>0</v>
      </c>
      <c r="S291" s="26"/>
      <c r="T291" s="189">
        <f>'VIDEÓ CHAT.csop'!R26</f>
        <v>0</v>
      </c>
      <c r="U291" s="112">
        <f>'VIDEÓ CHAT.csop'!S26</f>
        <v>0</v>
      </c>
      <c r="V291" s="112">
        <f>'VIDEÓ CHAT.csop'!T26</f>
        <v>0</v>
      </c>
      <c r="W291" s="112">
        <f>'VIDEÓ CHAT.csop'!U26</f>
        <v>0</v>
      </c>
      <c r="X291" s="112">
        <f>'VIDEÓ CHAT.csop'!V26</f>
        <v>0</v>
      </c>
      <c r="Y291" s="112">
        <f>'VIDEÓ CHAT.csop'!W26</f>
        <v>0</v>
      </c>
      <c r="Z291" s="112">
        <f>'VIDEÓ CHAT.csop'!X26</f>
        <v>0</v>
      </c>
      <c r="AA291" s="112">
        <f>'VIDEÓ CHAT.csop'!Y26</f>
        <v>0</v>
      </c>
      <c r="AB291" s="112">
        <f>'VIDEÓ CHAT.csop'!Z26</f>
        <v>0</v>
      </c>
      <c r="AC291" s="112">
        <f>'VIDEÓ CHAT.csop'!AA26</f>
        <v>0</v>
      </c>
      <c r="AD291" s="112">
        <f>'VIDEÓ CHAT.csop'!AB26</f>
        <v>0</v>
      </c>
      <c r="AE291" s="112">
        <f>'VIDEÓ CHAT.csop'!AC26</f>
        <v>0</v>
      </c>
      <c r="AF291" s="112">
        <f>'VIDEÓ CHAT.csop'!AD26</f>
        <v>0</v>
      </c>
      <c r="AG291" s="112">
        <f>'VIDEÓ CHAT.csop'!AE26</f>
        <v>0</v>
      </c>
      <c r="AH291" s="112">
        <f>'VIDEÓ CHAT.csop'!AF26</f>
        <v>0</v>
      </c>
      <c r="AI291" s="112">
        <f>'VIDEÓ CHAT.csop'!AG26</f>
        <v>0</v>
      </c>
      <c r="AJ291" s="112">
        <f>'VIDEÓ CHAT.csop'!AH26</f>
        <v>0</v>
      </c>
      <c r="AK291" s="112">
        <f>'VIDEÓ CHAT.csop'!AI26</f>
        <v>0</v>
      </c>
      <c r="AL291" s="112">
        <f>'VIDEÓ CHAT.csop'!AJ26</f>
        <v>0</v>
      </c>
      <c r="AM291" s="112">
        <f>'VIDEÓ CHAT.csop'!AK26</f>
        <v>0</v>
      </c>
      <c r="AN291" s="112">
        <f>'VIDEÓ CHAT.csop'!AL26</f>
        <v>0</v>
      </c>
      <c r="AO291" s="112">
        <f>'VIDEÓ CHAT.csop'!AM26</f>
        <v>0</v>
      </c>
      <c r="AP291" s="112">
        <f>'VIDEÓ CHAT.csop'!AN26</f>
        <v>0</v>
      </c>
      <c r="AQ291" s="112">
        <f>'VIDEÓ CHAT.csop'!AO26</f>
        <v>0</v>
      </c>
      <c r="AR291" s="112">
        <f>'VIDEÓ CHAT.csop'!AP26</f>
        <v>0</v>
      </c>
      <c r="AS291" s="112">
        <f>'VIDEÓ CHAT.csop'!AQ26</f>
        <v>0</v>
      </c>
      <c r="AT291" s="112">
        <f>'VIDEÓ CHAT.csop'!AR26</f>
        <v>0</v>
      </c>
      <c r="AU291" s="112">
        <f>'VIDEÓ CHAT.csop'!AS26</f>
        <v>0</v>
      </c>
      <c r="AV291" s="112">
        <f>'VIDEÓ CHAT.csop'!AT26</f>
        <v>0</v>
      </c>
      <c r="AW291" s="112">
        <f>'VIDEÓ CHAT.csop'!AU26</f>
        <v>0</v>
      </c>
      <c r="AX291" s="190">
        <f>'VIDEÓ CHAT.csop'!AV26</f>
        <v>0</v>
      </c>
      <c r="AY291" s="67">
        <f t="shared" si="49"/>
        <v>0</v>
      </c>
    </row>
    <row r="292" spans="1:51" ht="20.100000000000001" hidden="1" customHeight="1" x14ac:dyDescent="0.35">
      <c r="A292" s="23">
        <f>'VIDEÓ CHAT.csop'!A27</f>
        <v>0</v>
      </c>
      <c r="B292" s="24">
        <f>'VIDEÓ CHAT.csop'!B27</f>
        <v>0</v>
      </c>
      <c r="C292" s="24">
        <f>'VIDEÓ CHAT.csop'!C27</f>
        <v>0</v>
      </c>
      <c r="D292" s="24">
        <f>'VIDEÓ CHAT.csop'!D27</f>
        <v>0</v>
      </c>
      <c r="E292" s="24">
        <f>'VIDEÓ CHAT.csop'!E27</f>
        <v>0</v>
      </c>
      <c r="F292" s="24">
        <f>'VIDEÓ CHAT.csop'!F27</f>
        <v>0</v>
      </c>
      <c r="G292" s="24">
        <f>'VIDEÓ CHAT.csop'!G27</f>
        <v>0</v>
      </c>
      <c r="H292" s="24">
        <f>'VIDEÓ CHAT.csop'!H27</f>
        <v>0</v>
      </c>
      <c r="I292" s="24">
        <f>'VIDEÓ CHAT.csop'!I27</f>
        <v>0</v>
      </c>
      <c r="J292" s="24">
        <f>'VIDEÓ CHAT.csop'!J27</f>
        <v>0</v>
      </c>
      <c r="K292" s="24">
        <f>'VIDEÓ CHAT.csop'!K27</f>
        <v>0</v>
      </c>
      <c r="L292" s="24">
        <f>'VIDEÓ CHAT.csop'!L27</f>
        <v>0</v>
      </c>
      <c r="M292" s="24">
        <f>'VIDEÓ CHAT.csop'!M27</f>
        <v>0</v>
      </c>
      <c r="N292" s="24">
        <f>'VIDEÓ CHAT.csop'!N27</f>
        <v>0</v>
      </c>
      <c r="O292" s="24">
        <f>'VIDEÓ CHAT.csop'!O27</f>
        <v>0</v>
      </c>
      <c r="P292" s="24">
        <f>'VIDEÓ CHAT.csop'!P27</f>
        <v>0</v>
      </c>
      <c r="Q292" s="24">
        <f>'VIDEÓ CHAT.csop'!Q27</f>
        <v>0</v>
      </c>
      <c r="R292" s="25">
        <f>'VIDEÓ CHAT.csop'!R27</f>
        <v>0</v>
      </c>
      <c r="S292" s="26"/>
      <c r="T292" s="189">
        <f>'VIDEÓ CHAT.csop'!R27</f>
        <v>0</v>
      </c>
      <c r="U292" s="112">
        <f>'VIDEÓ CHAT.csop'!S27</f>
        <v>0</v>
      </c>
      <c r="V292" s="112">
        <f>'VIDEÓ CHAT.csop'!T27</f>
        <v>0</v>
      </c>
      <c r="W292" s="112">
        <f>'VIDEÓ CHAT.csop'!U27</f>
        <v>0</v>
      </c>
      <c r="X292" s="112">
        <f>'VIDEÓ CHAT.csop'!V27</f>
        <v>0</v>
      </c>
      <c r="Y292" s="112">
        <f>'VIDEÓ CHAT.csop'!W27</f>
        <v>0</v>
      </c>
      <c r="Z292" s="112">
        <f>'VIDEÓ CHAT.csop'!X27</f>
        <v>0</v>
      </c>
      <c r="AA292" s="112">
        <f>'VIDEÓ CHAT.csop'!Y27</f>
        <v>0</v>
      </c>
      <c r="AB292" s="112">
        <f>'VIDEÓ CHAT.csop'!Z27</f>
        <v>0</v>
      </c>
      <c r="AC292" s="112">
        <f>'VIDEÓ CHAT.csop'!AA27</f>
        <v>0</v>
      </c>
      <c r="AD292" s="112">
        <f>'VIDEÓ CHAT.csop'!AB27</f>
        <v>0</v>
      </c>
      <c r="AE292" s="112">
        <f>'VIDEÓ CHAT.csop'!AC27</f>
        <v>0</v>
      </c>
      <c r="AF292" s="112">
        <f>'VIDEÓ CHAT.csop'!AD27</f>
        <v>0</v>
      </c>
      <c r="AG292" s="112">
        <f>'VIDEÓ CHAT.csop'!AE27</f>
        <v>0</v>
      </c>
      <c r="AH292" s="112">
        <f>'VIDEÓ CHAT.csop'!AF27</f>
        <v>0</v>
      </c>
      <c r="AI292" s="112">
        <f>'VIDEÓ CHAT.csop'!AG27</f>
        <v>0</v>
      </c>
      <c r="AJ292" s="112">
        <f>'VIDEÓ CHAT.csop'!AH27</f>
        <v>0</v>
      </c>
      <c r="AK292" s="112">
        <f>'VIDEÓ CHAT.csop'!AI27</f>
        <v>0</v>
      </c>
      <c r="AL292" s="112">
        <f>'VIDEÓ CHAT.csop'!AJ27</f>
        <v>0</v>
      </c>
      <c r="AM292" s="112">
        <f>'VIDEÓ CHAT.csop'!AK27</f>
        <v>0</v>
      </c>
      <c r="AN292" s="112">
        <f>'VIDEÓ CHAT.csop'!AL27</f>
        <v>0</v>
      </c>
      <c r="AO292" s="112">
        <f>'VIDEÓ CHAT.csop'!AM27</f>
        <v>0</v>
      </c>
      <c r="AP292" s="112">
        <f>'VIDEÓ CHAT.csop'!AN27</f>
        <v>0</v>
      </c>
      <c r="AQ292" s="112">
        <f>'VIDEÓ CHAT.csop'!AO27</f>
        <v>0</v>
      </c>
      <c r="AR292" s="112">
        <f>'VIDEÓ CHAT.csop'!AP27</f>
        <v>0</v>
      </c>
      <c r="AS292" s="112">
        <f>'VIDEÓ CHAT.csop'!AQ27</f>
        <v>0</v>
      </c>
      <c r="AT292" s="112">
        <f>'VIDEÓ CHAT.csop'!AR27</f>
        <v>0</v>
      </c>
      <c r="AU292" s="112">
        <f>'VIDEÓ CHAT.csop'!AS27</f>
        <v>0</v>
      </c>
      <c r="AV292" s="112">
        <f>'VIDEÓ CHAT.csop'!AT27</f>
        <v>0</v>
      </c>
      <c r="AW292" s="112">
        <f>'VIDEÓ CHAT.csop'!AU27</f>
        <v>0</v>
      </c>
      <c r="AX292" s="190">
        <f>'VIDEÓ CHAT.csop'!AV27</f>
        <v>0</v>
      </c>
      <c r="AY292" s="67">
        <f t="shared" si="49"/>
        <v>0</v>
      </c>
    </row>
    <row r="293" spans="1:51" ht="20.100000000000001" hidden="1" customHeight="1" thickBot="1" x14ac:dyDescent="0.35">
      <c r="A293" s="23">
        <f>'VIDEÓ CHAT.csop'!A28</f>
        <v>0</v>
      </c>
      <c r="B293" s="24">
        <f>'VIDEÓ CHAT.csop'!B28</f>
        <v>0</v>
      </c>
      <c r="C293" s="24">
        <f>'VIDEÓ CHAT.csop'!C28</f>
        <v>0</v>
      </c>
      <c r="D293" s="24">
        <f>'VIDEÓ CHAT.csop'!D28</f>
        <v>0</v>
      </c>
      <c r="E293" s="24">
        <f>'VIDEÓ CHAT.csop'!E28</f>
        <v>0</v>
      </c>
      <c r="F293" s="24">
        <f>'VIDEÓ CHAT.csop'!F28</f>
        <v>0</v>
      </c>
      <c r="G293" s="24">
        <f>'VIDEÓ CHAT.csop'!G28</f>
        <v>0</v>
      </c>
      <c r="H293" s="24">
        <f>'VIDEÓ CHAT.csop'!H28</f>
        <v>0</v>
      </c>
      <c r="I293" s="24">
        <f>'VIDEÓ CHAT.csop'!I28</f>
        <v>0</v>
      </c>
      <c r="J293" s="24">
        <f>'VIDEÓ CHAT.csop'!J28</f>
        <v>0</v>
      </c>
      <c r="K293" s="24">
        <f>'VIDEÓ CHAT.csop'!K28</f>
        <v>0</v>
      </c>
      <c r="L293" s="24">
        <f>'VIDEÓ CHAT.csop'!L28</f>
        <v>0</v>
      </c>
      <c r="M293" s="24">
        <f>'VIDEÓ CHAT.csop'!M28</f>
        <v>0</v>
      </c>
      <c r="N293" s="24">
        <f>'VIDEÓ CHAT.csop'!N28</f>
        <v>0</v>
      </c>
      <c r="O293" s="24">
        <f>'VIDEÓ CHAT.csop'!O28</f>
        <v>0</v>
      </c>
      <c r="P293" s="24">
        <f>'VIDEÓ CHAT.csop'!P28</f>
        <v>0</v>
      </c>
      <c r="Q293" s="24">
        <f>'VIDEÓ CHAT.csop'!Q28</f>
        <v>0</v>
      </c>
      <c r="R293" s="25">
        <f>'VIDEÓ CHAT.csop'!R28</f>
        <v>0</v>
      </c>
      <c r="S293" s="26"/>
      <c r="T293" s="189">
        <f>'VIDEÓ CHAT.csop'!R28</f>
        <v>0</v>
      </c>
      <c r="U293" s="112">
        <f>'VIDEÓ CHAT.csop'!S28</f>
        <v>0</v>
      </c>
      <c r="V293" s="112">
        <f>'VIDEÓ CHAT.csop'!T28</f>
        <v>0</v>
      </c>
      <c r="W293" s="112">
        <f>'VIDEÓ CHAT.csop'!U28</f>
        <v>0</v>
      </c>
      <c r="X293" s="112">
        <f>'VIDEÓ CHAT.csop'!V28</f>
        <v>0</v>
      </c>
      <c r="Y293" s="112">
        <f>'VIDEÓ CHAT.csop'!W28</f>
        <v>0</v>
      </c>
      <c r="Z293" s="112">
        <f>'VIDEÓ CHAT.csop'!X28</f>
        <v>0</v>
      </c>
      <c r="AA293" s="112">
        <f>'VIDEÓ CHAT.csop'!Y28</f>
        <v>0</v>
      </c>
      <c r="AB293" s="112">
        <f>'VIDEÓ CHAT.csop'!Z28</f>
        <v>0</v>
      </c>
      <c r="AC293" s="112">
        <f>'VIDEÓ CHAT.csop'!AA28</f>
        <v>0</v>
      </c>
      <c r="AD293" s="112">
        <f>'VIDEÓ CHAT.csop'!AB28</f>
        <v>0</v>
      </c>
      <c r="AE293" s="112">
        <f>'VIDEÓ CHAT.csop'!AC28</f>
        <v>0</v>
      </c>
      <c r="AF293" s="112">
        <f>'VIDEÓ CHAT.csop'!AD28</f>
        <v>0</v>
      </c>
      <c r="AG293" s="112">
        <f>'VIDEÓ CHAT.csop'!AE28</f>
        <v>0</v>
      </c>
      <c r="AH293" s="112">
        <f>'VIDEÓ CHAT.csop'!AF28</f>
        <v>0</v>
      </c>
      <c r="AI293" s="112">
        <f>'VIDEÓ CHAT.csop'!AG28</f>
        <v>0</v>
      </c>
      <c r="AJ293" s="112">
        <f>'VIDEÓ CHAT.csop'!AH28</f>
        <v>0</v>
      </c>
      <c r="AK293" s="112">
        <f>'VIDEÓ CHAT.csop'!AI28</f>
        <v>0</v>
      </c>
      <c r="AL293" s="112">
        <f>'VIDEÓ CHAT.csop'!AJ28</f>
        <v>0</v>
      </c>
      <c r="AM293" s="112">
        <f>'VIDEÓ CHAT.csop'!AK28</f>
        <v>0</v>
      </c>
      <c r="AN293" s="112">
        <f>'VIDEÓ CHAT.csop'!AL28</f>
        <v>0</v>
      </c>
      <c r="AO293" s="112">
        <f>'VIDEÓ CHAT.csop'!AM28</f>
        <v>0</v>
      </c>
      <c r="AP293" s="112">
        <f>'VIDEÓ CHAT.csop'!AN28</f>
        <v>0</v>
      </c>
      <c r="AQ293" s="112">
        <f>'VIDEÓ CHAT.csop'!AO28</f>
        <v>0</v>
      </c>
      <c r="AR293" s="112">
        <f>'VIDEÓ CHAT.csop'!AP28</f>
        <v>0</v>
      </c>
      <c r="AS293" s="112">
        <f>'VIDEÓ CHAT.csop'!AQ28</f>
        <v>0</v>
      </c>
      <c r="AT293" s="112">
        <f>'VIDEÓ CHAT.csop'!AR28</f>
        <v>0</v>
      </c>
      <c r="AU293" s="112">
        <f>'VIDEÓ CHAT.csop'!AS28</f>
        <v>0</v>
      </c>
      <c r="AV293" s="112">
        <f>'VIDEÓ CHAT.csop'!AT28</f>
        <v>0</v>
      </c>
      <c r="AW293" s="112">
        <f>'VIDEÓ CHAT.csop'!AU28</f>
        <v>0</v>
      </c>
      <c r="AX293" s="190">
        <f>'VIDEÓ CHAT.csop'!AV28</f>
        <v>0</v>
      </c>
      <c r="AY293" s="67">
        <f t="shared" si="49"/>
        <v>0</v>
      </c>
    </row>
    <row r="294" spans="1:51" ht="20.100000000000001" hidden="1" customHeight="1" x14ac:dyDescent="0.35">
      <c r="A294" s="23">
        <f>'VIDEÓ CHAT.csop'!A29</f>
        <v>0</v>
      </c>
      <c r="B294" s="24">
        <f>'VIDEÓ CHAT.csop'!B29</f>
        <v>0</v>
      </c>
      <c r="C294" s="24">
        <f>'VIDEÓ CHAT.csop'!C29</f>
        <v>0</v>
      </c>
      <c r="D294" s="24">
        <f>'VIDEÓ CHAT.csop'!D29</f>
        <v>0</v>
      </c>
      <c r="E294" s="24">
        <f>'VIDEÓ CHAT.csop'!E29</f>
        <v>0</v>
      </c>
      <c r="F294" s="24">
        <f>'VIDEÓ CHAT.csop'!F29</f>
        <v>0</v>
      </c>
      <c r="G294" s="24">
        <f>'VIDEÓ CHAT.csop'!G29</f>
        <v>0</v>
      </c>
      <c r="H294" s="24">
        <f>'VIDEÓ CHAT.csop'!H29</f>
        <v>0</v>
      </c>
      <c r="I294" s="24">
        <f>'VIDEÓ CHAT.csop'!I29</f>
        <v>0</v>
      </c>
      <c r="J294" s="24">
        <f>'VIDEÓ CHAT.csop'!J29</f>
        <v>0</v>
      </c>
      <c r="K294" s="24">
        <f>'VIDEÓ CHAT.csop'!K29</f>
        <v>0</v>
      </c>
      <c r="L294" s="24">
        <f>'VIDEÓ CHAT.csop'!L29</f>
        <v>0</v>
      </c>
      <c r="M294" s="24">
        <f>'VIDEÓ CHAT.csop'!M29</f>
        <v>0</v>
      </c>
      <c r="N294" s="24">
        <f>'VIDEÓ CHAT.csop'!N29</f>
        <v>0</v>
      </c>
      <c r="O294" s="24">
        <f>'VIDEÓ CHAT.csop'!O29</f>
        <v>0</v>
      </c>
      <c r="P294" s="24">
        <f>'VIDEÓ CHAT.csop'!P29</f>
        <v>0</v>
      </c>
      <c r="Q294" s="24">
        <f>'VIDEÓ CHAT.csop'!Q29</f>
        <v>0</v>
      </c>
      <c r="R294" s="25">
        <f>'VIDEÓ CHAT.csop'!R29</f>
        <v>0</v>
      </c>
      <c r="S294" s="26"/>
      <c r="T294" s="189">
        <f>'VIDEÓ CHAT.csop'!R29</f>
        <v>0</v>
      </c>
      <c r="U294" s="112">
        <f>'VIDEÓ CHAT.csop'!S29</f>
        <v>0</v>
      </c>
      <c r="V294" s="112">
        <f>'VIDEÓ CHAT.csop'!T29</f>
        <v>0</v>
      </c>
      <c r="W294" s="112">
        <f>'VIDEÓ CHAT.csop'!U29</f>
        <v>0</v>
      </c>
      <c r="X294" s="112">
        <f>'VIDEÓ CHAT.csop'!V29</f>
        <v>0</v>
      </c>
      <c r="Y294" s="112">
        <f>'VIDEÓ CHAT.csop'!W29</f>
        <v>0</v>
      </c>
      <c r="Z294" s="112">
        <f>'VIDEÓ CHAT.csop'!X29</f>
        <v>0</v>
      </c>
      <c r="AA294" s="112">
        <f>'VIDEÓ CHAT.csop'!Y29</f>
        <v>0</v>
      </c>
      <c r="AB294" s="112">
        <f>'VIDEÓ CHAT.csop'!Z29</f>
        <v>0</v>
      </c>
      <c r="AC294" s="112">
        <f>'VIDEÓ CHAT.csop'!AA29</f>
        <v>0</v>
      </c>
      <c r="AD294" s="112">
        <f>'VIDEÓ CHAT.csop'!AB29</f>
        <v>0</v>
      </c>
      <c r="AE294" s="112">
        <f>'VIDEÓ CHAT.csop'!AC29</f>
        <v>0</v>
      </c>
      <c r="AF294" s="112">
        <f>'VIDEÓ CHAT.csop'!AD29</f>
        <v>0</v>
      </c>
      <c r="AG294" s="112">
        <f>'VIDEÓ CHAT.csop'!AE29</f>
        <v>0</v>
      </c>
      <c r="AH294" s="112">
        <f>'VIDEÓ CHAT.csop'!AF29</f>
        <v>0</v>
      </c>
      <c r="AI294" s="112">
        <f>'VIDEÓ CHAT.csop'!AG29</f>
        <v>0</v>
      </c>
      <c r="AJ294" s="112">
        <f>'VIDEÓ CHAT.csop'!AH29</f>
        <v>0</v>
      </c>
      <c r="AK294" s="111">
        <f>'VIDEÓ CHAT.csop'!AI29</f>
        <v>0</v>
      </c>
      <c r="AL294" s="112">
        <f>'VIDEÓ CHAT.csop'!AJ29</f>
        <v>0</v>
      </c>
      <c r="AM294" s="112">
        <f>'VIDEÓ CHAT.csop'!AK29</f>
        <v>0</v>
      </c>
      <c r="AN294" s="112">
        <f>'VIDEÓ CHAT.csop'!AL29</f>
        <v>0</v>
      </c>
      <c r="AO294" s="112">
        <f>'VIDEÓ CHAT.csop'!AM29</f>
        <v>0</v>
      </c>
      <c r="AP294" s="112">
        <f>'VIDEÓ CHAT.csop'!AN29</f>
        <v>0</v>
      </c>
      <c r="AQ294" s="112">
        <f>'VIDEÓ CHAT.csop'!AO29</f>
        <v>0</v>
      </c>
      <c r="AR294" s="112">
        <f>'VIDEÓ CHAT.csop'!AP29</f>
        <v>0</v>
      </c>
      <c r="AS294" s="112">
        <f>'VIDEÓ CHAT.csop'!AQ29</f>
        <v>0</v>
      </c>
      <c r="AT294" s="112">
        <f>'VIDEÓ CHAT.csop'!AR29</f>
        <v>0</v>
      </c>
      <c r="AU294" s="112">
        <f>'VIDEÓ CHAT.csop'!AS29</f>
        <v>0</v>
      </c>
      <c r="AV294" s="112">
        <f>'VIDEÓ CHAT.csop'!AT29</f>
        <v>0</v>
      </c>
      <c r="AW294" s="112">
        <f>'VIDEÓ CHAT.csop'!AU29</f>
        <v>0</v>
      </c>
      <c r="AX294" s="190">
        <f>'VIDEÓ CHAT.csop'!AV29</f>
        <v>0</v>
      </c>
      <c r="AY294" s="67">
        <f t="shared" si="49"/>
        <v>0</v>
      </c>
    </row>
    <row r="295" spans="1:51" ht="20.100000000000001" hidden="1" customHeight="1" x14ac:dyDescent="0.35">
      <c r="A295" s="23">
        <f>'VIDEÓ CHAT.csop'!A30</f>
        <v>0</v>
      </c>
      <c r="B295" s="24">
        <f>'VIDEÓ CHAT.csop'!B30</f>
        <v>0</v>
      </c>
      <c r="C295" s="24">
        <f>'VIDEÓ CHAT.csop'!C30</f>
        <v>0</v>
      </c>
      <c r="D295" s="24">
        <f>'VIDEÓ CHAT.csop'!D30</f>
        <v>0</v>
      </c>
      <c r="E295" s="24">
        <f>'VIDEÓ CHAT.csop'!E30</f>
        <v>0</v>
      </c>
      <c r="F295" s="24">
        <f>'VIDEÓ CHAT.csop'!F30</f>
        <v>0</v>
      </c>
      <c r="G295" s="24">
        <f>'VIDEÓ CHAT.csop'!G30</f>
        <v>0</v>
      </c>
      <c r="H295" s="24">
        <f>'VIDEÓ CHAT.csop'!H30</f>
        <v>0</v>
      </c>
      <c r="I295" s="24">
        <f>'VIDEÓ CHAT.csop'!I30</f>
        <v>0</v>
      </c>
      <c r="J295" s="24">
        <f>'VIDEÓ CHAT.csop'!J30</f>
        <v>0</v>
      </c>
      <c r="K295" s="24">
        <f>'VIDEÓ CHAT.csop'!K30</f>
        <v>0</v>
      </c>
      <c r="L295" s="24">
        <f>'VIDEÓ CHAT.csop'!L30</f>
        <v>0</v>
      </c>
      <c r="M295" s="24">
        <f>'VIDEÓ CHAT.csop'!M30</f>
        <v>0</v>
      </c>
      <c r="N295" s="24">
        <f>'VIDEÓ CHAT.csop'!N30</f>
        <v>0</v>
      </c>
      <c r="O295" s="24">
        <f>'VIDEÓ CHAT.csop'!O30</f>
        <v>0</v>
      </c>
      <c r="P295" s="24">
        <f>'VIDEÓ CHAT.csop'!P30</f>
        <v>0</v>
      </c>
      <c r="Q295" s="24">
        <f>'VIDEÓ CHAT.csop'!Q30</f>
        <v>0</v>
      </c>
      <c r="R295" s="25">
        <f>'VIDEÓ CHAT.csop'!R30</f>
        <v>0</v>
      </c>
      <c r="S295" s="26"/>
      <c r="T295" s="189">
        <f>'VIDEÓ CHAT.csop'!R30</f>
        <v>0</v>
      </c>
      <c r="U295" s="112">
        <f>'VIDEÓ CHAT.csop'!S30</f>
        <v>0</v>
      </c>
      <c r="V295" s="112">
        <f>'VIDEÓ CHAT.csop'!T30</f>
        <v>0</v>
      </c>
      <c r="W295" s="112">
        <f>'VIDEÓ CHAT.csop'!U30</f>
        <v>0</v>
      </c>
      <c r="X295" s="112">
        <f>'VIDEÓ CHAT.csop'!V30</f>
        <v>0</v>
      </c>
      <c r="Y295" s="112">
        <f>'VIDEÓ CHAT.csop'!W30</f>
        <v>0</v>
      </c>
      <c r="Z295" s="112">
        <f>'VIDEÓ CHAT.csop'!X30</f>
        <v>0</v>
      </c>
      <c r="AA295" s="112">
        <f>'VIDEÓ CHAT.csop'!Y30</f>
        <v>0</v>
      </c>
      <c r="AB295" s="112">
        <f>'VIDEÓ CHAT.csop'!Z30</f>
        <v>0</v>
      </c>
      <c r="AC295" s="112">
        <f>'VIDEÓ CHAT.csop'!AA30</f>
        <v>0</v>
      </c>
      <c r="AD295" s="112">
        <f>'VIDEÓ CHAT.csop'!AB30</f>
        <v>0</v>
      </c>
      <c r="AE295" s="112">
        <f>'VIDEÓ CHAT.csop'!AC30</f>
        <v>0</v>
      </c>
      <c r="AF295" s="112">
        <f>'VIDEÓ CHAT.csop'!AD30</f>
        <v>0</v>
      </c>
      <c r="AG295" s="112">
        <f>'VIDEÓ CHAT.csop'!AE30</f>
        <v>0</v>
      </c>
      <c r="AH295" s="112">
        <f>'VIDEÓ CHAT.csop'!AF30</f>
        <v>0</v>
      </c>
      <c r="AI295" s="112">
        <f>'VIDEÓ CHAT.csop'!AG30</f>
        <v>0</v>
      </c>
      <c r="AJ295" s="112">
        <f>'VIDEÓ CHAT.csop'!AH30</f>
        <v>0</v>
      </c>
      <c r="AK295" s="112">
        <f>'VIDEÓ CHAT.csop'!AI30</f>
        <v>0</v>
      </c>
      <c r="AL295" s="112">
        <f>'VIDEÓ CHAT.csop'!AJ30</f>
        <v>0</v>
      </c>
      <c r="AM295" s="112">
        <f>'VIDEÓ CHAT.csop'!AK30</f>
        <v>0</v>
      </c>
      <c r="AN295" s="112">
        <f>'VIDEÓ CHAT.csop'!AL30</f>
        <v>0</v>
      </c>
      <c r="AO295" s="112">
        <f>'VIDEÓ CHAT.csop'!AM30</f>
        <v>0</v>
      </c>
      <c r="AP295" s="112">
        <f>'VIDEÓ CHAT.csop'!AN30</f>
        <v>0</v>
      </c>
      <c r="AQ295" s="112">
        <f>'VIDEÓ CHAT.csop'!AO30</f>
        <v>0</v>
      </c>
      <c r="AR295" s="112">
        <f>'VIDEÓ CHAT.csop'!AP30</f>
        <v>0</v>
      </c>
      <c r="AS295" s="112">
        <f>'VIDEÓ CHAT.csop'!AQ30</f>
        <v>0</v>
      </c>
      <c r="AT295" s="112">
        <f>'VIDEÓ CHAT.csop'!AR30</f>
        <v>0</v>
      </c>
      <c r="AU295" s="112">
        <f>'VIDEÓ CHAT.csop'!AS30</f>
        <v>0</v>
      </c>
      <c r="AV295" s="112">
        <f>'VIDEÓ CHAT.csop'!AT30</f>
        <v>0</v>
      </c>
      <c r="AW295" s="112">
        <f>'VIDEÓ CHAT.csop'!AU30</f>
        <v>0</v>
      </c>
      <c r="AX295" s="190">
        <f>'VIDEÓ CHAT.csop'!AV30</f>
        <v>0</v>
      </c>
      <c r="AY295" s="67">
        <f t="shared" si="49"/>
        <v>0</v>
      </c>
    </row>
    <row r="296" spans="1:51" ht="20.100000000000001" hidden="1" customHeight="1" x14ac:dyDescent="0.35">
      <c r="A296" s="23">
        <f>'VIDEÓ CHAT.csop'!A31</f>
        <v>0</v>
      </c>
      <c r="B296" s="24">
        <f>'VIDEÓ CHAT.csop'!B31</f>
        <v>0</v>
      </c>
      <c r="C296" s="24">
        <f>'VIDEÓ CHAT.csop'!C31</f>
        <v>0</v>
      </c>
      <c r="D296" s="24">
        <f>'VIDEÓ CHAT.csop'!D31</f>
        <v>0</v>
      </c>
      <c r="E296" s="24">
        <f>'VIDEÓ CHAT.csop'!E31</f>
        <v>0</v>
      </c>
      <c r="F296" s="24">
        <f>'VIDEÓ CHAT.csop'!F31</f>
        <v>0</v>
      </c>
      <c r="G296" s="24">
        <f>'VIDEÓ CHAT.csop'!G31</f>
        <v>0</v>
      </c>
      <c r="H296" s="24">
        <f>'VIDEÓ CHAT.csop'!H31</f>
        <v>0</v>
      </c>
      <c r="I296" s="24">
        <f>'VIDEÓ CHAT.csop'!I31</f>
        <v>0</v>
      </c>
      <c r="J296" s="24">
        <f>'VIDEÓ CHAT.csop'!J31</f>
        <v>0</v>
      </c>
      <c r="K296" s="24">
        <f>'VIDEÓ CHAT.csop'!K31</f>
        <v>0</v>
      </c>
      <c r="L296" s="24">
        <f>'VIDEÓ CHAT.csop'!L31</f>
        <v>0</v>
      </c>
      <c r="M296" s="24">
        <f>'VIDEÓ CHAT.csop'!M31</f>
        <v>0</v>
      </c>
      <c r="N296" s="24">
        <f>'VIDEÓ CHAT.csop'!N31</f>
        <v>0</v>
      </c>
      <c r="O296" s="24">
        <f>'VIDEÓ CHAT.csop'!O31</f>
        <v>0</v>
      </c>
      <c r="P296" s="24">
        <f>'VIDEÓ CHAT.csop'!P31</f>
        <v>0</v>
      </c>
      <c r="Q296" s="24">
        <f>'VIDEÓ CHAT.csop'!Q31</f>
        <v>0</v>
      </c>
      <c r="R296" s="25">
        <f>'VIDEÓ CHAT.csop'!R31</f>
        <v>0</v>
      </c>
      <c r="S296" s="26"/>
      <c r="T296" s="189">
        <f>'VIDEÓ CHAT.csop'!R31</f>
        <v>0</v>
      </c>
      <c r="U296" s="112">
        <f>'VIDEÓ CHAT.csop'!S31</f>
        <v>0</v>
      </c>
      <c r="V296" s="112">
        <f>'VIDEÓ CHAT.csop'!T31</f>
        <v>0</v>
      </c>
      <c r="W296" s="112">
        <f>'VIDEÓ CHAT.csop'!U31</f>
        <v>0</v>
      </c>
      <c r="X296" s="112">
        <f>'VIDEÓ CHAT.csop'!V31</f>
        <v>0</v>
      </c>
      <c r="Y296" s="112">
        <f>'VIDEÓ CHAT.csop'!W31</f>
        <v>0</v>
      </c>
      <c r="Z296" s="112">
        <f>'VIDEÓ CHAT.csop'!X31</f>
        <v>0</v>
      </c>
      <c r="AA296" s="112">
        <f>'VIDEÓ CHAT.csop'!Y31</f>
        <v>0</v>
      </c>
      <c r="AB296" s="112">
        <f>'VIDEÓ CHAT.csop'!Z31</f>
        <v>0</v>
      </c>
      <c r="AC296" s="112">
        <f>'VIDEÓ CHAT.csop'!AA31</f>
        <v>0</v>
      </c>
      <c r="AD296" s="112">
        <f>'VIDEÓ CHAT.csop'!AB31</f>
        <v>0</v>
      </c>
      <c r="AE296" s="112">
        <f>'VIDEÓ CHAT.csop'!AC31</f>
        <v>0</v>
      </c>
      <c r="AF296" s="112">
        <f>'VIDEÓ CHAT.csop'!AD31</f>
        <v>0</v>
      </c>
      <c r="AG296" s="112">
        <f>'VIDEÓ CHAT.csop'!AE31</f>
        <v>0</v>
      </c>
      <c r="AH296" s="112">
        <f>'VIDEÓ CHAT.csop'!AF31</f>
        <v>0</v>
      </c>
      <c r="AI296" s="112">
        <f>'VIDEÓ CHAT.csop'!AG31</f>
        <v>0</v>
      </c>
      <c r="AJ296" s="112">
        <f>'VIDEÓ CHAT.csop'!AH31</f>
        <v>0</v>
      </c>
      <c r="AK296" s="112">
        <f>'VIDEÓ CHAT.csop'!AI31</f>
        <v>0</v>
      </c>
      <c r="AL296" s="112">
        <f>'VIDEÓ CHAT.csop'!AJ31</f>
        <v>0</v>
      </c>
      <c r="AM296" s="112">
        <f>'VIDEÓ CHAT.csop'!AK31</f>
        <v>0</v>
      </c>
      <c r="AN296" s="112">
        <f>'VIDEÓ CHAT.csop'!AL31</f>
        <v>0</v>
      </c>
      <c r="AO296" s="112">
        <f>'VIDEÓ CHAT.csop'!AM31</f>
        <v>0</v>
      </c>
      <c r="AP296" s="112">
        <f>'VIDEÓ CHAT.csop'!AN31</f>
        <v>0</v>
      </c>
      <c r="AQ296" s="112">
        <f>'VIDEÓ CHAT.csop'!AO31</f>
        <v>0</v>
      </c>
      <c r="AR296" s="112">
        <f>'VIDEÓ CHAT.csop'!AP31</f>
        <v>0</v>
      </c>
      <c r="AS296" s="112">
        <f>'VIDEÓ CHAT.csop'!AQ31</f>
        <v>0</v>
      </c>
      <c r="AT296" s="112">
        <f>'VIDEÓ CHAT.csop'!AR31</f>
        <v>0</v>
      </c>
      <c r="AU296" s="112">
        <f>'VIDEÓ CHAT.csop'!AS31</f>
        <v>0</v>
      </c>
      <c r="AV296" s="112">
        <f>'VIDEÓ CHAT.csop'!AT31</f>
        <v>0</v>
      </c>
      <c r="AW296" s="112">
        <f>'VIDEÓ CHAT.csop'!AU31</f>
        <v>0</v>
      </c>
      <c r="AX296" s="190">
        <f>'VIDEÓ CHAT.csop'!AV31</f>
        <v>0</v>
      </c>
      <c r="AY296" s="67">
        <f t="shared" si="49"/>
        <v>0</v>
      </c>
    </row>
    <row r="297" spans="1:51" ht="20.100000000000001" hidden="1" customHeight="1" x14ac:dyDescent="0.35">
      <c r="A297" s="23">
        <f>'VIDEÓ CHAT.csop'!A32</f>
        <v>0</v>
      </c>
      <c r="B297" s="24">
        <f>'VIDEÓ CHAT.csop'!B32</f>
        <v>0</v>
      </c>
      <c r="C297" s="24">
        <f>'VIDEÓ CHAT.csop'!C32</f>
        <v>0</v>
      </c>
      <c r="D297" s="24">
        <f>'VIDEÓ CHAT.csop'!D32</f>
        <v>0</v>
      </c>
      <c r="E297" s="24">
        <f>'VIDEÓ CHAT.csop'!E32</f>
        <v>0</v>
      </c>
      <c r="F297" s="24">
        <f>'VIDEÓ CHAT.csop'!F32</f>
        <v>0</v>
      </c>
      <c r="G297" s="24">
        <f>'VIDEÓ CHAT.csop'!G32</f>
        <v>0</v>
      </c>
      <c r="H297" s="24">
        <f>'VIDEÓ CHAT.csop'!H32</f>
        <v>0</v>
      </c>
      <c r="I297" s="24">
        <f>'VIDEÓ CHAT.csop'!I32</f>
        <v>0</v>
      </c>
      <c r="J297" s="24">
        <f>'VIDEÓ CHAT.csop'!J32</f>
        <v>0</v>
      </c>
      <c r="K297" s="24">
        <f>'VIDEÓ CHAT.csop'!K32</f>
        <v>0</v>
      </c>
      <c r="L297" s="24">
        <f>'VIDEÓ CHAT.csop'!L32</f>
        <v>0</v>
      </c>
      <c r="M297" s="24">
        <f>'VIDEÓ CHAT.csop'!M32</f>
        <v>0</v>
      </c>
      <c r="N297" s="24">
        <f>'VIDEÓ CHAT.csop'!N32</f>
        <v>0</v>
      </c>
      <c r="O297" s="24">
        <f>'VIDEÓ CHAT.csop'!O32</f>
        <v>0</v>
      </c>
      <c r="P297" s="24">
        <f>'VIDEÓ CHAT.csop'!P32</f>
        <v>0</v>
      </c>
      <c r="Q297" s="24">
        <f>'VIDEÓ CHAT.csop'!Q32</f>
        <v>0</v>
      </c>
      <c r="R297" s="25">
        <f>'VIDEÓ CHAT.csop'!R32</f>
        <v>0</v>
      </c>
      <c r="S297" s="26"/>
      <c r="T297" s="189">
        <f>'VIDEÓ CHAT.csop'!R32</f>
        <v>0</v>
      </c>
      <c r="U297" s="112">
        <f>'VIDEÓ CHAT.csop'!S32</f>
        <v>0</v>
      </c>
      <c r="V297" s="112">
        <f>'VIDEÓ CHAT.csop'!T32</f>
        <v>0</v>
      </c>
      <c r="W297" s="112">
        <f>'VIDEÓ CHAT.csop'!U32</f>
        <v>0</v>
      </c>
      <c r="X297" s="112">
        <f>'VIDEÓ CHAT.csop'!V32</f>
        <v>0</v>
      </c>
      <c r="Y297" s="112">
        <f>'VIDEÓ CHAT.csop'!W32</f>
        <v>0</v>
      </c>
      <c r="Z297" s="112">
        <f>'VIDEÓ CHAT.csop'!X32</f>
        <v>0</v>
      </c>
      <c r="AA297" s="112">
        <f>'VIDEÓ CHAT.csop'!Y32</f>
        <v>0</v>
      </c>
      <c r="AB297" s="112">
        <f>'VIDEÓ CHAT.csop'!Z32</f>
        <v>0</v>
      </c>
      <c r="AC297" s="112">
        <f>'VIDEÓ CHAT.csop'!AA32</f>
        <v>0</v>
      </c>
      <c r="AD297" s="112">
        <f>'VIDEÓ CHAT.csop'!AB32</f>
        <v>0</v>
      </c>
      <c r="AE297" s="112">
        <f>'VIDEÓ CHAT.csop'!AC32</f>
        <v>0</v>
      </c>
      <c r="AF297" s="112">
        <f>'VIDEÓ CHAT.csop'!AD32</f>
        <v>0</v>
      </c>
      <c r="AG297" s="112">
        <f>'VIDEÓ CHAT.csop'!AE32</f>
        <v>0</v>
      </c>
      <c r="AH297" s="112">
        <f>'VIDEÓ CHAT.csop'!AF32</f>
        <v>0</v>
      </c>
      <c r="AI297" s="112">
        <f>'VIDEÓ CHAT.csop'!AG32</f>
        <v>0</v>
      </c>
      <c r="AJ297" s="112">
        <f>'VIDEÓ CHAT.csop'!AH32</f>
        <v>0</v>
      </c>
      <c r="AK297" s="112">
        <f>'VIDEÓ CHAT.csop'!AI32</f>
        <v>0</v>
      </c>
      <c r="AL297" s="112">
        <f>'VIDEÓ CHAT.csop'!AJ32</f>
        <v>0</v>
      </c>
      <c r="AM297" s="112">
        <f>'VIDEÓ CHAT.csop'!AK32</f>
        <v>0</v>
      </c>
      <c r="AN297" s="112">
        <f>'VIDEÓ CHAT.csop'!AL32</f>
        <v>0</v>
      </c>
      <c r="AO297" s="112">
        <f>'VIDEÓ CHAT.csop'!AM32</f>
        <v>0</v>
      </c>
      <c r="AP297" s="112">
        <f>'VIDEÓ CHAT.csop'!AN32</f>
        <v>0</v>
      </c>
      <c r="AQ297" s="112">
        <f>'VIDEÓ CHAT.csop'!AO32</f>
        <v>0</v>
      </c>
      <c r="AR297" s="112">
        <f>'VIDEÓ CHAT.csop'!AP32</f>
        <v>0</v>
      </c>
      <c r="AS297" s="112">
        <f>'VIDEÓ CHAT.csop'!AQ32</f>
        <v>0</v>
      </c>
      <c r="AT297" s="112">
        <f>'VIDEÓ CHAT.csop'!AR32</f>
        <v>0</v>
      </c>
      <c r="AU297" s="112">
        <f>'VIDEÓ CHAT.csop'!AS32</f>
        <v>0</v>
      </c>
      <c r="AV297" s="112">
        <f>'VIDEÓ CHAT.csop'!AT32</f>
        <v>0</v>
      </c>
      <c r="AW297" s="112">
        <f>'VIDEÓ CHAT.csop'!AU32</f>
        <v>0</v>
      </c>
      <c r="AX297" s="190">
        <f>'VIDEÓ CHAT.csop'!AV32</f>
        <v>0</v>
      </c>
      <c r="AY297" s="67">
        <f t="shared" si="49"/>
        <v>0</v>
      </c>
    </row>
    <row r="298" spans="1:51" ht="20.100000000000001" hidden="1" customHeight="1" x14ac:dyDescent="0.35">
      <c r="A298" s="23">
        <f>'VIDEÓ CHAT.csop'!A33</f>
        <v>0</v>
      </c>
      <c r="B298" s="24">
        <f>'VIDEÓ CHAT.csop'!B33</f>
        <v>0</v>
      </c>
      <c r="C298" s="24">
        <f>'VIDEÓ CHAT.csop'!C33</f>
        <v>0</v>
      </c>
      <c r="D298" s="24">
        <f>'VIDEÓ CHAT.csop'!D33</f>
        <v>0</v>
      </c>
      <c r="E298" s="24">
        <f>'VIDEÓ CHAT.csop'!E33</f>
        <v>0</v>
      </c>
      <c r="F298" s="24">
        <f>'VIDEÓ CHAT.csop'!F33</f>
        <v>0</v>
      </c>
      <c r="G298" s="24">
        <f>'VIDEÓ CHAT.csop'!G33</f>
        <v>0</v>
      </c>
      <c r="H298" s="24">
        <f>'VIDEÓ CHAT.csop'!H33</f>
        <v>0</v>
      </c>
      <c r="I298" s="24">
        <f>'VIDEÓ CHAT.csop'!I33</f>
        <v>0</v>
      </c>
      <c r="J298" s="24">
        <f>'VIDEÓ CHAT.csop'!J33</f>
        <v>0</v>
      </c>
      <c r="K298" s="24">
        <f>'VIDEÓ CHAT.csop'!K33</f>
        <v>0</v>
      </c>
      <c r="L298" s="24">
        <f>'VIDEÓ CHAT.csop'!L33</f>
        <v>0</v>
      </c>
      <c r="M298" s="24">
        <f>'VIDEÓ CHAT.csop'!M33</f>
        <v>0</v>
      </c>
      <c r="N298" s="24">
        <f>'VIDEÓ CHAT.csop'!N33</f>
        <v>0</v>
      </c>
      <c r="O298" s="24">
        <f>'VIDEÓ CHAT.csop'!O33</f>
        <v>0</v>
      </c>
      <c r="P298" s="24">
        <f>'VIDEÓ CHAT.csop'!P33</f>
        <v>0</v>
      </c>
      <c r="Q298" s="24">
        <f>'VIDEÓ CHAT.csop'!Q33</f>
        <v>0</v>
      </c>
      <c r="R298" s="25">
        <f>'VIDEÓ CHAT.csop'!R33</f>
        <v>0</v>
      </c>
      <c r="S298" s="26"/>
      <c r="T298" s="189">
        <f>'VIDEÓ CHAT.csop'!R33</f>
        <v>0</v>
      </c>
      <c r="U298" s="112">
        <f>'VIDEÓ CHAT.csop'!S33</f>
        <v>0</v>
      </c>
      <c r="V298" s="112">
        <f>'VIDEÓ CHAT.csop'!T33</f>
        <v>0</v>
      </c>
      <c r="W298" s="112">
        <f>'VIDEÓ CHAT.csop'!U33</f>
        <v>0</v>
      </c>
      <c r="X298" s="112">
        <f>'VIDEÓ CHAT.csop'!V33</f>
        <v>0</v>
      </c>
      <c r="Y298" s="112">
        <f>'VIDEÓ CHAT.csop'!W33</f>
        <v>0</v>
      </c>
      <c r="Z298" s="112">
        <f>'VIDEÓ CHAT.csop'!X33</f>
        <v>0</v>
      </c>
      <c r="AA298" s="112">
        <f>'VIDEÓ CHAT.csop'!Y33</f>
        <v>0</v>
      </c>
      <c r="AB298" s="112">
        <f>'VIDEÓ CHAT.csop'!Z33</f>
        <v>0</v>
      </c>
      <c r="AC298" s="112">
        <f>'VIDEÓ CHAT.csop'!AA33</f>
        <v>0</v>
      </c>
      <c r="AD298" s="112">
        <f>'VIDEÓ CHAT.csop'!AB33</f>
        <v>0</v>
      </c>
      <c r="AE298" s="112">
        <f>'VIDEÓ CHAT.csop'!AC33</f>
        <v>0</v>
      </c>
      <c r="AF298" s="112">
        <f>'VIDEÓ CHAT.csop'!AD33</f>
        <v>0</v>
      </c>
      <c r="AG298" s="112">
        <f>'VIDEÓ CHAT.csop'!AE33</f>
        <v>0</v>
      </c>
      <c r="AH298" s="112">
        <f>'VIDEÓ CHAT.csop'!AF33</f>
        <v>0</v>
      </c>
      <c r="AI298" s="112">
        <f>'VIDEÓ CHAT.csop'!AG33</f>
        <v>0</v>
      </c>
      <c r="AJ298" s="112">
        <f>'VIDEÓ CHAT.csop'!AH33</f>
        <v>0</v>
      </c>
      <c r="AK298" s="112">
        <f>'VIDEÓ CHAT.csop'!AI33</f>
        <v>0</v>
      </c>
      <c r="AL298" s="112">
        <f>'VIDEÓ CHAT.csop'!AJ33</f>
        <v>0</v>
      </c>
      <c r="AM298" s="112">
        <f>'VIDEÓ CHAT.csop'!AK33</f>
        <v>0</v>
      </c>
      <c r="AN298" s="112">
        <f>'VIDEÓ CHAT.csop'!AL33</f>
        <v>0</v>
      </c>
      <c r="AO298" s="112">
        <f>'VIDEÓ CHAT.csop'!AM33</f>
        <v>0</v>
      </c>
      <c r="AP298" s="112">
        <f>'VIDEÓ CHAT.csop'!AN33</f>
        <v>0</v>
      </c>
      <c r="AQ298" s="112">
        <f>'VIDEÓ CHAT.csop'!AO33</f>
        <v>0</v>
      </c>
      <c r="AR298" s="112">
        <f>'VIDEÓ CHAT.csop'!AP33</f>
        <v>0</v>
      </c>
      <c r="AS298" s="112">
        <f>'VIDEÓ CHAT.csop'!AQ33</f>
        <v>0</v>
      </c>
      <c r="AT298" s="112">
        <f>'VIDEÓ CHAT.csop'!AR33</f>
        <v>0</v>
      </c>
      <c r="AU298" s="112">
        <f>'VIDEÓ CHAT.csop'!AS33</f>
        <v>0</v>
      </c>
      <c r="AV298" s="112">
        <f>'VIDEÓ CHAT.csop'!AT33</f>
        <v>0</v>
      </c>
      <c r="AW298" s="112">
        <f>'VIDEÓ CHAT.csop'!AU33</f>
        <v>0</v>
      </c>
      <c r="AX298" s="190">
        <f>'VIDEÓ CHAT.csop'!AV33</f>
        <v>0</v>
      </c>
      <c r="AY298" s="67">
        <f t="shared" si="49"/>
        <v>0</v>
      </c>
    </row>
    <row r="299" spans="1:51" ht="20.100000000000001" hidden="1" customHeight="1" x14ac:dyDescent="0.35">
      <c r="A299" s="23">
        <f>'VIDEÓ CHAT.csop'!A34</f>
        <v>0</v>
      </c>
      <c r="B299" s="24">
        <f>'VIDEÓ CHAT.csop'!B34</f>
        <v>0</v>
      </c>
      <c r="C299" s="24">
        <f>'VIDEÓ CHAT.csop'!C34</f>
        <v>0</v>
      </c>
      <c r="D299" s="24">
        <f>'VIDEÓ CHAT.csop'!D34</f>
        <v>0</v>
      </c>
      <c r="E299" s="24">
        <f>'VIDEÓ CHAT.csop'!E34</f>
        <v>0</v>
      </c>
      <c r="F299" s="24">
        <f>'VIDEÓ CHAT.csop'!F34</f>
        <v>0</v>
      </c>
      <c r="G299" s="24">
        <f>'VIDEÓ CHAT.csop'!G34</f>
        <v>0</v>
      </c>
      <c r="H299" s="24">
        <f>'VIDEÓ CHAT.csop'!H34</f>
        <v>0</v>
      </c>
      <c r="I299" s="24">
        <f>'VIDEÓ CHAT.csop'!I34</f>
        <v>0</v>
      </c>
      <c r="J299" s="24">
        <f>'VIDEÓ CHAT.csop'!J34</f>
        <v>0</v>
      </c>
      <c r="K299" s="24">
        <f>'VIDEÓ CHAT.csop'!K34</f>
        <v>0</v>
      </c>
      <c r="L299" s="24">
        <f>'VIDEÓ CHAT.csop'!L34</f>
        <v>0</v>
      </c>
      <c r="M299" s="24">
        <f>'VIDEÓ CHAT.csop'!M34</f>
        <v>0</v>
      </c>
      <c r="N299" s="24">
        <f>'VIDEÓ CHAT.csop'!N34</f>
        <v>0</v>
      </c>
      <c r="O299" s="24">
        <f>'VIDEÓ CHAT.csop'!O34</f>
        <v>0</v>
      </c>
      <c r="P299" s="24">
        <f>'VIDEÓ CHAT.csop'!P34</f>
        <v>0</v>
      </c>
      <c r="Q299" s="24">
        <f>'VIDEÓ CHAT.csop'!Q34</f>
        <v>0</v>
      </c>
      <c r="R299" s="25">
        <f>'VIDEÓ CHAT.csop'!R34</f>
        <v>0</v>
      </c>
      <c r="S299" s="26"/>
      <c r="T299" s="189">
        <f>'VIDEÓ CHAT.csop'!R34</f>
        <v>0</v>
      </c>
      <c r="U299" s="112">
        <f>'VIDEÓ CHAT.csop'!S34</f>
        <v>0</v>
      </c>
      <c r="V299" s="112">
        <f>'VIDEÓ CHAT.csop'!T34</f>
        <v>0</v>
      </c>
      <c r="W299" s="112">
        <f>'VIDEÓ CHAT.csop'!U34</f>
        <v>0</v>
      </c>
      <c r="X299" s="112">
        <f>'VIDEÓ CHAT.csop'!V34</f>
        <v>0</v>
      </c>
      <c r="Y299" s="112">
        <f>'VIDEÓ CHAT.csop'!W34</f>
        <v>0</v>
      </c>
      <c r="Z299" s="112">
        <f>'VIDEÓ CHAT.csop'!X34</f>
        <v>0</v>
      </c>
      <c r="AA299" s="112">
        <f>'VIDEÓ CHAT.csop'!Y34</f>
        <v>0</v>
      </c>
      <c r="AB299" s="112">
        <f>'VIDEÓ CHAT.csop'!Z34</f>
        <v>0</v>
      </c>
      <c r="AC299" s="112">
        <f>'VIDEÓ CHAT.csop'!AA34</f>
        <v>0</v>
      </c>
      <c r="AD299" s="112">
        <f>'VIDEÓ CHAT.csop'!AB34</f>
        <v>0</v>
      </c>
      <c r="AE299" s="112">
        <f>'VIDEÓ CHAT.csop'!AC34</f>
        <v>0</v>
      </c>
      <c r="AF299" s="112">
        <f>'VIDEÓ CHAT.csop'!AD34</f>
        <v>0</v>
      </c>
      <c r="AG299" s="112">
        <f>'VIDEÓ CHAT.csop'!AE34</f>
        <v>0</v>
      </c>
      <c r="AH299" s="112">
        <f>'VIDEÓ CHAT.csop'!AF34</f>
        <v>0</v>
      </c>
      <c r="AI299" s="112">
        <f>'VIDEÓ CHAT.csop'!AG34</f>
        <v>0</v>
      </c>
      <c r="AJ299" s="112">
        <f>'VIDEÓ CHAT.csop'!AH34</f>
        <v>0</v>
      </c>
      <c r="AK299" s="112">
        <f>'VIDEÓ CHAT.csop'!AI34</f>
        <v>0</v>
      </c>
      <c r="AL299" s="112">
        <f>'VIDEÓ CHAT.csop'!AJ34</f>
        <v>0</v>
      </c>
      <c r="AM299" s="112">
        <f>'VIDEÓ CHAT.csop'!AK34</f>
        <v>0</v>
      </c>
      <c r="AN299" s="112">
        <f>'VIDEÓ CHAT.csop'!AL34</f>
        <v>0</v>
      </c>
      <c r="AO299" s="112">
        <f>'VIDEÓ CHAT.csop'!AM34</f>
        <v>0</v>
      </c>
      <c r="AP299" s="112">
        <f>'VIDEÓ CHAT.csop'!AN34</f>
        <v>0</v>
      </c>
      <c r="AQ299" s="112">
        <f>'VIDEÓ CHAT.csop'!AO34</f>
        <v>0</v>
      </c>
      <c r="AR299" s="112">
        <f>'VIDEÓ CHAT.csop'!AP34</f>
        <v>0</v>
      </c>
      <c r="AS299" s="112">
        <f>'VIDEÓ CHAT.csop'!AQ34</f>
        <v>0</v>
      </c>
      <c r="AT299" s="112">
        <f>'VIDEÓ CHAT.csop'!AR34</f>
        <v>0</v>
      </c>
      <c r="AU299" s="112">
        <f>'VIDEÓ CHAT.csop'!AS34</f>
        <v>0</v>
      </c>
      <c r="AV299" s="112">
        <f>'VIDEÓ CHAT.csop'!AT34</f>
        <v>0</v>
      </c>
      <c r="AW299" s="112">
        <f>'VIDEÓ CHAT.csop'!AU34</f>
        <v>0</v>
      </c>
      <c r="AX299" s="190">
        <f>'VIDEÓ CHAT.csop'!AV34</f>
        <v>0</v>
      </c>
      <c r="AY299" s="67">
        <f t="shared" si="49"/>
        <v>0</v>
      </c>
    </row>
    <row r="300" spans="1:51" ht="20.100000000000001" hidden="1" customHeight="1" x14ac:dyDescent="0.35">
      <c r="A300" s="23">
        <f>'VIDEÓ CHAT.csop'!A35</f>
        <v>0</v>
      </c>
      <c r="B300" s="24">
        <f>'VIDEÓ CHAT.csop'!B35</f>
        <v>0</v>
      </c>
      <c r="C300" s="24">
        <f>'VIDEÓ CHAT.csop'!C35</f>
        <v>0</v>
      </c>
      <c r="D300" s="24">
        <f>'VIDEÓ CHAT.csop'!D35</f>
        <v>0</v>
      </c>
      <c r="E300" s="24">
        <f>'VIDEÓ CHAT.csop'!E35</f>
        <v>0</v>
      </c>
      <c r="F300" s="24">
        <f>'VIDEÓ CHAT.csop'!F35</f>
        <v>0</v>
      </c>
      <c r="G300" s="24">
        <f>'VIDEÓ CHAT.csop'!G35</f>
        <v>0</v>
      </c>
      <c r="H300" s="24">
        <f>'VIDEÓ CHAT.csop'!H35</f>
        <v>0</v>
      </c>
      <c r="I300" s="24">
        <f>'VIDEÓ CHAT.csop'!I35</f>
        <v>0</v>
      </c>
      <c r="J300" s="24">
        <f>'VIDEÓ CHAT.csop'!J35</f>
        <v>0</v>
      </c>
      <c r="K300" s="24">
        <f>'VIDEÓ CHAT.csop'!K35</f>
        <v>0</v>
      </c>
      <c r="L300" s="24">
        <f>'VIDEÓ CHAT.csop'!L35</f>
        <v>0</v>
      </c>
      <c r="M300" s="24">
        <f>'VIDEÓ CHAT.csop'!M35</f>
        <v>0</v>
      </c>
      <c r="N300" s="24">
        <f>'VIDEÓ CHAT.csop'!N35</f>
        <v>0</v>
      </c>
      <c r="O300" s="24">
        <f>'VIDEÓ CHAT.csop'!O35</f>
        <v>0</v>
      </c>
      <c r="P300" s="24">
        <f>'VIDEÓ CHAT.csop'!P35</f>
        <v>0</v>
      </c>
      <c r="Q300" s="24">
        <f>'VIDEÓ CHAT.csop'!Q35</f>
        <v>0</v>
      </c>
      <c r="R300" s="25">
        <f>'VIDEÓ CHAT.csop'!R35</f>
        <v>0</v>
      </c>
      <c r="S300" s="26"/>
      <c r="T300" s="189">
        <f>'VIDEÓ CHAT.csop'!R35</f>
        <v>0</v>
      </c>
      <c r="U300" s="112">
        <f>'VIDEÓ CHAT.csop'!S35</f>
        <v>0</v>
      </c>
      <c r="V300" s="112">
        <f>'VIDEÓ CHAT.csop'!T35</f>
        <v>0</v>
      </c>
      <c r="W300" s="112">
        <f>'VIDEÓ CHAT.csop'!U35</f>
        <v>0</v>
      </c>
      <c r="X300" s="112">
        <f>'VIDEÓ CHAT.csop'!V35</f>
        <v>0</v>
      </c>
      <c r="Y300" s="112">
        <f>'VIDEÓ CHAT.csop'!W35</f>
        <v>0</v>
      </c>
      <c r="Z300" s="112">
        <f>'VIDEÓ CHAT.csop'!X35</f>
        <v>0</v>
      </c>
      <c r="AA300" s="112">
        <f>'VIDEÓ CHAT.csop'!Y35</f>
        <v>0</v>
      </c>
      <c r="AB300" s="112">
        <f>'VIDEÓ CHAT.csop'!Z35</f>
        <v>0</v>
      </c>
      <c r="AC300" s="112">
        <f>'VIDEÓ CHAT.csop'!AA35</f>
        <v>0</v>
      </c>
      <c r="AD300" s="112">
        <f>'VIDEÓ CHAT.csop'!AB35</f>
        <v>0</v>
      </c>
      <c r="AE300" s="112">
        <f>'VIDEÓ CHAT.csop'!AC35</f>
        <v>0</v>
      </c>
      <c r="AF300" s="112">
        <f>'VIDEÓ CHAT.csop'!AD35</f>
        <v>0</v>
      </c>
      <c r="AG300" s="112">
        <f>'VIDEÓ CHAT.csop'!AE35</f>
        <v>0</v>
      </c>
      <c r="AH300" s="112">
        <f>'VIDEÓ CHAT.csop'!AF35</f>
        <v>0</v>
      </c>
      <c r="AI300" s="112">
        <f>'VIDEÓ CHAT.csop'!AG35</f>
        <v>0</v>
      </c>
      <c r="AJ300" s="112">
        <f>'VIDEÓ CHAT.csop'!AH35</f>
        <v>0</v>
      </c>
      <c r="AK300" s="112">
        <f>'VIDEÓ CHAT.csop'!AI35</f>
        <v>0</v>
      </c>
      <c r="AL300" s="112">
        <f>'VIDEÓ CHAT.csop'!AJ35</f>
        <v>0</v>
      </c>
      <c r="AM300" s="112">
        <f>'VIDEÓ CHAT.csop'!AK35</f>
        <v>0</v>
      </c>
      <c r="AN300" s="112">
        <f>'VIDEÓ CHAT.csop'!AL35</f>
        <v>0</v>
      </c>
      <c r="AO300" s="112">
        <f>'VIDEÓ CHAT.csop'!AM35</f>
        <v>0</v>
      </c>
      <c r="AP300" s="112">
        <f>'VIDEÓ CHAT.csop'!AN35</f>
        <v>0</v>
      </c>
      <c r="AQ300" s="112">
        <f>'VIDEÓ CHAT.csop'!AO35</f>
        <v>0</v>
      </c>
      <c r="AR300" s="112">
        <f>'VIDEÓ CHAT.csop'!AP35</f>
        <v>0</v>
      </c>
      <c r="AS300" s="112">
        <f>'VIDEÓ CHAT.csop'!AQ35</f>
        <v>0</v>
      </c>
      <c r="AT300" s="112">
        <f>'VIDEÓ CHAT.csop'!AR35</f>
        <v>0</v>
      </c>
      <c r="AU300" s="112">
        <f>'VIDEÓ CHAT.csop'!AS35</f>
        <v>0</v>
      </c>
      <c r="AV300" s="112">
        <f>'VIDEÓ CHAT.csop'!AT35</f>
        <v>0</v>
      </c>
      <c r="AW300" s="112">
        <f>'VIDEÓ CHAT.csop'!AU35</f>
        <v>0</v>
      </c>
      <c r="AX300" s="190">
        <f>'VIDEÓ CHAT.csop'!AV35</f>
        <v>0</v>
      </c>
      <c r="AY300" s="67">
        <f t="shared" si="49"/>
        <v>0</v>
      </c>
    </row>
    <row r="301" spans="1:51" ht="20.100000000000001" hidden="1" customHeight="1" x14ac:dyDescent="0.35">
      <c r="A301" s="23">
        <f>'VIDEÓ CHAT.csop'!A36</f>
        <v>0</v>
      </c>
      <c r="B301" s="24">
        <f>'VIDEÓ CHAT.csop'!B36</f>
        <v>0</v>
      </c>
      <c r="C301" s="24">
        <f>'VIDEÓ CHAT.csop'!C36</f>
        <v>0</v>
      </c>
      <c r="D301" s="24">
        <f>'VIDEÓ CHAT.csop'!D36</f>
        <v>0</v>
      </c>
      <c r="E301" s="24">
        <f>'VIDEÓ CHAT.csop'!E36</f>
        <v>0</v>
      </c>
      <c r="F301" s="24">
        <f>'VIDEÓ CHAT.csop'!F36</f>
        <v>0</v>
      </c>
      <c r="G301" s="24">
        <f>'VIDEÓ CHAT.csop'!G36</f>
        <v>0</v>
      </c>
      <c r="H301" s="24">
        <f>'VIDEÓ CHAT.csop'!H36</f>
        <v>0</v>
      </c>
      <c r="I301" s="24">
        <f>'VIDEÓ CHAT.csop'!I36</f>
        <v>0</v>
      </c>
      <c r="J301" s="24">
        <f>'VIDEÓ CHAT.csop'!J36</f>
        <v>0</v>
      </c>
      <c r="K301" s="24">
        <f>'VIDEÓ CHAT.csop'!K36</f>
        <v>0</v>
      </c>
      <c r="L301" s="24">
        <f>'VIDEÓ CHAT.csop'!L36</f>
        <v>0</v>
      </c>
      <c r="M301" s="24">
        <f>'VIDEÓ CHAT.csop'!M36</f>
        <v>0</v>
      </c>
      <c r="N301" s="24">
        <f>'VIDEÓ CHAT.csop'!N36</f>
        <v>0</v>
      </c>
      <c r="O301" s="24">
        <f>'VIDEÓ CHAT.csop'!O36</f>
        <v>0</v>
      </c>
      <c r="P301" s="24">
        <f>'VIDEÓ CHAT.csop'!P36</f>
        <v>0</v>
      </c>
      <c r="Q301" s="24">
        <f>'VIDEÓ CHAT.csop'!Q36</f>
        <v>0</v>
      </c>
      <c r="R301" s="25">
        <f>'VIDEÓ CHAT.csop'!R36</f>
        <v>0</v>
      </c>
      <c r="S301" s="26"/>
      <c r="T301" s="189">
        <f>'VIDEÓ CHAT.csop'!R36</f>
        <v>0</v>
      </c>
      <c r="U301" s="112">
        <f>'VIDEÓ CHAT.csop'!S36</f>
        <v>0</v>
      </c>
      <c r="V301" s="112">
        <f>'VIDEÓ CHAT.csop'!T36</f>
        <v>0</v>
      </c>
      <c r="W301" s="112">
        <f>'VIDEÓ CHAT.csop'!U36</f>
        <v>0</v>
      </c>
      <c r="X301" s="112">
        <f>'VIDEÓ CHAT.csop'!V36</f>
        <v>0</v>
      </c>
      <c r="Y301" s="112">
        <f>'VIDEÓ CHAT.csop'!W36</f>
        <v>0</v>
      </c>
      <c r="Z301" s="112">
        <f>'VIDEÓ CHAT.csop'!X36</f>
        <v>0</v>
      </c>
      <c r="AA301" s="112">
        <f>'VIDEÓ CHAT.csop'!Y36</f>
        <v>0</v>
      </c>
      <c r="AB301" s="112">
        <f>'VIDEÓ CHAT.csop'!Z36</f>
        <v>0</v>
      </c>
      <c r="AC301" s="112">
        <f>'VIDEÓ CHAT.csop'!AA36</f>
        <v>0</v>
      </c>
      <c r="AD301" s="112">
        <f>'VIDEÓ CHAT.csop'!AB36</f>
        <v>0</v>
      </c>
      <c r="AE301" s="112">
        <f>'VIDEÓ CHAT.csop'!AC36</f>
        <v>0</v>
      </c>
      <c r="AF301" s="112">
        <f>'VIDEÓ CHAT.csop'!AD36</f>
        <v>0</v>
      </c>
      <c r="AG301" s="112">
        <f>'VIDEÓ CHAT.csop'!AE36</f>
        <v>0</v>
      </c>
      <c r="AH301" s="112">
        <f>'VIDEÓ CHAT.csop'!AF36</f>
        <v>0</v>
      </c>
      <c r="AI301" s="112">
        <f>'VIDEÓ CHAT.csop'!AG36</f>
        <v>0</v>
      </c>
      <c r="AJ301" s="112">
        <f>'VIDEÓ CHAT.csop'!AH36</f>
        <v>0</v>
      </c>
      <c r="AK301" s="112">
        <f>'VIDEÓ CHAT.csop'!AI36</f>
        <v>0</v>
      </c>
      <c r="AL301" s="112">
        <f>'VIDEÓ CHAT.csop'!AJ36</f>
        <v>0</v>
      </c>
      <c r="AM301" s="112">
        <f>'VIDEÓ CHAT.csop'!AK36</f>
        <v>0</v>
      </c>
      <c r="AN301" s="112">
        <f>'VIDEÓ CHAT.csop'!AL36</f>
        <v>0</v>
      </c>
      <c r="AO301" s="112">
        <f>'VIDEÓ CHAT.csop'!AM36</f>
        <v>0</v>
      </c>
      <c r="AP301" s="112">
        <f>'VIDEÓ CHAT.csop'!AN36</f>
        <v>0</v>
      </c>
      <c r="AQ301" s="112">
        <f>'VIDEÓ CHAT.csop'!AO36</f>
        <v>0</v>
      </c>
      <c r="AR301" s="112">
        <f>'VIDEÓ CHAT.csop'!AP36</f>
        <v>0</v>
      </c>
      <c r="AS301" s="112">
        <f>'VIDEÓ CHAT.csop'!AQ36</f>
        <v>0</v>
      </c>
      <c r="AT301" s="112">
        <f>'VIDEÓ CHAT.csop'!AR36</f>
        <v>0</v>
      </c>
      <c r="AU301" s="112">
        <f>'VIDEÓ CHAT.csop'!AS36</f>
        <v>0</v>
      </c>
      <c r="AV301" s="112">
        <f>'VIDEÓ CHAT.csop'!AT36</f>
        <v>0</v>
      </c>
      <c r="AW301" s="112">
        <f>'VIDEÓ CHAT.csop'!AU36</f>
        <v>0</v>
      </c>
      <c r="AX301" s="190">
        <f>'VIDEÓ CHAT.csop'!AV36</f>
        <v>0</v>
      </c>
      <c r="AY301" s="67">
        <f t="shared" si="49"/>
        <v>0</v>
      </c>
    </row>
    <row r="302" spans="1:51" ht="20.100000000000001" hidden="1" customHeight="1" x14ac:dyDescent="0.35">
      <c r="A302" s="23">
        <f>'VIDEÓ CHAT.csop'!A37</f>
        <v>0</v>
      </c>
      <c r="B302" s="24">
        <f>'VIDEÓ CHAT.csop'!B37</f>
        <v>0</v>
      </c>
      <c r="C302" s="24">
        <f>'VIDEÓ CHAT.csop'!C37</f>
        <v>0</v>
      </c>
      <c r="D302" s="24">
        <f>'VIDEÓ CHAT.csop'!D37</f>
        <v>0</v>
      </c>
      <c r="E302" s="24">
        <f>'VIDEÓ CHAT.csop'!E37</f>
        <v>0</v>
      </c>
      <c r="F302" s="24">
        <f>'VIDEÓ CHAT.csop'!F37</f>
        <v>0</v>
      </c>
      <c r="G302" s="24">
        <f>'VIDEÓ CHAT.csop'!G37</f>
        <v>0</v>
      </c>
      <c r="H302" s="24">
        <f>'VIDEÓ CHAT.csop'!H37</f>
        <v>0</v>
      </c>
      <c r="I302" s="24">
        <f>'VIDEÓ CHAT.csop'!I37</f>
        <v>0</v>
      </c>
      <c r="J302" s="24">
        <f>'VIDEÓ CHAT.csop'!J37</f>
        <v>0</v>
      </c>
      <c r="K302" s="24">
        <f>'VIDEÓ CHAT.csop'!K37</f>
        <v>0</v>
      </c>
      <c r="L302" s="24">
        <f>'VIDEÓ CHAT.csop'!L37</f>
        <v>0</v>
      </c>
      <c r="M302" s="24">
        <f>'VIDEÓ CHAT.csop'!M37</f>
        <v>0</v>
      </c>
      <c r="N302" s="24">
        <f>'VIDEÓ CHAT.csop'!N37</f>
        <v>0</v>
      </c>
      <c r="O302" s="24">
        <f>'VIDEÓ CHAT.csop'!O37</f>
        <v>0</v>
      </c>
      <c r="P302" s="24">
        <f>'VIDEÓ CHAT.csop'!P37</f>
        <v>0</v>
      </c>
      <c r="Q302" s="24">
        <f>'VIDEÓ CHAT.csop'!Q37</f>
        <v>0</v>
      </c>
      <c r="R302" s="25">
        <f>'VIDEÓ CHAT.csop'!R37</f>
        <v>0</v>
      </c>
      <c r="S302" s="26"/>
      <c r="T302" s="189">
        <f>'VIDEÓ CHAT.csop'!R37</f>
        <v>0</v>
      </c>
      <c r="U302" s="112">
        <f>'VIDEÓ CHAT.csop'!S37</f>
        <v>0</v>
      </c>
      <c r="V302" s="112">
        <f>'VIDEÓ CHAT.csop'!T37</f>
        <v>0</v>
      </c>
      <c r="W302" s="112">
        <f>'VIDEÓ CHAT.csop'!U37</f>
        <v>0</v>
      </c>
      <c r="X302" s="112">
        <f>'VIDEÓ CHAT.csop'!V37</f>
        <v>0</v>
      </c>
      <c r="Y302" s="112">
        <f>'VIDEÓ CHAT.csop'!W37</f>
        <v>0</v>
      </c>
      <c r="Z302" s="112">
        <f>'VIDEÓ CHAT.csop'!X37</f>
        <v>0</v>
      </c>
      <c r="AA302" s="112">
        <f>'VIDEÓ CHAT.csop'!Y37</f>
        <v>0</v>
      </c>
      <c r="AB302" s="112">
        <f>'VIDEÓ CHAT.csop'!Z37</f>
        <v>0</v>
      </c>
      <c r="AC302" s="112">
        <f>'VIDEÓ CHAT.csop'!AA37</f>
        <v>0</v>
      </c>
      <c r="AD302" s="112">
        <f>'VIDEÓ CHAT.csop'!AB37</f>
        <v>0</v>
      </c>
      <c r="AE302" s="112">
        <f>'VIDEÓ CHAT.csop'!AC37</f>
        <v>0</v>
      </c>
      <c r="AF302" s="112">
        <f>'VIDEÓ CHAT.csop'!AD37</f>
        <v>0</v>
      </c>
      <c r="AG302" s="112">
        <f>'VIDEÓ CHAT.csop'!AE37</f>
        <v>0</v>
      </c>
      <c r="AH302" s="112">
        <f>'VIDEÓ CHAT.csop'!AF37</f>
        <v>0</v>
      </c>
      <c r="AI302" s="112">
        <f>'VIDEÓ CHAT.csop'!AG37</f>
        <v>0</v>
      </c>
      <c r="AJ302" s="112">
        <f>'VIDEÓ CHAT.csop'!AH37</f>
        <v>0</v>
      </c>
      <c r="AK302" s="112">
        <f>'VIDEÓ CHAT.csop'!AI37</f>
        <v>0</v>
      </c>
      <c r="AL302" s="112">
        <f>'VIDEÓ CHAT.csop'!AJ37</f>
        <v>0</v>
      </c>
      <c r="AM302" s="112">
        <f>'VIDEÓ CHAT.csop'!AK37</f>
        <v>0</v>
      </c>
      <c r="AN302" s="112">
        <f>'VIDEÓ CHAT.csop'!AL37</f>
        <v>0</v>
      </c>
      <c r="AO302" s="112">
        <f>'VIDEÓ CHAT.csop'!AM37</f>
        <v>0</v>
      </c>
      <c r="AP302" s="112">
        <f>'VIDEÓ CHAT.csop'!AN37</f>
        <v>0</v>
      </c>
      <c r="AQ302" s="112">
        <f>'VIDEÓ CHAT.csop'!AO37</f>
        <v>0</v>
      </c>
      <c r="AR302" s="112">
        <f>'VIDEÓ CHAT.csop'!AP37</f>
        <v>0</v>
      </c>
      <c r="AS302" s="112">
        <f>'VIDEÓ CHAT.csop'!AQ37</f>
        <v>0</v>
      </c>
      <c r="AT302" s="112">
        <f>'VIDEÓ CHAT.csop'!AR37</f>
        <v>0</v>
      </c>
      <c r="AU302" s="112">
        <f>'VIDEÓ CHAT.csop'!AS37</f>
        <v>0</v>
      </c>
      <c r="AV302" s="112">
        <f>'VIDEÓ CHAT.csop'!AT37</f>
        <v>0</v>
      </c>
      <c r="AW302" s="112">
        <f>'VIDEÓ CHAT.csop'!AU37</f>
        <v>0</v>
      </c>
      <c r="AX302" s="190">
        <f>'VIDEÓ CHAT.csop'!AV37</f>
        <v>0</v>
      </c>
      <c r="AY302" s="67">
        <f t="shared" si="49"/>
        <v>0</v>
      </c>
    </row>
    <row r="303" spans="1:51" ht="20.100000000000001" hidden="1" customHeight="1" thickBot="1" x14ac:dyDescent="0.35">
      <c r="A303" s="23">
        <f>'VIDEÓ CHAT.csop'!A38</f>
        <v>0</v>
      </c>
      <c r="B303" s="24">
        <f>'VIDEÓ CHAT.csop'!B38</f>
        <v>0</v>
      </c>
      <c r="C303" s="24">
        <f>'VIDEÓ CHAT.csop'!C38</f>
        <v>0</v>
      </c>
      <c r="D303" s="24">
        <f>'VIDEÓ CHAT.csop'!D38</f>
        <v>0</v>
      </c>
      <c r="E303" s="24">
        <f>'VIDEÓ CHAT.csop'!E38</f>
        <v>0</v>
      </c>
      <c r="F303" s="24">
        <f>'VIDEÓ CHAT.csop'!F38</f>
        <v>0</v>
      </c>
      <c r="G303" s="24">
        <f>'VIDEÓ CHAT.csop'!G38</f>
        <v>0</v>
      </c>
      <c r="H303" s="24">
        <f>'VIDEÓ CHAT.csop'!H38</f>
        <v>0</v>
      </c>
      <c r="I303" s="24">
        <f>'VIDEÓ CHAT.csop'!I38</f>
        <v>0</v>
      </c>
      <c r="J303" s="24">
        <f>'VIDEÓ CHAT.csop'!J38</f>
        <v>0</v>
      </c>
      <c r="K303" s="24">
        <f>'VIDEÓ CHAT.csop'!K38</f>
        <v>0</v>
      </c>
      <c r="L303" s="24">
        <f>'VIDEÓ CHAT.csop'!L38</f>
        <v>0</v>
      </c>
      <c r="M303" s="24">
        <f>'VIDEÓ CHAT.csop'!M38</f>
        <v>0</v>
      </c>
      <c r="N303" s="24">
        <f>'VIDEÓ CHAT.csop'!N38</f>
        <v>0</v>
      </c>
      <c r="O303" s="24">
        <f>'VIDEÓ CHAT.csop'!O38</f>
        <v>0</v>
      </c>
      <c r="P303" s="24">
        <f>'VIDEÓ CHAT.csop'!P38</f>
        <v>0</v>
      </c>
      <c r="Q303" s="24">
        <f>'VIDEÓ CHAT.csop'!Q38</f>
        <v>0</v>
      </c>
      <c r="R303" s="25">
        <f>'VIDEÓ CHAT.csop'!R38</f>
        <v>0</v>
      </c>
      <c r="S303" s="26"/>
      <c r="T303" s="189">
        <f>'VIDEÓ CHAT.csop'!R38</f>
        <v>0</v>
      </c>
      <c r="U303" s="112">
        <f>'VIDEÓ CHAT.csop'!S38</f>
        <v>0</v>
      </c>
      <c r="V303" s="112">
        <f>'VIDEÓ CHAT.csop'!T38</f>
        <v>0</v>
      </c>
      <c r="W303" s="112">
        <f>'VIDEÓ CHAT.csop'!U38</f>
        <v>0</v>
      </c>
      <c r="X303" s="112">
        <f>'VIDEÓ CHAT.csop'!V38</f>
        <v>0</v>
      </c>
      <c r="Y303" s="112">
        <f>'VIDEÓ CHAT.csop'!W38</f>
        <v>0</v>
      </c>
      <c r="Z303" s="112">
        <f>'VIDEÓ CHAT.csop'!X38</f>
        <v>0</v>
      </c>
      <c r="AA303" s="112">
        <f>'VIDEÓ CHAT.csop'!Y38</f>
        <v>0</v>
      </c>
      <c r="AB303" s="112">
        <f>'VIDEÓ CHAT.csop'!Z38</f>
        <v>0</v>
      </c>
      <c r="AC303" s="112">
        <f>'VIDEÓ CHAT.csop'!AA38</f>
        <v>0</v>
      </c>
      <c r="AD303" s="112">
        <f>'VIDEÓ CHAT.csop'!AB38</f>
        <v>0</v>
      </c>
      <c r="AE303" s="112">
        <f>'VIDEÓ CHAT.csop'!AC38</f>
        <v>0</v>
      </c>
      <c r="AF303" s="112">
        <f>'VIDEÓ CHAT.csop'!AD38</f>
        <v>0</v>
      </c>
      <c r="AG303" s="112">
        <f>'VIDEÓ CHAT.csop'!AE38</f>
        <v>0</v>
      </c>
      <c r="AH303" s="112">
        <f>'VIDEÓ CHAT.csop'!AF38</f>
        <v>0</v>
      </c>
      <c r="AI303" s="112">
        <f>'VIDEÓ CHAT.csop'!AG38</f>
        <v>0</v>
      </c>
      <c r="AJ303" s="112">
        <f>'VIDEÓ CHAT.csop'!AH38</f>
        <v>0</v>
      </c>
      <c r="AK303" s="192">
        <f>'VIDEÓ CHAT.csop'!AI38</f>
        <v>0</v>
      </c>
      <c r="AL303" s="112">
        <f>'VIDEÓ CHAT.csop'!AJ38</f>
        <v>0</v>
      </c>
      <c r="AM303" s="112">
        <f>'VIDEÓ CHAT.csop'!AK38</f>
        <v>0</v>
      </c>
      <c r="AN303" s="112">
        <f>'VIDEÓ CHAT.csop'!AL38</f>
        <v>0</v>
      </c>
      <c r="AO303" s="112">
        <f>'VIDEÓ CHAT.csop'!AM38</f>
        <v>0</v>
      </c>
      <c r="AP303" s="112">
        <f>'VIDEÓ CHAT.csop'!AN38</f>
        <v>0</v>
      </c>
      <c r="AQ303" s="112">
        <f>'VIDEÓ CHAT.csop'!AO38</f>
        <v>0</v>
      </c>
      <c r="AR303" s="112">
        <f>'VIDEÓ CHAT.csop'!AP38</f>
        <v>0</v>
      </c>
      <c r="AS303" s="112">
        <f>'VIDEÓ CHAT.csop'!AQ38</f>
        <v>0</v>
      </c>
      <c r="AT303" s="112">
        <f>'VIDEÓ CHAT.csop'!AR38</f>
        <v>0</v>
      </c>
      <c r="AU303" s="112">
        <f>'VIDEÓ CHAT.csop'!AS38</f>
        <v>0</v>
      </c>
      <c r="AV303" s="112">
        <f>'VIDEÓ CHAT.csop'!AT38</f>
        <v>0</v>
      </c>
      <c r="AW303" s="112">
        <f>'VIDEÓ CHAT.csop'!AU38</f>
        <v>0</v>
      </c>
      <c r="AX303" s="190">
        <f>'VIDEÓ CHAT.csop'!AV38</f>
        <v>0</v>
      </c>
      <c r="AY303" s="67">
        <f t="shared" si="49"/>
        <v>0</v>
      </c>
    </row>
    <row r="304" spans="1:51" ht="20.100000000000001" hidden="1" customHeight="1" x14ac:dyDescent="0.35">
      <c r="A304" s="23">
        <f>'VIDEÓ CHAT.csop'!A39</f>
        <v>0</v>
      </c>
      <c r="B304" s="24">
        <f>'VIDEÓ CHAT.csop'!B39</f>
        <v>0</v>
      </c>
      <c r="C304" s="24">
        <f>'VIDEÓ CHAT.csop'!C39</f>
        <v>0</v>
      </c>
      <c r="D304" s="24">
        <f>'VIDEÓ CHAT.csop'!D39</f>
        <v>0</v>
      </c>
      <c r="E304" s="24">
        <f>'VIDEÓ CHAT.csop'!E39</f>
        <v>0</v>
      </c>
      <c r="F304" s="24">
        <f>'VIDEÓ CHAT.csop'!F39</f>
        <v>0</v>
      </c>
      <c r="G304" s="24">
        <f>'VIDEÓ CHAT.csop'!G39</f>
        <v>0</v>
      </c>
      <c r="H304" s="24">
        <f>'VIDEÓ CHAT.csop'!H39</f>
        <v>0</v>
      </c>
      <c r="I304" s="24">
        <f>'VIDEÓ CHAT.csop'!I39</f>
        <v>0</v>
      </c>
      <c r="J304" s="24">
        <f>'VIDEÓ CHAT.csop'!J39</f>
        <v>0</v>
      </c>
      <c r="K304" s="24">
        <f>'VIDEÓ CHAT.csop'!K39</f>
        <v>0</v>
      </c>
      <c r="L304" s="24">
        <f>'VIDEÓ CHAT.csop'!L39</f>
        <v>0</v>
      </c>
      <c r="M304" s="24">
        <f>'VIDEÓ CHAT.csop'!M39</f>
        <v>0</v>
      </c>
      <c r="N304" s="24">
        <f>'VIDEÓ CHAT.csop'!N39</f>
        <v>0</v>
      </c>
      <c r="O304" s="24">
        <f>'VIDEÓ CHAT.csop'!O39</f>
        <v>0</v>
      </c>
      <c r="P304" s="24">
        <f>'VIDEÓ CHAT.csop'!P39</f>
        <v>0</v>
      </c>
      <c r="Q304" s="24">
        <f>'VIDEÓ CHAT.csop'!Q39</f>
        <v>0</v>
      </c>
      <c r="R304" s="25">
        <f>'VIDEÓ CHAT.csop'!R39</f>
        <v>0</v>
      </c>
      <c r="S304" s="26"/>
      <c r="T304" s="189">
        <f>'VIDEÓ CHAT.csop'!R39</f>
        <v>0</v>
      </c>
      <c r="U304" s="112">
        <f>'VIDEÓ CHAT.csop'!S39</f>
        <v>0</v>
      </c>
      <c r="V304" s="112">
        <f>'VIDEÓ CHAT.csop'!T39</f>
        <v>0</v>
      </c>
      <c r="W304" s="112">
        <f>'VIDEÓ CHAT.csop'!U39</f>
        <v>0</v>
      </c>
      <c r="X304" s="112">
        <f>'VIDEÓ CHAT.csop'!V39</f>
        <v>0</v>
      </c>
      <c r="Y304" s="112">
        <f>'VIDEÓ CHAT.csop'!W39</f>
        <v>0</v>
      </c>
      <c r="Z304" s="112">
        <f>'VIDEÓ CHAT.csop'!X39</f>
        <v>0</v>
      </c>
      <c r="AA304" s="112">
        <f>'VIDEÓ CHAT.csop'!Y39</f>
        <v>0</v>
      </c>
      <c r="AB304" s="112">
        <f>'VIDEÓ CHAT.csop'!Z39</f>
        <v>0</v>
      </c>
      <c r="AC304" s="112">
        <f>'VIDEÓ CHAT.csop'!AA39</f>
        <v>0</v>
      </c>
      <c r="AD304" s="112">
        <f>'VIDEÓ CHAT.csop'!AB39</f>
        <v>0</v>
      </c>
      <c r="AE304" s="112">
        <f>'VIDEÓ CHAT.csop'!AC39</f>
        <v>0</v>
      </c>
      <c r="AF304" s="112">
        <f>'VIDEÓ CHAT.csop'!AD39</f>
        <v>0</v>
      </c>
      <c r="AG304" s="112">
        <f>'VIDEÓ CHAT.csop'!AE39</f>
        <v>0</v>
      </c>
      <c r="AH304" s="112">
        <f>'VIDEÓ CHAT.csop'!AF39</f>
        <v>0</v>
      </c>
      <c r="AI304" s="112">
        <f>'VIDEÓ CHAT.csop'!AG39</f>
        <v>0</v>
      </c>
      <c r="AJ304" s="112">
        <f>'VIDEÓ CHAT.csop'!AH39</f>
        <v>0</v>
      </c>
      <c r="AK304" s="112">
        <f>'VIDEÓ CHAT.csop'!AI39</f>
        <v>0</v>
      </c>
      <c r="AL304" s="112">
        <f>'VIDEÓ CHAT.csop'!AJ39</f>
        <v>0</v>
      </c>
      <c r="AM304" s="112">
        <f>'VIDEÓ CHAT.csop'!AK39</f>
        <v>0</v>
      </c>
      <c r="AN304" s="112">
        <f>'VIDEÓ CHAT.csop'!AL39</f>
        <v>0</v>
      </c>
      <c r="AO304" s="112">
        <f>'VIDEÓ CHAT.csop'!AM39</f>
        <v>0</v>
      </c>
      <c r="AP304" s="112">
        <f>'VIDEÓ CHAT.csop'!AN39</f>
        <v>0</v>
      </c>
      <c r="AQ304" s="112">
        <f>'VIDEÓ CHAT.csop'!AO39</f>
        <v>0</v>
      </c>
      <c r="AR304" s="112">
        <f>'VIDEÓ CHAT.csop'!AP39</f>
        <v>0</v>
      </c>
      <c r="AS304" s="112">
        <f>'VIDEÓ CHAT.csop'!AQ39</f>
        <v>0</v>
      </c>
      <c r="AT304" s="112">
        <f>'VIDEÓ CHAT.csop'!AR39</f>
        <v>0</v>
      </c>
      <c r="AU304" s="112">
        <f>'VIDEÓ CHAT.csop'!AS39</f>
        <v>0</v>
      </c>
      <c r="AV304" s="112">
        <f>'VIDEÓ CHAT.csop'!AT39</f>
        <v>0</v>
      </c>
      <c r="AW304" s="112">
        <f>'VIDEÓ CHAT.csop'!AU39</f>
        <v>0</v>
      </c>
      <c r="AX304" s="190">
        <f>'VIDEÓ CHAT.csop'!AV39</f>
        <v>0</v>
      </c>
      <c r="AY304" s="67">
        <f t="shared" si="49"/>
        <v>0</v>
      </c>
    </row>
    <row r="305" spans="1:51" ht="20.100000000000001" hidden="1" customHeight="1" x14ac:dyDescent="0.35">
      <c r="A305" s="23">
        <f>'VIDEÓ CHAT.csop'!A40</f>
        <v>0</v>
      </c>
      <c r="B305" s="24">
        <f>'VIDEÓ CHAT.csop'!B40</f>
        <v>0</v>
      </c>
      <c r="C305" s="24">
        <f>'VIDEÓ CHAT.csop'!C40</f>
        <v>0</v>
      </c>
      <c r="D305" s="24">
        <f>'VIDEÓ CHAT.csop'!D40</f>
        <v>0</v>
      </c>
      <c r="E305" s="24">
        <f>'VIDEÓ CHAT.csop'!E40</f>
        <v>0</v>
      </c>
      <c r="F305" s="24">
        <f>'VIDEÓ CHAT.csop'!F40</f>
        <v>0</v>
      </c>
      <c r="G305" s="24">
        <f>'VIDEÓ CHAT.csop'!G40</f>
        <v>0</v>
      </c>
      <c r="H305" s="24">
        <f>'VIDEÓ CHAT.csop'!H40</f>
        <v>0</v>
      </c>
      <c r="I305" s="24">
        <f>'VIDEÓ CHAT.csop'!I40</f>
        <v>0</v>
      </c>
      <c r="J305" s="24">
        <f>'VIDEÓ CHAT.csop'!J40</f>
        <v>0</v>
      </c>
      <c r="K305" s="24">
        <f>'VIDEÓ CHAT.csop'!K40</f>
        <v>0</v>
      </c>
      <c r="L305" s="24">
        <f>'VIDEÓ CHAT.csop'!L40</f>
        <v>0</v>
      </c>
      <c r="M305" s="24">
        <f>'VIDEÓ CHAT.csop'!M40</f>
        <v>0</v>
      </c>
      <c r="N305" s="24">
        <f>'VIDEÓ CHAT.csop'!N40</f>
        <v>0</v>
      </c>
      <c r="O305" s="24">
        <f>'VIDEÓ CHAT.csop'!O40</f>
        <v>0</v>
      </c>
      <c r="P305" s="24">
        <f>'VIDEÓ CHAT.csop'!P40</f>
        <v>0</v>
      </c>
      <c r="Q305" s="24">
        <f>'VIDEÓ CHAT.csop'!Q40</f>
        <v>0</v>
      </c>
      <c r="R305" s="25">
        <f>'VIDEÓ CHAT.csop'!R40</f>
        <v>0</v>
      </c>
      <c r="S305" s="26"/>
      <c r="T305" s="189">
        <f>'VIDEÓ CHAT.csop'!R40</f>
        <v>0</v>
      </c>
      <c r="U305" s="112">
        <f>'VIDEÓ CHAT.csop'!S40</f>
        <v>0</v>
      </c>
      <c r="V305" s="112">
        <f>'VIDEÓ CHAT.csop'!T40</f>
        <v>0</v>
      </c>
      <c r="W305" s="112">
        <f>'VIDEÓ CHAT.csop'!U40</f>
        <v>0</v>
      </c>
      <c r="X305" s="112">
        <f>'VIDEÓ CHAT.csop'!V40</f>
        <v>0</v>
      </c>
      <c r="Y305" s="112">
        <f>'VIDEÓ CHAT.csop'!W40</f>
        <v>0</v>
      </c>
      <c r="Z305" s="112">
        <f>'VIDEÓ CHAT.csop'!X40</f>
        <v>0</v>
      </c>
      <c r="AA305" s="112">
        <f>'VIDEÓ CHAT.csop'!Y40</f>
        <v>0</v>
      </c>
      <c r="AB305" s="112">
        <f>'VIDEÓ CHAT.csop'!Z40</f>
        <v>0</v>
      </c>
      <c r="AC305" s="112">
        <f>'VIDEÓ CHAT.csop'!AA40</f>
        <v>0</v>
      </c>
      <c r="AD305" s="112">
        <f>'VIDEÓ CHAT.csop'!AB40</f>
        <v>0</v>
      </c>
      <c r="AE305" s="112">
        <f>'VIDEÓ CHAT.csop'!AC40</f>
        <v>0</v>
      </c>
      <c r="AF305" s="112">
        <f>'VIDEÓ CHAT.csop'!AD40</f>
        <v>0</v>
      </c>
      <c r="AG305" s="112">
        <f>'VIDEÓ CHAT.csop'!AE40</f>
        <v>0</v>
      </c>
      <c r="AH305" s="112">
        <f>'VIDEÓ CHAT.csop'!AF40</f>
        <v>0</v>
      </c>
      <c r="AI305" s="112">
        <f>'VIDEÓ CHAT.csop'!AG40</f>
        <v>0</v>
      </c>
      <c r="AJ305" s="112">
        <f>'VIDEÓ CHAT.csop'!AH40</f>
        <v>0</v>
      </c>
      <c r="AK305" s="112">
        <f>'VIDEÓ CHAT.csop'!AI40</f>
        <v>0</v>
      </c>
      <c r="AL305" s="112">
        <f>'VIDEÓ CHAT.csop'!AJ40</f>
        <v>0</v>
      </c>
      <c r="AM305" s="112">
        <f>'VIDEÓ CHAT.csop'!AK40</f>
        <v>0</v>
      </c>
      <c r="AN305" s="112">
        <f>'VIDEÓ CHAT.csop'!AL40</f>
        <v>0</v>
      </c>
      <c r="AO305" s="112">
        <f>'VIDEÓ CHAT.csop'!AM40</f>
        <v>0</v>
      </c>
      <c r="AP305" s="112">
        <f>'VIDEÓ CHAT.csop'!AN40</f>
        <v>0</v>
      </c>
      <c r="AQ305" s="112">
        <f>'VIDEÓ CHAT.csop'!AO40</f>
        <v>0</v>
      </c>
      <c r="AR305" s="112">
        <f>'VIDEÓ CHAT.csop'!AP40</f>
        <v>0</v>
      </c>
      <c r="AS305" s="112">
        <f>'VIDEÓ CHAT.csop'!AQ40</f>
        <v>0</v>
      </c>
      <c r="AT305" s="112">
        <f>'VIDEÓ CHAT.csop'!AR40</f>
        <v>0</v>
      </c>
      <c r="AU305" s="112">
        <f>'VIDEÓ CHAT.csop'!AS40</f>
        <v>0</v>
      </c>
      <c r="AV305" s="112">
        <f>'VIDEÓ CHAT.csop'!AT40</f>
        <v>0</v>
      </c>
      <c r="AW305" s="112">
        <f>'VIDEÓ CHAT.csop'!AU40</f>
        <v>0</v>
      </c>
      <c r="AX305" s="190">
        <f>'VIDEÓ CHAT.csop'!AV40</f>
        <v>0</v>
      </c>
      <c r="AY305" s="67">
        <f t="shared" si="49"/>
        <v>0</v>
      </c>
    </row>
    <row r="306" spans="1:51" ht="20.100000000000001" hidden="1" customHeight="1" x14ac:dyDescent="0.35">
      <c r="A306" s="23">
        <f>'VIDEÓ CHAT.csop'!A41</f>
        <v>0</v>
      </c>
      <c r="B306" s="24">
        <f>'VIDEÓ CHAT.csop'!B41</f>
        <v>0</v>
      </c>
      <c r="C306" s="24">
        <f>'VIDEÓ CHAT.csop'!C41</f>
        <v>0</v>
      </c>
      <c r="D306" s="24">
        <f>'VIDEÓ CHAT.csop'!D41</f>
        <v>0</v>
      </c>
      <c r="E306" s="24">
        <f>'VIDEÓ CHAT.csop'!E41</f>
        <v>0</v>
      </c>
      <c r="F306" s="24">
        <f>'VIDEÓ CHAT.csop'!F41</f>
        <v>0</v>
      </c>
      <c r="G306" s="24">
        <f>'VIDEÓ CHAT.csop'!G41</f>
        <v>0</v>
      </c>
      <c r="H306" s="24">
        <f>'VIDEÓ CHAT.csop'!H41</f>
        <v>0</v>
      </c>
      <c r="I306" s="24">
        <f>'VIDEÓ CHAT.csop'!I41</f>
        <v>0</v>
      </c>
      <c r="J306" s="24">
        <f>'VIDEÓ CHAT.csop'!J41</f>
        <v>0</v>
      </c>
      <c r="K306" s="24">
        <f>'VIDEÓ CHAT.csop'!K41</f>
        <v>0</v>
      </c>
      <c r="L306" s="24">
        <f>'VIDEÓ CHAT.csop'!L41</f>
        <v>0</v>
      </c>
      <c r="M306" s="24">
        <f>'VIDEÓ CHAT.csop'!M41</f>
        <v>0</v>
      </c>
      <c r="N306" s="24">
        <f>'VIDEÓ CHAT.csop'!N41</f>
        <v>0</v>
      </c>
      <c r="O306" s="24">
        <f>'VIDEÓ CHAT.csop'!O41</f>
        <v>0</v>
      </c>
      <c r="P306" s="24">
        <f>'VIDEÓ CHAT.csop'!P41</f>
        <v>0</v>
      </c>
      <c r="Q306" s="24">
        <f>'VIDEÓ CHAT.csop'!Q41</f>
        <v>0</v>
      </c>
      <c r="R306" s="25">
        <f>'VIDEÓ CHAT.csop'!R41</f>
        <v>0</v>
      </c>
      <c r="S306" s="26"/>
      <c r="T306" s="189">
        <f>'VIDEÓ CHAT.csop'!R41</f>
        <v>0</v>
      </c>
      <c r="U306" s="112">
        <f>'VIDEÓ CHAT.csop'!S41</f>
        <v>0</v>
      </c>
      <c r="V306" s="112">
        <f>'VIDEÓ CHAT.csop'!T41</f>
        <v>0</v>
      </c>
      <c r="W306" s="112">
        <f>'VIDEÓ CHAT.csop'!U41</f>
        <v>0</v>
      </c>
      <c r="X306" s="112">
        <f>'VIDEÓ CHAT.csop'!V41</f>
        <v>0</v>
      </c>
      <c r="Y306" s="112">
        <f>'VIDEÓ CHAT.csop'!W41</f>
        <v>0</v>
      </c>
      <c r="Z306" s="112">
        <f>'VIDEÓ CHAT.csop'!X41</f>
        <v>0</v>
      </c>
      <c r="AA306" s="112">
        <f>'VIDEÓ CHAT.csop'!Y41</f>
        <v>0</v>
      </c>
      <c r="AB306" s="112">
        <f>'VIDEÓ CHAT.csop'!Z41</f>
        <v>0</v>
      </c>
      <c r="AC306" s="112">
        <f>'VIDEÓ CHAT.csop'!AA41</f>
        <v>0</v>
      </c>
      <c r="AD306" s="112">
        <f>'VIDEÓ CHAT.csop'!AB41</f>
        <v>0</v>
      </c>
      <c r="AE306" s="112">
        <f>'VIDEÓ CHAT.csop'!AC41</f>
        <v>0</v>
      </c>
      <c r="AF306" s="112">
        <f>'VIDEÓ CHAT.csop'!AD41</f>
        <v>0</v>
      </c>
      <c r="AG306" s="112">
        <f>'VIDEÓ CHAT.csop'!AE41</f>
        <v>0</v>
      </c>
      <c r="AH306" s="112">
        <f>'VIDEÓ CHAT.csop'!AF41</f>
        <v>0</v>
      </c>
      <c r="AI306" s="112">
        <f>'VIDEÓ CHAT.csop'!AG41</f>
        <v>0</v>
      </c>
      <c r="AJ306" s="112">
        <f>'VIDEÓ CHAT.csop'!AH41</f>
        <v>0</v>
      </c>
      <c r="AK306" s="112">
        <f>'VIDEÓ CHAT.csop'!AI41</f>
        <v>0</v>
      </c>
      <c r="AL306" s="112">
        <f>'VIDEÓ CHAT.csop'!AJ41</f>
        <v>0</v>
      </c>
      <c r="AM306" s="112">
        <f>'VIDEÓ CHAT.csop'!AK41</f>
        <v>0</v>
      </c>
      <c r="AN306" s="112">
        <f>'VIDEÓ CHAT.csop'!AL41</f>
        <v>0</v>
      </c>
      <c r="AO306" s="112">
        <f>'VIDEÓ CHAT.csop'!AM41</f>
        <v>0</v>
      </c>
      <c r="AP306" s="112">
        <f>'VIDEÓ CHAT.csop'!AN41</f>
        <v>0</v>
      </c>
      <c r="AQ306" s="112">
        <f>'VIDEÓ CHAT.csop'!AO41</f>
        <v>0</v>
      </c>
      <c r="AR306" s="112">
        <f>'VIDEÓ CHAT.csop'!AP41</f>
        <v>0</v>
      </c>
      <c r="AS306" s="112">
        <f>'VIDEÓ CHAT.csop'!AQ41</f>
        <v>0</v>
      </c>
      <c r="AT306" s="112">
        <f>'VIDEÓ CHAT.csop'!AR41</f>
        <v>0</v>
      </c>
      <c r="AU306" s="112">
        <f>'VIDEÓ CHAT.csop'!AS41</f>
        <v>0</v>
      </c>
      <c r="AV306" s="112">
        <f>'VIDEÓ CHAT.csop'!AT41</f>
        <v>0</v>
      </c>
      <c r="AW306" s="112">
        <f>'VIDEÓ CHAT.csop'!AU41</f>
        <v>0</v>
      </c>
      <c r="AX306" s="190">
        <f>'VIDEÓ CHAT.csop'!AV41</f>
        <v>0</v>
      </c>
      <c r="AY306" s="67">
        <f t="shared" si="49"/>
        <v>0</v>
      </c>
    </row>
    <row r="307" spans="1:51" ht="20.100000000000001" hidden="1" customHeight="1" x14ac:dyDescent="0.35">
      <c r="A307" s="23">
        <f>'VIDEÓ CHAT.csop'!A42</f>
        <v>0</v>
      </c>
      <c r="B307" s="24">
        <f>'VIDEÓ CHAT.csop'!B42</f>
        <v>0</v>
      </c>
      <c r="C307" s="24">
        <f>'VIDEÓ CHAT.csop'!C42</f>
        <v>0</v>
      </c>
      <c r="D307" s="24">
        <f>'VIDEÓ CHAT.csop'!D42</f>
        <v>0</v>
      </c>
      <c r="E307" s="24">
        <f>'VIDEÓ CHAT.csop'!E42</f>
        <v>0</v>
      </c>
      <c r="F307" s="24">
        <f>'VIDEÓ CHAT.csop'!F42</f>
        <v>0</v>
      </c>
      <c r="G307" s="24">
        <f>'VIDEÓ CHAT.csop'!G42</f>
        <v>0</v>
      </c>
      <c r="H307" s="24">
        <f>'VIDEÓ CHAT.csop'!H42</f>
        <v>0</v>
      </c>
      <c r="I307" s="24">
        <f>'VIDEÓ CHAT.csop'!I42</f>
        <v>0</v>
      </c>
      <c r="J307" s="24">
        <f>'VIDEÓ CHAT.csop'!J42</f>
        <v>0</v>
      </c>
      <c r="K307" s="24">
        <f>'VIDEÓ CHAT.csop'!K42</f>
        <v>0</v>
      </c>
      <c r="L307" s="24">
        <f>'VIDEÓ CHAT.csop'!L42</f>
        <v>0</v>
      </c>
      <c r="M307" s="24">
        <f>'VIDEÓ CHAT.csop'!M42</f>
        <v>0</v>
      </c>
      <c r="N307" s="24">
        <f>'VIDEÓ CHAT.csop'!N42</f>
        <v>0</v>
      </c>
      <c r="O307" s="24">
        <f>'VIDEÓ CHAT.csop'!O42</f>
        <v>0</v>
      </c>
      <c r="P307" s="24">
        <f>'VIDEÓ CHAT.csop'!P42</f>
        <v>0</v>
      </c>
      <c r="Q307" s="24">
        <f>'VIDEÓ CHAT.csop'!Q42</f>
        <v>0</v>
      </c>
      <c r="R307" s="25">
        <f>'VIDEÓ CHAT.csop'!R42</f>
        <v>0</v>
      </c>
      <c r="S307" s="26"/>
      <c r="T307" s="189">
        <f>'VIDEÓ CHAT.csop'!R42</f>
        <v>0</v>
      </c>
      <c r="U307" s="112">
        <f>'VIDEÓ CHAT.csop'!S42</f>
        <v>0</v>
      </c>
      <c r="V307" s="112">
        <f>'VIDEÓ CHAT.csop'!T42</f>
        <v>0</v>
      </c>
      <c r="W307" s="112">
        <f>'VIDEÓ CHAT.csop'!U42</f>
        <v>0</v>
      </c>
      <c r="X307" s="112">
        <f>'VIDEÓ CHAT.csop'!V42</f>
        <v>0</v>
      </c>
      <c r="Y307" s="112">
        <f>'VIDEÓ CHAT.csop'!W42</f>
        <v>0</v>
      </c>
      <c r="Z307" s="112">
        <f>'VIDEÓ CHAT.csop'!X42</f>
        <v>0</v>
      </c>
      <c r="AA307" s="112">
        <f>'VIDEÓ CHAT.csop'!Y42</f>
        <v>0</v>
      </c>
      <c r="AB307" s="112">
        <f>'VIDEÓ CHAT.csop'!Z42</f>
        <v>0</v>
      </c>
      <c r="AC307" s="112">
        <f>'VIDEÓ CHAT.csop'!AA42</f>
        <v>0</v>
      </c>
      <c r="AD307" s="112">
        <f>'VIDEÓ CHAT.csop'!AB42</f>
        <v>0</v>
      </c>
      <c r="AE307" s="112">
        <f>'VIDEÓ CHAT.csop'!AC42</f>
        <v>0</v>
      </c>
      <c r="AF307" s="112">
        <f>'VIDEÓ CHAT.csop'!AD42</f>
        <v>0</v>
      </c>
      <c r="AG307" s="112">
        <f>'VIDEÓ CHAT.csop'!AE42</f>
        <v>0</v>
      </c>
      <c r="AH307" s="112">
        <f>'VIDEÓ CHAT.csop'!AF42</f>
        <v>0</v>
      </c>
      <c r="AI307" s="112">
        <f>'VIDEÓ CHAT.csop'!AG42</f>
        <v>0</v>
      </c>
      <c r="AJ307" s="112">
        <f>'VIDEÓ CHAT.csop'!AH42</f>
        <v>0</v>
      </c>
      <c r="AK307" s="112">
        <f>'VIDEÓ CHAT.csop'!AI42</f>
        <v>0</v>
      </c>
      <c r="AL307" s="112">
        <f>'VIDEÓ CHAT.csop'!AJ42</f>
        <v>0</v>
      </c>
      <c r="AM307" s="112">
        <f>'VIDEÓ CHAT.csop'!AK42</f>
        <v>0</v>
      </c>
      <c r="AN307" s="112">
        <f>'VIDEÓ CHAT.csop'!AL42</f>
        <v>0</v>
      </c>
      <c r="AO307" s="112">
        <f>'VIDEÓ CHAT.csop'!AM42</f>
        <v>0</v>
      </c>
      <c r="AP307" s="112">
        <f>'VIDEÓ CHAT.csop'!AN42</f>
        <v>0</v>
      </c>
      <c r="AQ307" s="112">
        <f>'VIDEÓ CHAT.csop'!AO42</f>
        <v>0</v>
      </c>
      <c r="AR307" s="112">
        <f>'VIDEÓ CHAT.csop'!AP42</f>
        <v>0</v>
      </c>
      <c r="AS307" s="112">
        <f>'VIDEÓ CHAT.csop'!AQ42</f>
        <v>0</v>
      </c>
      <c r="AT307" s="112">
        <f>'VIDEÓ CHAT.csop'!AR42</f>
        <v>0</v>
      </c>
      <c r="AU307" s="112">
        <f>'VIDEÓ CHAT.csop'!AS42</f>
        <v>0</v>
      </c>
      <c r="AV307" s="112">
        <f>'VIDEÓ CHAT.csop'!AT42</f>
        <v>0</v>
      </c>
      <c r="AW307" s="112">
        <f>'VIDEÓ CHAT.csop'!AU42</f>
        <v>0</v>
      </c>
      <c r="AX307" s="190">
        <f>'VIDEÓ CHAT.csop'!AV42</f>
        <v>0</v>
      </c>
      <c r="AY307" s="67">
        <f t="shared" si="49"/>
        <v>0</v>
      </c>
    </row>
    <row r="308" spans="1:51" ht="20.100000000000001" hidden="1" customHeight="1" x14ac:dyDescent="0.35">
      <c r="A308" s="23">
        <f>'VIDEÓ CHAT.csop'!A43</f>
        <v>0</v>
      </c>
      <c r="B308" s="24">
        <f>'VIDEÓ CHAT.csop'!B43</f>
        <v>0</v>
      </c>
      <c r="C308" s="24">
        <f>'VIDEÓ CHAT.csop'!C43</f>
        <v>0</v>
      </c>
      <c r="D308" s="24">
        <f>'VIDEÓ CHAT.csop'!D43</f>
        <v>0</v>
      </c>
      <c r="E308" s="24">
        <f>'VIDEÓ CHAT.csop'!E43</f>
        <v>0</v>
      </c>
      <c r="F308" s="24">
        <f>'VIDEÓ CHAT.csop'!F43</f>
        <v>0</v>
      </c>
      <c r="G308" s="24">
        <f>'VIDEÓ CHAT.csop'!G43</f>
        <v>0</v>
      </c>
      <c r="H308" s="24">
        <f>'VIDEÓ CHAT.csop'!H43</f>
        <v>0</v>
      </c>
      <c r="I308" s="24">
        <f>'VIDEÓ CHAT.csop'!I43</f>
        <v>0</v>
      </c>
      <c r="J308" s="24">
        <f>'VIDEÓ CHAT.csop'!J43</f>
        <v>0</v>
      </c>
      <c r="K308" s="24">
        <f>'VIDEÓ CHAT.csop'!K43</f>
        <v>0</v>
      </c>
      <c r="L308" s="24">
        <f>'VIDEÓ CHAT.csop'!L43</f>
        <v>0</v>
      </c>
      <c r="M308" s="24">
        <f>'VIDEÓ CHAT.csop'!M43</f>
        <v>0</v>
      </c>
      <c r="N308" s="24">
        <f>'VIDEÓ CHAT.csop'!N43</f>
        <v>0</v>
      </c>
      <c r="O308" s="24">
        <f>'VIDEÓ CHAT.csop'!O43</f>
        <v>0</v>
      </c>
      <c r="P308" s="24">
        <f>'VIDEÓ CHAT.csop'!P43</f>
        <v>0</v>
      </c>
      <c r="Q308" s="24">
        <f>'VIDEÓ CHAT.csop'!Q43</f>
        <v>0</v>
      </c>
      <c r="R308" s="25">
        <f>'VIDEÓ CHAT.csop'!R43</f>
        <v>0</v>
      </c>
      <c r="S308" s="26"/>
      <c r="T308" s="189">
        <f>'VIDEÓ CHAT.csop'!R43</f>
        <v>0</v>
      </c>
      <c r="U308" s="112">
        <f>'VIDEÓ CHAT.csop'!S43</f>
        <v>0</v>
      </c>
      <c r="V308" s="112">
        <f>'VIDEÓ CHAT.csop'!T43</f>
        <v>0</v>
      </c>
      <c r="W308" s="112">
        <f>'VIDEÓ CHAT.csop'!U43</f>
        <v>0</v>
      </c>
      <c r="X308" s="112">
        <f>'VIDEÓ CHAT.csop'!V43</f>
        <v>0</v>
      </c>
      <c r="Y308" s="112">
        <f>'VIDEÓ CHAT.csop'!W43</f>
        <v>0</v>
      </c>
      <c r="Z308" s="112">
        <f>'VIDEÓ CHAT.csop'!X43</f>
        <v>0</v>
      </c>
      <c r="AA308" s="112">
        <f>'VIDEÓ CHAT.csop'!Y43</f>
        <v>0</v>
      </c>
      <c r="AB308" s="112">
        <f>'VIDEÓ CHAT.csop'!Z43</f>
        <v>0</v>
      </c>
      <c r="AC308" s="112">
        <f>'VIDEÓ CHAT.csop'!AA43</f>
        <v>0</v>
      </c>
      <c r="AD308" s="112">
        <f>'VIDEÓ CHAT.csop'!AB43</f>
        <v>0</v>
      </c>
      <c r="AE308" s="112">
        <f>'VIDEÓ CHAT.csop'!AC43</f>
        <v>0</v>
      </c>
      <c r="AF308" s="112">
        <f>'VIDEÓ CHAT.csop'!AD43</f>
        <v>0</v>
      </c>
      <c r="AG308" s="112">
        <f>'VIDEÓ CHAT.csop'!AE43</f>
        <v>0</v>
      </c>
      <c r="AH308" s="112">
        <f>'VIDEÓ CHAT.csop'!AF43</f>
        <v>0</v>
      </c>
      <c r="AI308" s="112">
        <f>'VIDEÓ CHAT.csop'!AG43</f>
        <v>0</v>
      </c>
      <c r="AJ308" s="112">
        <f>'VIDEÓ CHAT.csop'!AH43</f>
        <v>0</v>
      </c>
      <c r="AK308" s="112">
        <f>'VIDEÓ CHAT.csop'!AI43</f>
        <v>0</v>
      </c>
      <c r="AL308" s="112">
        <f>'VIDEÓ CHAT.csop'!AJ43</f>
        <v>0</v>
      </c>
      <c r="AM308" s="112">
        <f>'VIDEÓ CHAT.csop'!AK43</f>
        <v>0</v>
      </c>
      <c r="AN308" s="112">
        <f>'VIDEÓ CHAT.csop'!AL43</f>
        <v>0</v>
      </c>
      <c r="AO308" s="112">
        <f>'VIDEÓ CHAT.csop'!AM43</f>
        <v>0</v>
      </c>
      <c r="AP308" s="112">
        <f>'VIDEÓ CHAT.csop'!AN43</f>
        <v>0</v>
      </c>
      <c r="AQ308" s="112">
        <f>'VIDEÓ CHAT.csop'!AO43</f>
        <v>0</v>
      </c>
      <c r="AR308" s="112">
        <f>'VIDEÓ CHAT.csop'!AP43</f>
        <v>0</v>
      </c>
      <c r="AS308" s="112">
        <f>'VIDEÓ CHAT.csop'!AQ43</f>
        <v>0</v>
      </c>
      <c r="AT308" s="112">
        <f>'VIDEÓ CHAT.csop'!AR43</f>
        <v>0</v>
      </c>
      <c r="AU308" s="112">
        <f>'VIDEÓ CHAT.csop'!AS43</f>
        <v>0</v>
      </c>
      <c r="AV308" s="112">
        <f>'VIDEÓ CHAT.csop'!AT43</f>
        <v>0</v>
      </c>
      <c r="AW308" s="112">
        <f>'VIDEÓ CHAT.csop'!AU43</f>
        <v>0</v>
      </c>
      <c r="AX308" s="190">
        <f>'VIDEÓ CHAT.csop'!AV43</f>
        <v>0</v>
      </c>
      <c r="AY308" s="67">
        <f t="shared" si="49"/>
        <v>0</v>
      </c>
    </row>
    <row r="309" spans="1:51" ht="20.100000000000001" hidden="1" customHeight="1" x14ac:dyDescent="0.35">
      <c r="A309" s="23">
        <f>'VIDEÓ CHAT.csop'!A44</f>
        <v>0</v>
      </c>
      <c r="B309" s="24">
        <f>'VIDEÓ CHAT.csop'!B44</f>
        <v>0</v>
      </c>
      <c r="C309" s="24">
        <f>'VIDEÓ CHAT.csop'!C44</f>
        <v>0</v>
      </c>
      <c r="D309" s="24">
        <f>'VIDEÓ CHAT.csop'!D44</f>
        <v>0</v>
      </c>
      <c r="E309" s="24">
        <f>'VIDEÓ CHAT.csop'!E44</f>
        <v>0</v>
      </c>
      <c r="F309" s="24">
        <f>'VIDEÓ CHAT.csop'!F44</f>
        <v>0</v>
      </c>
      <c r="G309" s="24">
        <f>'VIDEÓ CHAT.csop'!G44</f>
        <v>0</v>
      </c>
      <c r="H309" s="24">
        <f>'VIDEÓ CHAT.csop'!H44</f>
        <v>0</v>
      </c>
      <c r="I309" s="24">
        <f>'VIDEÓ CHAT.csop'!I44</f>
        <v>0</v>
      </c>
      <c r="J309" s="24">
        <f>'VIDEÓ CHAT.csop'!J44</f>
        <v>0</v>
      </c>
      <c r="K309" s="24">
        <f>'VIDEÓ CHAT.csop'!K44</f>
        <v>0</v>
      </c>
      <c r="L309" s="24">
        <f>'VIDEÓ CHAT.csop'!L44</f>
        <v>0</v>
      </c>
      <c r="M309" s="24">
        <f>'VIDEÓ CHAT.csop'!M44</f>
        <v>0</v>
      </c>
      <c r="N309" s="24">
        <f>'VIDEÓ CHAT.csop'!N44</f>
        <v>0</v>
      </c>
      <c r="O309" s="24">
        <f>'VIDEÓ CHAT.csop'!O44</f>
        <v>0</v>
      </c>
      <c r="P309" s="24">
        <f>'VIDEÓ CHAT.csop'!P44</f>
        <v>0</v>
      </c>
      <c r="Q309" s="24">
        <f>'VIDEÓ CHAT.csop'!Q44</f>
        <v>0</v>
      </c>
      <c r="R309" s="25">
        <f>'VIDEÓ CHAT.csop'!R44</f>
        <v>0</v>
      </c>
      <c r="S309" s="26"/>
      <c r="T309" s="189">
        <f>'VIDEÓ CHAT.csop'!R44</f>
        <v>0</v>
      </c>
      <c r="U309" s="112">
        <f>'VIDEÓ CHAT.csop'!S44</f>
        <v>0</v>
      </c>
      <c r="V309" s="112">
        <f>'VIDEÓ CHAT.csop'!T44</f>
        <v>0</v>
      </c>
      <c r="W309" s="112">
        <f>'VIDEÓ CHAT.csop'!U44</f>
        <v>0</v>
      </c>
      <c r="X309" s="112">
        <f>'VIDEÓ CHAT.csop'!V44</f>
        <v>0</v>
      </c>
      <c r="Y309" s="112">
        <f>'VIDEÓ CHAT.csop'!W44</f>
        <v>0</v>
      </c>
      <c r="Z309" s="112">
        <f>'VIDEÓ CHAT.csop'!X44</f>
        <v>0</v>
      </c>
      <c r="AA309" s="112">
        <f>'VIDEÓ CHAT.csop'!Y44</f>
        <v>0</v>
      </c>
      <c r="AB309" s="112">
        <f>'VIDEÓ CHAT.csop'!Z44</f>
        <v>0</v>
      </c>
      <c r="AC309" s="112">
        <f>'VIDEÓ CHAT.csop'!AA44</f>
        <v>0</v>
      </c>
      <c r="AD309" s="112">
        <f>'VIDEÓ CHAT.csop'!AB44</f>
        <v>0</v>
      </c>
      <c r="AE309" s="112">
        <f>'VIDEÓ CHAT.csop'!AC44</f>
        <v>0</v>
      </c>
      <c r="AF309" s="112">
        <f>'VIDEÓ CHAT.csop'!AD44</f>
        <v>0</v>
      </c>
      <c r="AG309" s="112">
        <f>'VIDEÓ CHAT.csop'!AE44</f>
        <v>0</v>
      </c>
      <c r="AH309" s="112">
        <f>'VIDEÓ CHAT.csop'!AF44</f>
        <v>0</v>
      </c>
      <c r="AI309" s="112">
        <f>'VIDEÓ CHAT.csop'!AG44</f>
        <v>0</v>
      </c>
      <c r="AJ309" s="112">
        <f>'VIDEÓ CHAT.csop'!AH44</f>
        <v>0</v>
      </c>
      <c r="AK309" s="112">
        <f>'VIDEÓ CHAT.csop'!AI44</f>
        <v>0</v>
      </c>
      <c r="AL309" s="112">
        <f>'VIDEÓ CHAT.csop'!AJ44</f>
        <v>0</v>
      </c>
      <c r="AM309" s="112">
        <f>'VIDEÓ CHAT.csop'!AK44</f>
        <v>0</v>
      </c>
      <c r="AN309" s="112">
        <f>'VIDEÓ CHAT.csop'!AL44</f>
        <v>0</v>
      </c>
      <c r="AO309" s="112">
        <f>'VIDEÓ CHAT.csop'!AM44</f>
        <v>0</v>
      </c>
      <c r="AP309" s="112">
        <f>'VIDEÓ CHAT.csop'!AN44</f>
        <v>0</v>
      </c>
      <c r="AQ309" s="112">
        <f>'VIDEÓ CHAT.csop'!AO44</f>
        <v>0</v>
      </c>
      <c r="AR309" s="112">
        <f>'VIDEÓ CHAT.csop'!AP44</f>
        <v>0</v>
      </c>
      <c r="AS309" s="112">
        <f>'VIDEÓ CHAT.csop'!AQ44</f>
        <v>0</v>
      </c>
      <c r="AT309" s="112">
        <f>'VIDEÓ CHAT.csop'!AR44</f>
        <v>0</v>
      </c>
      <c r="AU309" s="112">
        <f>'VIDEÓ CHAT.csop'!AS44</f>
        <v>0</v>
      </c>
      <c r="AV309" s="112">
        <f>'VIDEÓ CHAT.csop'!AT44</f>
        <v>0</v>
      </c>
      <c r="AW309" s="112">
        <f>'VIDEÓ CHAT.csop'!AU44</f>
        <v>0</v>
      </c>
      <c r="AX309" s="190">
        <f>'VIDEÓ CHAT.csop'!AV44</f>
        <v>0</v>
      </c>
      <c r="AY309" s="67">
        <f t="shared" si="49"/>
        <v>0</v>
      </c>
    </row>
    <row r="310" spans="1:51" ht="20.100000000000001" hidden="1" customHeight="1" x14ac:dyDescent="0.35">
      <c r="A310" s="23">
        <f>'VIDEÓ CHAT.csop'!A45</f>
        <v>0</v>
      </c>
      <c r="B310" s="24">
        <f>'VIDEÓ CHAT.csop'!B45</f>
        <v>0</v>
      </c>
      <c r="C310" s="24">
        <f>'VIDEÓ CHAT.csop'!C45</f>
        <v>0</v>
      </c>
      <c r="D310" s="24">
        <f>'VIDEÓ CHAT.csop'!D45</f>
        <v>0</v>
      </c>
      <c r="E310" s="24">
        <f>'VIDEÓ CHAT.csop'!E45</f>
        <v>0</v>
      </c>
      <c r="F310" s="24">
        <f>'VIDEÓ CHAT.csop'!F45</f>
        <v>0</v>
      </c>
      <c r="G310" s="24">
        <f>'VIDEÓ CHAT.csop'!G45</f>
        <v>0</v>
      </c>
      <c r="H310" s="24">
        <f>'VIDEÓ CHAT.csop'!H45</f>
        <v>0</v>
      </c>
      <c r="I310" s="24">
        <f>'VIDEÓ CHAT.csop'!I45</f>
        <v>0</v>
      </c>
      <c r="J310" s="24">
        <f>'VIDEÓ CHAT.csop'!J45</f>
        <v>0</v>
      </c>
      <c r="K310" s="24">
        <f>'VIDEÓ CHAT.csop'!K45</f>
        <v>0</v>
      </c>
      <c r="L310" s="24">
        <f>'VIDEÓ CHAT.csop'!L45</f>
        <v>0</v>
      </c>
      <c r="M310" s="24">
        <f>'VIDEÓ CHAT.csop'!M45</f>
        <v>0</v>
      </c>
      <c r="N310" s="24">
        <f>'VIDEÓ CHAT.csop'!N45</f>
        <v>0</v>
      </c>
      <c r="O310" s="24">
        <f>'VIDEÓ CHAT.csop'!O45</f>
        <v>0</v>
      </c>
      <c r="P310" s="24">
        <f>'VIDEÓ CHAT.csop'!P45</f>
        <v>0</v>
      </c>
      <c r="Q310" s="24">
        <f>'VIDEÓ CHAT.csop'!Q45</f>
        <v>0</v>
      </c>
      <c r="R310" s="25">
        <f>'VIDEÓ CHAT.csop'!R45</f>
        <v>0</v>
      </c>
      <c r="S310" s="26"/>
      <c r="T310" s="189">
        <f>'VIDEÓ CHAT.csop'!R45</f>
        <v>0</v>
      </c>
      <c r="U310" s="112">
        <f>'VIDEÓ CHAT.csop'!S45</f>
        <v>0</v>
      </c>
      <c r="V310" s="112">
        <f>'VIDEÓ CHAT.csop'!T45</f>
        <v>0</v>
      </c>
      <c r="W310" s="112">
        <f>'VIDEÓ CHAT.csop'!U45</f>
        <v>0</v>
      </c>
      <c r="X310" s="112">
        <f>'VIDEÓ CHAT.csop'!V45</f>
        <v>0</v>
      </c>
      <c r="Y310" s="112">
        <f>'VIDEÓ CHAT.csop'!W45</f>
        <v>0</v>
      </c>
      <c r="Z310" s="112">
        <f>'VIDEÓ CHAT.csop'!X45</f>
        <v>0</v>
      </c>
      <c r="AA310" s="112">
        <f>'VIDEÓ CHAT.csop'!Y45</f>
        <v>0</v>
      </c>
      <c r="AB310" s="112">
        <f>'VIDEÓ CHAT.csop'!Z45</f>
        <v>0</v>
      </c>
      <c r="AC310" s="112">
        <f>'VIDEÓ CHAT.csop'!AA45</f>
        <v>0</v>
      </c>
      <c r="AD310" s="112">
        <f>'VIDEÓ CHAT.csop'!AB45</f>
        <v>0</v>
      </c>
      <c r="AE310" s="112">
        <f>'VIDEÓ CHAT.csop'!AC45</f>
        <v>0</v>
      </c>
      <c r="AF310" s="112">
        <f>'VIDEÓ CHAT.csop'!AD45</f>
        <v>0</v>
      </c>
      <c r="AG310" s="112">
        <f>'VIDEÓ CHAT.csop'!AE45</f>
        <v>0</v>
      </c>
      <c r="AH310" s="112">
        <f>'VIDEÓ CHAT.csop'!AF45</f>
        <v>0</v>
      </c>
      <c r="AI310" s="112">
        <f>'VIDEÓ CHAT.csop'!AG45</f>
        <v>0</v>
      </c>
      <c r="AJ310" s="112">
        <f>'VIDEÓ CHAT.csop'!AH45</f>
        <v>0</v>
      </c>
      <c r="AK310" s="112">
        <f>'VIDEÓ CHAT.csop'!AI45</f>
        <v>0</v>
      </c>
      <c r="AL310" s="112">
        <f>'VIDEÓ CHAT.csop'!AJ45</f>
        <v>0</v>
      </c>
      <c r="AM310" s="112">
        <f>'VIDEÓ CHAT.csop'!AK45</f>
        <v>0</v>
      </c>
      <c r="AN310" s="112">
        <f>'VIDEÓ CHAT.csop'!AL45</f>
        <v>0</v>
      </c>
      <c r="AO310" s="112">
        <f>'VIDEÓ CHAT.csop'!AM45</f>
        <v>0</v>
      </c>
      <c r="AP310" s="112">
        <f>'VIDEÓ CHAT.csop'!AN45</f>
        <v>0</v>
      </c>
      <c r="AQ310" s="112">
        <f>'VIDEÓ CHAT.csop'!AO45</f>
        <v>0</v>
      </c>
      <c r="AR310" s="112">
        <f>'VIDEÓ CHAT.csop'!AP45</f>
        <v>0</v>
      </c>
      <c r="AS310" s="112">
        <f>'VIDEÓ CHAT.csop'!AQ45</f>
        <v>0</v>
      </c>
      <c r="AT310" s="112">
        <f>'VIDEÓ CHAT.csop'!AR45</f>
        <v>0</v>
      </c>
      <c r="AU310" s="112">
        <f>'VIDEÓ CHAT.csop'!AS45</f>
        <v>0</v>
      </c>
      <c r="AV310" s="112">
        <f>'VIDEÓ CHAT.csop'!AT45</f>
        <v>0</v>
      </c>
      <c r="AW310" s="112">
        <f>'VIDEÓ CHAT.csop'!AU45</f>
        <v>0</v>
      </c>
      <c r="AX310" s="190">
        <f>'VIDEÓ CHAT.csop'!AV45</f>
        <v>0</v>
      </c>
      <c r="AY310" s="67">
        <f t="shared" si="49"/>
        <v>0</v>
      </c>
    </row>
    <row r="311" spans="1:51" ht="20.100000000000001" hidden="1" customHeight="1" x14ac:dyDescent="0.35">
      <c r="A311" s="23">
        <f>'VIDEÓ CHAT.csop'!A46</f>
        <v>0</v>
      </c>
      <c r="B311" s="24">
        <f>'VIDEÓ CHAT.csop'!B46</f>
        <v>0</v>
      </c>
      <c r="C311" s="24">
        <f>'VIDEÓ CHAT.csop'!C46</f>
        <v>0</v>
      </c>
      <c r="D311" s="24">
        <f>'VIDEÓ CHAT.csop'!D46</f>
        <v>0</v>
      </c>
      <c r="E311" s="24">
        <f>'VIDEÓ CHAT.csop'!E46</f>
        <v>0</v>
      </c>
      <c r="F311" s="24">
        <f>'VIDEÓ CHAT.csop'!F46</f>
        <v>0</v>
      </c>
      <c r="G311" s="24">
        <f>'VIDEÓ CHAT.csop'!G46</f>
        <v>0</v>
      </c>
      <c r="H311" s="24">
        <f>'VIDEÓ CHAT.csop'!H46</f>
        <v>0</v>
      </c>
      <c r="I311" s="24">
        <f>'VIDEÓ CHAT.csop'!I46</f>
        <v>0</v>
      </c>
      <c r="J311" s="24">
        <f>'VIDEÓ CHAT.csop'!J46</f>
        <v>0</v>
      </c>
      <c r="K311" s="24">
        <f>'VIDEÓ CHAT.csop'!K46</f>
        <v>0</v>
      </c>
      <c r="L311" s="24">
        <f>'VIDEÓ CHAT.csop'!L46</f>
        <v>0</v>
      </c>
      <c r="M311" s="24">
        <f>'VIDEÓ CHAT.csop'!M46</f>
        <v>0</v>
      </c>
      <c r="N311" s="24">
        <f>'VIDEÓ CHAT.csop'!N46</f>
        <v>0</v>
      </c>
      <c r="O311" s="24">
        <f>'VIDEÓ CHAT.csop'!O46</f>
        <v>0</v>
      </c>
      <c r="P311" s="24">
        <f>'VIDEÓ CHAT.csop'!P46</f>
        <v>0</v>
      </c>
      <c r="Q311" s="24">
        <f>'VIDEÓ CHAT.csop'!Q46</f>
        <v>0</v>
      </c>
      <c r="R311" s="25">
        <f>'VIDEÓ CHAT.csop'!R46</f>
        <v>0</v>
      </c>
      <c r="S311" s="26"/>
      <c r="T311" s="189">
        <f>'VIDEÓ CHAT.csop'!R46</f>
        <v>0</v>
      </c>
      <c r="U311" s="112">
        <f>'VIDEÓ CHAT.csop'!S46</f>
        <v>0</v>
      </c>
      <c r="V311" s="112">
        <f>'VIDEÓ CHAT.csop'!T46</f>
        <v>0</v>
      </c>
      <c r="W311" s="112">
        <f>'VIDEÓ CHAT.csop'!U46</f>
        <v>0</v>
      </c>
      <c r="X311" s="112">
        <f>'VIDEÓ CHAT.csop'!V46</f>
        <v>0</v>
      </c>
      <c r="Y311" s="112">
        <f>'VIDEÓ CHAT.csop'!W46</f>
        <v>0</v>
      </c>
      <c r="Z311" s="112">
        <f>'VIDEÓ CHAT.csop'!X46</f>
        <v>0</v>
      </c>
      <c r="AA311" s="112">
        <f>'VIDEÓ CHAT.csop'!Y46</f>
        <v>0</v>
      </c>
      <c r="AB311" s="112">
        <f>'VIDEÓ CHAT.csop'!Z46</f>
        <v>0</v>
      </c>
      <c r="AC311" s="112">
        <f>'VIDEÓ CHAT.csop'!AA46</f>
        <v>0</v>
      </c>
      <c r="AD311" s="112">
        <f>'VIDEÓ CHAT.csop'!AB46</f>
        <v>0</v>
      </c>
      <c r="AE311" s="112">
        <f>'VIDEÓ CHAT.csop'!AC46</f>
        <v>0</v>
      </c>
      <c r="AF311" s="112">
        <f>'VIDEÓ CHAT.csop'!AD46</f>
        <v>0</v>
      </c>
      <c r="AG311" s="112">
        <f>'VIDEÓ CHAT.csop'!AE46</f>
        <v>0</v>
      </c>
      <c r="AH311" s="112">
        <f>'VIDEÓ CHAT.csop'!AF46</f>
        <v>0</v>
      </c>
      <c r="AI311" s="112">
        <f>'VIDEÓ CHAT.csop'!AG46</f>
        <v>0</v>
      </c>
      <c r="AJ311" s="112">
        <f>'VIDEÓ CHAT.csop'!AH46</f>
        <v>0</v>
      </c>
      <c r="AK311" s="112">
        <f>'VIDEÓ CHAT.csop'!AI46</f>
        <v>0</v>
      </c>
      <c r="AL311" s="112">
        <f>'VIDEÓ CHAT.csop'!AJ46</f>
        <v>0</v>
      </c>
      <c r="AM311" s="112">
        <f>'VIDEÓ CHAT.csop'!AK46</f>
        <v>0</v>
      </c>
      <c r="AN311" s="112">
        <f>'VIDEÓ CHAT.csop'!AL46</f>
        <v>0</v>
      </c>
      <c r="AO311" s="112">
        <f>'VIDEÓ CHAT.csop'!AM46</f>
        <v>0</v>
      </c>
      <c r="AP311" s="112">
        <f>'VIDEÓ CHAT.csop'!AN46</f>
        <v>0</v>
      </c>
      <c r="AQ311" s="112">
        <f>'VIDEÓ CHAT.csop'!AO46</f>
        <v>0</v>
      </c>
      <c r="AR311" s="112">
        <f>'VIDEÓ CHAT.csop'!AP46</f>
        <v>0</v>
      </c>
      <c r="AS311" s="112">
        <f>'VIDEÓ CHAT.csop'!AQ46</f>
        <v>0</v>
      </c>
      <c r="AT311" s="112">
        <f>'VIDEÓ CHAT.csop'!AR46</f>
        <v>0</v>
      </c>
      <c r="AU311" s="112">
        <f>'VIDEÓ CHAT.csop'!AS46</f>
        <v>0</v>
      </c>
      <c r="AV311" s="112">
        <f>'VIDEÓ CHAT.csop'!AT46</f>
        <v>0</v>
      </c>
      <c r="AW311" s="112">
        <f>'VIDEÓ CHAT.csop'!AU46</f>
        <v>0</v>
      </c>
      <c r="AX311" s="190">
        <f>'VIDEÓ CHAT.csop'!AV46</f>
        <v>0</v>
      </c>
      <c r="AY311" s="67">
        <f t="shared" si="49"/>
        <v>0</v>
      </c>
    </row>
    <row r="312" spans="1:51" ht="20.100000000000001" hidden="1" customHeight="1" x14ac:dyDescent="0.35">
      <c r="A312" s="23">
        <f>'VIDEÓ CHAT.csop'!A47</f>
        <v>0</v>
      </c>
      <c r="B312" s="24">
        <f>'VIDEÓ CHAT.csop'!B47</f>
        <v>0</v>
      </c>
      <c r="C312" s="24">
        <f>'VIDEÓ CHAT.csop'!C47</f>
        <v>0</v>
      </c>
      <c r="D312" s="24">
        <f>'VIDEÓ CHAT.csop'!D47</f>
        <v>0</v>
      </c>
      <c r="E312" s="24">
        <f>'VIDEÓ CHAT.csop'!E47</f>
        <v>0</v>
      </c>
      <c r="F312" s="24">
        <f>'VIDEÓ CHAT.csop'!F47</f>
        <v>0</v>
      </c>
      <c r="G312" s="24">
        <f>'VIDEÓ CHAT.csop'!G47</f>
        <v>0</v>
      </c>
      <c r="H312" s="24">
        <f>'VIDEÓ CHAT.csop'!H47</f>
        <v>0</v>
      </c>
      <c r="I312" s="24">
        <f>'VIDEÓ CHAT.csop'!I47</f>
        <v>0</v>
      </c>
      <c r="J312" s="24">
        <f>'VIDEÓ CHAT.csop'!J47</f>
        <v>0</v>
      </c>
      <c r="K312" s="24">
        <f>'VIDEÓ CHAT.csop'!K47</f>
        <v>0</v>
      </c>
      <c r="L312" s="24">
        <f>'VIDEÓ CHAT.csop'!L47</f>
        <v>0</v>
      </c>
      <c r="M312" s="24">
        <f>'VIDEÓ CHAT.csop'!M47</f>
        <v>0</v>
      </c>
      <c r="N312" s="24">
        <f>'VIDEÓ CHAT.csop'!N47</f>
        <v>0</v>
      </c>
      <c r="O312" s="24">
        <f>'VIDEÓ CHAT.csop'!O47</f>
        <v>0</v>
      </c>
      <c r="P312" s="24">
        <f>'VIDEÓ CHAT.csop'!P47</f>
        <v>0</v>
      </c>
      <c r="Q312" s="24">
        <f>'VIDEÓ CHAT.csop'!Q47</f>
        <v>0</v>
      </c>
      <c r="R312" s="25">
        <f>'VIDEÓ CHAT.csop'!R47</f>
        <v>0</v>
      </c>
      <c r="S312" s="26"/>
      <c r="T312" s="189">
        <f>'VIDEÓ CHAT.csop'!R47</f>
        <v>0</v>
      </c>
      <c r="U312" s="112">
        <f>'VIDEÓ CHAT.csop'!S47</f>
        <v>0</v>
      </c>
      <c r="V312" s="112">
        <f>'VIDEÓ CHAT.csop'!T47</f>
        <v>0</v>
      </c>
      <c r="W312" s="112">
        <f>'VIDEÓ CHAT.csop'!U47</f>
        <v>0</v>
      </c>
      <c r="X312" s="112">
        <f>'VIDEÓ CHAT.csop'!V47</f>
        <v>0</v>
      </c>
      <c r="Y312" s="112">
        <f>'VIDEÓ CHAT.csop'!W47</f>
        <v>0</v>
      </c>
      <c r="Z312" s="112">
        <f>'VIDEÓ CHAT.csop'!X47</f>
        <v>0</v>
      </c>
      <c r="AA312" s="112">
        <f>'VIDEÓ CHAT.csop'!Y47</f>
        <v>0</v>
      </c>
      <c r="AB312" s="112">
        <f>'VIDEÓ CHAT.csop'!Z47</f>
        <v>0</v>
      </c>
      <c r="AC312" s="112">
        <f>'VIDEÓ CHAT.csop'!AA47</f>
        <v>0</v>
      </c>
      <c r="AD312" s="112">
        <f>'VIDEÓ CHAT.csop'!AB47</f>
        <v>0</v>
      </c>
      <c r="AE312" s="112">
        <f>'VIDEÓ CHAT.csop'!AC47</f>
        <v>0</v>
      </c>
      <c r="AF312" s="112">
        <f>'VIDEÓ CHAT.csop'!AD47</f>
        <v>0</v>
      </c>
      <c r="AG312" s="112">
        <f>'VIDEÓ CHAT.csop'!AE47</f>
        <v>0</v>
      </c>
      <c r="AH312" s="112">
        <f>'VIDEÓ CHAT.csop'!AF47</f>
        <v>0</v>
      </c>
      <c r="AI312" s="112">
        <f>'VIDEÓ CHAT.csop'!AG47</f>
        <v>0</v>
      </c>
      <c r="AJ312" s="112">
        <f>'VIDEÓ CHAT.csop'!AH47</f>
        <v>0</v>
      </c>
      <c r="AK312" s="112">
        <f>'VIDEÓ CHAT.csop'!AI47</f>
        <v>0</v>
      </c>
      <c r="AL312" s="112">
        <f>'VIDEÓ CHAT.csop'!AJ47</f>
        <v>0</v>
      </c>
      <c r="AM312" s="112">
        <f>'VIDEÓ CHAT.csop'!AK47</f>
        <v>0</v>
      </c>
      <c r="AN312" s="112">
        <f>'VIDEÓ CHAT.csop'!AL47</f>
        <v>0</v>
      </c>
      <c r="AO312" s="112">
        <f>'VIDEÓ CHAT.csop'!AM47</f>
        <v>0</v>
      </c>
      <c r="AP312" s="112">
        <f>'VIDEÓ CHAT.csop'!AN47</f>
        <v>0</v>
      </c>
      <c r="AQ312" s="112">
        <f>'VIDEÓ CHAT.csop'!AO47</f>
        <v>0</v>
      </c>
      <c r="AR312" s="112">
        <f>'VIDEÓ CHAT.csop'!AP47</f>
        <v>0</v>
      </c>
      <c r="AS312" s="112">
        <f>'VIDEÓ CHAT.csop'!AQ47</f>
        <v>0</v>
      </c>
      <c r="AT312" s="112">
        <f>'VIDEÓ CHAT.csop'!AR47</f>
        <v>0</v>
      </c>
      <c r="AU312" s="112">
        <f>'VIDEÓ CHAT.csop'!AS47</f>
        <v>0</v>
      </c>
      <c r="AV312" s="112">
        <f>'VIDEÓ CHAT.csop'!AT47</f>
        <v>0</v>
      </c>
      <c r="AW312" s="112">
        <f>'VIDEÓ CHAT.csop'!AU47</f>
        <v>0</v>
      </c>
      <c r="AX312" s="190">
        <f>'VIDEÓ CHAT.csop'!AV47</f>
        <v>0</v>
      </c>
      <c r="AY312" s="67">
        <f t="shared" si="49"/>
        <v>0</v>
      </c>
    </row>
    <row r="313" spans="1:51" ht="20.100000000000001" hidden="1" customHeight="1" x14ac:dyDescent="0.35">
      <c r="A313" s="23">
        <f>'VIDEÓ CHAT.csop'!A48</f>
        <v>0</v>
      </c>
      <c r="B313" s="24">
        <f>'VIDEÓ CHAT.csop'!B48</f>
        <v>0</v>
      </c>
      <c r="C313" s="24">
        <f>'VIDEÓ CHAT.csop'!C48</f>
        <v>0</v>
      </c>
      <c r="D313" s="24">
        <f>'VIDEÓ CHAT.csop'!D48</f>
        <v>0</v>
      </c>
      <c r="E313" s="24">
        <f>'VIDEÓ CHAT.csop'!E48</f>
        <v>0</v>
      </c>
      <c r="F313" s="24">
        <f>'VIDEÓ CHAT.csop'!F48</f>
        <v>0</v>
      </c>
      <c r="G313" s="24">
        <f>'VIDEÓ CHAT.csop'!G48</f>
        <v>0</v>
      </c>
      <c r="H313" s="24">
        <f>'VIDEÓ CHAT.csop'!H48</f>
        <v>0</v>
      </c>
      <c r="I313" s="24">
        <f>'VIDEÓ CHAT.csop'!I48</f>
        <v>0</v>
      </c>
      <c r="J313" s="24">
        <f>'VIDEÓ CHAT.csop'!J48</f>
        <v>0</v>
      </c>
      <c r="K313" s="24">
        <f>'VIDEÓ CHAT.csop'!K48</f>
        <v>0</v>
      </c>
      <c r="L313" s="24">
        <f>'VIDEÓ CHAT.csop'!L48</f>
        <v>0</v>
      </c>
      <c r="M313" s="24">
        <f>'VIDEÓ CHAT.csop'!M48</f>
        <v>0</v>
      </c>
      <c r="N313" s="24">
        <f>'VIDEÓ CHAT.csop'!N48</f>
        <v>0</v>
      </c>
      <c r="O313" s="24">
        <f>'VIDEÓ CHAT.csop'!O48</f>
        <v>0</v>
      </c>
      <c r="P313" s="24">
        <f>'VIDEÓ CHAT.csop'!P48</f>
        <v>0</v>
      </c>
      <c r="Q313" s="24">
        <f>'VIDEÓ CHAT.csop'!Q48</f>
        <v>0</v>
      </c>
      <c r="R313" s="25">
        <f>'VIDEÓ CHAT.csop'!R48</f>
        <v>0</v>
      </c>
      <c r="S313" s="26"/>
      <c r="T313" s="189">
        <f>'VIDEÓ CHAT.csop'!R48</f>
        <v>0</v>
      </c>
      <c r="U313" s="112">
        <f>'VIDEÓ CHAT.csop'!S48</f>
        <v>0</v>
      </c>
      <c r="V313" s="112">
        <f>'VIDEÓ CHAT.csop'!T48</f>
        <v>0</v>
      </c>
      <c r="W313" s="112">
        <f>'VIDEÓ CHAT.csop'!U48</f>
        <v>0</v>
      </c>
      <c r="X313" s="112">
        <f>'VIDEÓ CHAT.csop'!V48</f>
        <v>0</v>
      </c>
      <c r="Y313" s="112">
        <f>'VIDEÓ CHAT.csop'!W48</f>
        <v>0</v>
      </c>
      <c r="Z313" s="112">
        <f>'VIDEÓ CHAT.csop'!X48</f>
        <v>0</v>
      </c>
      <c r="AA313" s="112">
        <f>'VIDEÓ CHAT.csop'!Y48</f>
        <v>0</v>
      </c>
      <c r="AB313" s="112">
        <f>'VIDEÓ CHAT.csop'!Z48</f>
        <v>0</v>
      </c>
      <c r="AC313" s="112">
        <f>'VIDEÓ CHAT.csop'!AA48</f>
        <v>0</v>
      </c>
      <c r="AD313" s="112">
        <f>'VIDEÓ CHAT.csop'!AB48</f>
        <v>0</v>
      </c>
      <c r="AE313" s="112">
        <f>'VIDEÓ CHAT.csop'!AC48</f>
        <v>0</v>
      </c>
      <c r="AF313" s="112">
        <f>'VIDEÓ CHAT.csop'!AD48</f>
        <v>0</v>
      </c>
      <c r="AG313" s="112">
        <f>'VIDEÓ CHAT.csop'!AE48</f>
        <v>0</v>
      </c>
      <c r="AH313" s="112">
        <f>'VIDEÓ CHAT.csop'!AF48</f>
        <v>0</v>
      </c>
      <c r="AI313" s="112">
        <f>'VIDEÓ CHAT.csop'!AG48</f>
        <v>0</v>
      </c>
      <c r="AJ313" s="112">
        <f>'VIDEÓ CHAT.csop'!AH48</f>
        <v>0</v>
      </c>
      <c r="AK313" s="112">
        <f>'VIDEÓ CHAT.csop'!AI48</f>
        <v>0</v>
      </c>
      <c r="AL313" s="112">
        <f>'VIDEÓ CHAT.csop'!AJ48</f>
        <v>0</v>
      </c>
      <c r="AM313" s="112">
        <f>'VIDEÓ CHAT.csop'!AK48</f>
        <v>0</v>
      </c>
      <c r="AN313" s="112">
        <f>'VIDEÓ CHAT.csop'!AL48</f>
        <v>0</v>
      </c>
      <c r="AO313" s="112">
        <f>'VIDEÓ CHAT.csop'!AM48</f>
        <v>0</v>
      </c>
      <c r="AP313" s="112">
        <f>'VIDEÓ CHAT.csop'!AN48</f>
        <v>0</v>
      </c>
      <c r="AQ313" s="112">
        <f>'VIDEÓ CHAT.csop'!AO48</f>
        <v>0</v>
      </c>
      <c r="AR313" s="112">
        <f>'VIDEÓ CHAT.csop'!AP48</f>
        <v>0</v>
      </c>
      <c r="AS313" s="112">
        <f>'VIDEÓ CHAT.csop'!AQ48</f>
        <v>0</v>
      </c>
      <c r="AT313" s="112">
        <f>'VIDEÓ CHAT.csop'!AR48</f>
        <v>0</v>
      </c>
      <c r="AU313" s="112">
        <f>'VIDEÓ CHAT.csop'!AS48</f>
        <v>0</v>
      </c>
      <c r="AV313" s="112">
        <f>'VIDEÓ CHAT.csop'!AT48</f>
        <v>0</v>
      </c>
      <c r="AW313" s="112">
        <f>'VIDEÓ CHAT.csop'!AU48</f>
        <v>0</v>
      </c>
      <c r="AX313" s="190">
        <f>'VIDEÓ CHAT.csop'!AV48</f>
        <v>0</v>
      </c>
      <c r="AY313" s="67">
        <f t="shared" si="49"/>
        <v>0</v>
      </c>
    </row>
    <row r="314" spans="1:51" ht="20.100000000000001" hidden="1" customHeight="1" x14ac:dyDescent="0.35">
      <c r="A314" s="23">
        <f>'VIDEÓ CHAT.csop'!A49</f>
        <v>0</v>
      </c>
      <c r="B314" s="24">
        <f>'VIDEÓ CHAT.csop'!B49</f>
        <v>0</v>
      </c>
      <c r="C314" s="24">
        <f>'VIDEÓ CHAT.csop'!C49</f>
        <v>0</v>
      </c>
      <c r="D314" s="24">
        <f>'VIDEÓ CHAT.csop'!D49</f>
        <v>0</v>
      </c>
      <c r="E314" s="24">
        <f>'VIDEÓ CHAT.csop'!E49</f>
        <v>0</v>
      </c>
      <c r="F314" s="24">
        <f>'VIDEÓ CHAT.csop'!F49</f>
        <v>0</v>
      </c>
      <c r="G314" s="24">
        <f>'VIDEÓ CHAT.csop'!G49</f>
        <v>0</v>
      </c>
      <c r="H314" s="24">
        <f>'VIDEÓ CHAT.csop'!H49</f>
        <v>0</v>
      </c>
      <c r="I314" s="24">
        <f>'VIDEÓ CHAT.csop'!I49</f>
        <v>0</v>
      </c>
      <c r="J314" s="24">
        <f>'VIDEÓ CHAT.csop'!J49</f>
        <v>0</v>
      </c>
      <c r="K314" s="24">
        <f>'VIDEÓ CHAT.csop'!K49</f>
        <v>0</v>
      </c>
      <c r="L314" s="24">
        <f>'VIDEÓ CHAT.csop'!L49</f>
        <v>0</v>
      </c>
      <c r="M314" s="24">
        <f>'VIDEÓ CHAT.csop'!M49</f>
        <v>0</v>
      </c>
      <c r="N314" s="24">
        <f>'VIDEÓ CHAT.csop'!N49</f>
        <v>0</v>
      </c>
      <c r="O314" s="24">
        <f>'VIDEÓ CHAT.csop'!O49</f>
        <v>0</v>
      </c>
      <c r="P314" s="24">
        <f>'VIDEÓ CHAT.csop'!P49</f>
        <v>0</v>
      </c>
      <c r="Q314" s="24">
        <f>'VIDEÓ CHAT.csop'!Q49</f>
        <v>0</v>
      </c>
      <c r="R314" s="25">
        <f>'VIDEÓ CHAT.csop'!R49</f>
        <v>0</v>
      </c>
      <c r="S314" s="26"/>
      <c r="T314" s="189">
        <f>'VIDEÓ CHAT.csop'!R49</f>
        <v>0</v>
      </c>
      <c r="U314" s="112">
        <f>'VIDEÓ CHAT.csop'!S49</f>
        <v>0</v>
      </c>
      <c r="V314" s="112">
        <f>'VIDEÓ CHAT.csop'!T49</f>
        <v>0</v>
      </c>
      <c r="W314" s="112">
        <f>'VIDEÓ CHAT.csop'!U49</f>
        <v>0</v>
      </c>
      <c r="X314" s="112">
        <f>'VIDEÓ CHAT.csop'!V49</f>
        <v>0</v>
      </c>
      <c r="Y314" s="112">
        <f>'VIDEÓ CHAT.csop'!W49</f>
        <v>0</v>
      </c>
      <c r="Z314" s="112">
        <f>'VIDEÓ CHAT.csop'!X49</f>
        <v>0</v>
      </c>
      <c r="AA314" s="112">
        <f>'VIDEÓ CHAT.csop'!Y49</f>
        <v>0</v>
      </c>
      <c r="AB314" s="112">
        <f>'VIDEÓ CHAT.csop'!Z49</f>
        <v>0</v>
      </c>
      <c r="AC314" s="112">
        <f>'VIDEÓ CHAT.csop'!AA49</f>
        <v>0</v>
      </c>
      <c r="AD314" s="112">
        <f>'VIDEÓ CHAT.csop'!AB49</f>
        <v>0</v>
      </c>
      <c r="AE314" s="112">
        <f>'VIDEÓ CHAT.csop'!AC49</f>
        <v>0</v>
      </c>
      <c r="AF314" s="112">
        <f>'VIDEÓ CHAT.csop'!AD49</f>
        <v>0</v>
      </c>
      <c r="AG314" s="112">
        <f>'VIDEÓ CHAT.csop'!AE49</f>
        <v>0</v>
      </c>
      <c r="AH314" s="112">
        <f>'VIDEÓ CHAT.csop'!AF49</f>
        <v>0</v>
      </c>
      <c r="AI314" s="112">
        <f>'VIDEÓ CHAT.csop'!AG49</f>
        <v>0</v>
      </c>
      <c r="AJ314" s="112">
        <f>'VIDEÓ CHAT.csop'!AH49</f>
        <v>0</v>
      </c>
      <c r="AK314" s="112">
        <f>'VIDEÓ CHAT.csop'!AI49</f>
        <v>0</v>
      </c>
      <c r="AL314" s="112">
        <f>'VIDEÓ CHAT.csop'!AJ49</f>
        <v>0</v>
      </c>
      <c r="AM314" s="112">
        <f>'VIDEÓ CHAT.csop'!AK49</f>
        <v>0</v>
      </c>
      <c r="AN314" s="112">
        <f>'VIDEÓ CHAT.csop'!AL49</f>
        <v>0</v>
      </c>
      <c r="AO314" s="112">
        <f>'VIDEÓ CHAT.csop'!AM49</f>
        <v>0</v>
      </c>
      <c r="AP314" s="112">
        <f>'VIDEÓ CHAT.csop'!AN49</f>
        <v>0</v>
      </c>
      <c r="AQ314" s="112">
        <f>'VIDEÓ CHAT.csop'!AO49</f>
        <v>0</v>
      </c>
      <c r="AR314" s="112">
        <f>'VIDEÓ CHAT.csop'!AP49</f>
        <v>0</v>
      </c>
      <c r="AS314" s="112">
        <f>'VIDEÓ CHAT.csop'!AQ49</f>
        <v>0</v>
      </c>
      <c r="AT314" s="112">
        <f>'VIDEÓ CHAT.csop'!AR49</f>
        <v>0</v>
      </c>
      <c r="AU314" s="112">
        <f>'VIDEÓ CHAT.csop'!AS49</f>
        <v>0</v>
      </c>
      <c r="AV314" s="112">
        <f>'VIDEÓ CHAT.csop'!AT49</f>
        <v>0</v>
      </c>
      <c r="AW314" s="112">
        <f>'VIDEÓ CHAT.csop'!AU49</f>
        <v>0</v>
      </c>
      <c r="AX314" s="190">
        <f>'VIDEÓ CHAT.csop'!AV49</f>
        <v>0</v>
      </c>
      <c r="AY314" s="67">
        <f t="shared" si="49"/>
        <v>0</v>
      </c>
    </row>
    <row r="315" spans="1:51" ht="20.100000000000001" hidden="1" customHeight="1" x14ac:dyDescent="0.35">
      <c r="A315" s="23">
        <f>'VIDEÓ CHAT.csop'!A50</f>
        <v>0</v>
      </c>
      <c r="B315" s="24">
        <f>'VIDEÓ CHAT.csop'!B50</f>
        <v>0</v>
      </c>
      <c r="C315" s="24">
        <f>'VIDEÓ CHAT.csop'!C50</f>
        <v>0</v>
      </c>
      <c r="D315" s="24">
        <f>'VIDEÓ CHAT.csop'!D50</f>
        <v>0</v>
      </c>
      <c r="E315" s="24">
        <f>'VIDEÓ CHAT.csop'!E50</f>
        <v>0</v>
      </c>
      <c r="F315" s="24">
        <f>'VIDEÓ CHAT.csop'!F50</f>
        <v>0</v>
      </c>
      <c r="G315" s="24">
        <f>'VIDEÓ CHAT.csop'!G50</f>
        <v>0</v>
      </c>
      <c r="H315" s="24">
        <f>'VIDEÓ CHAT.csop'!H50</f>
        <v>0</v>
      </c>
      <c r="I315" s="24">
        <f>'VIDEÓ CHAT.csop'!I50</f>
        <v>0</v>
      </c>
      <c r="J315" s="24">
        <f>'VIDEÓ CHAT.csop'!J50</f>
        <v>0</v>
      </c>
      <c r="K315" s="24">
        <f>'VIDEÓ CHAT.csop'!K50</f>
        <v>0</v>
      </c>
      <c r="L315" s="24">
        <f>'VIDEÓ CHAT.csop'!L50</f>
        <v>0</v>
      </c>
      <c r="M315" s="24">
        <f>'VIDEÓ CHAT.csop'!M50</f>
        <v>0</v>
      </c>
      <c r="N315" s="24">
        <f>'VIDEÓ CHAT.csop'!N50</f>
        <v>0</v>
      </c>
      <c r="O315" s="24">
        <f>'VIDEÓ CHAT.csop'!O50</f>
        <v>0</v>
      </c>
      <c r="P315" s="24">
        <f>'VIDEÓ CHAT.csop'!P50</f>
        <v>0</v>
      </c>
      <c r="Q315" s="24">
        <f>'VIDEÓ CHAT.csop'!Q50</f>
        <v>0</v>
      </c>
      <c r="R315" s="25">
        <f>'VIDEÓ CHAT.csop'!R50</f>
        <v>0</v>
      </c>
      <c r="S315" s="26"/>
      <c r="T315" s="189">
        <f>'VIDEÓ CHAT.csop'!R50</f>
        <v>0</v>
      </c>
      <c r="U315" s="112">
        <f>'VIDEÓ CHAT.csop'!S50</f>
        <v>0</v>
      </c>
      <c r="V315" s="112">
        <f>'VIDEÓ CHAT.csop'!T50</f>
        <v>0</v>
      </c>
      <c r="W315" s="112">
        <f>'VIDEÓ CHAT.csop'!U50</f>
        <v>0</v>
      </c>
      <c r="X315" s="112">
        <f>'VIDEÓ CHAT.csop'!V50</f>
        <v>0</v>
      </c>
      <c r="Y315" s="112">
        <f>'VIDEÓ CHAT.csop'!W50</f>
        <v>0</v>
      </c>
      <c r="Z315" s="112">
        <f>'VIDEÓ CHAT.csop'!X50</f>
        <v>0</v>
      </c>
      <c r="AA315" s="112">
        <f>'VIDEÓ CHAT.csop'!Y50</f>
        <v>0</v>
      </c>
      <c r="AB315" s="112">
        <f>'VIDEÓ CHAT.csop'!Z50</f>
        <v>0</v>
      </c>
      <c r="AC315" s="112">
        <f>'VIDEÓ CHAT.csop'!AA50</f>
        <v>0</v>
      </c>
      <c r="AD315" s="112">
        <f>'VIDEÓ CHAT.csop'!AB50</f>
        <v>0</v>
      </c>
      <c r="AE315" s="112">
        <f>'VIDEÓ CHAT.csop'!AC50</f>
        <v>0</v>
      </c>
      <c r="AF315" s="112">
        <f>'VIDEÓ CHAT.csop'!AD50</f>
        <v>0</v>
      </c>
      <c r="AG315" s="112">
        <f>'VIDEÓ CHAT.csop'!AE50</f>
        <v>0</v>
      </c>
      <c r="AH315" s="112">
        <f>'VIDEÓ CHAT.csop'!AF50</f>
        <v>0</v>
      </c>
      <c r="AI315" s="112">
        <f>'VIDEÓ CHAT.csop'!AG50</f>
        <v>0</v>
      </c>
      <c r="AJ315" s="112">
        <f>'VIDEÓ CHAT.csop'!AH50</f>
        <v>0</v>
      </c>
      <c r="AK315" s="112">
        <f>'VIDEÓ CHAT.csop'!AI50</f>
        <v>0</v>
      </c>
      <c r="AL315" s="112">
        <f>'VIDEÓ CHAT.csop'!AJ50</f>
        <v>0</v>
      </c>
      <c r="AM315" s="112">
        <f>'VIDEÓ CHAT.csop'!AK50</f>
        <v>0</v>
      </c>
      <c r="AN315" s="112">
        <f>'VIDEÓ CHAT.csop'!AL50</f>
        <v>0</v>
      </c>
      <c r="AO315" s="112">
        <f>'VIDEÓ CHAT.csop'!AM50</f>
        <v>0</v>
      </c>
      <c r="AP315" s="112">
        <f>'VIDEÓ CHAT.csop'!AN50</f>
        <v>0</v>
      </c>
      <c r="AQ315" s="112">
        <f>'VIDEÓ CHAT.csop'!AO50</f>
        <v>0</v>
      </c>
      <c r="AR315" s="112">
        <f>'VIDEÓ CHAT.csop'!AP50</f>
        <v>0</v>
      </c>
      <c r="AS315" s="112">
        <f>'VIDEÓ CHAT.csop'!AQ50</f>
        <v>0</v>
      </c>
      <c r="AT315" s="112">
        <f>'VIDEÓ CHAT.csop'!AR50</f>
        <v>0</v>
      </c>
      <c r="AU315" s="112">
        <f>'VIDEÓ CHAT.csop'!AS50</f>
        <v>0</v>
      </c>
      <c r="AV315" s="112">
        <f>'VIDEÓ CHAT.csop'!AT50</f>
        <v>0</v>
      </c>
      <c r="AW315" s="112">
        <f>'VIDEÓ CHAT.csop'!AU50</f>
        <v>0</v>
      </c>
      <c r="AX315" s="190">
        <f>'VIDEÓ CHAT.csop'!AV50</f>
        <v>0</v>
      </c>
      <c r="AY315" s="67">
        <f t="shared" si="49"/>
        <v>0</v>
      </c>
    </row>
    <row r="316" spans="1:51" ht="20.100000000000001" hidden="1" customHeight="1" x14ac:dyDescent="0.35">
      <c r="A316" s="23">
        <f>'VIDEÓ CHAT.csop'!A51</f>
        <v>0</v>
      </c>
      <c r="B316" s="24">
        <f>'VIDEÓ CHAT.csop'!B51</f>
        <v>0</v>
      </c>
      <c r="C316" s="24">
        <f>'VIDEÓ CHAT.csop'!C51</f>
        <v>0</v>
      </c>
      <c r="D316" s="24">
        <f>'VIDEÓ CHAT.csop'!D51</f>
        <v>0</v>
      </c>
      <c r="E316" s="24">
        <f>'VIDEÓ CHAT.csop'!E51</f>
        <v>0</v>
      </c>
      <c r="F316" s="24">
        <f>'VIDEÓ CHAT.csop'!F51</f>
        <v>0</v>
      </c>
      <c r="G316" s="24">
        <f>'VIDEÓ CHAT.csop'!G51</f>
        <v>0</v>
      </c>
      <c r="H316" s="24">
        <f>'VIDEÓ CHAT.csop'!H51</f>
        <v>0</v>
      </c>
      <c r="I316" s="24">
        <f>'VIDEÓ CHAT.csop'!I51</f>
        <v>0</v>
      </c>
      <c r="J316" s="24">
        <f>'VIDEÓ CHAT.csop'!J51</f>
        <v>0</v>
      </c>
      <c r="K316" s="24">
        <f>'VIDEÓ CHAT.csop'!K51</f>
        <v>0</v>
      </c>
      <c r="L316" s="24">
        <f>'VIDEÓ CHAT.csop'!L51</f>
        <v>0</v>
      </c>
      <c r="M316" s="24">
        <f>'VIDEÓ CHAT.csop'!M51</f>
        <v>0</v>
      </c>
      <c r="N316" s="24">
        <f>'VIDEÓ CHAT.csop'!N51</f>
        <v>0</v>
      </c>
      <c r="O316" s="24">
        <f>'VIDEÓ CHAT.csop'!O51</f>
        <v>0</v>
      </c>
      <c r="P316" s="24">
        <f>'VIDEÓ CHAT.csop'!P51</f>
        <v>0</v>
      </c>
      <c r="Q316" s="24">
        <f>'VIDEÓ CHAT.csop'!Q51</f>
        <v>0</v>
      </c>
      <c r="R316" s="25">
        <f>'VIDEÓ CHAT.csop'!R51</f>
        <v>0</v>
      </c>
      <c r="S316" s="26"/>
      <c r="T316" s="189">
        <f>'VIDEÓ CHAT.csop'!R51</f>
        <v>0</v>
      </c>
      <c r="U316" s="112">
        <f>'VIDEÓ CHAT.csop'!S51</f>
        <v>0</v>
      </c>
      <c r="V316" s="112">
        <f>'VIDEÓ CHAT.csop'!T51</f>
        <v>0</v>
      </c>
      <c r="W316" s="112">
        <f>'VIDEÓ CHAT.csop'!U51</f>
        <v>0</v>
      </c>
      <c r="X316" s="112">
        <f>'VIDEÓ CHAT.csop'!V51</f>
        <v>0</v>
      </c>
      <c r="Y316" s="112">
        <f>'VIDEÓ CHAT.csop'!W51</f>
        <v>0</v>
      </c>
      <c r="Z316" s="112">
        <f>'VIDEÓ CHAT.csop'!X51</f>
        <v>0</v>
      </c>
      <c r="AA316" s="112">
        <f>'VIDEÓ CHAT.csop'!Y51</f>
        <v>0</v>
      </c>
      <c r="AB316" s="112">
        <f>'VIDEÓ CHAT.csop'!Z51</f>
        <v>0</v>
      </c>
      <c r="AC316" s="112">
        <f>'VIDEÓ CHAT.csop'!AA51</f>
        <v>0</v>
      </c>
      <c r="AD316" s="112">
        <f>'VIDEÓ CHAT.csop'!AB51</f>
        <v>0</v>
      </c>
      <c r="AE316" s="112">
        <f>'VIDEÓ CHAT.csop'!AC51</f>
        <v>0</v>
      </c>
      <c r="AF316" s="112">
        <f>'VIDEÓ CHAT.csop'!AD51</f>
        <v>0</v>
      </c>
      <c r="AG316" s="112">
        <f>'VIDEÓ CHAT.csop'!AE51</f>
        <v>0</v>
      </c>
      <c r="AH316" s="112">
        <f>'VIDEÓ CHAT.csop'!AF51</f>
        <v>0</v>
      </c>
      <c r="AI316" s="112">
        <f>'VIDEÓ CHAT.csop'!AG51</f>
        <v>0</v>
      </c>
      <c r="AJ316" s="112">
        <f>'VIDEÓ CHAT.csop'!AH51</f>
        <v>0</v>
      </c>
      <c r="AK316" s="112">
        <f>'VIDEÓ CHAT.csop'!AI51</f>
        <v>0</v>
      </c>
      <c r="AL316" s="112">
        <f>'VIDEÓ CHAT.csop'!AJ51</f>
        <v>0</v>
      </c>
      <c r="AM316" s="112">
        <f>'VIDEÓ CHAT.csop'!AK51</f>
        <v>0</v>
      </c>
      <c r="AN316" s="112">
        <f>'VIDEÓ CHAT.csop'!AL51</f>
        <v>0</v>
      </c>
      <c r="AO316" s="112">
        <f>'VIDEÓ CHAT.csop'!AM51</f>
        <v>0</v>
      </c>
      <c r="AP316" s="112">
        <f>'VIDEÓ CHAT.csop'!AN51</f>
        <v>0</v>
      </c>
      <c r="AQ316" s="112">
        <f>'VIDEÓ CHAT.csop'!AO51</f>
        <v>0</v>
      </c>
      <c r="AR316" s="112">
        <f>'VIDEÓ CHAT.csop'!AP51</f>
        <v>0</v>
      </c>
      <c r="AS316" s="112">
        <f>'VIDEÓ CHAT.csop'!AQ51</f>
        <v>0</v>
      </c>
      <c r="AT316" s="112">
        <f>'VIDEÓ CHAT.csop'!AR51</f>
        <v>0</v>
      </c>
      <c r="AU316" s="112">
        <f>'VIDEÓ CHAT.csop'!AS51</f>
        <v>0</v>
      </c>
      <c r="AV316" s="112">
        <f>'VIDEÓ CHAT.csop'!AT51</f>
        <v>0</v>
      </c>
      <c r="AW316" s="112">
        <f>'VIDEÓ CHAT.csop'!AU51</f>
        <v>0</v>
      </c>
      <c r="AX316" s="190">
        <f>'VIDEÓ CHAT.csop'!AV51</f>
        <v>0</v>
      </c>
      <c r="AY316" s="67">
        <f t="shared" si="49"/>
        <v>0</v>
      </c>
    </row>
    <row r="317" spans="1:51" ht="20.100000000000001" hidden="1" customHeight="1" x14ac:dyDescent="0.35">
      <c r="A317" s="23">
        <f>'VIDEÓ CHAT.csop'!A52</f>
        <v>0</v>
      </c>
      <c r="B317" s="24">
        <f>'VIDEÓ CHAT.csop'!B52</f>
        <v>0</v>
      </c>
      <c r="C317" s="24">
        <f>'VIDEÓ CHAT.csop'!C52</f>
        <v>0</v>
      </c>
      <c r="D317" s="24">
        <f>'VIDEÓ CHAT.csop'!D52</f>
        <v>0</v>
      </c>
      <c r="E317" s="24">
        <f>'VIDEÓ CHAT.csop'!E52</f>
        <v>0</v>
      </c>
      <c r="F317" s="24">
        <f>'VIDEÓ CHAT.csop'!F52</f>
        <v>0</v>
      </c>
      <c r="G317" s="24">
        <f>'VIDEÓ CHAT.csop'!G52</f>
        <v>0</v>
      </c>
      <c r="H317" s="24">
        <f>'VIDEÓ CHAT.csop'!H52</f>
        <v>0</v>
      </c>
      <c r="I317" s="24">
        <f>'VIDEÓ CHAT.csop'!I52</f>
        <v>0</v>
      </c>
      <c r="J317" s="24">
        <f>'VIDEÓ CHAT.csop'!J52</f>
        <v>0</v>
      </c>
      <c r="K317" s="24">
        <f>'VIDEÓ CHAT.csop'!K52</f>
        <v>0</v>
      </c>
      <c r="L317" s="24">
        <f>'VIDEÓ CHAT.csop'!L52</f>
        <v>0</v>
      </c>
      <c r="M317" s="24">
        <f>'VIDEÓ CHAT.csop'!M52</f>
        <v>0</v>
      </c>
      <c r="N317" s="24">
        <f>'VIDEÓ CHAT.csop'!N52</f>
        <v>0</v>
      </c>
      <c r="O317" s="24">
        <f>'VIDEÓ CHAT.csop'!O52</f>
        <v>0</v>
      </c>
      <c r="P317" s="24">
        <f>'VIDEÓ CHAT.csop'!P52</f>
        <v>0</v>
      </c>
      <c r="Q317" s="24">
        <f>'VIDEÓ CHAT.csop'!Q52</f>
        <v>0</v>
      </c>
      <c r="R317" s="25">
        <f>'VIDEÓ CHAT.csop'!R52</f>
        <v>0</v>
      </c>
      <c r="S317" s="26"/>
      <c r="T317" s="189">
        <f>'VIDEÓ CHAT.csop'!R52</f>
        <v>0</v>
      </c>
      <c r="U317" s="112">
        <f>'VIDEÓ CHAT.csop'!S52</f>
        <v>0</v>
      </c>
      <c r="V317" s="112">
        <f>'VIDEÓ CHAT.csop'!T52</f>
        <v>0</v>
      </c>
      <c r="W317" s="112">
        <f>'VIDEÓ CHAT.csop'!U52</f>
        <v>0</v>
      </c>
      <c r="X317" s="112">
        <f>'VIDEÓ CHAT.csop'!V52</f>
        <v>0</v>
      </c>
      <c r="Y317" s="112">
        <f>'VIDEÓ CHAT.csop'!W52</f>
        <v>0</v>
      </c>
      <c r="Z317" s="112">
        <f>'VIDEÓ CHAT.csop'!X52</f>
        <v>0</v>
      </c>
      <c r="AA317" s="112">
        <f>'VIDEÓ CHAT.csop'!Y52</f>
        <v>0</v>
      </c>
      <c r="AB317" s="112">
        <f>'VIDEÓ CHAT.csop'!Z52</f>
        <v>0</v>
      </c>
      <c r="AC317" s="112">
        <f>'VIDEÓ CHAT.csop'!AA52</f>
        <v>0</v>
      </c>
      <c r="AD317" s="112">
        <f>'VIDEÓ CHAT.csop'!AB52</f>
        <v>0</v>
      </c>
      <c r="AE317" s="112">
        <f>'VIDEÓ CHAT.csop'!AC52</f>
        <v>0</v>
      </c>
      <c r="AF317" s="112">
        <f>'VIDEÓ CHAT.csop'!AD52</f>
        <v>0</v>
      </c>
      <c r="AG317" s="112">
        <f>'VIDEÓ CHAT.csop'!AE52</f>
        <v>0</v>
      </c>
      <c r="AH317" s="112">
        <f>'VIDEÓ CHAT.csop'!AF52</f>
        <v>0</v>
      </c>
      <c r="AI317" s="112">
        <f>'VIDEÓ CHAT.csop'!AG52</f>
        <v>0</v>
      </c>
      <c r="AJ317" s="112">
        <f>'VIDEÓ CHAT.csop'!AH52</f>
        <v>0</v>
      </c>
      <c r="AK317" s="112">
        <f>'VIDEÓ CHAT.csop'!AI52</f>
        <v>0</v>
      </c>
      <c r="AL317" s="112">
        <f>'VIDEÓ CHAT.csop'!AJ52</f>
        <v>0</v>
      </c>
      <c r="AM317" s="112">
        <f>'VIDEÓ CHAT.csop'!AK52</f>
        <v>0</v>
      </c>
      <c r="AN317" s="112">
        <f>'VIDEÓ CHAT.csop'!AL52</f>
        <v>0</v>
      </c>
      <c r="AO317" s="112">
        <f>'VIDEÓ CHAT.csop'!AM52</f>
        <v>0</v>
      </c>
      <c r="AP317" s="112">
        <f>'VIDEÓ CHAT.csop'!AN52</f>
        <v>0</v>
      </c>
      <c r="AQ317" s="112">
        <f>'VIDEÓ CHAT.csop'!AO52</f>
        <v>0</v>
      </c>
      <c r="AR317" s="112">
        <f>'VIDEÓ CHAT.csop'!AP52</f>
        <v>0</v>
      </c>
      <c r="AS317" s="112">
        <f>'VIDEÓ CHAT.csop'!AQ52</f>
        <v>0</v>
      </c>
      <c r="AT317" s="112">
        <f>'VIDEÓ CHAT.csop'!AR52</f>
        <v>0</v>
      </c>
      <c r="AU317" s="112">
        <f>'VIDEÓ CHAT.csop'!AS52</f>
        <v>0</v>
      </c>
      <c r="AV317" s="112">
        <f>'VIDEÓ CHAT.csop'!AT52</f>
        <v>0</v>
      </c>
      <c r="AW317" s="112">
        <f>'VIDEÓ CHAT.csop'!AU52</f>
        <v>0</v>
      </c>
      <c r="AX317" s="190">
        <f>'VIDEÓ CHAT.csop'!AV52</f>
        <v>0</v>
      </c>
      <c r="AY317" s="67">
        <f t="shared" si="49"/>
        <v>0</v>
      </c>
    </row>
    <row r="318" spans="1:51" ht="20.100000000000001" hidden="1" customHeight="1" x14ac:dyDescent="0.35">
      <c r="A318" s="23">
        <f>'VIDEÓ CHAT.csop'!A53</f>
        <v>0</v>
      </c>
      <c r="B318" s="24">
        <f>'VIDEÓ CHAT.csop'!B53</f>
        <v>0</v>
      </c>
      <c r="C318" s="24">
        <f>'VIDEÓ CHAT.csop'!C53</f>
        <v>0</v>
      </c>
      <c r="D318" s="24">
        <f>'VIDEÓ CHAT.csop'!D53</f>
        <v>0</v>
      </c>
      <c r="E318" s="24">
        <f>'VIDEÓ CHAT.csop'!E53</f>
        <v>0</v>
      </c>
      <c r="F318" s="24">
        <f>'VIDEÓ CHAT.csop'!F53</f>
        <v>0</v>
      </c>
      <c r="G318" s="24">
        <f>'VIDEÓ CHAT.csop'!G53</f>
        <v>0</v>
      </c>
      <c r="H318" s="24">
        <f>'VIDEÓ CHAT.csop'!H53</f>
        <v>0</v>
      </c>
      <c r="I318" s="24">
        <f>'VIDEÓ CHAT.csop'!I53</f>
        <v>0</v>
      </c>
      <c r="J318" s="24">
        <f>'VIDEÓ CHAT.csop'!J53</f>
        <v>0</v>
      </c>
      <c r="K318" s="24">
        <f>'VIDEÓ CHAT.csop'!K53</f>
        <v>0</v>
      </c>
      <c r="L318" s="24">
        <f>'VIDEÓ CHAT.csop'!L53</f>
        <v>0</v>
      </c>
      <c r="M318" s="24">
        <f>'VIDEÓ CHAT.csop'!M53</f>
        <v>0</v>
      </c>
      <c r="N318" s="24">
        <f>'VIDEÓ CHAT.csop'!N53</f>
        <v>0</v>
      </c>
      <c r="O318" s="24">
        <f>'VIDEÓ CHAT.csop'!O53</f>
        <v>0</v>
      </c>
      <c r="P318" s="24">
        <f>'VIDEÓ CHAT.csop'!P53</f>
        <v>0</v>
      </c>
      <c r="Q318" s="24">
        <f>'VIDEÓ CHAT.csop'!Q53</f>
        <v>0</v>
      </c>
      <c r="R318" s="25">
        <f>'VIDEÓ CHAT.csop'!R53</f>
        <v>0</v>
      </c>
      <c r="S318" s="26"/>
      <c r="T318" s="189">
        <f>'VIDEÓ CHAT.csop'!R53</f>
        <v>0</v>
      </c>
      <c r="U318" s="112">
        <f>'VIDEÓ CHAT.csop'!S53</f>
        <v>0</v>
      </c>
      <c r="V318" s="112">
        <f>'VIDEÓ CHAT.csop'!T53</f>
        <v>0</v>
      </c>
      <c r="W318" s="112">
        <f>'VIDEÓ CHAT.csop'!U53</f>
        <v>0</v>
      </c>
      <c r="X318" s="112">
        <f>'VIDEÓ CHAT.csop'!V53</f>
        <v>0</v>
      </c>
      <c r="Y318" s="112">
        <f>'VIDEÓ CHAT.csop'!W53</f>
        <v>0</v>
      </c>
      <c r="Z318" s="112">
        <f>'VIDEÓ CHAT.csop'!X53</f>
        <v>0</v>
      </c>
      <c r="AA318" s="112">
        <f>'VIDEÓ CHAT.csop'!Y53</f>
        <v>0</v>
      </c>
      <c r="AB318" s="112">
        <f>'VIDEÓ CHAT.csop'!Z53</f>
        <v>0</v>
      </c>
      <c r="AC318" s="112">
        <f>'VIDEÓ CHAT.csop'!AA53</f>
        <v>0</v>
      </c>
      <c r="AD318" s="112">
        <f>'VIDEÓ CHAT.csop'!AB53</f>
        <v>0</v>
      </c>
      <c r="AE318" s="112">
        <f>'VIDEÓ CHAT.csop'!AC53</f>
        <v>0</v>
      </c>
      <c r="AF318" s="112">
        <f>'VIDEÓ CHAT.csop'!AD53</f>
        <v>0</v>
      </c>
      <c r="AG318" s="112">
        <f>'VIDEÓ CHAT.csop'!AE53</f>
        <v>0</v>
      </c>
      <c r="AH318" s="112">
        <f>'VIDEÓ CHAT.csop'!AF53</f>
        <v>0</v>
      </c>
      <c r="AI318" s="112">
        <f>'VIDEÓ CHAT.csop'!AG53</f>
        <v>0</v>
      </c>
      <c r="AJ318" s="112">
        <f>'VIDEÓ CHAT.csop'!AH53</f>
        <v>0</v>
      </c>
      <c r="AK318" s="112">
        <f>'VIDEÓ CHAT.csop'!AI53</f>
        <v>0</v>
      </c>
      <c r="AL318" s="112">
        <f>'VIDEÓ CHAT.csop'!AJ53</f>
        <v>0</v>
      </c>
      <c r="AM318" s="112">
        <f>'VIDEÓ CHAT.csop'!AK53</f>
        <v>0</v>
      </c>
      <c r="AN318" s="112">
        <f>'VIDEÓ CHAT.csop'!AL53</f>
        <v>0</v>
      </c>
      <c r="AO318" s="112">
        <f>'VIDEÓ CHAT.csop'!AM53</f>
        <v>0</v>
      </c>
      <c r="AP318" s="112">
        <f>'VIDEÓ CHAT.csop'!AN53</f>
        <v>0</v>
      </c>
      <c r="AQ318" s="112">
        <f>'VIDEÓ CHAT.csop'!AO53</f>
        <v>0</v>
      </c>
      <c r="AR318" s="112">
        <f>'VIDEÓ CHAT.csop'!AP53</f>
        <v>0</v>
      </c>
      <c r="AS318" s="112">
        <f>'VIDEÓ CHAT.csop'!AQ53</f>
        <v>0</v>
      </c>
      <c r="AT318" s="112">
        <f>'VIDEÓ CHAT.csop'!AR53</f>
        <v>0</v>
      </c>
      <c r="AU318" s="112">
        <f>'VIDEÓ CHAT.csop'!AS53</f>
        <v>0</v>
      </c>
      <c r="AV318" s="112">
        <f>'VIDEÓ CHAT.csop'!AT53</f>
        <v>0</v>
      </c>
      <c r="AW318" s="112">
        <f>'VIDEÓ CHAT.csop'!AU53</f>
        <v>0</v>
      </c>
      <c r="AX318" s="190">
        <f>'VIDEÓ CHAT.csop'!AV53</f>
        <v>0</v>
      </c>
      <c r="AY318" s="67">
        <f t="shared" si="49"/>
        <v>0</v>
      </c>
    </row>
    <row r="319" spans="1:51" ht="20.100000000000001" hidden="1" customHeight="1" x14ac:dyDescent="0.35">
      <c r="A319" s="23">
        <f>'VIDEÓ CHAT.csop'!A54</f>
        <v>0</v>
      </c>
      <c r="B319" s="24">
        <f>'VIDEÓ CHAT.csop'!B54</f>
        <v>0</v>
      </c>
      <c r="C319" s="24">
        <f>'VIDEÓ CHAT.csop'!C54</f>
        <v>0</v>
      </c>
      <c r="D319" s="24">
        <f>'VIDEÓ CHAT.csop'!D54</f>
        <v>0</v>
      </c>
      <c r="E319" s="24">
        <f>'VIDEÓ CHAT.csop'!E54</f>
        <v>0</v>
      </c>
      <c r="F319" s="24">
        <f>'VIDEÓ CHAT.csop'!F54</f>
        <v>0</v>
      </c>
      <c r="G319" s="24">
        <f>'VIDEÓ CHAT.csop'!G54</f>
        <v>0</v>
      </c>
      <c r="H319" s="24">
        <f>'VIDEÓ CHAT.csop'!H54</f>
        <v>0</v>
      </c>
      <c r="I319" s="24">
        <f>'VIDEÓ CHAT.csop'!I54</f>
        <v>0</v>
      </c>
      <c r="J319" s="24">
        <f>'VIDEÓ CHAT.csop'!J54</f>
        <v>0</v>
      </c>
      <c r="K319" s="24">
        <f>'VIDEÓ CHAT.csop'!K54</f>
        <v>0</v>
      </c>
      <c r="L319" s="24">
        <f>'VIDEÓ CHAT.csop'!L54</f>
        <v>0</v>
      </c>
      <c r="M319" s="24">
        <f>'VIDEÓ CHAT.csop'!M54</f>
        <v>0</v>
      </c>
      <c r="N319" s="24">
        <f>'VIDEÓ CHAT.csop'!N54</f>
        <v>0</v>
      </c>
      <c r="O319" s="24">
        <f>'VIDEÓ CHAT.csop'!O54</f>
        <v>0</v>
      </c>
      <c r="P319" s="24">
        <f>'VIDEÓ CHAT.csop'!P54</f>
        <v>0</v>
      </c>
      <c r="Q319" s="24">
        <f>'VIDEÓ CHAT.csop'!Q54</f>
        <v>0</v>
      </c>
      <c r="R319" s="25">
        <f>'VIDEÓ CHAT.csop'!R54</f>
        <v>0</v>
      </c>
      <c r="S319" s="26"/>
      <c r="T319" s="189">
        <f>'VIDEÓ CHAT.csop'!R54</f>
        <v>0</v>
      </c>
      <c r="U319" s="112">
        <f>'VIDEÓ CHAT.csop'!S54</f>
        <v>0</v>
      </c>
      <c r="V319" s="112">
        <f>'VIDEÓ CHAT.csop'!T54</f>
        <v>0</v>
      </c>
      <c r="W319" s="112">
        <f>'VIDEÓ CHAT.csop'!U54</f>
        <v>0</v>
      </c>
      <c r="X319" s="112">
        <f>'VIDEÓ CHAT.csop'!V54</f>
        <v>0</v>
      </c>
      <c r="Y319" s="112">
        <f>'VIDEÓ CHAT.csop'!W54</f>
        <v>0</v>
      </c>
      <c r="Z319" s="112">
        <f>'VIDEÓ CHAT.csop'!X54</f>
        <v>0</v>
      </c>
      <c r="AA319" s="112">
        <f>'VIDEÓ CHAT.csop'!Y54</f>
        <v>0</v>
      </c>
      <c r="AB319" s="112">
        <f>'VIDEÓ CHAT.csop'!Z54</f>
        <v>0</v>
      </c>
      <c r="AC319" s="112">
        <f>'VIDEÓ CHAT.csop'!AA54</f>
        <v>0</v>
      </c>
      <c r="AD319" s="112">
        <f>'VIDEÓ CHAT.csop'!AB54</f>
        <v>0</v>
      </c>
      <c r="AE319" s="112">
        <f>'VIDEÓ CHAT.csop'!AC54</f>
        <v>0</v>
      </c>
      <c r="AF319" s="112">
        <f>'VIDEÓ CHAT.csop'!AD54</f>
        <v>0</v>
      </c>
      <c r="AG319" s="112">
        <f>'VIDEÓ CHAT.csop'!AE54</f>
        <v>0</v>
      </c>
      <c r="AH319" s="112">
        <f>'VIDEÓ CHAT.csop'!AF54</f>
        <v>0</v>
      </c>
      <c r="AI319" s="112">
        <f>'VIDEÓ CHAT.csop'!AG54</f>
        <v>0</v>
      </c>
      <c r="AJ319" s="112">
        <f>'VIDEÓ CHAT.csop'!AH54</f>
        <v>0</v>
      </c>
      <c r="AK319" s="112">
        <f>'VIDEÓ CHAT.csop'!AI54</f>
        <v>0</v>
      </c>
      <c r="AL319" s="112">
        <f>'VIDEÓ CHAT.csop'!AJ54</f>
        <v>0</v>
      </c>
      <c r="AM319" s="112">
        <f>'VIDEÓ CHAT.csop'!AK54</f>
        <v>0</v>
      </c>
      <c r="AN319" s="112">
        <f>'VIDEÓ CHAT.csop'!AL54</f>
        <v>0</v>
      </c>
      <c r="AO319" s="112">
        <f>'VIDEÓ CHAT.csop'!AM54</f>
        <v>0</v>
      </c>
      <c r="AP319" s="112">
        <f>'VIDEÓ CHAT.csop'!AN54</f>
        <v>0</v>
      </c>
      <c r="AQ319" s="112">
        <f>'VIDEÓ CHAT.csop'!AO54</f>
        <v>0</v>
      </c>
      <c r="AR319" s="112">
        <f>'VIDEÓ CHAT.csop'!AP54</f>
        <v>0</v>
      </c>
      <c r="AS319" s="112">
        <f>'VIDEÓ CHAT.csop'!AQ54</f>
        <v>0</v>
      </c>
      <c r="AT319" s="112">
        <f>'VIDEÓ CHAT.csop'!AR54</f>
        <v>0</v>
      </c>
      <c r="AU319" s="112">
        <f>'VIDEÓ CHAT.csop'!AS54</f>
        <v>0</v>
      </c>
      <c r="AV319" s="112">
        <f>'VIDEÓ CHAT.csop'!AT54</f>
        <v>0</v>
      </c>
      <c r="AW319" s="112">
        <f>'VIDEÓ CHAT.csop'!AU54</f>
        <v>0</v>
      </c>
      <c r="AX319" s="190">
        <f>'VIDEÓ CHAT.csop'!AV54</f>
        <v>0</v>
      </c>
      <c r="AY319" s="67">
        <f t="shared" si="49"/>
        <v>0</v>
      </c>
    </row>
    <row r="320" spans="1:51" ht="20.100000000000001" hidden="1" customHeight="1" x14ac:dyDescent="0.35">
      <c r="A320" s="23">
        <f>'VIDEÓ CHAT.csop'!A55</f>
        <v>0</v>
      </c>
      <c r="B320" s="24">
        <f>'VIDEÓ CHAT.csop'!B55</f>
        <v>0</v>
      </c>
      <c r="C320" s="24">
        <f>'VIDEÓ CHAT.csop'!C55</f>
        <v>0</v>
      </c>
      <c r="D320" s="24">
        <f>'VIDEÓ CHAT.csop'!D55</f>
        <v>0</v>
      </c>
      <c r="E320" s="24">
        <f>'VIDEÓ CHAT.csop'!E55</f>
        <v>0</v>
      </c>
      <c r="F320" s="24">
        <f>'VIDEÓ CHAT.csop'!F55</f>
        <v>0</v>
      </c>
      <c r="G320" s="24">
        <f>'VIDEÓ CHAT.csop'!G55</f>
        <v>0</v>
      </c>
      <c r="H320" s="24">
        <f>'VIDEÓ CHAT.csop'!H55</f>
        <v>0</v>
      </c>
      <c r="I320" s="24">
        <f>'VIDEÓ CHAT.csop'!I55</f>
        <v>0</v>
      </c>
      <c r="J320" s="24">
        <f>'VIDEÓ CHAT.csop'!J55</f>
        <v>0</v>
      </c>
      <c r="K320" s="24">
        <f>'VIDEÓ CHAT.csop'!K55</f>
        <v>0</v>
      </c>
      <c r="L320" s="24">
        <f>'VIDEÓ CHAT.csop'!L55</f>
        <v>0</v>
      </c>
      <c r="M320" s="24">
        <f>'VIDEÓ CHAT.csop'!M55</f>
        <v>0</v>
      </c>
      <c r="N320" s="24">
        <f>'VIDEÓ CHAT.csop'!N55</f>
        <v>0</v>
      </c>
      <c r="O320" s="24">
        <f>'VIDEÓ CHAT.csop'!O55</f>
        <v>0</v>
      </c>
      <c r="P320" s="24">
        <f>'VIDEÓ CHAT.csop'!P55</f>
        <v>0</v>
      </c>
      <c r="Q320" s="24">
        <f>'VIDEÓ CHAT.csop'!Q55</f>
        <v>0</v>
      </c>
      <c r="R320" s="25">
        <f>'VIDEÓ CHAT.csop'!R55</f>
        <v>0</v>
      </c>
      <c r="S320" s="26"/>
      <c r="T320" s="189">
        <f>'VIDEÓ CHAT.csop'!R55</f>
        <v>0</v>
      </c>
      <c r="U320" s="112">
        <f>'VIDEÓ CHAT.csop'!S55</f>
        <v>0</v>
      </c>
      <c r="V320" s="112">
        <f>'VIDEÓ CHAT.csop'!T55</f>
        <v>0</v>
      </c>
      <c r="W320" s="112">
        <f>'VIDEÓ CHAT.csop'!U55</f>
        <v>0</v>
      </c>
      <c r="X320" s="112">
        <f>'VIDEÓ CHAT.csop'!V55</f>
        <v>0</v>
      </c>
      <c r="Y320" s="112">
        <f>'VIDEÓ CHAT.csop'!W55</f>
        <v>0</v>
      </c>
      <c r="Z320" s="112">
        <f>'VIDEÓ CHAT.csop'!X55</f>
        <v>0</v>
      </c>
      <c r="AA320" s="112">
        <f>'VIDEÓ CHAT.csop'!Y55</f>
        <v>0</v>
      </c>
      <c r="AB320" s="112">
        <f>'VIDEÓ CHAT.csop'!Z55</f>
        <v>0</v>
      </c>
      <c r="AC320" s="112">
        <f>'VIDEÓ CHAT.csop'!AA55</f>
        <v>0</v>
      </c>
      <c r="AD320" s="112">
        <f>'VIDEÓ CHAT.csop'!AB55</f>
        <v>0</v>
      </c>
      <c r="AE320" s="112">
        <f>'VIDEÓ CHAT.csop'!AC55</f>
        <v>0</v>
      </c>
      <c r="AF320" s="112">
        <f>'VIDEÓ CHAT.csop'!AD55</f>
        <v>0</v>
      </c>
      <c r="AG320" s="112">
        <f>'VIDEÓ CHAT.csop'!AE55</f>
        <v>0</v>
      </c>
      <c r="AH320" s="112">
        <f>'VIDEÓ CHAT.csop'!AF55</f>
        <v>0</v>
      </c>
      <c r="AI320" s="112">
        <f>'VIDEÓ CHAT.csop'!AG55</f>
        <v>0</v>
      </c>
      <c r="AJ320" s="112">
        <f>'VIDEÓ CHAT.csop'!AH55</f>
        <v>0</v>
      </c>
      <c r="AK320" s="112">
        <f>'VIDEÓ CHAT.csop'!AI55</f>
        <v>0</v>
      </c>
      <c r="AL320" s="112">
        <f>'VIDEÓ CHAT.csop'!AJ55</f>
        <v>0</v>
      </c>
      <c r="AM320" s="112">
        <f>'VIDEÓ CHAT.csop'!AK55</f>
        <v>0</v>
      </c>
      <c r="AN320" s="112">
        <f>'VIDEÓ CHAT.csop'!AL55</f>
        <v>0</v>
      </c>
      <c r="AO320" s="112">
        <f>'VIDEÓ CHAT.csop'!AM55</f>
        <v>0</v>
      </c>
      <c r="AP320" s="112">
        <f>'VIDEÓ CHAT.csop'!AN55</f>
        <v>0</v>
      </c>
      <c r="AQ320" s="112">
        <f>'VIDEÓ CHAT.csop'!AO55</f>
        <v>0</v>
      </c>
      <c r="AR320" s="112">
        <f>'VIDEÓ CHAT.csop'!AP55</f>
        <v>0</v>
      </c>
      <c r="AS320" s="112">
        <f>'VIDEÓ CHAT.csop'!AQ55</f>
        <v>0</v>
      </c>
      <c r="AT320" s="112">
        <f>'VIDEÓ CHAT.csop'!AR55</f>
        <v>0</v>
      </c>
      <c r="AU320" s="112">
        <f>'VIDEÓ CHAT.csop'!AS55</f>
        <v>0</v>
      </c>
      <c r="AV320" s="112">
        <f>'VIDEÓ CHAT.csop'!AT55</f>
        <v>0</v>
      </c>
      <c r="AW320" s="112">
        <f>'VIDEÓ CHAT.csop'!AU55</f>
        <v>0</v>
      </c>
      <c r="AX320" s="190">
        <f>'VIDEÓ CHAT.csop'!AV55</f>
        <v>0</v>
      </c>
      <c r="AY320" s="67">
        <f t="shared" si="49"/>
        <v>0</v>
      </c>
    </row>
    <row r="321" spans="1:51" ht="20.100000000000001" hidden="1" customHeight="1" x14ac:dyDescent="0.35">
      <c r="A321" s="23">
        <f>'VIDEÓ CHAT.csop'!A56</f>
        <v>0</v>
      </c>
      <c r="B321" s="24">
        <f>'VIDEÓ CHAT.csop'!B56</f>
        <v>0</v>
      </c>
      <c r="C321" s="24">
        <f>'VIDEÓ CHAT.csop'!C56</f>
        <v>0</v>
      </c>
      <c r="D321" s="24">
        <f>'VIDEÓ CHAT.csop'!D56</f>
        <v>0</v>
      </c>
      <c r="E321" s="24">
        <f>'VIDEÓ CHAT.csop'!E56</f>
        <v>0</v>
      </c>
      <c r="F321" s="24">
        <f>'VIDEÓ CHAT.csop'!F56</f>
        <v>0</v>
      </c>
      <c r="G321" s="24">
        <f>'VIDEÓ CHAT.csop'!G56</f>
        <v>0</v>
      </c>
      <c r="H321" s="24">
        <f>'VIDEÓ CHAT.csop'!H56</f>
        <v>0</v>
      </c>
      <c r="I321" s="24">
        <f>'VIDEÓ CHAT.csop'!I56</f>
        <v>0</v>
      </c>
      <c r="J321" s="24">
        <f>'VIDEÓ CHAT.csop'!J56</f>
        <v>0</v>
      </c>
      <c r="K321" s="24">
        <f>'VIDEÓ CHAT.csop'!K56</f>
        <v>0</v>
      </c>
      <c r="L321" s="24">
        <f>'VIDEÓ CHAT.csop'!L56</f>
        <v>0</v>
      </c>
      <c r="M321" s="24">
        <f>'VIDEÓ CHAT.csop'!M56</f>
        <v>0</v>
      </c>
      <c r="N321" s="24">
        <f>'VIDEÓ CHAT.csop'!N56</f>
        <v>0</v>
      </c>
      <c r="O321" s="24">
        <f>'VIDEÓ CHAT.csop'!O56</f>
        <v>0</v>
      </c>
      <c r="P321" s="24">
        <f>'VIDEÓ CHAT.csop'!P56</f>
        <v>0</v>
      </c>
      <c r="Q321" s="24">
        <f>'VIDEÓ CHAT.csop'!Q56</f>
        <v>0</v>
      </c>
      <c r="R321" s="25">
        <f>'VIDEÓ CHAT.csop'!R56</f>
        <v>0</v>
      </c>
      <c r="S321" s="26"/>
      <c r="T321" s="189">
        <f>'VIDEÓ CHAT.csop'!R56</f>
        <v>0</v>
      </c>
      <c r="U321" s="112">
        <f>'VIDEÓ CHAT.csop'!S56</f>
        <v>0</v>
      </c>
      <c r="V321" s="112">
        <f>'VIDEÓ CHAT.csop'!T56</f>
        <v>0</v>
      </c>
      <c r="W321" s="112">
        <f>'VIDEÓ CHAT.csop'!U56</f>
        <v>0</v>
      </c>
      <c r="X321" s="112">
        <f>'VIDEÓ CHAT.csop'!V56</f>
        <v>0</v>
      </c>
      <c r="Y321" s="112">
        <f>'VIDEÓ CHAT.csop'!W56</f>
        <v>0</v>
      </c>
      <c r="Z321" s="112">
        <f>'VIDEÓ CHAT.csop'!X56</f>
        <v>0</v>
      </c>
      <c r="AA321" s="112">
        <f>'VIDEÓ CHAT.csop'!Y56</f>
        <v>0</v>
      </c>
      <c r="AB321" s="112">
        <f>'VIDEÓ CHAT.csop'!Z56</f>
        <v>0</v>
      </c>
      <c r="AC321" s="112">
        <f>'VIDEÓ CHAT.csop'!AA56</f>
        <v>0</v>
      </c>
      <c r="AD321" s="112">
        <f>'VIDEÓ CHAT.csop'!AB56</f>
        <v>0</v>
      </c>
      <c r="AE321" s="112">
        <f>'VIDEÓ CHAT.csop'!AC56</f>
        <v>0</v>
      </c>
      <c r="AF321" s="112">
        <f>'VIDEÓ CHAT.csop'!AD56</f>
        <v>0</v>
      </c>
      <c r="AG321" s="112">
        <f>'VIDEÓ CHAT.csop'!AE56</f>
        <v>0</v>
      </c>
      <c r="AH321" s="112">
        <f>'VIDEÓ CHAT.csop'!AF56</f>
        <v>0</v>
      </c>
      <c r="AI321" s="112">
        <f>'VIDEÓ CHAT.csop'!AG56</f>
        <v>0</v>
      </c>
      <c r="AJ321" s="112">
        <f>'VIDEÓ CHAT.csop'!AH56</f>
        <v>0</v>
      </c>
      <c r="AK321" s="112">
        <f>'VIDEÓ CHAT.csop'!AI56</f>
        <v>0</v>
      </c>
      <c r="AL321" s="112">
        <f>'VIDEÓ CHAT.csop'!AJ56</f>
        <v>0</v>
      </c>
      <c r="AM321" s="112">
        <f>'VIDEÓ CHAT.csop'!AK56</f>
        <v>0</v>
      </c>
      <c r="AN321" s="112">
        <f>'VIDEÓ CHAT.csop'!AL56</f>
        <v>0</v>
      </c>
      <c r="AO321" s="112">
        <f>'VIDEÓ CHAT.csop'!AM56</f>
        <v>0</v>
      </c>
      <c r="AP321" s="112">
        <f>'VIDEÓ CHAT.csop'!AN56</f>
        <v>0</v>
      </c>
      <c r="AQ321" s="112">
        <f>'VIDEÓ CHAT.csop'!AO56</f>
        <v>0</v>
      </c>
      <c r="AR321" s="112">
        <f>'VIDEÓ CHAT.csop'!AP56</f>
        <v>0</v>
      </c>
      <c r="AS321" s="112">
        <f>'VIDEÓ CHAT.csop'!AQ56</f>
        <v>0</v>
      </c>
      <c r="AT321" s="112">
        <f>'VIDEÓ CHAT.csop'!AR56</f>
        <v>0</v>
      </c>
      <c r="AU321" s="112">
        <f>'VIDEÓ CHAT.csop'!AS56</f>
        <v>0</v>
      </c>
      <c r="AV321" s="112">
        <f>'VIDEÓ CHAT.csop'!AT56</f>
        <v>0</v>
      </c>
      <c r="AW321" s="112">
        <f>'VIDEÓ CHAT.csop'!AU56</f>
        <v>0</v>
      </c>
      <c r="AX321" s="190">
        <f>'VIDEÓ CHAT.csop'!AV56</f>
        <v>0</v>
      </c>
      <c r="AY321" s="67">
        <f t="shared" si="49"/>
        <v>0</v>
      </c>
    </row>
    <row r="322" spans="1:51" ht="20.100000000000001" hidden="1" customHeight="1" x14ac:dyDescent="0.35">
      <c r="A322" s="23">
        <f>'VIDEÓ CHAT.csop'!A57</f>
        <v>0</v>
      </c>
      <c r="B322" s="24">
        <f>'VIDEÓ CHAT.csop'!B57</f>
        <v>0</v>
      </c>
      <c r="C322" s="24">
        <f>'VIDEÓ CHAT.csop'!C57</f>
        <v>0</v>
      </c>
      <c r="D322" s="24">
        <f>'VIDEÓ CHAT.csop'!D57</f>
        <v>0</v>
      </c>
      <c r="E322" s="24">
        <f>'VIDEÓ CHAT.csop'!E57</f>
        <v>0</v>
      </c>
      <c r="F322" s="24">
        <f>'VIDEÓ CHAT.csop'!F57</f>
        <v>0</v>
      </c>
      <c r="G322" s="24">
        <f>'VIDEÓ CHAT.csop'!G57</f>
        <v>0</v>
      </c>
      <c r="H322" s="24">
        <f>'VIDEÓ CHAT.csop'!H57</f>
        <v>0</v>
      </c>
      <c r="I322" s="24">
        <f>'VIDEÓ CHAT.csop'!I57</f>
        <v>0</v>
      </c>
      <c r="J322" s="24">
        <f>'VIDEÓ CHAT.csop'!J57</f>
        <v>0</v>
      </c>
      <c r="K322" s="24">
        <f>'VIDEÓ CHAT.csop'!K57</f>
        <v>0</v>
      </c>
      <c r="L322" s="24">
        <f>'VIDEÓ CHAT.csop'!L57</f>
        <v>0</v>
      </c>
      <c r="M322" s="24">
        <f>'VIDEÓ CHAT.csop'!M57</f>
        <v>0</v>
      </c>
      <c r="N322" s="24">
        <f>'VIDEÓ CHAT.csop'!N57</f>
        <v>0</v>
      </c>
      <c r="O322" s="24">
        <f>'VIDEÓ CHAT.csop'!O57</f>
        <v>0</v>
      </c>
      <c r="P322" s="24">
        <f>'VIDEÓ CHAT.csop'!P57</f>
        <v>0</v>
      </c>
      <c r="Q322" s="24">
        <f>'VIDEÓ CHAT.csop'!Q57</f>
        <v>0</v>
      </c>
      <c r="R322" s="25">
        <f>'VIDEÓ CHAT.csop'!R57</f>
        <v>0</v>
      </c>
      <c r="S322" s="26"/>
      <c r="T322" s="189">
        <f>'VIDEÓ CHAT.csop'!R57</f>
        <v>0</v>
      </c>
      <c r="U322" s="112">
        <f>'VIDEÓ CHAT.csop'!S57</f>
        <v>0</v>
      </c>
      <c r="V322" s="112">
        <f>'VIDEÓ CHAT.csop'!T57</f>
        <v>0</v>
      </c>
      <c r="W322" s="112">
        <f>'VIDEÓ CHAT.csop'!U57</f>
        <v>0</v>
      </c>
      <c r="X322" s="112">
        <f>'VIDEÓ CHAT.csop'!V57</f>
        <v>0</v>
      </c>
      <c r="Y322" s="112">
        <f>'VIDEÓ CHAT.csop'!W57</f>
        <v>0</v>
      </c>
      <c r="Z322" s="112">
        <f>'VIDEÓ CHAT.csop'!X57</f>
        <v>0</v>
      </c>
      <c r="AA322" s="112">
        <f>'VIDEÓ CHAT.csop'!Y57</f>
        <v>0</v>
      </c>
      <c r="AB322" s="112">
        <f>'VIDEÓ CHAT.csop'!Z57</f>
        <v>0</v>
      </c>
      <c r="AC322" s="112">
        <f>'VIDEÓ CHAT.csop'!AA57</f>
        <v>0</v>
      </c>
      <c r="AD322" s="112">
        <f>'VIDEÓ CHAT.csop'!AB57</f>
        <v>0</v>
      </c>
      <c r="AE322" s="112">
        <f>'VIDEÓ CHAT.csop'!AC57</f>
        <v>0</v>
      </c>
      <c r="AF322" s="112">
        <f>'VIDEÓ CHAT.csop'!AD57</f>
        <v>0</v>
      </c>
      <c r="AG322" s="112">
        <f>'VIDEÓ CHAT.csop'!AE57</f>
        <v>0</v>
      </c>
      <c r="AH322" s="112">
        <f>'VIDEÓ CHAT.csop'!AF57</f>
        <v>0</v>
      </c>
      <c r="AI322" s="112">
        <f>'VIDEÓ CHAT.csop'!AG57</f>
        <v>0</v>
      </c>
      <c r="AJ322" s="112">
        <f>'VIDEÓ CHAT.csop'!AH57</f>
        <v>0</v>
      </c>
      <c r="AK322" s="112">
        <f>'VIDEÓ CHAT.csop'!AI57</f>
        <v>0</v>
      </c>
      <c r="AL322" s="112">
        <f>'VIDEÓ CHAT.csop'!AJ57</f>
        <v>0</v>
      </c>
      <c r="AM322" s="112">
        <f>'VIDEÓ CHAT.csop'!AK57</f>
        <v>0</v>
      </c>
      <c r="AN322" s="112">
        <f>'VIDEÓ CHAT.csop'!AL57</f>
        <v>0</v>
      </c>
      <c r="AO322" s="112">
        <f>'VIDEÓ CHAT.csop'!AM57</f>
        <v>0</v>
      </c>
      <c r="AP322" s="112">
        <f>'VIDEÓ CHAT.csop'!AN57</f>
        <v>0</v>
      </c>
      <c r="AQ322" s="112">
        <f>'VIDEÓ CHAT.csop'!AO57</f>
        <v>0</v>
      </c>
      <c r="AR322" s="112">
        <f>'VIDEÓ CHAT.csop'!AP57</f>
        <v>0</v>
      </c>
      <c r="AS322" s="112">
        <f>'VIDEÓ CHAT.csop'!AQ57</f>
        <v>0</v>
      </c>
      <c r="AT322" s="112">
        <f>'VIDEÓ CHAT.csop'!AR57</f>
        <v>0</v>
      </c>
      <c r="AU322" s="112">
        <f>'VIDEÓ CHAT.csop'!AS57</f>
        <v>0</v>
      </c>
      <c r="AV322" s="112">
        <f>'VIDEÓ CHAT.csop'!AT57</f>
        <v>0</v>
      </c>
      <c r="AW322" s="112">
        <f>'VIDEÓ CHAT.csop'!AU57</f>
        <v>0</v>
      </c>
      <c r="AX322" s="190">
        <f>'VIDEÓ CHAT.csop'!AV57</f>
        <v>0</v>
      </c>
      <c r="AY322" s="67">
        <f t="shared" si="49"/>
        <v>0</v>
      </c>
    </row>
    <row r="323" spans="1:51" ht="20.100000000000001" hidden="1" customHeight="1" x14ac:dyDescent="0.35">
      <c r="A323" s="23">
        <f>'VIDEÓ CHAT.csop'!A58</f>
        <v>0</v>
      </c>
      <c r="B323" s="24">
        <f>'VIDEÓ CHAT.csop'!B58</f>
        <v>0</v>
      </c>
      <c r="C323" s="24">
        <f>'VIDEÓ CHAT.csop'!C58</f>
        <v>0</v>
      </c>
      <c r="D323" s="24">
        <f>'VIDEÓ CHAT.csop'!D58</f>
        <v>0</v>
      </c>
      <c r="E323" s="24">
        <f>'VIDEÓ CHAT.csop'!E58</f>
        <v>0</v>
      </c>
      <c r="F323" s="24">
        <f>'VIDEÓ CHAT.csop'!F58</f>
        <v>0</v>
      </c>
      <c r="G323" s="24">
        <f>'VIDEÓ CHAT.csop'!G58</f>
        <v>0</v>
      </c>
      <c r="H323" s="24">
        <f>'VIDEÓ CHAT.csop'!H58</f>
        <v>0</v>
      </c>
      <c r="I323" s="24">
        <f>'VIDEÓ CHAT.csop'!I58</f>
        <v>0</v>
      </c>
      <c r="J323" s="24">
        <f>'VIDEÓ CHAT.csop'!J58</f>
        <v>0</v>
      </c>
      <c r="K323" s="24">
        <f>'VIDEÓ CHAT.csop'!K58</f>
        <v>0</v>
      </c>
      <c r="L323" s="24">
        <f>'VIDEÓ CHAT.csop'!L58</f>
        <v>0</v>
      </c>
      <c r="M323" s="24">
        <f>'VIDEÓ CHAT.csop'!M58</f>
        <v>0</v>
      </c>
      <c r="N323" s="24">
        <f>'VIDEÓ CHAT.csop'!N58</f>
        <v>0</v>
      </c>
      <c r="O323" s="24">
        <f>'VIDEÓ CHAT.csop'!O58</f>
        <v>0</v>
      </c>
      <c r="P323" s="24">
        <f>'VIDEÓ CHAT.csop'!P58</f>
        <v>0</v>
      </c>
      <c r="Q323" s="24">
        <f>'VIDEÓ CHAT.csop'!Q58</f>
        <v>0</v>
      </c>
      <c r="R323" s="25">
        <f>'VIDEÓ CHAT.csop'!R58</f>
        <v>0</v>
      </c>
      <c r="S323" s="26"/>
      <c r="T323" s="189">
        <f>'VIDEÓ CHAT.csop'!R58</f>
        <v>0</v>
      </c>
      <c r="U323" s="112">
        <f>'VIDEÓ CHAT.csop'!S58</f>
        <v>0</v>
      </c>
      <c r="V323" s="112">
        <f>'VIDEÓ CHAT.csop'!T58</f>
        <v>0</v>
      </c>
      <c r="W323" s="112">
        <f>'VIDEÓ CHAT.csop'!U58</f>
        <v>0</v>
      </c>
      <c r="X323" s="112">
        <f>'VIDEÓ CHAT.csop'!V58</f>
        <v>0</v>
      </c>
      <c r="Y323" s="112">
        <f>'VIDEÓ CHAT.csop'!W58</f>
        <v>0</v>
      </c>
      <c r="Z323" s="112">
        <f>'VIDEÓ CHAT.csop'!X58</f>
        <v>0</v>
      </c>
      <c r="AA323" s="112">
        <f>'VIDEÓ CHAT.csop'!Y58</f>
        <v>0</v>
      </c>
      <c r="AB323" s="112">
        <f>'VIDEÓ CHAT.csop'!Z58</f>
        <v>0</v>
      </c>
      <c r="AC323" s="112">
        <f>'VIDEÓ CHAT.csop'!AA58</f>
        <v>0</v>
      </c>
      <c r="AD323" s="112">
        <f>'VIDEÓ CHAT.csop'!AB58</f>
        <v>0</v>
      </c>
      <c r="AE323" s="112">
        <f>'VIDEÓ CHAT.csop'!AC58</f>
        <v>0</v>
      </c>
      <c r="AF323" s="112">
        <f>'VIDEÓ CHAT.csop'!AD58</f>
        <v>0</v>
      </c>
      <c r="AG323" s="112">
        <f>'VIDEÓ CHAT.csop'!AE58</f>
        <v>0</v>
      </c>
      <c r="AH323" s="112">
        <f>'VIDEÓ CHAT.csop'!AF58</f>
        <v>0</v>
      </c>
      <c r="AI323" s="112">
        <f>'VIDEÓ CHAT.csop'!AG58</f>
        <v>0</v>
      </c>
      <c r="AJ323" s="112">
        <f>'VIDEÓ CHAT.csop'!AH58</f>
        <v>0</v>
      </c>
      <c r="AK323" s="112">
        <f>'VIDEÓ CHAT.csop'!AI58</f>
        <v>0</v>
      </c>
      <c r="AL323" s="112">
        <f>'VIDEÓ CHAT.csop'!AJ58</f>
        <v>0</v>
      </c>
      <c r="AM323" s="112">
        <f>'VIDEÓ CHAT.csop'!AK58</f>
        <v>0</v>
      </c>
      <c r="AN323" s="112">
        <f>'VIDEÓ CHAT.csop'!AL58</f>
        <v>0</v>
      </c>
      <c r="AO323" s="112">
        <f>'VIDEÓ CHAT.csop'!AM58</f>
        <v>0</v>
      </c>
      <c r="AP323" s="112">
        <f>'VIDEÓ CHAT.csop'!AN58</f>
        <v>0</v>
      </c>
      <c r="AQ323" s="112">
        <f>'VIDEÓ CHAT.csop'!AO58</f>
        <v>0</v>
      </c>
      <c r="AR323" s="112">
        <f>'VIDEÓ CHAT.csop'!AP58</f>
        <v>0</v>
      </c>
      <c r="AS323" s="112">
        <f>'VIDEÓ CHAT.csop'!AQ58</f>
        <v>0</v>
      </c>
      <c r="AT323" s="112">
        <f>'VIDEÓ CHAT.csop'!AR58</f>
        <v>0</v>
      </c>
      <c r="AU323" s="112">
        <f>'VIDEÓ CHAT.csop'!AS58</f>
        <v>0</v>
      </c>
      <c r="AV323" s="112">
        <f>'VIDEÓ CHAT.csop'!AT58</f>
        <v>0</v>
      </c>
      <c r="AW323" s="112">
        <f>'VIDEÓ CHAT.csop'!AU58</f>
        <v>0</v>
      </c>
      <c r="AX323" s="190">
        <f>'VIDEÓ CHAT.csop'!AV58</f>
        <v>0</v>
      </c>
      <c r="AY323" s="67">
        <f t="shared" si="49"/>
        <v>0</v>
      </c>
    </row>
    <row r="324" spans="1:51" ht="20.100000000000001" hidden="1" customHeight="1" x14ac:dyDescent="0.35">
      <c r="A324" s="23">
        <f>'VIDEÓ CHAT.csop'!A59</f>
        <v>0</v>
      </c>
      <c r="B324" s="24">
        <f>'VIDEÓ CHAT.csop'!B59</f>
        <v>0</v>
      </c>
      <c r="C324" s="24">
        <f>'VIDEÓ CHAT.csop'!C59</f>
        <v>0</v>
      </c>
      <c r="D324" s="24">
        <f>'VIDEÓ CHAT.csop'!D59</f>
        <v>0</v>
      </c>
      <c r="E324" s="24">
        <f>'VIDEÓ CHAT.csop'!E59</f>
        <v>0</v>
      </c>
      <c r="F324" s="24">
        <f>'VIDEÓ CHAT.csop'!F59</f>
        <v>0</v>
      </c>
      <c r="G324" s="24">
        <f>'VIDEÓ CHAT.csop'!G59</f>
        <v>0</v>
      </c>
      <c r="H324" s="24">
        <f>'VIDEÓ CHAT.csop'!H59</f>
        <v>0</v>
      </c>
      <c r="I324" s="24">
        <f>'VIDEÓ CHAT.csop'!I59</f>
        <v>0</v>
      </c>
      <c r="J324" s="24">
        <f>'VIDEÓ CHAT.csop'!J59</f>
        <v>0</v>
      </c>
      <c r="K324" s="24">
        <f>'VIDEÓ CHAT.csop'!K59</f>
        <v>0</v>
      </c>
      <c r="L324" s="24">
        <f>'VIDEÓ CHAT.csop'!L59</f>
        <v>0</v>
      </c>
      <c r="M324" s="24">
        <f>'VIDEÓ CHAT.csop'!M59</f>
        <v>0</v>
      </c>
      <c r="N324" s="24">
        <f>'VIDEÓ CHAT.csop'!N59</f>
        <v>0</v>
      </c>
      <c r="O324" s="24">
        <f>'VIDEÓ CHAT.csop'!O59</f>
        <v>0</v>
      </c>
      <c r="P324" s="24">
        <f>'VIDEÓ CHAT.csop'!P59</f>
        <v>0</v>
      </c>
      <c r="Q324" s="24">
        <f>'VIDEÓ CHAT.csop'!Q59</f>
        <v>0</v>
      </c>
      <c r="R324" s="25">
        <f>'VIDEÓ CHAT.csop'!R59</f>
        <v>0</v>
      </c>
      <c r="S324" s="26"/>
      <c r="T324" s="189">
        <f>'VIDEÓ CHAT.csop'!R59</f>
        <v>0</v>
      </c>
      <c r="U324" s="112">
        <f>'VIDEÓ CHAT.csop'!S59</f>
        <v>0</v>
      </c>
      <c r="V324" s="112">
        <f>'VIDEÓ CHAT.csop'!T59</f>
        <v>0</v>
      </c>
      <c r="W324" s="112">
        <f>'VIDEÓ CHAT.csop'!U59</f>
        <v>0</v>
      </c>
      <c r="X324" s="112">
        <f>'VIDEÓ CHAT.csop'!V59</f>
        <v>0</v>
      </c>
      <c r="Y324" s="112">
        <f>'VIDEÓ CHAT.csop'!W59</f>
        <v>0</v>
      </c>
      <c r="Z324" s="112">
        <f>'VIDEÓ CHAT.csop'!X59</f>
        <v>0</v>
      </c>
      <c r="AA324" s="112">
        <f>'VIDEÓ CHAT.csop'!Y59</f>
        <v>0</v>
      </c>
      <c r="AB324" s="112">
        <f>'VIDEÓ CHAT.csop'!Z59</f>
        <v>0</v>
      </c>
      <c r="AC324" s="112">
        <f>'VIDEÓ CHAT.csop'!AA59</f>
        <v>0</v>
      </c>
      <c r="AD324" s="112">
        <f>'VIDEÓ CHAT.csop'!AB59</f>
        <v>0</v>
      </c>
      <c r="AE324" s="112">
        <f>'VIDEÓ CHAT.csop'!AC59</f>
        <v>0</v>
      </c>
      <c r="AF324" s="112">
        <f>'VIDEÓ CHAT.csop'!AD59</f>
        <v>0</v>
      </c>
      <c r="AG324" s="112">
        <f>'VIDEÓ CHAT.csop'!AE59</f>
        <v>0</v>
      </c>
      <c r="AH324" s="112">
        <f>'VIDEÓ CHAT.csop'!AF59</f>
        <v>0</v>
      </c>
      <c r="AI324" s="112">
        <f>'VIDEÓ CHAT.csop'!AG59</f>
        <v>0</v>
      </c>
      <c r="AJ324" s="112">
        <f>'VIDEÓ CHAT.csop'!AH59</f>
        <v>0</v>
      </c>
      <c r="AK324" s="112">
        <f>'VIDEÓ CHAT.csop'!AI59</f>
        <v>0</v>
      </c>
      <c r="AL324" s="112">
        <f>'VIDEÓ CHAT.csop'!AJ59</f>
        <v>0</v>
      </c>
      <c r="AM324" s="112">
        <f>'VIDEÓ CHAT.csop'!AK59</f>
        <v>0</v>
      </c>
      <c r="AN324" s="112">
        <f>'VIDEÓ CHAT.csop'!AL59</f>
        <v>0</v>
      </c>
      <c r="AO324" s="112">
        <f>'VIDEÓ CHAT.csop'!AM59</f>
        <v>0</v>
      </c>
      <c r="AP324" s="112">
        <f>'VIDEÓ CHAT.csop'!AN59</f>
        <v>0</v>
      </c>
      <c r="AQ324" s="112">
        <f>'VIDEÓ CHAT.csop'!AO59</f>
        <v>0</v>
      </c>
      <c r="AR324" s="112">
        <f>'VIDEÓ CHAT.csop'!AP59</f>
        <v>0</v>
      </c>
      <c r="AS324" s="112">
        <f>'VIDEÓ CHAT.csop'!AQ59</f>
        <v>0</v>
      </c>
      <c r="AT324" s="112">
        <f>'VIDEÓ CHAT.csop'!AR59</f>
        <v>0</v>
      </c>
      <c r="AU324" s="112">
        <f>'VIDEÓ CHAT.csop'!AS59</f>
        <v>0</v>
      </c>
      <c r="AV324" s="112">
        <f>'VIDEÓ CHAT.csop'!AT59</f>
        <v>0</v>
      </c>
      <c r="AW324" s="112">
        <f>'VIDEÓ CHAT.csop'!AU59</f>
        <v>0</v>
      </c>
      <c r="AX324" s="190">
        <f>'VIDEÓ CHAT.csop'!AV59</f>
        <v>0</v>
      </c>
      <c r="AY324" s="67">
        <f t="shared" si="49"/>
        <v>0</v>
      </c>
    </row>
    <row r="325" spans="1:51" ht="20.100000000000001" hidden="1" customHeight="1" x14ac:dyDescent="0.35">
      <c r="A325" s="23">
        <f>'VIDEÓ CHAT.csop'!A60</f>
        <v>0</v>
      </c>
      <c r="B325" s="24">
        <f>'VIDEÓ CHAT.csop'!B60</f>
        <v>0</v>
      </c>
      <c r="C325" s="24">
        <f>'VIDEÓ CHAT.csop'!C60</f>
        <v>0</v>
      </c>
      <c r="D325" s="24">
        <f>'VIDEÓ CHAT.csop'!D60</f>
        <v>0</v>
      </c>
      <c r="E325" s="24">
        <f>'VIDEÓ CHAT.csop'!E60</f>
        <v>0</v>
      </c>
      <c r="F325" s="24">
        <f>'VIDEÓ CHAT.csop'!F60</f>
        <v>0</v>
      </c>
      <c r="G325" s="24">
        <f>'VIDEÓ CHAT.csop'!G60</f>
        <v>0</v>
      </c>
      <c r="H325" s="24">
        <f>'VIDEÓ CHAT.csop'!H60</f>
        <v>0</v>
      </c>
      <c r="I325" s="24">
        <f>'VIDEÓ CHAT.csop'!I60</f>
        <v>0</v>
      </c>
      <c r="J325" s="24">
        <f>'VIDEÓ CHAT.csop'!J60</f>
        <v>0</v>
      </c>
      <c r="K325" s="24">
        <f>'VIDEÓ CHAT.csop'!K60</f>
        <v>0</v>
      </c>
      <c r="L325" s="24">
        <f>'VIDEÓ CHAT.csop'!L60</f>
        <v>0</v>
      </c>
      <c r="M325" s="24">
        <f>'VIDEÓ CHAT.csop'!M60</f>
        <v>0</v>
      </c>
      <c r="N325" s="24">
        <f>'VIDEÓ CHAT.csop'!N60</f>
        <v>0</v>
      </c>
      <c r="O325" s="24">
        <f>'VIDEÓ CHAT.csop'!O60</f>
        <v>0</v>
      </c>
      <c r="P325" s="24">
        <f>'VIDEÓ CHAT.csop'!P60</f>
        <v>0</v>
      </c>
      <c r="Q325" s="24">
        <f>'VIDEÓ CHAT.csop'!Q60</f>
        <v>0</v>
      </c>
      <c r="R325" s="25">
        <f>'VIDEÓ CHAT.csop'!R60</f>
        <v>0</v>
      </c>
      <c r="S325" s="26"/>
      <c r="T325" s="189">
        <f>'VIDEÓ CHAT.csop'!R60</f>
        <v>0</v>
      </c>
      <c r="U325" s="112">
        <f>'VIDEÓ CHAT.csop'!S60</f>
        <v>0</v>
      </c>
      <c r="V325" s="112">
        <f>'VIDEÓ CHAT.csop'!T60</f>
        <v>0</v>
      </c>
      <c r="W325" s="112">
        <f>'VIDEÓ CHAT.csop'!U60</f>
        <v>0</v>
      </c>
      <c r="X325" s="112">
        <f>'VIDEÓ CHAT.csop'!V60</f>
        <v>0</v>
      </c>
      <c r="Y325" s="112">
        <f>'VIDEÓ CHAT.csop'!W60</f>
        <v>0</v>
      </c>
      <c r="Z325" s="112">
        <f>'VIDEÓ CHAT.csop'!X60</f>
        <v>0</v>
      </c>
      <c r="AA325" s="112">
        <f>'VIDEÓ CHAT.csop'!Y60</f>
        <v>0</v>
      </c>
      <c r="AB325" s="112">
        <f>'VIDEÓ CHAT.csop'!Z60</f>
        <v>0</v>
      </c>
      <c r="AC325" s="112">
        <f>'VIDEÓ CHAT.csop'!AA60</f>
        <v>0</v>
      </c>
      <c r="AD325" s="112">
        <f>'VIDEÓ CHAT.csop'!AB60</f>
        <v>0</v>
      </c>
      <c r="AE325" s="112">
        <f>'VIDEÓ CHAT.csop'!AC60</f>
        <v>0</v>
      </c>
      <c r="AF325" s="112">
        <f>'VIDEÓ CHAT.csop'!AD60</f>
        <v>0</v>
      </c>
      <c r="AG325" s="112">
        <f>'VIDEÓ CHAT.csop'!AE60</f>
        <v>0</v>
      </c>
      <c r="AH325" s="112">
        <f>'VIDEÓ CHAT.csop'!AF60</f>
        <v>0</v>
      </c>
      <c r="AI325" s="112">
        <f>'VIDEÓ CHAT.csop'!AG60</f>
        <v>0</v>
      </c>
      <c r="AJ325" s="112">
        <f>'VIDEÓ CHAT.csop'!AH60</f>
        <v>0</v>
      </c>
      <c r="AK325" s="112">
        <f>'VIDEÓ CHAT.csop'!AI60</f>
        <v>0</v>
      </c>
      <c r="AL325" s="112">
        <f>'VIDEÓ CHAT.csop'!AJ60</f>
        <v>0</v>
      </c>
      <c r="AM325" s="112">
        <f>'VIDEÓ CHAT.csop'!AK60</f>
        <v>0</v>
      </c>
      <c r="AN325" s="112">
        <f>'VIDEÓ CHAT.csop'!AL60</f>
        <v>0</v>
      </c>
      <c r="AO325" s="112">
        <f>'VIDEÓ CHAT.csop'!AM60</f>
        <v>0</v>
      </c>
      <c r="AP325" s="112">
        <f>'VIDEÓ CHAT.csop'!AN60</f>
        <v>0</v>
      </c>
      <c r="AQ325" s="112">
        <f>'VIDEÓ CHAT.csop'!AO60</f>
        <v>0</v>
      </c>
      <c r="AR325" s="112">
        <f>'VIDEÓ CHAT.csop'!AP60</f>
        <v>0</v>
      </c>
      <c r="AS325" s="112">
        <f>'VIDEÓ CHAT.csop'!AQ60</f>
        <v>0</v>
      </c>
      <c r="AT325" s="112">
        <f>'VIDEÓ CHAT.csop'!AR60</f>
        <v>0</v>
      </c>
      <c r="AU325" s="112">
        <f>'VIDEÓ CHAT.csop'!AS60</f>
        <v>0</v>
      </c>
      <c r="AV325" s="112">
        <f>'VIDEÓ CHAT.csop'!AT60</f>
        <v>0</v>
      </c>
      <c r="AW325" s="112">
        <f>'VIDEÓ CHAT.csop'!AU60</f>
        <v>0</v>
      </c>
      <c r="AX325" s="190">
        <f>'VIDEÓ CHAT.csop'!AV60</f>
        <v>0</v>
      </c>
      <c r="AY325" s="67">
        <f t="shared" si="49"/>
        <v>0</v>
      </c>
    </row>
    <row r="326" spans="1:51" ht="20.100000000000001" hidden="1" customHeight="1" thickBot="1" x14ac:dyDescent="0.35">
      <c r="A326" s="84" t="str">
        <f>'VIDEÓ CHAT.csop'!A61</f>
        <v>Jani</v>
      </c>
      <c r="B326" s="85">
        <f>'VIDEÓ CHAT.csop'!B61</f>
        <v>0</v>
      </c>
      <c r="C326" s="85">
        <f>'VIDEÓ CHAT.csop'!C61</f>
        <v>0</v>
      </c>
      <c r="D326" s="85">
        <f>'VIDEÓ CHAT.csop'!D61</f>
        <v>0</v>
      </c>
      <c r="E326" s="85" t="str">
        <f>'VIDEÓ CHAT.csop'!E61</f>
        <v>inaktív</v>
      </c>
      <c r="F326" s="61">
        <f>'VIDEÓ CHAT.csop'!F61</f>
        <v>0</v>
      </c>
      <c r="G326" s="61">
        <f>'VIDEÓ CHAT.csop'!G61</f>
        <v>0</v>
      </c>
      <c r="H326" s="61">
        <f>'VIDEÓ CHAT.csop'!H61</f>
        <v>0</v>
      </c>
      <c r="I326" s="61">
        <f>'VIDEÓ CHAT.csop'!I61</f>
        <v>0</v>
      </c>
      <c r="J326" s="61">
        <f>'VIDEÓ CHAT.csop'!J61</f>
        <v>0</v>
      </c>
      <c r="K326" s="61">
        <f>'VIDEÓ CHAT.csop'!K61</f>
        <v>0</v>
      </c>
      <c r="L326" s="61">
        <f>'VIDEÓ CHAT.csop'!L61</f>
        <v>0</v>
      </c>
      <c r="M326" s="61">
        <f>'VIDEÓ CHAT.csop'!M61</f>
        <v>0</v>
      </c>
      <c r="N326" s="61">
        <f>'VIDEÓ CHAT.csop'!N61</f>
        <v>0</v>
      </c>
      <c r="O326" s="61">
        <f>'VIDEÓ CHAT.csop'!O61</f>
        <v>0</v>
      </c>
      <c r="P326" s="61">
        <f>'VIDEÓ CHAT.csop'!P61</f>
        <v>0</v>
      </c>
      <c r="Q326" s="61">
        <f>'VIDEÓ CHAT.csop'!Q61</f>
        <v>0</v>
      </c>
      <c r="R326" s="62">
        <f>'VIDEÓ CHAT.csop'!R61</f>
        <v>0</v>
      </c>
      <c r="S326" s="26"/>
      <c r="T326" s="191">
        <f>'VIDEÓ CHAT.csop'!R61</f>
        <v>0</v>
      </c>
      <c r="U326" s="192">
        <f>'VIDEÓ CHAT.csop'!S61</f>
        <v>0</v>
      </c>
      <c r="V326" s="192">
        <f>'VIDEÓ CHAT.csop'!T61</f>
        <v>0</v>
      </c>
      <c r="W326" s="192">
        <f>'VIDEÓ CHAT.csop'!U61</f>
        <v>0</v>
      </c>
      <c r="X326" s="192">
        <f>'VIDEÓ CHAT.csop'!V61</f>
        <v>0</v>
      </c>
      <c r="Y326" s="192">
        <f>'VIDEÓ CHAT.csop'!W61</f>
        <v>0</v>
      </c>
      <c r="Z326" s="192">
        <f>'VIDEÓ CHAT.csop'!X61</f>
        <v>0</v>
      </c>
      <c r="AA326" s="192">
        <f>'VIDEÓ CHAT.csop'!Y61</f>
        <v>0</v>
      </c>
      <c r="AB326" s="192">
        <f>'VIDEÓ CHAT.csop'!Z61</f>
        <v>0</v>
      </c>
      <c r="AC326" s="192">
        <f>'VIDEÓ CHAT.csop'!AA61</f>
        <v>0</v>
      </c>
      <c r="AD326" s="192">
        <f>'VIDEÓ CHAT.csop'!AB61</f>
        <v>0</v>
      </c>
      <c r="AE326" s="192">
        <f>'VIDEÓ CHAT.csop'!AC61</f>
        <v>0</v>
      </c>
      <c r="AF326" s="192">
        <f>'VIDEÓ CHAT.csop'!AD61</f>
        <v>0</v>
      </c>
      <c r="AG326" s="192">
        <f>'VIDEÓ CHAT.csop'!AE61</f>
        <v>0</v>
      </c>
      <c r="AH326" s="192">
        <f>'VIDEÓ CHAT.csop'!AF61</f>
        <v>0</v>
      </c>
      <c r="AI326" s="192">
        <f>'VIDEÓ CHAT.csop'!AG61</f>
        <v>0</v>
      </c>
      <c r="AJ326" s="192">
        <f>'VIDEÓ CHAT.csop'!AH61</f>
        <v>0</v>
      </c>
      <c r="AK326" s="192">
        <f>'VIDEÓ CHAT.csop'!AI61</f>
        <v>0</v>
      </c>
      <c r="AL326" s="192">
        <f>'VIDEÓ CHAT.csop'!AJ61</f>
        <v>0</v>
      </c>
      <c r="AM326" s="192">
        <f>'VIDEÓ CHAT.csop'!AK61</f>
        <v>0</v>
      </c>
      <c r="AN326" s="192">
        <f>'VIDEÓ CHAT.csop'!AL61</f>
        <v>0</v>
      </c>
      <c r="AO326" s="192">
        <f>'VIDEÓ CHAT.csop'!AM61</f>
        <v>0</v>
      </c>
      <c r="AP326" s="192">
        <f>'VIDEÓ CHAT.csop'!AN61</f>
        <v>0</v>
      </c>
      <c r="AQ326" s="192">
        <f>'VIDEÓ CHAT.csop'!AO61</f>
        <v>0</v>
      </c>
      <c r="AR326" s="192">
        <f>'VIDEÓ CHAT.csop'!AP61</f>
        <v>0</v>
      </c>
      <c r="AS326" s="192">
        <f>'VIDEÓ CHAT.csop'!AQ61</f>
        <v>0</v>
      </c>
      <c r="AT326" s="192">
        <f>'VIDEÓ CHAT.csop'!AR61</f>
        <v>0</v>
      </c>
      <c r="AU326" s="192">
        <f>'VIDEÓ CHAT.csop'!AS61</f>
        <v>0</v>
      </c>
      <c r="AV326" s="192">
        <f>'VIDEÓ CHAT.csop'!AT61</f>
        <v>0</v>
      </c>
      <c r="AW326" s="192">
        <f>'VIDEÓ CHAT.csop'!AU61</f>
        <v>0</v>
      </c>
      <c r="AX326" s="193">
        <f>'VIDEÓ CHAT.csop'!AV61</f>
        <v>0</v>
      </c>
      <c r="AY326" s="67">
        <f t="shared" si="49"/>
        <v>0</v>
      </c>
    </row>
    <row r="327" spans="1:51" ht="20.100000000000001" customHeight="1" thickBot="1" x14ac:dyDescent="0.35">
      <c r="A327" s="69" t="str">
        <f>'ÜGYFÉLLEVELEZÉS.csop.'!A5</f>
        <v>Ádám Zoltán</v>
      </c>
      <c r="B327" s="69" t="str">
        <f>'ÜGYFÉLLEVELEZÉS.csop.'!B5</f>
        <v>SZABÓ ÁGNES</v>
      </c>
      <c r="C327" s="69" t="str">
        <f>'ÜGYFÉLLEVELEZÉS.csop.'!C5</f>
        <v>Gyöngyös</v>
      </c>
      <c r="D327" s="69" t="str">
        <f>'ÜGYFÉLLEVELEZÉS.csop.'!D5</f>
        <v>ÜGYFÉLLEVELEZÉS</v>
      </c>
      <c r="E327" s="69" t="str">
        <f>'ÜGYFÉLLEVELEZÉS.csop.'!E5</f>
        <v>aktív</v>
      </c>
      <c r="F327" s="73" t="str">
        <f>'ÜGYFÉLLEVELEZÉS.csop.'!F5</f>
        <v>nem</v>
      </c>
      <c r="G327" s="68">
        <f>'ÜGYFÉLLEVELEZÉS.csop.'!G5</f>
        <v>0</v>
      </c>
      <c r="H327" s="68" t="str">
        <f>'ÜGYFÉLLEVELEZÉS.csop.'!H5</f>
        <v>nem</v>
      </c>
      <c r="I327" s="68" t="str">
        <f>'ÜGYFÉLLEVELEZÉS.csop.'!I5</f>
        <v>nem</v>
      </c>
      <c r="J327" s="68" t="str">
        <f>'ÜGYFÉLLEVELEZÉS.csop.'!J5</f>
        <v>igen</v>
      </c>
      <c r="K327" s="68" t="str">
        <f>'ÜGYFÉLLEVELEZÉS.csop.'!K5</f>
        <v>nem</v>
      </c>
      <c r="L327" s="68" t="str">
        <f>'ÜGYFÉLLEVELEZÉS.csop.'!L5</f>
        <v>igen</v>
      </c>
      <c r="M327" s="68" t="str">
        <f>'ÜGYFÉLLEVELEZÉS.csop.'!M5</f>
        <v>nem</v>
      </c>
      <c r="N327" s="68" t="str">
        <f>'ÜGYFÉLLEVELEZÉS.csop.'!N5</f>
        <v>nem</v>
      </c>
      <c r="O327" s="68" t="str">
        <f>'ÜGYFÉLLEVELEZÉS.csop.'!O5</f>
        <v>nem</v>
      </c>
      <c r="P327" s="68" t="str">
        <f>'ÜGYFÉLLEVELEZÉS.csop.'!P5</f>
        <v>nem</v>
      </c>
      <c r="Q327" s="68">
        <f>'ÜGYFÉLLEVELEZÉS.csop.'!Q5</f>
        <v>0</v>
      </c>
      <c r="R327" s="68">
        <f>'ÜGYFÉLLEVELEZÉS.csop.'!R5</f>
        <v>0</v>
      </c>
      <c r="S327" s="69"/>
      <c r="T327" s="513">
        <f>'ÜGYFÉLLEVELEZÉS.csop.'!R5</f>
        <v>0</v>
      </c>
      <c r="U327" s="187" t="str">
        <f>'ÜGYFÉLLEVELEZÉS.csop.'!S5</f>
        <v>HUGO (@)</v>
      </c>
      <c r="V327" s="187" t="str">
        <f>'ÜGYFÉLLEVELEZÉS.csop.'!T5</f>
        <v>HUGO (@)</v>
      </c>
      <c r="W327" s="187" t="str">
        <f>'ÜGYFÉLLEVELEZÉS.csop.'!U5</f>
        <v>HUGO</v>
      </c>
      <c r="X327" s="187" t="str">
        <f>'ÜGYFÉLLEVELEZÉS.csop.'!V5</f>
        <v>HUGO</v>
      </c>
      <c r="Y327" s="187" t="str">
        <f>'ÜGYFÉLLEVELEZÉS.csop.'!W5</f>
        <v>HUGO</v>
      </c>
      <c r="Z327" s="187">
        <f>'ÜGYFÉLLEVELEZÉS.csop.'!X5</f>
        <v>0</v>
      </c>
      <c r="AA327" s="187">
        <f>'ÜGYFÉLLEVELEZÉS.csop.'!Y5</f>
        <v>0</v>
      </c>
      <c r="AB327" s="187" t="str">
        <f>'ÜGYFÉLLEVELEZÉS.csop.'!Z5</f>
        <v>HUGO (@)</v>
      </c>
      <c r="AC327" s="187" t="str">
        <f>'ÜGYFÉLLEVELEZÉS.csop.'!AA5</f>
        <v>HUGO (@)</v>
      </c>
      <c r="AD327" s="187" t="str">
        <f>'ÜGYFÉLLEVELEZÉS.csop.'!AB5</f>
        <v>HUGO</v>
      </c>
      <c r="AE327" s="187" t="str">
        <f>'ÜGYFÉLLEVELEZÉS.csop.'!AC5</f>
        <v>HUGO</v>
      </c>
      <c r="AF327" s="187" t="str">
        <f>'ÜGYFÉLLEVELEZÉS.csop.'!AD5</f>
        <v>HUGO</v>
      </c>
      <c r="AG327" s="187">
        <f>'ÜGYFÉLLEVELEZÉS.csop.'!AE5</f>
        <v>0</v>
      </c>
      <c r="AH327" s="187">
        <f>'ÜGYFÉLLEVELEZÉS.csop.'!AF5</f>
        <v>0</v>
      </c>
      <c r="AI327" s="187" t="str">
        <f>'ÜGYFÉLLEVELEZÉS.csop.'!AG5</f>
        <v>HUGO (@)</v>
      </c>
      <c r="AJ327" s="113" t="str">
        <f>'ÜGYFÉLLEVELEZÉS.csop.'!AH5</f>
        <v>HUGO (@)</v>
      </c>
      <c r="AK327" s="113" t="str">
        <f>'ÜGYFÉLLEVELEZÉS.csop.'!AI5</f>
        <v>HUGO</v>
      </c>
      <c r="AL327" s="113" t="str">
        <f>'ÜGYFÉLLEVELEZÉS.csop.'!AJ5</f>
        <v>HUGO</v>
      </c>
      <c r="AM327" s="113" t="str">
        <f>'ÜGYFÉLLEVELEZÉS.csop.'!AK5</f>
        <v>HUGO</v>
      </c>
      <c r="AN327" s="113">
        <f>'ÜGYFÉLLEVELEZÉS.csop.'!AL5</f>
        <v>0</v>
      </c>
      <c r="AO327" s="187">
        <f>'ÜGYFÉLLEVELEZÉS.csop.'!AM5</f>
        <v>0</v>
      </c>
      <c r="AP327" s="187" t="str">
        <f>'ÜGYFÉLLEVELEZÉS.csop.'!AN5</f>
        <v>HUGO (@)</v>
      </c>
      <c r="AQ327" s="113" t="str">
        <f>'ÜGYFÉLLEVELEZÉS.csop.'!AO5</f>
        <v>HUGO (@)</v>
      </c>
      <c r="AR327" s="187" t="str">
        <f>'ÜGYFÉLLEVELEZÉS.csop.'!AP5</f>
        <v>HUGO</v>
      </c>
      <c r="AS327" s="113" t="str">
        <f>'ÜGYFÉLLEVELEZÉS.csop.'!AQ5</f>
        <v>HUGO</v>
      </c>
      <c r="AT327" s="187" t="str">
        <f>'ÜGYFÉLLEVELEZÉS.csop.'!AR5</f>
        <v>HUGO</v>
      </c>
      <c r="AU327" s="187">
        <f>'ÜGYFÉLLEVELEZÉS.csop.'!AS5</f>
        <v>0</v>
      </c>
      <c r="AV327" s="187">
        <f>'ÜGYFÉLLEVELEZÉS.csop.'!AT5</f>
        <v>0</v>
      </c>
      <c r="AW327" s="187" t="str">
        <f>'ÜGYFÉLLEVELEZÉS.csop.'!AU5</f>
        <v>HUGO (@)</v>
      </c>
      <c r="AX327" s="187" t="str">
        <f>'ÜGYFÉLLEVELEZÉS.csop.'!AV5</f>
        <v>HUGO (@)</v>
      </c>
      <c r="AY327" s="66">
        <f t="shared" ref="AY327:AY347" si="50">COUNTIF(T327:AX327,"video")+COUNTIF(T327:AX327,"ÜSZI")+COUNTIF(T327:AX327,"Video 8-16")+COUNTIF(T327:AX327,"Video 9-17")+COUNTIF(T327:AX327,"Video 10-18")+COUNTIF(T327:AX327,"ÜSZI + Levelezés")</f>
        <v>0</v>
      </c>
    </row>
    <row r="328" spans="1:51" ht="20.100000000000001" customHeight="1" thickBot="1" x14ac:dyDescent="0.35">
      <c r="A328" s="69" t="str">
        <f>'ÜGYFÉLLEVELEZÉS.csop.'!A6</f>
        <v>Bolyhosné Kovács Judit</v>
      </c>
      <c r="B328" s="69" t="str">
        <f>'ÜGYFÉLLEVELEZÉS.csop.'!B6</f>
        <v>SZABÓ ÁGNES</v>
      </c>
      <c r="C328" s="69" t="str">
        <f>'ÜGYFÉLLEVELEZÉS.csop.'!C6</f>
        <v>Gyöngyös</v>
      </c>
      <c r="D328" s="69" t="str">
        <f>'ÜGYFÉLLEVELEZÉS.csop.'!D6</f>
        <v>ÜGYFÉLLEVELEZÉS</v>
      </c>
      <c r="E328" s="69" t="str">
        <f>'ÜGYFÉLLEVELEZÉS.csop.'!E6</f>
        <v>aktív</v>
      </c>
      <c r="F328" s="5" t="str">
        <f>'ÜGYFÉLLEVELEZÉS.csop.'!F6</f>
        <v>nem</v>
      </c>
      <c r="G328" s="7">
        <f>'ÜGYFÉLLEVELEZÉS.csop.'!G6</f>
        <v>0</v>
      </c>
      <c r="H328" s="7" t="str">
        <f>'ÜGYFÉLLEVELEZÉS.csop.'!H6</f>
        <v>nem</v>
      </c>
      <c r="I328" s="7" t="str">
        <f>'ÜGYFÉLLEVELEZÉS.csop.'!I6</f>
        <v>igen</v>
      </c>
      <c r="J328" s="7" t="str">
        <f>'ÜGYFÉLLEVELEZÉS.csop.'!J6</f>
        <v>nem</v>
      </c>
      <c r="K328" s="7" t="str">
        <f>'ÜGYFÉLLEVELEZÉS.csop.'!K6</f>
        <v>nem</v>
      </c>
      <c r="L328" s="7" t="str">
        <f>'ÜGYFÉLLEVELEZÉS.csop.'!L6</f>
        <v>nem</v>
      </c>
      <c r="M328" s="7" t="str">
        <f>'ÜGYFÉLLEVELEZÉS.csop.'!M6</f>
        <v>nem</v>
      </c>
      <c r="N328" s="7" t="str">
        <f>'ÜGYFÉLLEVELEZÉS.csop.'!N6</f>
        <v>nem</v>
      </c>
      <c r="O328" s="7" t="str">
        <f>'ÜGYFÉLLEVELEZÉS.csop.'!O6</f>
        <v>nem</v>
      </c>
      <c r="P328" s="7" t="str">
        <f>'ÜGYFÉLLEVELEZÉS.csop.'!P6</f>
        <v>igen</v>
      </c>
      <c r="Q328" s="7">
        <f>'ÜGYFÉLLEVELEZÉS.csop.'!Q6</f>
        <v>0</v>
      </c>
      <c r="R328" s="7">
        <f>'ÜGYFÉLLEVELEZÉS.csop.'!R6</f>
        <v>0</v>
      </c>
      <c r="S328" s="7"/>
      <c r="T328" s="513">
        <f>'ÜGYFÉLLEVELEZÉS.csop.'!R6</f>
        <v>0</v>
      </c>
      <c r="U328" s="187" t="str">
        <f>'ÜGYFÉLLEVELEZÉS.csop.'!S6</f>
        <v>Levélírás</v>
      </c>
      <c r="V328" s="187" t="str">
        <f>'ÜGYFÉLLEVELEZÉS.csop.'!T6</f>
        <v>Levélírás</v>
      </c>
      <c r="W328" s="187" t="str">
        <f>'ÜGYFÉLLEVELEZÉS.csop.'!U6</f>
        <v>Levélírás</v>
      </c>
      <c r="X328" s="187" t="str">
        <f>'ÜGYFÉLLEVELEZÉS.csop.'!V6</f>
        <v>Levélírás</v>
      </c>
      <c r="Y328" s="187" t="str">
        <f>'ÜGYFÉLLEVELEZÉS.csop.'!W6</f>
        <v>SZ</v>
      </c>
      <c r="Z328" s="187">
        <f>'ÜGYFÉLLEVELEZÉS.csop.'!X6</f>
        <v>0</v>
      </c>
      <c r="AA328" s="187">
        <f>'ÜGYFÉLLEVELEZÉS.csop.'!Y6</f>
        <v>0</v>
      </c>
      <c r="AB328" s="187" t="str">
        <f>'ÜGYFÉLLEVELEZÉS.csop.'!Z6</f>
        <v>Levélírás</v>
      </c>
      <c r="AC328" s="187" t="str">
        <f>'ÜGYFÉLLEVELEZÉS.csop.'!AA6</f>
        <v>Levélírás</v>
      </c>
      <c r="AD328" s="187" t="str">
        <f>'ÜGYFÉLLEVELEZÉS.csop.'!AB6</f>
        <v>Levélírás</v>
      </c>
      <c r="AE328" s="187" t="str">
        <f>'ÜGYFÉLLEVELEZÉS.csop.'!AC6</f>
        <v>Levélírás</v>
      </c>
      <c r="AF328" s="187" t="str">
        <f>'ÜGYFÉLLEVELEZÉS.csop.'!AD6</f>
        <v>Levélírás</v>
      </c>
      <c r="AG328" s="187">
        <f>'ÜGYFÉLLEVELEZÉS.csop.'!AE6</f>
        <v>0</v>
      </c>
      <c r="AH328" s="187">
        <f>'ÜGYFÉLLEVELEZÉS.csop.'!AF6</f>
        <v>0</v>
      </c>
      <c r="AI328" s="187" t="str">
        <f>'ÜGYFÉLLEVELEZÉS.csop.'!AG6</f>
        <v>Levélírás</v>
      </c>
      <c r="AJ328" s="113" t="str">
        <f>'ÜGYFÉLLEVELEZÉS.csop.'!AH6</f>
        <v>Levélírás</v>
      </c>
      <c r="AK328" s="113" t="str">
        <f>'ÜGYFÉLLEVELEZÉS.csop.'!AI6</f>
        <v>Levélírás</v>
      </c>
      <c r="AL328" s="113" t="str">
        <f>'ÜGYFÉLLEVELEZÉS.csop.'!AJ6</f>
        <v>Levélírás</v>
      </c>
      <c r="AM328" s="113" t="str">
        <f>'ÜGYFÉLLEVELEZÉS.csop.'!AK6</f>
        <v>Levélírás</v>
      </c>
      <c r="AN328" s="113">
        <f>'ÜGYFÉLLEVELEZÉS.csop.'!AL6</f>
        <v>0</v>
      </c>
      <c r="AO328" s="187">
        <f>'ÜGYFÉLLEVELEZÉS.csop.'!AM6</f>
        <v>0</v>
      </c>
      <c r="AP328" s="187" t="str">
        <f>'ÜGYFÉLLEVELEZÉS.csop.'!AN6</f>
        <v>SZ</v>
      </c>
      <c r="AQ328" s="113" t="str">
        <f>'ÜGYFÉLLEVELEZÉS.csop.'!AO6</f>
        <v>SZ</v>
      </c>
      <c r="AR328" s="187" t="str">
        <f>'ÜGYFÉLLEVELEZÉS.csop.'!AP6</f>
        <v>SZ</v>
      </c>
      <c r="AS328" s="113" t="str">
        <f>'ÜGYFÉLLEVELEZÉS.csop.'!AQ6</f>
        <v>SZ</v>
      </c>
      <c r="AT328" s="187" t="str">
        <f>'ÜGYFÉLLEVELEZÉS.csop.'!AR6</f>
        <v>SZ</v>
      </c>
      <c r="AU328" s="187">
        <f>'ÜGYFÉLLEVELEZÉS.csop.'!AS6</f>
        <v>0</v>
      </c>
      <c r="AV328" s="187">
        <f>'ÜGYFÉLLEVELEZÉS.csop.'!AT6</f>
        <v>0</v>
      </c>
      <c r="AW328" s="187" t="str">
        <f>'ÜGYFÉLLEVELEZÉS.csop.'!AU6</f>
        <v>Levélírás</v>
      </c>
      <c r="AX328" s="187" t="str">
        <f>'ÜGYFÉLLEVELEZÉS.csop.'!AV6</f>
        <v>Levélírás</v>
      </c>
      <c r="AY328" s="66">
        <f t="shared" si="50"/>
        <v>0</v>
      </c>
    </row>
    <row r="329" spans="1:51" ht="20.100000000000001" customHeight="1" thickBot="1" x14ac:dyDescent="0.35">
      <c r="A329" s="69" t="str">
        <f>'ÜGYFÉLLEVELEZÉS.csop.'!A7</f>
        <v>Bornemissza Noémi</v>
      </c>
      <c r="B329" s="69" t="str">
        <f>'ÜGYFÉLLEVELEZÉS.csop.'!B7</f>
        <v>SZABÓ ÁGNES</v>
      </c>
      <c r="C329" s="69" t="str">
        <f>'ÜGYFÉLLEVELEZÉS.csop.'!C7</f>
        <v>Gyöngyös</v>
      </c>
      <c r="D329" s="69" t="str">
        <f>'ÜGYFÉLLEVELEZÉS.csop.'!D7</f>
        <v>ÜGYFÉLLEVELEZÉS</v>
      </c>
      <c r="E329" s="69" t="str">
        <f>'ÜGYFÉLLEVELEZÉS.csop.'!E7</f>
        <v>aktív</v>
      </c>
      <c r="F329" s="5" t="str">
        <f>'ÜGYFÉLLEVELEZÉS.csop.'!F7</f>
        <v>nem</v>
      </c>
      <c r="G329" s="7">
        <f>'ÜGYFÉLLEVELEZÉS.csop.'!G7</f>
        <v>0</v>
      </c>
      <c r="H329" s="7" t="str">
        <f>'ÜGYFÉLLEVELEZÉS.csop.'!H7</f>
        <v>nem</v>
      </c>
      <c r="I329" s="7" t="str">
        <f>'ÜGYFÉLLEVELEZÉS.csop.'!I7</f>
        <v>igen</v>
      </c>
      <c r="J329" s="7" t="str">
        <f>'ÜGYFÉLLEVELEZÉS.csop.'!J7</f>
        <v>igen</v>
      </c>
      <c r="K329" s="7" t="str">
        <f>'ÜGYFÉLLEVELEZÉS.csop.'!K7</f>
        <v>nem</v>
      </c>
      <c r="L329" s="7" t="str">
        <f>'ÜGYFÉLLEVELEZÉS.csop.'!L7</f>
        <v>igen</v>
      </c>
      <c r="M329" s="7" t="str">
        <f>'ÜGYFÉLLEVELEZÉS.csop.'!M7</f>
        <v>nem</v>
      </c>
      <c r="N329" s="7" t="str">
        <f>'ÜGYFÉLLEVELEZÉS.csop.'!N7</f>
        <v>nem</v>
      </c>
      <c r="O329" s="7" t="str">
        <f>'ÜGYFÉLLEVELEZÉS.csop.'!O7</f>
        <v>nem</v>
      </c>
      <c r="P329" s="7" t="str">
        <f>'ÜGYFÉLLEVELEZÉS.csop.'!P7</f>
        <v>igen</v>
      </c>
      <c r="Q329" s="7">
        <f>'ÜGYFÉLLEVELEZÉS.csop.'!Q7</f>
        <v>0</v>
      </c>
      <c r="R329" s="7">
        <f>'ÜGYFÉLLEVELEZÉS.csop.'!R7</f>
        <v>0</v>
      </c>
      <c r="S329" s="7"/>
      <c r="T329" s="513">
        <f>'ÜGYFÉLLEVELEZÉS.csop.'!R7</f>
        <v>0</v>
      </c>
      <c r="U329" s="187" t="str">
        <f>'ÜGYFÉLLEVELEZÉS.csop.'!S7</f>
        <v>Külföldi irodák</v>
      </c>
      <c r="V329" s="187" t="str">
        <f>'ÜGYFÉLLEVELEZÉS.csop.'!T7</f>
        <v>Külföldi irodák</v>
      </c>
      <c r="W329" s="187" t="str">
        <f>'ÜGYFÉLLEVELEZÉS.csop.'!U7</f>
        <v>Külföldi irodák</v>
      </c>
      <c r="X329" s="187" t="str">
        <f>'ÜGYFÉLLEVELEZÉS.csop.'!V7</f>
        <v>Külföldi irodák</v>
      </c>
      <c r="Y329" s="187" t="str">
        <f>'ÜGYFÉLLEVELEZÉS.csop.'!W7</f>
        <v>Külföldi irodák</v>
      </c>
      <c r="Z329" s="187">
        <f>'ÜGYFÉLLEVELEZÉS.csop.'!X7</f>
        <v>0</v>
      </c>
      <c r="AA329" s="187">
        <f>'ÜGYFÉLLEVELEZÉS.csop.'!Y7</f>
        <v>0</v>
      </c>
      <c r="AB329" s="187" t="str">
        <f>'ÜGYFÉLLEVELEZÉS.csop.'!Z7</f>
        <v>Külföldi irodák</v>
      </c>
      <c r="AC329" s="187" t="str">
        <f>'ÜGYFÉLLEVELEZÉS.csop.'!AA7</f>
        <v>Külföldi irodák</v>
      </c>
      <c r="AD329" s="187" t="str">
        <f>'ÜGYFÉLLEVELEZÉS.csop.'!AB7</f>
        <v>Külföldi irodák</v>
      </c>
      <c r="AE329" s="187" t="str">
        <f>'ÜGYFÉLLEVELEZÉS.csop.'!AC7</f>
        <v>Külföldi irodák</v>
      </c>
      <c r="AF329" s="187" t="str">
        <f>'ÜGYFÉLLEVELEZÉS.csop.'!AD7</f>
        <v>SZ</v>
      </c>
      <c r="AG329" s="187">
        <f>'ÜGYFÉLLEVELEZÉS.csop.'!AE7</f>
        <v>0</v>
      </c>
      <c r="AH329" s="187">
        <f>'ÜGYFÉLLEVELEZÉS.csop.'!AF7</f>
        <v>0</v>
      </c>
      <c r="AI329" s="187" t="str">
        <f>'ÜGYFÉLLEVELEZÉS.csop.'!AG7</f>
        <v>Külföldi irodák</v>
      </c>
      <c r="AJ329" s="113" t="str">
        <f>'ÜGYFÉLLEVELEZÉS.csop.'!AH7</f>
        <v>Külföldi irodák</v>
      </c>
      <c r="AK329" s="113" t="str">
        <f>'ÜGYFÉLLEVELEZÉS.csop.'!AI7</f>
        <v>Külföldi irodák</v>
      </c>
      <c r="AL329" s="113" t="str">
        <f>'ÜGYFÉLLEVELEZÉS.csop.'!AJ7</f>
        <v>Külföldi irodák</v>
      </c>
      <c r="AM329" s="113" t="str">
        <f>'ÜGYFÉLLEVELEZÉS.csop.'!AK7</f>
        <v>Külföldi irodák</v>
      </c>
      <c r="AN329" s="113">
        <f>'ÜGYFÉLLEVELEZÉS.csop.'!AL7</f>
        <v>0</v>
      </c>
      <c r="AO329" s="187">
        <f>'ÜGYFÉLLEVELEZÉS.csop.'!AM7</f>
        <v>0</v>
      </c>
      <c r="AP329" s="187" t="str">
        <f>'ÜGYFÉLLEVELEZÉS.csop.'!AN7</f>
        <v>Külföldi irodák</v>
      </c>
      <c r="AQ329" s="113" t="str">
        <f>'ÜGYFÉLLEVELEZÉS.csop.'!AO7</f>
        <v>Külföldi irodák</v>
      </c>
      <c r="AR329" s="187" t="str">
        <f>'ÜGYFÉLLEVELEZÉS.csop.'!AP7</f>
        <v>Külföldi irodák</v>
      </c>
      <c r="AS329" s="113" t="str">
        <f>'ÜGYFÉLLEVELEZÉS.csop.'!AQ7</f>
        <v>Külföldi irodák</v>
      </c>
      <c r="AT329" s="187" t="str">
        <f>'ÜGYFÉLLEVELEZÉS.csop.'!AR7</f>
        <v>SZ</v>
      </c>
      <c r="AU329" s="187">
        <f>'ÜGYFÉLLEVELEZÉS.csop.'!AS7</f>
        <v>0</v>
      </c>
      <c r="AV329" s="187">
        <f>'ÜGYFÉLLEVELEZÉS.csop.'!AT7</f>
        <v>0</v>
      </c>
      <c r="AW329" s="187" t="str">
        <f>'ÜGYFÉLLEVELEZÉS.csop.'!AU7</f>
        <v>Külföldi irodák</v>
      </c>
      <c r="AX329" s="187" t="str">
        <f>'ÜGYFÉLLEVELEZÉS.csop.'!AV7</f>
        <v>Külföldi irodák</v>
      </c>
      <c r="AY329" s="66">
        <f t="shared" si="50"/>
        <v>0</v>
      </c>
    </row>
    <row r="330" spans="1:51" ht="20.100000000000001" customHeight="1" thickBot="1" x14ac:dyDescent="0.35">
      <c r="A330" s="69" t="str">
        <f>'ÜGYFÉLLEVELEZÉS.csop.'!A8</f>
        <v>Erberling Zsófia</v>
      </c>
      <c r="B330" s="69" t="str">
        <f>'ÜGYFÉLLEVELEZÉS.csop.'!B8</f>
        <v>SZABÓ ÁGNES</v>
      </c>
      <c r="C330" s="69" t="str">
        <f>'ÜGYFÉLLEVELEZÉS.csop.'!C8</f>
        <v>Gyöngyös</v>
      </c>
      <c r="D330" s="69" t="str">
        <f>'ÜGYFÉLLEVELEZÉS.csop.'!D8</f>
        <v>ÜGYFÉLLEVELEZÉS</v>
      </c>
      <c r="E330" s="69" t="str">
        <f>'ÜGYFÉLLEVELEZÉS.csop.'!E8</f>
        <v>aktív</v>
      </c>
      <c r="F330" s="5" t="str">
        <f>'ÜGYFÉLLEVELEZÉS.csop.'!F8</f>
        <v>nem</v>
      </c>
      <c r="G330" s="7">
        <f>'ÜGYFÉLLEVELEZÉS.csop.'!G8</f>
        <v>0</v>
      </c>
      <c r="H330" s="7" t="str">
        <f>'ÜGYFÉLLEVELEZÉS.csop.'!H8</f>
        <v>nem</v>
      </c>
      <c r="I330" s="7" t="str">
        <f>'ÜGYFÉLLEVELEZÉS.csop.'!I8</f>
        <v>nem</v>
      </c>
      <c r="J330" s="7" t="str">
        <f>'ÜGYFÉLLEVELEZÉS.csop.'!J8</f>
        <v>igen</v>
      </c>
      <c r="K330" s="7" t="str">
        <f>'ÜGYFÉLLEVELEZÉS.csop.'!K8</f>
        <v>igen</v>
      </c>
      <c r="L330" s="7" t="str">
        <f>'ÜGYFÉLLEVELEZÉS.csop.'!L8</f>
        <v>igen</v>
      </c>
      <c r="M330" s="7" t="str">
        <f>'ÜGYFÉLLEVELEZÉS.csop.'!M8</f>
        <v>nem</v>
      </c>
      <c r="N330" s="7" t="str">
        <f>'ÜGYFÉLLEVELEZÉS.csop.'!N8</f>
        <v>nem</v>
      </c>
      <c r="O330" s="7" t="str">
        <f>'ÜGYFÉLLEVELEZÉS.csop.'!O8</f>
        <v>nem</v>
      </c>
      <c r="P330" s="7" t="str">
        <f>'ÜGYFÉLLEVELEZÉS.csop.'!P8</f>
        <v>nem</v>
      </c>
      <c r="Q330" s="7">
        <f>'ÜGYFÉLLEVELEZÉS.csop.'!Q8</f>
        <v>0</v>
      </c>
      <c r="R330" s="7">
        <f>'ÜGYFÉLLEVELEZÉS.csop.'!R8</f>
        <v>0</v>
      </c>
      <c r="S330" s="7"/>
      <c r="T330" s="513">
        <f>'ÜGYFÉLLEVELEZÉS.csop.'!R8</f>
        <v>0</v>
      </c>
      <c r="U330" s="187" t="str">
        <f>'ÜGYFÉLLEVELEZÉS.csop.'!S8</f>
        <v>Jogsegély szignálás</v>
      </c>
      <c r="V330" s="187" t="str">
        <f>'ÜGYFÉLLEVELEZÉS.csop.'!T8</f>
        <v>Jogsegély szignálás</v>
      </c>
      <c r="W330" s="187" t="str">
        <f>'ÜGYFÉLLEVELEZÉS.csop.'!U8</f>
        <v>Jogsegély levelezés</v>
      </c>
      <c r="X330" s="187" t="str">
        <f>'ÜGYFÉLLEVELEZÉS.csop.'!V8</f>
        <v>Jogsegély levelezés</v>
      </c>
      <c r="Y330" s="187" t="str">
        <f>'ÜGYFÉLLEVELEZÉS.csop.'!W8</f>
        <v>Jogsegély levelezés</v>
      </c>
      <c r="Z330" s="187">
        <f>'ÜGYFÉLLEVELEZÉS.csop.'!X8</f>
        <v>0</v>
      </c>
      <c r="AA330" s="187">
        <f>'ÜGYFÉLLEVELEZÉS.csop.'!Y8</f>
        <v>0</v>
      </c>
      <c r="AB330" s="187" t="str">
        <f>'ÜGYFÉLLEVELEZÉS.csop.'!Z8</f>
        <v>Jogsegély szignálás</v>
      </c>
      <c r="AC330" s="187" t="str">
        <f>'ÜGYFÉLLEVELEZÉS.csop.'!AA8</f>
        <v>Jogsegély szignálás</v>
      </c>
      <c r="AD330" s="187" t="str">
        <f>'ÜGYFÉLLEVELEZÉS.csop.'!AB8</f>
        <v>Jogsegély levelezés</v>
      </c>
      <c r="AE330" s="187" t="str">
        <f>'ÜGYFÉLLEVELEZÉS.csop.'!AC8</f>
        <v>Jogsegély levelezés</v>
      </c>
      <c r="AF330" s="187" t="str">
        <f>'ÜGYFÉLLEVELEZÉS.csop.'!AD8</f>
        <v>Jogsegély levelezés</v>
      </c>
      <c r="AG330" s="187">
        <f>'ÜGYFÉLLEVELEZÉS.csop.'!AE8</f>
        <v>0</v>
      </c>
      <c r="AH330" s="187">
        <f>'ÜGYFÉLLEVELEZÉS.csop.'!AF8</f>
        <v>0</v>
      </c>
      <c r="AI330" s="187" t="str">
        <f>'ÜGYFÉLLEVELEZÉS.csop.'!AG8</f>
        <v>Jogsegély szignálás</v>
      </c>
      <c r="AJ330" s="113" t="str">
        <f>'ÜGYFÉLLEVELEZÉS.csop.'!AH8</f>
        <v>Jogsegély szignálás</v>
      </c>
      <c r="AK330" s="113" t="str">
        <f>'ÜGYFÉLLEVELEZÉS.csop.'!AI8</f>
        <v>Jogsegély levelezés</v>
      </c>
      <c r="AL330" s="113" t="str">
        <f>'ÜGYFÉLLEVELEZÉS.csop.'!AJ8</f>
        <v>Jogsegély levelezés</v>
      </c>
      <c r="AM330" s="113" t="str">
        <f>'ÜGYFÉLLEVELEZÉS.csop.'!AK8</f>
        <v>Jogsegély levelezés</v>
      </c>
      <c r="AN330" s="113">
        <f>'ÜGYFÉLLEVELEZÉS.csop.'!AL8</f>
        <v>0</v>
      </c>
      <c r="AO330" s="187">
        <f>'ÜGYFÉLLEVELEZÉS.csop.'!AM8</f>
        <v>0</v>
      </c>
      <c r="AP330" s="187" t="str">
        <f>'ÜGYFÉLLEVELEZÉS.csop.'!AN8</f>
        <v>Jogsegély szignálás</v>
      </c>
      <c r="AQ330" s="113" t="str">
        <f>'ÜGYFÉLLEVELEZÉS.csop.'!AO8</f>
        <v>Jogsegély szignálás</v>
      </c>
      <c r="AR330" s="187" t="str">
        <f>'ÜGYFÉLLEVELEZÉS.csop.'!AP8</f>
        <v>Jogsegély levelezés</v>
      </c>
      <c r="AS330" s="113" t="str">
        <f>'ÜGYFÉLLEVELEZÉS.csop.'!AQ8</f>
        <v>Jogsegély levelezés</v>
      </c>
      <c r="AT330" s="187" t="str">
        <f>'ÜGYFÉLLEVELEZÉS.csop.'!AR8</f>
        <v>Jogsegély levelezés</v>
      </c>
      <c r="AU330" s="187">
        <f>'ÜGYFÉLLEVELEZÉS.csop.'!AS8</f>
        <v>0</v>
      </c>
      <c r="AV330" s="187">
        <f>'ÜGYFÉLLEVELEZÉS.csop.'!AT8</f>
        <v>0</v>
      </c>
      <c r="AW330" s="187" t="str">
        <f>'ÜGYFÉLLEVELEZÉS.csop.'!AU8</f>
        <v>Jogsegély szignálás</v>
      </c>
      <c r="AX330" s="187" t="str">
        <f>'ÜGYFÉLLEVELEZÉS.csop.'!AV8</f>
        <v>Jogsegély szignálás</v>
      </c>
      <c r="AY330" s="66">
        <f t="shared" si="50"/>
        <v>0</v>
      </c>
    </row>
    <row r="331" spans="1:51" ht="20.100000000000001" customHeight="1" thickBot="1" x14ac:dyDescent="0.35">
      <c r="A331" s="69" t="str">
        <f>'ÜGYFÉLLEVELEZÉS.csop.'!A9</f>
        <v>Forgó Adrienn</v>
      </c>
      <c r="B331" s="69" t="str">
        <f>'ÜGYFÉLLEVELEZÉS.csop.'!B9</f>
        <v>SZABÓ ÁGNES</v>
      </c>
      <c r="C331" s="69" t="str">
        <f>'ÜGYFÉLLEVELEZÉS.csop.'!C9</f>
        <v>Gyöngyös</v>
      </c>
      <c r="D331" s="69" t="str">
        <f>'ÜGYFÉLLEVELEZÉS.csop.'!D9</f>
        <v>ÜGYFÉLLEVELEZÉS</v>
      </c>
      <c r="E331" s="69" t="str">
        <f>'ÜGYFÉLLEVELEZÉS.csop.'!E9</f>
        <v>aktív</v>
      </c>
      <c r="F331" s="5" t="str">
        <f>'ÜGYFÉLLEVELEZÉS.csop.'!F9</f>
        <v>nem</v>
      </c>
      <c r="G331" s="7">
        <f>'ÜGYFÉLLEVELEZÉS.csop.'!G9</f>
        <v>0</v>
      </c>
      <c r="H331" s="7" t="str">
        <f>'ÜGYFÉLLEVELEZÉS.csop.'!H9</f>
        <v>nem</v>
      </c>
      <c r="I331" s="7" t="str">
        <f>'ÜGYFÉLLEVELEZÉS.csop.'!I9</f>
        <v>nem</v>
      </c>
      <c r="J331" s="7" t="str">
        <f>'ÜGYFÉLLEVELEZÉS.csop.'!J9</f>
        <v>igen</v>
      </c>
      <c r="K331" s="7" t="str">
        <f>'ÜGYFÉLLEVELEZÉS.csop.'!K9</f>
        <v>igen</v>
      </c>
      <c r="L331" s="7" t="str">
        <f>'ÜGYFÉLLEVELEZÉS.csop.'!L9</f>
        <v>igen</v>
      </c>
      <c r="M331" s="7" t="str">
        <f>'ÜGYFÉLLEVELEZÉS.csop.'!M9</f>
        <v>nem</v>
      </c>
      <c r="N331" s="7" t="str">
        <f>'ÜGYFÉLLEVELEZÉS.csop.'!N9</f>
        <v>nem</v>
      </c>
      <c r="O331" s="7" t="str">
        <f>'ÜGYFÉLLEVELEZÉS.csop.'!O9</f>
        <v>nem</v>
      </c>
      <c r="P331" s="7" t="str">
        <f>'ÜGYFÉLLEVELEZÉS.csop.'!P9</f>
        <v>nem</v>
      </c>
      <c r="Q331" s="7">
        <f>'ÜGYFÉLLEVELEZÉS.csop.'!Q9</f>
        <v>0</v>
      </c>
      <c r="R331" s="7">
        <f>'ÜGYFÉLLEVELEZÉS.csop.'!R9</f>
        <v>0</v>
      </c>
      <c r="S331" s="7"/>
      <c r="T331" s="513">
        <f>'ÜGYFÉLLEVELEZÉS.csop.'!R9</f>
        <v>0</v>
      </c>
      <c r="U331" s="187" t="str">
        <f>'ÜGYFÉLLEVELEZÉS.csop.'!S9</f>
        <v>HUGO</v>
      </c>
      <c r="V331" s="187" t="str">
        <f>'ÜGYFÉLLEVELEZÉS.csop.'!T9</f>
        <v>HUGO</v>
      </c>
      <c r="W331" s="187" t="str">
        <f>'ÜGYFÉLLEVELEZÉS.csop.'!U9</f>
        <v>HUGO (@)</v>
      </c>
      <c r="X331" s="187" t="str">
        <f>'ÜGYFÉLLEVELEZÉS.csop.'!V9</f>
        <v>HUGO</v>
      </c>
      <c r="Y331" s="187" t="str">
        <f>'ÜGYFÉLLEVELEZÉS.csop.'!W9</f>
        <v>HUGO</v>
      </c>
      <c r="Z331" s="187">
        <f>'ÜGYFÉLLEVELEZÉS.csop.'!X9</f>
        <v>0</v>
      </c>
      <c r="AA331" s="187">
        <f>'ÜGYFÉLLEVELEZÉS.csop.'!Y9</f>
        <v>0</v>
      </c>
      <c r="AB331" s="187" t="str">
        <f>'ÜGYFÉLLEVELEZÉS.csop.'!Z9</f>
        <v>HUGO</v>
      </c>
      <c r="AC331" s="187" t="str">
        <f>'ÜGYFÉLLEVELEZÉS.csop.'!AA9</f>
        <v>HUGO</v>
      </c>
      <c r="AD331" s="187" t="str">
        <f>'ÜGYFÉLLEVELEZÉS.csop.'!AB9</f>
        <v>HUGO (@)</v>
      </c>
      <c r="AE331" s="187" t="str">
        <f>'ÜGYFÉLLEVELEZÉS.csop.'!AC9</f>
        <v>HUGO</v>
      </c>
      <c r="AF331" s="187" t="str">
        <f>'ÜGYFÉLLEVELEZÉS.csop.'!AD9</f>
        <v>HUGO</v>
      </c>
      <c r="AG331" s="187">
        <f>'ÜGYFÉLLEVELEZÉS.csop.'!AE9</f>
        <v>0</v>
      </c>
      <c r="AH331" s="187">
        <f>'ÜGYFÉLLEVELEZÉS.csop.'!AF9</f>
        <v>0</v>
      </c>
      <c r="AI331" s="187" t="str">
        <f>'ÜGYFÉLLEVELEZÉS.csop.'!AG9</f>
        <v>HUGO</v>
      </c>
      <c r="AJ331" s="113" t="str">
        <f>'ÜGYFÉLLEVELEZÉS.csop.'!AH9</f>
        <v>HUGO</v>
      </c>
      <c r="AK331" s="113" t="str">
        <f>'ÜGYFÉLLEVELEZÉS.csop.'!AI9</f>
        <v>HUGO (@)</v>
      </c>
      <c r="AL331" s="113" t="str">
        <f>'ÜGYFÉLLEVELEZÉS.csop.'!AJ9</f>
        <v>SZ</v>
      </c>
      <c r="AM331" s="113" t="str">
        <f>'ÜGYFÉLLEVELEZÉS.csop.'!AK9</f>
        <v>SZ</v>
      </c>
      <c r="AN331" s="113">
        <f>'ÜGYFÉLLEVELEZÉS.csop.'!AL9</f>
        <v>0</v>
      </c>
      <c r="AO331" s="187">
        <f>'ÜGYFÉLLEVELEZÉS.csop.'!AM9</f>
        <v>0</v>
      </c>
      <c r="AP331" s="187" t="str">
        <f>'ÜGYFÉLLEVELEZÉS.csop.'!AN9</f>
        <v>HUGO</v>
      </c>
      <c r="AQ331" s="113" t="str">
        <f>'ÜGYFÉLLEVELEZÉS.csop.'!AO9</f>
        <v>HUGO</v>
      </c>
      <c r="AR331" s="187" t="str">
        <f>'ÜGYFÉLLEVELEZÉS.csop.'!AP9</f>
        <v>HUGO (@)</v>
      </c>
      <c r="AS331" s="113" t="str">
        <f>'ÜGYFÉLLEVELEZÉS.csop.'!AQ9</f>
        <v>HUGO</v>
      </c>
      <c r="AT331" s="187" t="str">
        <f>'ÜGYFÉLLEVELEZÉS.csop.'!AR9</f>
        <v>HUGO</v>
      </c>
      <c r="AU331" s="187">
        <f>'ÜGYFÉLLEVELEZÉS.csop.'!AS9</f>
        <v>0</v>
      </c>
      <c r="AV331" s="187">
        <f>'ÜGYFÉLLEVELEZÉS.csop.'!AT9</f>
        <v>0</v>
      </c>
      <c r="AW331" s="187" t="str">
        <f>'ÜGYFÉLLEVELEZÉS.csop.'!AU9</f>
        <v>HUGO</v>
      </c>
      <c r="AX331" s="187" t="str">
        <f>'ÜGYFÉLLEVELEZÉS.csop.'!AV9</f>
        <v>HUGO</v>
      </c>
      <c r="AY331" s="66">
        <f t="shared" si="50"/>
        <v>0</v>
      </c>
    </row>
    <row r="332" spans="1:51" ht="20.100000000000001" customHeight="1" thickBot="1" x14ac:dyDescent="0.35">
      <c r="A332" s="69" t="str">
        <f>'ÜGYFÉLLEVELEZÉS.csop.'!A10</f>
        <v>György Sándorné</v>
      </c>
      <c r="B332" s="69" t="str">
        <f>'ÜGYFÉLLEVELEZÉS.csop.'!B10</f>
        <v>SZABÓ ÁGNES</v>
      </c>
      <c r="C332" s="69" t="str">
        <f>'ÜGYFÉLLEVELEZÉS.csop.'!C10</f>
        <v>Gyöngyös</v>
      </c>
      <c r="D332" s="69" t="str">
        <f>'ÜGYFÉLLEVELEZÉS.csop.'!D10</f>
        <v>ÜGYFÉLLEVELEZÉS</v>
      </c>
      <c r="E332" s="69" t="str">
        <f>'ÜGYFÉLLEVELEZÉS.csop.'!E10</f>
        <v>aktív</v>
      </c>
      <c r="F332" s="5" t="str">
        <f>'ÜGYFÉLLEVELEZÉS.csop.'!F10</f>
        <v>nem</v>
      </c>
      <c r="G332" s="7">
        <f>'ÜGYFÉLLEVELEZÉS.csop.'!G10</f>
        <v>0</v>
      </c>
      <c r="H332" s="7" t="str">
        <f>'ÜGYFÉLLEVELEZÉS.csop.'!H10</f>
        <v>nem</v>
      </c>
      <c r="I332" s="7" t="str">
        <f>'ÜGYFÉLLEVELEZÉS.csop.'!I10</f>
        <v>igen</v>
      </c>
      <c r="J332" s="7" t="str">
        <f>'ÜGYFÉLLEVELEZÉS.csop.'!J10</f>
        <v>nem</v>
      </c>
      <c r="K332" s="7" t="str">
        <f>'ÜGYFÉLLEVELEZÉS.csop.'!K10</f>
        <v>nem</v>
      </c>
      <c r="L332" s="7" t="str">
        <f>'ÜGYFÉLLEVELEZÉS.csop.'!L10</f>
        <v>nem</v>
      </c>
      <c r="M332" s="7" t="str">
        <f>'ÜGYFÉLLEVELEZÉS.csop.'!M10</f>
        <v>nem</v>
      </c>
      <c r="N332" s="7" t="str">
        <f>'ÜGYFÉLLEVELEZÉS.csop.'!N10</f>
        <v>nem</v>
      </c>
      <c r="O332" s="7" t="str">
        <f>'ÜGYFÉLLEVELEZÉS.csop.'!O10</f>
        <v>nem</v>
      </c>
      <c r="P332" s="7" t="str">
        <f>'ÜGYFÉLLEVELEZÉS.csop.'!P10</f>
        <v>igen</v>
      </c>
      <c r="Q332" s="7">
        <f>'ÜGYFÉLLEVELEZÉS.csop.'!Q10</f>
        <v>0</v>
      </c>
      <c r="R332" s="7">
        <f>'ÜGYFÉLLEVELEZÉS.csop.'!R10</f>
        <v>0</v>
      </c>
      <c r="S332" s="7"/>
      <c r="T332" s="513">
        <f>'ÜGYFÉLLEVELEZÉS.csop.'!R10</f>
        <v>0</v>
      </c>
      <c r="U332" s="187" t="str">
        <f>'ÜGYFÉLLEVELEZÉS.csop.'!S10</f>
        <v>Levélírás</v>
      </c>
      <c r="V332" s="187" t="str">
        <f>'ÜGYFÉLLEVELEZÉS.csop.'!T10</f>
        <v>Levélírás</v>
      </c>
      <c r="W332" s="187" t="str">
        <f>'ÜGYFÉLLEVELEZÉS.csop.'!U10</f>
        <v>Levélírás</v>
      </c>
      <c r="X332" s="187" t="str">
        <f>'ÜGYFÉLLEVELEZÉS.csop.'!V10</f>
        <v>Levélírás</v>
      </c>
      <c r="Y332" s="187" t="str">
        <f>'ÜGYFÉLLEVELEZÉS.csop.'!W10</f>
        <v>Levélírás</v>
      </c>
      <c r="Z332" s="187">
        <f>'ÜGYFÉLLEVELEZÉS.csop.'!X10</f>
        <v>0</v>
      </c>
      <c r="AA332" s="187">
        <f>'ÜGYFÉLLEVELEZÉS.csop.'!Y10</f>
        <v>0</v>
      </c>
      <c r="AB332" s="187" t="str">
        <f>'ÜGYFÉLLEVELEZÉS.csop.'!Z10</f>
        <v>Levélírás</v>
      </c>
      <c r="AC332" s="187" t="str">
        <f>'ÜGYFÉLLEVELEZÉS.csop.'!AA10</f>
        <v>Levélírás</v>
      </c>
      <c r="AD332" s="187" t="str">
        <f>'ÜGYFÉLLEVELEZÉS.csop.'!AB10</f>
        <v>Levélírás</v>
      </c>
      <c r="AE332" s="187" t="str">
        <f>'ÜGYFÉLLEVELEZÉS.csop.'!AC10</f>
        <v>Levélírás</v>
      </c>
      <c r="AF332" s="187" t="str">
        <f>'ÜGYFÉLLEVELEZÉS.csop.'!AD10</f>
        <v>Levélírás</v>
      </c>
      <c r="AG332" s="187">
        <f>'ÜGYFÉLLEVELEZÉS.csop.'!AE10</f>
        <v>0</v>
      </c>
      <c r="AH332" s="187">
        <f>'ÜGYFÉLLEVELEZÉS.csop.'!AF10</f>
        <v>0</v>
      </c>
      <c r="AI332" s="187" t="str">
        <f>'ÜGYFÉLLEVELEZÉS.csop.'!AG10</f>
        <v>Levélírás</v>
      </c>
      <c r="AJ332" s="113" t="str">
        <f>'ÜGYFÉLLEVELEZÉS.csop.'!AH10</f>
        <v>Levélírás</v>
      </c>
      <c r="AK332" s="113" t="str">
        <f>'ÜGYFÉLLEVELEZÉS.csop.'!AI10</f>
        <v>Levélírás</v>
      </c>
      <c r="AL332" s="113" t="str">
        <f>'ÜGYFÉLLEVELEZÉS.csop.'!AJ10</f>
        <v>Levélírás</v>
      </c>
      <c r="AM332" s="113" t="str">
        <f>'ÜGYFÉLLEVELEZÉS.csop.'!AK10</f>
        <v>Levélírás</v>
      </c>
      <c r="AN332" s="113">
        <f>'ÜGYFÉLLEVELEZÉS.csop.'!AL10</f>
        <v>0</v>
      </c>
      <c r="AO332" s="187">
        <f>'ÜGYFÉLLEVELEZÉS.csop.'!AM10</f>
        <v>0</v>
      </c>
      <c r="AP332" s="187" t="str">
        <f>'ÜGYFÉLLEVELEZÉS.csop.'!AN10</f>
        <v>Levélírás</v>
      </c>
      <c r="AQ332" s="113" t="str">
        <f>'ÜGYFÉLLEVELEZÉS.csop.'!AO10</f>
        <v>Levélírás</v>
      </c>
      <c r="AR332" s="187" t="str">
        <f>'ÜGYFÉLLEVELEZÉS.csop.'!AP10</f>
        <v>Levélírás</v>
      </c>
      <c r="AS332" s="113" t="str">
        <f>'ÜGYFÉLLEVELEZÉS.csop.'!AQ10</f>
        <v>Levélírás</v>
      </c>
      <c r="AT332" s="187" t="str">
        <f>'ÜGYFÉLLEVELEZÉS.csop.'!AR10</f>
        <v>SZ</v>
      </c>
      <c r="AU332" s="187">
        <f>'ÜGYFÉLLEVELEZÉS.csop.'!AS10</f>
        <v>0</v>
      </c>
      <c r="AV332" s="187">
        <f>'ÜGYFÉLLEVELEZÉS.csop.'!AT10</f>
        <v>0</v>
      </c>
      <c r="AW332" s="187" t="str">
        <f>'ÜGYFÉLLEVELEZÉS.csop.'!AU10</f>
        <v>SZ</v>
      </c>
      <c r="AX332" s="187" t="str">
        <f>'ÜGYFÉLLEVELEZÉS.csop.'!AV10</f>
        <v>SZ</v>
      </c>
      <c r="AY332" s="66">
        <f t="shared" si="50"/>
        <v>0</v>
      </c>
    </row>
    <row r="333" spans="1:51" ht="20.100000000000001" customHeight="1" thickBot="1" x14ac:dyDescent="0.35">
      <c r="A333" s="69" t="str">
        <f>'ÜGYFÉLLEVELEZÉS.csop.'!A11</f>
        <v>Keresztes Ámon</v>
      </c>
      <c r="B333" s="69" t="str">
        <f>'ÜGYFÉLLEVELEZÉS.csop.'!B11</f>
        <v>SZABÓ ÁGNES</v>
      </c>
      <c r="C333" s="69" t="str">
        <f>'ÜGYFÉLLEVELEZÉS.csop.'!C11</f>
        <v>Gyöngyös</v>
      </c>
      <c r="D333" s="69" t="str">
        <f>'ÜGYFÉLLEVELEZÉS.csop.'!D11</f>
        <v>ÜGYFÉLLEVELEZÉS</v>
      </c>
      <c r="E333" s="69" t="str">
        <f>'ÜGYFÉLLEVELEZÉS.csop.'!E11</f>
        <v>aktív</v>
      </c>
      <c r="F333" s="5" t="str">
        <f>'ÜGYFÉLLEVELEZÉS.csop.'!F11</f>
        <v>nem</v>
      </c>
      <c r="G333" s="7">
        <f>'ÜGYFÉLLEVELEZÉS.csop.'!G11</f>
        <v>0</v>
      </c>
      <c r="H333" s="7" t="str">
        <f>'ÜGYFÉLLEVELEZÉS.csop.'!H11</f>
        <v>nem</v>
      </c>
      <c r="I333" s="7" t="str">
        <f>'ÜGYFÉLLEVELEZÉS.csop.'!I11</f>
        <v>igen</v>
      </c>
      <c r="J333" s="7" t="str">
        <f>'ÜGYFÉLLEVELEZÉS.csop.'!J11</f>
        <v>nem</v>
      </c>
      <c r="K333" s="7" t="str">
        <f>'ÜGYFÉLLEVELEZÉS.csop.'!K11</f>
        <v>nem</v>
      </c>
      <c r="L333" s="7" t="str">
        <f>'ÜGYFÉLLEVELEZÉS.csop.'!L11</f>
        <v>nem</v>
      </c>
      <c r="M333" s="7" t="str">
        <f>'ÜGYFÉLLEVELEZÉS.csop.'!M11</f>
        <v>nem</v>
      </c>
      <c r="N333" s="7" t="str">
        <f>'ÜGYFÉLLEVELEZÉS.csop.'!N11</f>
        <v>nem</v>
      </c>
      <c r="O333" s="7" t="str">
        <f>'ÜGYFÉLLEVELEZÉS.csop.'!O11</f>
        <v>igen</v>
      </c>
      <c r="P333" s="7" t="str">
        <f>'ÜGYFÉLLEVELEZÉS.csop.'!P11</f>
        <v>nem</v>
      </c>
      <c r="Q333" s="7">
        <f>'ÜGYFÉLLEVELEZÉS.csop.'!Q11</f>
        <v>0</v>
      </c>
      <c r="R333" s="7">
        <f>'ÜGYFÉLLEVELEZÉS.csop.'!R12</f>
        <v>0</v>
      </c>
      <c r="S333" s="7"/>
      <c r="T333" s="513">
        <f>'ÜGYFÉLLEVELEZÉS.csop.'!R11</f>
        <v>0</v>
      </c>
      <c r="U333" s="187" t="str">
        <f>'ÜGYFÉLLEVELEZÉS.csop.'!S11</f>
        <v>Levélírás</v>
      </c>
      <c r="V333" s="187" t="str">
        <f>'ÜGYFÉLLEVELEZÉS.csop.'!T11</f>
        <v>Levélírás</v>
      </c>
      <c r="W333" s="187" t="str">
        <f>'ÜGYFÉLLEVELEZÉS.csop.'!U11</f>
        <v>Levélírás</v>
      </c>
      <c r="X333" s="187" t="str">
        <f>'ÜGYFÉLLEVELEZÉS.csop.'!V11</f>
        <v>Levélírás</v>
      </c>
      <c r="Y333" s="187" t="str">
        <f>'ÜGYFÉLLEVELEZÉS.csop.'!W11</f>
        <v>Levélírás</v>
      </c>
      <c r="Z333" s="187">
        <f>'ÜGYFÉLLEVELEZÉS.csop.'!X11</f>
        <v>0</v>
      </c>
      <c r="AA333" s="187">
        <f>'ÜGYFÉLLEVELEZÉS.csop.'!Y11</f>
        <v>0</v>
      </c>
      <c r="AB333" s="187" t="str">
        <f>'ÜGYFÉLLEVELEZÉS.csop.'!Z11</f>
        <v>Levélírás</v>
      </c>
      <c r="AC333" s="187" t="str">
        <f>'ÜGYFÉLLEVELEZÉS.csop.'!AA11</f>
        <v>Levélírás</v>
      </c>
      <c r="AD333" s="187" t="str">
        <f>'ÜGYFÉLLEVELEZÉS.csop.'!AB11</f>
        <v>Levélírás</v>
      </c>
      <c r="AE333" s="187" t="str">
        <f>'ÜGYFÉLLEVELEZÉS.csop.'!AC11</f>
        <v>Levélírás</v>
      </c>
      <c r="AF333" s="187" t="str">
        <f>'ÜGYFÉLLEVELEZÉS.csop.'!AD11</f>
        <v>SZ</v>
      </c>
      <c r="AG333" s="187">
        <f>'ÜGYFÉLLEVELEZÉS.csop.'!AE11</f>
        <v>0</v>
      </c>
      <c r="AH333" s="187">
        <f>'ÜGYFÉLLEVELEZÉS.csop.'!AF11</f>
        <v>0</v>
      </c>
      <c r="AI333" s="187" t="str">
        <f>'ÜGYFÉLLEVELEZÉS.csop.'!AG11</f>
        <v>Levélírás</v>
      </c>
      <c r="AJ333" s="113" t="str">
        <f>'ÜGYFÉLLEVELEZÉS.csop.'!AH11</f>
        <v>Levélírás</v>
      </c>
      <c r="AK333" s="113" t="str">
        <f>'ÜGYFÉLLEVELEZÉS.csop.'!AI11</f>
        <v>Levélírás</v>
      </c>
      <c r="AL333" s="113" t="str">
        <f>'ÜGYFÉLLEVELEZÉS.csop.'!AJ11</f>
        <v>Levélírás</v>
      </c>
      <c r="AM333" s="113" t="str">
        <f>'ÜGYFÉLLEVELEZÉS.csop.'!AK11</f>
        <v>Levélírás</v>
      </c>
      <c r="AN333" s="113">
        <f>'ÜGYFÉLLEVELEZÉS.csop.'!AL11</f>
        <v>0</v>
      </c>
      <c r="AO333" s="187">
        <f>'ÜGYFÉLLEVELEZÉS.csop.'!AM11</f>
        <v>0</v>
      </c>
      <c r="AP333" s="187" t="str">
        <f>'ÜGYFÉLLEVELEZÉS.csop.'!AN11</f>
        <v>Levélírás</v>
      </c>
      <c r="AQ333" s="113" t="str">
        <f>'ÜGYFÉLLEVELEZÉS.csop.'!AO11</f>
        <v>Levélírás</v>
      </c>
      <c r="AR333" s="187" t="str">
        <f>'ÜGYFÉLLEVELEZÉS.csop.'!AP11</f>
        <v>Levélírás</v>
      </c>
      <c r="AS333" s="113" t="str">
        <f>'ÜGYFÉLLEVELEZÉS.csop.'!AQ11</f>
        <v>Levélírás</v>
      </c>
      <c r="AT333" s="187" t="str">
        <f>'ÜGYFÉLLEVELEZÉS.csop.'!AR11</f>
        <v>Levélírás</v>
      </c>
      <c r="AU333" s="187">
        <f>'ÜGYFÉLLEVELEZÉS.csop.'!AS11</f>
        <v>0</v>
      </c>
      <c r="AV333" s="187">
        <f>'ÜGYFÉLLEVELEZÉS.csop.'!AT11</f>
        <v>0</v>
      </c>
      <c r="AW333" s="187" t="str">
        <f>'ÜGYFÉLLEVELEZÉS.csop.'!AU11</f>
        <v>Levélírás</v>
      </c>
      <c r="AX333" s="187" t="str">
        <f>'ÜGYFÉLLEVELEZÉS.csop.'!AV11</f>
        <v>Levélírás</v>
      </c>
      <c r="AY333" s="66">
        <f t="shared" si="50"/>
        <v>0</v>
      </c>
    </row>
    <row r="334" spans="1:51" ht="20.100000000000001" customHeight="1" thickBot="1" x14ac:dyDescent="0.35">
      <c r="A334" s="69" t="str">
        <f>'ÜGYFÉLLEVELEZÉS.csop.'!A12</f>
        <v>Kissné Balsai Emese</v>
      </c>
      <c r="B334" s="69" t="str">
        <f>'ÜGYFÉLLEVELEZÉS.csop.'!B12</f>
        <v>SZABÓ ÁGNES</v>
      </c>
      <c r="C334" s="69" t="str">
        <f>'ÜGYFÉLLEVELEZÉS.csop.'!C12</f>
        <v>Gyöngyös</v>
      </c>
      <c r="D334" s="69" t="str">
        <f>'ÜGYFÉLLEVELEZÉS.csop.'!D12</f>
        <v>ÜGYFÉLLEVELEZÉS</v>
      </c>
      <c r="E334" s="69" t="str">
        <f>'ÜGYFÉLLEVELEZÉS.csop.'!E12</f>
        <v>aktív</v>
      </c>
      <c r="F334" s="5" t="str">
        <f>'ÜGYFÉLLEVELEZÉS.csop.'!F12</f>
        <v>nem</v>
      </c>
      <c r="G334" s="7">
        <f>'ÜGYFÉLLEVELEZÉS.csop.'!G12</f>
        <v>0</v>
      </c>
      <c r="H334" s="7" t="str">
        <f>'ÜGYFÉLLEVELEZÉS.csop.'!H12</f>
        <v>nem</v>
      </c>
      <c r="I334" s="7" t="str">
        <f>'ÜGYFÉLLEVELEZÉS.csop.'!I12</f>
        <v>igen</v>
      </c>
      <c r="J334" s="7" t="str">
        <f>'ÜGYFÉLLEVELEZÉS.csop.'!J12</f>
        <v>nem</v>
      </c>
      <c r="K334" s="7" t="str">
        <f>'ÜGYFÉLLEVELEZÉS.csop.'!K12</f>
        <v>igen</v>
      </c>
      <c r="L334" s="7" t="str">
        <f>'ÜGYFÉLLEVELEZÉS.csop.'!L12</f>
        <v>nem</v>
      </c>
      <c r="M334" s="7" t="str">
        <f>'ÜGYFÉLLEVELEZÉS.csop.'!M12</f>
        <v>nem</v>
      </c>
      <c r="N334" s="7" t="str">
        <f>'ÜGYFÉLLEVELEZÉS.csop.'!N12</f>
        <v>nem</v>
      </c>
      <c r="O334" s="7" t="str">
        <f>'ÜGYFÉLLEVELEZÉS.csop.'!O12</f>
        <v>nem</v>
      </c>
      <c r="P334" s="7" t="str">
        <f>'ÜGYFÉLLEVELEZÉS.csop.'!P12</f>
        <v>igen</v>
      </c>
      <c r="Q334" s="7">
        <f>'ÜGYFÉLLEVELEZÉS.csop.'!Q12</f>
        <v>0</v>
      </c>
      <c r="R334" s="7">
        <f>'ÜGYFÉLLEVELEZÉS.csop.'!R13</f>
        <v>0</v>
      </c>
      <c r="S334" s="7"/>
      <c r="T334" s="513">
        <f>'ÜGYFÉLLEVELEZÉS.csop.'!R12</f>
        <v>0</v>
      </c>
      <c r="U334" s="187" t="str">
        <f>'ÜGYFÉLLEVELEZÉS.csop.'!S12</f>
        <v>SZ</v>
      </c>
      <c r="V334" s="187" t="str">
        <f>'ÜGYFÉLLEVELEZÉS.csop.'!T12</f>
        <v>SZ</v>
      </c>
      <c r="W334" s="187" t="str">
        <f>'ÜGYFÉLLEVELEZÉS.csop.'!U12</f>
        <v>SZ</v>
      </c>
      <c r="X334" s="187" t="str">
        <f>'ÜGYFÉLLEVELEZÉS.csop.'!V12</f>
        <v>SZ</v>
      </c>
      <c r="Y334" s="187" t="str">
        <f>'ÜGYFÉLLEVELEZÉS.csop.'!W12</f>
        <v>SZ</v>
      </c>
      <c r="Z334" s="187">
        <f>'ÜGYFÉLLEVELEZÉS.csop.'!X12</f>
        <v>0</v>
      </c>
      <c r="AA334" s="187">
        <f>'ÜGYFÉLLEVELEZÉS.csop.'!Y12</f>
        <v>0</v>
      </c>
      <c r="AB334" s="187" t="str">
        <f>'ÜGYFÉLLEVELEZÉS.csop.'!Z12</f>
        <v>Külföldi irodák</v>
      </c>
      <c r="AC334" s="187" t="str">
        <f>'ÜGYFÉLLEVELEZÉS.csop.'!AA12</f>
        <v>Külföldi irodák</v>
      </c>
      <c r="AD334" s="187" t="str">
        <f>'ÜGYFÉLLEVELEZÉS.csop.'!AB12</f>
        <v>Külföldi irodák</v>
      </c>
      <c r="AE334" s="187" t="str">
        <f>'ÜGYFÉLLEVELEZÉS.csop.'!AC12</f>
        <v>Külföldi irodák</v>
      </c>
      <c r="AF334" s="187" t="str">
        <f>'ÜGYFÉLLEVELEZÉS.csop.'!AD12</f>
        <v>Külföldi irodák</v>
      </c>
      <c r="AG334" s="187">
        <f>'ÜGYFÉLLEVELEZÉS.csop.'!AE12</f>
        <v>0</v>
      </c>
      <c r="AH334" s="187">
        <f>'ÜGYFÉLLEVELEZÉS.csop.'!AF12</f>
        <v>0</v>
      </c>
      <c r="AI334" s="187" t="str">
        <f>'ÜGYFÉLLEVELEZÉS.csop.'!AG12</f>
        <v>Külföldi irodák</v>
      </c>
      <c r="AJ334" s="113" t="str">
        <f>'ÜGYFÉLLEVELEZÉS.csop.'!AH12</f>
        <v>Külföldi irodák</v>
      </c>
      <c r="AK334" s="113" t="str">
        <f>'ÜGYFÉLLEVELEZÉS.csop.'!AI12</f>
        <v>Külföldi irodák</v>
      </c>
      <c r="AL334" s="113" t="str">
        <f>'ÜGYFÉLLEVELEZÉS.csop.'!AJ12</f>
        <v>Külföldi irodák</v>
      </c>
      <c r="AM334" s="113" t="str">
        <f>'ÜGYFÉLLEVELEZÉS.csop.'!AK12</f>
        <v>E-ÜSZI</v>
      </c>
      <c r="AN334" s="113">
        <f>'ÜGYFÉLLEVELEZÉS.csop.'!AL12</f>
        <v>0</v>
      </c>
      <c r="AO334" s="187">
        <f>'ÜGYFÉLLEVELEZÉS.csop.'!AM12</f>
        <v>0</v>
      </c>
      <c r="AP334" s="187" t="str">
        <f>'ÜGYFÉLLEVELEZÉS.csop.'!AN12</f>
        <v>E-ÜSZI</v>
      </c>
      <c r="AQ334" s="113" t="str">
        <f>'ÜGYFÉLLEVELEZÉS.csop.'!AO12</f>
        <v>Külföldi irodák</v>
      </c>
      <c r="AR334" s="187" t="str">
        <f>'ÜGYFÉLLEVELEZÉS.csop.'!AP12</f>
        <v>Külföldi irodák</v>
      </c>
      <c r="AS334" s="113" t="str">
        <f>'ÜGYFÉLLEVELEZÉS.csop.'!AQ12</f>
        <v>Külföldi irodák</v>
      </c>
      <c r="AT334" s="187" t="str">
        <f>'ÜGYFÉLLEVELEZÉS.csop.'!AR12</f>
        <v>Külföldi irodák</v>
      </c>
      <c r="AU334" s="187">
        <f>'ÜGYFÉLLEVELEZÉS.csop.'!AS12</f>
        <v>0</v>
      </c>
      <c r="AV334" s="187">
        <f>'ÜGYFÉLLEVELEZÉS.csop.'!AT12</f>
        <v>0</v>
      </c>
      <c r="AW334" s="187" t="str">
        <f>'ÜGYFÉLLEVELEZÉS.csop.'!AU12</f>
        <v>Külföldi irodák</v>
      </c>
      <c r="AX334" s="187" t="str">
        <f>'ÜGYFÉLLEVELEZÉS.csop.'!AV12</f>
        <v>SZ</v>
      </c>
      <c r="AY334" s="66">
        <f t="shared" si="50"/>
        <v>0</v>
      </c>
    </row>
    <row r="335" spans="1:51" ht="20.100000000000001" customHeight="1" thickBot="1" x14ac:dyDescent="0.35">
      <c r="A335" s="69" t="str">
        <f>'ÜGYFÉLLEVELEZÉS.csop.'!A13</f>
        <v>Kapásné Kalo Ildikó</v>
      </c>
      <c r="B335" s="69" t="str">
        <f>'ÜGYFÉLLEVELEZÉS.csop.'!B13</f>
        <v>SZABÓ ÁGNES</v>
      </c>
      <c r="C335" s="69" t="str">
        <f>'ÜGYFÉLLEVELEZÉS.csop.'!C13</f>
        <v>Gyöngyös</v>
      </c>
      <c r="D335" s="69" t="str">
        <f>'ÜGYFÉLLEVELEZÉS.csop.'!D13</f>
        <v>ÜGYFÉLLEVELEZÉS</v>
      </c>
      <c r="E335" s="69" t="str">
        <f>'ÜGYFÉLLEVELEZÉS.csop.'!E13</f>
        <v>aktív</v>
      </c>
      <c r="F335" s="5" t="str">
        <f>'ÜGYFÉLLEVELEZÉS.csop.'!F13</f>
        <v>nem</v>
      </c>
      <c r="G335" s="7">
        <f>'ÜGYFÉLLEVELEZÉS.csop.'!G13</f>
        <v>0</v>
      </c>
      <c r="H335" s="7" t="str">
        <f>'ÜGYFÉLLEVELEZÉS.csop.'!H13</f>
        <v>nem</v>
      </c>
      <c r="I335" s="7" t="str">
        <f>'ÜGYFÉLLEVELEZÉS.csop.'!I13</f>
        <v>igen</v>
      </c>
      <c r="J335" s="7" t="str">
        <f>'ÜGYFÉLLEVELEZÉS.csop.'!J13</f>
        <v>nem</v>
      </c>
      <c r="K335" s="7" t="str">
        <f>'ÜGYFÉLLEVELEZÉS.csop.'!K13</f>
        <v>nem</v>
      </c>
      <c r="L335" s="7" t="str">
        <f>'ÜGYFÉLLEVELEZÉS.csop.'!L13</f>
        <v>nem</v>
      </c>
      <c r="M335" s="7" t="str">
        <f>'ÜGYFÉLLEVELEZÉS.csop.'!M13</f>
        <v>nem</v>
      </c>
      <c r="N335" s="7" t="str">
        <f>'ÜGYFÉLLEVELEZÉS.csop.'!N13</f>
        <v>nem</v>
      </c>
      <c r="O335" s="7" t="str">
        <f>'ÜGYFÉLLEVELEZÉS.csop.'!O13</f>
        <v>nem</v>
      </c>
      <c r="P335" s="7" t="str">
        <f>'ÜGYFÉLLEVELEZÉS.csop.'!P13</f>
        <v>nem</v>
      </c>
      <c r="Q335" s="7">
        <f>'ÜGYFÉLLEVELEZÉS.csop.'!Q13</f>
        <v>0</v>
      </c>
      <c r="R335" s="7">
        <f>'ÜGYFÉLLEVELEZÉS.csop.'!R14</f>
        <v>0</v>
      </c>
      <c r="S335" s="7"/>
      <c r="T335" s="513">
        <f>'ÜGYFÉLLEVELEZÉS.csop.'!R13</f>
        <v>0</v>
      </c>
      <c r="U335" s="187" t="str">
        <f>'ÜGYFÉLLEVELEZÉS.csop.'!S13</f>
        <v>Levélírás</v>
      </c>
      <c r="V335" s="187" t="str">
        <f>'ÜGYFÉLLEVELEZÉS.csop.'!T13</f>
        <v>Levélírás</v>
      </c>
      <c r="W335" s="187" t="str">
        <f>'ÜGYFÉLLEVELEZÉS.csop.'!U13</f>
        <v>Levélírás</v>
      </c>
      <c r="X335" s="187" t="str">
        <f>'ÜGYFÉLLEVELEZÉS.csop.'!V13</f>
        <v>Levélírás</v>
      </c>
      <c r="Y335" s="187" t="str">
        <f>'ÜGYFÉLLEVELEZÉS.csop.'!W13</f>
        <v>Levélírás</v>
      </c>
      <c r="Z335" s="187">
        <f>'ÜGYFÉLLEVELEZÉS.csop.'!X13</f>
        <v>0</v>
      </c>
      <c r="AA335" s="187">
        <f>'ÜGYFÉLLEVELEZÉS.csop.'!Y13</f>
        <v>0</v>
      </c>
      <c r="AB335" s="187" t="str">
        <f>'ÜGYFÉLLEVELEZÉS.csop.'!Z13</f>
        <v>Levélírás</v>
      </c>
      <c r="AC335" s="187" t="str">
        <f>'ÜGYFÉLLEVELEZÉS.csop.'!AA13</f>
        <v>SZ</v>
      </c>
      <c r="AD335" s="187" t="str">
        <f>'ÜGYFÉLLEVELEZÉS.csop.'!AB13</f>
        <v>Levélírás</v>
      </c>
      <c r="AE335" s="187" t="str">
        <f>'ÜGYFÉLLEVELEZÉS.csop.'!AC13</f>
        <v>Levélírás</v>
      </c>
      <c r="AF335" s="187" t="str">
        <f>'ÜGYFÉLLEVELEZÉS.csop.'!AD13</f>
        <v>Levélírás</v>
      </c>
      <c r="AG335" s="187">
        <f>'ÜGYFÉLLEVELEZÉS.csop.'!AE13</f>
        <v>0</v>
      </c>
      <c r="AH335" s="187">
        <f>'ÜGYFÉLLEVELEZÉS.csop.'!AF13</f>
        <v>0</v>
      </c>
      <c r="AI335" s="187" t="str">
        <f>'ÜGYFÉLLEVELEZÉS.csop.'!AG13</f>
        <v>sz</v>
      </c>
      <c r="AJ335" s="113" t="str">
        <f>'ÜGYFÉLLEVELEZÉS.csop.'!AH13</f>
        <v>sz</v>
      </c>
      <c r="AK335" s="113" t="str">
        <f>'ÜGYFÉLLEVELEZÉS.csop.'!AI13</f>
        <v>sz</v>
      </c>
      <c r="AL335" s="113" t="str">
        <f>'ÜGYFÉLLEVELEZÉS.csop.'!AJ13</f>
        <v>sz</v>
      </c>
      <c r="AM335" s="113" t="str">
        <f>'ÜGYFÉLLEVELEZÉS.csop.'!AK13</f>
        <v>sz</v>
      </c>
      <c r="AN335" s="113">
        <f>'ÜGYFÉLLEVELEZÉS.csop.'!AL13</f>
        <v>0</v>
      </c>
      <c r="AO335" s="187">
        <f>'ÜGYFÉLLEVELEZÉS.csop.'!AM13</f>
        <v>0</v>
      </c>
      <c r="AP335" s="187" t="str">
        <f>'ÜGYFÉLLEVELEZÉS.csop.'!AN13</f>
        <v>Levélírás</v>
      </c>
      <c r="AQ335" s="113" t="str">
        <f>'ÜGYFÉLLEVELEZÉS.csop.'!AO13</f>
        <v>Levélírás</v>
      </c>
      <c r="AR335" s="187" t="str">
        <f>'ÜGYFÉLLEVELEZÉS.csop.'!AP13</f>
        <v>Levélírás</v>
      </c>
      <c r="AS335" s="113" t="str">
        <f>'ÜGYFÉLLEVELEZÉS.csop.'!AQ13</f>
        <v>Levélírás</v>
      </c>
      <c r="AT335" s="187" t="str">
        <f>'ÜGYFÉLLEVELEZÉS.csop.'!AR13</f>
        <v>Levélírás</v>
      </c>
      <c r="AU335" s="187">
        <f>'ÜGYFÉLLEVELEZÉS.csop.'!AS13</f>
        <v>0</v>
      </c>
      <c r="AV335" s="187">
        <f>'ÜGYFÉLLEVELEZÉS.csop.'!AT13</f>
        <v>0</v>
      </c>
      <c r="AW335" s="187" t="str">
        <f>'ÜGYFÉLLEVELEZÉS.csop.'!AU13</f>
        <v>Levélírás</v>
      </c>
      <c r="AX335" s="187" t="str">
        <f>'ÜGYFÉLLEVELEZÉS.csop.'!AV13</f>
        <v>Levélírás</v>
      </c>
      <c r="AY335" s="66">
        <f t="shared" si="50"/>
        <v>0</v>
      </c>
    </row>
    <row r="336" spans="1:51" ht="20.100000000000001" customHeight="1" thickBot="1" x14ac:dyDescent="0.35">
      <c r="A336" s="69" t="str">
        <f>'ÜGYFÉLLEVELEZÉS.csop.'!A14</f>
        <v>Kissné Szabó Tímea</v>
      </c>
      <c r="B336" s="69" t="str">
        <f>'ÜGYFÉLLEVELEZÉS.csop.'!B14</f>
        <v>SZABÓ ÁGNES</v>
      </c>
      <c r="C336" s="69" t="str">
        <f>'ÜGYFÉLLEVELEZÉS.csop.'!C14</f>
        <v>Gyöngyös</v>
      </c>
      <c r="D336" s="69" t="str">
        <f>'ÜGYFÉLLEVELEZÉS.csop.'!D14</f>
        <v>ÜGYFÉLLEVELEZÉS</v>
      </c>
      <c r="E336" s="69" t="str">
        <f>'ÜGYFÉLLEVELEZÉS.csop.'!E14</f>
        <v>aktív</v>
      </c>
      <c r="F336" s="5" t="str">
        <f>'ÜGYFÉLLEVELEZÉS.csop.'!F14</f>
        <v>nem</v>
      </c>
      <c r="G336" s="7">
        <f>'ÜGYFÉLLEVELEZÉS.csop.'!G14</f>
        <v>0</v>
      </c>
      <c r="H336" s="7" t="str">
        <f>'ÜGYFÉLLEVELEZÉS.csop.'!H14</f>
        <v>nem</v>
      </c>
      <c r="I336" s="7" t="str">
        <f>'ÜGYFÉLLEVELEZÉS.csop.'!I14</f>
        <v>nem</v>
      </c>
      <c r="J336" s="7" t="str">
        <f>'ÜGYFÉLLEVELEZÉS.csop.'!J14</f>
        <v>nem</v>
      </c>
      <c r="K336" s="7" t="str">
        <f>'ÜGYFÉLLEVELEZÉS.csop.'!K14</f>
        <v>nem</v>
      </c>
      <c r="L336" s="7" t="str">
        <f>'ÜGYFÉLLEVELEZÉS.csop.'!L14</f>
        <v>igen</v>
      </c>
      <c r="M336" s="7" t="str">
        <f>'ÜGYFÉLLEVELEZÉS.csop.'!M14</f>
        <v>nem</v>
      </c>
      <c r="N336" s="7" t="str">
        <f>'ÜGYFÉLLEVELEZÉS.csop.'!N14</f>
        <v>nem</v>
      </c>
      <c r="O336" s="7" t="str">
        <f>'ÜGYFÉLLEVELEZÉS.csop.'!O14</f>
        <v>nem</v>
      </c>
      <c r="P336" s="7" t="str">
        <f>'ÜGYFÉLLEVELEZÉS.csop.'!P14</f>
        <v>nem</v>
      </c>
      <c r="Q336" s="7">
        <f>'ÜGYFÉLLEVELEZÉS.csop.'!Q14</f>
        <v>0</v>
      </c>
      <c r="R336" s="7">
        <f>'ÜGYFÉLLEVELEZÉS.csop.'!R15</f>
        <v>0</v>
      </c>
      <c r="S336" s="7"/>
      <c r="T336" s="513">
        <f>'ÜGYFÉLLEVELEZÉS.csop.'!R14</f>
        <v>0</v>
      </c>
      <c r="U336" s="187" t="str">
        <f>'ÜGYFÉLLEVELEZÉS.csop.'!S14</f>
        <v>Jogsegély levelezés</v>
      </c>
      <c r="V336" s="187" t="str">
        <f>'ÜGYFÉLLEVELEZÉS.csop.'!T14</f>
        <v>Jogsegély levelezés</v>
      </c>
      <c r="W336" s="187" t="str">
        <f>'ÜGYFÉLLEVELEZÉS.csop.'!U14</f>
        <v>Jogsegély levelezés</v>
      </c>
      <c r="X336" s="187" t="str">
        <f>'ÜGYFÉLLEVELEZÉS.csop.'!V14</f>
        <v>Jogsegély levelezés</v>
      </c>
      <c r="Y336" s="187" t="str">
        <f>'ÜGYFÉLLEVELEZÉS.csop.'!W14</f>
        <v>Jogsegély levelezés</v>
      </c>
      <c r="Z336" s="187">
        <f>'ÜGYFÉLLEVELEZÉS.csop.'!X14</f>
        <v>0</v>
      </c>
      <c r="AA336" s="187">
        <f>'ÜGYFÉLLEVELEZÉS.csop.'!Y14</f>
        <v>0</v>
      </c>
      <c r="AB336" s="187" t="str">
        <f>'ÜGYFÉLLEVELEZÉS.csop.'!Z14</f>
        <v>Jogsegély levelezés</v>
      </c>
      <c r="AC336" s="187" t="str">
        <f>'ÜGYFÉLLEVELEZÉS.csop.'!AA14</f>
        <v>Jogsegély levelezés</v>
      </c>
      <c r="AD336" s="187" t="str">
        <f>'ÜGYFÉLLEVELEZÉS.csop.'!AB14</f>
        <v>Jogsegély levelezés</v>
      </c>
      <c r="AE336" s="187" t="str">
        <f>'ÜGYFÉLLEVELEZÉS.csop.'!AC14</f>
        <v>Jogsegély levelezés</v>
      </c>
      <c r="AF336" s="187" t="str">
        <f>'ÜGYFÉLLEVELEZÉS.csop.'!AD14</f>
        <v>Jogsegély levelezés</v>
      </c>
      <c r="AG336" s="187">
        <f>'ÜGYFÉLLEVELEZÉS.csop.'!AE14</f>
        <v>0</v>
      </c>
      <c r="AH336" s="187">
        <f>'ÜGYFÉLLEVELEZÉS.csop.'!AF14</f>
        <v>0</v>
      </c>
      <c r="AI336" s="187" t="str">
        <f>'ÜGYFÉLLEVELEZÉS.csop.'!AG14</f>
        <v>Jogsegély levelezés</v>
      </c>
      <c r="AJ336" s="113" t="str">
        <f>'ÜGYFÉLLEVELEZÉS.csop.'!AH14</f>
        <v>Jogsegély levelezés</v>
      </c>
      <c r="AK336" s="113" t="str">
        <f>'ÜGYFÉLLEVELEZÉS.csop.'!AI14</f>
        <v>Jogsegély levelezés</v>
      </c>
      <c r="AL336" s="113" t="str">
        <f>'ÜGYFÉLLEVELEZÉS.csop.'!AJ14</f>
        <v>Jogsegély levelezés</v>
      </c>
      <c r="AM336" s="113" t="str">
        <f>'ÜGYFÉLLEVELEZÉS.csop.'!AK14</f>
        <v>Jogsegély levelezés</v>
      </c>
      <c r="AN336" s="113">
        <f>'ÜGYFÉLLEVELEZÉS.csop.'!AL14</f>
        <v>0</v>
      </c>
      <c r="AO336" s="187">
        <f>'ÜGYFÉLLEVELEZÉS.csop.'!AM14</f>
        <v>0</v>
      </c>
      <c r="AP336" s="187" t="str">
        <f>'ÜGYFÉLLEVELEZÉS.csop.'!AN14</f>
        <v>Jogsegély levelezés</v>
      </c>
      <c r="AQ336" s="113" t="str">
        <f>'ÜGYFÉLLEVELEZÉS.csop.'!AO14</f>
        <v>Jogsegély levelezés</v>
      </c>
      <c r="AR336" s="187" t="str">
        <f>'ÜGYFÉLLEVELEZÉS.csop.'!AP14</f>
        <v>Jogsegély levelezés</v>
      </c>
      <c r="AS336" s="113" t="str">
        <f>'ÜGYFÉLLEVELEZÉS.csop.'!AQ14</f>
        <v>Jogsegély levelezés</v>
      </c>
      <c r="AT336" s="187" t="str">
        <f>'ÜGYFÉLLEVELEZÉS.csop.'!AR14</f>
        <v>SZ</v>
      </c>
      <c r="AU336" s="187">
        <f>'ÜGYFÉLLEVELEZÉS.csop.'!AS14</f>
        <v>0</v>
      </c>
      <c r="AV336" s="187">
        <f>'ÜGYFÉLLEVELEZÉS.csop.'!AT14</f>
        <v>0</v>
      </c>
      <c r="AW336" s="187" t="str">
        <f>'ÜGYFÉLLEVELEZÉS.csop.'!AU14</f>
        <v>Jogsegély levelezés</v>
      </c>
      <c r="AX336" s="187" t="str">
        <f>'ÜGYFÉLLEVELEZÉS.csop.'!AV14</f>
        <v>Jogsegély levelezés</v>
      </c>
      <c r="AY336" s="66">
        <f t="shared" si="50"/>
        <v>0</v>
      </c>
    </row>
    <row r="337" spans="1:51" ht="20.100000000000001" customHeight="1" thickBot="1" x14ac:dyDescent="0.35">
      <c r="A337" s="69" t="str">
        <f>'ÜGYFÉLLEVELEZÉS.csop.'!A15</f>
        <v>Pálfalvi Ferencné</v>
      </c>
      <c r="B337" s="69" t="str">
        <f>'ÜGYFÉLLEVELEZÉS.csop.'!B15</f>
        <v>SZABÓ ÁGNES</v>
      </c>
      <c r="C337" s="69" t="str">
        <f>'ÜGYFÉLLEVELEZÉS.csop.'!C15</f>
        <v>Gyöngyös</v>
      </c>
      <c r="D337" s="69" t="str">
        <f>'ÜGYFÉLLEVELEZÉS.csop.'!D15</f>
        <v>ÜGYFÉLLEVELEZÉS</v>
      </c>
      <c r="E337" s="69" t="str">
        <f>'ÜGYFÉLLEVELEZÉS.csop.'!E15</f>
        <v>aktív</v>
      </c>
      <c r="F337" s="5" t="str">
        <f>'ÜGYFÉLLEVELEZÉS.csop.'!F15</f>
        <v>nem</v>
      </c>
      <c r="G337" s="7">
        <f>'ÜGYFÉLLEVELEZÉS.csop.'!G15</f>
        <v>0</v>
      </c>
      <c r="H337" s="7" t="str">
        <f>'ÜGYFÉLLEVELEZÉS.csop.'!H15</f>
        <v>nem</v>
      </c>
      <c r="I337" s="7" t="str">
        <f>'ÜGYFÉLLEVELEZÉS.csop.'!I15</f>
        <v>igen</v>
      </c>
      <c r="J337" s="7" t="str">
        <f>'ÜGYFÉLLEVELEZÉS.csop.'!J15</f>
        <v>nem</v>
      </c>
      <c r="K337" s="7" t="str">
        <f>'ÜGYFÉLLEVELEZÉS.csop.'!K15</f>
        <v>nem</v>
      </c>
      <c r="L337" s="7" t="str">
        <f>'ÜGYFÉLLEVELEZÉS.csop.'!L15</f>
        <v>nem</v>
      </c>
      <c r="M337" s="7" t="str">
        <f>'ÜGYFÉLLEVELEZÉS.csop.'!M15</f>
        <v>nem</v>
      </c>
      <c r="N337" s="7" t="str">
        <f>'ÜGYFÉLLEVELEZÉS.csop.'!N15</f>
        <v>nem</v>
      </c>
      <c r="O337" s="7" t="str">
        <f>'ÜGYFÉLLEVELEZÉS.csop.'!O15</f>
        <v>nem</v>
      </c>
      <c r="P337" s="7" t="str">
        <f>'ÜGYFÉLLEVELEZÉS.csop.'!P15</f>
        <v>igen</v>
      </c>
      <c r="Q337" s="7">
        <f>'ÜGYFÉLLEVELEZÉS.csop.'!Q15</f>
        <v>0</v>
      </c>
      <c r="R337" s="7">
        <f>'ÜGYFÉLLEVELEZÉS.csop.'!R16</f>
        <v>0</v>
      </c>
      <c r="S337" s="7"/>
      <c r="T337" s="513">
        <f>'ÜGYFÉLLEVELEZÉS.csop.'!R15</f>
        <v>0</v>
      </c>
      <c r="U337" s="187" t="str">
        <f>'ÜGYFÉLLEVELEZÉS.csop.'!S15</f>
        <v>Külföldi irodák</v>
      </c>
      <c r="V337" s="187" t="str">
        <f>'ÜGYFÉLLEVELEZÉS.csop.'!T15</f>
        <v>Külföldi irodák</v>
      </c>
      <c r="W337" s="187" t="str">
        <f>'ÜGYFÉLLEVELEZÉS.csop.'!U15</f>
        <v>Külföldi irodák</v>
      </c>
      <c r="X337" s="187" t="str">
        <f>'ÜGYFÉLLEVELEZÉS.csop.'!V15</f>
        <v>Külföldi irodák</v>
      </c>
      <c r="Y337" s="187" t="str">
        <f>'ÜGYFÉLLEVELEZÉS.csop.'!W15</f>
        <v>Külföldi irodák</v>
      </c>
      <c r="Z337" s="187">
        <f>'ÜGYFÉLLEVELEZÉS.csop.'!X15</f>
        <v>0</v>
      </c>
      <c r="AA337" s="187">
        <f>'ÜGYFÉLLEVELEZÉS.csop.'!Y15</f>
        <v>0</v>
      </c>
      <c r="AB337" s="187" t="str">
        <f>'ÜGYFÉLLEVELEZÉS.csop.'!Z15</f>
        <v>Külföldi irodák</v>
      </c>
      <c r="AC337" s="187" t="str">
        <f>'ÜGYFÉLLEVELEZÉS.csop.'!AA15</f>
        <v>Külföldi irodák</v>
      </c>
      <c r="AD337" s="187" t="str">
        <f>'ÜGYFÉLLEVELEZÉS.csop.'!AB15</f>
        <v>Külföldi irodák</v>
      </c>
      <c r="AE337" s="187" t="str">
        <f>'ÜGYFÉLLEVELEZÉS.csop.'!AC15</f>
        <v>Külföldi irodák</v>
      </c>
      <c r="AF337" s="187" t="str">
        <f>'ÜGYFÉLLEVELEZÉS.csop.'!AD15</f>
        <v>Külföldi irodák</v>
      </c>
      <c r="AG337" s="187">
        <f>'ÜGYFÉLLEVELEZÉS.csop.'!AE15</f>
        <v>0</v>
      </c>
      <c r="AH337" s="187">
        <f>'ÜGYFÉLLEVELEZÉS.csop.'!AF15</f>
        <v>0</v>
      </c>
      <c r="AI337" s="187" t="str">
        <f>'ÜGYFÉLLEVELEZÉS.csop.'!AG15</f>
        <v>Külföldi irodák</v>
      </c>
      <c r="AJ337" s="113" t="str">
        <f>'ÜGYFÉLLEVELEZÉS.csop.'!AH15</f>
        <v>Külföldi irodák</v>
      </c>
      <c r="AK337" s="113" t="str">
        <f>'ÜGYFÉLLEVELEZÉS.csop.'!AI15</f>
        <v>Külföldi irodák</v>
      </c>
      <c r="AL337" s="113" t="str">
        <f>'ÜGYFÉLLEVELEZÉS.csop.'!AJ15</f>
        <v>Külföldi irodák</v>
      </c>
      <c r="AM337" s="113" t="str">
        <f>'ÜGYFÉLLEVELEZÉS.csop.'!AK15</f>
        <v>Külföldi irodák</v>
      </c>
      <c r="AN337" s="113">
        <f>'ÜGYFÉLLEVELEZÉS.csop.'!AL15</f>
        <v>0</v>
      </c>
      <c r="AO337" s="187">
        <f>'ÜGYFÉLLEVELEZÉS.csop.'!AM15</f>
        <v>0</v>
      </c>
      <c r="AP337" s="187" t="str">
        <f>'ÜGYFÉLLEVELEZÉS.csop.'!AN15</f>
        <v>Külföldi irodák</v>
      </c>
      <c r="AQ337" s="113" t="str">
        <f>'ÜGYFÉLLEVELEZÉS.csop.'!AO15</f>
        <v>Külföldi irodák</v>
      </c>
      <c r="AR337" s="187" t="str">
        <f>'ÜGYFÉLLEVELEZÉS.csop.'!AP15</f>
        <v>Külföldi irodák</v>
      </c>
      <c r="AS337" s="113" t="str">
        <f>'ÜGYFÉLLEVELEZÉS.csop.'!AQ15</f>
        <v>Külföldi irodák</v>
      </c>
      <c r="AT337" s="187" t="str">
        <f>'ÜGYFÉLLEVELEZÉS.csop.'!AR15</f>
        <v>Külföldi irodák</v>
      </c>
      <c r="AU337" s="187">
        <f>'ÜGYFÉLLEVELEZÉS.csop.'!AS15</f>
        <v>0</v>
      </c>
      <c r="AV337" s="187">
        <f>'ÜGYFÉLLEVELEZÉS.csop.'!AT15</f>
        <v>0</v>
      </c>
      <c r="AW337" s="187" t="str">
        <f>'ÜGYFÉLLEVELEZÉS.csop.'!AU15</f>
        <v>Külföldi irodák</v>
      </c>
      <c r="AX337" s="187" t="str">
        <f>'ÜGYFÉLLEVELEZÉS.csop.'!AV15</f>
        <v>Külföldi irodák</v>
      </c>
      <c r="AY337" s="66">
        <f t="shared" si="50"/>
        <v>0</v>
      </c>
    </row>
    <row r="338" spans="1:51" ht="20.100000000000001" customHeight="1" thickBot="1" x14ac:dyDescent="0.35">
      <c r="A338" s="69" t="str">
        <f>'ÜGYFÉLLEVELEZÉS.csop.'!A16</f>
        <v>Prokai Petronella</v>
      </c>
      <c r="B338" s="69" t="str">
        <f>'ÜGYFÉLLEVELEZÉS.csop.'!B16</f>
        <v>SZABÓ ÁGNES</v>
      </c>
      <c r="C338" s="69" t="str">
        <f>'ÜGYFÉLLEVELEZÉS.csop.'!C16</f>
        <v>Gyöngyös</v>
      </c>
      <c r="D338" s="69" t="str">
        <f>'ÜGYFÉLLEVELEZÉS.csop.'!D16</f>
        <v>ÜGYFÉLLEVELEZÉS</v>
      </c>
      <c r="E338" s="69" t="str">
        <f>'ÜGYFÉLLEVELEZÉS.csop.'!E16</f>
        <v>aktív</v>
      </c>
      <c r="F338" s="5" t="str">
        <f>'ÜGYFÉLLEVELEZÉS.csop.'!F16</f>
        <v>nem</v>
      </c>
      <c r="G338" s="7">
        <f>'ÜGYFÉLLEVELEZÉS.csop.'!G16</f>
        <v>0</v>
      </c>
      <c r="H338" s="7" t="str">
        <f>'ÜGYFÉLLEVELEZÉS.csop.'!H16</f>
        <v>nem</v>
      </c>
      <c r="I338" s="7" t="str">
        <f>'ÜGYFÉLLEVELEZÉS.csop.'!I16</f>
        <v>nem</v>
      </c>
      <c r="J338" s="7" t="str">
        <f>'ÜGYFÉLLEVELEZÉS.csop.'!J16</f>
        <v>igen</v>
      </c>
      <c r="K338" s="7" t="str">
        <f>'ÜGYFÉLLEVELEZÉS.csop.'!K16</f>
        <v>igen</v>
      </c>
      <c r="L338" s="7" t="str">
        <f>'ÜGYFÉLLEVELEZÉS.csop.'!L16</f>
        <v>igen</v>
      </c>
      <c r="M338" s="7" t="str">
        <f>'ÜGYFÉLLEVELEZÉS.csop.'!M16</f>
        <v>nem</v>
      </c>
      <c r="N338" s="7" t="str">
        <f>'ÜGYFÉLLEVELEZÉS.csop.'!N16</f>
        <v>nem</v>
      </c>
      <c r="O338" s="7" t="str">
        <f>'ÜGYFÉLLEVELEZÉS.csop.'!O16</f>
        <v>nem</v>
      </c>
      <c r="P338" s="7" t="str">
        <f>'ÜGYFÉLLEVELEZÉS.csop.'!P16</f>
        <v>nem</v>
      </c>
      <c r="Q338" s="7">
        <f>'ÜGYFÉLLEVELEZÉS.csop.'!Q16</f>
        <v>0</v>
      </c>
      <c r="R338" s="7">
        <f>'ÜGYFÉLLEVELEZÉS.csop.'!R17</f>
        <v>0</v>
      </c>
      <c r="S338" s="7"/>
      <c r="T338" s="513">
        <f>'ÜGYFÉLLEVELEZÉS.csop.'!R16</f>
        <v>0</v>
      </c>
      <c r="U338" s="187" t="str">
        <f>'ÜGYFÉLLEVELEZÉS.csop.'!S16</f>
        <v>HUGO</v>
      </c>
      <c r="V338" s="187" t="str">
        <f>'ÜGYFÉLLEVELEZÉS.csop.'!T16</f>
        <v>HUGO</v>
      </c>
      <c r="W338" s="187" t="str">
        <f>'ÜGYFÉLLEVELEZÉS.csop.'!U16</f>
        <v>HUGO</v>
      </c>
      <c r="X338" s="187" t="str">
        <f>'ÜGYFÉLLEVELEZÉS.csop.'!V16</f>
        <v>HUGO (@)</v>
      </c>
      <c r="Y338" s="187" t="str">
        <f>'ÜGYFÉLLEVELEZÉS.csop.'!W16</f>
        <v>HUGO (@)</v>
      </c>
      <c r="Z338" s="187">
        <f>'ÜGYFÉLLEVELEZÉS.csop.'!X16</f>
        <v>0</v>
      </c>
      <c r="AA338" s="187">
        <f>'ÜGYFÉLLEVELEZÉS.csop.'!Y16</f>
        <v>0</v>
      </c>
      <c r="AB338" s="187" t="str">
        <f>'ÜGYFÉLLEVELEZÉS.csop.'!Z16</f>
        <v>HUGO</v>
      </c>
      <c r="AC338" s="187" t="str">
        <f>'ÜGYFÉLLEVELEZÉS.csop.'!AA16</f>
        <v>HUGO</v>
      </c>
      <c r="AD338" s="187" t="str">
        <f>'ÜGYFÉLLEVELEZÉS.csop.'!AB16</f>
        <v>HUGO</v>
      </c>
      <c r="AE338" s="187" t="str">
        <f>'ÜGYFÉLLEVELEZÉS.csop.'!AC16</f>
        <v>HUGO (@)</v>
      </c>
      <c r="AF338" s="187" t="str">
        <f>'ÜGYFÉLLEVELEZÉS.csop.'!AD16</f>
        <v>HUGO (@)</v>
      </c>
      <c r="AG338" s="187">
        <f>'ÜGYFÉLLEVELEZÉS.csop.'!AE16</f>
        <v>0</v>
      </c>
      <c r="AH338" s="187">
        <f>'ÜGYFÉLLEVELEZÉS.csop.'!AF16</f>
        <v>0</v>
      </c>
      <c r="AI338" s="187" t="str">
        <f>'ÜGYFÉLLEVELEZÉS.csop.'!AG16</f>
        <v>HUGO</v>
      </c>
      <c r="AJ338" s="113" t="str">
        <f>'ÜGYFÉLLEVELEZÉS.csop.'!AH16</f>
        <v>HUGO</v>
      </c>
      <c r="AK338" s="113" t="str">
        <f>'ÜGYFÉLLEVELEZÉS.csop.'!AI16</f>
        <v>HUGO</v>
      </c>
      <c r="AL338" s="113" t="str">
        <f>'ÜGYFÉLLEVELEZÉS.csop.'!AJ16</f>
        <v>HUGO (@)</v>
      </c>
      <c r="AM338" s="113" t="str">
        <f>'ÜGYFÉLLEVELEZÉS.csop.'!AK16</f>
        <v>HUGO (@)</v>
      </c>
      <c r="AN338" s="113">
        <f>'ÜGYFÉLLEVELEZÉS.csop.'!AL16</f>
        <v>0</v>
      </c>
      <c r="AO338" s="187">
        <f>'ÜGYFÉLLEVELEZÉS.csop.'!AM16</f>
        <v>0</v>
      </c>
      <c r="AP338" s="187" t="str">
        <f>'ÜGYFÉLLEVELEZÉS.csop.'!AN16</f>
        <v>HUGO</v>
      </c>
      <c r="AQ338" s="113" t="str">
        <f>'ÜGYFÉLLEVELEZÉS.csop.'!AO16</f>
        <v>HUGO</v>
      </c>
      <c r="AR338" s="187" t="str">
        <f>'ÜGYFÉLLEVELEZÉS.csop.'!AP16</f>
        <v>HUGO</v>
      </c>
      <c r="AS338" s="113" t="str">
        <f>'ÜGYFÉLLEVELEZÉS.csop.'!AQ16</f>
        <v>HUGO (@)</v>
      </c>
      <c r="AT338" s="187" t="str">
        <f>'ÜGYFÉLLEVELEZÉS.csop.'!AR16</f>
        <v>HUGO (@)</v>
      </c>
      <c r="AU338" s="187">
        <f>'ÜGYFÉLLEVELEZÉS.csop.'!AS16</f>
        <v>0</v>
      </c>
      <c r="AV338" s="187">
        <f>'ÜGYFÉLLEVELEZÉS.csop.'!AT16</f>
        <v>0</v>
      </c>
      <c r="AW338" s="187" t="str">
        <f>'ÜGYFÉLLEVELEZÉS.csop.'!AU16</f>
        <v>SZ</v>
      </c>
      <c r="AX338" s="187" t="str">
        <f>'ÜGYFÉLLEVELEZÉS.csop.'!AV16</f>
        <v>SZ</v>
      </c>
      <c r="AY338" s="66">
        <f t="shared" si="50"/>
        <v>0</v>
      </c>
    </row>
    <row r="339" spans="1:51" ht="20.100000000000001" customHeight="1" thickBot="1" x14ac:dyDescent="0.35">
      <c r="A339" s="69" t="str">
        <f>'ÜGYFÉLLEVELEZÉS.csop.'!A17</f>
        <v>Szabó-Bokor Anita</v>
      </c>
      <c r="B339" s="69" t="str">
        <f>'ÜGYFÉLLEVELEZÉS.csop.'!B17</f>
        <v>SZABÓ ÁGNES</v>
      </c>
      <c r="C339" s="69" t="str">
        <f>'ÜGYFÉLLEVELEZÉS.csop.'!C17</f>
        <v>Gyöngyös</v>
      </c>
      <c r="D339" s="69" t="str">
        <f>'ÜGYFÉLLEVELEZÉS.csop.'!D17</f>
        <v>ÜGYFÉLLEVELEZÉS</v>
      </c>
      <c r="E339" s="69" t="str">
        <f>'ÜGYFÉLLEVELEZÉS.csop.'!E17</f>
        <v>aktív</v>
      </c>
      <c r="F339" s="5" t="str">
        <f>'ÜGYFÉLLEVELEZÉS.csop.'!F17</f>
        <v>nem</v>
      </c>
      <c r="G339" s="7">
        <f>'ÜGYFÉLLEVELEZÉS.csop.'!G17</f>
        <v>0</v>
      </c>
      <c r="H339" s="7" t="str">
        <f>'ÜGYFÉLLEVELEZÉS.csop.'!H17</f>
        <v>nem</v>
      </c>
      <c r="I339" s="7" t="str">
        <f>'ÜGYFÉLLEVELEZÉS.csop.'!I17</f>
        <v>igen</v>
      </c>
      <c r="J339" s="7" t="str">
        <f>'ÜGYFÉLLEVELEZÉS.csop.'!J17</f>
        <v>nem</v>
      </c>
      <c r="K339" s="7" t="str">
        <f>'ÜGYFÉLLEVELEZÉS.csop.'!K17</f>
        <v>nem</v>
      </c>
      <c r="L339" s="7" t="str">
        <f>'ÜGYFÉLLEVELEZÉS.csop.'!L17</f>
        <v>igen</v>
      </c>
      <c r="M339" s="7" t="str">
        <f>'ÜGYFÉLLEVELEZÉS.csop.'!M17</f>
        <v>nem</v>
      </c>
      <c r="N339" s="7" t="str">
        <f>'ÜGYFÉLLEVELEZÉS.csop.'!N17</f>
        <v>nem</v>
      </c>
      <c r="O339" s="7" t="str">
        <f>'ÜGYFÉLLEVELEZÉS.csop.'!O17</f>
        <v>nem</v>
      </c>
      <c r="P339" s="7" t="str">
        <f>'ÜGYFÉLLEVELEZÉS.csop.'!P17</f>
        <v>nem</v>
      </c>
      <c r="Q339" s="7">
        <f>'ÜGYFÉLLEVELEZÉS.csop.'!Q17</f>
        <v>0</v>
      </c>
      <c r="R339" s="7">
        <f>'ÜGYFÉLLEVELEZÉS.csop.'!R18</f>
        <v>0</v>
      </c>
      <c r="S339" s="7"/>
      <c r="T339" s="513">
        <f>'ÜGYFÉLLEVELEZÉS.csop.'!R17</f>
        <v>0</v>
      </c>
      <c r="U339" s="187" t="str">
        <f>'ÜGYFÉLLEVELEZÉS.csop.'!S17</f>
        <v>Levélírás</v>
      </c>
      <c r="V339" s="187" t="str">
        <f>'ÜGYFÉLLEVELEZÉS.csop.'!T17</f>
        <v>Levélírás</v>
      </c>
      <c r="W339" s="187" t="str">
        <f>'ÜGYFÉLLEVELEZÉS.csop.'!U17</f>
        <v>Levélírás</v>
      </c>
      <c r="X339" s="187" t="str">
        <f>'ÜGYFÉLLEVELEZÉS.csop.'!V17</f>
        <v>Levélírás</v>
      </c>
      <c r="Y339" s="187" t="str">
        <f>'ÜGYFÉLLEVELEZÉS.csop.'!W17</f>
        <v>Levélírás</v>
      </c>
      <c r="Z339" s="187">
        <f>'ÜGYFÉLLEVELEZÉS.csop.'!X17</f>
        <v>0</v>
      </c>
      <c r="AA339" s="187">
        <f>'ÜGYFÉLLEVELEZÉS.csop.'!Y17</f>
        <v>0</v>
      </c>
      <c r="AB339" s="187" t="str">
        <f>'ÜGYFÉLLEVELEZÉS.csop.'!Z17</f>
        <v>Levélírás</v>
      </c>
      <c r="AC339" s="187" t="str">
        <f>'ÜGYFÉLLEVELEZÉS.csop.'!AA17</f>
        <v>Levélírás</v>
      </c>
      <c r="AD339" s="187" t="str">
        <f>'ÜGYFÉLLEVELEZÉS.csop.'!AB17</f>
        <v>Levélírás</v>
      </c>
      <c r="AE339" s="187" t="str">
        <f>'ÜGYFÉLLEVELEZÉS.csop.'!AC17</f>
        <v>Levélírás</v>
      </c>
      <c r="AF339" s="187" t="str">
        <f>'ÜGYFÉLLEVELEZÉS.csop.'!AD17</f>
        <v>Levélírás</v>
      </c>
      <c r="AG339" s="187">
        <f>'ÜGYFÉLLEVELEZÉS.csop.'!AE17</f>
        <v>0</v>
      </c>
      <c r="AH339" s="187">
        <f>'ÜGYFÉLLEVELEZÉS.csop.'!AF17</f>
        <v>0</v>
      </c>
      <c r="AI339" s="187" t="str">
        <f>'ÜGYFÉLLEVELEZÉS.csop.'!AG17</f>
        <v>Levélírás</v>
      </c>
      <c r="AJ339" s="113" t="str">
        <f>'ÜGYFÉLLEVELEZÉS.csop.'!AH17</f>
        <v>Levélírás</v>
      </c>
      <c r="AK339" s="113" t="str">
        <f>'ÜGYFÉLLEVELEZÉS.csop.'!AI17</f>
        <v>Levélírás</v>
      </c>
      <c r="AL339" s="113" t="str">
        <f>'ÜGYFÉLLEVELEZÉS.csop.'!AJ17</f>
        <v>SZ</v>
      </c>
      <c r="AM339" s="113" t="str">
        <f>'ÜGYFÉLLEVELEZÉS.csop.'!AK17</f>
        <v>SZ</v>
      </c>
      <c r="AN339" s="113">
        <f>'ÜGYFÉLLEVELEZÉS.csop.'!AL17</f>
        <v>0</v>
      </c>
      <c r="AO339" s="187">
        <f>'ÜGYFÉLLEVELEZÉS.csop.'!AM17</f>
        <v>0</v>
      </c>
      <c r="AP339" s="187" t="str">
        <f>'ÜGYFÉLLEVELEZÉS.csop.'!AN17</f>
        <v>Levélírás</v>
      </c>
      <c r="AQ339" s="113" t="str">
        <f>'ÜGYFÉLLEVELEZÉS.csop.'!AO17</f>
        <v>Levélírás</v>
      </c>
      <c r="AR339" s="187" t="str">
        <f>'ÜGYFÉLLEVELEZÉS.csop.'!AP17</f>
        <v>Levélírás</v>
      </c>
      <c r="AS339" s="113" t="str">
        <f>'ÜGYFÉLLEVELEZÉS.csop.'!AQ17</f>
        <v>Levélírás</v>
      </c>
      <c r="AT339" s="187" t="str">
        <f>'ÜGYFÉLLEVELEZÉS.csop.'!AR17</f>
        <v>Levélírás</v>
      </c>
      <c r="AU339" s="187">
        <f>'ÜGYFÉLLEVELEZÉS.csop.'!AS17</f>
        <v>0</v>
      </c>
      <c r="AV339" s="187">
        <f>'ÜGYFÉLLEVELEZÉS.csop.'!AT17</f>
        <v>0</v>
      </c>
      <c r="AW339" s="187" t="str">
        <f>'ÜGYFÉLLEVELEZÉS.csop.'!AU17</f>
        <v>Levélírás</v>
      </c>
      <c r="AX339" s="187" t="str">
        <f>'ÜGYFÉLLEVELEZÉS.csop.'!AV17</f>
        <v>Levélírás</v>
      </c>
      <c r="AY339" s="66">
        <f t="shared" si="50"/>
        <v>0</v>
      </c>
    </row>
    <row r="340" spans="1:51" ht="20.100000000000001" customHeight="1" thickBot="1" x14ac:dyDescent="0.35">
      <c r="A340" s="69" t="str">
        <f>'ÜGYFÉLLEVELEZÉS.csop.'!A18</f>
        <v>Szulcsányi Béla Lászlóné</v>
      </c>
      <c r="B340" s="69" t="str">
        <f>'ÜGYFÉLLEVELEZÉS.csop.'!B18</f>
        <v>SZABÓ ÁGNES</v>
      </c>
      <c r="C340" s="69" t="str">
        <f>'ÜGYFÉLLEVELEZÉS.csop.'!C18</f>
        <v>Gyöngyös</v>
      </c>
      <c r="D340" s="69" t="str">
        <f>'ÜGYFÉLLEVELEZÉS.csop.'!D18</f>
        <v>ÜGYFÉLLEVELEZÉS</v>
      </c>
      <c r="E340" s="69" t="str">
        <f>'ÜGYFÉLLEVELEZÉS.csop.'!E18</f>
        <v>aktív</v>
      </c>
      <c r="F340" s="5" t="str">
        <f>'ÜGYFÉLLEVELEZÉS.csop.'!F18</f>
        <v>nem</v>
      </c>
      <c r="G340" s="7">
        <f>'ÜGYFÉLLEVELEZÉS.csop.'!G18</f>
        <v>0</v>
      </c>
      <c r="H340" s="7" t="str">
        <f>'ÜGYFÉLLEVELEZÉS.csop.'!H18</f>
        <v>nem</v>
      </c>
      <c r="I340" s="7" t="str">
        <f>'ÜGYFÉLLEVELEZÉS.csop.'!I18</f>
        <v>igen</v>
      </c>
      <c r="J340" s="7" t="str">
        <f>'ÜGYFÉLLEVELEZÉS.csop.'!J18</f>
        <v>nem</v>
      </c>
      <c r="K340" s="7" t="str">
        <f>'ÜGYFÉLLEVELEZÉS.csop.'!K18</f>
        <v>nem</v>
      </c>
      <c r="L340" s="7" t="str">
        <f>'ÜGYFÉLLEVELEZÉS.csop.'!L18</f>
        <v>nem</v>
      </c>
      <c r="M340" s="7" t="str">
        <f>'ÜGYFÉLLEVELEZÉS.csop.'!M18</f>
        <v>nem</v>
      </c>
      <c r="N340" s="7" t="str">
        <f>'ÜGYFÉLLEVELEZÉS.csop.'!N18</f>
        <v>nem</v>
      </c>
      <c r="O340" s="7" t="str">
        <f>'ÜGYFÉLLEVELEZÉS.csop.'!O18</f>
        <v>nem</v>
      </c>
      <c r="P340" s="7" t="str">
        <f>'ÜGYFÉLLEVELEZÉS.csop.'!P18</f>
        <v>igen</v>
      </c>
      <c r="Q340" s="7">
        <f>'ÜGYFÉLLEVELEZÉS.csop.'!Q18</f>
        <v>0</v>
      </c>
      <c r="R340" s="7">
        <f>'ÜGYFÉLLEVELEZÉS.csop.'!R19</f>
        <v>0</v>
      </c>
      <c r="S340" s="7"/>
      <c r="T340" s="513">
        <f>'ÜGYFÉLLEVELEZÉS.csop.'!R18</f>
        <v>0</v>
      </c>
      <c r="U340" s="187" t="str">
        <f>'ÜGYFÉLLEVELEZÉS.csop.'!S18</f>
        <v>B</v>
      </c>
      <c r="V340" s="187" t="str">
        <f>'ÜGYFÉLLEVELEZÉS.csop.'!T18</f>
        <v>B</v>
      </c>
      <c r="W340" s="187" t="str">
        <f>'ÜGYFÉLLEVELEZÉS.csop.'!U18</f>
        <v>B</v>
      </c>
      <c r="X340" s="187" t="str">
        <f>'ÜGYFÉLLEVELEZÉS.csop.'!V18</f>
        <v>B</v>
      </c>
      <c r="Y340" s="187" t="str">
        <f>'ÜGYFÉLLEVELEZÉS.csop.'!W18</f>
        <v>B</v>
      </c>
      <c r="Z340" s="187">
        <f>'ÜGYFÉLLEVELEZÉS.csop.'!X18</f>
        <v>0</v>
      </c>
      <c r="AA340" s="187">
        <f>'ÜGYFÉLLEVELEZÉS.csop.'!Y18</f>
        <v>0</v>
      </c>
      <c r="AB340" s="187" t="str">
        <f>'ÜGYFÉLLEVELEZÉS.csop.'!Z18</f>
        <v>B</v>
      </c>
      <c r="AC340" s="187" t="str">
        <f>'ÜGYFÉLLEVELEZÉS.csop.'!AA18</f>
        <v>B</v>
      </c>
      <c r="AD340" s="187" t="str">
        <f>'ÜGYFÉLLEVELEZÉS.csop.'!AB18</f>
        <v>B</v>
      </c>
      <c r="AE340" s="187" t="str">
        <f>'ÜGYFÉLLEVELEZÉS.csop.'!AC18</f>
        <v>B</v>
      </c>
      <c r="AF340" s="187" t="str">
        <f>'ÜGYFÉLLEVELEZÉS.csop.'!AD18</f>
        <v>B</v>
      </c>
      <c r="AG340" s="187">
        <f>'ÜGYFÉLLEVELEZÉS.csop.'!AE18</f>
        <v>0</v>
      </c>
      <c r="AH340" s="187">
        <f>'ÜGYFÉLLEVELEZÉS.csop.'!AF18</f>
        <v>0</v>
      </c>
      <c r="AI340" s="187" t="str">
        <f>'ÜGYFÉLLEVELEZÉS.csop.'!AG18</f>
        <v>B</v>
      </c>
      <c r="AJ340" s="113" t="str">
        <f>'ÜGYFÉLLEVELEZÉS.csop.'!AH18</f>
        <v>B</v>
      </c>
      <c r="AK340" s="113" t="str">
        <f>'ÜGYFÉLLEVELEZÉS.csop.'!AI18</f>
        <v>B</v>
      </c>
      <c r="AL340" s="113" t="str">
        <f>'ÜGYFÉLLEVELEZÉS.csop.'!AJ18</f>
        <v>B</v>
      </c>
      <c r="AM340" s="113" t="str">
        <f>'ÜGYFÉLLEVELEZÉS.csop.'!AK18</f>
        <v>B</v>
      </c>
      <c r="AN340" s="113">
        <f>'ÜGYFÉLLEVELEZÉS.csop.'!AL18</f>
        <v>0</v>
      </c>
      <c r="AO340" s="187">
        <f>'ÜGYFÉLLEVELEZÉS.csop.'!AM18</f>
        <v>0</v>
      </c>
      <c r="AP340" s="187" t="str">
        <f>'ÜGYFÉLLEVELEZÉS.csop.'!AN18</f>
        <v>B</v>
      </c>
      <c r="AQ340" s="113" t="str">
        <f>'ÜGYFÉLLEVELEZÉS.csop.'!AO18</f>
        <v>B</v>
      </c>
      <c r="AR340" s="187" t="str">
        <f>'ÜGYFÉLLEVELEZÉS.csop.'!AP18</f>
        <v>B</v>
      </c>
      <c r="AS340" s="113" t="str">
        <f>'ÜGYFÉLLEVELEZÉS.csop.'!AQ18</f>
        <v>B</v>
      </c>
      <c r="AT340" s="187" t="str">
        <f>'ÜGYFÉLLEVELEZÉS.csop.'!AR18</f>
        <v>B</v>
      </c>
      <c r="AU340" s="187">
        <f>'ÜGYFÉLLEVELEZÉS.csop.'!AS18</f>
        <v>0</v>
      </c>
      <c r="AV340" s="187">
        <f>'ÜGYFÉLLEVELEZÉS.csop.'!AT18</f>
        <v>0</v>
      </c>
      <c r="AW340" s="187" t="str">
        <f>'ÜGYFÉLLEVELEZÉS.csop.'!AU18</f>
        <v>B</v>
      </c>
      <c r="AX340" s="187" t="str">
        <f>'ÜGYFÉLLEVELEZÉS.csop.'!AV18</f>
        <v>B</v>
      </c>
      <c r="AY340" s="66">
        <f t="shared" si="50"/>
        <v>0</v>
      </c>
    </row>
    <row r="341" spans="1:51" ht="20.100000000000001" customHeight="1" thickBot="1" x14ac:dyDescent="0.35">
      <c r="A341" s="69" t="str">
        <f>'ÜGYFÉLLEVELEZÉS.csop.'!A19</f>
        <v>Szurominé Hamsóczki Anikó</v>
      </c>
      <c r="B341" s="69" t="str">
        <f>'ÜGYFÉLLEVELEZÉS.csop.'!B19</f>
        <v>SZABÓ ÁGNES</v>
      </c>
      <c r="C341" s="69" t="str">
        <f>'ÜGYFÉLLEVELEZÉS.csop.'!C19</f>
        <v>Gyöngyös</v>
      </c>
      <c r="D341" s="69" t="str">
        <f>'ÜGYFÉLLEVELEZÉS.csop.'!D19</f>
        <v>ÜGYFÉLLEVELEZÉS</v>
      </c>
      <c r="E341" s="69" t="str">
        <f>'ÜGYFÉLLEVELEZÉS.csop.'!E19</f>
        <v>aktív</v>
      </c>
      <c r="F341" s="5" t="str">
        <f>'ÜGYFÉLLEVELEZÉS.csop.'!F19</f>
        <v>nem</v>
      </c>
      <c r="G341" s="7">
        <f>'ÜGYFÉLLEVELEZÉS.csop.'!G19</f>
        <v>0</v>
      </c>
      <c r="H341" s="7" t="str">
        <f>'ÜGYFÉLLEVELEZÉS.csop.'!H19</f>
        <v>nem</v>
      </c>
      <c r="I341" s="7" t="str">
        <f>'ÜGYFÉLLEVELEZÉS.csop.'!I19</f>
        <v>igen</v>
      </c>
      <c r="J341" s="7" t="str">
        <f>'ÜGYFÉLLEVELEZÉS.csop.'!J19</f>
        <v>nem</v>
      </c>
      <c r="K341" s="7" t="str">
        <f>'ÜGYFÉLLEVELEZÉS.csop.'!K19</f>
        <v>nem</v>
      </c>
      <c r="L341" s="7" t="str">
        <f>'ÜGYFÉLLEVELEZÉS.csop.'!L19</f>
        <v>igen</v>
      </c>
      <c r="M341" s="7" t="str">
        <f>'ÜGYFÉLLEVELEZÉS.csop.'!M19</f>
        <v>igen</v>
      </c>
      <c r="N341" s="7" t="str">
        <f>'ÜGYFÉLLEVELEZÉS.csop.'!N19</f>
        <v>nem</v>
      </c>
      <c r="O341" s="7" t="str">
        <f>'ÜGYFÉLLEVELEZÉS.csop.'!O19</f>
        <v>nem</v>
      </c>
      <c r="P341" s="7" t="str">
        <f>'ÜGYFÉLLEVELEZÉS.csop.'!P19</f>
        <v>igen</v>
      </c>
      <c r="Q341" s="7">
        <f>'ÜGYFÉLLEVELEZÉS.csop.'!Q19</f>
        <v>0</v>
      </c>
      <c r="R341" s="7">
        <f>'ÜGYFÉLLEVELEZÉS.csop.'!R20</f>
        <v>0</v>
      </c>
      <c r="S341" s="7"/>
      <c r="T341" s="513">
        <f>'ÜGYFÉLLEVELEZÉS.csop.'!R19</f>
        <v>0</v>
      </c>
      <c r="U341" s="187" t="str">
        <f>'ÜGYFÉLLEVELEZÉS.csop.'!S19</f>
        <v>Külföldi irodák</v>
      </c>
      <c r="V341" s="187" t="str">
        <f>'ÜGYFÉLLEVELEZÉS.csop.'!T19</f>
        <v>Külföldi irodák</v>
      </c>
      <c r="W341" s="187" t="str">
        <f>'ÜGYFÉLLEVELEZÉS.csop.'!U19</f>
        <v>Külföldi irodák</v>
      </c>
      <c r="X341" s="187" t="str">
        <f>'ÜGYFÉLLEVELEZÉS.csop.'!V19</f>
        <v>Külföldi irodák</v>
      </c>
      <c r="Y341" s="187" t="str">
        <f>'ÜGYFÉLLEVELEZÉS.csop.'!W19</f>
        <v>Külföldi irodák</v>
      </c>
      <c r="Z341" s="187">
        <f>'ÜGYFÉLLEVELEZÉS.csop.'!X19</f>
        <v>0</v>
      </c>
      <c r="AA341" s="187">
        <f>'ÜGYFÉLLEVELEZÉS.csop.'!Y19</f>
        <v>0</v>
      </c>
      <c r="AB341" s="187" t="str">
        <f>'ÜGYFÉLLEVELEZÉS.csop.'!Z19</f>
        <v>Külföldi irodák</v>
      </c>
      <c r="AC341" s="187" t="str">
        <f>'ÜGYFÉLLEVELEZÉS.csop.'!AA19</f>
        <v>Külföldi irodák</v>
      </c>
      <c r="AD341" s="187" t="str">
        <f>'ÜGYFÉLLEVELEZÉS.csop.'!AB19</f>
        <v>Külföldi irodák</v>
      </c>
      <c r="AE341" s="187" t="str">
        <f>'ÜGYFÉLLEVELEZÉS.csop.'!AC19</f>
        <v>Külföldi irodák</v>
      </c>
      <c r="AF341" s="187" t="str">
        <f>'ÜGYFÉLLEVELEZÉS.csop.'!AD19</f>
        <v>Külföldi irodák</v>
      </c>
      <c r="AG341" s="187">
        <f>'ÜGYFÉLLEVELEZÉS.csop.'!AE19</f>
        <v>0</v>
      </c>
      <c r="AH341" s="187">
        <f>'ÜGYFÉLLEVELEZÉS.csop.'!AF19</f>
        <v>0</v>
      </c>
      <c r="AI341" s="187" t="str">
        <f>'ÜGYFÉLLEVELEZÉS.csop.'!AG19</f>
        <v>Külföldi irodák</v>
      </c>
      <c r="AJ341" s="113" t="str">
        <f>'ÜGYFÉLLEVELEZÉS.csop.'!AH19</f>
        <v>Külföldi irodák</v>
      </c>
      <c r="AK341" s="113" t="str">
        <f>'ÜGYFÉLLEVELEZÉS.csop.'!AI19</f>
        <v>Külföldi irodák</v>
      </c>
      <c r="AL341" s="113" t="str">
        <f>'ÜGYFÉLLEVELEZÉS.csop.'!AJ19</f>
        <v>Külföldi irodák</v>
      </c>
      <c r="AM341" s="113" t="str">
        <f>'ÜGYFÉLLEVELEZÉS.csop.'!AK19</f>
        <v>Külföldi irodák</v>
      </c>
      <c r="AN341" s="113">
        <f>'ÜGYFÉLLEVELEZÉS.csop.'!AL19</f>
        <v>0</v>
      </c>
      <c r="AO341" s="187">
        <f>'ÜGYFÉLLEVELEZÉS.csop.'!AM19</f>
        <v>0</v>
      </c>
      <c r="AP341" s="187" t="str">
        <f>'ÜGYFÉLLEVELEZÉS.csop.'!AN19</f>
        <v>Külföldi irodák</v>
      </c>
      <c r="AQ341" s="113" t="str">
        <f>'ÜGYFÉLLEVELEZÉS.csop.'!AO19</f>
        <v>Külföldi irodák</v>
      </c>
      <c r="AR341" s="187" t="str">
        <f>'ÜGYFÉLLEVELEZÉS.csop.'!AP19</f>
        <v>Külföldi irodák</v>
      </c>
      <c r="AS341" s="113" t="str">
        <f>'ÜGYFÉLLEVELEZÉS.csop.'!AQ19</f>
        <v>Külföldi irodák</v>
      </c>
      <c r="AT341" s="187" t="str">
        <f>'ÜGYFÉLLEVELEZÉS.csop.'!AR19</f>
        <v>Külföldi irodák</v>
      </c>
      <c r="AU341" s="187">
        <f>'ÜGYFÉLLEVELEZÉS.csop.'!AS19</f>
        <v>0</v>
      </c>
      <c r="AV341" s="187">
        <f>'ÜGYFÉLLEVELEZÉS.csop.'!AT19</f>
        <v>0</v>
      </c>
      <c r="AW341" s="187" t="str">
        <f>'ÜGYFÉLLEVELEZÉS.csop.'!AU19</f>
        <v>SZ</v>
      </c>
      <c r="AX341" s="187" t="str">
        <f>'ÜGYFÉLLEVELEZÉS.csop.'!AV19</f>
        <v>Külföldi irodák</v>
      </c>
      <c r="AY341" s="66">
        <f t="shared" si="50"/>
        <v>0</v>
      </c>
    </row>
    <row r="342" spans="1:51" ht="20.100000000000001" customHeight="1" thickBot="1" x14ac:dyDescent="0.35">
      <c r="A342" s="69" t="str">
        <f>'ÜGYFÉLLEVELEZÉS.csop.'!A20</f>
        <v>Tóth Melinda</v>
      </c>
      <c r="B342" s="69" t="str">
        <f>'ÜGYFÉLLEVELEZÉS.csop.'!B20</f>
        <v>SZABÓ ÁGNES</v>
      </c>
      <c r="C342" s="69" t="str">
        <f>'ÜGYFÉLLEVELEZÉS.csop.'!C20</f>
        <v>Gyöngyös</v>
      </c>
      <c r="D342" s="69" t="str">
        <f>'ÜGYFÉLLEVELEZÉS.csop.'!D20</f>
        <v>ÜGYFÉLLEVELEZÉS</v>
      </c>
      <c r="E342" s="69" t="str">
        <f>'ÜGYFÉLLEVELEZÉS.csop.'!E20</f>
        <v>aktív</v>
      </c>
      <c r="F342" s="5" t="str">
        <f>'ÜGYFÉLLEVELEZÉS.csop.'!F20</f>
        <v>nem</v>
      </c>
      <c r="G342" s="7">
        <f>'ÜGYFÉLLEVELEZÉS.csop.'!G20</f>
        <v>0</v>
      </c>
      <c r="H342" s="7" t="str">
        <f>'ÜGYFÉLLEVELEZÉS.csop.'!H20</f>
        <v>nem</v>
      </c>
      <c r="I342" s="7" t="str">
        <f>'ÜGYFÉLLEVELEZÉS.csop.'!I20</f>
        <v>nem</v>
      </c>
      <c r="J342" s="7" t="str">
        <f>'ÜGYFÉLLEVELEZÉS.csop.'!J20</f>
        <v>nem</v>
      </c>
      <c r="K342" s="7" t="str">
        <f>'ÜGYFÉLLEVELEZÉS.csop.'!K20</f>
        <v>nem</v>
      </c>
      <c r="L342" s="7" t="str">
        <f>'ÜGYFÉLLEVELEZÉS.csop.'!L20</f>
        <v>igen</v>
      </c>
      <c r="M342" s="7" t="str">
        <f>'ÜGYFÉLLEVELEZÉS.csop.'!M20</f>
        <v>nem</v>
      </c>
      <c r="N342" s="7" t="str">
        <f>'ÜGYFÉLLEVELEZÉS.csop.'!N20</f>
        <v>nem</v>
      </c>
      <c r="O342" s="7" t="str">
        <f>'ÜGYFÉLLEVELEZÉS.csop.'!O20</f>
        <v>nem</v>
      </c>
      <c r="P342" s="7" t="str">
        <f>'ÜGYFÉLLEVELEZÉS.csop.'!P20</f>
        <v>nem</v>
      </c>
      <c r="Q342" s="7">
        <f>'ÜGYFÉLLEVELEZÉS.csop.'!Q20</f>
        <v>0</v>
      </c>
      <c r="R342" s="7">
        <f>'ÜGYFÉLLEVELEZÉS.csop.'!R21</f>
        <v>0</v>
      </c>
      <c r="S342" s="7"/>
      <c r="T342" s="513">
        <f>'ÜGYFÉLLEVELEZÉS.csop.'!R20</f>
        <v>0</v>
      </c>
      <c r="U342" s="187" t="str">
        <f>'ÜGYFÉLLEVELEZÉS.csop.'!S20</f>
        <v>Külföldi irodák</v>
      </c>
      <c r="V342" s="187" t="str">
        <f>'ÜGYFÉLLEVELEZÉS.csop.'!T20</f>
        <v>Külföldi irodák</v>
      </c>
      <c r="W342" s="187" t="str">
        <f>'ÜGYFÉLLEVELEZÉS.csop.'!U20</f>
        <v>Külföldi irodák</v>
      </c>
      <c r="X342" s="187" t="str">
        <f>'ÜGYFÉLLEVELEZÉS.csop.'!V20</f>
        <v>Külföldi irodák</v>
      </c>
      <c r="Y342" s="187" t="str">
        <f>'ÜGYFÉLLEVELEZÉS.csop.'!W20</f>
        <v>Külföldi irodák</v>
      </c>
      <c r="Z342" s="187">
        <f>'ÜGYFÉLLEVELEZÉS.csop.'!X20</f>
        <v>0</v>
      </c>
      <c r="AA342" s="187">
        <f>'ÜGYFÉLLEVELEZÉS.csop.'!Y20</f>
        <v>0</v>
      </c>
      <c r="AB342" s="187" t="str">
        <f>'ÜGYFÉLLEVELEZÉS.csop.'!Z20</f>
        <v>Külföldi irodák</v>
      </c>
      <c r="AC342" s="187" t="str">
        <f>'ÜGYFÉLLEVELEZÉS.csop.'!AA20</f>
        <v>Külföldi irodák</v>
      </c>
      <c r="AD342" s="187" t="str">
        <f>'ÜGYFÉLLEVELEZÉS.csop.'!AB20</f>
        <v>Külföldi irodák</v>
      </c>
      <c r="AE342" s="187" t="str">
        <f>'ÜGYFÉLLEVELEZÉS.csop.'!AC20</f>
        <v>Külföldi irodák</v>
      </c>
      <c r="AF342" s="187" t="str">
        <f>'ÜGYFÉLLEVELEZÉS.csop.'!AD20</f>
        <v>Külföldi irodák</v>
      </c>
      <c r="AG342" s="187">
        <f>'ÜGYFÉLLEVELEZÉS.csop.'!AE20</f>
        <v>0</v>
      </c>
      <c r="AH342" s="187">
        <f>'ÜGYFÉLLEVELEZÉS.csop.'!AF20</f>
        <v>0</v>
      </c>
      <c r="AI342" s="187" t="str">
        <f>'ÜGYFÉLLEVELEZÉS.csop.'!AG20</f>
        <v>Külföldi irodák</v>
      </c>
      <c r="AJ342" s="113" t="str">
        <f>'ÜGYFÉLLEVELEZÉS.csop.'!AH20</f>
        <v>Külföldi irodák</v>
      </c>
      <c r="AK342" s="113" t="str">
        <f>'ÜGYFÉLLEVELEZÉS.csop.'!AI20</f>
        <v>Külföldi irodák</v>
      </c>
      <c r="AL342" s="113" t="str">
        <f>'ÜGYFÉLLEVELEZÉS.csop.'!AJ20</f>
        <v>Külföldi irodák</v>
      </c>
      <c r="AM342" s="113" t="str">
        <f>'ÜGYFÉLLEVELEZÉS.csop.'!AK20</f>
        <v>Külföldi irodák</v>
      </c>
      <c r="AN342" s="113">
        <f>'ÜGYFÉLLEVELEZÉS.csop.'!AL20</f>
        <v>0</v>
      </c>
      <c r="AO342" s="187">
        <f>'ÜGYFÉLLEVELEZÉS.csop.'!AM20</f>
        <v>0</v>
      </c>
      <c r="AP342" s="187" t="str">
        <f>'ÜGYFÉLLEVELEZÉS.csop.'!AN20</f>
        <v>Külföldi irodák</v>
      </c>
      <c r="AQ342" s="113" t="str">
        <f>'ÜGYFÉLLEVELEZÉS.csop.'!AO20</f>
        <v>Külföldi irodák</v>
      </c>
      <c r="AR342" s="187" t="str">
        <f>'ÜGYFÉLLEVELEZÉS.csop.'!AP20</f>
        <v>Külföldi irodák</v>
      </c>
      <c r="AS342" s="113" t="str">
        <f>'ÜGYFÉLLEVELEZÉS.csop.'!AQ20</f>
        <v>SZ</v>
      </c>
      <c r="AT342" s="187" t="str">
        <f>'ÜGYFÉLLEVELEZÉS.csop.'!AR20</f>
        <v>SZ</v>
      </c>
      <c r="AU342" s="187">
        <f>'ÜGYFÉLLEVELEZÉS.csop.'!AS20</f>
        <v>0</v>
      </c>
      <c r="AV342" s="187">
        <f>'ÜGYFÉLLEVELEZÉS.csop.'!AT20</f>
        <v>0</v>
      </c>
      <c r="AW342" s="187" t="str">
        <f>'ÜGYFÉLLEVELEZÉS.csop.'!AU20</f>
        <v>SZ</v>
      </c>
      <c r="AX342" s="187" t="str">
        <f>'ÜGYFÉLLEVELEZÉS.csop.'!AV20</f>
        <v>Külföldi irodák</v>
      </c>
      <c r="AY342" s="66">
        <f t="shared" si="50"/>
        <v>0</v>
      </c>
    </row>
    <row r="343" spans="1:51" ht="20.100000000000001" customHeight="1" thickBot="1" x14ac:dyDescent="0.35">
      <c r="A343" s="69" t="str">
        <f>'ÜGYFÉLLEVELEZÉS.csop.'!A21</f>
        <v>Thürmer Emil</v>
      </c>
      <c r="B343" s="69" t="str">
        <f>'ÜGYFÉLLEVELEZÉS.csop.'!B21</f>
        <v>SZABÓ ÁGNES</v>
      </c>
      <c r="C343" s="69" t="str">
        <f>'ÜGYFÉLLEVELEZÉS.csop.'!C21</f>
        <v>Szolnok</v>
      </c>
      <c r="D343" s="69" t="str">
        <f>'ÜGYFÉLLEVELEZÉS.csop.'!D21</f>
        <v>ÜGYFÉLLEVELEZÉS</v>
      </c>
      <c r="E343" s="69" t="str">
        <f>'ÜGYFÉLLEVELEZÉS.csop.'!E21</f>
        <v>aktív</v>
      </c>
      <c r="F343" s="5" t="str">
        <f>'ÜGYFÉLLEVELEZÉS.csop.'!F21</f>
        <v>nem</v>
      </c>
      <c r="G343" s="7" t="str">
        <f>'ÜGYFÉLLEVELEZÉS.csop.'!G21</f>
        <v>nem</v>
      </c>
      <c r="H343" s="7" t="str">
        <f>'ÜGYFÉLLEVELEZÉS.csop.'!H21</f>
        <v>nem</v>
      </c>
      <c r="I343" s="7" t="str">
        <f>'ÜGYFÉLLEVELEZÉS.csop.'!I21</f>
        <v>nem</v>
      </c>
      <c r="J343" s="7" t="str">
        <f>'ÜGYFÉLLEVELEZÉS.csop.'!J21</f>
        <v>nem</v>
      </c>
      <c r="K343" s="7" t="str">
        <f>'ÜGYFÉLLEVELEZÉS.csop.'!K21</f>
        <v>igen</v>
      </c>
      <c r="L343" s="7" t="str">
        <f>'ÜGYFÉLLEVELEZÉS.csop.'!L21</f>
        <v>nem</v>
      </c>
      <c r="M343" s="7" t="str">
        <f>'ÜGYFÉLLEVELEZÉS.csop.'!M21</f>
        <v>nem</v>
      </c>
      <c r="N343" s="7" t="str">
        <f>'ÜGYFÉLLEVELEZÉS.csop.'!N21</f>
        <v>nem</v>
      </c>
      <c r="O343" s="7">
        <f>'ÜGYFÉLLEVELEZÉS.csop.'!O21</f>
        <v>0</v>
      </c>
      <c r="P343" s="7">
        <f>'ÜGYFÉLLEVELEZÉS.csop.'!P21</f>
        <v>0</v>
      </c>
      <c r="Q343" s="7">
        <f>'ÜGYFÉLLEVELEZÉS.csop.'!Q21</f>
        <v>0</v>
      </c>
      <c r="R343" s="7">
        <f>'ÜGYFÉLLEVELEZÉS.csop.'!R22</f>
        <v>0</v>
      </c>
      <c r="S343" s="7"/>
      <c r="T343" s="513">
        <f>'ÜGYFÉLLEVELEZÉS.csop.'!R21</f>
        <v>0</v>
      </c>
      <c r="U343" s="187" t="str">
        <f>'ÜGYFÉLLEVELEZÉS.csop.'!S21</f>
        <v>Jogsegély levelezés</v>
      </c>
      <c r="V343" s="187" t="str">
        <f>'ÜGYFÉLLEVELEZÉS.csop.'!T21</f>
        <v>Jogsegély levelezés</v>
      </c>
      <c r="W343" s="187" t="str">
        <f>'ÜGYFÉLLEVELEZÉS.csop.'!U21</f>
        <v>Jogsegély szignálás</v>
      </c>
      <c r="X343" s="187" t="str">
        <f>'ÜGYFÉLLEVELEZÉS.csop.'!V21</f>
        <v>Jogsegély szignálás</v>
      </c>
      <c r="Y343" s="187" t="str">
        <f>'ÜGYFÉLLEVELEZÉS.csop.'!W21</f>
        <v>Jogsegély levelezés</v>
      </c>
      <c r="Z343" s="187">
        <f>'ÜGYFÉLLEVELEZÉS.csop.'!X21</f>
        <v>0</v>
      </c>
      <c r="AA343" s="187">
        <f>'ÜGYFÉLLEVELEZÉS.csop.'!Y21</f>
        <v>0</v>
      </c>
      <c r="AB343" s="187" t="str">
        <f>'ÜGYFÉLLEVELEZÉS.csop.'!Z21</f>
        <v>Jogsegély levelezés</v>
      </c>
      <c r="AC343" s="187" t="str">
        <f>'ÜGYFÉLLEVELEZÉS.csop.'!AA21</f>
        <v>Jogsegély levelezés</v>
      </c>
      <c r="AD343" s="187" t="str">
        <f>'ÜGYFÉLLEVELEZÉS.csop.'!AB21</f>
        <v>Jogsegély szignálás</v>
      </c>
      <c r="AE343" s="187" t="str">
        <f>'ÜGYFÉLLEVELEZÉS.csop.'!AC21</f>
        <v>Jogsegély szignálás</v>
      </c>
      <c r="AF343" s="187" t="str">
        <f>'ÜGYFÉLLEVELEZÉS.csop.'!AD21</f>
        <v>Jogsegély levelezés</v>
      </c>
      <c r="AG343" s="187">
        <f>'ÜGYFÉLLEVELEZÉS.csop.'!AE21</f>
        <v>0</v>
      </c>
      <c r="AH343" s="187">
        <f>'ÜGYFÉLLEVELEZÉS.csop.'!AF21</f>
        <v>0</v>
      </c>
      <c r="AI343" s="187" t="str">
        <f>'ÜGYFÉLLEVELEZÉS.csop.'!AG21</f>
        <v>Jogsegély levelezés</v>
      </c>
      <c r="AJ343" s="113" t="str">
        <f>'ÜGYFÉLLEVELEZÉS.csop.'!AH21</f>
        <v>Jogsegély levelezés</v>
      </c>
      <c r="AK343" s="113" t="str">
        <f>'ÜGYFÉLLEVELEZÉS.csop.'!AI21</f>
        <v>Jogsegély szignálás</v>
      </c>
      <c r="AL343" s="113" t="str">
        <f>'ÜGYFÉLLEVELEZÉS.csop.'!AJ21</f>
        <v>Jogsegély szignálás</v>
      </c>
      <c r="AM343" s="113" t="str">
        <f>'ÜGYFÉLLEVELEZÉS.csop.'!AK21</f>
        <v>Jogsegély levelezés</v>
      </c>
      <c r="AN343" s="113">
        <f>'ÜGYFÉLLEVELEZÉS.csop.'!AL21</f>
        <v>0</v>
      </c>
      <c r="AO343" s="187">
        <f>'ÜGYFÉLLEVELEZÉS.csop.'!AM21</f>
        <v>0</v>
      </c>
      <c r="AP343" s="187" t="str">
        <f>'ÜGYFÉLLEVELEZÉS.csop.'!AN21</f>
        <v>Jogsegély levelezés</v>
      </c>
      <c r="AQ343" s="113" t="str">
        <f>'ÜGYFÉLLEVELEZÉS.csop.'!AO21</f>
        <v>Jogsegély levelezés</v>
      </c>
      <c r="AR343" s="187" t="str">
        <f>'ÜGYFÉLLEVELEZÉS.csop.'!AP21</f>
        <v>Jogsegély szignálás</v>
      </c>
      <c r="AS343" s="113" t="str">
        <f>'ÜGYFÉLLEVELEZÉS.csop.'!AQ21</f>
        <v>Jogsegély szignálás</v>
      </c>
      <c r="AT343" s="187" t="str">
        <f>'ÜGYFÉLLEVELEZÉS.csop.'!AR21</f>
        <v>Jogsegély levelezés</v>
      </c>
      <c r="AU343" s="187">
        <f>'ÜGYFÉLLEVELEZÉS.csop.'!AS21</f>
        <v>0</v>
      </c>
      <c r="AV343" s="187">
        <f>'ÜGYFÉLLEVELEZÉS.csop.'!AT21</f>
        <v>0</v>
      </c>
      <c r="AW343" s="187" t="str">
        <f>'ÜGYFÉLLEVELEZÉS.csop.'!AU21</f>
        <v>Jogsegély levelezés</v>
      </c>
      <c r="AX343" s="187" t="str">
        <f>'ÜGYFÉLLEVELEZÉS.csop.'!AV21</f>
        <v>Jogsegély levelezés</v>
      </c>
      <c r="AY343" s="66">
        <f t="shared" si="50"/>
        <v>0</v>
      </c>
    </row>
    <row r="344" spans="1:51" ht="20.100000000000001" customHeight="1" thickBot="1" x14ac:dyDescent="0.35">
      <c r="A344" s="69" t="str">
        <f>'ÜGYFÉLLEVELEZÉS.csop.'!A22</f>
        <v>Vörös Vivien</v>
      </c>
      <c r="B344" s="69" t="str">
        <f>'ÜGYFÉLLEVELEZÉS.csop.'!B22</f>
        <v>SZABÓ ÁGNES</v>
      </c>
      <c r="C344" s="69" t="str">
        <f>'ÜGYFÉLLEVELEZÉS.csop.'!C22</f>
        <v>Szeged</v>
      </c>
      <c r="D344" s="69" t="str">
        <f>'ÜGYFÉLLEVELEZÉS.csop.'!D22</f>
        <v>ÜGYFÉLLEVELEZÉS</v>
      </c>
      <c r="E344" s="69" t="str">
        <f>'ÜGYFÉLLEVELEZÉS.csop.'!E22</f>
        <v>aktív</v>
      </c>
      <c r="F344" s="5" t="str">
        <f>'ÜGYFÉLLEVELEZÉS.csop.'!F22</f>
        <v>nem</v>
      </c>
      <c r="G344" s="7">
        <f>'ÜGYFÉLLEVELEZÉS.csop.'!G22</f>
        <v>0</v>
      </c>
      <c r="H344" s="7" t="str">
        <f>'ÜGYFÉLLEVELEZÉS.csop.'!H22</f>
        <v>igen</v>
      </c>
      <c r="I344" s="7" t="str">
        <f>'ÜGYFÉLLEVELEZÉS.csop.'!I22</f>
        <v>igen</v>
      </c>
      <c r="J344" s="7" t="str">
        <f>'ÜGYFÉLLEVELEZÉS.csop.'!J22</f>
        <v>nem</v>
      </c>
      <c r="K344" s="7" t="str">
        <f>'ÜGYFÉLLEVELEZÉS.csop.'!K22</f>
        <v>nem</v>
      </c>
      <c r="L344" s="7" t="str">
        <f>'ÜGYFÉLLEVELEZÉS.csop.'!L22</f>
        <v>nem</v>
      </c>
      <c r="M344" s="7" t="str">
        <f>'ÜGYFÉLLEVELEZÉS.csop.'!M22</f>
        <v>igen</v>
      </c>
      <c r="N344" s="7" t="str">
        <f>'ÜGYFÉLLEVELEZÉS.csop.'!N22</f>
        <v>nem</v>
      </c>
      <c r="O344" s="7" t="str">
        <f>'ÜGYFÉLLEVELEZÉS.csop.'!O22</f>
        <v>nem</v>
      </c>
      <c r="P344" s="7" t="str">
        <f>'ÜGYFÉLLEVELEZÉS.csop.'!P22</f>
        <v>nem</v>
      </c>
      <c r="Q344" s="7">
        <f>'ÜGYFÉLLEVELEZÉS.csop.'!Q22</f>
        <v>0</v>
      </c>
      <c r="R344" s="7">
        <f>'ÜGYFÉLLEVELEZÉS.csop.'!R23</f>
        <v>0</v>
      </c>
      <c r="S344" s="7"/>
      <c r="T344" s="513">
        <f>'ÜGYFÉLLEVELEZÉS.csop.'!R22</f>
        <v>0</v>
      </c>
      <c r="U344" s="187">
        <f>'ÜGYFÉLLEVELEZÉS.csop.'!S22</f>
        <v>0</v>
      </c>
      <c r="V344" s="187">
        <f>'ÜGYFÉLLEVELEZÉS.csop.'!T22</f>
        <v>0</v>
      </c>
      <c r="W344" s="187">
        <f>'ÜGYFÉLLEVELEZÉS.csop.'!U22</f>
        <v>0</v>
      </c>
      <c r="X344" s="187">
        <f>'ÜGYFÉLLEVELEZÉS.csop.'!V22</f>
        <v>0</v>
      </c>
      <c r="Y344" s="187">
        <f>'ÜGYFÉLLEVELEZÉS.csop.'!W22</f>
        <v>0</v>
      </c>
      <c r="Z344" s="187">
        <f>'ÜGYFÉLLEVELEZÉS.csop.'!X22</f>
        <v>0</v>
      </c>
      <c r="AA344" s="187">
        <f>'ÜGYFÉLLEVELEZÉS.csop.'!Y22</f>
        <v>0</v>
      </c>
      <c r="AB344" s="187">
        <f>'ÜGYFÉLLEVELEZÉS.csop.'!Z22</f>
        <v>0</v>
      </c>
      <c r="AC344" s="187">
        <f>'ÜGYFÉLLEVELEZÉS.csop.'!AA22</f>
        <v>0</v>
      </c>
      <c r="AD344" s="187">
        <f>'ÜGYFÉLLEVELEZÉS.csop.'!AB22</f>
        <v>0</v>
      </c>
      <c r="AE344" s="187">
        <f>'ÜGYFÉLLEVELEZÉS.csop.'!AC22</f>
        <v>0</v>
      </c>
      <c r="AF344" s="187">
        <f>'ÜGYFÉLLEVELEZÉS.csop.'!AD22</f>
        <v>0</v>
      </c>
      <c r="AG344" s="187">
        <f>'ÜGYFÉLLEVELEZÉS.csop.'!AE22</f>
        <v>0</v>
      </c>
      <c r="AH344" s="187">
        <f>'ÜGYFÉLLEVELEZÉS.csop.'!AF22</f>
        <v>0</v>
      </c>
      <c r="AI344" s="187">
        <f>'ÜGYFÉLLEVELEZÉS.csop.'!AG22</f>
        <v>0</v>
      </c>
      <c r="AJ344" s="113">
        <f>'ÜGYFÉLLEVELEZÉS.csop.'!AH22</f>
        <v>0</v>
      </c>
      <c r="AK344" s="113">
        <f>'ÜGYFÉLLEVELEZÉS.csop.'!AI22</f>
        <v>0</v>
      </c>
      <c r="AL344" s="113">
        <f>'ÜGYFÉLLEVELEZÉS.csop.'!AJ22</f>
        <v>0</v>
      </c>
      <c r="AM344" s="113">
        <f>'ÜGYFÉLLEVELEZÉS.csop.'!AK22</f>
        <v>0</v>
      </c>
      <c r="AN344" s="113">
        <f>'ÜGYFÉLLEVELEZÉS.csop.'!AL22</f>
        <v>0</v>
      </c>
      <c r="AO344" s="187">
        <f>'ÜGYFÉLLEVELEZÉS.csop.'!AM22</f>
        <v>0</v>
      </c>
      <c r="AP344" s="187">
        <f>'ÜGYFÉLLEVELEZÉS.csop.'!AN22</f>
        <v>0</v>
      </c>
      <c r="AQ344" s="113">
        <f>'ÜGYFÉLLEVELEZÉS.csop.'!AO22</f>
        <v>0</v>
      </c>
      <c r="AR344" s="187">
        <f>'ÜGYFÉLLEVELEZÉS.csop.'!AP22</f>
        <v>0</v>
      </c>
      <c r="AS344" s="113">
        <f>'ÜGYFÉLLEVELEZÉS.csop.'!AQ22</f>
        <v>0</v>
      </c>
      <c r="AT344" s="187">
        <f>'ÜGYFÉLLEVELEZÉS.csop.'!AR22</f>
        <v>0</v>
      </c>
      <c r="AU344" s="187">
        <f>'ÜGYFÉLLEVELEZÉS.csop.'!AS22</f>
        <v>0</v>
      </c>
      <c r="AV344" s="187">
        <f>'ÜGYFÉLLEVELEZÉS.csop.'!AT22</f>
        <v>0</v>
      </c>
      <c r="AW344" s="187">
        <f>'ÜGYFÉLLEVELEZÉS.csop.'!AU22</f>
        <v>0</v>
      </c>
      <c r="AX344" s="187">
        <f>'ÜGYFÉLLEVELEZÉS.csop.'!AV22</f>
        <v>0</v>
      </c>
      <c r="AY344" s="66">
        <f t="shared" si="50"/>
        <v>0</v>
      </c>
    </row>
    <row r="345" spans="1:51" ht="20.100000000000001" customHeight="1" thickBot="1" x14ac:dyDescent="0.35">
      <c r="A345" s="69" t="str">
        <f>'ÜGYFÉLLEVELEZÉS.csop.'!A23</f>
        <v>Mankovics Gabriella</v>
      </c>
      <c r="B345" s="69" t="str">
        <f>'ÜGYFÉLLEVELEZÉS.csop.'!B23</f>
        <v>SZABÓ ÁGNES</v>
      </c>
      <c r="C345" s="69" t="str">
        <f>'ÜGYFÉLLEVELEZÉS.csop.'!C23</f>
        <v>Újhartyán</v>
      </c>
      <c r="D345" s="69" t="str">
        <f>'ÜGYFÉLLEVELEZÉS.csop.'!D23</f>
        <v>ÜGYFÉLLEVELEZÉS</v>
      </c>
      <c r="E345" s="69" t="str">
        <f>'ÜGYFÉLLEVELEZÉS.csop.'!E23</f>
        <v>aktív</v>
      </c>
      <c r="F345" s="5" t="str">
        <f>'ÜGYFÉLLEVELEZÉS.csop.'!F23</f>
        <v>igen</v>
      </c>
      <c r="G345" s="7">
        <f>'ÜGYFÉLLEVELEZÉS.csop.'!G23</f>
        <v>0</v>
      </c>
      <c r="H345" s="7" t="str">
        <f>'ÜGYFÉLLEVELEZÉS.csop.'!H23</f>
        <v>nem</v>
      </c>
      <c r="I345" s="7" t="str">
        <f>'ÜGYFÉLLEVELEZÉS.csop.'!I23</f>
        <v>igen</v>
      </c>
      <c r="J345" s="7" t="str">
        <f>'ÜGYFÉLLEVELEZÉS.csop.'!J23</f>
        <v>nem</v>
      </c>
      <c r="K345" s="7" t="str">
        <f>'ÜGYFÉLLEVELEZÉS.csop.'!K23</f>
        <v>igen</v>
      </c>
      <c r="L345" s="7" t="str">
        <f>'ÜGYFÉLLEVELEZÉS.csop.'!L23</f>
        <v>nem</v>
      </c>
      <c r="M345" s="7" t="str">
        <f>'ÜGYFÉLLEVELEZÉS.csop.'!M23</f>
        <v>nem</v>
      </c>
      <c r="N345" s="7" t="str">
        <f>'ÜGYFÉLLEVELEZÉS.csop.'!N23</f>
        <v>nem</v>
      </c>
      <c r="O345" s="7" t="str">
        <f>'ÜGYFÉLLEVELEZÉS.csop.'!O23</f>
        <v>nem</v>
      </c>
      <c r="P345" s="7" t="str">
        <f>'ÜGYFÉLLEVELEZÉS.csop.'!P23</f>
        <v>nem</v>
      </c>
      <c r="Q345" s="7">
        <f>'ÜGYFÉLLEVELEZÉS.csop.'!Q23</f>
        <v>0</v>
      </c>
      <c r="R345" s="7">
        <f>'ÜGYFÉLLEVELEZÉS.csop.'!R24</f>
        <v>0</v>
      </c>
      <c r="S345" s="7"/>
      <c r="T345" s="513">
        <f>'ÜGYFÉLLEVELEZÉS.csop.'!R23</f>
        <v>0</v>
      </c>
      <c r="U345" s="187" t="str">
        <f>'ÜGYFÉLLEVELEZÉS.csop.'!S23</f>
        <v>Levélírás</v>
      </c>
      <c r="V345" s="187" t="str">
        <f>'ÜGYFÉLLEVELEZÉS.csop.'!T23</f>
        <v>Levélírás</v>
      </c>
      <c r="W345" s="187" t="str">
        <f>'ÜGYFÉLLEVELEZÉS.csop.'!U23</f>
        <v>Levélírás</v>
      </c>
      <c r="X345" s="187" t="str">
        <f>'ÜGYFÉLLEVELEZÉS.csop.'!V23</f>
        <v>Levélírás</v>
      </c>
      <c r="Y345" s="187" t="str">
        <f>'ÜGYFÉLLEVELEZÉS.csop.'!W23</f>
        <v>Levélírás</v>
      </c>
      <c r="Z345" s="187">
        <f>'ÜGYFÉLLEVELEZÉS.csop.'!X23</f>
        <v>0</v>
      </c>
      <c r="AA345" s="187">
        <f>'ÜGYFÉLLEVELEZÉS.csop.'!Y23</f>
        <v>0</v>
      </c>
      <c r="AB345" s="187" t="str">
        <f>'ÜGYFÉLLEVELEZÉS.csop.'!Z23</f>
        <v>Levélírás</v>
      </c>
      <c r="AC345" s="187" t="str">
        <f>'ÜGYFÉLLEVELEZÉS.csop.'!AA23</f>
        <v>Levélírás</v>
      </c>
      <c r="AD345" s="187" t="str">
        <f>'ÜGYFÉLLEVELEZÉS.csop.'!AB23</f>
        <v>Levélírás</v>
      </c>
      <c r="AE345" s="187" t="str">
        <f>'ÜGYFÉLLEVELEZÉS.csop.'!AC23</f>
        <v>Levélírás</v>
      </c>
      <c r="AF345" s="187" t="str">
        <f>'ÜGYFÉLLEVELEZÉS.csop.'!AD23</f>
        <v>Levélírás</v>
      </c>
      <c r="AG345" s="187">
        <f>'ÜGYFÉLLEVELEZÉS.csop.'!AE23</f>
        <v>0</v>
      </c>
      <c r="AH345" s="187">
        <f>'ÜGYFÉLLEVELEZÉS.csop.'!AF23</f>
        <v>0</v>
      </c>
      <c r="AI345" s="187" t="str">
        <f>'ÜGYFÉLLEVELEZÉS.csop.'!AG23</f>
        <v>Levélírás</v>
      </c>
      <c r="AJ345" s="113" t="str">
        <f>'ÜGYFÉLLEVELEZÉS.csop.'!AH23</f>
        <v>Levélírás</v>
      </c>
      <c r="AK345" s="113" t="str">
        <f>'ÜGYFÉLLEVELEZÉS.csop.'!AI23</f>
        <v>Levélírás</v>
      </c>
      <c r="AL345" s="113" t="str">
        <f>'ÜGYFÉLLEVELEZÉS.csop.'!AJ23</f>
        <v>Levélírás</v>
      </c>
      <c r="AM345" s="113" t="str">
        <f>'ÜGYFÉLLEVELEZÉS.csop.'!AK23</f>
        <v>Levélírás</v>
      </c>
      <c r="AN345" s="113">
        <f>'ÜGYFÉLLEVELEZÉS.csop.'!AL23</f>
        <v>0</v>
      </c>
      <c r="AO345" s="187">
        <f>'ÜGYFÉLLEVELEZÉS.csop.'!AM23</f>
        <v>0</v>
      </c>
      <c r="AP345" s="187" t="str">
        <f>'ÜGYFÉLLEVELEZÉS.csop.'!AN23</f>
        <v>Levélírás</v>
      </c>
      <c r="AQ345" s="113" t="str">
        <f>'ÜGYFÉLLEVELEZÉS.csop.'!AO23</f>
        <v>Levélírás</v>
      </c>
      <c r="AR345" s="187" t="str">
        <f>'ÜGYFÉLLEVELEZÉS.csop.'!AP23</f>
        <v>Levélírás</v>
      </c>
      <c r="AS345" s="113" t="str">
        <f>'ÜGYFÉLLEVELEZÉS.csop.'!AQ23</f>
        <v>Levélírás</v>
      </c>
      <c r="AT345" s="187" t="str">
        <f>'ÜGYFÉLLEVELEZÉS.csop.'!AR23</f>
        <v>Levélírás</v>
      </c>
      <c r="AU345" s="187">
        <f>'ÜGYFÉLLEVELEZÉS.csop.'!AS23</f>
        <v>0</v>
      </c>
      <c r="AV345" s="187">
        <f>'ÜGYFÉLLEVELEZÉS.csop.'!AT23</f>
        <v>0</v>
      </c>
      <c r="AW345" s="187" t="str">
        <f>'ÜGYFÉLLEVELEZÉS.csop.'!AU23</f>
        <v>Levélírás</v>
      </c>
      <c r="AX345" s="187" t="str">
        <f>'ÜGYFÉLLEVELEZÉS.csop.'!AV23</f>
        <v>Levélírás</v>
      </c>
      <c r="AY345" s="66">
        <f t="shared" si="50"/>
        <v>0</v>
      </c>
    </row>
    <row r="346" spans="1:51" ht="26.1" customHeight="1" thickBot="1" x14ac:dyDescent="0.35">
      <c r="A346" s="69" t="str">
        <f>'ÜGYFÉLLEVELEZÉS.csop.'!A24</f>
        <v>Szalai Zsolt</v>
      </c>
      <c r="B346" s="69" t="str">
        <f>'ÜGYFÉLLEVELEZÉS.csop.'!B24</f>
        <v>SZABÓ ÁGNES</v>
      </c>
      <c r="C346" s="69" t="str">
        <f>'ÜGYFÉLLEVELEZÉS.csop.'!C24</f>
        <v>M3</v>
      </c>
      <c r="D346" s="69" t="str">
        <f>'ÜGYFÉLLEVELEZÉS.csop.'!D24</f>
        <v>ÜGYFÉLLEVELEZÉS</v>
      </c>
      <c r="E346" s="69" t="str">
        <f>'ÜGYFÉLLEVELEZÉS.csop.'!E24</f>
        <v>aktív</v>
      </c>
      <c r="F346" s="5" t="str">
        <f>'ÜGYFÉLLEVELEZÉS.csop.'!F24</f>
        <v>igen</v>
      </c>
      <c r="G346" s="7">
        <f>'ÜGYFÉLLEVELEZÉS.csop.'!G24</f>
        <v>0</v>
      </c>
      <c r="H346" s="7" t="str">
        <f>'ÜGYFÉLLEVELEZÉS.csop.'!H24</f>
        <v>nem</v>
      </c>
      <c r="I346" s="7" t="str">
        <f>'ÜGYFÉLLEVELEZÉS.csop.'!I24</f>
        <v>igen</v>
      </c>
      <c r="J346" s="7" t="str">
        <f>'ÜGYFÉLLEVELEZÉS.csop.'!J24</f>
        <v>nem</v>
      </c>
      <c r="K346" s="7" t="str">
        <f>'ÜGYFÉLLEVELEZÉS.csop.'!K24</f>
        <v>igen</v>
      </c>
      <c r="L346" s="7" t="str">
        <f>'ÜGYFÉLLEVELEZÉS.csop.'!L24</f>
        <v>nem</v>
      </c>
      <c r="M346" s="7" t="str">
        <f>'ÜGYFÉLLEVELEZÉS.csop.'!M24</f>
        <v>nem</v>
      </c>
      <c r="N346" s="7" t="str">
        <f>'ÜGYFÉLLEVELEZÉS.csop.'!N24</f>
        <v>nem</v>
      </c>
      <c r="O346" s="7" t="str">
        <f>'ÜGYFÉLLEVELEZÉS.csop.'!O24</f>
        <v>nem</v>
      </c>
      <c r="P346" s="7" t="str">
        <f>'ÜGYFÉLLEVELEZÉS.csop.'!P24</f>
        <v>igen</v>
      </c>
      <c r="Q346" s="7">
        <f>'ÜGYFÉLLEVELEZÉS.csop.'!Q24</f>
        <v>0</v>
      </c>
      <c r="R346" s="7" t="e">
        <f>'ÜGYFÉLLEVELEZÉS.csop.'!#REF!</f>
        <v>#REF!</v>
      </c>
      <c r="S346" s="9"/>
      <c r="T346" s="513">
        <f>'ÜGYFÉLLEVELEZÉS.csop.'!R24</f>
        <v>0</v>
      </c>
      <c r="U346" s="187" t="str">
        <f>'ÜGYFÉLLEVELEZÉS.csop.'!S24</f>
        <v>E-ÜSZI</v>
      </c>
      <c r="V346" s="187" t="str">
        <f>'ÜGYFÉLLEVELEZÉS.csop.'!T24</f>
        <v>E-ÜSZI</v>
      </c>
      <c r="W346" s="187" t="str">
        <f>'ÜGYFÉLLEVELEZÉS.csop.'!U24</f>
        <v>E-ÜSZI</v>
      </c>
      <c r="X346" s="187" t="str">
        <f>'ÜGYFÉLLEVELEZÉS.csop.'!V24</f>
        <v>E-ÜSZI</v>
      </c>
      <c r="Y346" s="187" t="str">
        <f>'ÜGYFÉLLEVELEZÉS.csop.'!W24</f>
        <v>E-ÜSZI</v>
      </c>
      <c r="Z346" s="187">
        <f>'ÜGYFÉLLEVELEZÉS.csop.'!X24</f>
        <v>0</v>
      </c>
      <c r="AA346" s="187">
        <f>'ÜGYFÉLLEVELEZÉS.csop.'!Y24</f>
        <v>0</v>
      </c>
      <c r="AB346" s="187" t="str">
        <f>'ÜGYFÉLLEVELEZÉS.csop.'!Z24</f>
        <v>E-ÜSZI</v>
      </c>
      <c r="AC346" s="187" t="str">
        <f>'ÜGYFÉLLEVELEZÉS.csop.'!AA24</f>
        <v>E-ÜSZI</v>
      </c>
      <c r="AD346" s="187" t="str">
        <f>'ÜGYFÉLLEVELEZÉS.csop.'!AB24</f>
        <v>E-ÜSZI</v>
      </c>
      <c r="AE346" s="187" t="str">
        <f>'ÜGYFÉLLEVELEZÉS.csop.'!AC24</f>
        <v>E-ÜSZI</v>
      </c>
      <c r="AF346" s="187" t="str">
        <f>'ÜGYFÉLLEVELEZÉS.csop.'!AD24</f>
        <v>E-ÜSZI</v>
      </c>
      <c r="AG346" s="187">
        <f>'ÜGYFÉLLEVELEZÉS.csop.'!AE24</f>
        <v>0</v>
      </c>
      <c r="AH346" s="187">
        <f>'ÜGYFÉLLEVELEZÉS.csop.'!AF24</f>
        <v>0</v>
      </c>
      <c r="AI346" s="187" t="str">
        <f>'ÜGYFÉLLEVELEZÉS.csop.'!AG24</f>
        <v>E-ÜSZI</v>
      </c>
      <c r="AJ346" s="113" t="str">
        <f>'ÜGYFÉLLEVELEZÉS.csop.'!AH24</f>
        <v>E-ÜSZI</v>
      </c>
      <c r="AK346" s="113" t="str">
        <f>'ÜGYFÉLLEVELEZÉS.csop.'!AI24</f>
        <v>E-ÜSZI</v>
      </c>
      <c r="AL346" s="113" t="str">
        <f>'ÜGYFÉLLEVELEZÉS.csop.'!AJ24</f>
        <v>E-ÜSZI</v>
      </c>
      <c r="AM346" s="113" t="str">
        <f>'ÜGYFÉLLEVELEZÉS.csop.'!AK24</f>
        <v>SZ</v>
      </c>
      <c r="AN346" s="113">
        <f>'ÜGYFÉLLEVELEZÉS.csop.'!AL24</f>
        <v>0</v>
      </c>
      <c r="AO346" s="187">
        <f>'ÜGYFÉLLEVELEZÉS.csop.'!AM24</f>
        <v>0</v>
      </c>
      <c r="AP346" s="187" t="str">
        <f>'ÜGYFÉLLEVELEZÉS.csop.'!AN24</f>
        <v>SZ</v>
      </c>
      <c r="AQ346" s="113" t="str">
        <f>'ÜGYFÉLLEVELEZÉS.csop.'!AO24</f>
        <v>E-ÜSZI</v>
      </c>
      <c r="AR346" s="187" t="str">
        <f>'ÜGYFÉLLEVELEZÉS.csop.'!AP24</f>
        <v>E-ÜSZI</v>
      </c>
      <c r="AS346" s="113" t="str">
        <f>'ÜGYFÉLLEVELEZÉS.csop.'!AQ24</f>
        <v>E-ÜSZI</v>
      </c>
      <c r="AT346" s="187" t="str">
        <f>'ÜGYFÉLLEVELEZÉS.csop.'!AR24</f>
        <v>E-ÜSZI</v>
      </c>
      <c r="AU346" s="187">
        <f>'ÜGYFÉLLEVELEZÉS.csop.'!AS24</f>
        <v>0</v>
      </c>
      <c r="AV346" s="187">
        <f>'ÜGYFÉLLEVELEZÉS.csop.'!AT24</f>
        <v>0</v>
      </c>
      <c r="AW346" s="187" t="str">
        <f>'ÜGYFÉLLEVELEZÉS.csop.'!AU24</f>
        <v>E-ÜSZI</v>
      </c>
      <c r="AX346" s="187" t="str">
        <f>'ÜGYFÉLLEVELEZÉS.csop.'!AV24</f>
        <v>E-ÜSZI</v>
      </c>
      <c r="AY346" s="66">
        <f t="shared" si="50"/>
        <v>0</v>
      </c>
    </row>
    <row r="347" spans="1:51" ht="20.100000000000001" customHeight="1" thickBot="1" x14ac:dyDescent="0.35">
      <c r="A347" s="69" t="str">
        <f>'ÜGYFÉLLEVELEZÉS.csop.'!A25</f>
        <v>Vadász Anna</v>
      </c>
      <c r="B347" s="69" t="str">
        <f>'ÜGYFÉLLEVELEZÉS.csop.'!B25</f>
        <v>SZABÓ ÁGNES</v>
      </c>
      <c r="C347" s="69" t="str">
        <f>'ÜGYFÉLLEVELEZÉS.csop.'!C25</f>
        <v>M3</v>
      </c>
      <c r="D347" s="69" t="str">
        <f>'ÜGYFÉLLEVELEZÉS.csop.'!D25</f>
        <v>ÜGYFÉLLEVELEZÉS</v>
      </c>
      <c r="E347" s="69" t="str">
        <f>'ÜGYFÉLLEVELEZÉS.csop.'!E25</f>
        <v>aktív</v>
      </c>
      <c r="F347" s="7">
        <f>'ÜGYFÉLLEVELEZÉS.csop.'!F25</f>
        <v>0</v>
      </c>
      <c r="G347" s="7">
        <f>'ÜGYFÉLLEVELEZÉS.csop.'!G25</f>
        <v>0</v>
      </c>
      <c r="H347" s="7">
        <f>'ÜGYFÉLLEVELEZÉS.csop.'!H25</f>
        <v>0</v>
      </c>
      <c r="I347" s="7">
        <f>'ÜGYFÉLLEVELEZÉS.csop.'!I25</f>
        <v>0</v>
      </c>
      <c r="J347" s="7">
        <f>'ÜGYFÉLLEVELEZÉS.csop.'!J25</f>
        <v>0</v>
      </c>
      <c r="K347" s="7">
        <f>'ÜGYFÉLLEVELEZÉS.csop.'!K25</f>
        <v>0</v>
      </c>
      <c r="L347" s="7">
        <f>'ÜGYFÉLLEVELEZÉS.csop.'!L25</f>
        <v>0</v>
      </c>
      <c r="M347" s="7">
        <f>'ÜGYFÉLLEVELEZÉS.csop.'!M25</f>
        <v>0</v>
      </c>
      <c r="N347" s="7">
        <f>'ÜGYFÉLLEVELEZÉS.csop.'!N25</f>
        <v>0</v>
      </c>
      <c r="O347" s="7">
        <f>'ÜGYFÉLLEVELEZÉS.csop.'!O25</f>
        <v>0</v>
      </c>
      <c r="P347" s="7">
        <f>'ÜGYFÉLLEVELEZÉS.csop.'!P25</f>
        <v>0</v>
      </c>
      <c r="Q347" s="7">
        <f>'ÜGYFÉLLEVELEZÉS.csop.'!Q25</f>
        <v>0</v>
      </c>
      <c r="R347" s="7">
        <f>'ÜGYFÉLLEVELEZÉS.csop.'!R25</f>
        <v>0</v>
      </c>
      <c r="S347" s="74"/>
      <c r="T347" s="513">
        <f>'ÜGYFÉLLEVELEZÉS.csop.'!R25</f>
        <v>0</v>
      </c>
      <c r="U347" s="187" t="str">
        <f>'ÜGYFÉLLEVELEZÉS.csop.'!S25</f>
        <v>Angol levelezés</v>
      </c>
      <c r="V347" s="187" t="str">
        <f>'ÜGYFÉLLEVELEZÉS.csop.'!T25</f>
        <v>Angol levelezés</v>
      </c>
      <c r="W347" s="187" t="str">
        <f>'ÜGYFÉLLEVELEZÉS.csop.'!U25</f>
        <v>Angol levelezés</v>
      </c>
      <c r="X347" s="187" t="str">
        <f>'ÜGYFÉLLEVELEZÉS.csop.'!V25</f>
        <v>Angol levelezés</v>
      </c>
      <c r="Y347" s="187" t="str">
        <f>'ÜGYFÉLLEVELEZÉS.csop.'!W25</f>
        <v>Angol levelezés</v>
      </c>
      <c r="Z347" s="187">
        <f>'ÜGYFÉLLEVELEZÉS.csop.'!X25</f>
        <v>0</v>
      </c>
      <c r="AA347" s="187">
        <f>'ÜGYFÉLLEVELEZÉS.csop.'!Y25</f>
        <v>0</v>
      </c>
      <c r="AB347" s="187" t="str">
        <f>'ÜGYFÉLLEVELEZÉS.csop.'!Z25</f>
        <v>Angol levelezés</v>
      </c>
      <c r="AC347" s="187" t="str">
        <f>'ÜGYFÉLLEVELEZÉS.csop.'!AA25</f>
        <v>Angol levelezés</v>
      </c>
      <c r="AD347" s="187" t="str">
        <f>'ÜGYFÉLLEVELEZÉS.csop.'!AB25</f>
        <v>Angol levelezés</v>
      </c>
      <c r="AE347" s="187" t="str">
        <f>'ÜGYFÉLLEVELEZÉS.csop.'!AC25</f>
        <v>Angol levelezés</v>
      </c>
      <c r="AF347" s="187" t="str">
        <f>'ÜGYFÉLLEVELEZÉS.csop.'!AD25</f>
        <v>SZ</v>
      </c>
      <c r="AG347" s="187">
        <f>'ÜGYFÉLLEVELEZÉS.csop.'!AE25</f>
        <v>0</v>
      </c>
      <c r="AH347" s="187">
        <f>'ÜGYFÉLLEVELEZÉS.csop.'!AF25</f>
        <v>0</v>
      </c>
      <c r="AI347" s="187" t="str">
        <f>'ÜGYFÉLLEVELEZÉS.csop.'!AG25</f>
        <v>Angol levelezés</v>
      </c>
      <c r="AJ347" s="113" t="str">
        <f>'ÜGYFÉLLEVELEZÉS.csop.'!AH25</f>
        <v>Angol levelezés</v>
      </c>
      <c r="AK347" s="113" t="str">
        <f>'ÜGYFÉLLEVELEZÉS.csop.'!AI25</f>
        <v>Angol levelezés</v>
      </c>
      <c r="AL347" s="113" t="str">
        <f>'ÜGYFÉLLEVELEZÉS.csop.'!AJ25</f>
        <v>Angol levelezés</v>
      </c>
      <c r="AM347" s="113" t="str">
        <f>'ÜGYFÉLLEVELEZÉS.csop.'!AK25</f>
        <v>Angol levelezés</v>
      </c>
      <c r="AN347" s="113">
        <f>'ÜGYFÉLLEVELEZÉS.csop.'!AL25</f>
        <v>0</v>
      </c>
      <c r="AO347" s="187">
        <f>'ÜGYFÉLLEVELEZÉS.csop.'!AM25</f>
        <v>0</v>
      </c>
      <c r="AP347" s="187" t="str">
        <f>'ÜGYFÉLLEVELEZÉS.csop.'!AN25</f>
        <v>Angol levelezés</v>
      </c>
      <c r="AQ347" s="113" t="str">
        <f>'ÜGYFÉLLEVELEZÉS.csop.'!AO25</f>
        <v>Angol levelezés</v>
      </c>
      <c r="AR347" s="187" t="str">
        <f>'ÜGYFÉLLEVELEZÉS.csop.'!AP25</f>
        <v>Angol levelezés</v>
      </c>
      <c r="AS347" s="113" t="str">
        <f>'ÜGYFÉLLEVELEZÉS.csop.'!AQ25</f>
        <v>Angol levelezés</v>
      </c>
      <c r="AT347" s="187" t="str">
        <f>'ÜGYFÉLLEVELEZÉS.csop.'!AR25</f>
        <v>Angol levelezés</v>
      </c>
      <c r="AU347" s="187">
        <f>'ÜGYFÉLLEVELEZÉS.csop.'!AS25</f>
        <v>0</v>
      </c>
      <c r="AV347" s="187">
        <f>'ÜGYFÉLLEVELEZÉS.csop.'!AT25</f>
        <v>0</v>
      </c>
      <c r="AW347" s="187" t="str">
        <f>'ÜGYFÉLLEVELEZÉS.csop.'!AU25</f>
        <v>Angol levelezés</v>
      </c>
      <c r="AX347" s="187" t="str">
        <f>'ÜGYFÉLLEVELEZÉS.csop.'!AV25</f>
        <v>Angol levelezés</v>
      </c>
      <c r="AY347" s="66">
        <f t="shared" si="50"/>
        <v>0</v>
      </c>
    </row>
    <row r="348" spans="1:51" ht="20.100000000000001" hidden="1" customHeight="1" x14ac:dyDescent="0.35">
      <c r="A348" s="69">
        <f>'ÜGYFÉLLEVELEZÉS.csop.'!A26</f>
        <v>0</v>
      </c>
      <c r="B348" s="69">
        <f>'ÜGYFÉLLEVELEZÉS.csop.'!B26</f>
        <v>0</v>
      </c>
      <c r="C348" s="69">
        <f>'ÜGYFÉLLEVELEZÉS.csop.'!C26</f>
        <v>0</v>
      </c>
      <c r="D348" s="69">
        <f>'ÜGYFÉLLEVELEZÉS.csop.'!D26</f>
        <v>0</v>
      </c>
      <c r="E348" s="69">
        <f>'ÜGYFÉLLEVELEZÉS.csop.'!E26</f>
        <v>0</v>
      </c>
      <c r="F348" s="7">
        <f>'ÜGYFÉLLEVELEZÉS.csop.'!F26</f>
        <v>0</v>
      </c>
      <c r="G348" s="7">
        <f>'ÜGYFÉLLEVELEZÉS.csop.'!G26</f>
        <v>0</v>
      </c>
      <c r="H348" s="7">
        <f>'ÜGYFÉLLEVELEZÉS.csop.'!H26</f>
        <v>0</v>
      </c>
      <c r="I348" s="7">
        <f>'ÜGYFÉLLEVELEZÉS.csop.'!I26</f>
        <v>0</v>
      </c>
      <c r="J348" s="7">
        <f>'ÜGYFÉLLEVELEZÉS.csop.'!J26</f>
        <v>0</v>
      </c>
      <c r="K348" s="7">
        <f>'ÜGYFÉLLEVELEZÉS.csop.'!K26</f>
        <v>0</v>
      </c>
      <c r="L348" s="7">
        <f>'ÜGYFÉLLEVELEZÉS.csop.'!L26</f>
        <v>0</v>
      </c>
      <c r="M348" s="7">
        <f>'ÜGYFÉLLEVELEZÉS.csop.'!M26</f>
        <v>0</v>
      </c>
      <c r="N348" s="7">
        <f>'ÜGYFÉLLEVELEZÉS.csop.'!N26</f>
        <v>0</v>
      </c>
      <c r="O348" s="7">
        <f>'ÜGYFÉLLEVELEZÉS.csop.'!O26</f>
        <v>0</v>
      </c>
      <c r="P348" s="7">
        <f>'ÜGYFÉLLEVELEZÉS.csop.'!P26</f>
        <v>0</v>
      </c>
      <c r="Q348" s="7">
        <f>'ÜGYFÉLLEVELEZÉS.csop.'!Q26</f>
        <v>0</v>
      </c>
      <c r="R348" s="7">
        <f>'ÜGYFÉLLEVELEZÉS.csop.'!R26</f>
        <v>0</v>
      </c>
      <c r="S348" s="16"/>
      <c r="T348" s="113">
        <f>'ÜGYFÉLLEVELEZÉS.csop.'!R26</f>
        <v>0</v>
      </c>
      <c r="U348" s="113">
        <f>'ÜGYFÉLLEVELEZÉS.csop.'!S26</f>
        <v>0</v>
      </c>
      <c r="V348" s="113">
        <f>'ÜGYFÉLLEVELEZÉS.csop.'!T26</f>
        <v>0</v>
      </c>
      <c r="W348" s="113">
        <f>'ÜGYFÉLLEVELEZÉS.csop.'!U26</f>
        <v>0</v>
      </c>
      <c r="X348" s="113">
        <f>'ÜGYFÉLLEVELEZÉS.csop.'!V26</f>
        <v>0</v>
      </c>
      <c r="Y348" s="113">
        <f>'ÜGYFÉLLEVELEZÉS.csop.'!W26</f>
        <v>0</v>
      </c>
      <c r="Z348" s="113">
        <f>'ÜGYFÉLLEVELEZÉS.csop.'!X26</f>
        <v>0</v>
      </c>
      <c r="AA348" s="113">
        <f>'ÜGYFÉLLEVELEZÉS.csop.'!Y26</f>
        <v>0</v>
      </c>
      <c r="AB348" s="113">
        <f>'ÜGYFÉLLEVELEZÉS.csop.'!Z26</f>
        <v>0</v>
      </c>
      <c r="AC348" s="113">
        <f>'ÜGYFÉLLEVELEZÉS.csop.'!AA26</f>
        <v>0</v>
      </c>
      <c r="AD348" s="113">
        <f>'ÜGYFÉLLEVELEZÉS.csop.'!AB26</f>
        <v>0</v>
      </c>
      <c r="AE348" s="113">
        <f>'ÜGYFÉLLEVELEZÉS.csop.'!AC26</f>
        <v>0</v>
      </c>
      <c r="AF348" s="113">
        <f>'ÜGYFÉLLEVELEZÉS.csop.'!AD26</f>
        <v>0</v>
      </c>
      <c r="AG348" s="113">
        <f>'ÜGYFÉLLEVELEZÉS.csop.'!AE26</f>
        <v>0</v>
      </c>
      <c r="AH348" s="113">
        <f>'ÜGYFÉLLEVELEZÉS.csop.'!AF26</f>
        <v>0</v>
      </c>
      <c r="AI348" s="113">
        <f>'ÜGYFÉLLEVELEZÉS.csop.'!AG26</f>
        <v>0</v>
      </c>
      <c r="AJ348" s="113">
        <f>'ÜGYFÉLLEVELEZÉS.csop.'!AH26</f>
        <v>0</v>
      </c>
      <c r="AK348" s="113">
        <f>'ÜGYFÉLLEVELEZÉS.csop.'!AI26</f>
        <v>0</v>
      </c>
      <c r="AL348" s="113">
        <f>'ÜGYFÉLLEVELEZÉS.csop.'!AJ26</f>
        <v>0</v>
      </c>
      <c r="AM348" s="113">
        <f>'ÜGYFÉLLEVELEZÉS.csop.'!AK26</f>
        <v>0</v>
      </c>
      <c r="AN348" s="113">
        <f>'ÜGYFÉLLEVELEZÉS.csop.'!AL26</f>
        <v>0</v>
      </c>
      <c r="AO348" s="113">
        <f>'ÜGYFÉLLEVELEZÉS.csop.'!AM26</f>
        <v>0</v>
      </c>
      <c r="AP348" s="113">
        <f>'ÜGYFÉLLEVELEZÉS.csop.'!AN26</f>
        <v>0</v>
      </c>
      <c r="AQ348" s="113">
        <f>'ÜGYFÉLLEVELEZÉS.csop.'!AO26</f>
        <v>0</v>
      </c>
      <c r="AR348" s="113">
        <f>'ÜGYFÉLLEVELEZÉS.csop.'!AP26</f>
        <v>0</v>
      </c>
      <c r="AS348" s="113">
        <f>'ÜGYFÉLLEVELEZÉS.csop.'!AQ26</f>
        <v>0</v>
      </c>
      <c r="AT348" s="113">
        <f>'ÜGYFÉLLEVELEZÉS.csop.'!AR26</f>
        <v>0</v>
      </c>
      <c r="AU348" s="113">
        <f>'ÜGYFÉLLEVELEZÉS.csop.'!AS26</f>
        <v>0</v>
      </c>
      <c r="AV348" s="113">
        <f>'ÜGYFÉLLEVELEZÉS.csop.'!AT26</f>
        <v>0</v>
      </c>
      <c r="AW348" s="113">
        <f>'ÜGYFÉLLEVELEZÉS.csop.'!AU26</f>
        <v>0</v>
      </c>
      <c r="AX348" s="113">
        <f>'ÜGYFÉLLEVELEZÉS.csop.'!AV26</f>
        <v>0</v>
      </c>
      <c r="AY348" s="67">
        <f t="shared" ref="AY348:AY385" si="51">COUNTIF(T348:AX348,"video")+COUNTIF(T348:AX348,"ÜSZI")</f>
        <v>0</v>
      </c>
    </row>
    <row r="349" spans="1:51" ht="20.100000000000001" hidden="1" customHeight="1" x14ac:dyDescent="0.35">
      <c r="A349" s="7">
        <f>'ÜGYFÉLLEVELEZÉS.csop.'!A27</f>
        <v>0</v>
      </c>
      <c r="B349" s="7">
        <f>'ÜGYFÉLLEVELEZÉS.csop.'!B27</f>
        <v>0</v>
      </c>
      <c r="C349" s="7">
        <f>'ÜGYFÉLLEVELEZÉS.csop.'!C27</f>
        <v>0</v>
      </c>
      <c r="D349" s="7">
        <f>'ÜGYFÉLLEVELEZÉS.csop.'!D27</f>
        <v>0</v>
      </c>
      <c r="E349" s="7">
        <f>'ÜGYFÉLLEVELEZÉS.csop.'!E27</f>
        <v>0</v>
      </c>
      <c r="F349" s="7">
        <f>'ÜGYFÉLLEVELEZÉS.csop.'!F27</f>
        <v>0</v>
      </c>
      <c r="G349" s="7">
        <f>'ÜGYFÉLLEVELEZÉS.csop.'!G27</f>
        <v>0</v>
      </c>
      <c r="H349" s="7">
        <f>'ÜGYFÉLLEVELEZÉS.csop.'!H27</f>
        <v>0</v>
      </c>
      <c r="I349" s="7">
        <f>'ÜGYFÉLLEVELEZÉS.csop.'!I27</f>
        <v>0</v>
      </c>
      <c r="J349" s="7">
        <f>'ÜGYFÉLLEVELEZÉS.csop.'!J27</f>
        <v>0</v>
      </c>
      <c r="K349" s="7">
        <f>'ÜGYFÉLLEVELEZÉS.csop.'!K27</f>
        <v>0</v>
      </c>
      <c r="L349" s="7">
        <f>'ÜGYFÉLLEVELEZÉS.csop.'!L27</f>
        <v>0</v>
      </c>
      <c r="M349" s="7">
        <f>'ÜGYFÉLLEVELEZÉS.csop.'!M27</f>
        <v>0</v>
      </c>
      <c r="N349" s="7">
        <f>'ÜGYFÉLLEVELEZÉS.csop.'!N27</f>
        <v>0</v>
      </c>
      <c r="O349" s="7">
        <f>'ÜGYFÉLLEVELEZÉS.csop.'!O27</f>
        <v>0</v>
      </c>
      <c r="P349" s="7">
        <f>'ÜGYFÉLLEVELEZÉS.csop.'!P27</f>
        <v>0</v>
      </c>
      <c r="Q349" s="7">
        <f>'ÜGYFÉLLEVELEZÉS.csop.'!Q27</f>
        <v>0</v>
      </c>
      <c r="R349" s="7">
        <f>'ÜGYFÉLLEVELEZÉS.csop.'!R27</f>
        <v>0</v>
      </c>
      <c r="S349" s="16"/>
      <c r="T349" s="113">
        <f>'ÜGYFÉLLEVELEZÉS.csop.'!R27</f>
        <v>0</v>
      </c>
      <c r="U349" s="113">
        <f>'ÜGYFÉLLEVELEZÉS.csop.'!S27</f>
        <v>0</v>
      </c>
      <c r="V349" s="113">
        <f>'ÜGYFÉLLEVELEZÉS.csop.'!T27</f>
        <v>0</v>
      </c>
      <c r="W349" s="113">
        <f>'ÜGYFÉLLEVELEZÉS.csop.'!U27</f>
        <v>0</v>
      </c>
      <c r="X349" s="113">
        <f>'ÜGYFÉLLEVELEZÉS.csop.'!V27</f>
        <v>0</v>
      </c>
      <c r="Y349" s="113">
        <f>'ÜGYFÉLLEVELEZÉS.csop.'!W27</f>
        <v>0</v>
      </c>
      <c r="Z349" s="113">
        <f>'ÜGYFÉLLEVELEZÉS.csop.'!X27</f>
        <v>0</v>
      </c>
      <c r="AA349" s="113">
        <f>'ÜGYFÉLLEVELEZÉS.csop.'!Y27</f>
        <v>0</v>
      </c>
      <c r="AB349" s="113">
        <f>'ÜGYFÉLLEVELEZÉS.csop.'!Z27</f>
        <v>0</v>
      </c>
      <c r="AC349" s="113">
        <f>'ÜGYFÉLLEVELEZÉS.csop.'!AA27</f>
        <v>0</v>
      </c>
      <c r="AD349" s="113">
        <f>'ÜGYFÉLLEVELEZÉS.csop.'!AB27</f>
        <v>0</v>
      </c>
      <c r="AE349" s="113">
        <f>'ÜGYFÉLLEVELEZÉS.csop.'!AC27</f>
        <v>0</v>
      </c>
      <c r="AF349" s="113">
        <f>'ÜGYFÉLLEVELEZÉS.csop.'!AD27</f>
        <v>0</v>
      </c>
      <c r="AG349" s="113">
        <f>'ÜGYFÉLLEVELEZÉS.csop.'!AE27</f>
        <v>0</v>
      </c>
      <c r="AH349" s="113">
        <f>'ÜGYFÉLLEVELEZÉS.csop.'!AF27</f>
        <v>0</v>
      </c>
      <c r="AI349" s="113">
        <f>'ÜGYFÉLLEVELEZÉS.csop.'!AG27</f>
        <v>0</v>
      </c>
      <c r="AJ349" s="113">
        <f>'ÜGYFÉLLEVELEZÉS.csop.'!AH27</f>
        <v>0</v>
      </c>
      <c r="AK349" s="113">
        <f>'ÜGYFÉLLEVELEZÉS.csop.'!AI27</f>
        <v>0</v>
      </c>
      <c r="AL349" s="113">
        <f>'ÜGYFÉLLEVELEZÉS.csop.'!AJ27</f>
        <v>0</v>
      </c>
      <c r="AM349" s="113">
        <f>'ÜGYFÉLLEVELEZÉS.csop.'!AK27</f>
        <v>0</v>
      </c>
      <c r="AN349" s="113">
        <f>'ÜGYFÉLLEVELEZÉS.csop.'!AL27</f>
        <v>0</v>
      </c>
      <c r="AO349" s="113">
        <f>'ÜGYFÉLLEVELEZÉS.csop.'!AM27</f>
        <v>0</v>
      </c>
      <c r="AP349" s="113">
        <f>'ÜGYFÉLLEVELEZÉS.csop.'!AN27</f>
        <v>0</v>
      </c>
      <c r="AQ349" s="113">
        <f>'ÜGYFÉLLEVELEZÉS.csop.'!AO27</f>
        <v>0</v>
      </c>
      <c r="AR349" s="113">
        <f>'ÜGYFÉLLEVELEZÉS.csop.'!AP27</f>
        <v>0</v>
      </c>
      <c r="AS349" s="113">
        <f>'ÜGYFÉLLEVELEZÉS.csop.'!AQ27</f>
        <v>0</v>
      </c>
      <c r="AT349" s="113">
        <f>'ÜGYFÉLLEVELEZÉS.csop.'!AR27</f>
        <v>0</v>
      </c>
      <c r="AU349" s="113">
        <f>'ÜGYFÉLLEVELEZÉS.csop.'!AS27</f>
        <v>0</v>
      </c>
      <c r="AV349" s="113">
        <f>'ÜGYFÉLLEVELEZÉS.csop.'!AT27</f>
        <v>0</v>
      </c>
      <c r="AW349" s="113">
        <f>'ÜGYFÉLLEVELEZÉS.csop.'!AU27</f>
        <v>0</v>
      </c>
      <c r="AX349" s="113">
        <f>'ÜGYFÉLLEVELEZÉS.csop.'!AV27</f>
        <v>0</v>
      </c>
      <c r="AY349" s="67">
        <f t="shared" si="51"/>
        <v>0</v>
      </c>
    </row>
    <row r="350" spans="1:51" ht="20.100000000000001" hidden="1" customHeight="1" x14ac:dyDescent="0.35">
      <c r="A350" s="7">
        <f>'ÜGYFÉLLEVELEZÉS.csop.'!A28</f>
        <v>0</v>
      </c>
      <c r="B350" s="7">
        <f>'ÜGYFÉLLEVELEZÉS.csop.'!B28</f>
        <v>0</v>
      </c>
      <c r="C350" s="7">
        <f>'ÜGYFÉLLEVELEZÉS.csop.'!C28</f>
        <v>0</v>
      </c>
      <c r="D350" s="7">
        <f>'ÜGYFÉLLEVELEZÉS.csop.'!D28</f>
        <v>0</v>
      </c>
      <c r="E350" s="7">
        <f>'ÜGYFÉLLEVELEZÉS.csop.'!E28</f>
        <v>0</v>
      </c>
      <c r="F350" s="7">
        <f>'ÜGYFÉLLEVELEZÉS.csop.'!F28</f>
        <v>0</v>
      </c>
      <c r="G350" s="7">
        <f>'ÜGYFÉLLEVELEZÉS.csop.'!G28</f>
        <v>0</v>
      </c>
      <c r="H350" s="7">
        <f>'ÜGYFÉLLEVELEZÉS.csop.'!H28</f>
        <v>0</v>
      </c>
      <c r="I350" s="7">
        <f>'ÜGYFÉLLEVELEZÉS.csop.'!I28</f>
        <v>0</v>
      </c>
      <c r="J350" s="7">
        <f>'ÜGYFÉLLEVELEZÉS.csop.'!J28</f>
        <v>0</v>
      </c>
      <c r="K350" s="7">
        <f>'ÜGYFÉLLEVELEZÉS.csop.'!K28</f>
        <v>0</v>
      </c>
      <c r="L350" s="7">
        <f>'ÜGYFÉLLEVELEZÉS.csop.'!L28</f>
        <v>0</v>
      </c>
      <c r="M350" s="7">
        <f>'ÜGYFÉLLEVELEZÉS.csop.'!M28</f>
        <v>0</v>
      </c>
      <c r="N350" s="7">
        <f>'ÜGYFÉLLEVELEZÉS.csop.'!N28</f>
        <v>0</v>
      </c>
      <c r="O350" s="7">
        <f>'ÜGYFÉLLEVELEZÉS.csop.'!O28</f>
        <v>0</v>
      </c>
      <c r="P350" s="7">
        <f>'ÜGYFÉLLEVELEZÉS.csop.'!P28</f>
        <v>0</v>
      </c>
      <c r="Q350" s="7">
        <f>'ÜGYFÉLLEVELEZÉS.csop.'!Q28</f>
        <v>0</v>
      </c>
      <c r="R350" s="7">
        <f>'ÜGYFÉLLEVELEZÉS.csop.'!R28</f>
        <v>0</v>
      </c>
      <c r="S350" s="16"/>
      <c r="T350" s="113">
        <f>'ÜGYFÉLLEVELEZÉS.csop.'!R28</f>
        <v>0</v>
      </c>
      <c r="U350" s="113">
        <f>'ÜGYFÉLLEVELEZÉS.csop.'!S28</f>
        <v>0</v>
      </c>
      <c r="V350" s="113">
        <f>'ÜGYFÉLLEVELEZÉS.csop.'!T28</f>
        <v>0</v>
      </c>
      <c r="W350" s="113">
        <f>'ÜGYFÉLLEVELEZÉS.csop.'!U28</f>
        <v>0</v>
      </c>
      <c r="X350" s="113">
        <f>'ÜGYFÉLLEVELEZÉS.csop.'!V28</f>
        <v>0</v>
      </c>
      <c r="Y350" s="113">
        <f>'ÜGYFÉLLEVELEZÉS.csop.'!W28</f>
        <v>0</v>
      </c>
      <c r="Z350" s="113">
        <f>'ÜGYFÉLLEVELEZÉS.csop.'!X28</f>
        <v>0</v>
      </c>
      <c r="AA350" s="113">
        <f>'ÜGYFÉLLEVELEZÉS.csop.'!Y28</f>
        <v>0</v>
      </c>
      <c r="AB350" s="113">
        <f>'ÜGYFÉLLEVELEZÉS.csop.'!Z28</f>
        <v>0</v>
      </c>
      <c r="AC350" s="113">
        <f>'ÜGYFÉLLEVELEZÉS.csop.'!AA28</f>
        <v>0</v>
      </c>
      <c r="AD350" s="113">
        <f>'ÜGYFÉLLEVELEZÉS.csop.'!AB28</f>
        <v>0</v>
      </c>
      <c r="AE350" s="113">
        <f>'ÜGYFÉLLEVELEZÉS.csop.'!AC28</f>
        <v>0</v>
      </c>
      <c r="AF350" s="113">
        <f>'ÜGYFÉLLEVELEZÉS.csop.'!AD28</f>
        <v>0</v>
      </c>
      <c r="AG350" s="113">
        <f>'ÜGYFÉLLEVELEZÉS.csop.'!AE28</f>
        <v>0</v>
      </c>
      <c r="AH350" s="113">
        <f>'ÜGYFÉLLEVELEZÉS.csop.'!AF28</f>
        <v>0</v>
      </c>
      <c r="AI350" s="113">
        <f>'ÜGYFÉLLEVELEZÉS.csop.'!AG28</f>
        <v>0</v>
      </c>
      <c r="AJ350" s="113">
        <f>'ÜGYFÉLLEVELEZÉS.csop.'!AH28</f>
        <v>0</v>
      </c>
      <c r="AK350" s="113">
        <f>'ÜGYFÉLLEVELEZÉS.csop.'!AI28</f>
        <v>0</v>
      </c>
      <c r="AL350" s="113">
        <f>'ÜGYFÉLLEVELEZÉS.csop.'!AJ28</f>
        <v>0</v>
      </c>
      <c r="AM350" s="113">
        <f>'ÜGYFÉLLEVELEZÉS.csop.'!AK28</f>
        <v>0</v>
      </c>
      <c r="AN350" s="113">
        <f>'ÜGYFÉLLEVELEZÉS.csop.'!AL28</f>
        <v>0</v>
      </c>
      <c r="AO350" s="113">
        <f>'ÜGYFÉLLEVELEZÉS.csop.'!AM28</f>
        <v>0</v>
      </c>
      <c r="AP350" s="113">
        <f>'ÜGYFÉLLEVELEZÉS.csop.'!AN28</f>
        <v>0</v>
      </c>
      <c r="AQ350" s="113">
        <f>'ÜGYFÉLLEVELEZÉS.csop.'!AO28</f>
        <v>0</v>
      </c>
      <c r="AR350" s="113">
        <f>'ÜGYFÉLLEVELEZÉS.csop.'!AP28</f>
        <v>0</v>
      </c>
      <c r="AS350" s="113">
        <f>'ÜGYFÉLLEVELEZÉS.csop.'!AQ28</f>
        <v>0</v>
      </c>
      <c r="AT350" s="113">
        <f>'ÜGYFÉLLEVELEZÉS.csop.'!AR28</f>
        <v>0</v>
      </c>
      <c r="AU350" s="113">
        <f>'ÜGYFÉLLEVELEZÉS.csop.'!AS28</f>
        <v>0</v>
      </c>
      <c r="AV350" s="113">
        <f>'ÜGYFÉLLEVELEZÉS.csop.'!AT28</f>
        <v>0</v>
      </c>
      <c r="AW350" s="113">
        <f>'ÜGYFÉLLEVELEZÉS.csop.'!AU28</f>
        <v>0</v>
      </c>
      <c r="AX350" s="113">
        <f>'ÜGYFÉLLEVELEZÉS.csop.'!AV28</f>
        <v>0</v>
      </c>
      <c r="AY350" s="67">
        <f t="shared" si="51"/>
        <v>0</v>
      </c>
    </row>
    <row r="351" spans="1:51" ht="20.100000000000001" hidden="1" customHeight="1" x14ac:dyDescent="0.35">
      <c r="A351" s="7">
        <f>'ÜGYFÉLLEVELEZÉS.csop.'!A29</f>
        <v>0</v>
      </c>
      <c r="B351" s="7">
        <f>'ÜGYFÉLLEVELEZÉS.csop.'!B29</f>
        <v>0</v>
      </c>
      <c r="C351" s="7">
        <f>'ÜGYFÉLLEVELEZÉS.csop.'!C29</f>
        <v>0</v>
      </c>
      <c r="D351" s="7">
        <f>'ÜGYFÉLLEVELEZÉS.csop.'!D29</f>
        <v>0</v>
      </c>
      <c r="E351" s="7">
        <f>'ÜGYFÉLLEVELEZÉS.csop.'!E29</f>
        <v>0</v>
      </c>
      <c r="F351" s="7">
        <f>'ÜGYFÉLLEVELEZÉS.csop.'!F29</f>
        <v>0</v>
      </c>
      <c r="G351" s="7">
        <f>'ÜGYFÉLLEVELEZÉS.csop.'!G29</f>
        <v>0</v>
      </c>
      <c r="H351" s="7">
        <f>'ÜGYFÉLLEVELEZÉS.csop.'!H29</f>
        <v>0</v>
      </c>
      <c r="I351" s="7">
        <f>'ÜGYFÉLLEVELEZÉS.csop.'!I29</f>
        <v>0</v>
      </c>
      <c r="J351" s="7">
        <f>'ÜGYFÉLLEVELEZÉS.csop.'!J29</f>
        <v>0</v>
      </c>
      <c r="K351" s="7">
        <f>'ÜGYFÉLLEVELEZÉS.csop.'!K29</f>
        <v>0</v>
      </c>
      <c r="L351" s="7">
        <f>'ÜGYFÉLLEVELEZÉS.csop.'!L29</f>
        <v>0</v>
      </c>
      <c r="M351" s="7">
        <f>'ÜGYFÉLLEVELEZÉS.csop.'!M29</f>
        <v>0</v>
      </c>
      <c r="N351" s="7">
        <f>'ÜGYFÉLLEVELEZÉS.csop.'!N29</f>
        <v>0</v>
      </c>
      <c r="O351" s="7">
        <f>'ÜGYFÉLLEVELEZÉS.csop.'!O29</f>
        <v>0</v>
      </c>
      <c r="P351" s="7">
        <f>'ÜGYFÉLLEVELEZÉS.csop.'!P29</f>
        <v>0</v>
      </c>
      <c r="Q351" s="7">
        <f>'ÜGYFÉLLEVELEZÉS.csop.'!Q29</f>
        <v>0</v>
      </c>
      <c r="R351" s="7">
        <f>'ÜGYFÉLLEVELEZÉS.csop.'!R29</f>
        <v>0</v>
      </c>
      <c r="S351" s="16"/>
      <c r="T351" s="113">
        <f>'ÜGYFÉLLEVELEZÉS.csop.'!R29</f>
        <v>0</v>
      </c>
      <c r="U351" s="113">
        <f>'ÜGYFÉLLEVELEZÉS.csop.'!S29</f>
        <v>0</v>
      </c>
      <c r="V351" s="113">
        <f>'ÜGYFÉLLEVELEZÉS.csop.'!T29</f>
        <v>0</v>
      </c>
      <c r="W351" s="113">
        <f>'ÜGYFÉLLEVELEZÉS.csop.'!U29</f>
        <v>0</v>
      </c>
      <c r="X351" s="113">
        <f>'ÜGYFÉLLEVELEZÉS.csop.'!V29</f>
        <v>0</v>
      </c>
      <c r="Y351" s="113">
        <f>'ÜGYFÉLLEVELEZÉS.csop.'!W29</f>
        <v>0</v>
      </c>
      <c r="Z351" s="113">
        <f>'ÜGYFÉLLEVELEZÉS.csop.'!X29</f>
        <v>0</v>
      </c>
      <c r="AA351" s="113">
        <f>'ÜGYFÉLLEVELEZÉS.csop.'!Y29</f>
        <v>0</v>
      </c>
      <c r="AB351" s="113">
        <f>'ÜGYFÉLLEVELEZÉS.csop.'!Z29</f>
        <v>0</v>
      </c>
      <c r="AC351" s="113">
        <f>'ÜGYFÉLLEVELEZÉS.csop.'!AA29</f>
        <v>0</v>
      </c>
      <c r="AD351" s="113">
        <f>'ÜGYFÉLLEVELEZÉS.csop.'!AB29</f>
        <v>0</v>
      </c>
      <c r="AE351" s="113">
        <f>'ÜGYFÉLLEVELEZÉS.csop.'!AC29</f>
        <v>0</v>
      </c>
      <c r="AF351" s="113">
        <f>'ÜGYFÉLLEVELEZÉS.csop.'!AD29</f>
        <v>0</v>
      </c>
      <c r="AG351" s="113">
        <f>'ÜGYFÉLLEVELEZÉS.csop.'!AE29</f>
        <v>0</v>
      </c>
      <c r="AH351" s="113">
        <f>'ÜGYFÉLLEVELEZÉS.csop.'!AF29</f>
        <v>0</v>
      </c>
      <c r="AI351" s="113">
        <f>'ÜGYFÉLLEVELEZÉS.csop.'!AG29</f>
        <v>0</v>
      </c>
      <c r="AJ351" s="113">
        <f>'ÜGYFÉLLEVELEZÉS.csop.'!AH29</f>
        <v>0</v>
      </c>
      <c r="AK351" s="113">
        <f>'ÜGYFÉLLEVELEZÉS.csop.'!AI29</f>
        <v>0</v>
      </c>
      <c r="AL351" s="113">
        <f>'ÜGYFÉLLEVELEZÉS.csop.'!AJ29</f>
        <v>0</v>
      </c>
      <c r="AM351" s="113">
        <f>'ÜGYFÉLLEVELEZÉS.csop.'!AK29</f>
        <v>0</v>
      </c>
      <c r="AN351" s="113">
        <f>'ÜGYFÉLLEVELEZÉS.csop.'!AL29</f>
        <v>0</v>
      </c>
      <c r="AO351" s="113">
        <f>'ÜGYFÉLLEVELEZÉS.csop.'!AM29</f>
        <v>0</v>
      </c>
      <c r="AP351" s="113">
        <f>'ÜGYFÉLLEVELEZÉS.csop.'!AN29</f>
        <v>0</v>
      </c>
      <c r="AQ351" s="113">
        <f>'ÜGYFÉLLEVELEZÉS.csop.'!AO29</f>
        <v>0</v>
      </c>
      <c r="AR351" s="113">
        <f>'ÜGYFÉLLEVELEZÉS.csop.'!AP29</f>
        <v>0</v>
      </c>
      <c r="AS351" s="113">
        <f>'ÜGYFÉLLEVELEZÉS.csop.'!AQ29</f>
        <v>0</v>
      </c>
      <c r="AT351" s="113">
        <f>'ÜGYFÉLLEVELEZÉS.csop.'!AR29</f>
        <v>0</v>
      </c>
      <c r="AU351" s="113">
        <f>'ÜGYFÉLLEVELEZÉS.csop.'!AS29</f>
        <v>0</v>
      </c>
      <c r="AV351" s="113">
        <f>'ÜGYFÉLLEVELEZÉS.csop.'!AT29</f>
        <v>0</v>
      </c>
      <c r="AW351" s="113">
        <f>'ÜGYFÉLLEVELEZÉS.csop.'!AU29</f>
        <v>0</v>
      </c>
      <c r="AX351" s="113">
        <f>'ÜGYFÉLLEVELEZÉS.csop.'!AV29</f>
        <v>0</v>
      </c>
      <c r="AY351" s="67">
        <f t="shared" si="51"/>
        <v>0</v>
      </c>
    </row>
    <row r="352" spans="1:51" ht="20.100000000000001" hidden="1" customHeight="1" x14ac:dyDescent="0.35">
      <c r="A352" s="7">
        <f>'ÜGYFÉLLEVELEZÉS.csop.'!A30</f>
        <v>0</v>
      </c>
      <c r="B352" s="7">
        <f>'ÜGYFÉLLEVELEZÉS.csop.'!B30</f>
        <v>0</v>
      </c>
      <c r="C352" s="7">
        <f>'ÜGYFÉLLEVELEZÉS.csop.'!C30</f>
        <v>0</v>
      </c>
      <c r="D352" s="7">
        <f>'ÜGYFÉLLEVELEZÉS.csop.'!D30</f>
        <v>0</v>
      </c>
      <c r="E352" s="7">
        <f>'ÜGYFÉLLEVELEZÉS.csop.'!E30</f>
        <v>0</v>
      </c>
      <c r="F352" s="7">
        <f>'ÜGYFÉLLEVELEZÉS.csop.'!F30</f>
        <v>0</v>
      </c>
      <c r="G352" s="7">
        <f>'ÜGYFÉLLEVELEZÉS.csop.'!G30</f>
        <v>0</v>
      </c>
      <c r="H352" s="7">
        <f>'ÜGYFÉLLEVELEZÉS.csop.'!H30</f>
        <v>0</v>
      </c>
      <c r="I352" s="7">
        <f>'ÜGYFÉLLEVELEZÉS.csop.'!I30</f>
        <v>0</v>
      </c>
      <c r="J352" s="7">
        <f>'ÜGYFÉLLEVELEZÉS.csop.'!J30</f>
        <v>0</v>
      </c>
      <c r="K352" s="7">
        <f>'ÜGYFÉLLEVELEZÉS.csop.'!K30</f>
        <v>0</v>
      </c>
      <c r="L352" s="7">
        <f>'ÜGYFÉLLEVELEZÉS.csop.'!L30</f>
        <v>0</v>
      </c>
      <c r="M352" s="7">
        <f>'ÜGYFÉLLEVELEZÉS.csop.'!M30</f>
        <v>0</v>
      </c>
      <c r="N352" s="7">
        <f>'ÜGYFÉLLEVELEZÉS.csop.'!N30</f>
        <v>0</v>
      </c>
      <c r="O352" s="7">
        <f>'ÜGYFÉLLEVELEZÉS.csop.'!O30</f>
        <v>0</v>
      </c>
      <c r="P352" s="7">
        <f>'ÜGYFÉLLEVELEZÉS.csop.'!P30</f>
        <v>0</v>
      </c>
      <c r="Q352" s="7">
        <f>'ÜGYFÉLLEVELEZÉS.csop.'!Q30</f>
        <v>0</v>
      </c>
      <c r="R352" s="7">
        <f>'ÜGYFÉLLEVELEZÉS.csop.'!R30</f>
        <v>0</v>
      </c>
      <c r="S352" s="16"/>
      <c r="T352" s="113">
        <f>'ÜGYFÉLLEVELEZÉS.csop.'!R30</f>
        <v>0</v>
      </c>
      <c r="U352" s="113">
        <f>'ÜGYFÉLLEVELEZÉS.csop.'!S30</f>
        <v>0</v>
      </c>
      <c r="V352" s="113">
        <f>'ÜGYFÉLLEVELEZÉS.csop.'!T30</f>
        <v>0</v>
      </c>
      <c r="W352" s="113">
        <f>'ÜGYFÉLLEVELEZÉS.csop.'!U30</f>
        <v>0</v>
      </c>
      <c r="X352" s="113">
        <f>'ÜGYFÉLLEVELEZÉS.csop.'!V30</f>
        <v>0</v>
      </c>
      <c r="Y352" s="113">
        <f>'ÜGYFÉLLEVELEZÉS.csop.'!W30</f>
        <v>0</v>
      </c>
      <c r="Z352" s="113">
        <f>'ÜGYFÉLLEVELEZÉS.csop.'!X30</f>
        <v>0</v>
      </c>
      <c r="AA352" s="113">
        <f>'ÜGYFÉLLEVELEZÉS.csop.'!Y30</f>
        <v>0</v>
      </c>
      <c r="AB352" s="113">
        <f>'ÜGYFÉLLEVELEZÉS.csop.'!Z30</f>
        <v>0</v>
      </c>
      <c r="AC352" s="113">
        <f>'ÜGYFÉLLEVELEZÉS.csop.'!AA30</f>
        <v>0</v>
      </c>
      <c r="AD352" s="113">
        <f>'ÜGYFÉLLEVELEZÉS.csop.'!AB30</f>
        <v>0</v>
      </c>
      <c r="AE352" s="113">
        <f>'ÜGYFÉLLEVELEZÉS.csop.'!AC30</f>
        <v>0</v>
      </c>
      <c r="AF352" s="113">
        <f>'ÜGYFÉLLEVELEZÉS.csop.'!AD30</f>
        <v>0</v>
      </c>
      <c r="AG352" s="113">
        <f>'ÜGYFÉLLEVELEZÉS.csop.'!AE30</f>
        <v>0</v>
      </c>
      <c r="AH352" s="113">
        <f>'ÜGYFÉLLEVELEZÉS.csop.'!AF30</f>
        <v>0</v>
      </c>
      <c r="AI352" s="113">
        <f>'ÜGYFÉLLEVELEZÉS.csop.'!AG30</f>
        <v>0</v>
      </c>
      <c r="AJ352" s="113">
        <f>'ÜGYFÉLLEVELEZÉS.csop.'!AH30</f>
        <v>0</v>
      </c>
      <c r="AK352" s="113">
        <f>'ÜGYFÉLLEVELEZÉS.csop.'!AI30</f>
        <v>0</v>
      </c>
      <c r="AL352" s="113">
        <f>'ÜGYFÉLLEVELEZÉS.csop.'!AJ30</f>
        <v>0</v>
      </c>
      <c r="AM352" s="113">
        <f>'ÜGYFÉLLEVELEZÉS.csop.'!AK30</f>
        <v>0</v>
      </c>
      <c r="AN352" s="113">
        <f>'ÜGYFÉLLEVELEZÉS.csop.'!AL30</f>
        <v>0</v>
      </c>
      <c r="AO352" s="113">
        <f>'ÜGYFÉLLEVELEZÉS.csop.'!AM30</f>
        <v>0</v>
      </c>
      <c r="AP352" s="113">
        <f>'ÜGYFÉLLEVELEZÉS.csop.'!AN30</f>
        <v>0</v>
      </c>
      <c r="AQ352" s="113">
        <f>'ÜGYFÉLLEVELEZÉS.csop.'!AO30</f>
        <v>0</v>
      </c>
      <c r="AR352" s="113">
        <f>'ÜGYFÉLLEVELEZÉS.csop.'!AP30</f>
        <v>0</v>
      </c>
      <c r="AS352" s="113">
        <f>'ÜGYFÉLLEVELEZÉS.csop.'!AQ30</f>
        <v>0</v>
      </c>
      <c r="AT352" s="113">
        <f>'ÜGYFÉLLEVELEZÉS.csop.'!AR30</f>
        <v>0</v>
      </c>
      <c r="AU352" s="113">
        <f>'ÜGYFÉLLEVELEZÉS.csop.'!AS30</f>
        <v>0</v>
      </c>
      <c r="AV352" s="113">
        <f>'ÜGYFÉLLEVELEZÉS.csop.'!AT30</f>
        <v>0</v>
      </c>
      <c r="AW352" s="113">
        <f>'ÜGYFÉLLEVELEZÉS.csop.'!AU30</f>
        <v>0</v>
      </c>
      <c r="AX352" s="113">
        <f>'ÜGYFÉLLEVELEZÉS.csop.'!AV30</f>
        <v>0</v>
      </c>
      <c r="AY352" s="67">
        <f t="shared" si="51"/>
        <v>0</v>
      </c>
    </row>
    <row r="353" spans="1:51" ht="20.100000000000001" hidden="1" customHeight="1" x14ac:dyDescent="0.35">
      <c r="A353" s="7">
        <f>'ÜGYFÉLLEVELEZÉS.csop.'!A31</f>
        <v>0</v>
      </c>
      <c r="B353" s="7">
        <f>'ÜGYFÉLLEVELEZÉS.csop.'!B31</f>
        <v>0</v>
      </c>
      <c r="C353" s="7">
        <f>'ÜGYFÉLLEVELEZÉS.csop.'!C31</f>
        <v>0</v>
      </c>
      <c r="D353" s="7">
        <f>'ÜGYFÉLLEVELEZÉS.csop.'!D31</f>
        <v>0</v>
      </c>
      <c r="E353" s="7">
        <f>'ÜGYFÉLLEVELEZÉS.csop.'!E31</f>
        <v>0</v>
      </c>
      <c r="F353" s="7">
        <f>'ÜGYFÉLLEVELEZÉS.csop.'!F31</f>
        <v>0</v>
      </c>
      <c r="G353" s="7">
        <f>'ÜGYFÉLLEVELEZÉS.csop.'!G31</f>
        <v>0</v>
      </c>
      <c r="H353" s="7">
        <f>'ÜGYFÉLLEVELEZÉS.csop.'!H31</f>
        <v>0</v>
      </c>
      <c r="I353" s="7">
        <f>'ÜGYFÉLLEVELEZÉS.csop.'!I31</f>
        <v>0</v>
      </c>
      <c r="J353" s="7">
        <f>'ÜGYFÉLLEVELEZÉS.csop.'!J31</f>
        <v>0</v>
      </c>
      <c r="K353" s="7">
        <f>'ÜGYFÉLLEVELEZÉS.csop.'!K31</f>
        <v>0</v>
      </c>
      <c r="L353" s="7">
        <f>'ÜGYFÉLLEVELEZÉS.csop.'!L31</f>
        <v>0</v>
      </c>
      <c r="M353" s="7">
        <f>'ÜGYFÉLLEVELEZÉS.csop.'!M31</f>
        <v>0</v>
      </c>
      <c r="N353" s="7">
        <f>'ÜGYFÉLLEVELEZÉS.csop.'!N31</f>
        <v>0</v>
      </c>
      <c r="O353" s="7">
        <f>'ÜGYFÉLLEVELEZÉS.csop.'!O31</f>
        <v>0</v>
      </c>
      <c r="P353" s="7">
        <f>'ÜGYFÉLLEVELEZÉS.csop.'!P31</f>
        <v>0</v>
      </c>
      <c r="Q353" s="7">
        <f>'ÜGYFÉLLEVELEZÉS.csop.'!Q31</f>
        <v>0</v>
      </c>
      <c r="R353" s="7">
        <f>'ÜGYFÉLLEVELEZÉS.csop.'!R31</f>
        <v>0</v>
      </c>
      <c r="S353" s="16"/>
      <c r="T353" s="113">
        <f>'ÜGYFÉLLEVELEZÉS.csop.'!R31</f>
        <v>0</v>
      </c>
      <c r="U353" s="113">
        <f>'ÜGYFÉLLEVELEZÉS.csop.'!S31</f>
        <v>0</v>
      </c>
      <c r="V353" s="113">
        <f>'ÜGYFÉLLEVELEZÉS.csop.'!T31</f>
        <v>0</v>
      </c>
      <c r="W353" s="113">
        <f>'ÜGYFÉLLEVELEZÉS.csop.'!U31</f>
        <v>0</v>
      </c>
      <c r="X353" s="113">
        <f>'ÜGYFÉLLEVELEZÉS.csop.'!V31</f>
        <v>0</v>
      </c>
      <c r="Y353" s="113">
        <f>'ÜGYFÉLLEVELEZÉS.csop.'!W31</f>
        <v>0</v>
      </c>
      <c r="Z353" s="113">
        <f>'ÜGYFÉLLEVELEZÉS.csop.'!X31</f>
        <v>0</v>
      </c>
      <c r="AA353" s="113">
        <f>'ÜGYFÉLLEVELEZÉS.csop.'!Y31</f>
        <v>0</v>
      </c>
      <c r="AB353" s="113">
        <f>'ÜGYFÉLLEVELEZÉS.csop.'!Z31</f>
        <v>0</v>
      </c>
      <c r="AC353" s="113">
        <f>'ÜGYFÉLLEVELEZÉS.csop.'!AA31</f>
        <v>0</v>
      </c>
      <c r="AD353" s="113">
        <f>'ÜGYFÉLLEVELEZÉS.csop.'!AB31</f>
        <v>0</v>
      </c>
      <c r="AE353" s="113">
        <f>'ÜGYFÉLLEVELEZÉS.csop.'!AC31</f>
        <v>0</v>
      </c>
      <c r="AF353" s="113">
        <f>'ÜGYFÉLLEVELEZÉS.csop.'!AD31</f>
        <v>0</v>
      </c>
      <c r="AG353" s="113">
        <f>'ÜGYFÉLLEVELEZÉS.csop.'!AE31</f>
        <v>0</v>
      </c>
      <c r="AH353" s="113">
        <f>'ÜGYFÉLLEVELEZÉS.csop.'!AF31</f>
        <v>0</v>
      </c>
      <c r="AI353" s="113">
        <f>'ÜGYFÉLLEVELEZÉS.csop.'!AG31</f>
        <v>0</v>
      </c>
      <c r="AJ353" s="113">
        <f>'ÜGYFÉLLEVELEZÉS.csop.'!AH31</f>
        <v>0</v>
      </c>
      <c r="AK353" s="113">
        <f>'ÜGYFÉLLEVELEZÉS.csop.'!AI31</f>
        <v>0</v>
      </c>
      <c r="AL353" s="113">
        <f>'ÜGYFÉLLEVELEZÉS.csop.'!AJ31</f>
        <v>0</v>
      </c>
      <c r="AM353" s="113">
        <f>'ÜGYFÉLLEVELEZÉS.csop.'!AK31</f>
        <v>0</v>
      </c>
      <c r="AN353" s="113">
        <f>'ÜGYFÉLLEVELEZÉS.csop.'!AL31</f>
        <v>0</v>
      </c>
      <c r="AO353" s="113">
        <f>'ÜGYFÉLLEVELEZÉS.csop.'!AM31</f>
        <v>0</v>
      </c>
      <c r="AP353" s="113">
        <f>'ÜGYFÉLLEVELEZÉS.csop.'!AN31</f>
        <v>0</v>
      </c>
      <c r="AQ353" s="113">
        <f>'ÜGYFÉLLEVELEZÉS.csop.'!AO31</f>
        <v>0</v>
      </c>
      <c r="AR353" s="113">
        <f>'ÜGYFÉLLEVELEZÉS.csop.'!AP31</f>
        <v>0</v>
      </c>
      <c r="AS353" s="113">
        <f>'ÜGYFÉLLEVELEZÉS.csop.'!AQ31</f>
        <v>0</v>
      </c>
      <c r="AT353" s="113">
        <f>'ÜGYFÉLLEVELEZÉS.csop.'!AR31</f>
        <v>0</v>
      </c>
      <c r="AU353" s="113">
        <f>'ÜGYFÉLLEVELEZÉS.csop.'!AS31</f>
        <v>0</v>
      </c>
      <c r="AV353" s="113">
        <f>'ÜGYFÉLLEVELEZÉS.csop.'!AT31</f>
        <v>0</v>
      </c>
      <c r="AW353" s="113">
        <f>'ÜGYFÉLLEVELEZÉS.csop.'!AU31</f>
        <v>0</v>
      </c>
      <c r="AX353" s="113">
        <f>'ÜGYFÉLLEVELEZÉS.csop.'!AV31</f>
        <v>0</v>
      </c>
      <c r="AY353" s="67">
        <f t="shared" si="51"/>
        <v>0</v>
      </c>
    </row>
    <row r="354" spans="1:51" ht="20.100000000000001" hidden="1" customHeight="1" x14ac:dyDescent="0.35">
      <c r="A354" s="7">
        <f>'ÜGYFÉLLEVELEZÉS.csop.'!A32</f>
        <v>0</v>
      </c>
      <c r="B354" s="7">
        <f>'ÜGYFÉLLEVELEZÉS.csop.'!B32</f>
        <v>0</v>
      </c>
      <c r="C354" s="7">
        <f>'ÜGYFÉLLEVELEZÉS.csop.'!C32</f>
        <v>0</v>
      </c>
      <c r="D354" s="7">
        <f>'ÜGYFÉLLEVELEZÉS.csop.'!D32</f>
        <v>0</v>
      </c>
      <c r="E354" s="7">
        <f>'ÜGYFÉLLEVELEZÉS.csop.'!E32</f>
        <v>0</v>
      </c>
      <c r="F354" s="7">
        <f>'ÜGYFÉLLEVELEZÉS.csop.'!F32</f>
        <v>0</v>
      </c>
      <c r="G354" s="7">
        <f>'ÜGYFÉLLEVELEZÉS.csop.'!G32</f>
        <v>0</v>
      </c>
      <c r="H354" s="7">
        <f>'ÜGYFÉLLEVELEZÉS.csop.'!H32</f>
        <v>0</v>
      </c>
      <c r="I354" s="7">
        <f>'ÜGYFÉLLEVELEZÉS.csop.'!I32</f>
        <v>0</v>
      </c>
      <c r="J354" s="7">
        <f>'ÜGYFÉLLEVELEZÉS.csop.'!J32</f>
        <v>0</v>
      </c>
      <c r="K354" s="7">
        <f>'ÜGYFÉLLEVELEZÉS.csop.'!K32</f>
        <v>0</v>
      </c>
      <c r="L354" s="7">
        <f>'ÜGYFÉLLEVELEZÉS.csop.'!L32</f>
        <v>0</v>
      </c>
      <c r="M354" s="7">
        <f>'ÜGYFÉLLEVELEZÉS.csop.'!M32</f>
        <v>0</v>
      </c>
      <c r="N354" s="7">
        <f>'ÜGYFÉLLEVELEZÉS.csop.'!N32</f>
        <v>0</v>
      </c>
      <c r="O354" s="7">
        <f>'ÜGYFÉLLEVELEZÉS.csop.'!O32</f>
        <v>0</v>
      </c>
      <c r="P354" s="7">
        <f>'ÜGYFÉLLEVELEZÉS.csop.'!P32</f>
        <v>0</v>
      </c>
      <c r="Q354" s="7">
        <f>'ÜGYFÉLLEVELEZÉS.csop.'!Q32</f>
        <v>0</v>
      </c>
      <c r="R354" s="7">
        <f>'ÜGYFÉLLEVELEZÉS.csop.'!R32</f>
        <v>0</v>
      </c>
      <c r="S354" s="16"/>
      <c r="T354" s="113">
        <f>'ÜGYFÉLLEVELEZÉS.csop.'!R32</f>
        <v>0</v>
      </c>
      <c r="U354" s="113">
        <f>'ÜGYFÉLLEVELEZÉS.csop.'!S32</f>
        <v>0</v>
      </c>
      <c r="V354" s="113">
        <f>'ÜGYFÉLLEVELEZÉS.csop.'!T32</f>
        <v>0</v>
      </c>
      <c r="W354" s="113">
        <f>'ÜGYFÉLLEVELEZÉS.csop.'!U32</f>
        <v>0</v>
      </c>
      <c r="X354" s="113">
        <f>'ÜGYFÉLLEVELEZÉS.csop.'!V32</f>
        <v>0</v>
      </c>
      <c r="Y354" s="113">
        <f>'ÜGYFÉLLEVELEZÉS.csop.'!W32</f>
        <v>0</v>
      </c>
      <c r="Z354" s="113">
        <f>'ÜGYFÉLLEVELEZÉS.csop.'!X32</f>
        <v>0</v>
      </c>
      <c r="AA354" s="113">
        <f>'ÜGYFÉLLEVELEZÉS.csop.'!Y32</f>
        <v>0</v>
      </c>
      <c r="AB354" s="113">
        <f>'ÜGYFÉLLEVELEZÉS.csop.'!Z32</f>
        <v>0</v>
      </c>
      <c r="AC354" s="113">
        <f>'ÜGYFÉLLEVELEZÉS.csop.'!AA32</f>
        <v>0</v>
      </c>
      <c r="AD354" s="113">
        <f>'ÜGYFÉLLEVELEZÉS.csop.'!AB32</f>
        <v>0</v>
      </c>
      <c r="AE354" s="113">
        <f>'ÜGYFÉLLEVELEZÉS.csop.'!AC32</f>
        <v>0</v>
      </c>
      <c r="AF354" s="113">
        <f>'ÜGYFÉLLEVELEZÉS.csop.'!AD32</f>
        <v>0</v>
      </c>
      <c r="AG354" s="113">
        <f>'ÜGYFÉLLEVELEZÉS.csop.'!AE32</f>
        <v>0</v>
      </c>
      <c r="AH354" s="113">
        <f>'ÜGYFÉLLEVELEZÉS.csop.'!AF32</f>
        <v>0</v>
      </c>
      <c r="AI354" s="113">
        <f>'ÜGYFÉLLEVELEZÉS.csop.'!AG32</f>
        <v>0</v>
      </c>
      <c r="AJ354" s="113">
        <f>'ÜGYFÉLLEVELEZÉS.csop.'!AH32</f>
        <v>0</v>
      </c>
      <c r="AK354" s="113">
        <f>'ÜGYFÉLLEVELEZÉS.csop.'!AI32</f>
        <v>0</v>
      </c>
      <c r="AL354" s="113">
        <f>'ÜGYFÉLLEVELEZÉS.csop.'!AJ32</f>
        <v>0</v>
      </c>
      <c r="AM354" s="113">
        <f>'ÜGYFÉLLEVELEZÉS.csop.'!AK32</f>
        <v>0</v>
      </c>
      <c r="AN354" s="113">
        <f>'ÜGYFÉLLEVELEZÉS.csop.'!AL32</f>
        <v>0</v>
      </c>
      <c r="AO354" s="113">
        <f>'ÜGYFÉLLEVELEZÉS.csop.'!AM32</f>
        <v>0</v>
      </c>
      <c r="AP354" s="113">
        <f>'ÜGYFÉLLEVELEZÉS.csop.'!AN32</f>
        <v>0</v>
      </c>
      <c r="AQ354" s="113">
        <f>'ÜGYFÉLLEVELEZÉS.csop.'!AO32</f>
        <v>0</v>
      </c>
      <c r="AR354" s="113">
        <f>'ÜGYFÉLLEVELEZÉS.csop.'!AP32</f>
        <v>0</v>
      </c>
      <c r="AS354" s="113">
        <f>'ÜGYFÉLLEVELEZÉS.csop.'!AQ32</f>
        <v>0</v>
      </c>
      <c r="AT354" s="113">
        <f>'ÜGYFÉLLEVELEZÉS.csop.'!AR32</f>
        <v>0</v>
      </c>
      <c r="AU354" s="113">
        <f>'ÜGYFÉLLEVELEZÉS.csop.'!AS32</f>
        <v>0</v>
      </c>
      <c r="AV354" s="113">
        <f>'ÜGYFÉLLEVELEZÉS.csop.'!AT32</f>
        <v>0</v>
      </c>
      <c r="AW354" s="113">
        <f>'ÜGYFÉLLEVELEZÉS.csop.'!AU32</f>
        <v>0</v>
      </c>
      <c r="AX354" s="113">
        <f>'ÜGYFÉLLEVELEZÉS.csop.'!AV32</f>
        <v>0</v>
      </c>
      <c r="AY354" s="67">
        <f t="shared" si="51"/>
        <v>0</v>
      </c>
    </row>
    <row r="355" spans="1:51" ht="20.100000000000001" hidden="1" customHeight="1" x14ac:dyDescent="0.35">
      <c r="A355" s="7">
        <f>'ÜGYFÉLLEVELEZÉS.csop.'!A33</f>
        <v>0</v>
      </c>
      <c r="B355" s="7">
        <f>'ÜGYFÉLLEVELEZÉS.csop.'!B33</f>
        <v>0</v>
      </c>
      <c r="C355" s="7">
        <f>'ÜGYFÉLLEVELEZÉS.csop.'!C33</f>
        <v>0</v>
      </c>
      <c r="D355" s="7">
        <f>'ÜGYFÉLLEVELEZÉS.csop.'!D33</f>
        <v>0</v>
      </c>
      <c r="E355" s="7">
        <f>'ÜGYFÉLLEVELEZÉS.csop.'!E33</f>
        <v>0</v>
      </c>
      <c r="F355" s="7">
        <f>'ÜGYFÉLLEVELEZÉS.csop.'!F33</f>
        <v>0</v>
      </c>
      <c r="G355" s="7">
        <f>'ÜGYFÉLLEVELEZÉS.csop.'!G33</f>
        <v>0</v>
      </c>
      <c r="H355" s="7">
        <f>'ÜGYFÉLLEVELEZÉS.csop.'!H33</f>
        <v>0</v>
      </c>
      <c r="I355" s="7">
        <f>'ÜGYFÉLLEVELEZÉS.csop.'!I33</f>
        <v>0</v>
      </c>
      <c r="J355" s="7">
        <f>'ÜGYFÉLLEVELEZÉS.csop.'!J33</f>
        <v>0</v>
      </c>
      <c r="K355" s="7">
        <f>'ÜGYFÉLLEVELEZÉS.csop.'!K33</f>
        <v>0</v>
      </c>
      <c r="L355" s="7">
        <f>'ÜGYFÉLLEVELEZÉS.csop.'!L33</f>
        <v>0</v>
      </c>
      <c r="M355" s="7">
        <f>'ÜGYFÉLLEVELEZÉS.csop.'!M33</f>
        <v>0</v>
      </c>
      <c r="N355" s="7">
        <f>'ÜGYFÉLLEVELEZÉS.csop.'!N33</f>
        <v>0</v>
      </c>
      <c r="O355" s="7">
        <f>'ÜGYFÉLLEVELEZÉS.csop.'!O33</f>
        <v>0</v>
      </c>
      <c r="P355" s="7">
        <f>'ÜGYFÉLLEVELEZÉS.csop.'!P33</f>
        <v>0</v>
      </c>
      <c r="Q355" s="7">
        <f>'ÜGYFÉLLEVELEZÉS.csop.'!Q33</f>
        <v>0</v>
      </c>
      <c r="R355" s="7">
        <f>'ÜGYFÉLLEVELEZÉS.csop.'!R33</f>
        <v>0</v>
      </c>
      <c r="S355" s="16"/>
      <c r="T355" s="113">
        <f>'ÜGYFÉLLEVELEZÉS.csop.'!R33</f>
        <v>0</v>
      </c>
      <c r="U355" s="113">
        <f>'ÜGYFÉLLEVELEZÉS.csop.'!S33</f>
        <v>0</v>
      </c>
      <c r="V355" s="113">
        <f>'ÜGYFÉLLEVELEZÉS.csop.'!T33</f>
        <v>0</v>
      </c>
      <c r="W355" s="113">
        <f>'ÜGYFÉLLEVELEZÉS.csop.'!U33</f>
        <v>0</v>
      </c>
      <c r="X355" s="113">
        <f>'ÜGYFÉLLEVELEZÉS.csop.'!V33</f>
        <v>0</v>
      </c>
      <c r="Y355" s="113">
        <f>'ÜGYFÉLLEVELEZÉS.csop.'!W33</f>
        <v>0</v>
      </c>
      <c r="Z355" s="113">
        <f>'ÜGYFÉLLEVELEZÉS.csop.'!X33</f>
        <v>0</v>
      </c>
      <c r="AA355" s="113">
        <f>'ÜGYFÉLLEVELEZÉS.csop.'!Y33</f>
        <v>0</v>
      </c>
      <c r="AB355" s="113">
        <f>'ÜGYFÉLLEVELEZÉS.csop.'!Z33</f>
        <v>0</v>
      </c>
      <c r="AC355" s="113">
        <f>'ÜGYFÉLLEVELEZÉS.csop.'!AA33</f>
        <v>0</v>
      </c>
      <c r="AD355" s="113">
        <f>'ÜGYFÉLLEVELEZÉS.csop.'!AB33</f>
        <v>0</v>
      </c>
      <c r="AE355" s="113">
        <f>'ÜGYFÉLLEVELEZÉS.csop.'!AC33</f>
        <v>0</v>
      </c>
      <c r="AF355" s="113">
        <f>'ÜGYFÉLLEVELEZÉS.csop.'!AD33</f>
        <v>0</v>
      </c>
      <c r="AG355" s="113">
        <f>'ÜGYFÉLLEVELEZÉS.csop.'!AE33</f>
        <v>0</v>
      </c>
      <c r="AH355" s="113">
        <f>'ÜGYFÉLLEVELEZÉS.csop.'!AF33</f>
        <v>0</v>
      </c>
      <c r="AI355" s="113">
        <f>'ÜGYFÉLLEVELEZÉS.csop.'!AG33</f>
        <v>0</v>
      </c>
      <c r="AJ355" s="113">
        <f>'ÜGYFÉLLEVELEZÉS.csop.'!AH33</f>
        <v>0</v>
      </c>
      <c r="AK355" s="113">
        <f>'ÜGYFÉLLEVELEZÉS.csop.'!AI33</f>
        <v>0</v>
      </c>
      <c r="AL355" s="113">
        <f>'ÜGYFÉLLEVELEZÉS.csop.'!AJ33</f>
        <v>0</v>
      </c>
      <c r="AM355" s="113">
        <f>'ÜGYFÉLLEVELEZÉS.csop.'!AK33</f>
        <v>0</v>
      </c>
      <c r="AN355" s="113">
        <f>'ÜGYFÉLLEVELEZÉS.csop.'!AL33</f>
        <v>0</v>
      </c>
      <c r="AO355" s="113">
        <f>'ÜGYFÉLLEVELEZÉS.csop.'!AM33</f>
        <v>0</v>
      </c>
      <c r="AP355" s="113">
        <f>'ÜGYFÉLLEVELEZÉS.csop.'!AN33</f>
        <v>0</v>
      </c>
      <c r="AQ355" s="113">
        <f>'ÜGYFÉLLEVELEZÉS.csop.'!AO33</f>
        <v>0</v>
      </c>
      <c r="AR355" s="113">
        <f>'ÜGYFÉLLEVELEZÉS.csop.'!AP33</f>
        <v>0</v>
      </c>
      <c r="AS355" s="113">
        <f>'ÜGYFÉLLEVELEZÉS.csop.'!AQ33</f>
        <v>0</v>
      </c>
      <c r="AT355" s="113">
        <f>'ÜGYFÉLLEVELEZÉS.csop.'!AR33</f>
        <v>0</v>
      </c>
      <c r="AU355" s="113">
        <f>'ÜGYFÉLLEVELEZÉS.csop.'!AS33</f>
        <v>0</v>
      </c>
      <c r="AV355" s="113">
        <f>'ÜGYFÉLLEVELEZÉS.csop.'!AT33</f>
        <v>0</v>
      </c>
      <c r="AW355" s="113">
        <f>'ÜGYFÉLLEVELEZÉS.csop.'!AU33</f>
        <v>0</v>
      </c>
      <c r="AX355" s="113">
        <f>'ÜGYFÉLLEVELEZÉS.csop.'!AV33</f>
        <v>0</v>
      </c>
      <c r="AY355" s="67">
        <f t="shared" si="51"/>
        <v>0</v>
      </c>
    </row>
    <row r="356" spans="1:51" ht="20.100000000000001" hidden="1" customHeight="1" x14ac:dyDescent="0.35">
      <c r="A356" s="7">
        <f>'ÜGYFÉLLEVELEZÉS.csop.'!A34</f>
        <v>0</v>
      </c>
      <c r="B356" s="7">
        <f>'ÜGYFÉLLEVELEZÉS.csop.'!B34</f>
        <v>0</v>
      </c>
      <c r="C356" s="7">
        <f>'ÜGYFÉLLEVELEZÉS.csop.'!C34</f>
        <v>0</v>
      </c>
      <c r="D356" s="7">
        <f>'ÜGYFÉLLEVELEZÉS.csop.'!D34</f>
        <v>0</v>
      </c>
      <c r="E356" s="7">
        <f>'ÜGYFÉLLEVELEZÉS.csop.'!E34</f>
        <v>0</v>
      </c>
      <c r="F356" s="7">
        <f>'ÜGYFÉLLEVELEZÉS.csop.'!F34</f>
        <v>0</v>
      </c>
      <c r="G356" s="7">
        <f>'ÜGYFÉLLEVELEZÉS.csop.'!G34</f>
        <v>0</v>
      </c>
      <c r="H356" s="7">
        <f>'ÜGYFÉLLEVELEZÉS.csop.'!H34</f>
        <v>0</v>
      </c>
      <c r="I356" s="7">
        <f>'ÜGYFÉLLEVELEZÉS.csop.'!I34</f>
        <v>0</v>
      </c>
      <c r="J356" s="7">
        <f>'ÜGYFÉLLEVELEZÉS.csop.'!J34</f>
        <v>0</v>
      </c>
      <c r="K356" s="7">
        <f>'ÜGYFÉLLEVELEZÉS.csop.'!K34</f>
        <v>0</v>
      </c>
      <c r="L356" s="7">
        <f>'ÜGYFÉLLEVELEZÉS.csop.'!L34</f>
        <v>0</v>
      </c>
      <c r="M356" s="7">
        <f>'ÜGYFÉLLEVELEZÉS.csop.'!M34</f>
        <v>0</v>
      </c>
      <c r="N356" s="7">
        <f>'ÜGYFÉLLEVELEZÉS.csop.'!N34</f>
        <v>0</v>
      </c>
      <c r="O356" s="7">
        <f>'ÜGYFÉLLEVELEZÉS.csop.'!O34</f>
        <v>0</v>
      </c>
      <c r="P356" s="7">
        <f>'ÜGYFÉLLEVELEZÉS.csop.'!P34</f>
        <v>0</v>
      </c>
      <c r="Q356" s="7">
        <f>'ÜGYFÉLLEVELEZÉS.csop.'!Q34</f>
        <v>0</v>
      </c>
      <c r="R356" s="7">
        <f>'ÜGYFÉLLEVELEZÉS.csop.'!R34</f>
        <v>0</v>
      </c>
      <c r="S356" s="16"/>
      <c r="T356" s="113">
        <f>'ÜGYFÉLLEVELEZÉS.csop.'!R34</f>
        <v>0</v>
      </c>
      <c r="U356" s="113">
        <f>'ÜGYFÉLLEVELEZÉS.csop.'!S34</f>
        <v>0</v>
      </c>
      <c r="V356" s="113">
        <f>'ÜGYFÉLLEVELEZÉS.csop.'!T34</f>
        <v>0</v>
      </c>
      <c r="W356" s="113">
        <f>'ÜGYFÉLLEVELEZÉS.csop.'!U34</f>
        <v>0</v>
      </c>
      <c r="X356" s="113">
        <f>'ÜGYFÉLLEVELEZÉS.csop.'!V34</f>
        <v>0</v>
      </c>
      <c r="Y356" s="113">
        <f>'ÜGYFÉLLEVELEZÉS.csop.'!W34</f>
        <v>0</v>
      </c>
      <c r="Z356" s="113">
        <f>'ÜGYFÉLLEVELEZÉS.csop.'!X34</f>
        <v>0</v>
      </c>
      <c r="AA356" s="113">
        <f>'ÜGYFÉLLEVELEZÉS.csop.'!Y34</f>
        <v>0</v>
      </c>
      <c r="AB356" s="113">
        <f>'ÜGYFÉLLEVELEZÉS.csop.'!Z34</f>
        <v>0</v>
      </c>
      <c r="AC356" s="113">
        <f>'ÜGYFÉLLEVELEZÉS.csop.'!AA34</f>
        <v>0</v>
      </c>
      <c r="AD356" s="113">
        <f>'ÜGYFÉLLEVELEZÉS.csop.'!AB34</f>
        <v>0</v>
      </c>
      <c r="AE356" s="113">
        <f>'ÜGYFÉLLEVELEZÉS.csop.'!AC34</f>
        <v>0</v>
      </c>
      <c r="AF356" s="113">
        <f>'ÜGYFÉLLEVELEZÉS.csop.'!AD34</f>
        <v>0</v>
      </c>
      <c r="AG356" s="113">
        <f>'ÜGYFÉLLEVELEZÉS.csop.'!AE34</f>
        <v>0</v>
      </c>
      <c r="AH356" s="113">
        <f>'ÜGYFÉLLEVELEZÉS.csop.'!AF34</f>
        <v>0</v>
      </c>
      <c r="AI356" s="113">
        <f>'ÜGYFÉLLEVELEZÉS.csop.'!AG34</f>
        <v>0</v>
      </c>
      <c r="AJ356" s="113">
        <f>'ÜGYFÉLLEVELEZÉS.csop.'!AH34</f>
        <v>0</v>
      </c>
      <c r="AK356" s="113">
        <f>'ÜGYFÉLLEVELEZÉS.csop.'!AI34</f>
        <v>0</v>
      </c>
      <c r="AL356" s="113">
        <f>'ÜGYFÉLLEVELEZÉS.csop.'!AJ34</f>
        <v>0</v>
      </c>
      <c r="AM356" s="113">
        <f>'ÜGYFÉLLEVELEZÉS.csop.'!AK34</f>
        <v>0</v>
      </c>
      <c r="AN356" s="113">
        <f>'ÜGYFÉLLEVELEZÉS.csop.'!AL34</f>
        <v>0</v>
      </c>
      <c r="AO356" s="113">
        <f>'ÜGYFÉLLEVELEZÉS.csop.'!AM34</f>
        <v>0</v>
      </c>
      <c r="AP356" s="113">
        <f>'ÜGYFÉLLEVELEZÉS.csop.'!AN34</f>
        <v>0</v>
      </c>
      <c r="AQ356" s="113">
        <f>'ÜGYFÉLLEVELEZÉS.csop.'!AO34</f>
        <v>0</v>
      </c>
      <c r="AR356" s="113">
        <f>'ÜGYFÉLLEVELEZÉS.csop.'!AP34</f>
        <v>0</v>
      </c>
      <c r="AS356" s="113">
        <f>'ÜGYFÉLLEVELEZÉS.csop.'!AQ34</f>
        <v>0</v>
      </c>
      <c r="AT356" s="113">
        <f>'ÜGYFÉLLEVELEZÉS.csop.'!AR34</f>
        <v>0</v>
      </c>
      <c r="AU356" s="113">
        <f>'ÜGYFÉLLEVELEZÉS.csop.'!AS34</f>
        <v>0</v>
      </c>
      <c r="AV356" s="113">
        <f>'ÜGYFÉLLEVELEZÉS.csop.'!AT34</f>
        <v>0</v>
      </c>
      <c r="AW356" s="113">
        <f>'ÜGYFÉLLEVELEZÉS.csop.'!AU34</f>
        <v>0</v>
      </c>
      <c r="AX356" s="113">
        <f>'ÜGYFÉLLEVELEZÉS.csop.'!AV34</f>
        <v>0</v>
      </c>
      <c r="AY356" s="67">
        <f t="shared" si="51"/>
        <v>0</v>
      </c>
    </row>
    <row r="357" spans="1:51" ht="20.100000000000001" hidden="1" customHeight="1" x14ac:dyDescent="0.35">
      <c r="A357" s="7">
        <f>'ÜGYFÉLLEVELEZÉS.csop.'!A35</f>
        <v>0</v>
      </c>
      <c r="B357" s="7">
        <f>'ÜGYFÉLLEVELEZÉS.csop.'!B35</f>
        <v>0</v>
      </c>
      <c r="C357" s="7">
        <f>'ÜGYFÉLLEVELEZÉS.csop.'!C35</f>
        <v>0</v>
      </c>
      <c r="D357" s="7">
        <f>'ÜGYFÉLLEVELEZÉS.csop.'!D35</f>
        <v>0</v>
      </c>
      <c r="E357" s="7">
        <f>'ÜGYFÉLLEVELEZÉS.csop.'!E35</f>
        <v>0</v>
      </c>
      <c r="F357" s="7">
        <f>'ÜGYFÉLLEVELEZÉS.csop.'!F35</f>
        <v>0</v>
      </c>
      <c r="G357" s="7">
        <f>'ÜGYFÉLLEVELEZÉS.csop.'!G35</f>
        <v>0</v>
      </c>
      <c r="H357" s="7">
        <f>'ÜGYFÉLLEVELEZÉS.csop.'!H35</f>
        <v>0</v>
      </c>
      <c r="I357" s="7">
        <f>'ÜGYFÉLLEVELEZÉS.csop.'!I35</f>
        <v>0</v>
      </c>
      <c r="J357" s="7">
        <f>'ÜGYFÉLLEVELEZÉS.csop.'!J35</f>
        <v>0</v>
      </c>
      <c r="K357" s="7">
        <f>'ÜGYFÉLLEVELEZÉS.csop.'!K35</f>
        <v>0</v>
      </c>
      <c r="L357" s="7">
        <f>'ÜGYFÉLLEVELEZÉS.csop.'!L35</f>
        <v>0</v>
      </c>
      <c r="M357" s="7">
        <f>'ÜGYFÉLLEVELEZÉS.csop.'!M35</f>
        <v>0</v>
      </c>
      <c r="N357" s="7">
        <f>'ÜGYFÉLLEVELEZÉS.csop.'!N35</f>
        <v>0</v>
      </c>
      <c r="O357" s="7">
        <f>'ÜGYFÉLLEVELEZÉS.csop.'!O35</f>
        <v>0</v>
      </c>
      <c r="P357" s="7">
        <f>'ÜGYFÉLLEVELEZÉS.csop.'!P35</f>
        <v>0</v>
      </c>
      <c r="Q357" s="7">
        <f>'ÜGYFÉLLEVELEZÉS.csop.'!Q35</f>
        <v>0</v>
      </c>
      <c r="R357" s="7">
        <f>'ÜGYFÉLLEVELEZÉS.csop.'!R35</f>
        <v>0</v>
      </c>
      <c r="S357" s="16"/>
      <c r="T357" s="113">
        <f>'ÜGYFÉLLEVELEZÉS.csop.'!R35</f>
        <v>0</v>
      </c>
      <c r="U357" s="113">
        <f>'ÜGYFÉLLEVELEZÉS.csop.'!S35</f>
        <v>0</v>
      </c>
      <c r="V357" s="113">
        <f>'ÜGYFÉLLEVELEZÉS.csop.'!T35</f>
        <v>0</v>
      </c>
      <c r="W357" s="113">
        <f>'ÜGYFÉLLEVELEZÉS.csop.'!U35</f>
        <v>0</v>
      </c>
      <c r="X357" s="113">
        <f>'ÜGYFÉLLEVELEZÉS.csop.'!V35</f>
        <v>0</v>
      </c>
      <c r="Y357" s="113">
        <f>'ÜGYFÉLLEVELEZÉS.csop.'!W35</f>
        <v>0</v>
      </c>
      <c r="Z357" s="113">
        <f>'ÜGYFÉLLEVELEZÉS.csop.'!X35</f>
        <v>0</v>
      </c>
      <c r="AA357" s="113">
        <f>'ÜGYFÉLLEVELEZÉS.csop.'!Y35</f>
        <v>0</v>
      </c>
      <c r="AB357" s="113">
        <f>'ÜGYFÉLLEVELEZÉS.csop.'!Z35</f>
        <v>0</v>
      </c>
      <c r="AC357" s="113">
        <f>'ÜGYFÉLLEVELEZÉS.csop.'!AA35</f>
        <v>0</v>
      </c>
      <c r="AD357" s="113">
        <f>'ÜGYFÉLLEVELEZÉS.csop.'!AB35</f>
        <v>0</v>
      </c>
      <c r="AE357" s="113">
        <f>'ÜGYFÉLLEVELEZÉS.csop.'!AC35</f>
        <v>0</v>
      </c>
      <c r="AF357" s="113">
        <f>'ÜGYFÉLLEVELEZÉS.csop.'!AD35</f>
        <v>0</v>
      </c>
      <c r="AG357" s="113">
        <f>'ÜGYFÉLLEVELEZÉS.csop.'!AE35</f>
        <v>0</v>
      </c>
      <c r="AH357" s="113">
        <f>'ÜGYFÉLLEVELEZÉS.csop.'!AF35</f>
        <v>0</v>
      </c>
      <c r="AI357" s="113">
        <f>'ÜGYFÉLLEVELEZÉS.csop.'!AG35</f>
        <v>0</v>
      </c>
      <c r="AJ357" s="113">
        <f>'ÜGYFÉLLEVELEZÉS.csop.'!AH35</f>
        <v>0</v>
      </c>
      <c r="AK357" s="113">
        <f>'ÜGYFÉLLEVELEZÉS.csop.'!AI35</f>
        <v>0</v>
      </c>
      <c r="AL357" s="113">
        <f>'ÜGYFÉLLEVELEZÉS.csop.'!AJ35</f>
        <v>0</v>
      </c>
      <c r="AM357" s="113">
        <f>'ÜGYFÉLLEVELEZÉS.csop.'!AK35</f>
        <v>0</v>
      </c>
      <c r="AN357" s="113">
        <f>'ÜGYFÉLLEVELEZÉS.csop.'!AL35</f>
        <v>0</v>
      </c>
      <c r="AO357" s="113">
        <f>'ÜGYFÉLLEVELEZÉS.csop.'!AM35</f>
        <v>0</v>
      </c>
      <c r="AP357" s="113">
        <f>'ÜGYFÉLLEVELEZÉS.csop.'!AN35</f>
        <v>0</v>
      </c>
      <c r="AQ357" s="113">
        <f>'ÜGYFÉLLEVELEZÉS.csop.'!AO35</f>
        <v>0</v>
      </c>
      <c r="AR357" s="113">
        <f>'ÜGYFÉLLEVELEZÉS.csop.'!AP35</f>
        <v>0</v>
      </c>
      <c r="AS357" s="113">
        <f>'ÜGYFÉLLEVELEZÉS.csop.'!AQ35</f>
        <v>0</v>
      </c>
      <c r="AT357" s="113">
        <f>'ÜGYFÉLLEVELEZÉS.csop.'!AR35</f>
        <v>0</v>
      </c>
      <c r="AU357" s="113">
        <f>'ÜGYFÉLLEVELEZÉS.csop.'!AS35</f>
        <v>0</v>
      </c>
      <c r="AV357" s="113">
        <f>'ÜGYFÉLLEVELEZÉS.csop.'!AT35</f>
        <v>0</v>
      </c>
      <c r="AW357" s="113">
        <f>'ÜGYFÉLLEVELEZÉS.csop.'!AU35</f>
        <v>0</v>
      </c>
      <c r="AX357" s="113">
        <f>'ÜGYFÉLLEVELEZÉS.csop.'!AV35</f>
        <v>0</v>
      </c>
      <c r="AY357" s="67">
        <f t="shared" si="51"/>
        <v>0</v>
      </c>
    </row>
    <row r="358" spans="1:51" ht="20.100000000000001" hidden="1" customHeight="1" x14ac:dyDescent="0.35">
      <c r="A358" s="7">
        <f>'ÜGYFÉLLEVELEZÉS.csop.'!A36</f>
        <v>0</v>
      </c>
      <c r="B358" s="7">
        <f>'ÜGYFÉLLEVELEZÉS.csop.'!B36</f>
        <v>0</v>
      </c>
      <c r="C358" s="7">
        <f>'ÜGYFÉLLEVELEZÉS.csop.'!C36</f>
        <v>0</v>
      </c>
      <c r="D358" s="7">
        <f>'ÜGYFÉLLEVELEZÉS.csop.'!D36</f>
        <v>0</v>
      </c>
      <c r="E358" s="7">
        <f>'ÜGYFÉLLEVELEZÉS.csop.'!E36</f>
        <v>0</v>
      </c>
      <c r="F358" s="7">
        <f>'ÜGYFÉLLEVELEZÉS.csop.'!F36</f>
        <v>0</v>
      </c>
      <c r="G358" s="7">
        <f>'ÜGYFÉLLEVELEZÉS.csop.'!G36</f>
        <v>0</v>
      </c>
      <c r="H358" s="7">
        <f>'ÜGYFÉLLEVELEZÉS.csop.'!H36</f>
        <v>0</v>
      </c>
      <c r="I358" s="7">
        <f>'ÜGYFÉLLEVELEZÉS.csop.'!I36</f>
        <v>0</v>
      </c>
      <c r="J358" s="7">
        <f>'ÜGYFÉLLEVELEZÉS.csop.'!J36</f>
        <v>0</v>
      </c>
      <c r="K358" s="7">
        <f>'ÜGYFÉLLEVELEZÉS.csop.'!K36</f>
        <v>0</v>
      </c>
      <c r="L358" s="7">
        <f>'ÜGYFÉLLEVELEZÉS.csop.'!L36</f>
        <v>0</v>
      </c>
      <c r="M358" s="7">
        <f>'ÜGYFÉLLEVELEZÉS.csop.'!M36</f>
        <v>0</v>
      </c>
      <c r="N358" s="7">
        <f>'ÜGYFÉLLEVELEZÉS.csop.'!N36</f>
        <v>0</v>
      </c>
      <c r="O358" s="7">
        <f>'ÜGYFÉLLEVELEZÉS.csop.'!O36</f>
        <v>0</v>
      </c>
      <c r="P358" s="7">
        <f>'ÜGYFÉLLEVELEZÉS.csop.'!P36</f>
        <v>0</v>
      </c>
      <c r="Q358" s="7">
        <f>'ÜGYFÉLLEVELEZÉS.csop.'!Q36</f>
        <v>0</v>
      </c>
      <c r="R358" s="7">
        <f>'ÜGYFÉLLEVELEZÉS.csop.'!R36</f>
        <v>0</v>
      </c>
      <c r="S358" s="16"/>
      <c r="T358" s="113">
        <f>'ÜGYFÉLLEVELEZÉS.csop.'!R36</f>
        <v>0</v>
      </c>
      <c r="U358" s="113">
        <f>'ÜGYFÉLLEVELEZÉS.csop.'!S36</f>
        <v>0</v>
      </c>
      <c r="V358" s="113">
        <f>'ÜGYFÉLLEVELEZÉS.csop.'!T36</f>
        <v>0</v>
      </c>
      <c r="W358" s="113">
        <f>'ÜGYFÉLLEVELEZÉS.csop.'!U36</f>
        <v>0</v>
      </c>
      <c r="X358" s="113">
        <f>'ÜGYFÉLLEVELEZÉS.csop.'!V36</f>
        <v>0</v>
      </c>
      <c r="Y358" s="113">
        <f>'ÜGYFÉLLEVELEZÉS.csop.'!W36</f>
        <v>0</v>
      </c>
      <c r="Z358" s="113">
        <f>'ÜGYFÉLLEVELEZÉS.csop.'!X36</f>
        <v>0</v>
      </c>
      <c r="AA358" s="113">
        <f>'ÜGYFÉLLEVELEZÉS.csop.'!Y36</f>
        <v>0</v>
      </c>
      <c r="AB358" s="113">
        <f>'ÜGYFÉLLEVELEZÉS.csop.'!Z36</f>
        <v>0</v>
      </c>
      <c r="AC358" s="113">
        <f>'ÜGYFÉLLEVELEZÉS.csop.'!AA36</f>
        <v>0</v>
      </c>
      <c r="AD358" s="113">
        <f>'ÜGYFÉLLEVELEZÉS.csop.'!AB36</f>
        <v>0</v>
      </c>
      <c r="AE358" s="113">
        <f>'ÜGYFÉLLEVELEZÉS.csop.'!AC36</f>
        <v>0</v>
      </c>
      <c r="AF358" s="113">
        <f>'ÜGYFÉLLEVELEZÉS.csop.'!AD36</f>
        <v>0</v>
      </c>
      <c r="AG358" s="113">
        <f>'ÜGYFÉLLEVELEZÉS.csop.'!AE36</f>
        <v>0</v>
      </c>
      <c r="AH358" s="113">
        <f>'ÜGYFÉLLEVELEZÉS.csop.'!AF36</f>
        <v>0</v>
      </c>
      <c r="AI358" s="113">
        <f>'ÜGYFÉLLEVELEZÉS.csop.'!AG36</f>
        <v>0</v>
      </c>
      <c r="AJ358" s="113">
        <f>'ÜGYFÉLLEVELEZÉS.csop.'!AH36</f>
        <v>0</v>
      </c>
      <c r="AK358" s="113">
        <f>'ÜGYFÉLLEVELEZÉS.csop.'!AI36</f>
        <v>0</v>
      </c>
      <c r="AL358" s="113">
        <f>'ÜGYFÉLLEVELEZÉS.csop.'!AJ36</f>
        <v>0</v>
      </c>
      <c r="AM358" s="113">
        <f>'ÜGYFÉLLEVELEZÉS.csop.'!AK36</f>
        <v>0</v>
      </c>
      <c r="AN358" s="113">
        <f>'ÜGYFÉLLEVELEZÉS.csop.'!AL36</f>
        <v>0</v>
      </c>
      <c r="AO358" s="113">
        <f>'ÜGYFÉLLEVELEZÉS.csop.'!AM36</f>
        <v>0</v>
      </c>
      <c r="AP358" s="113">
        <f>'ÜGYFÉLLEVELEZÉS.csop.'!AN36</f>
        <v>0</v>
      </c>
      <c r="AQ358" s="113">
        <f>'ÜGYFÉLLEVELEZÉS.csop.'!AO36</f>
        <v>0</v>
      </c>
      <c r="AR358" s="113">
        <f>'ÜGYFÉLLEVELEZÉS.csop.'!AP36</f>
        <v>0</v>
      </c>
      <c r="AS358" s="113">
        <f>'ÜGYFÉLLEVELEZÉS.csop.'!AQ36</f>
        <v>0</v>
      </c>
      <c r="AT358" s="113">
        <f>'ÜGYFÉLLEVELEZÉS.csop.'!AR36</f>
        <v>0</v>
      </c>
      <c r="AU358" s="113">
        <f>'ÜGYFÉLLEVELEZÉS.csop.'!AS36</f>
        <v>0</v>
      </c>
      <c r="AV358" s="113">
        <f>'ÜGYFÉLLEVELEZÉS.csop.'!AT36</f>
        <v>0</v>
      </c>
      <c r="AW358" s="113">
        <f>'ÜGYFÉLLEVELEZÉS.csop.'!AU36</f>
        <v>0</v>
      </c>
      <c r="AX358" s="113">
        <f>'ÜGYFÉLLEVELEZÉS.csop.'!AV36</f>
        <v>0</v>
      </c>
      <c r="AY358" s="67">
        <f t="shared" si="51"/>
        <v>0</v>
      </c>
    </row>
    <row r="359" spans="1:51" ht="20.100000000000001" hidden="1" customHeight="1" x14ac:dyDescent="0.35">
      <c r="A359" s="7">
        <f>'ÜGYFÉLLEVELEZÉS.csop.'!A37</f>
        <v>0</v>
      </c>
      <c r="B359" s="7">
        <f>'ÜGYFÉLLEVELEZÉS.csop.'!B37</f>
        <v>0</v>
      </c>
      <c r="C359" s="7">
        <f>'ÜGYFÉLLEVELEZÉS.csop.'!C37</f>
        <v>0</v>
      </c>
      <c r="D359" s="7">
        <f>'ÜGYFÉLLEVELEZÉS.csop.'!D37</f>
        <v>0</v>
      </c>
      <c r="E359" s="7">
        <f>'ÜGYFÉLLEVELEZÉS.csop.'!E37</f>
        <v>0</v>
      </c>
      <c r="F359" s="7">
        <f>'ÜGYFÉLLEVELEZÉS.csop.'!F37</f>
        <v>0</v>
      </c>
      <c r="G359" s="7">
        <f>'ÜGYFÉLLEVELEZÉS.csop.'!G37</f>
        <v>0</v>
      </c>
      <c r="H359" s="7">
        <f>'ÜGYFÉLLEVELEZÉS.csop.'!H37</f>
        <v>0</v>
      </c>
      <c r="I359" s="7">
        <f>'ÜGYFÉLLEVELEZÉS.csop.'!I37</f>
        <v>0</v>
      </c>
      <c r="J359" s="7">
        <f>'ÜGYFÉLLEVELEZÉS.csop.'!J37</f>
        <v>0</v>
      </c>
      <c r="K359" s="7">
        <f>'ÜGYFÉLLEVELEZÉS.csop.'!K37</f>
        <v>0</v>
      </c>
      <c r="L359" s="7">
        <f>'ÜGYFÉLLEVELEZÉS.csop.'!L37</f>
        <v>0</v>
      </c>
      <c r="M359" s="7">
        <f>'ÜGYFÉLLEVELEZÉS.csop.'!M37</f>
        <v>0</v>
      </c>
      <c r="N359" s="7">
        <f>'ÜGYFÉLLEVELEZÉS.csop.'!N37</f>
        <v>0</v>
      </c>
      <c r="O359" s="7">
        <f>'ÜGYFÉLLEVELEZÉS.csop.'!O37</f>
        <v>0</v>
      </c>
      <c r="P359" s="7">
        <f>'ÜGYFÉLLEVELEZÉS.csop.'!P37</f>
        <v>0</v>
      </c>
      <c r="Q359" s="7">
        <f>'ÜGYFÉLLEVELEZÉS.csop.'!Q37</f>
        <v>0</v>
      </c>
      <c r="R359" s="7">
        <f>'ÜGYFÉLLEVELEZÉS.csop.'!R37</f>
        <v>0</v>
      </c>
      <c r="S359" s="16"/>
      <c r="T359" s="113">
        <f>'ÜGYFÉLLEVELEZÉS.csop.'!R37</f>
        <v>0</v>
      </c>
      <c r="U359" s="113">
        <f>'ÜGYFÉLLEVELEZÉS.csop.'!S37</f>
        <v>0</v>
      </c>
      <c r="V359" s="113">
        <f>'ÜGYFÉLLEVELEZÉS.csop.'!T37</f>
        <v>0</v>
      </c>
      <c r="W359" s="113">
        <f>'ÜGYFÉLLEVELEZÉS.csop.'!U37</f>
        <v>0</v>
      </c>
      <c r="X359" s="113">
        <f>'ÜGYFÉLLEVELEZÉS.csop.'!V37</f>
        <v>0</v>
      </c>
      <c r="Y359" s="113">
        <f>'ÜGYFÉLLEVELEZÉS.csop.'!W37</f>
        <v>0</v>
      </c>
      <c r="Z359" s="113">
        <f>'ÜGYFÉLLEVELEZÉS.csop.'!X37</f>
        <v>0</v>
      </c>
      <c r="AA359" s="113">
        <f>'ÜGYFÉLLEVELEZÉS.csop.'!Y37</f>
        <v>0</v>
      </c>
      <c r="AB359" s="113">
        <f>'ÜGYFÉLLEVELEZÉS.csop.'!Z37</f>
        <v>0</v>
      </c>
      <c r="AC359" s="113">
        <f>'ÜGYFÉLLEVELEZÉS.csop.'!AA37</f>
        <v>0</v>
      </c>
      <c r="AD359" s="113">
        <f>'ÜGYFÉLLEVELEZÉS.csop.'!AB37</f>
        <v>0</v>
      </c>
      <c r="AE359" s="113">
        <f>'ÜGYFÉLLEVELEZÉS.csop.'!AC37</f>
        <v>0</v>
      </c>
      <c r="AF359" s="113">
        <f>'ÜGYFÉLLEVELEZÉS.csop.'!AD37</f>
        <v>0</v>
      </c>
      <c r="AG359" s="113">
        <f>'ÜGYFÉLLEVELEZÉS.csop.'!AE37</f>
        <v>0</v>
      </c>
      <c r="AH359" s="113">
        <f>'ÜGYFÉLLEVELEZÉS.csop.'!AF37</f>
        <v>0</v>
      </c>
      <c r="AI359" s="113">
        <f>'ÜGYFÉLLEVELEZÉS.csop.'!AG37</f>
        <v>0</v>
      </c>
      <c r="AJ359" s="113">
        <f>'ÜGYFÉLLEVELEZÉS.csop.'!AH37</f>
        <v>0</v>
      </c>
      <c r="AK359" s="113">
        <f>'ÜGYFÉLLEVELEZÉS.csop.'!AI37</f>
        <v>0</v>
      </c>
      <c r="AL359" s="113">
        <f>'ÜGYFÉLLEVELEZÉS.csop.'!AJ37</f>
        <v>0</v>
      </c>
      <c r="AM359" s="113">
        <f>'ÜGYFÉLLEVELEZÉS.csop.'!AK37</f>
        <v>0</v>
      </c>
      <c r="AN359" s="113">
        <f>'ÜGYFÉLLEVELEZÉS.csop.'!AL37</f>
        <v>0</v>
      </c>
      <c r="AO359" s="113">
        <f>'ÜGYFÉLLEVELEZÉS.csop.'!AM37</f>
        <v>0</v>
      </c>
      <c r="AP359" s="113">
        <f>'ÜGYFÉLLEVELEZÉS.csop.'!AN37</f>
        <v>0</v>
      </c>
      <c r="AQ359" s="113">
        <f>'ÜGYFÉLLEVELEZÉS.csop.'!AO37</f>
        <v>0</v>
      </c>
      <c r="AR359" s="113">
        <f>'ÜGYFÉLLEVELEZÉS.csop.'!AP37</f>
        <v>0</v>
      </c>
      <c r="AS359" s="113">
        <f>'ÜGYFÉLLEVELEZÉS.csop.'!AQ37</f>
        <v>0</v>
      </c>
      <c r="AT359" s="113">
        <f>'ÜGYFÉLLEVELEZÉS.csop.'!AR37</f>
        <v>0</v>
      </c>
      <c r="AU359" s="113">
        <f>'ÜGYFÉLLEVELEZÉS.csop.'!AS37</f>
        <v>0</v>
      </c>
      <c r="AV359" s="113">
        <f>'ÜGYFÉLLEVELEZÉS.csop.'!AT37</f>
        <v>0</v>
      </c>
      <c r="AW359" s="113">
        <f>'ÜGYFÉLLEVELEZÉS.csop.'!AU37</f>
        <v>0</v>
      </c>
      <c r="AX359" s="113">
        <f>'ÜGYFÉLLEVELEZÉS.csop.'!AV37</f>
        <v>0</v>
      </c>
      <c r="AY359" s="67">
        <f t="shared" si="51"/>
        <v>0</v>
      </c>
    </row>
    <row r="360" spans="1:51" ht="20.100000000000001" hidden="1" customHeight="1" x14ac:dyDescent="0.35">
      <c r="A360" s="7">
        <f>'ÜGYFÉLLEVELEZÉS.csop.'!A38</f>
        <v>0</v>
      </c>
      <c r="B360" s="7">
        <f>'ÜGYFÉLLEVELEZÉS.csop.'!B38</f>
        <v>0</v>
      </c>
      <c r="C360" s="7">
        <f>'ÜGYFÉLLEVELEZÉS.csop.'!C38</f>
        <v>0</v>
      </c>
      <c r="D360" s="7">
        <f>'ÜGYFÉLLEVELEZÉS.csop.'!D38</f>
        <v>0</v>
      </c>
      <c r="E360" s="7">
        <f>'ÜGYFÉLLEVELEZÉS.csop.'!E38</f>
        <v>0</v>
      </c>
      <c r="F360" s="7">
        <f>'ÜGYFÉLLEVELEZÉS.csop.'!F38</f>
        <v>0</v>
      </c>
      <c r="G360" s="7">
        <f>'ÜGYFÉLLEVELEZÉS.csop.'!G38</f>
        <v>0</v>
      </c>
      <c r="H360" s="7">
        <f>'ÜGYFÉLLEVELEZÉS.csop.'!H38</f>
        <v>0</v>
      </c>
      <c r="I360" s="7">
        <f>'ÜGYFÉLLEVELEZÉS.csop.'!I38</f>
        <v>0</v>
      </c>
      <c r="J360" s="7">
        <f>'ÜGYFÉLLEVELEZÉS.csop.'!J38</f>
        <v>0</v>
      </c>
      <c r="K360" s="7">
        <f>'ÜGYFÉLLEVELEZÉS.csop.'!K38</f>
        <v>0</v>
      </c>
      <c r="L360" s="7">
        <f>'ÜGYFÉLLEVELEZÉS.csop.'!L38</f>
        <v>0</v>
      </c>
      <c r="M360" s="7">
        <f>'ÜGYFÉLLEVELEZÉS.csop.'!M38</f>
        <v>0</v>
      </c>
      <c r="N360" s="7">
        <f>'ÜGYFÉLLEVELEZÉS.csop.'!N38</f>
        <v>0</v>
      </c>
      <c r="O360" s="7">
        <f>'ÜGYFÉLLEVELEZÉS.csop.'!O38</f>
        <v>0</v>
      </c>
      <c r="P360" s="7">
        <f>'ÜGYFÉLLEVELEZÉS.csop.'!P38</f>
        <v>0</v>
      </c>
      <c r="Q360" s="7">
        <f>'ÜGYFÉLLEVELEZÉS.csop.'!Q38</f>
        <v>0</v>
      </c>
      <c r="R360" s="7">
        <f>'ÜGYFÉLLEVELEZÉS.csop.'!R38</f>
        <v>0</v>
      </c>
      <c r="S360" s="16"/>
      <c r="T360" s="113">
        <f>'ÜGYFÉLLEVELEZÉS.csop.'!R38</f>
        <v>0</v>
      </c>
      <c r="U360" s="113">
        <f>'ÜGYFÉLLEVELEZÉS.csop.'!S38</f>
        <v>0</v>
      </c>
      <c r="V360" s="113">
        <f>'ÜGYFÉLLEVELEZÉS.csop.'!T38</f>
        <v>0</v>
      </c>
      <c r="W360" s="113">
        <f>'ÜGYFÉLLEVELEZÉS.csop.'!U38</f>
        <v>0</v>
      </c>
      <c r="X360" s="113">
        <f>'ÜGYFÉLLEVELEZÉS.csop.'!V38</f>
        <v>0</v>
      </c>
      <c r="Y360" s="113">
        <f>'ÜGYFÉLLEVELEZÉS.csop.'!W38</f>
        <v>0</v>
      </c>
      <c r="Z360" s="113">
        <f>'ÜGYFÉLLEVELEZÉS.csop.'!X38</f>
        <v>0</v>
      </c>
      <c r="AA360" s="113">
        <f>'ÜGYFÉLLEVELEZÉS.csop.'!Y38</f>
        <v>0</v>
      </c>
      <c r="AB360" s="113">
        <f>'ÜGYFÉLLEVELEZÉS.csop.'!Z38</f>
        <v>0</v>
      </c>
      <c r="AC360" s="113">
        <f>'ÜGYFÉLLEVELEZÉS.csop.'!AA38</f>
        <v>0</v>
      </c>
      <c r="AD360" s="113">
        <f>'ÜGYFÉLLEVELEZÉS.csop.'!AB38</f>
        <v>0</v>
      </c>
      <c r="AE360" s="113">
        <f>'ÜGYFÉLLEVELEZÉS.csop.'!AC38</f>
        <v>0</v>
      </c>
      <c r="AF360" s="113">
        <f>'ÜGYFÉLLEVELEZÉS.csop.'!AD38</f>
        <v>0</v>
      </c>
      <c r="AG360" s="113">
        <f>'ÜGYFÉLLEVELEZÉS.csop.'!AE38</f>
        <v>0</v>
      </c>
      <c r="AH360" s="113">
        <f>'ÜGYFÉLLEVELEZÉS.csop.'!AF38</f>
        <v>0</v>
      </c>
      <c r="AI360" s="113">
        <f>'ÜGYFÉLLEVELEZÉS.csop.'!AG38</f>
        <v>0</v>
      </c>
      <c r="AJ360" s="113">
        <f>'ÜGYFÉLLEVELEZÉS.csop.'!AH38</f>
        <v>0</v>
      </c>
      <c r="AK360" s="113">
        <f>'ÜGYFÉLLEVELEZÉS.csop.'!AI38</f>
        <v>0</v>
      </c>
      <c r="AL360" s="113">
        <f>'ÜGYFÉLLEVELEZÉS.csop.'!AJ38</f>
        <v>0</v>
      </c>
      <c r="AM360" s="113">
        <f>'ÜGYFÉLLEVELEZÉS.csop.'!AK38</f>
        <v>0</v>
      </c>
      <c r="AN360" s="113">
        <f>'ÜGYFÉLLEVELEZÉS.csop.'!AL38</f>
        <v>0</v>
      </c>
      <c r="AO360" s="113">
        <f>'ÜGYFÉLLEVELEZÉS.csop.'!AM38</f>
        <v>0</v>
      </c>
      <c r="AP360" s="113">
        <f>'ÜGYFÉLLEVELEZÉS.csop.'!AN38</f>
        <v>0</v>
      </c>
      <c r="AQ360" s="113">
        <f>'ÜGYFÉLLEVELEZÉS.csop.'!AO38</f>
        <v>0</v>
      </c>
      <c r="AR360" s="113">
        <f>'ÜGYFÉLLEVELEZÉS.csop.'!AP38</f>
        <v>0</v>
      </c>
      <c r="AS360" s="113">
        <f>'ÜGYFÉLLEVELEZÉS.csop.'!AQ38</f>
        <v>0</v>
      </c>
      <c r="AT360" s="113">
        <f>'ÜGYFÉLLEVELEZÉS.csop.'!AR38</f>
        <v>0</v>
      </c>
      <c r="AU360" s="113">
        <f>'ÜGYFÉLLEVELEZÉS.csop.'!AS38</f>
        <v>0</v>
      </c>
      <c r="AV360" s="113">
        <f>'ÜGYFÉLLEVELEZÉS.csop.'!AT38</f>
        <v>0</v>
      </c>
      <c r="AW360" s="113">
        <f>'ÜGYFÉLLEVELEZÉS.csop.'!AU38</f>
        <v>0</v>
      </c>
      <c r="AX360" s="113">
        <f>'ÜGYFÉLLEVELEZÉS.csop.'!AV38</f>
        <v>0</v>
      </c>
      <c r="AY360" s="67">
        <f t="shared" si="51"/>
        <v>0</v>
      </c>
    </row>
    <row r="361" spans="1:51" ht="20.100000000000001" hidden="1" customHeight="1" x14ac:dyDescent="0.35">
      <c r="A361" s="7">
        <f>'ÜGYFÉLLEVELEZÉS.csop.'!A39</f>
        <v>0</v>
      </c>
      <c r="B361" s="7">
        <f>'ÜGYFÉLLEVELEZÉS.csop.'!B39</f>
        <v>0</v>
      </c>
      <c r="C361" s="7">
        <f>'ÜGYFÉLLEVELEZÉS.csop.'!C39</f>
        <v>0</v>
      </c>
      <c r="D361" s="7">
        <f>'ÜGYFÉLLEVELEZÉS.csop.'!D39</f>
        <v>0</v>
      </c>
      <c r="E361" s="7">
        <f>'ÜGYFÉLLEVELEZÉS.csop.'!E39</f>
        <v>0</v>
      </c>
      <c r="F361" s="7">
        <f>'ÜGYFÉLLEVELEZÉS.csop.'!F39</f>
        <v>0</v>
      </c>
      <c r="G361" s="7">
        <f>'ÜGYFÉLLEVELEZÉS.csop.'!G39</f>
        <v>0</v>
      </c>
      <c r="H361" s="7">
        <f>'ÜGYFÉLLEVELEZÉS.csop.'!H39</f>
        <v>0</v>
      </c>
      <c r="I361" s="7">
        <f>'ÜGYFÉLLEVELEZÉS.csop.'!I39</f>
        <v>0</v>
      </c>
      <c r="J361" s="7">
        <f>'ÜGYFÉLLEVELEZÉS.csop.'!J39</f>
        <v>0</v>
      </c>
      <c r="K361" s="7">
        <f>'ÜGYFÉLLEVELEZÉS.csop.'!K39</f>
        <v>0</v>
      </c>
      <c r="L361" s="7">
        <f>'ÜGYFÉLLEVELEZÉS.csop.'!L39</f>
        <v>0</v>
      </c>
      <c r="M361" s="7">
        <f>'ÜGYFÉLLEVELEZÉS.csop.'!M39</f>
        <v>0</v>
      </c>
      <c r="N361" s="7">
        <f>'ÜGYFÉLLEVELEZÉS.csop.'!N39</f>
        <v>0</v>
      </c>
      <c r="O361" s="7">
        <f>'ÜGYFÉLLEVELEZÉS.csop.'!O39</f>
        <v>0</v>
      </c>
      <c r="P361" s="7">
        <f>'ÜGYFÉLLEVELEZÉS.csop.'!P39</f>
        <v>0</v>
      </c>
      <c r="Q361" s="7">
        <f>'ÜGYFÉLLEVELEZÉS.csop.'!Q39</f>
        <v>0</v>
      </c>
      <c r="R361" s="7">
        <f>'ÜGYFÉLLEVELEZÉS.csop.'!R39</f>
        <v>0</v>
      </c>
      <c r="S361" s="16"/>
      <c r="T361" s="113">
        <f>'ÜGYFÉLLEVELEZÉS.csop.'!R39</f>
        <v>0</v>
      </c>
      <c r="U361" s="113">
        <f>'ÜGYFÉLLEVELEZÉS.csop.'!S39</f>
        <v>0</v>
      </c>
      <c r="V361" s="113">
        <f>'ÜGYFÉLLEVELEZÉS.csop.'!T39</f>
        <v>0</v>
      </c>
      <c r="W361" s="113">
        <f>'ÜGYFÉLLEVELEZÉS.csop.'!U39</f>
        <v>0</v>
      </c>
      <c r="X361" s="113">
        <f>'ÜGYFÉLLEVELEZÉS.csop.'!V39</f>
        <v>0</v>
      </c>
      <c r="Y361" s="113">
        <f>'ÜGYFÉLLEVELEZÉS.csop.'!W39</f>
        <v>0</v>
      </c>
      <c r="Z361" s="113">
        <f>'ÜGYFÉLLEVELEZÉS.csop.'!X39</f>
        <v>0</v>
      </c>
      <c r="AA361" s="113">
        <f>'ÜGYFÉLLEVELEZÉS.csop.'!Y39</f>
        <v>0</v>
      </c>
      <c r="AB361" s="113">
        <f>'ÜGYFÉLLEVELEZÉS.csop.'!Z39</f>
        <v>0</v>
      </c>
      <c r="AC361" s="113">
        <f>'ÜGYFÉLLEVELEZÉS.csop.'!AA39</f>
        <v>0</v>
      </c>
      <c r="AD361" s="113">
        <f>'ÜGYFÉLLEVELEZÉS.csop.'!AB39</f>
        <v>0</v>
      </c>
      <c r="AE361" s="113">
        <f>'ÜGYFÉLLEVELEZÉS.csop.'!AC39</f>
        <v>0</v>
      </c>
      <c r="AF361" s="113">
        <f>'ÜGYFÉLLEVELEZÉS.csop.'!AD39</f>
        <v>0</v>
      </c>
      <c r="AG361" s="113">
        <f>'ÜGYFÉLLEVELEZÉS.csop.'!AE39</f>
        <v>0</v>
      </c>
      <c r="AH361" s="113">
        <f>'ÜGYFÉLLEVELEZÉS.csop.'!AF39</f>
        <v>0</v>
      </c>
      <c r="AI361" s="113">
        <f>'ÜGYFÉLLEVELEZÉS.csop.'!AG39</f>
        <v>0</v>
      </c>
      <c r="AJ361" s="113">
        <f>'ÜGYFÉLLEVELEZÉS.csop.'!AH39</f>
        <v>0</v>
      </c>
      <c r="AK361" s="113">
        <f>'ÜGYFÉLLEVELEZÉS.csop.'!AI39</f>
        <v>0</v>
      </c>
      <c r="AL361" s="113">
        <f>'ÜGYFÉLLEVELEZÉS.csop.'!AJ39</f>
        <v>0</v>
      </c>
      <c r="AM361" s="113">
        <f>'ÜGYFÉLLEVELEZÉS.csop.'!AK39</f>
        <v>0</v>
      </c>
      <c r="AN361" s="113">
        <f>'ÜGYFÉLLEVELEZÉS.csop.'!AL39</f>
        <v>0</v>
      </c>
      <c r="AO361" s="113">
        <f>'ÜGYFÉLLEVELEZÉS.csop.'!AM39</f>
        <v>0</v>
      </c>
      <c r="AP361" s="113">
        <f>'ÜGYFÉLLEVELEZÉS.csop.'!AN39</f>
        <v>0</v>
      </c>
      <c r="AQ361" s="113">
        <f>'ÜGYFÉLLEVELEZÉS.csop.'!AO39</f>
        <v>0</v>
      </c>
      <c r="AR361" s="113">
        <f>'ÜGYFÉLLEVELEZÉS.csop.'!AP39</f>
        <v>0</v>
      </c>
      <c r="AS361" s="113">
        <f>'ÜGYFÉLLEVELEZÉS.csop.'!AQ39</f>
        <v>0</v>
      </c>
      <c r="AT361" s="113">
        <f>'ÜGYFÉLLEVELEZÉS.csop.'!AR39</f>
        <v>0</v>
      </c>
      <c r="AU361" s="113">
        <f>'ÜGYFÉLLEVELEZÉS.csop.'!AS39</f>
        <v>0</v>
      </c>
      <c r="AV361" s="113">
        <f>'ÜGYFÉLLEVELEZÉS.csop.'!AT39</f>
        <v>0</v>
      </c>
      <c r="AW361" s="113">
        <f>'ÜGYFÉLLEVELEZÉS.csop.'!AU39</f>
        <v>0</v>
      </c>
      <c r="AX361" s="113">
        <f>'ÜGYFÉLLEVELEZÉS.csop.'!AV39</f>
        <v>0</v>
      </c>
      <c r="AY361" s="67">
        <f t="shared" si="51"/>
        <v>0</v>
      </c>
    </row>
    <row r="362" spans="1:51" ht="20.100000000000001" hidden="1" customHeight="1" x14ac:dyDescent="0.35">
      <c r="A362" s="7">
        <f>'ÜGYFÉLLEVELEZÉS.csop.'!A40</f>
        <v>0</v>
      </c>
      <c r="B362" s="7">
        <f>'ÜGYFÉLLEVELEZÉS.csop.'!B40</f>
        <v>0</v>
      </c>
      <c r="C362" s="7">
        <f>'ÜGYFÉLLEVELEZÉS.csop.'!C40</f>
        <v>0</v>
      </c>
      <c r="D362" s="7">
        <f>'ÜGYFÉLLEVELEZÉS.csop.'!D40</f>
        <v>0</v>
      </c>
      <c r="E362" s="7">
        <f>'ÜGYFÉLLEVELEZÉS.csop.'!E40</f>
        <v>0</v>
      </c>
      <c r="F362" s="7">
        <f>'ÜGYFÉLLEVELEZÉS.csop.'!F40</f>
        <v>0</v>
      </c>
      <c r="G362" s="7">
        <f>'ÜGYFÉLLEVELEZÉS.csop.'!G40</f>
        <v>0</v>
      </c>
      <c r="H362" s="7">
        <f>'ÜGYFÉLLEVELEZÉS.csop.'!H40</f>
        <v>0</v>
      </c>
      <c r="I362" s="7">
        <f>'ÜGYFÉLLEVELEZÉS.csop.'!I40</f>
        <v>0</v>
      </c>
      <c r="J362" s="7">
        <f>'ÜGYFÉLLEVELEZÉS.csop.'!J40</f>
        <v>0</v>
      </c>
      <c r="K362" s="7">
        <f>'ÜGYFÉLLEVELEZÉS.csop.'!K40</f>
        <v>0</v>
      </c>
      <c r="L362" s="7">
        <f>'ÜGYFÉLLEVELEZÉS.csop.'!L40</f>
        <v>0</v>
      </c>
      <c r="M362" s="7">
        <f>'ÜGYFÉLLEVELEZÉS.csop.'!M40</f>
        <v>0</v>
      </c>
      <c r="N362" s="7">
        <f>'ÜGYFÉLLEVELEZÉS.csop.'!N40</f>
        <v>0</v>
      </c>
      <c r="O362" s="7">
        <f>'ÜGYFÉLLEVELEZÉS.csop.'!O40</f>
        <v>0</v>
      </c>
      <c r="P362" s="7">
        <f>'ÜGYFÉLLEVELEZÉS.csop.'!P40</f>
        <v>0</v>
      </c>
      <c r="Q362" s="7">
        <f>'ÜGYFÉLLEVELEZÉS.csop.'!Q40</f>
        <v>0</v>
      </c>
      <c r="R362" s="7">
        <f>'ÜGYFÉLLEVELEZÉS.csop.'!R40</f>
        <v>0</v>
      </c>
      <c r="S362" s="16"/>
      <c r="T362" s="113">
        <f>'ÜGYFÉLLEVELEZÉS.csop.'!R40</f>
        <v>0</v>
      </c>
      <c r="U362" s="113">
        <f>'ÜGYFÉLLEVELEZÉS.csop.'!S40</f>
        <v>0</v>
      </c>
      <c r="V362" s="113">
        <f>'ÜGYFÉLLEVELEZÉS.csop.'!T40</f>
        <v>0</v>
      </c>
      <c r="W362" s="113">
        <f>'ÜGYFÉLLEVELEZÉS.csop.'!U40</f>
        <v>0</v>
      </c>
      <c r="X362" s="113">
        <f>'ÜGYFÉLLEVELEZÉS.csop.'!V40</f>
        <v>0</v>
      </c>
      <c r="Y362" s="113">
        <f>'ÜGYFÉLLEVELEZÉS.csop.'!W40</f>
        <v>0</v>
      </c>
      <c r="Z362" s="113">
        <f>'ÜGYFÉLLEVELEZÉS.csop.'!X40</f>
        <v>0</v>
      </c>
      <c r="AA362" s="113">
        <f>'ÜGYFÉLLEVELEZÉS.csop.'!Y40</f>
        <v>0</v>
      </c>
      <c r="AB362" s="113">
        <f>'ÜGYFÉLLEVELEZÉS.csop.'!Z40</f>
        <v>0</v>
      </c>
      <c r="AC362" s="113">
        <f>'ÜGYFÉLLEVELEZÉS.csop.'!AA40</f>
        <v>0</v>
      </c>
      <c r="AD362" s="113">
        <f>'ÜGYFÉLLEVELEZÉS.csop.'!AB40</f>
        <v>0</v>
      </c>
      <c r="AE362" s="113">
        <f>'ÜGYFÉLLEVELEZÉS.csop.'!AC40</f>
        <v>0</v>
      </c>
      <c r="AF362" s="113">
        <f>'ÜGYFÉLLEVELEZÉS.csop.'!AD40</f>
        <v>0</v>
      </c>
      <c r="AG362" s="113">
        <f>'ÜGYFÉLLEVELEZÉS.csop.'!AE40</f>
        <v>0</v>
      </c>
      <c r="AH362" s="113">
        <f>'ÜGYFÉLLEVELEZÉS.csop.'!AF40</f>
        <v>0</v>
      </c>
      <c r="AI362" s="113">
        <f>'ÜGYFÉLLEVELEZÉS.csop.'!AG40</f>
        <v>0</v>
      </c>
      <c r="AJ362" s="113">
        <f>'ÜGYFÉLLEVELEZÉS.csop.'!AH40</f>
        <v>0</v>
      </c>
      <c r="AK362" s="113">
        <f>'ÜGYFÉLLEVELEZÉS.csop.'!AI40</f>
        <v>0</v>
      </c>
      <c r="AL362" s="113">
        <f>'ÜGYFÉLLEVELEZÉS.csop.'!AJ40</f>
        <v>0</v>
      </c>
      <c r="AM362" s="113">
        <f>'ÜGYFÉLLEVELEZÉS.csop.'!AK40</f>
        <v>0</v>
      </c>
      <c r="AN362" s="113">
        <f>'ÜGYFÉLLEVELEZÉS.csop.'!AL40</f>
        <v>0</v>
      </c>
      <c r="AO362" s="113">
        <f>'ÜGYFÉLLEVELEZÉS.csop.'!AM40</f>
        <v>0</v>
      </c>
      <c r="AP362" s="113">
        <f>'ÜGYFÉLLEVELEZÉS.csop.'!AN40</f>
        <v>0</v>
      </c>
      <c r="AQ362" s="113">
        <f>'ÜGYFÉLLEVELEZÉS.csop.'!AO40</f>
        <v>0</v>
      </c>
      <c r="AR362" s="113">
        <f>'ÜGYFÉLLEVELEZÉS.csop.'!AP40</f>
        <v>0</v>
      </c>
      <c r="AS362" s="113">
        <f>'ÜGYFÉLLEVELEZÉS.csop.'!AQ40</f>
        <v>0</v>
      </c>
      <c r="AT362" s="113">
        <f>'ÜGYFÉLLEVELEZÉS.csop.'!AR40</f>
        <v>0</v>
      </c>
      <c r="AU362" s="113">
        <f>'ÜGYFÉLLEVELEZÉS.csop.'!AS40</f>
        <v>0</v>
      </c>
      <c r="AV362" s="113">
        <f>'ÜGYFÉLLEVELEZÉS.csop.'!AT40</f>
        <v>0</v>
      </c>
      <c r="AW362" s="113">
        <f>'ÜGYFÉLLEVELEZÉS.csop.'!AU40</f>
        <v>0</v>
      </c>
      <c r="AX362" s="113">
        <f>'ÜGYFÉLLEVELEZÉS.csop.'!AV40</f>
        <v>0</v>
      </c>
      <c r="AY362" s="67">
        <f t="shared" si="51"/>
        <v>0</v>
      </c>
    </row>
    <row r="363" spans="1:51" ht="20.100000000000001" hidden="1" customHeight="1" x14ac:dyDescent="0.35">
      <c r="A363" s="7">
        <f>'ÜGYFÉLLEVELEZÉS.csop.'!A41</f>
        <v>0</v>
      </c>
      <c r="B363" s="7">
        <f>'ÜGYFÉLLEVELEZÉS.csop.'!B41</f>
        <v>0</v>
      </c>
      <c r="C363" s="7">
        <f>'ÜGYFÉLLEVELEZÉS.csop.'!C41</f>
        <v>0</v>
      </c>
      <c r="D363" s="7">
        <f>'ÜGYFÉLLEVELEZÉS.csop.'!D41</f>
        <v>0</v>
      </c>
      <c r="E363" s="7">
        <f>'ÜGYFÉLLEVELEZÉS.csop.'!E41</f>
        <v>0</v>
      </c>
      <c r="F363" s="7">
        <f>'ÜGYFÉLLEVELEZÉS.csop.'!F41</f>
        <v>0</v>
      </c>
      <c r="G363" s="7">
        <f>'ÜGYFÉLLEVELEZÉS.csop.'!G41</f>
        <v>0</v>
      </c>
      <c r="H363" s="7">
        <f>'ÜGYFÉLLEVELEZÉS.csop.'!H41</f>
        <v>0</v>
      </c>
      <c r="I363" s="7">
        <f>'ÜGYFÉLLEVELEZÉS.csop.'!I41</f>
        <v>0</v>
      </c>
      <c r="J363" s="7">
        <f>'ÜGYFÉLLEVELEZÉS.csop.'!J41</f>
        <v>0</v>
      </c>
      <c r="K363" s="7">
        <f>'ÜGYFÉLLEVELEZÉS.csop.'!K41</f>
        <v>0</v>
      </c>
      <c r="L363" s="7">
        <f>'ÜGYFÉLLEVELEZÉS.csop.'!L41</f>
        <v>0</v>
      </c>
      <c r="M363" s="7">
        <f>'ÜGYFÉLLEVELEZÉS.csop.'!M41</f>
        <v>0</v>
      </c>
      <c r="N363" s="7">
        <f>'ÜGYFÉLLEVELEZÉS.csop.'!N41</f>
        <v>0</v>
      </c>
      <c r="O363" s="7">
        <f>'ÜGYFÉLLEVELEZÉS.csop.'!O41</f>
        <v>0</v>
      </c>
      <c r="P363" s="7">
        <f>'ÜGYFÉLLEVELEZÉS.csop.'!P41</f>
        <v>0</v>
      </c>
      <c r="Q363" s="7">
        <f>'ÜGYFÉLLEVELEZÉS.csop.'!Q41</f>
        <v>0</v>
      </c>
      <c r="R363" s="7">
        <f>'ÜGYFÉLLEVELEZÉS.csop.'!R41</f>
        <v>0</v>
      </c>
      <c r="S363" s="16"/>
      <c r="T363" s="113">
        <f>'ÜGYFÉLLEVELEZÉS.csop.'!R41</f>
        <v>0</v>
      </c>
      <c r="U363" s="113">
        <f>'ÜGYFÉLLEVELEZÉS.csop.'!S41</f>
        <v>0</v>
      </c>
      <c r="V363" s="113">
        <f>'ÜGYFÉLLEVELEZÉS.csop.'!T41</f>
        <v>0</v>
      </c>
      <c r="W363" s="113">
        <f>'ÜGYFÉLLEVELEZÉS.csop.'!U41</f>
        <v>0</v>
      </c>
      <c r="X363" s="113">
        <f>'ÜGYFÉLLEVELEZÉS.csop.'!V41</f>
        <v>0</v>
      </c>
      <c r="Y363" s="113">
        <f>'ÜGYFÉLLEVELEZÉS.csop.'!W41</f>
        <v>0</v>
      </c>
      <c r="Z363" s="113">
        <f>'ÜGYFÉLLEVELEZÉS.csop.'!X41</f>
        <v>0</v>
      </c>
      <c r="AA363" s="113">
        <f>'ÜGYFÉLLEVELEZÉS.csop.'!Y41</f>
        <v>0</v>
      </c>
      <c r="AB363" s="113">
        <f>'ÜGYFÉLLEVELEZÉS.csop.'!Z41</f>
        <v>0</v>
      </c>
      <c r="AC363" s="113">
        <f>'ÜGYFÉLLEVELEZÉS.csop.'!AA41</f>
        <v>0</v>
      </c>
      <c r="AD363" s="113">
        <f>'ÜGYFÉLLEVELEZÉS.csop.'!AB41</f>
        <v>0</v>
      </c>
      <c r="AE363" s="113">
        <f>'ÜGYFÉLLEVELEZÉS.csop.'!AC41</f>
        <v>0</v>
      </c>
      <c r="AF363" s="113">
        <f>'ÜGYFÉLLEVELEZÉS.csop.'!AD41</f>
        <v>0</v>
      </c>
      <c r="AG363" s="113">
        <f>'ÜGYFÉLLEVELEZÉS.csop.'!AE41</f>
        <v>0</v>
      </c>
      <c r="AH363" s="113">
        <f>'ÜGYFÉLLEVELEZÉS.csop.'!AF41</f>
        <v>0</v>
      </c>
      <c r="AI363" s="113">
        <f>'ÜGYFÉLLEVELEZÉS.csop.'!AG41</f>
        <v>0</v>
      </c>
      <c r="AJ363" s="113">
        <f>'ÜGYFÉLLEVELEZÉS.csop.'!AH41</f>
        <v>0</v>
      </c>
      <c r="AK363" s="113">
        <f>'ÜGYFÉLLEVELEZÉS.csop.'!AI41</f>
        <v>0</v>
      </c>
      <c r="AL363" s="113">
        <f>'ÜGYFÉLLEVELEZÉS.csop.'!AJ41</f>
        <v>0</v>
      </c>
      <c r="AM363" s="113">
        <f>'ÜGYFÉLLEVELEZÉS.csop.'!AK41</f>
        <v>0</v>
      </c>
      <c r="AN363" s="113">
        <f>'ÜGYFÉLLEVELEZÉS.csop.'!AL41</f>
        <v>0</v>
      </c>
      <c r="AO363" s="113">
        <f>'ÜGYFÉLLEVELEZÉS.csop.'!AM41</f>
        <v>0</v>
      </c>
      <c r="AP363" s="113">
        <f>'ÜGYFÉLLEVELEZÉS.csop.'!AN41</f>
        <v>0</v>
      </c>
      <c r="AQ363" s="113">
        <f>'ÜGYFÉLLEVELEZÉS.csop.'!AO41</f>
        <v>0</v>
      </c>
      <c r="AR363" s="113">
        <f>'ÜGYFÉLLEVELEZÉS.csop.'!AP41</f>
        <v>0</v>
      </c>
      <c r="AS363" s="113">
        <f>'ÜGYFÉLLEVELEZÉS.csop.'!AQ41</f>
        <v>0</v>
      </c>
      <c r="AT363" s="113">
        <f>'ÜGYFÉLLEVELEZÉS.csop.'!AR41</f>
        <v>0</v>
      </c>
      <c r="AU363" s="113">
        <f>'ÜGYFÉLLEVELEZÉS.csop.'!AS41</f>
        <v>0</v>
      </c>
      <c r="AV363" s="113">
        <f>'ÜGYFÉLLEVELEZÉS.csop.'!AT41</f>
        <v>0</v>
      </c>
      <c r="AW363" s="113">
        <f>'ÜGYFÉLLEVELEZÉS.csop.'!AU41</f>
        <v>0</v>
      </c>
      <c r="AX363" s="113">
        <f>'ÜGYFÉLLEVELEZÉS.csop.'!AV41</f>
        <v>0</v>
      </c>
      <c r="AY363" s="67">
        <f t="shared" si="51"/>
        <v>0</v>
      </c>
    </row>
    <row r="364" spans="1:51" ht="20.100000000000001" hidden="1" customHeight="1" x14ac:dyDescent="0.35">
      <c r="A364" s="7">
        <f>'ÜGYFÉLLEVELEZÉS.csop.'!A42</f>
        <v>0</v>
      </c>
      <c r="B364" s="7">
        <f>'ÜGYFÉLLEVELEZÉS.csop.'!B42</f>
        <v>0</v>
      </c>
      <c r="C364" s="7">
        <f>'ÜGYFÉLLEVELEZÉS.csop.'!C42</f>
        <v>0</v>
      </c>
      <c r="D364" s="7">
        <f>'ÜGYFÉLLEVELEZÉS.csop.'!D42</f>
        <v>0</v>
      </c>
      <c r="E364" s="7">
        <f>'ÜGYFÉLLEVELEZÉS.csop.'!E42</f>
        <v>0</v>
      </c>
      <c r="F364" s="7">
        <f>'ÜGYFÉLLEVELEZÉS.csop.'!F42</f>
        <v>0</v>
      </c>
      <c r="G364" s="7">
        <f>'ÜGYFÉLLEVELEZÉS.csop.'!G42</f>
        <v>0</v>
      </c>
      <c r="H364" s="7">
        <f>'ÜGYFÉLLEVELEZÉS.csop.'!H42</f>
        <v>0</v>
      </c>
      <c r="I364" s="7">
        <f>'ÜGYFÉLLEVELEZÉS.csop.'!I42</f>
        <v>0</v>
      </c>
      <c r="J364" s="7">
        <f>'ÜGYFÉLLEVELEZÉS.csop.'!J42</f>
        <v>0</v>
      </c>
      <c r="K364" s="7">
        <f>'ÜGYFÉLLEVELEZÉS.csop.'!K42</f>
        <v>0</v>
      </c>
      <c r="L364" s="7">
        <f>'ÜGYFÉLLEVELEZÉS.csop.'!L42</f>
        <v>0</v>
      </c>
      <c r="M364" s="7">
        <f>'ÜGYFÉLLEVELEZÉS.csop.'!M42</f>
        <v>0</v>
      </c>
      <c r="N364" s="7">
        <f>'ÜGYFÉLLEVELEZÉS.csop.'!N42</f>
        <v>0</v>
      </c>
      <c r="O364" s="7">
        <f>'ÜGYFÉLLEVELEZÉS.csop.'!O42</f>
        <v>0</v>
      </c>
      <c r="P364" s="7">
        <f>'ÜGYFÉLLEVELEZÉS.csop.'!P42</f>
        <v>0</v>
      </c>
      <c r="Q364" s="7">
        <f>'ÜGYFÉLLEVELEZÉS.csop.'!Q42</f>
        <v>0</v>
      </c>
      <c r="R364" s="7">
        <f>'ÜGYFÉLLEVELEZÉS.csop.'!R42</f>
        <v>0</v>
      </c>
      <c r="S364" s="16"/>
      <c r="T364" s="113">
        <f>'ÜGYFÉLLEVELEZÉS.csop.'!R42</f>
        <v>0</v>
      </c>
      <c r="U364" s="113">
        <f>'ÜGYFÉLLEVELEZÉS.csop.'!S42</f>
        <v>0</v>
      </c>
      <c r="V364" s="113">
        <f>'ÜGYFÉLLEVELEZÉS.csop.'!T42</f>
        <v>0</v>
      </c>
      <c r="W364" s="113">
        <f>'ÜGYFÉLLEVELEZÉS.csop.'!U42</f>
        <v>0</v>
      </c>
      <c r="X364" s="113">
        <f>'ÜGYFÉLLEVELEZÉS.csop.'!V42</f>
        <v>0</v>
      </c>
      <c r="Y364" s="113">
        <f>'ÜGYFÉLLEVELEZÉS.csop.'!W42</f>
        <v>0</v>
      </c>
      <c r="Z364" s="113">
        <f>'ÜGYFÉLLEVELEZÉS.csop.'!X42</f>
        <v>0</v>
      </c>
      <c r="AA364" s="113">
        <f>'ÜGYFÉLLEVELEZÉS.csop.'!Y42</f>
        <v>0</v>
      </c>
      <c r="AB364" s="113">
        <f>'ÜGYFÉLLEVELEZÉS.csop.'!Z42</f>
        <v>0</v>
      </c>
      <c r="AC364" s="113">
        <f>'ÜGYFÉLLEVELEZÉS.csop.'!AA42</f>
        <v>0</v>
      </c>
      <c r="AD364" s="113">
        <f>'ÜGYFÉLLEVELEZÉS.csop.'!AB42</f>
        <v>0</v>
      </c>
      <c r="AE364" s="113">
        <f>'ÜGYFÉLLEVELEZÉS.csop.'!AC42</f>
        <v>0</v>
      </c>
      <c r="AF364" s="113">
        <f>'ÜGYFÉLLEVELEZÉS.csop.'!AD42</f>
        <v>0</v>
      </c>
      <c r="AG364" s="113">
        <f>'ÜGYFÉLLEVELEZÉS.csop.'!AE42</f>
        <v>0</v>
      </c>
      <c r="AH364" s="113">
        <f>'ÜGYFÉLLEVELEZÉS.csop.'!AF42</f>
        <v>0</v>
      </c>
      <c r="AI364" s="113">
        <f>'ÜGYFÉLLEVELEZÉS.csop.'!AG42</f>
        <v>0</v>
      </c>
      <c r="AJ364" s="113">
        <f>'ÜGYFÉLLEVELEZÉS.csop.'!AH42</f>
        <v>0</v>
      </c>
      <c r="AK364" s="113">
        <f>'ÜGYFÉLLEVELEZÉS.csop.'!AI42</f>
        <v>0</v>
      </c>
      <c r="AL364" s="113">
        <f>'ÜGYFÉLLEVELEZÉS.csop.'!AJ42</f>
        <v>0</v>
      </c>
      <c r="AM364" s="113">
        <f>'ÜGYFÉLLEVELEZÉS.csop.'!AK42</f>
        <v>0</v>
      </c>
      <c r="AN364" s="113">
        <f>'ÜGYFÉLLEVELEZÉS.csop.'!AL42</f>
        <v>0</v>
      </c>
      <c r="AO364" s="113">
        <f>'ÜGYFÉLLEVELEZÉS.csop.'!AM42</f>
        <v>0</v>
      </c>
      <c r="AP364" s="113">
        <f>'ÜGYFÉLLEVELEZÉS.csop.'!AN42</f>
        <v>0</v>
      </c>
      <c r="AQ364" s="113">
        <f>'ÜGYFÉLLEVELEZÉS.csop.'!AO42</f>
        <v>0</v>
      </c>
      <c r="AR364" s="113">
        <f>'ÜGYFÉLLEVELEZÉS.csop.'!AP42</f>
        <v>0</v>
      </c>
      <c r="AS364" s="113">
        <f>'ÜGYFÉLLEVELEZÉS.csop.'!AQ42</f>
        <v>0</v>
      </c>
      <c r="AT364" s="113">
        <f>'ÜGYFÉLLEVELEZÉS.csop.'!AR42</f>
        <v>0</v>
      </c>
      <c r="AU364" s="113">
        <f>'ÜGYFÉLLEVELEZÉS.csop.'!AS42</f>
        <v>0</v>
      </c>
      <c r="AV364" s="113">
        <f>'ÜGYFÉLLEVELEZÉS.csop.'!AT42</f>
        <v>0</v>
      </c>
      <c r="AW364" s="113">
        <f>'ÜGYFÉLLEVELEZÉS.csop.'!AU42</f>
        <v>0</v>
      </c>
      <c r="AX364" s="113">
        <f>'ÜGYFÉLLEVELEZÉS.csop.'!AV42</f>
        <v>0</v>
      </c>
      <c r="AY364" s="67">
        <f t="shared" si="51"/>
        <v>0</v>
      </c>
    </row>
    <row r="365" spans="1:51" ht="20.100000000000001" hidden="1" customHeight="1" x14ac:dyDescent="0.35">
      <c r="A365" s="7">
        <f>'ÜGYFÉLLEVELEZÉS.csop.'!A43</f>
        <v>0</v>
      </c>
      <c r="B365" s="7">
        <f>'ÜGYFÉLLEVELEZÉS.csop.'!B43</f>
        <v>0</v>
      </c>
      <c r="C365" s="7">
        <f>'ÜGYFÉLLEVELEZÉS.csop.'!C43</f>
        <v>0</v>
      </c>
      <c r="D365" s="7">
        <f>'ÜGYFÉLLEVELEZÉS.csop.'!D43</f>
        <v>0</v>
      </c>
      <c r="E365" s="7">
        <f>'ÜGYFÉLLEVELEZÉS.csop.'!E43</f>
        <v>0</v>
      </c>
      <c r="F365" s="7">
        <f>'ÜGYFÉLLEVELEZÉS.csop.'!F43</f>
        <v>0</v>
      </c>
      <c r="G365" s="7">
        <f>'ÜGYFÉLLEVELEZÉS.csop.'!G43</f>
        <v>0</v>
      </c>
      <c r="H365" s="7">
        <f>'ÜGYFÉLLEVELEZÉS.csop.'!H43</f>
        <v>0</v>
      </c>
      <c r="I365" s="7">
        <f>'ÜGYFÉLLEVELEZÉS.csop.'!I43</f>
        <v>0</v>
      </c>
      <c r="J365" s="7">
        <f>'ÜGYFÉLLEVELEZÉS.csop.'!J43</f>
        <v>0</v>
      </c>
      <c r="K365" s="7">
        <f>'ÜGYFÉLLEVELEZÉS.csop.'!K43</f>
        <v>0</v>
      </c>
      <c r="L365" s="7">
        <f>'ÜGYFÉLLEVELEZÉS.csop.'!L43</f>
        <v>0</v>
      </c>
      <c r="M365" s="7">
        <f>'ÜGYFÉLLEVELEZÉS.csop.'!M43</f>
        <v>0</v>
      </c>
      <c r="N365" s="7">
        <f>'ÜGYFÉLLEVELEZÉS.csop.'!N43</f>
        <v>0</v>
      </c>
      <c r="O365" s="7">
        <f>'ÜGYFÉLLEVELEZÉS.csop.'!O43</f>
        <v>0</v>
      </c>
      <c r="P365" s="7">
        <f>'ÜGYFÉLLEVELEZÉS.csop.'!P43</f>
        <v>0</v>
      </c>
      <c r="Q365" s="7">
        <f>'ÜGYFÉLLEVELEZÉS.csop.'!Q43</f>
        <v>0</v>
      </c>
      <c r="R365" s="7">
        <f>'ÜGYFÉLLEVELEZÉS.csop.'!R43</f>
        <v>0</v>
      </c>
      <c r="S365" s="16"/>
      <c r="T365" s="113">
        <f>'ÜGYFÉLLEVELEZÉS.csop.'!R43</f>
        <v>0</v>
      </c>
      <c r="U365" s="113">
        <f>'ÜGYFÉLLEVELEZÉS.csop.'!S43</f>
        <v>0</v>
      </c>
      <c r="V365" s="113">
        <f>'ÜGYFÉLLEVELEZÉS.csop.'!T43</f>
        <v>0</v>
      </c>
      <c r="W365" s="113">
        <f>'ÜGYFÉLLEVELEZÉS.csop.'!U43</f>
        <v>0</v>
      </c>
      <c r="X365" s="113">
        <f>'ÜGYFÉLLEVELEZÉS.csop.'!V43</f>
        <v>0</v>
      </c>
      <c r="Y365" s="113">
        <f>'ÜGYFÉLLEVELEZÉS.csop.'!W43</f>
        <v>0</v>
      </c>
      <c r="Z365" s="113">
        <f>'ÜGYFÉLLEVELEZÉS.csop.'!X43</f>
        <v>0</v>
      </c>
      <c r="AA365" s="113">
        <f>'ÜGYFÉLLEVELEZÉS.csop.'!Y43</f>
        <v>0</v>
      </c>
      <c r="AB365" s="113">
        <f>'ÜGYFÉLLEVELEZÉS.csop.'!Z43</f>
        <v>0</v>
      </c>
      <c r="AC365" s="113">
        <f>'ÜGYFÉLLEVELEZÉS.csop.'!AA43</f>
        <v>0</v>
      </c>
      <c r="AD365" s="113">
        <f>'ÜGYFÉLLEVELEZÉS.csop.'!AB43</f>
        <v>0</v>
      </c>
      <c r="AE365" s="113">
        <f>'ÜGYFÉLLEVELEZÉS.csop.'!AC43</f>
        <v>0</v>
      </c>
      <c r="AF365" s="113">
        <f>'ÜGYFÉLLEVELEZÉS.csop.'!AD43</f>
        <v>0</v>
      </c>
      <c r="AG365" s="113">
        <f>'ÜGYFÉLLEVELEZÉS.csop.'!AE43</f>
        <v>0</v>
      </c>
      <c r="AH365" s="113">
        <f>'ÜGYFÉLLEVELEZÉS.csop.'!AF43</f>
        <v>0</v>
      </c>
      <c r="AI365" s="113">
        <f>'ÜGYFÉLLEVELEZÉS.csop.'!AG43</f>
        <v>0</v>
      </c>
      <c r="AJ365" s="113">
        <f>'ÜGYFÉLLEVELEZÉS.csop.'!AH43</f>
        <v>0</v>
      </c>
      <c r="AK365" s="113">
        <f>'ÜGYFÉLLEVELEZÉS.csop.'!AI43</f>
        <v>0</v>
      </c>
      <c r="AL365" s="113">
        <f>'ÜGYFÉLLEVELEZÉS.csop.'!AJ43</f>
        <v>0</v>
      </c>
      <c r="AM365" s="113">
        <f>'ÜGYFÉLLEVELEZÉS.csop.'!AK43</f>
        <v>0</v>
      </c>
      <c r="AN365" s="113">
        <f>'ÜGYFÉLLEVELEZÉS.csop.'!AL43</f>
        <v>0</v>
      </c>
      <c r="AO365" s="113">
        <f>'ÜGYFÉLLEVELEZÉS.csop.'!AM43</f>
        <v>0</v>
      </c>
      <c r="AP365" s="113">
        <f>'ÜGYFÉLLEVELEZÉS.csop.'!AN43</f>
        <v>0</v>
      </c>
      <c r="AQ365" s="113">
        <f>'ÜGYFÉLLEVELEZÉS.csop.'!AO43</f>
        <v>0</v>
      </c>
      <c r="AR365" s="113">
        <f>'ÜGYFÉLLEVELEZÉS.csop.'!AP43</f>
        <v>0</v>
      </c>
      <c r="AS365" s="113">
        <f>'ÜGYFÉLLEVELEZÉS.csop.'!AQ43</f>
        <v>0</v>
      </c>
      <c r="AT365" s="113">
        <f>'ÜGYFÉLLEVELEZÉS.csop.'!AR43</f>
        <v>0</v>
      </c>
      <c r="AU365" s="113">
        <f>'ÜGYFÉLLEVELEZÉS.csop.'!AS43</f>
        <v>0</v>
      </c>
      <c r="AV365" s="113">
        <f>'ÜGYFÉLLEVELEZÉS.csop.'!AT43</f>
        <v>0</v>
      </c>
      <c r="AW365" s="113">
        <f>'ÜGYFÉLLEVELEZÉS.csop.'!AU43</f>
        <v>0</v>
      </c>
      <c r="AX365" s="113">
        <f>'ÜGYFÉLLEVELEZÉS.csop.'!AV43</f>
        <v>0</v>
      </c>
      <c r="AY365" s="67">
        <f t="shared" si="51"/>
        <v>0</v>
      </c>
    </row>
    <row r="366" spans="1:51" ht="20.100000000000001" hidden="1" customHeight="1" x14ac:dyDescent="0.35">
      <c r="A366" s="7">
        <f>'ÜGYFÉLLEVELEZÉS.csop.'!A44</f>
        <v>0</v>
      </c>
      <c r="B366" s="7">
        <f>'ÜGYFÉLLEVELEZÉS.csop.'!B44</f>
        <v>0</v>
      </c>
      <c r="C366" s="7">
        <f>'ÜGYFÉLLEVELEZÉS.csop.'!C44</f>
        <v>0</v>
      </c>
      <c r="D366" s="7">
        <f>'ÜGYFÉLLEVELEZÉS.csop.'!D44</f>
        <v>0</v>
      </c>
      <c r="E366" s="7">
        <f>'ÜGYFÉLLEVELEZÉS.csop.'!E44</f>
        <v>0</v>
      </c>
      <c r="F366" s="7">
        <f>'ÜGYFÉLLEVELEZÉS.csop.'!F44</f>
        <v>0</v>
      </c>
      <c r="G366" s="7">
        <f>'ÜGYFÉLLEVELEZÉS.csop.'!G44</f>
        <v>0</v>
      </c>
      <c r="H366" s="7">
        <f>'ÜGYFÉLLEVELEZÉS.csop.'!H44</f>
        <v>0</v>
      </c>
      <c r="I366" s="7">
        <f>'ÜGYFÉLLEVELEZÉS.csop.'!I44</f>
        <v>0</v>
      </c>
      <c r="J366" s="7">
        <f>'ÜGYFÉLLEVELEZÉS.csop.'!J44</f>
        <v>0</v>
      </c>
      <c r="K366" s="7">
        <f>'ÜGYFÉLLEVELEZÉS.csop.'!K44</f>
        <v>0</v>
      </c>
      <c r="L366" s="7">
        <f>'ÜGYFÉLLEVELEZÉS.csop.'!L44</f>
        <v>0</v>
      </c>
      <c r="M366" s="7">
        <f>'ÜGYFÉLLEVELEZÉS.csop.'!M44</f>
        <v>0</v>
      </c>
      <c r="N366" s="7">
        <f>'ÜGYFÉLLEVELEZÉS.csop.'!N44</f>
        <v>0</v>
      </c>
      <c r="O366" s="7">
        <f>'ÜGYFÉLLEVELEZÉS.csop.'!O44</f>
        <v>0</v>
      </c>
      <c r="P366" s="7">
        <f>'ÜGYFÉLLEVELEZÉS.csop.'!P44</f>
        <v>0</v>
      </c>
      <c r="Q366" s="7">
        <f>'ÜGYFÉLLEVELEZÉS.csop.'!Q44</f>
        <v>0</v>
      </c>
      <c r="R366" s="7">
        <f>'ÜGYFÉLLEVELEZÉS.csop.'!R44</f>
        <v>0</v>
      </c>
      <c r="S366" s="16"/>
      <c r="T366" s="113">
        <f>'ÜGYFÉLLEVELEZÉS.csop.'!R44</f>
        <v>0</v>
      </c>
      <c r="U366" s="113">
        <f>'ÜGYFÉLLEVELEZÉS.csop.'!S44</f>
        <v>0</v>
      </c>
      <c r="V366" s="113">
        <f>'ÜGYFÉLLEVELEZÉS.csop.'!T44</f>
        <v>0</v>
      </c>
      <c r="W366" s="113">
        <f>'ÜGYFÉLLEVELEZÉS.csop.'!U44</f>
        <v>0</v>
      </c>
      <c r="X366" s="113">
        <f>'ÜGYFÉLLEVELEZÉS.csop.'!V44</f>
        <v>0</v>
      </c>
      <c r="Y366" s="113">
        <f>'ÜGYFÉLLEVELEZÉS.csop.'!W44</f>
        <v>0</v>
      </c>
      <c r="Z366" s="113">
        <f>'ÜGYFÉLLEVELEZÉS.csop.'!X44</f>
        <v>0</v>
      </c>
      <c r="AA366" s="113">
        <f>'ÜGYFÉLLEVELEZÉS.csop.'!Y44</f>
        <v>0</v>
      </c>
      <c r="AB366" s="113">
        <f>'ÜGYFÉLLEVELEZÉS.csop.'!Z44</f>
        <v>0</v>
      </c>
      <c r="AC366" s="113">
        <f>'ÜGYFÉLLEVELEZÉS.csop.'!AA44</f>
        <v>0</v>
      </c>
      <c r="AD366" s="113">
        <f>'ÜGYFÉLLEVELEZÉS.csop.'!AB44</f>
        <v>0</v>
      </c>
      <c r="AE366" s="113">
        <f>'ÜGYFÉLLEVELEZÉS.csop.'!AC44</f>
        <v>0</v>
      </c>
      <c r="AF366" s="113">
        <f>'ÜGYFÉLLEVELEZÉS.csop.'!AD44</f>
        <v>0</v>
      </c>
      <c r="AG366" s="113">
        <f>'ÜGYFÉLLEVELEZÉS.csop.'!AE44</f>
        <v>0</v>
      </c>
      <c r="AH366" s="113">
        <f>'ÜGYFÉLLEVELEZÉS.csop.'!AF44</f>
        <v>0</v>
      </c>
      <c r="AI366" s="113">
        <f>'ÜGYFÉLLEVELEZÉS.csop.'!AG44</f>
        <v>0</v>
      </c>
      <c r="AJ366" s="113">
        <f>'ÜGYFÉLLEVELEZÉS.csop.'!AH44</f>
        <v>0</v>
      </c>
      <c r="AK366" s="113">
        <f>'ÜGYFÉLLEVELEZÉS.csop.'!AI44</f>
        <v>0</v>
      </c>
      <c r="AL366" s="113">
        <f>'ÜGYFÉLLEVELEZÉS.csop.'!AJ44</f>
        <v>0</v>
      </c>
      <c r="AM366" s="113">
        <f>'ÜGYFÉLLEVELEZÉS.csop.'!AK44</f>
        <v>0</v>
      </c>
      <c r="AN366" s="113">
        <f>'ÜGYFÉLLEVELEZÉS.csop.'!AL44</f>
        <v>0</v>
      </c>
      <c r="AO366" s="113">
        <f>'ÜGYFÉLLEVELEZÉS.csop.'!AM44</f>
        <v>0</v>
      </c>
      <c r="AP366" s="113">
        <f>'ÜGYFÉLLEVELEZÉS.csop.'!AN44</f>
        <v>0</v>
      </c>
      <c r="AQ366" s="113">
        <f>'ÜGYFÉLLEVELEZÉS.csop.'!AO44</f>
        <v>0</v>
      </c>
      <c r="AR366" s="113">
        <f>'ÜGYFÉLLEVELEZÉS.csop.'!AP44</f>
        <v>0</v>
      </c>
      <c r="AS366" s="113">
        <f>'ÜGYFÉLLEVELEZÉS.csop.'!AQ44</f>
        <v>0</v>
      </c>
      <c r="AT366" s="113">
        <f>'ÜGYFÉLLEVELEZÉS.csop.'!AR44</f>
        <v>0</v>
      </c>
      <c r="AU366" s="113">
        <f>'ÜGYFÉLLEVELEZÉS.csop.'!AS44</f>
        <v>0</v>
      </c>
      <c r="AV366" s="113">
        <f>'ÜGYFÉLLEVELEZÉS.csop.'!AT44</f>
        <v>0</v>
      </c>
      <c r="AW366" s="113">
        <f>'ÜGYFÉLLEVELEZÉS.csop.'!AU44</f>
        <v>0</v>
      </c>
      <c r="AX366" s="113">
        <f>'ÜGYFÉLLEVELEZÉS.csop.'!AV44</f>
        <v>0</v>
      </c>
      <c r="AY366" s="67">
        <f t="shared" si="51"/>
        <v>0</v>
      </c>
    </row>
    <row r="367" spans="1:51" ht="20.100000000000001" hidden="1" customHeight="1" x14ac:dyDescent="0.35">
      <c r="A367" s="7">
        <f>'ÜGYFÉLLEVELEZÉS.csop.'!A45</f>
        <v>0</v>
      </c>
      <c r="B367" s="7">
        <f>'ÜGYFÉLLEVELEZÉS.csop.'!B45</f>
        <v>0</v>
      </c>
      <c r="C367" s="7">
        <f>'ÜGYFÉLLEVELEZÉS.csop.'!C45</f>
        <v>0</v>
      </c>
      <c r="D367" s="7">
        <f>'ÜGYFÉLLEVELEZÉS.csop.'!D45</f>
        <v>0</v>
      </c>
      <c r="E367" s="7">
        <f>'ÜGYFÉLLEVELEZÉS.csop.'!E45</f>
        <v>0</v>
      </c>
      <c r="F367" s="7">
        <f>'ÜGYFÉLLEVELEZÉS.csop.'!F45</f>
        <v>0</v>
      </c>
      <c r="G367" s="7">
        <f>'ÜGYFÉLLEVELEZÉS.csop.'!G45</f>
        <v>0</v>
      </c>
      <c r="H367" s="7">
        <f>'ÜGYFÉLLEVELEZÉS.csop.'!H45</f>
        <v>0</v>
      </c>
      <c r="I367" s="7">
        <f>'ÜGYFÉLLEVELEZÉS.csop.'!I45</f>
        <v>0</v>
      </c>
      <c r="J367" s="7">
        <f>'ÜGYFÉLLEVELEZÉS.csop.'!J45</f>
        <v>0</v>
      </c>
      <c r="K367" s="7">
        <f>'ÜGYFÉLLEVELEZÉS.csop.'!K45</f>
        <v>0</v>
      </c>
      <c r="L367" s="7">
        <f>'ÜGYFÉLLEVELEZÉS.csop.'!L45</f>
        <v>0</v>
      </c>
      <c r="M367" s="7">
        <f>'ÜGYFÉLLEVELEZÉS.csop.'!M45</f>
        <v>0</v>
      </c>
      <c r="N367" s="7">
        <f>'ÜGYFÉLLEVELEZÉS.csop.'!N45</f>
        <v>0</v>
      </c>
      <c r="O367" s="7">
        <f>'ÜGYFÉLLEVELEZÉS.csop.'!O45</f>
        <v>0</v>
      </c>
      <c r="P367" s="7">
        <f>'ÜGYFÉLLEVELEZÉS.csop.'!P45</f>
        <v>0</v>
      </c>
      <c r="Q367" s="7">
        <f>'ÜGYFÉLLEVELEZÉS.csop.'!Q45</f>
        <v>0</v>
      </c>
      <c r="R367" s="7">
        <f>'ÜGYFÉLLEVELEZÉS.csop.'!R45</f>
        <v>0</v>
      </c>
      <c r="S367" s="16"/>
      <c r="T367" s="113">
        <f>'ÜGYFÉLLEVELEZÉS.csop.'!R45</f>
        <v>0</v>
      </c>
      <c r="U367" s="113">
        <f>'ÜGYFÉLLEVELEZÉS.csop.'!S45</f>
        <v>0</v>
      </c>
      <c r="V367" s="113">
        <f>'ÜGYFÉLLEVELEZÉS.csop.'!T45</f>
        <v>0</v>
      </c>
      <c r="W367" s="113">
        <f>'ÜGYFÉLLEVELEZÉS.csop.'!U45</f>
        <v>0</v>
      </c>
      <c r="X367" s="113">
        <f>'ÜGYFÉLLEVELEZÉS.csop.'!V45</f>
        <v>0</v>
      </c>
      <c r="Y367" s="113">
        <f>'ÜGYFÉLLEVELEZÉS.csop.'!W45</f>
        <v>0</v>
      </c>
      <c r="Z367" s="113">
        <f>'ÜGYFÉLLEVELEZÉS.csop.'!X45</f>
        <v>0</v>
      </c>
      <c r="AA367" s="113">
        <f>'ÜGYFÉLLEVELEZÉS.csop.'!Y45</f>
        <v>0</v>
      </c>
      <c r="AB367" s="113">
        <f>'ÜGYFÉLLEVELEZÉS.csop.'!Z45</f>
        <v>0</v>
      </c>
      <c r="AC367" s="113">
        <f>'ÜGYFÉLLEVELEZÉS.csop.'!AA45</f>
        <v>0</v>
      </c>
      <c r="AD367" s="113">
        <f>'ÜGYFÉLLEVELEZÉS.csop.'!AB45</f>
        <v>0</v>
      </c>
      <c r="AE367" s="113">
        <f>'ÜGYFÉLLEVELEZÉS.csop.'!AC45</f>
        <v>0</v>
      </c>
      <c r="AF367" s="113">
        <f>'ÜGYFÉLLEVELEZÉS.csop.'!AD45</f>
        <v>0</v>
      </c>
      <c r="AG367" s="113">
        <f>'ÜGYFÉLLEVELEZÉS.csop.'!AE45</f>
        <v>0</v>
      </c>
      <c r="AH367" s="113">
        <f>'ÜGYFÉLLEVELEZÉS.csop.'!AF45</f>
        <v>0</v>
      </c>
      <c r="AI367" s="113">
        <f>'ÜGYFÉLLEVELEZÉS.csop.'!AG45</f>
        <v>0</v>
      </c>
      <c r="AJ367" s="113">
        <f>'ÜGYFÉLLEVELEZÉS.csop.'!AH45</f>
        <v>0</v>
      </c>
      <c r="AK367" s="113">
        <f>'ÜGYFÉLLEVELEZÉS.csop.'!AI45</f>
        <v>0</v>
      </c>
      <c r="AL367" s="113">
        <f>'ÜGYFÉLLEVELEZÉS.csop.'!AJ45</f>
        <v>0</v>
      </c>
      <c r="AM367" s="113">
        <f>'ÜGYFÉLLEVELEZÉS.csop.'!AK45</f>
        <v>0</v>
      </c>
      <c r="AN367" s="113">
        <f>'ÜGYFÉLLEVELEZÉS.csop.'!AL45</f>
        <v>0</v>
      </c>
      <c r="AO367" s="113">
        <f>'ÜGYFÉLLEVELEZÉS.csop.'!AM45</f>
        <v>0</v>
      </c>
      <c r="AP367" s="113">
        <f>'ÜGYFÉLLEVELEZÉS.csop.'!AN45</f>
        <v>0</v>
      </c>
      <c r="AQ367" s="113">
        <f>'ÜGYFÉLLEVELEZÉS.csop.'!AO45</f>
        <v>0</v>
      </c>
      <c r="AR367" s="113">
        <f>'ÜGYFÉLLEVELEZÉS.csop.'!AP45</f>
        <v>0</v>
      </c>
      <c r="AS367" s="113">
        <f>'ÜGYFÉLLEVELEZÉS.csop.'!AQ45</f>
        <v>0</v>
      </c>
      <c r="AT367" s="113">
        <f>'ÜGYFÉLLEVELEZÉS.csop.'!AR45</f>
        <v>0</v>
      </c>
      <c r="AU367" s="113">
        <f>'ÜGYFÉLLEVELEZÉS.csop.'!AS45</f>
        <v>0</v>
      </c>
      <c r="AV367" s="113">
        <f>'ÜGYFÉLLEVELEZÉS.csop.'!AT45</f>
        <v>0</v>
      </c>
      <c r="AW367" s="113">
        <f>'ÜGYFÉLLEVELEZÉS.csop.'!AU45</f>
        <v>0</v>
      </c>
      <c r="AX367" s="113">
        <f>'ÜGYFÉLLEVELEZÉS.csop.'!AV45</f>
        <v>0</v>
      </c>
      <c r="AY367" s="67">
        <f t="shared" si="51"/>
        <v>0</v>
      </c>
    </row>
    <row r="368" spans="1:51" ht="20.100000000000001" hidden="1" customHeight="1" x14ac:dyDescent="0.35">
      <c r="A368" s="7">
        <f>'ÜGYFÉLLEVELEZÉS.csop.'!A46</f>
        <v>0</v>
      </c>
      <c r="B368" s="7">
        <f>'ÜGYFÉLLEVELEZÉS.csop.'!B46</f>
        <v>0</v>
      </c>
      <c r="C368" s="7">
        <f>'ÜGYFÉLLEVELEZÉS.csop.'!C46</f>
        <v>0</v>
      </c>
      <c r="D368" s="7">
        <f>'ÜGYFÉLLEVELEZÉS.csop.'!D46</f>
        <v>0</v>
      </c>
      <c r="E368" s="7">
        <f>'ÜGYFÉLLEVELEZÉS.csop.'!E46</f>
        <v>0</v>
      </c>
      <c r="F368" s="7">
        <f>'ÜGYFÉLLEVELEZÉS.csop.'!F46</f>
        <v>0</v>
      </c>
      <c r="G368" s="7">
        <f>'ÜGYFÉLLEVELEZÉS.csop.'!G46</f>
        <v>0</v>
      </c>
      <c r="H368" s="7">
        <f>'ÜGYFÉLLEVELEZÉS.csop.'!H46</f>
        <v>0</v>
      </c>
      <c r="I368" s="7">
        <f>'ÜGYFÉLLEVELEZÉS.csop.'!I46</f>
        <v>0</v>
      </c>
      <c r="J368" s="7">
        <f>'ÜGYFÉLLEVELEZÉS.csop.'!J46</f>
        <v>0</v>
      </c>
      <c r="K368" s="7">
        <f>'ÜGYFÉLLEVELEZÉS.csop.'!K46</f>
        <v>0</v>
      </c>
      <c r="L368" s="7">
        <f>'ÜGYFÉLLEVELEZÉS.csop.'!L46</f>
        <v>0</v>
      </c>
      <c r="M368" s="7">
        <f>'ÜGYFÉLLEVELEZÉS.csop.'!M46</f>
        <v>0</v>
      </c>
      <c r="N368" s="7">
        <f>'ÜGYFÉLLEVELEZÉS.csop.'!N46</f>
        <v>0</v>
      </c>
      <c r="O368" s="7">
        <f>'ÜGYFÉLLEVELEZÉS.csop.'!O46</f>
        <v>0</v>
      </c>
      <c r="P368" s="7">
        <f>'ÜGYFÉLLEVELEZÉS.csop.'!P46</f>
        <v>0</v>
      </c>
      <c r="Q368" s="7">
        <f>'ÜGYFÉLLEVELEZÉS.csop.'!Q46</f>
        <v>0</v>
      </c>
      <c r="R368" s="7">
        <f>'ÜGYFÉLLEVELEZÉS.csop.'!R46</f>
        <v>0</v>
      </c>
      <c r="S368" s="16"/>
      <c r="T368" s="113">
        <f>'ÜGYFÉLLEVELEZÉS.csop.'!R46</f>
        <v>0</v>
      </c>
      <c r="U368" s="113">
        <f>'ÜGYFÉLLEVELEZÉS.csop.'!S46</f>
        <v>0</v>
      </c>
      <c r="V368" s="113">
        <f>'ÜGYFÉLLEVELEZÉS.csop.'!T46</f>
        <v>0</v>
      </c>
      <c r="W368" s="113">
        <f>'ÜGYFÉLLEVELEZÉS.csop.'!U46</f>
        <v>0</v>
      </c>
      <c r="X368" s="113">
        <f>'ÜGYFÉLLEVELEZÉS.csop.'!V46</f>
        <v>0</v>
      </c>
      <c r="Y368" s="113">
        <f>'ÜGYFÉLLEVELEZÉS.csop.'!W46</f>
        <v>0</v>
      </c>
      <c r="Z368" s="113">
        <f>'ÜGYFÉLLEVELEZÉS.csop.'!X46</f>
        <v>0</v>
      </c>
      <c r="AA368" s="113">
        <f>'ÜGYFÉLLEVELEZÉS.csop.'!Y46</f>
        <v>0</v>
      </c>
      <c r="AB368" s="113">
        <f>'ÜGYFÉLLEVELEZÉS.csop.'!Z46</f>
        <v>0</v>
      </c>
      <c r="AC368" s="113">
        <f>'ÜGYFÉLLEVELEZÉS.csop.'!AA46</f>
        <v>0</v>
      </c>
      <c r="AD368" s="113">
        <f>'ÜGYFÉLLEVELEZÉS.csop.'!AB46</f>
        <v>0</v>
      </c>
      <c r="AE368" s="113">
        <f>'ÜGYFÉLLEVELEZÉS.csop.'!AC46</f>
        <v>0</v>
      </c>
      <c r="AF368" s="113">
        <f>'ÜGYFÉLLEVELEZÉS.csop.'!AD46</f>
        <v>0</v>
      </c>
      <c r="AG368" s="113">
        <f>'ÜGYFÉLLEVELEZÉS.csop.'!AE46</f>
        <v>0</v>
      </c>
      <c r="AH368" s="113">
        <f>'ÜGYFÉLLEVELEZÉS.csop.'!AF46</f>
        <v>0</v>
      </c>
      <c r="AI368" s="113">
        <f>'ÜGYFÉLLEVELEZÉS.csop.'!AG46</f>
        <v>0</v>
      </c>
      <c r="AJ368" s="113">
        <f>'ÜGYFÉLLEVELEZÉS.csop.'!AH46</f>
        <v>0</v>
      </c>
      <c r="AK368" s="113">
        <f>'ÜGYFÉLLEVELEZÉS.csop.'!AI46</f>
        <v>0</v>
      </c>
      <c r="AL368" s="113">
        <f>'ÜGYFÉLLEVELEZÉS.csop.'!AJ46</f>
        <v>0</v>
      </c>
      <c r="AM368" s="113">
        <f>'ÜGYFÉLLEVELEZÉS.csop.'!AK46</f>
        <v>0</v>
      </c>
      <c r="AN368" s="113">
        <f>'ÜGYFÉLLEVELEZÉS.csop.'!AL46</f>
        <v>0</v>
      </c>
      <c r="AO368" s="113">
        <f>'ÜGYFÉLLEVELEZÉS.csop.'!AM46</f>
        <v>0</v>
      </c>
      <c r="AP368" s="113">
        <f>'ÜGYFÉLLEVELEZÉS.csop.'!AN46</f>
        <v>0</v>
      </c>
      <c r="AQ368" s="113">
        <f>'ÜGYFÉLLEVELEZÉS.csop.'!AO46</f>
        <v>0</v>
      </c>
      <c r="AR368" s="113">
        <f>'ÜGYFÉLLEVELEZÉS.csop.'!AP46</f>
        <v>0</v>
      </c>
      <c r="AS368" s="113">
        <f>'ÜGYFÉLLEVELEZÉS.csop.'!AQ46</f>
        <v>0</v>
      </c>
      <c r="AT368" s="113">
        <f>'ÜGYFÉLLEVELEZÉS.csop.'!AR46</f>
        <v>0</v>
      </c>
      <c r="AU368" s="113">
        <f>'ÜGYFÉLLEVELEZÉS.csop.'!AS46</f>
        <v>0</v>
      </c>
      <c r="AV368" s="113">
        <f>'ÜGYFÉLLEVELEZÉS.csop.'!AT46</f>
        <v>0</v>
      </c>
      <c r="AW368" s="113">
        <f>'ÜGYFÉLLEVELEZÉS.csop.'!AU46</f>
        <v>0</v>
      </c>
      <c r="AX368" s="113">
        <f>'ÜGYFÉLLEVELEZÉS.csop.'!AV46</f>
        <v>0</v>
      </c>
      <c r="AY368" s="67">
        <f t="shared" si="51"/>
        <v>0</v>
      </c>
    </row>
    <row r="369" spans="1:51" ht="20.100000000000001" hidden="1" customHeight="1" x14ac:dyDescent="0.35">
      <c r="A369" s="7">
        <f>'ÜGYFÉLLEVELEZÉS.csop.'!A47</f>
        <v>0</v>
      </c>
      <c r="B369" s="7">
        <f>'ÜGYFÉLLEVELEZÉS.csop.'!B47</f>
        <v>0</v>
      </c>
      <c r="C369" s="7">
        <f>'ÜGYFÉLLEVELEZÉS.csop.'!C47</f>
        <v>0</v>
      </c>
      <c r="D369" s="7">
        <f>'ÜGYFÉLLEVELEZÉS.csop.'!D47</f>
        <v>0</v>
      </c>
      <c r="E369" s="7">
        <f>'ÜGYFÉLLEVELEZÉS.csop.'!E47</f>
        <v>0</v>
      </c>
      <c r="F369" s="7">
        <f>'ÜGYFÉLLEVELEZÉS.csop.'!F47</f>
        <v>0</v>
      </c>
      <c r="G369" s="7">
        <f>'ÜGYFÉLLEVELEZÉS.csop.'!G47</f>
        <v>0</v>
      </c>
      <c r="H369" s="7">
        <f>'ÜGYFÉLLEVELEZÉS.csop.'!H47</f>
        <v>0</v>
      </c>
      <c r="I369" s="7">
        <f>'ÜGYFÉLLEVELEZÉS.csop.'!I47</f>
        <v>0</v>
      </c>
      <c r="J369" s="7">
        <f>'ÜGYFÉLLEVELEZÉS.csop.'!J47</f>
        <v>0</v>
      </c>
      <c r="K369" s="7">
        <f>'ÜGYFÉLLEVELEZÉS.csop.'!K47</f>
        <v>0</v>
      </c>
      <c r="L369" s="7">
        <f>'ÜGYFÉLLEVELEZÉS.csop.'!L47</f>
        <v>0</v>
      </c>
      <c r="M369" s="7">
        <f>'ÜGYFÉLLEVELEZÉS.csop.'!M47</f>
        <v>0</v>
      </c>
      <c r="N369" s="7">
        <f>'ÜGYFÉLLEVELEZÉS.csop.'!N47</f>
        <v>0</v>
      </c>
      <c r="O369" s="7">
        <f>'ÜGYFÉLLEVELEZÉS.csop.'!O47</f>
        <v>0</v>
      </c>
      <c r="P369" s="7">
        <f>'ÜGYFÉLLEVELEZÉS.csop.'!P47</f>
        <v>0</v>
      </c>
      <c r="Q369" s="7">
        <f>'ÜGYFÉLLEVELEZÉS.csop.'!Q47</f>
        <v>0</v>
      </c>
      <c r="R369" s="7">
        <f>'ÜGYFÉLLEVELEZÉS.csop.'!R47</f>
        <v>0</v>
      </c>
      <c r="S369" s="16"/>
      <c r="T369" s="113">
        <f>'ÜGYFÉLLEVELEZÉS.csop.'!R47</f>
        <v>0</v>
      </c>
      <c r="U369" s="113">
        <f>'ÜGYFÉLLEVELEZÉS.csop.'!S47</f>
        <v>0</v>
      </c>
      <c r="V369" s="113">
        <f>'ÜGYFÉLLEVELEZÉS.csop.'!T47</f>
        <v>0</v>
      </c>
      <c r="W369" s="113">
        <f>'ÜGYFÉLLEVELEZÉS.csop.'!U47</f>
        <v>0</v>
      </c>
      <c r="X369" s="113">
        <f>'ÜGYFÉLLEVELEZÉS.csop.'!V47</f>
        <v>0</v>
      </c>
      <c r="Y369" s="113">
        <f>'ÜGYFÉLLEVELEZÉS.csop.'!W47</f>
        <v>0</v>
      </c>
      <c r="Z369" s="113">
        <f>'ÜGYFÉLLEVELEZÉS.csop.'!X47</f>
        <v>0</v>
      </c>
      <c r="AA369" s="113">
        <f>'ÜGYFÉLLEVELEZÉS.csop.'!Y47</f>
        <v>0</v>
      </c>
      <c r="AB369" s="113">
        <f>'ÜGYFÉLLEVELEZÉS.csop.'!Z47</f>
        <v>0</v>
      </c>
      <c r="AC369" s="113">
        <f>'ÜGYFÉLLEVELEZÉS.csop.'!AA47</f>
        <v>0</v>
      </c>
      <c r="AD369" s="113">
        <f>'ÜGYFÉLLEVELEZÉS.csop.'!AB47</f>
        <v>0</v>
      </c>
      <c r="AE369" s="113">
        <f>'ÜGYFÉLLEVELEZÉS.csop.'!AC47</f>
        <v>0</v>
      </c>
      <c r="AF369" s="113">
        <f>'ÜGYFÉLLEVELEZÉS.csop.'!AD47</f>
        <v>0</v>
      </c>
      <c r="AG369" s="113">
        <f>'ÜGYFÉLLEVELEZÉS.csop.'!AE47</f>
        <v>0</v>
      </c>
      <c r="AH369" s="113">
        <f>'ÜGYFÉLLEVELEZÉS.csop.'!AF47</f>
        <v>0</v>
      </c>
      <c r="AI369" s="113">
        <f>'ÜGYFÉLLEVELEZÉS.csop.'!AG47</f>
        <v>0</v>
      </c>
      <c r="AJ369" s="113">
        <f>'ÜGYFÉLLEVELEZÉS.csop.'!AH47</f>
        <v>0</v>
      </c>
      <c r="AK369" s="113">
        <f>'ÜGYFÉLLEVELEZÉS.csop.'!AI47</f>
        <v>0</v>
      </c>
      <c r="AL369" s="113">
        <f>'ÜGYFÉLLEVELEZÉS.csop.'!AJ47</f>
        <v>0</v>
      </c>
      <c r="AM369" s="113">
        <f>'ÜGYFÉLLEVELEZÉS.csop.'!AK47</f>
        <v>0</v>
      </c>
      <c r="AN369" s="113">
        <f>'ÜGYFÉLLEVELEZÉS.csop.'!AL47</f>
        <v>0</v>
      </c>
      <c r="AO369" s="113">
        <f>'ÜGYFÉLLEVELEZÉS.csop.'!AM47</f>
        <v>0</v>
      </c>
      <c r="AP369" s="113">
        <f>'ÜGYFÉLLEVELEZÉS.csop.'!AN47</f>
        <v>0</v>
      </c>
      <c r="AQ369" s="113">
        <f>'ÜGYFÉLLEVELEZÉS.csop.'!AO47</f>
        <v>0</v>
      </c>
      <c r="AR369" s="113">
        <f>'ÜGYFÉLLEVELEZÉS.csop.'!AP47</f>
        <v>0</v>
      </c>
      <c r="AS369" s="113">
        <f>'ÜGYFÉLLEVELEZÉS.csop.'!AQ47</f>
        <v>0</v>
      </c>
      <c r="AT369" s="113">
        <f>'ÜGYFÉLLEVELEZÉS.csop.'!AR47</f>
        <v>0</v>
      </c>
      <c r="AU369" s="113">
        <f>'ÜGYFÉLLEVELEZÉS.csop.'!AS47</f>
        <v>0</v>
      </c>
      <c r="AV369" s="113">
        <f>'ÜGYFÉLLEVELEZÉS.csop.'!AT47</f>
        <v>0</v>
      </c>
      <c r="AW369" s="113">
        <f>'ÜGYFÉLLEVELEZÉS.csop.'!AU47</f>
        <v>0</v>
      </c>
      <c r="AX369" s="113">
        <f>'ÜGYFÉLLEVELEZÉS.csop.'!AV47</f>
        <v>0</v>
      </c>
      <c r="AY369" s="67">
        <f t="shared" si="51"/>
        <v>0</v>
      </c>
    </row>
    <row r="370" spans="1:51" ht="20.100000000000001" hidden="1" customHeight="1" x14ac:dyDescent="0.35">
      <c r="A370" s="7">
        <f>'ÜGYFÉLLEVELEZÉS.csop.'!A48</f>
        <v>0</v>
      </c>
      <c r="B370" s="7">
        <f>'ÜGYFÉLLEVELEZÉS.csop.'!B48</f>
        <v>0</v>
      </c>
      <c r="C370" s="7">
        <f>'ÜGYFÉLLEVELEZÉS.csop.'!C48</f>
        <v>0</v>
      </c>
      <c r="D370" s="7">
        <f>'ÜGYFÉLLEVELEZÉS.csop.'!D48</f>
        <v>0</v>
      </c>
      <c r="E370" s="7">
        <f>'ÜGYFÉLLEVELEZÉS.csop.'!E48</f>
        <v>0</v>
      </c>
      <c r="F370" s="7">
        <f>'ÜGYFÉLLEVELEZÉS.csop.'!F48</f>
        <v>0</v>
      </c>
      <c r="G370" s="7">
        <f>'ÜGYFÉLLEVELEZÉS.csop.'!G48</f>
        <v>0</v>
      </c>
      <c r="H370" s="7">
        <f>'ÜGYFÉLLEVELEZÉS.csop.'!H48</f>
        <v>0</v>
      </c>
      <c r="I370" s="7">
        <f>'ÜGYFÉLLEVELEZÉS.csop.'!I48</f>
        <v>0</v>
      </c>
      <c r="J370" s="7">
        <f>'ÜGYFÉLLEVELEZÉS.csop.'!J48</f>
        <v>0</v>
      </c>
      <c r="K370" s="7">
        <f>'ÜGYFÉLLEVELEZÉS.csop.'!K48</f>
        <v>0</v>
      </c>
      <c r="L370" s="7">
        <f>'ÜGYFÉLLEVELEZÉS.csop.'!L48</f>
        <v>0</v>
      </c>
      <c r="M370" s="7">
        <f>'ÜGYFÉLLEVELEZÉS.csop.'!M48</f>
        <v>0</v>
      </c>
      <c r="N370" s="7">
        <f>'ÜGYFÉLLEVELEZÉS.csop.'!N48</f>
        <v>0</v>
      </c>
      <c r="O370" s="7">
        <f>'ÜGYFÉLLEVELEZÉS.csop.'!O48</f>
        <v>0</v>
      </c>
      <c r="P370" s="7">
        <f>'ÜGYFÉLLEVELEZÉS.csop.'!P48</f>
        <v>0</v>
      </c>
      <c r="Q370" s="7">
        <f>'ÜGYFÉLLEVELEZÉS.csop.'!Q48</f>
        <v>0</v>
      </c>
      <c r="R370" s="7">
        <f>'ÜGYFÉLLEVELEZÉS.csop.'!R48</f>
        <v>0</v>
      </c>
      <c r="S370" s="16"/>
      <c r="T370" s="113">
        <f>'ÜGYFÉLLEVELEZÉS.csop.'!R48</f>
        <v>0</v>
      </c>
      <c r="U370" s="113">
        <f>'ÜGYFÉLLEVELEZÉS.csop.'!S48</f>
        <v>0</v>
      </c>
      <c r="V370" s="113">
        <f>'ÜGYFÉLLEVELEZÉS.csop.'!T48</f>
        <v>0</v>
      </c>
      <c r="W370" s="113">
        <f>'ÜGYFÉLLEVELEZÉS.csop.'!U48</f>
        <v>0</v>
      </c>
      <c r="X370" s="113">
        <f>'ÜGYFÉLLEVELEZÉS.csop.'!V48</f>
        <v>0</v>
      </c>
      <c r="Y370" s="113">
        <f>'ÜGYFÉLLEVELEZÉS.csop.'!W48</f>
        <v>0</v>
      </c>
      <c r="Z370" s="113">
        <f>'ÜGYFÉLLEVELEZÉS.csop.'!X48</f>
        <v>0</v>
      </c>
      <c r="AA370" s="113">
        <f>'ÜGYFÉLLEVELEZÉS.csop.'!Y48</f>
        <v>0</v>
      </c>
      <c r="AB370" s="113">
        <f>'ÜGYFÉLLEVELEZÉS.csop.'!Z48</f>
        <v>0</v>
      </c>
      <c r="AC370" s="113">
        <f>'ÜGYFÉLLEVELEZÉS.csop.'!AA48</f>
        <v>0</v>
      </c>
      <c r="AD370" s="113">
        <f>'ÜGYFÉLLEVELEZÉS.csop.'!AB48</f>
        <v>0</v>
      </c>
      <c r="AE370" s="113">
        <f>'ÜGYFÉLLEVELEZÉS.csop.'!AC48</f>
        <v>0</v>
      </c>
      <c r="AF370" s="113">
        <f>'ÜGYFÉLLEVELEZÉS.csop.'!AD48</f>
        <v>0</v>
      </c>
      <c r="AG370" s="113">
        <f>'ÜGYFÉLLEVELEZÉS.csop.'!AE48</f>
        <v>0</v>
      </c>
      <c r="AH370" s="113">
        <f>'ÜGYFÉLLEVELEZÉS.csop.'!AF48</f>
        <v>0</v>
      </c>
      <c r="AI370" s="113">
        <f>'ÜGYFÉLLEVELEZÉS.csop.'!AG48</f>
        <v>0</v>
      </c>
      <c r="AJ370" s="113">
        <f>'ÜGYFÉLLEVELEZÉS.csop.'!AH48</f>
        <v>0</v>
      </c>
      <c r="AK370" s="113">
        <f>'ÜGYFÉLLEVELEZÉS.csop.'!AI48</f>
        <v>0</v>
      </c>
      <c r="AL370" s="113">
        <f>'ÜGYFÉLLEVELEZÉS.csop.'!AJ48</f>
        <v>0</v>
      </c>
      <c r="AM370" s="113">
        <f>'ÜGYFÉLLEVELEZÉS.csop.'!AK48</f>
        <v>0</v>
      </c>
      <c r="AN370" s="113">
        <f>'ÜGYFÉLLEVELEZÉS.csop.'!AL48</f>
        <v>0</v>
      </c>
      <c r="AO370" s="113">
        <f>'ÜGYFÉLLEVELEZÉS.csop.'!AM48</f>
        <v>0</v>
      </c>
      <c r="AP370" s="113">
        <f>'ÜGYFÉLLEVELEZÉS.csop.'!AN48</f>
        <v>0</v>
      </c>
      <c r="AQ370" s="113">
        <f>'ÜGYFÉLLEVELEZÉS.csop.'!AO48</f>
        <v>0</v>
      </c>
      <c r="AR370" s="113">
        <f>'ÜGYFÉLLEVELEZÉS.csop.'!AP48</f>
        <v>0</v>
      </c>
      <c r="AS370" s="113">
        <f>'ÜGYFÉLLEVELEZÉS.csop.'!AQ48</f>
        <v>0</v>
      </c>
      <c r="AT370" s="113">
        <f>'ÜGYFÉLLEVELEZÉS.csop.'!AR48</f>
        <v>0</v>
      </c>
      <c r="AU370" s="113">
        <f>'ÜGYFÉLLEVELEZÉS.csop.'!AS48</f>
        <v>0</v>
      </c>
      <c r="AV370" s="113">
        <f>'ÜGYFÉLLEVELEZÉS.csop.'!AT48</f>
        <v>0</v>
      </c>
      <c r="AW370" s="113">
        <f>'ÜGYFÉLLEVELEZÉS.csop.'!AU48</f>
        <v>0</v>
      </c>
      <c r="AX370" s="113">
        <f>'ÜGYFÉLLEVELEZÉS.csop.'!AV48</f>
        <v>0</v>
      </c>
      <c r="AY370" s="67">
        <f t="shared" si="51"/>
        <v>0</v>
      </c>
    </row>
    <row r="371" spans="1:51" ht="20.100000000000001" hidden="1" customHeight="1" x14ac:dyDescent="0.35">
      <c r="A371" s="7">
        <f>'ÜGYFÉLLEVELEZÉS.csop.'!A49</f>
        <v>0</v>
      </c>
      <c r="B371" s="7">
        <f>'ÜGYFÉLLEVELEZÉS.csop.'!B49</f>
        <v>0</v>
      </c>
      <c r="C371" s="7">
        <f>'ÜGYFÉLLEVELEZÉS.csop.'!C49</f>
        <v>0</v>
      </c>
      <c r="D371" s="7">
        <f>'ÜGYFÉLLEVELEZÉS.csop.'!D49</f>
        <v>0</v>
      </c>
      <c r="E371" s="7">
        <f>'ÜGYFÉLLEVELEZÉS.csop.'!E49</f>
        <v>0</v>
      </c>
      <c r="F371" s="7">
        <f>'ÜGYFÉLLEVELEZÉS.csop.'!F49</f>
        <v>0</v>
      </c>
      <c r="G371" s="7">
        <f>'ÜGYFÉLLEVELEZÉS.csop.'!G49</f>
        <v>0</v>
      </c>
      <c r="H371" s="7">
        <f>'ÜGYFÉLLEVELEZÉS.csop.'!H49</f>
        <v>0</v>
      </c>
      <c r="I371" s="7">
        <f>'ÜGYFÉLLEVELEZÉS.csop.'!I49</f>
        <v>0</v>
      </c>
      <c r="J371" s="7">
        <f>'ÜGYFÉLLEVELEZÉS.csop.'!J49</f>
        <v>0</v>
      </c>
      <c r="K371" s="7">
        <f>'ÜGYFÉLLEVELEZÉS.csop.'!K49</f>
        <v>0</v>
      </c>
      <c r="L371" s="7">
        <f>'ÜGYFÉLLEVELEZÉS.csop.'!L49</f>
        <v>0</v>
      </c>
      <c r="M371" s="7">
        <f>'ÜGYFÉLLEVELEZÉS.csop.'!M49</f>
        <v>0</v>
      </c>
      <c r="N371" s="7">
        <f>'ÜGYFÉLLEVELEZÉS.csop.'!N49</f>
        <v>0</v>
      </c>
      <c r="O371" s="7">
        <f>'ÜGYFÉLLEVELEZÉS.csop.'!O49</f>
        <v>0</v>
      </c>
      <c r="P371" s="7">
        <f>'ÜGYFÉLLEVELEZÉS.csop.'!P49</f>
        <v>0</v>
      </c>
      <c r="Q371" s="7">
        <f>'ÜGYFÉLLEVELEZÉS.csop.'!Q49</f>
        <v>0</v>
      </c>
      <c r="R371" s="7">
        <f>'ÜGYFÉLLEVELEZÉS.csop.'!R49</f>
        <v>0</v>
      </c>
      <c r="S371" s="16"/>
      <c r="T371" s="113">
        <f>'ÜGYFÉLLEVELEZÉS.csop.'!R49</f>
        <v>0</v>
      </c>
      <c r="U371" s="113">
        <f>'ÜGYFÉLLEVELEZÉS.csop.'!S49</f>
        <v>0</v>
      </c>
      <c r="V371" s="113">
        <f>'ÜGYFÉLLEVELEZÉS.csop.'!T49</f>
        <v>0</v>
      </c>
      <c r="W371" s="113">
        <f>'ÜGYFÉLLEVELEZÉS.csop.'!U49</f>
        <v>0</v>
      </c>
      <c r="X371" s="113">
        <f>'ÜGYFÉLLEVELEZÉS.csop.'!V49</f>
        <v>0</v>
      </c>
      <c r="Y371" s="113">
        <f>'ÜGYFÉLLEVELEZÉS.csop.'!W49</f>
        <v>0</v>
      </c>
      <c r="Z371" s="113">
        <f>'ÜGYFÉLLEVELEZÉS.csop.'!X49</f>
        <v>0</v>
      </c>
      <c r="AA371" s="113">
        <f>'ÜGYFÉLLEVELEZÉS.csop.'!Y49</f>
        <v>0</v>
      </c>
      <c r="AB371" s="113">
        <f>'ÜGYFÉLLEVELEZÉS.csop.'!Z49</f>
        <v>0</v>
      </c>
      <c r="AC371" s="113">
        <f>'ÜGYFÉLLEVELEZÉS.csop.'!AA49</f>
        <v>0</v>
      </c>
      <c r="AD371" s="113">
        <f>'ÜGYFÉLLEVELEZÉS.csop.'!AB49</f>
        <v>0</v>
      </c>
      <c r="AE371" s="113">
        <f>'ÜGYFÉLLEVELEZÉS.csop.'!AC49</f>
        <v>0</v>
      </c>
      <c r="AF371" s="113">
        <f>'ÜGYFÉLLEVELEZÉS.csop.'!AD49</f>
        <v>0</v>
      </c>
      <c r="AG371" s="113">
        <f>'ÜGYFÉLLEVELEZÉS.csop.'!AE49</f>
        <v>0</v>
      </c>
      <c r="AH371" s="113">
        <f>'ÜGYFÉLLEVELEZÉS.csop.'!AF49</f>
        <v>0</v>
      </c>
      <c r="AI371" s="113">
        <f>'ÜGYFÉLLEVELEZÉS.csop.'!AG49</f>
        <v>0</v>
      </c>
      <c r="AJ371" s="113">
        <f>'ÜGYFÉLLEVELEZÉS.csop.'!AH49</f>
        <v>0</v>
      </c>
      <c r="AK371" s="113">
        <f>'ÜGYFÉLLEVELEZÉS.csop.'!AI49</f>
        <v>0</v>
      </c>
      <c r="AL371" s="113">
        <f>'ÜGYFÉLLEVELEZÉS.csop.'!AJ49</f>
        <v>0</v>
      </c>
      <c r="AM371" s="113">
        <f>'ÜGYFÉLLEVELEZÉS.csop.'!AK49</f>
        <v>0</v>
      </c>
      <c r="AN371" s="113">
        <f>'ÜGYFÉLLEVELEZÉS.csop.'!AL49</f>
        <v>0</v>
      </c>
      <c r="AO371" s="113">
        <f>'ÜGYFÉLLEVELEZÉS.csop.'!AM49</f>
        <v>0</v>
      </c>
      <c r="AP371" s="113">
        <f>'ÜGYFÉLLEVELEZÉS.csop.'!AN49</f>
        <v>0</v>
      </c>
      <c r="AQ371" s="113">
        <f>'ÜGYFÉLLEVELEZÉS.csop.'!AO49</f>
        <v>0</v>
      </c>
      <c r="AR371" s="113">
        <f>'ÜGYFÉLLEVELEZÉS.csop.'!AP49</f>
        <v>0</v>
      </c>
      <c r="AS371" s="113">
        <f>'ÜGYFÉLLEVELEZÉS.csop.'!AQ49</f>
        <v>0</v>
      </c>
      <c r="AT371" s="113">
        <f>'ÜGYFÉLLEVELEZÉS.csop.'!AR49</f>
        <v>0</v>
      </c>
      <c r="AU371" s="113">
        <f>'ÜGYFÉLLEVELEZÉS.csop.'!AS49</f>
        <v>0</v>
      </c>
      <c r="AV371" s="113">
        <f>'ÜGYFÉLLEVELEZÉS.csop.'!AT49</f>
        <v>0</v>
      </c>
      <c r="AW371" s="113">
        <f>'ÜGYFÉLLEVELEZÉS.csop.'!AU49</f>
        <v>0</v>
      </c>
      <c r="AX371" s="113">
        <f>'ÜGYFÉLLEVELEZÉS.csop.'!AV49</f>
        <v>0</v>
      </c>
      <c r="AY371" s="67">
        <f t="shared" si="51"/>
        <v>0</v>
      </c>
    </row>
    <row r="372" spans="1:51" ht="20.100000000000001" hidden="1" customHeight="1" x14ac:dyDescent="0.35">
      <c r="A372" s="7">
        <f>'ÜGYFÉLLEVELEZÉS.csop.'!A50</f>
        <v>0</v>
      </c>
      <c r="B372" s="7">
        <f>'ÜGYFÉLLEVELEZÉS.csop.'!B50</f>
        <v>0</v>
      </c>
      <c r="C372" s="7">
        <f>'ÜGYFÉLLEVELEZÉS.csop.'!C50</f>
        <v>0</v>
      </c>
      <c r="D372" s="7">
        <f>'ÜGYFÉLLEVELEZÉS.csop.'!D50</f>
        <v>0</v>
      </c>
      <c r="E372" s="7">
        <f>'ÜGYFÉLLEVELEZÉS.csop.'!E50</f>
        <v>0</v>
      </c>
      <c r="F372" s="7">
        <f>'ÜGYFÉLLEVELEZÉS.csop.'!F50</f>
        <v>0</v>
      </c>
      <c r="G372" s="7">
        <f>'ÜGYFÉLLEVELEZÉS.csop.'!G50</f>
        <v>0</v>
      </c>
      <c r="H372" s="7">
        <f>'ÜGYFÉLLEVELEZÉS.csop.'!H50</f>
        <v>0</v>
      </c>
      <c r="I372" s="7">
        <f>'ÜGYFÉLLEVELEZÉS.csop.'!I50</f>
        <v>0</v>
      </c>
      <c r="J372" s="7">
        <f>'ÜGYFÉLLEVELEZÉS.csop.'!J50</f>
        <v>0</v>
      </c>
      <c r="K372" s="7">
        <f>'ÜGYFÉLLEVELEZÉS.csop.'!K50</f>
        <v>0</v>
      </c>
      <c r="L372" s="7">
        <f>'ÜGYFÉLLEVELEZÉS.csop.'!L50</f>
        <v>0</v>
      </c>
      <c r="M372" s="7">
        <f>'ÜGYFÉLLEVELEZÉS.csop.'!M50</f>
        <v>0</v>
      </c>
      <c r="N372" s="7">
        <f>'ÜGYFÉLLEVELEZÉS.csop.'!N50</f>
        <v>0</v>
      </c>
      <c r="O372" s="7">
        <f>'ÜGYFÉLLEVELEZÉS.csop.'!O50</f>
        <v>0</v>
      </c>
      <c r="P372" s="7">
        <f>'ÜGYFÉLLEVELEZÉS.csop.'!P50</f>
        <v>0</v>
      </c>
      <c r="Q372" s="7">
        <f>'ÜGYFÉLLEVELEZÉS.csop.'!Q50</f>
        <v>0</v>
      </c>
      <c r="R372" s="7">
        <f>'ÜGYFÉLLEVELEZÉS.csop.'!R50</f>
        <v>0</v>
      </c>
      <c r="S372" s="16"/>
      <c r="T372" s="113">
        <f>'ÜGYFÉLLEVELEZÉS.csop.'!R50</f>
        <v>0</v>
      </c>
      <c r="U372" s="113">
        <f>'ÜGYFÉLLEVELEZÉS.csop.'!S50</f>
        <v>0</v>
      </c>
      <c r="V372" s="113">
        <f>'ÜGYFÉLLEVELEZÉS.csop.'!T50</f>
        <v>0</v>
      </c>
      <c r="W372" s="113">
        <f>'ÜGYFÉLLEVELEZÉS.csop.'!U50</f>
        <v>0</v>
      </c>
      <c r="X372" s="113">
        <f>'ÜGYFÉLLEVELEZÉS.csop.'!V50</f>
        <v>0</v>
      </c>
      <c r="Y372" s="113">
        <f>'ÜGYFÉLLEVELEZÉS.csop.'!W50</f>
        <v>0</v>
      </c>
      <c r="Z372" s="113">
        <f>'ÜGYFÉLLEVELEZÉS.csop.'!X50</f>
        <v>0</v>
      </c>
      <c r="AA372" s="113">
        <f>'ÜGYFÉLLEVELEZÉS.csop.'!Y50</f>
        <v>0</v>
      </c>
      <c r="AB372" s="113">
        <f>'ÜGYFÉLLEVELEZÉS.csop.'!Z50</f>
        <v>0</v>
      </c>
      <c r="AC372" s="113">
        <f>'ÜGYFÉLLEVELEZÉS.csop.'!AA50</f>
        <v>0</v>
      </c>
      <c r="AD372" s="113">
        <f>'ÜGYFÉLLEVELEZÉS.csop.'!AB50</f>
        <v>0</v>
      </c>
      <c r="AE372" s="113">
        <f>'ÜGYFÉLLEVELEZÉS.csop.'!AC50</f>
        <v>0</v>
      </c>
      <c r="AF372" s="113">
        <f>'ÜGYFÉLLEVELEZÉS.csop.'!AD50</f>
        <v>0</v>
      </c>
      <c r="AG372" s="113">
        <f>'ÜGYFÉLLEVELEZÉS.csop.'!AE50</f>
        <v>0</v>
      </c>
      <c r="AH372" s="113">
        <f>'ÜGYFÉLLEVELEZÉS.csop.'!AF50</f>
        <v>0</v>
      </c>
      <c r="AI372" s="113">
        <f>'ÜGYFÉLLEVELEZÉS.csop.'!AG50</f>
        <v>0</v>
      </c>
      <c r="AJ372" s="113">
        <f>'ÜGYFÉLLEVELEZÉS.csop.'!AH50</f>
        <v>0</v>
      </c>
      <c r="AK372" s="113">
        <f>'ÜGYFÉLLEVELEZÉS.csop.'!AI50</f>
        <v>0</v>
      </c>
      <c r="AL372" s="113">
        <f>'ÜGYFÉLLEVELEZÉS.csop.'!AJ50</f>
        <v>0</v>
      </c>
      <c r="AM372" s="113">
        <f>'ÜGYFÉLLEVELEZÉS.csop.'!AK50</f>
        <v>0</v>
      </c>
      <c r="AN372" s="113">
        <f>'ÜGYFÉLLEVELEZÉS.csop.'!AL50</f>
        <v>0</v>
      </c>
      <c r="AO372" s="113">
        <f>'ÜGYFÉLLEVELEZÉS.csop.'!AM50</f>
        <v>0</v>
      </c>
      <c r="AP372" s="113">
        <f>'ÜGYFÉLLEVELEZÉS.csop.'!AN50</f>
        <v>0</v>
      </c>
      <c r="AQ372" s="113">
        <f>'ÜGYFÉLLEVELEZÉS.csop.'!AO50</f>
        <v>0</v>
      </c>
      <c r="AR372" s="113">
        <f>'ÜGYFÉLLEVELEZÉS.csop.'!AP50</f>
        <v>0</v>
      </c>
      <c r="AS372" s="113">
        <f>'ÜGYFÉLLEVELEZÉS.csop.'!AQ50</f>
        <v>0</v>
      </c>
      <c r="AT372" s="113">
        <f>'ÜGYFÉLLEVELEZÉS.csop.'!AR50</f>
        <v>0</v>
      </c>
      <c r="AU372" s="113">
        <f>'ÜGYFÉLLEVELEZÉS.csop.'!AS50</f>
        <v>0</v>
      </c>
      <c r="AV372" s="113">
        <f>'ÜGYFÉLLEVELEZÉS.csop.'!AT50</f>
        <v>0</v>
      </c>
      <c r="AW372" s="113">
        <f>'ÜGYFÉLLEVELEZÉS.csop.'!AU50</f>
        <v>0</v>
      </c>
      <c r="AX372" s="113">
        <f>'ÜGYFÉLLEVELEZÉS.csop.'!AV50</f>
        <v>0</v>
      </c>
      <c r="AY372" s="67">
        <f t="shared" si="51"/>
        <v>0</v>
      </c>
    </row>
    <row r="373" spans="1:51" ht="20.100000000000001" hidden="1" customHeight="1" x14ac:dyDescent="0.35">
      <c r="A373" s="7">
        <f>'ÜGYFÉLLEVELEZÉS.csop.'!A51</f>
        <v>0</v>
      </c>
      <c r="B373" s="7">
        <f>'ÜGYFÉLLEVELEZÉS.csop.'!B51</f>
        <v>0</v>
      </c>
      <c r="C373" s="7">
        <f>'ÜGYFÉLLEVELEZÉS.csop.'!C51</f>
        <v>0</v>
      </c>
      <c r="D373" s="7">
        <f>'ÜGYFÉLLEVELEZÉS.csop.'!D51</f>
        <v>0</v>
      </c>
      <c r="E373" s="7">
        <f>'ÜGYFÉLLEVELEZÉS.csop.'!E51</f>
        <v>0</v>
      </c>
      <c r="F373" s="7">
        <f>'ÜGYFÉLLEVELEZÉS.csop.'!F51</f>
        <v>0</v>
      </c>
      <c r="G373" s="7">
        <f>'ÜGYFÉLLEVELEZÉS.csop.'!G51</f>
        <v>0</v>
      </c>
      <c r="H373" s="7">
        <f>'ÜGYFÉLLEVELEZÉS.csop.'!H51</f>
        <v>0</v>
      </c>
      <c r="I373" s="7">
        <f>'ÜGYFÉLLEVELEZÉS.csop.'!I51</f>
        <v>0</v>
      </c>
      <c r="J373" s="7">
        <f>'ÜGYFÉLLEVELEZÉS.csop.'!J51</f>
        <v>0</v>
      </c>
      <c r="K373" s="7">
        <f>'ÜGYFÉLLEVELEZÉS.csop.'!K51</f>
        <v>0</v>
      </c>
      <c r="L373" s="7">
        <f>'ÜGYFÉLLEVELEZÉS.csop.'!L51</f>
        <v>0</v>
      </c>
      <c r="M373" s="7">
        <f>'ÜGYFÉLLEVELEZÉS.csop.'!M51</f>
        <v>0</v>
      </c>
      <c r="N373" s="7">
        <f>'ÜGYFÉLLEVELEZÉS.csop.'!N51</f>
        <v>0</v>
      </c>
      <c r="O373" s="7">
        <f>'ÜGYFÉLLEVELEZÉS.csop.'!O51</f>
        <v>0</v>
      </c>
      <c r="P373" s="7">
        <f>'ÜGYFÉLLEVELEZÉS.csop.'!P51</f>
        <v>0</v>
      </c>
      <c r="Q373" s="7">
        <f>'ÜGYFÉLLEVELEZÉS.csop.'!Q51</f>
        <v>0</v>
      </c>
      <c r="R373" s="7">
        <f>'ÜGYFÉLLEVELEZÉS.csop.'!R51</f>
        <v>0</v>
      </c>
      <c r="S373" s="16"/>
      <c r="T373" s="113">
        <f>'ÜGYFÉLLEVELEZÉS.csop.'!R51</f>
        <v>0</v>
      </c>
      <c r="U373" s="113">
        <f>'ÜGYFÉLLEVELEZÉS.csop.'!S51</f>
        <v>0</v>
      </c>
      <c r="V373" s="113">
        <f>'ÜGYFÉLLEVELEZÉS.csop.'!T51</f>
        <v>0</v>
      </c>
      <c r="W373" s="113">
        <f>'ÜGYFÉLLEVELEZÉS.csop.'!U51</f>
        <v>0</v>
      </c>
      <c r="X373" s="113">
        <f>'ÜGYFÉLLEVELEZÉS.csop.'!V51</f>
        <v>0</v>
      </c>
      <c r="Y373" s="113">
        <f>'ÜGYFÉLLEVELEZÉS.csop.'!W51</f>
        <v>0</v>
      </c>
      <c r="Z373" s="113">
        <f>'ÜGYFÉLLEVELEZÉS.csop.'!X51</f>
        <v>0</v>
      </c>
      <c r="AA373" s="113">
        <f>'ÜGYFÉLLEVELEZÉS.csop.'!Y51</f>
        <v>0</v>
      </c>
      <c r="AB373" s="113">
        <f>'ÜGYFÉLLEVELEZÉS.csop.'!Z51</f>
        <v>0</v>
      </c>
      <c r="AC373" s="113">
        <f>'ÜGYFÉLLEVELEZÉS.csop.'!AA51</f>
        <v>0</v>
      </c>
      <c r="AD373" s="113">
        <f>'ÜGYFÉLLEVELEZÉS.csop.'!AB51</f>
        <v>0</v>
      </c>
      <c r="AE373" s="113">
        <f>'ÜGYFÉLLEVELEZÉS.csop.'!AC51</f>
        <v>0</v>
      </c>
      <c r="AF373" s="113">
        <f>'ÜGYFÉLLEVELEZÉS.csop.'!AD51</f>
        <v>0</v>
      </c>
      <c r="AG373" s="113">
        <f>'ÜGYFÉLLEVELEZÉS.csop.'!AE51</f>
        <v>0</v>
      </c>
      <c r="AH373" s="113">
        <f>'ÜGYFÉLLEVELEZÉS.csop.'!AF51</f>
        <v>0</v>
      </c>
      <c r="AI373" s="113">
        <f>'ÜGYFÉLLEVELEZÉS.csop.'!AG51</f>
        <v>0</v>
      </c>
      <c r="AJ373" s="113">
        <f>'ÜGYFÉLLEVELEZÉS.csop.'!AH51</f>
        <v>0</v>
      </c>
      <c r="AK373" s="113">
        <f>'ÜGYFÉLLEVELEZÉS.csop.'!AI51</f>
        <v>0</v>
      </c>
      <c r="AL373" s="113">
        <f>'ÜGYFÉLLEVELEZÉS.csop.'!AJ51</f>
        <v>0</v>
      </c>
      <c r="AM373" s="113">
        <f>'ÜGYFÉLLEVELEZÉS.csop.'!AK51</f>
        <v>0</v>
      </c>
      <c r="AN373" s="113">
        <f>'ÜGYFÉLLEVELEZÉS.csop.'!AL51</f>
        <v>0</v>
      </c>
      <c r="AO373" s="113">
        <f>'ÜGYFÉLLEVELEZÉS.csop.'!AM51</f>
        <v>0</v>
      </c>
      <c r="AP373" s="113">
        <f>'ÜGYFÉLLEVELEZÉS.csop.'!AN51</f>
        <v>0</v>
      </c>
      <c r="AQ373" s="113">
        <f>'ÜGYFÉLLEVELEZÉS.csop.'!AO51</f>
        <v>0</v>
      </c>
      <c r="AR373" s="113">
        <f>'ÜGYFÉLLEVELEZÉS.csop.'!AP51</f>
        <v>0</v>
      </c>
      <c r="AS373" s="113">
        <f>'ÜGYFÉLLEVELEZÉS.csop.'!AQ51</f>
        <v>0</v>
      </c>
      <c r="AT373" s="113">
        <f>'ÜGYFÉLLEVELEZÉS.csop.'!AR51</f>
        <v>0</v>
      </c>
      <c r="AU373" s="113">
        <f>'ÜGYFÉLLEVELEZÉS.csop.'!AS51</f>
        <v>0</v>
      </c>
      <c r="AV373" s="113">
        <f>'ÜGYFÉLLEVELEZÉS.csop.'!AT51</f>
        <v>0</v>
      </c>
      <c r="AW373" s="113">
        <f>'ÜGYFÉLLEVELEZÉS.csop.'!AU51</f>
        <v>0</v>
      </c>
      <c r="AX373" s="113">
        <f>'ÜGYFÉLLEVELEZÉS.csop.'!AV51</f>
        <v>0</v>
      </c>
      <c r="AY373" s="67">
        <f t="shared" si="51"/>
        <v>0</v>
      </c>
    </row>
    <row r="374" spans="1:51" ht="20.100000000000001" hidden="1" customHeight="1" x14ac:dyDescent="0.35">
      <c r="A374" s="7">
        <f>'ÜGYFÉLLEVELEZÉS.csop.'!A52</f>
        <v>0</v>
      </c>
      <c r="B374" s="7">
        <f>'ÜGYFÉLLEVELEZÉS.csop.'!B52</f>
        <v>0</v>
      </c>
      <c r="C374" s="7">
        <f>'ÜGYFÉLLEVELEZÉS.csop.'!C52</f>
        <v>0</v>
      </c>
      <c r="D374" s="7">
        <f>'ÜGYFÉLLEVELEZÉS.csop.'!D52</f>
        <v>0</v>
      </c>
      <c r="E374" s="7">
        <f>'ÜGYFÉLLEVELEZÉS.csop.'!E52</f>
        <v>0</v>
      </c>
      <c r="F374" s="7">
        <f>'ÜGYFÉLLEVELEZÉS.csop.'!F52</f>
        <v>0</v>
      </c>
      <c r="G374" s="7">
        <f>'ÜGYFÉLLEVELEZÉS.csop.'!G52</f>
        <v>0</v>
      </c>
      <c r="H374" s="7">
        <f>'ÜGYFÉLLEVELEZÉS.csop.'!H52</f>
        <v>0</v>
      </c>
      <c r="I374" s="7">
        <f>'ÜGYFÉLLEVELEZÉS.csop.'!I52</f>
        <v>0</v>
      </c>
      <c r="J374" s="7">
        <f>'ÜGYFÉLLEVELEZÉS.csop.'!J52</f>
        <v>0</v>
      </c>
      <c r="K374" s="7">
        <f>'ÜGYFÉLLEVELEZÉS.csop.'!K52</f>
        <v>0</v>
      </c>
      <c r="L374" s="7">
        <f>'ÜGYFÉLLEVELEZÉS.csop.'!L52</f>
        <v>0</v>
      </c>
      <c r="M374" s="7">
        <f>'ÜGYFÉLLEVELEZÉS.csop.'!M52</f>
        <v>0</v>
      </c>
      <c r="N374" s="7">
        <f>'ÜGYFÉLLEVELEZÉS.csop.'!N52</f>
        <v>0</v>
      </c>
      <c r="O374" s="7">
        <f>'ÜGYFÉLLEVELEZÉS.csop.'!O52</f>
        <v>0</v>
      </c>
      <c r="P374" s="7">
        <f>'ÜGYFÉLLEVELEZÉS.csop.'!P52</f>
        <v>0</v>
      </c>
      <c r="Q374" s="7">
        <f>'ÜGYFÉLLEVELEZÉS.csop.'!Q52</f>
        <v>0</v>
      </c>
      <c r="R374" s="7">
        <f>'ÜGYFÉLLEVELEZÉS.csop.'!R52</f>
        <v>0</v>
      </c>
      <c r="S374" s="16"/>
      <c r="T374" s="113">
        <f>'ÜGYFÉLLEVELEZÉS.csop.'!R52</f>
        <v>0</v>
      </c>
      <c r="U374" s="113">
        <f>'ÜGYFÉLLEVELEZÉS.csop.'!S52</f>
        <v>0</v>
      </c>
      <c r="V374" s="113">
        <f>'ÜGYFÉLLEVELEZÉS.csop.'!T52</f>
        <v>0</v>
      </c>
      <c r="W374" s="113">
        <f>'ÜGYFÉLLEVELEZÉS.csop.'!U52</f>
        <v>0</v>
      </c>
      <c r="X374" s="113">
        <f>'ÜGYFÉLLEVELEZÉS.csop.'!V52</f>
        <v>0</v>
      </c>
      <c r="Y374" s="113">
        <f>'ÜGYFÉLLEVELEZÉS.csop.'!W52</f>
        <v>0</v>
      </c>
      <c r="Z374" s="113">
        <f>'ÜGYFÉLLEVELEZÉS.csop.'!X52</f>
        <v>0</v>
      </c>
      <c r="AA374" s="113">
        <f>'ÜGYFÉLLEVELEZÉS.csop.'!Y52</f>
        <v>0</v>
      </c>
      <c r="AB374" s="113">
        <f>'ÜGYFÉLLEVELEZÉS.csop.'!Z52</f>
        <v>0</v>
      </c>
      <c r="AC374" s="113">
        <f>'ÜGYFÉLLEVELEZÉS.csop.'!AA52</f>
        <v>0</v>
      </c>
      <c r="AD374" s="113">
        <f>'ÜGYFÉLLEVELEZÉS.csop.'!AB52</f>
        <v>0</v>
      </c>
      <c r="AE374" s="113">
        <f>'ÜGYFÉLLEVELEZÉS.csop.'!AC52</f>
        <v>0</v>
      </c>
      <c r="AF374" s="113">
        <f>'ÜGYFÉLLEVELEZÉS.csop.'!AD52</f>
        <v>0</v>
      </c>
      <c r="AG374" s="113">
        <f>'ÜGYFÉLLEVELEZÉS.csop.'!AE52</f>
        <v>0</v>
      </c>
      <c r="AH374" s="113">
        <f>'ÜGYFÉLLEVELEZÉS.csop.'!AF52</f>
        <v>0</v>
      </c>
      <c r="AI374" s="113">
        <f>'ÜGYFÉLLEVELEZÉS.csop.'!AG52</f>
        <v>0</v>
      </c>
      <c r="AJ374" s="113">
        <f>'ÜGYFÉLLEVELEZÉS.csop.'!AH52</f>
        <v>0</v>
      </c>
      <c r="AK374" s="113">
        <f>'ÜGYFÉLLEVELEZÉS.csop.'!AI52</f>
        <v>0</v>
      </c>
      <c r="AL374" s="113">
        <f>'ÜGYFÉLLEVELEZÉS.csop.'!AJ52</f>
        <v>0</v>
      </c>
      <c r="AM374" s="113">
        <f>'ÜGYFÉLLEVELEZÉS.csop.'!AK52</f>
        <v>0</v>
      </c>
      <c r="AN374" s="113">
        <f>'ÜGYFÉLLEVELEZÉS.csop.'!AL52</f>
        <v>0</v>
      </c>
      <c r="AO374" s="113">
        <f>'ÜGYFÉLLEVELEZÉS.csop.'!AM52</f>
        <v>0</v>
      </c>
      <c r="AP374" s="113">
        <f>'ÜGYFÉLLEVELEZÉS.csop.'!AN52</f>
        <v>0</v>
      </c>
      <c r="AQ374" s="113">
        <f>'ÜGYFÉLLEVELEZÉS.csop.'!AO52</f>
        <v>0</v>
      </c>
      <c r="AR374" s="113">
        <f>'ÜGYFÉLLEVELEZÉS.csop.'!AP52</f>
        <v>0</v>
      </c>
      <c r="AS374" s="113">
        <f>'ÜGYFÉLLEVELEZÉS.csop.'!AQ52</f>
        <v>0</v>
      </c>
      <c r="AT374" s="113">
        <f>'ÜGYFÉLLEVELEZÉS.csop.'!AR52</f>
        <v>0</v>
      </c>
      <c r="AU374" s="113">
        <f>'ÜGYFÉLLEVELEZÉS.csop.'!AS52</f>
        <v>0</v>
      </c>
      <c r="AV374" s="113">
        <f>'ÜGYFÉLLEVELEZÉS.csop.'!AT52</f>
        <v>0</v>
      </c>
      <c r="AW374" s="113">
        <f>'ÜGYFÉLLEVELEZÉS.csop.'!AU52</f>
        <v>0</v>
      </c>
      <c r="AX374" s="113">
        <f>'ÜGYFÉLLEVELEZÉS.csop.'!AV52</f>
        <v>0</v>
      </c>
      <c r="AY374" s="67">
        <f t="shared" si="51"/>
        <v>0</v>
      </c>
    </row>
    <row r="375" spans="1:51" ht="20.100000000000001" hidden="1" customHeight="1" x14ac:dyDescent="0.35">
      <c r="A375" s="7">
        <f>'ÜGYFÉLLEVELEZÉS.csop.'!A53</f>
        <v>0</v>
      </c>
      <c r="B375" s="7">
        <f>'ÜGYFÉLLEVELEZÉS.csop.'!B53</f>
        <v>0</v>
      </c>
      <c r="C375" s="7">
        <f>'ÜGYFÉLLEVELEZÉS.csop.'!C53</f>
        <v>0</v>
      </c>
      <c r="D375" s="7">
        <f>'ÜGYFÉLLEVELEZÉS.csop.'!D53</f>
        <v>0</v>
      </c>
      <c r="E375" s="7">
        <f>'ÜGYFÉLLEVELEZÉS.csop.'!E53</f>
        <v>0</v>
      </c>
      <c r="F375" s="7">
        <f>'ÜGYFÉLLEVELEZÉS.csop.'!F53</f>
        <v>0</v>
      </c>
      <c r="G375" s="7">
        <f>'ÜGYFÉLLEVELEZÉS.csop.'!G53</f>
        <v>0</v>
      </c>
      <c r="H375" s="7">
        <f>'ÜGYFÉLLEVELEZÉS.csop.'!H53</f>
        <v>0</v>
      </c>
      <c r="I375" s="7">
        <f>'ÜGYFÉLLEVELEZÉS.csop.'!I53</f>
        <v>0</v>
      </c>
      <c r="J375" s="7">
        <f>'ÜGYFÉLLEVELEZÉS.csop.'!J53</f>
        <v>0</v>
      </c>
      <c r="K375" s="7">
        <f>'ÜGYFÉLLEVELEZÉS.csop.'!K53</f>
        <v>0</v>
      </c>
      <c r="L375" s="7">
        <f>'ÜGYFÉLLEVELEZÉS.csop.'!L53</f>
        <v>0</v>
      </c>
      <c r="M375" s="7">
        <f>'ÜGYFÉLLEVELEZÉS.csop.'!M53</f>
        <v>0</v>
      </c>
      <c r="N375" s="7">
        <f>'ÜGYFÉLLEVELEZÉS.csop.'!N53</f>
        <v>0</v>
      </c>
      <c r="O375" s="7">
        <f>'ÜGYFÉLLEVELEZÉS.csop.'!O53</f>
        <v>0</v>
      </c>
      <c r="P375" s="7">
        <f>'ÜGYFÉLLEVELEZÉS.csop.'!P53</f>
        <v>0</v>
      </c>
      <c r="Q375" s="7">
        <f>'ÜGYFÉLLEVELEZÉS.csop.'!Q53</f>
        <v>0</v>
      </c>
      <c r="R375" s="7">
        <f>'ÜGYFÉLLEVELEZÉS.csop.'!R53</f>
        <v>0</v>
      </c>
      <c r="S375" s="16"/>
      <c r="T375" s="113">
        <f>'ÜGYFÉLLEVELEZÉS.csop.'!R53</f>
        <v>0</v>
      </c>
      <c r="U375" s="113">
        <f>'ÜGYFÉLLEVELEZÉS.csop.'!S53</f>
        <v>0</v>
      </c>
      <c r="V375" s="113">
        <f>'ÜGYFÉLLEVELEZÉS.csop.'!T53</f>
        <v>0</v>
      </c>
      <c r="W375" s="113">
        <f>'ÜGYFÉLLEVELEZÉS.csop.'!U53</f>
        <v>0</v>
      </c>
      <c r="X375" s="113">
        <f>'ÜGYFÉLLEVELEZÉS.csop.'!V53</f>
        <v>0</v>
      </c>
      <c r="Y375" s="113">
        <f>'ÜGYFÉLLEVELEZÉS.csop.'!W53</f>
        <v>0</v>
      </c>
      <c r="Z375" s="113">
        <f>'ÜGYFÉLLEVELEZÉS.csop.'!X53</f>
        <v>0</v>
      </c>
      <c r="AA375" s="113">
        <f>'ÜGYFÉLLEVELEZÉS.csop.'!Y53</f>
        <v>0</v>
      </c>
      <c r="AB375" s="113">
        <f>'ÜGYFÉLLEVELEZÉS.csop.'!Z53</f>
        <v>0</v>
      </c>
      <c r="AC375" s="113">
        <f>'ÜGYFÉLLEVELEZÉS.csop.'!AA53</f>
        <v>0</v>
      </c>
      <c r="AD375" s="113">
        <f>'ÜGYFÉLLEVELEZÉS.csop.'!AB53</f>
        <v>0</v>
      </c>
      <c r="AE375" s="113">
        <f>'ÜGYFÉLLEVELEZÉS.csop.'!AC53</f>
        <v>0</v>
      </c>
      <c r="AF375" s="113">
        <f>'ÜGYFÉLLEVELEZÉS.csop.'!AD53</f>
        <v>0</v>
      </c>
      <c r="AG375" s="113">
        <f>'ÜGYFÉLLEVELEZÉS.csop.'!AE53</f>
        <v>0</v>
      </c>
      <c r="AH375" s="113">
        <f>'ÜGYFÉLLEVELEZÉS.csop.'!AF53</f>
        <v>0</v>
      </c>
      <c r="AI375" s="113">
        <f>'ÜGYFÉLLEVELEZÉS.csop.'!AG53</f>
        <v>0</v>
      </c>
      <c r="AJ375" s="113">
        <f>'ÜGYFÉLLEVELEZÉS.csop.'!AH53</f>
        <v>0</v>
      </c>
      <c r="AK375" s="113">
        <f>'ÜGYFÉLLEVELEZÉS.csop.'!AI53</f>
        <v>0</v>
      </c>
      <c r="AL375" s="113">
        <f>'ÜGYFÉLLEVELEZÉS.csop.'!AJ53</f>
        <v>0</v>
      </c>
      <c r="AM375" s="113">
        <f>'ÜGYFÉLLEVELEZÉS.csop.'!AK53</f>
        <v>0</v>
      </c>
      <c r="AN375" s="113">
        <f>'ÜGYFÉLLEVELEZÉS.csop.'!AL53</f>
        <v>0</v>
      </c>
      <c r="AO375" s="113">
        <f>'ÜGYFÉLLEVELEZÉS.csop.'!AM53</f>
        <v>0</v>
      </c>
      <c r="AP375" s="113">
        <f>'ÜGYFÉLLEVELEZÉS.csop.'!AN53</f>
        <v>0</v>
      </c>
      <c r="AQ375" s="113">
        <f>'ÜGYFÉLLEVELEZÉS.csop.'!AO53</f>
        <v>0</v>
      </c>
      <c r="AR375" s="113">
        <f>'ÜGYFÉLLEVELEZÉS.csop.'!AP53</f>
        <v>0</v>
      </c>
      <c r="AS375" s="113">
        <f>'ÜGYFÉLLEVELEZÉS.csop.'!AQ53</f>
        <v>0</v>
      </c>
      <c r="AT375" s="113">
        <f>'ÜGYFÉLLEVELEZÉS.csop.'!AR53</f>
        <v>0</v>
      </c>
      <c r="AU375" s="113">
        <f>'ÜGYFÉLLEVELEZÉS.csop.'!AS53</f>
        <v>0</v>
      </c>
      <c r="AV375" s="113">
        <f>'ÜGYFÉLLEVELEZÉS.csop.'!AT53</f>
        <v>0</v>
      </c>
      <c r="AW375" s="113">
        <f>'ÜGYFÉLLEVELEZÉS.csop.'!AU53</f>
        <v>0</v>
      </c>
      <c r="AX375" s="113">
        <f>'ÜGYFÉLLEVELEZÉS.csop.'!AV53</f>
        <v>0</v>
      </c>
      <c r="AY375" s="67">
        <f t="shared" si="51"/>
        <v>0</v>
      </c>
    </row>
    <row r="376" spans="1:51" ht="20.100000000000001" hidden="1" customHeight="1" x14ac:dyDescent="0.35">
      <c r="A376" s="7">
        <f>'ÜGYFÉLLEVELEZÉS.csop.'!A54</f>
        <v>0</v>
      </c>
      <c r="B376" s="7">
        <f>'ÜGYFÉLLEVELEZÉS.csop.'!B54</f>
        <v>0</v>
      </c>
      <c r="C376" s="7">
        <f>'ÜGYFÉLLEVELEZÉS.csop.'!C54</f>
        <v>0</v>
      </c>
      <c r="D376" s="7">
        <f>'ÜGYFÉLLEVELEZÉS.csop.'!D54</f>
        <v>0</v>
      </c>
      <c r="E376" s="7">
        <f>'ÜGYFÉLLEVELEZÉS.csop.'!E54</f>
        <v>0</v>
      </c>
      <c r="F376" s="7">
        <f>'ÜGYFÉLLEVELEZÉS.csop.'!F54</f>
        <v>0</v>
      </c>
      <c r="G376" s="7">
        <f>'ÜGYFÉLLEVELEZÉS.csop.'!G54</f>
        <v>0</v>
      </c>
      <c r="H376" s="7">
        <f>'ÜGYFÉLLEVELEZÉS.csop.'!H54</f>
        <v>0</v>
      </c>
      <c r="I376" s="7">
        <f>'ÜGYFÉLLEVELEZÉS.csop.'!I54</f>
        <v>0</v>
      </c>
      <c r="J376" s="7">
        <f>'ÜGYFÉLLEVELEZÉS.csop.'!J54</f>
        <v>0</v>
      </c>
      <c r="K376" s="7">
        <f>'ÜGYFÉLLEVELEZÉS.csop.'!K54</f>
        <v>0</v>
      </c>
      <c r="L376" s="7">
        <f>'ÜGYFÉLLEVELEZÉS.csop.'!L54</f>
        <v>0</v>
      </c>
      <c r="M376" s="7">
        <f>'ÜGYFÉLLEVELEZÉS.csop.'!M54</f>
        <v>0</v>
      </c>
      <c r="N376" s="7">
        <f>'ÜGYFÉLLEVELEZÉS.csop.'!N54</f>
        <v>0</v>
      </c>
      <c r="O376" s="7">
        <f>'ÜGYFÉLLEVELEZÉS.csop.'!O54</f>
        <v>0</v>
      </c>
      <c r="P376" s="7">
        <f>'ÜGYFÉLLEVELEZÉS.csop.'!P54</f>
        <v>0</v>
      </c>
      <c r="Q376" s="7">
        <f>'ÜGYFÉLLEVELEZÉS.csop.'!Q54</f>
        <v>0</v>
      </c>
      <c r="R376" s="7">
        <f>'ÜGYFÉLLEVELEZÉS.csop.'!R54</f>
        <v>0</v>
      </c>
      <c r="S376" s="16"/>
      <c r="T376" s="113">
        <f>'ÜGYFÉLLEVELEZÉS.csop.'!R54</f>
        <v>0</v>
      </c>
      <c r="U376" s="113">
        <f>'ÜGYFÉLLEVELEZÉS.csop.'!S54</f>
        <v>0</v>
      </c>
      <c r="V376" s="113">
        <f>'ÜGYFÉLLEVELEZÉS.csop.'!T54</f>
        <v>0</v>
      </c>
      <c r="W376" s="113">
        <f>'ÜGYFÉLLEVELEZÉS.csop.'!U54</f>
        <v>0</v>
      </c>
      <c r="X376" s="113">
        <f>'ÜGYFÉLLEVELEZÉS.csop.'!V54</f>
        <v>0</v>
      </c>
      <c r="Y376" s="113">
        <f>'ÜGYFÉLLEVELEZÉS.csop.'!W54</f>
        <v>0</v>
      </c>
      <c r="Z376" s="113">
        <f>'ÜGYFÉLLEVELEZÉS.csop.'!X54</f>
        <v>0</v>
      </c>
      <c r="AA376" s="113">
        <f>'ÜGYFÉLLEVELEZÉS.csop.'!Y54</f>
        <v>0</v>
      </c>
      <c r="AB376" s="113">
        <f>'ÜGYFÉLLEVELEZÉS.csop.'!Z54</f>
        <v>0</v>
      </c>
      <c r="AC376" s="113">
        <f>'ÜGYFÉLLEVELEZÉS.csop.'!AA54</f>
        <v>0</v>
      </c>
      <c r="AD376" s="113">
        <f>'ÜGYFÉLLEVELEZÉS.csop.'!AB54</f>
        <v>0</v>
      </c>
      <c r="AE376" s="113">
        <f>'ÜGYFÉLLEVELEZÉS.csop.'!AC54</f>
        <v>0</v>
      </c>
      <c r="AF376" s="113">
        <f>'ÜGYFÉLLEVELEZÉS.csop.'!AD54</f>
        <v>0</v>
      </c>
      <c r="AG376" s="113">
        <f>'ÜGYFÉLLEVELEZÉS.csop.'!AE54</f>
        <v>0</v>
      </c>
      <c r="AH376" s="113">
        <f>'ÜGYFÉLLEVELEZÉS.csop.'!AF54</f>
        <v>0</v>
      </c>
      <c r="AI376" s="113">
        <f>'ÜGYFÉLLEVELEZÉS.csop.'!AG54</f>
        <v>0</v>
      </c>
      <c r="AJ376" s="113">
        <f>'ÜGYFÉLLEVELEZÉS.csop.'!AH54</f>
        <v>0</v>
      </c>
      <c r="AK376" s="113">
        <f>'ÜGYFÉLLEVELEZÉS.csop.'!AI54</f>
        <v>0</v>
      </c>
      <c r="AL376" s="113">
        <f>'ÜGYFÉLLEVELEZÉS.csop.'!AJ54</f>
        <v>0</v>
      </c>
      <c r="AM376" s="113">
        <f>'ÜGYFÉLLEVELEZÉS.csop.'!AK54</f>
        <v>0</v>
      </c>
      <c r="AN376" s="113">
        <f>'ÜGYFÉLLEVELEZÉS.csop.'!AL54</f>
        <v>0</v>
      </c>
      <c r="AO376" s="113">
        <f>'ÜGYFÉLLEVELEZÉS.csop.'!AM54</f>
        <v>0</v>
      </c>
      <c r="AP376" s="113">
        <f>'ÜGYFÉLLEVELEZÉS.csop.'!AN54</f>
        <v>0</v>
      </c>
      <c r="AQ376" s="113">
        <f>'ÜGYFÉLLEVELEZÉS.csop.'!AO54</f>
        <v>0</v>
      </c>
      <c r="AR376" s="113">
        <f>'ÜGYFÉLLEVELEZÉS.csop.'!AP54</f>
        <v>0</v>
      </c>
      <c r="AS376" s="113">
        <f>'ÜGYFÉLLEVELEZÉS.csop.'!AQ54</f>
        <v>0</v>
      </c>
      <c r="AT376" s="113">
        <f>'ÜGYFÉLLEVELEZÉS.csop.'!AR54</f>
        <v>0</v>
      </c>
      <c r="AU376" s="113">
        <f>'ÜGYFÉLLEVELEZÉS.csop.'!AS54</f>
        <v>0</v>
      </c>
      <c r="AV376" s="113">
        <f>'ÜGYFÉLLEVELEZÉS.csop.'!AT54</f>
        <v>0</v>
      </c>
      <c r="AW376" s="113">
        <f>'ÜGYFÉLLEVELEZÉS.csop.'!AU54</f>
        <v>0</v>
      </c>
      <c r="AX376" s="113">
        <f>'ÜGYFÉLLEVELEZÉS.csop.'!AV54</f>
        <v>0</v>
      </c>
      <c r="AY376" s="67">
        <f t="shared" si="51"/>
        <v>0</v>
      </c>
    </row>
    <row r="377" spans="1:51" ht="20.100000000000001" hidden="1" customHeight="1" x14ac:dyDescent="0.35">
      <c r="A377" s="7">
        <f>'ÜGYFÉLLEVELEZÉS.csop.'!A55</f>
        <v>0</v>
      </c>
      <c r="B377" s="7">
        <f>'ÜGYFÉLLEVELEZÉS.csop.'!B55</f>
        <v>0</v>
      </c>
      <c r="C377" s="7">
        <f>'ÜGYFÉLLEVELEZÉS.csop.'!C55</f>
        <v>0</v>
      </c>
      <c r="D377" s="7">
        <f>'ÜGYFÉLLEVELEZÉS.csop.'!D55</f>
        <v>0</v>
      </c>
      <c r="E377" s="7">
        <f>'ÜGYFÉLLEVELEZÉS.csop.'!E55</f>
        <v>0</v>
      </c>
      <c r="F377" s="7">
        <f>'ÜGYFÉLLEVELEZÉS.csop.'!F55</f>
        <v>0</v>
      </c>
      <c r="G377" s="7">
        <f>'ÜGYFÉLLEVELEZÉS.csop.'!G55</f>
        <v>0</v>
      </c>
      <c r="H377" s="7">
        <f>'ÜGYFÉLLEVELEZÉS.csop.'!H55</f>
        <v>0</v>
      </c>
      <c r="I377" s="7">
        <f>'ÜGYFÉLLEVELEZÉS.csop.'!I55</f>
        <v>0</v>
      </c>
      <c r="J377" s="7">
        <f>'ÜGYFÉLLEVELEZÉS.csop.'!J55</f>
        <v>0</v>
      </c>
      <c r="K377" s="7">
        <f>'ÜGYFÉLLEVELEZÉS.csop.'!K55</f>
        <v>0</v>
      </c>
      <c r="L377" s="7">
        <f>'ÜGYFÉLLEVELEZÉS.csop.'!L55</f>
        <v>0</v>
      </c>
      <c r="M377" s="7">
        <f>'ÜGYFÉLLEVELEZÉS.csop.'!M55</f>
        <v>0</v>
      </c>
      <c r="N377" s="7">
        <f>'ÜGYFÉLLEVELEZÉS.csop.'!N55</f>
        <v>0</v>
      </c>
      <c r="O377" s="7">
        <f>'ÜGYFÉLLEVELEZÉS.csop.'!O55</f>
        <v>0</v>
      </c>
      <c r="P377" s="7">
        <f>'ÜGYFÉLLEVELEZÉS.csop.'!P55</f>
        <v>0</v>
      </c>
      <c r="Q377" s="7">
        <f>'ÜGYFÉLLEVELEZÉS.csop.'!Q55</f>
        <v>0</v>
      </c>
      <c r="R377" s="7">
        <f>'ÜGYFÉLLEVELEZÉS.csop.'!R55</f>
        <v>0</v>
      </c>
      <c r="S377" s="16"/>
      <c r="T377" s="113">
        <f>'ÜGYFÉLLEVELEZÉS.csop.'!R55</f>
        <v>0</v>
      </c>
      <c r="U377" s="113">
        <f>'ÜGYFÉLLEVELEZÉS.csop.'!S55</f>
        <v>0</v>
      </c>
      <c r="V377" s="113">
        <f>'ÜGYFÉLLEVELEZÉS.csop.'!T55</f>
        <v>0</v>
      </c>
      <c r="W377" s="113">
        <f>'ÜGYFÉLLEVELEZÉS.csop.'!U55</f>
        <v>0</v>
      </c>
      <c r="X377" s="113">
        <f>'ÜGYFÉLLEVELEZÉS.csop.'!V55</f>
        <v>0</v>
      </c>
      <c r="Y377" s="113">
        <f>'ÜGYFÉLLEVELEZÉS.csop.'!W55</f>
        <v>0</v>
      </c>
      <c r="Z377" s="113">
        <f>'ÜGYFÉLLEVELEZÉS.csop.'!X55</f>
        <v>0</v>
      </c>
      <c r="AA377" s="113">
        <f>'ÜGYFÉLLEVELEZÉS.csop.'!Y55</f>
        <v>0</v>
      </c>
      <c r="AB377" s="113">
        <f>'ÜGYFÉLLEVELEZÉS.csop.'!Z55</f>
        <v>0</v>
      </c>
      <c r="AC377" s="113">
        <f>'ÜGYFÉLLEVELEZÉS.csop.'!AA55</f>
        <v>0</v>
      </c>
      <c r="AD377" s="113">
        <f>'ÜGYFÉLLEVELEZÉS.csop.'!AB55</f>
        <v>0</v>
      </c>
      <c r="AE377" s="113">
        <f>'ÜGYFÉLLEVELEZÉS.csop.'!AC55</f>
        <v>0</v>
      </c>
      <c r="AF377" s="113">
        <f>'ÜGYFÉLLEVELEZÉS.csop.'!AD55</f>
        <v>0</v>
      </c>
      <c r="AG377" s="113">
        <f>'ÜGYFÉLLEVELEZÉS.csop.'!AE55</f>
        <v>0</v>
      </c>
      <c r="AH377" s="113">
        <f>'ÜGYFÉLLEVELEZÉS.csop.'!AF55</f>
        <v>0</v>
      </c>
      <c r="AI377" s="113">
        <f>'ÜGYFÉLLEVELEZÉS.csop.'!AG55</f>
        <v>0</v>
      </c>
      <c r="AJ377" s="113">
        <f>'ÜGYFÉLLEVELEZÉS.csop.'!AH55</f>
        <v>0</v>
      </c>
      <c r="AK377" s="113">
        <f>'ÜGYFÉLLEVELEZÉS.csop.'!AI55</f>
        <v>0</v>
      </c>
      <c r="AL377" s="113">
        <f>'ÜGYFÉLLEVELEZÉS.csop.'!AJ55</f>
        <v>0</v>
      </c>
      <c r="AM377" s="113">
        <f>'ÜGYFÉLLEVELEZÉS.csop.'!AK55</f>
        <v>0</v>
      </c>
      <c r="AN377" s="113">
        <f>'ÜGYFÉLLEVELEZÉS.csop.'!AL55</f>
        <v>0</v>
      </c>
      <c r="AO377" s="113">
        <f>'ÜGYFÉLLEVELEZÉS.csop.'!AM55</f>
        <v>0</v>
      </c>
      <c r="AP377" s="113">
        <f>'ÜGYFÉLLEVELEZÉS.csop.'!AN55</f>
        <v>0</v>
      </c>
      <c r="AQ377" s="113">
        <f>'ÜGYFÉLLEVELEZÉS.csop.'!AO55</f>
        <v>0</v>
      </c>
      <c r="AR377" s="113">
        <f>'ÜGYFÉLLEVELEZÉS.csop.'!AP55</f>
        <v>0</v>
      </c>
      <c r="AS377" s="113">
        <f>'ÜGYFÉLLEVELEZÉS.csop.'!AQ55</f>
        <v>0</v>
      </c>
      <c r="AT377" s="113">
        <f>'ÜGYFÉLLEVELEZÉS.csop.'!AR55</f>
        <v>0</v>
      </c>
      <c r="AU377" s="113">
        <f>'ÜGYFÉLLEVELEZÉS.csop.'!AS55</f>
        <v>0</v>
      </c>
      <c r="AV377" s="113">
        <f>'ÜGYFÉLLEVELEZÉS.csop.'!AT55</f>
        <v>0</v>
      </c>
      <c r="AW377" s="113">
        <f>'ÜGYFÉLLEVELEZÉS.csop.'!AU55</f>
        <v>0</v>
      </c>
      <c r="AX377" s="113">
        <f>'ÜGYFÉLLEVELEZÉS.csop.'!AV55</f>
        <v>0</v>
      </c>
      <c r="AY377" s="67">
        <f t="shared" si="51"/>
        <v>0</v>
      </c>
    </row>
    <row r="378" spans="1:51" ht="20.100000000000001" hidden="1" customHeight="1" x14ac:dyDescent="0.35">
      <c r="A378" s="7">
        <f>'ÜGYFÉLLEVELEZÉS.csop.'!A56</f>
        <v>0</v>
      </c>
      <c r="B378" s="7">
        <f>'ÜGYFÉLLEVELEZÉS.csop.'!B56</f>
        <v>0</v>
      </c>
      <c r="C378" s="7">
        <f>'ÜGYFÉLLEVELEZÉS.csop.'!C56</f>
        <v>0</v>
      </c>
      <c r="D378" s="7">
        <f>'ÜGYFÉLLEVELEZÉS.csop.'!D56</f>
        <v>0</v>
      </c>
      <c r="E378" s="7">
        <f>'ÜGYFÉLLEVELEZÉS.csop.'!E56</f>
        <v>0</v>
      </c>
      <c r="F378" s="7">
        <f>'ÜGYFÉLLEVELEZÉS.csop.'!F56</f>
        <v>0</v>
      </c>
      <c r="G378" s="7">
        <f>'ÜGYFÉLLEVELEZÉS.csop.'!G56</f>
        <v>0</v>
      </c>
      <c r="H378" s="7">
        <f>'ÜGYFÉLLEVELEZÉS.csop.'!H56</f>
        <v>0</v>
      </c>
      <c r="I378" s="7">
        <f>'ÜGYFÉLLEVELEZÉS.csop.'!I56</f>
        <v>0</v>
      </c>
      <c r="J378" s="7">
        <f>'ÜGYFÉLLEVELEZÉS.csop.'!J56</f>
        <v>0</v>
      </c>
      <c r="K378" s="7">
        <f>'ÜGYFÉLLEVELEZÉS.csop.'!K56</f>
        <v>0</v>
      </c>
      <c r="L378" s="7">
        <f>'ÜGYFÉLLEVELEZÉS.csop.'!L56</f>
        <v>0</v>
      </c>
      <c r="M378" s="7">
        <f>'ÜGYFÉLLEVELEZÉS.csop.'!M56</f>
        <v>0</v>
      </c>
      <c r="N378" s="7">
        <f>'ÜGYFÉLLEVELEZÉS.csop.'!N56</f>
        <v>0</v>
      </c>
      <c r="O378" s="7">
        <f>'ÜGYFÉLLEVELEZÉS.csop.'!O56</f>
        <v>0</v>
      </c>
      <c r="P378" s="7">
        <f>'ÜGYFÉLLEVELEZÉS.csop.'!P56</f>
        <v>0</v>
      </c>
      <c r="Q378" s="7">
        <f>'ÜGYFÉLLEVELEZÉS.csop.'!Q56</f>
        <v>0</v>
      </c>
      <c r="R378" s="7">
        <f>'ÜGYFÉLLEVELEZÉS.csop.'!R56</f>
        <v>0</v>
      </c>
      <c r="S378" s="16"/>
      <c r="T378" s="113">
        <f>'ÜGYFÉLLEVELEZÉS.csop.'!R56</f>
        <v>0</v>
      </c>
      <c r="U378" s="113">
        <f>'ÜGYFÉLLEVELEZÉS.csop.'!S56</f>
        <v>0</v>
      </c>
      <c r="V378" s="113">
        <f>'ÜGYFÉLLEVELEZÉS.csop.'!T56</f>
        <v>0</v>
      </c>
      <c r="W378" s="113">
        <f>'ÜGYFÉLLEVELEZÉS.csop.'!U56</f>
        <v>0</v>
      </c>
      <c r="X378" s="113">
        <f>'ÜGYFÉLLEVELEZÉS.csop.'!V56</f>
        <v>0</v>
      </c>
      <c r="Y378" s="113">
        <f>'ÜGYFÉLLEVELEZÉS.csop.'!W56</f>
        <v>0</v>
      </c>
      <c r="Z378" s="113">
        <f>'ÜGYFÉLLEVELEZÉS.csop.'!X56</f>
        <v>0</v>
      </c>
      <c r="AA378" s="113">
        <f>'ÜGYFÉLLEVELEZÉS.csop.'!Y56</f>
        <v>0</v>
      </c>
      <c r="AB378" s="113">
        <f>'ÜGYFÉLLEVELEZÉS.csop.'!Z56</f>
        <v>0</v>
      </c>
      <c r="AC378" s="113">
        <f>'ÜGYFÉLLEVELEZÉS.csop.'!AA56</f>
        <v>0</v>
      </c>
      <c r="AD378" s="113">
        <f>'ÜGYFÉLLEVELEZÉS.csop.'!AB56</f>
        <v>0</v>
      </c>
      <c r="AE378" s="113">
        <f>'ÜGYFÉLLEVELEZÉS.csop.'!AC56</f>
        <v>0</v>
      </c>
      <c r="AF378" s="113">
        <f>'ÜGYFÉLLEVELEZÉS.csop.'!AD56</f>
        <v>0</v>
      </c>
      <c r="AG378" s="113">
        <f>'ÜGYFÉLLEVELEZÉS.csop.'!AE56</f>
        <v>0</v>
      </c>
      <c r="AH378" s="113">
        <f>'ÜGYFÉLLEVELEZÉS.csop.'!AF56</f>
        <v>0</v>
      </c>
      <c r="AI378" s="113">
        <f>'ÜGYFÉLLEVELEZÉS.csop.'!AG56</f>
        <v>0</v>
      </c>
      <c r="AJ378" s="113">
        <f>'ÜGYFÉLLEVELEZÉS.csop.'!AH56</f>
        <v>0</v>
      </c>
      <c r="AK378" s="113">
        <f>'ÜGYFÉLLEVELEZÉS.csop.'!AI56</f>
        <v>0</v>
      </c>
      <c r="AL378" s="113">
        <f>'ÜGYFÉLLEVELEZÉS.csop.'!AJ56</f>
        <v>0</v>
      </c>
      <c r="AM378" s="113">
        <f>'ÜGYFÉLLEVELEZÉS.csop.'!AK56</f>
        <v>0</v>
      </c>
      <c r="AN378" s="113">
        <f>'ÜGYFÉLLEVELEZÉS.csop.'!AL56</f>
        <v>0</v>
      </c>
      <c r="AO378" s="113">
        <f>'ÜGYFÉLLEVELEZÉS.csop.'!AM56</f>
        <v>0</v>
      </c>
      <c r="AP378" s="113">
        <f>'ÜGYFÉLLEVELEZÉS.csop.'!AN56</f>
        <v>0</v>
      </c>
      <c r="AQ378" s="113">
        <f>'ÜGYFÉLLEVELEZÉS.csop.'!AO56</f>
        <v>0</v>
      </c>
      <c r="AR378" s="113">
        <f>'ÜGYFÉLLEVELEZÉS.csop.'!AP56</f>
        <v>0</v>
      </c>
      <c r="AS378" s="113">
        <f>'ÜGYFÉLLEVELEZÉS.csop.'!AQ56</f>
        <v>0</v>
      </c>
      <c r="AT378" s="113">
        <f>'ÜGYFÉLLEVELEZÉS.csop.'!AR56</f>
        <v>0</v>
      </c>
      <c r="AU378" s="113">
        <f>'ÜGYFÉLLEVELEZÉS.csop.'!AS56</f>
        <v>0</v>
      </c>
      <c r="AV378" s="113">
        <f>'ÜGYFÉLLEVELEZÉS.csop.'!AT56</f>
        <v>0</v>
      </c>
      <c r="AW378" s="113">
        <f>'ÜGYFÉLLEVELEZÉS.csop.'!AU56</f>
        <v>0</v>
      </c>
      <c r="AX378" s="113">
        <f>'ÜGYFÉLLEVELEZÉS.csop.'!AV56</f>
        <v>0</v>
      </c>
      <c r="AY378" s="67">
        <f t="shared" si="51"/>
        <v>0</v>
      </c>
    </row>
    <row r="379" spans="1:51" ht="20.100000000000001" hidden="1" customHeight="1" x14ac:dyDescent="0.35">
      <c r="A379" s="7">
        <f>'ÜGYFÉLLEVELEZÉS.csop.'!A57</f>
        <v>0</v>
      </c>
      <c r="B379" s="7">
        <f>'ÜGYFÉLLEVELEZÉS.csop.'!B57</f>
        <v>0</v>
      </c>
      <c r="C379" s="7">
        <f>'ÜGYFÉLLEVELEZÉS.csop.'!C57</f>
        <v>0</v>
      </c>
      <c r="D379" s="7">
        <f>'ÜGYFÉLLEVELEZÉS.csop.'!D57</f>
        <v>0</v>
      </c>
      <c r="E379" s="7">
        <f>'ÜGYFÉLLEVELEZÉS.csop.'!E57</f>
        <v>0</v>
      </c>
      <c r="F379" s="7">
        <f>'ÜGYFÉLLEVELEZÉS.csop.'!F57</f>
        <v>0</v>
      </c>
      <c r="G379" s="7">
        <f>'ÜGYFÉLLEVELEZÉS.csop.'!G57</f>
        <v>0</v>
      </c>
      <c r="H379" s="7">
        <f>'ÜGYFÉLLEVELEZÉS.csop.'!H57</f>
        <v>0</v>
      </c>
      <c r="I379" s="7">
        <f>'ÜGYFÉLLEVELEZÉS.csop.'!I57</f>
        <v>0</v>
      </c>
      <c r="J379" s="7">
        <f>'ÜGYFÉLLEVELEZÉS.csop.'!J57</f>
        <v>0</v>
      </c>
      <c r="K379" s="7">
        <f>'ÜGYFÉLLEVELEZÉS.csop.'!K57</f>
        <v>0</v>
      </c>
      <c r="L379" s="7">
        <f>'ÜGYFÉLLEVELEZÉS.csop.'!L57</f>
        <v>0</v>
      </c>
      <c r="M379" s="7">
        <f>'ÜGYFÉLLEVELEZÉS.csop.'!M57</f>
        <v>0</v>
      </c>
      <c r="N379" s="7">
        <f>'ÜGYFÉLLEVELEZÉS.csop.'!N57</f>
        <v>0</v>
      </c>
      <c r="O379" s="7">
        <f>'ÜGYFÉLLEVELEZÉS.csop.'!O57</f>
        <v>0</v>
      </c>
      <c r="P379" s="7">
        <f>'ÜGYFÉLLEVELEZÉS.csop.'!P57</f>
        <v>0</v>
      </c>
      <c r="Q379" s="7">
        <f>'ÜGYFÉLLEVELEZÉS.csop.'!Q57</f>
        <v>0</v>
      </c>
      <c r="R379" s="7">
        <f>'ÜGYFÉLLEVELEZÉS.csop.'!R57</f>
        <v>0</v>
      </c>
      <c r="S379" s="16"/>
      <c r="T379" s="113">
        <f>'ÜGYFÉLLEVELEZÉS.csop.'!R57</f>
        <v>0</v>
      </c>
      <c r="U379" s="113">
        <f>'ÜGYFÉLLEVELEZÉS.csop.'!S57</f>
        <v>0</v>
      </c>
      <c r="V379" s="113">
        <f>'ÜGYFÉLLEVELEZÉS.csop.'!T57</f>
        <v>0</v>
      </c>
      <c r="W379" s="113">
        <f>'ÜGYFÉLLEVELEZÉS.csop.'!U57</f>
        <v>0</v>
      </c>
      <c r="X379" s="113">
        <f>'ÜGYFÉLLEVELEZÉS.csop.'!V57</f>
        <v>0</v>
      </c>
      <c r="Y379" s="113">
        <f>'ÜGYFÉLLEVELEZÉS.csop.'!W57</f>
        <v>0</v>
      </c>
      <c r="Z379" s="113">
        <f>'ÜGYFÉLLEVELEZÉS.csop.'!X57</f>
        <v>0</v>
      </c>
      <c r="AA379" s="113">
        <f>'ÜGYFÉLLEVELEZÉS.csop.'!Y57</f>
        <v>0</v>
      </c>
      <c r="AB379" s="113">
        <f>'ÜGYFÉLLEVELEZÉS.csop.'!Z57</f>
        <v>0</v>
      </c>
      <c r="AC379" s="113">
        <f>'ÜGYFÉLLEVELEZÉS.csop.'!AA57</f>
        <v>0</v>
      </c>
      <c r="AD379" s="113">
        <f>'ÜGYFÉLLEVELEZÉS.csop.'!AB57</f>
        <v>0</v>
      </c>
      <c r="AE379" s="113">
        <f>'ÜGYFÉLLEVELEZÉS.csop.'!AC57</f>
        <v>0</v>
      </c>
      <c r="AF379" s="113">
        <f>'ÜGYFÉLLEVELEZÉS.csop.'!AD57</f>
        <v>0</v>
      </c>
      <c r="AG379" s="113">
        <f>'ÜGYFÉLLEVELEZÉS.csop.'!AE57</f>
        <v>0</v>
      </c>
      <c r="AH379" s="113">
        <f>'ÜGYFÉLLEVELEZÉS.csop.'!AF57</f>
        <v>0</v>
      </c>
      <c r="AI379" s="113">
        <f>'ÜGYFÉLLEVELEZÉS.csop.'!AG57</f>
        <v>0</v>
      </c>
      <c r="AJ379" s="113">
        <f>'ÜGYFÉLLEVELEZÉS.csop.'!AH57</f>
        <v>0</v>
      </c>
      <c r="AK379" s="113">
        <f>'ÜGYFÉLLEVELEZÉS.csop.'!AI57</f>
        <v>0</v>
      </c>
      <c r="AL379" s="113">
        <f>'ÜGYFÉLLEVELEZÉS.csop.'!AJ57</f>
        <v>0</v>
      </c>
      <c r="AM379" s="113">
        <f>'ÜGYFÉLLEVELEZÉS.csop.'!AK57</f>
        <v>0</v>
      </c>
      <c r="AN379" s="113">
        <f>'ÜGYFÉLLEVELEZÉS.csop.'!AL57</f>
        <v>0</v>
      </c>
      <c r="AO379" s="113">
        <f>'ÜGYFÉLLEVELEZÉS.csop.'!AM57</f>
        <v>0</v>
      </c>
      <c r="AP379" s="113">
        <f>'ÜGYFÉLLEVELEZÉS.csop.'!AN57</f>
        <v>0</v>
      </c>
      <c r="AQ379" s="113">
        <f>'ÜGYFÉLLEVELEZÉS.csop.'!AO57</f>
        <v>0</v>
      </c>
      <c r="AR379" s="113">
        <f>'ÜGYFÉLLEVELEZÉS.csop.'!AP57</f>
        <v>0</v>
      </c>
      <c r="AS379" s="113">
        <f>'ÜGYFÉLLEVELEZÉS.csop.'!AQ57</f>
        <v>0</v>
      </c>
      <c r="AT379" s="113">
        <f>'ÜGYFÉLLEVELEZÉS.csop.'!AR57</f>
        <v>0</v>
      </c>
      <c r="AU379" s="113">
        <f>'ÜGYFÉLLEVELEZÉS.csop.'!AS57</f>
        <v>0</v>
      </c>
      <c r="AV379" s="113">
        <f>'ÜGYFÉLLEVELEZÉS.csop.'!AT57</f>
        <v>0</v>
      </c>
      <c r="AW379" s="113">
        <f>'ÜGYFÉLLEVELEZÉS.csop.'!AU57</f>
        <v>0</v>
      </c>
      <c r="AX379" s="113">
        <f>'ÜGYFÉLLEVELEZÉS.csop.'!AV57</f>
        <v>0</v>
      </c>
      <c r="AY379" s="67">
        <f t="shared" si="51"/>
        <v>0</v>
      </c>
    </row>
    <row r="380" spans="1:51" ht="20.100000000000001" hidden="1" customHeight="1" x14ac:dyDescent="0.35">
      <c r="A380" s="7">
        <f>'ÜGYFÉLLEVELEZÉS.csop.'!A58</f>
        <v>0</v>
      </c>
      <c r="B380" s="7">
        <f>'ÜGYFÉLLEVELEZÉS.csop.'!B58</f>
        <v>0</v>
      </c>
      <c r="C380" s="7">
        <f>'ÜGYFÉLLEVELEZÉS.csop.'!C58</f>
        <v>0</v>
      </c>
      <c r="D380" s="7">
        <f>'ÜGYFÉLLEVELEZÉS.csop.'!D58</f>
        <v>0</v>
      </c>
      <c r="E380" s="7">
        <f>'ÜGYFÉLLEVELEZÉS.csop.'!E58</f>
        <v>0</v>
      </c>
      <c r="F380" s="7">
        <f>'ÜGYFÉLLEVELEZÉS.csop.'!F58</f>
        <v>0</v>
      </c>
      <c r="G380" s="7">
        <f>'ÜGYFÉLLEVELEZÉS.csop.'!G58</f>
        <v>0</v>
      </c>
      <c r="H380" s="7">
        <f>'ÜGYFÉLLEVELEZÉS.csop.'!H58</f>
        <v>0</v>
      </c>
      <c r="I380" s="7">
        <f>'ÜGYFÉLLEVELEZÉS.csop.'!I58</f>
        <v>0</v>
      </c>
      <c r="J380" s="7">
        <f>'ÜGYFÉLLEVELEZÉS.csop.'!J58</f>
        <v>0</v>
      </c>
      <c r="K380" s="7">
        <f>'ÜGYFÉLLEVELEZÉS.csop.'!K58</f>
        <v>0</v>
      </c>
      <c r="L380" s="7">
        <f>'ÜGYFÉLLEVELEZÉS.csop.'!L58</f>
        <v>0</v>
      </c>
      <c r="M380" s="7">
        <f>'ÜGYFÉLLEVELEZÉS.csop.'!M58</f>
        <v>0</v>
      </c>
      <c r="N380" s="7">
        <f>'ÜGYFÉLLEVELEZÉS.csop.'!N58</f>
        <v>0</v>
      </c>
      <c r="O380" s="7">
        <f>'ÜGYFÉLLEVELEZÉS.csop.'!O58</f>
        <v>0</v>
      </c>
      <c r="P380" s="7">
        <f>'ÜGYFÉLLEVELEZÉS.csop.'!P58</f>
        <v>0</v>
      </c>
      <c r="Q380" s="7">
        <f>'ÜGYFÉLLEVELEZÉS.csop.'!Q58</f>
        <v>0</v>
      </c>
      <c r="R380" s="7">
        <f>'ÜGYFÉLLEVELEZÉS.csop.'!R58</f>
        <v>0</v>
      </c>
      <c r="S380" s="16"/>
      <c r="T380" s="113">
        <f>'ÜGYFÉLLEVELEZÉS.csop.'!R58</f>
        <v>0</v>
      </c>
      <c r="U380" s="113">
        <f>'ÜGYFÉLLEVELEZÉS.csop.'!S58</f>
        <v>0</v>
      </c>
      <c r="V380" s="113">
        <f>'ÜGYFÉLLEVELEZÉS.csop.'!T58</f>
        <v>0</v>
      </c>
      <c r="W380" s="113">
        <f>'ÜGYFÉLLEVELEZÉS.csop.'!U58</f>
        <v>0</v>
      </c>
      <c r="X380" s="113">
        <f>'ÜGYFÉLLEVELEZÉS.csop.'!V58</f>
        <v>0</v>
      </c>
      <c r="Y380" s="113">
        <f>'ÜGYFÉLLEVELEZÉS.csop.'!W58</f>
        <v>0</v>
      </c>
      <c r="Z380" s="113">
        <f>'ÜGYFÉLLEVELEZÉS.csop.'!X58</f>
        <v>0</v>
      </c>
      <c r="AA380" s="113">
        <f>'ÜGYFÉLLEVELEZÉS.csop.'!Y58</f>
        <v>0</v>
      </c>
      <c r="AB380" s="113">
        <f>'ÜGYFÉLLEVELEZÉS.csop.'!Z58</f>
        <v>0</v>
      </c>
      <c r="AC380" s="113">
        <f>'ÜGYFÉLLEVELEZÉS.csop.'!AA58</f>
        <v>0</v>
      </c>
      <c r="AD380" s="113">
        <f>'ÜGYFÉLLEVELEZÉS.csop.'!AB58</f>
        <v>0</v>
      </c>
      <c r="AE380" s="113">
        <f>'ÜGYFÉLLEVELEZÉS.csop.'!AC58</f>
        <v>0</v>
      </c>
      <c r="AF380" s="113">
        <f>'ÜGYFÉLLEVELEZÉS.csop.'!AD58</f>
        <v>0</v>
      </c>
      <c r="AG380" s="113">
        <f>'ÜGYFÉLLEVELEZÉS.csop.'!AE58</f>
        <v>0</v>
      </c>
      <c r="AH380" s="113">
        <f>'ÜGYFÉLLEVELEZÉS.csop.'!AF58</f>
        <v>0</v>
      </c>
      <c r="AI380" s="113">
        <f>'ÜGYFÉLLEVELEZÉS.csop.'!AG58</f>
        <v>0</v>
      </c>
      <c r="AJ380" s="113">
        <f>'ÜGYFÉLLEVELEZÉS.csop.'!AH58</f>
        <v>0</v>
      </c>
      <c r="AK380" s="113">
        <f>'ÜGYFÉLLEVELEZÉS.csop.'!AI58</f>
        <v>0</v>
      </c>
      <c r="AL380" s="113">
        <f>'ÜGYFÉLLEVELEZÉS.csop.'!AJ58</f>
        <v>0</v>
      </c>
      <c r="AM380" s="113">
        <f>'ÜGYFÉLLEVELEZÉS.csop.'!AK58</f>
        <v>0</v>
      </c>
      <c r="AN380" s="113">
        <f>'ÜGYFÉLLEVELEZÉS.csop.'!AL58</f>
        <v>0</v>
      </c>
      <c r="AO380" s="113">
        <f>'ÜGYFÉLLEVELEZÉS.csop.'!AM58</f>
        <v>0</v>
      </c>
      <c r="AP380" s="113">
        <f>'ÜGYFÉLLEVELEZÉS.csop.'!AN58</f>
        <v>0</v>
      </c>
      <c r="AQ380" s="113">
        <f>'ÜGYFÉLLEVELEZÉS.csop.'!AO58</f>
        <v>0</v>
      </c>
      <c r="AR380" s="113">
        <f>'ÜGYFÉLLEVELEZÉS.csop.'!AP58</f>
        <v>0</v>
      </c>
      <c r="AS380" s="113">
        <f>'ÜGYFÉLLEVELEZÉS.csop.'!AQ58</f>
        <v>0</v>
      </c>
      <c r="AT380" s="113">
        <f>'ÜGYFÉLLEVELEZÉS.csop.'!AR58</f>
        <v>0</v>
      </c>
      <c r="AU380" s="113">
        <f>'ÜGYFÉLLEVELEZÉS.csop.'!AS58</f>
        <v>0</v>
      </c>
      <c r="AV380" s="113">
        <f>'ÜGYFÉLLEVELEZÉS.csop.'!AT58</f>
        <v>0</v>
      </c>
      <c r="AW380" s="113">
        <f>'ÜGYFÉLLEVELEZÉS.csop.'!AU58</f>
        <v>0</v>
      </c>
      <c r="AX380" s="113">
        <f>'ÜGYFÉLLEVELEZÉS.csop.'!AV58</f>
        <v>0</v>
      </c>
      <c r="AY380" s="67">
        <f t="shared" si="51"/>
        <v>0</v>
      </c>
    </row>
    <row r="381" spans="1:51" ht="20.100000000000001" hidden="1" customHeight="1" x14ac:dyDescent="0.35">
      <c r="A381" s="7">
        <f>'ÜGYFÉLLEVELEZÉS.csop.'!A59</f>
        <v>0</v>
      </c>
      <c r="B381" s="7">
        <f>'ÜGYFÉLLEVELEZÉS.csop.'!B59</f>
        <v>0</v>
      </c>
      <c r="C381" s="7">
        <f>'ÜGYFÉLLEVELEZÉS.csop.'!C59</f>
        <v>0</v>
      </c>
      <c r="D381" s="7">
        <f>'ÜGYFÉLLEVELEZÉS.csop.'!D59</f>
        <v>0</v>
      </c>
      <c r="E381" s="7">
        <f>'ÜGYFÉLLEVELEZÉS.csop.'!E59</f>
        <v>0</v>
      </c>
      <c r="F381" s="7">
        <f>'ÜGYFÉLLEVELEZÉS.csop.'!F59</f>
        <v>0</v>
      </c>
      <c r="G381" s="7">
        <f>'ÜGYFÉLLEVELEZÉS.csop.'!G59</f>
        <v>0</v>
      </c>
      <c r="H381" s="7">
        <f>'ÜGYFÉLLEVELEZÉS.csop.'!H59</f>
        <v>0</v>
      </c>
      <c r="I381" s="7">
        <f>'ÜGYFÉLLEVELEZÉS.csop.'!I59</f>
        <v>0</v>
      </c>
      <c r="J381" s="7">
        <f>'ÜGYFÉLLEVELEZÉS.csop.'!J59</f>
        <v>0</v>
      </c>
      <c r="K381" s="7">
        <f>'ÜGYFÉLLEVELEZÉS.csop.'!K59</f>
        <v>0</v>
      </c>
      <c r="L381" s="7">
        <f>'ÜGYFÉLLEVELEZÉS.csop.'!L59</f>
        <v>0</v>
      </c>
      <c r="M381" s="7">
        <f>'ÜGYFÉLLEVELEZÉS.csop.'!M59</f>
        <v>0</v>
      </c>
      <c r="N381" s="7">
        <f>'ÜGYFÉLLEVELEZÉS.csop.'!N59</f>
        <v>0</v>
      </c>
      <c r="O381" s="7">
        <f>'ÜGYFÉLLEVELEZÉS.csop.'!O59</f>
        <v>0</v>
      </c>
      <c r="P381" s="7">
        <f>'ÜGYFÉLLEVELEZÉS.csop.'!P59</f>
        <v>0</v>
      </c>
      <c r="Q381" s="7">
        <f>'ÜGYFÉLLEVELEZÉS.csop.'!Q59</f>
        <v>0</v>
      </c>
      <c r="R381" s="7">
        <f>'ÜGYFÉLLEVELEZÉS.csop.'!R59</f>
        <v>0</v>
      </c>
      <c r="S381" s="16"/>
      <c r="T381" s="113">
        <f>'ÜGYFÉLLEVELEZÉS.csop.'!R59</f>
        <v>0</v>
      </c>
      <c r="U381" s="113">
        <f>'ÜGYFÉLLEVELEZÉS.csop.'!S59</f>
        <v>0</v>
      </c>
      <c r="V381" s="113">
        <f>'ÜGYFÉLLEVELEZÉS.csop.'!T59</f>
        <v>0</v>
      </c>
      <c r="W381" s="113">
        <f>'ÜGYFÉLLEVELEZÉS.csop.'!U59</f>
        <v>0</v>
      </c>
      <c r="X381" s="113">
        <f>'ÜGYFÉLLEVELEZÉS.csop.'!V59</f>
        <v>0</v>
      </c>
      <c r="Y381" s="113">
        <f>'ÜGYFÉLLEVELEZÉS.csop.'!W59</f>
        <v>0</v>
      </c>
      <c r="Z381" s="113">
        <f>'ÜGYFÉLLEVELEZÉS.csop.'!X59</f>
        <v>0</v>
      </c>
      <c r="AA381" s="113">
        <f>'ÜGYFÉLLEVELEZÉS.csop.'!Y59</f>
        <v>0</v>
      </c>
      <c r="AB381" s="113">
        <f>'ÜGYFÉLLEVELEZÉS.csop.'!Z59</f>
        <v>0</v>
      </c>
      <c r="AC381" s="113">
        <f>'ÜGYFÉLLEVELEZÉS.csop.'!AA59</f>
        <v>0</v>
      </c>
      <c r="AD381" s="113">
        <f>'ÜGYFÉLLEVELEZÉS.csop.'!AB59</f>
        <v>0</v>
      </c>
      <c r="AE381" s="113">
        <f>'ÜGYFÉLLEVELEZÉS.csop.'!AC59</f>
        <v>0</v>
      </c>
      <c r="AF381" s="113">
        <f>'ÜGYFÉLLEVELEZÉS.csop.'!AD59</f>
        <v>0</v>
      </c>
      <c r="AG381" s="113">
        <f>'ÜGYFÉLLEVELEZÉS.csop.'!AE59</f>
        <v>0</v>
      </c>
      <c r="AH381" s="113">
        <f>'ÜGYFÉLLEVELEZÉS.csop.'!AF59</f>
        <v>0</v>
      </c>
      <c r="AI381" s="113">
        <f>'ÜGYFÉLLEVELEZÉS.csop.'!AG59</f>
        <v>0</v>
      </c>
      <c r="AJ381" s="113">
        <f>'ÜGYFÉLLEVELEZÉS.csop.'!AH59</f>
        <v>0</v>
      </c>
      <c r="AK381" s="113">
        <f>'ÜGYFÉLLEVELEZÉS.csop.'!AI59</f>
        <v>0</v>
      </c>
      <c r="AL381" s="113">
        <f>'ÜGYFÉLLEVELEZÉS.csop.'!AJ59</f>
        <v>0</v>
      </c>
      <c r="AM381" s="113">
        <f>'ÜGYFÉLLEVELEZÉS.csop.'!AK59</f>
        <v>0</v>
      </c>
      <c r="AN381" s="113">
        <f>'ÜGYFÉLLEVELEZÉS.csop.'!AL59</f>
        <v>0</v>
      </c>
      <c r="AO381" s="113">
        <f>'ÜGYFÉLLEVELEZÉS.csop.'!AM59</f>
        <v>0</v>
      </c>
      <c r="AP381" s="113">
        <f>'ÜGYFÉLLEVELEZÉS.csop.'!AN59</f>
        <v>0</v>
      </c>
      <c r="AQ381" s="113">
        <f>'ÜGYFÉLLEVELEZÉS.csop.'!AO59</f>
        <v>0</v>
      </c>
      <c r="AR381" s="113">
        <f>'ÜGYFÉLLEVELEZÉS.csop.'!AP59</f>
        <v>0</v>
      </c>
      <c r="AS381" s="113">
        <f>'ÜGYFÉLLEVELEZÉS.csop.'!AQ59</f>
        <v>0</v>
      </c>
      <c r="AT381" s="113">
        <f>'ÜGYFÉLLEVELEZÉS.csop.'!AR59</f>
        <v>0</v>
      </c>
      <c r="AU381" s="113">
        <f>'ÜGYFÉLLEVELEZÉS.csop.'!AS59</f>
        <v>0</v>
      </c>
      <c r="AV381" s="113">
        <f>'ÜGYFÉLLEVELEZÉS.csop.'!AT59</f>
        <v>0</v>
      </c>
      <c r="AW381" s="113">
        <f>'ÜGYFÉLLEVELEZÉS.csop.'!AU59</f>
        <v>0</v>
      </c>
      <c r="AX381" s="113">
        <f>'ÜGYFÉLLEVELEZÉS.csop.'!AV59</f>
        <v>0</v>
      </c>
      <c r="AY381" s="67">
        <f t="shared" si="51"/>
        <v>0</v>
      </c>
    </row>
    <row r="382" spans="1:51" ht="20.100000000000001" hidden="1" customHeight="1" x14ac:dyDescent="0.35">
      <c r="A382" s="7">
        <f>'ÜGYFÉLLEVELEZÉS.csop.'!A60</f>
        <v>0</v>
      </c>
      <c r="B382" s="7">
        <f>'ÜGYFÉLLEVELEZÉS.csop.'!B60</f>
        <v>0</v>
      </c>
      <c r="C382" s="7">
        <f>'ÜGYFÉLLEVELEZÉS.csop.'!C60</f>
        <v>0</v>
      </c>
      <c r="D382" s="7">
        <f>'ÜGYFÉLLEVELEZÉS.csop.'!D60</f>
        <v>0</v>
      </c>
      <c r="E382" s="7">
        <f>'ÜGYFÉLLEVELEZÉS.csop.'!E60</f>
        <v>0</v>
      </c>
      <c r="F382" s="7">
        <f>'ÜGYFÉLLEVELEZÉS.csop.'!F60</f>
        <v>0</v>
      </c>
      <c r="G382" s="7">
        <f>'ÜGYFÉLLEVELEZÉS.csop.'!G60</f>
        <v>0</v>
      </c>
      <c r="H382" s="7">
        <f>'ÜGYFÉLLEVELEZÉS.csop.'!H60</f>
        <v>0</v>
      </c>
      <c r="I382" s="7">
        <f>'ÜGYFÉLLEVELEZÉS.csop.'!I60</f>
        <v>0</v>
      </c>
      <c r="J382" s="7">
        <f>'ÜGYFÉLLEVELEZÉS.csop.'!J60</f>
        <v>0</v>
      </c>
      <c r="K382" s="7">
        <f>'ÜGYFÉLLEVELEZÉS.csop.'!K60</f>
        <v>0</v>
      </c>
      <c r="L382" s="7">
        <f>'ÜGYFÉLLEVELEZÉS.csop.'!L60</f>
        <v>0</v>
      </c>
      <c r="M382" s="7">
        <f>'ÜGYFÉLLEVELEZÉS.csop.'!M60</f>
        <v>0</v>
      </c>
      <c r="N382" s="7">
        <f>'ÜGYFÉLLEVELEZÉS.csop.'!N60</f>
        <v>0</v>
      </c>
      <c r="O382" s="7">
        <f>'ÜGYFÉLLEVELEZÉS.csop.'!O60</f>
        <v>0</v>
      </c>
      <c r="P382" s="7">
        <f>'ÜGYFÉLLEVELEZÉS.csop.'!P60</f>
        <v>0</v>
      </c>
      <c r="Q382" s="7">
        <f>'ÜGYFÉLLEVELEZÉS.csop.'!Q60</f>
        <v>0</v>
      </c>
      <c r="R382" s="7">
        <f>'ÜGYFÉLLEVELEZÉS.csop.'!R60</f>
        <v>0</v>
      </c>
      <c r="S382" s="16"/>
      <c r="T382" s="113">
        <f>'ÜGYFÉLLEVELEZÉS.csop.'!R60</f>
        <v>0</v>
      </c>
      <c r="U382" s="113">
        <f>'ÜGYFÉLLEVELEZÉS.csop.'!S60</f>
        <v>0</v>
      </c>
      <c r="V382" s="113">
        <f>'ÜGYFÉLLEVELEZÉS.csop.'!T60</f>
        <v>0</v>
      </c>
      <c r="W382" s="113">
        <f>'ÜGYFÉLLEVELEZÉS.csop.'!U60</f>
        <v>0</v>
      </c>
      <c r="X382" s="113">
        <f>'ÜGYFÉLLEVELEZÉS.csop.'!V60</f>
        <v>0</v>
      </c>
      <c r="Y382" s="113">
        <f>'ÜGYFÉLLEVELEZÉS.csop.'!W60</f>
        <v>0</v>
      </c>
      <c r="Z382" s="113">
        <f>'ÜGYFÉLLEVELEZÉS.csop.'!X60</f>
        <v>0</v>
      </c>
      <c r="AA382" s="113">
        <f>'ÜGYFÉLLEVELEZÉS.csop.'!Y60</f>
        <v>0</v>
      </c>
      <c r="AB382" s="113">
        <f>'ÜGYFÉLLEVELEZÉS.csop.'!Z60</f>
        <v>0</v>
      </c>
      <c r="AC382" s="113">
        <f>'ÜGYFÉLLEVELEZÉS.csop.'!AA60</f>
        <v>0</v>
      </c>
      <c r="AD382" s="113">
        <f>'ÜGYFÉLLEVELEZÉS.csop.'!AB60</f>
        <v>0</v>
      </c>
      <c r="AE382" s="113">
        <f>'ÜGYFÉLLEVELEZÉS.csop.'!AC60</f>
        <v>0</v>
      </c>
      <c r="AF382" s="113">
        <f>'ÜGYFÉLLEVELEZÉS.csop.'!AD60</f>
        <v>0</v>
      </c>
      <c r="AG382" s="113">
        <f>'ÜGYFÉLLEVELEZÉS.csop.'!AE60</f>
        <v>0</v>
      </c>
      <c r="AH382" s="113">
        <f>'ÜGYFÉLLEVELEZÉS.csop.'!AF60</f>
        <v>0</v>
      </c>
      <c r="AI382" s="113">
        <f>'ÜGYFÉLLEVELEZÉS.csop.'!AG60</f>
        <v>0</v>
      </c>
      <c r="AJ382" s="113">
        <f>'ÜGYFÉLLEVELEZÉS.csop.'!AH60</f>
        <v>0</v>
      </c>
      <c r="AK382" s="113">
        <f>'ÜGYFÉLLEVELEZÉS.csop.'!AI60</f>
        <v>0</v>
      </c>
      <c r="AL382" s="113">
        <f>'ÜGYFÉLLEVELEZÉS.csop.'!AJ60</f>
        <v>0</v>
      </c>
      <c r="AM382" s="113">
        <f>'ÜGYFÉLLEVELEZÉS.csop.'!AK60</f>
        <v>0</v>
      </c>
      <c r="AN382" s="113">
        <f>'ÜGYFÉLLEVELEZÉS.csop.'!AL60</f>
        <v>0</v>
      </c>
      <c r="AO382" s="113">
        <f>'ÜGYFÉLLEVELEZÉS.csop.'!AM60</f>
        <v>0</v>
      </c>
      <c r="AP382" s="113">
        <f>'ÜGYFÉLLEVELEZÉS.csop.'!AN60</f>
        <v>0</v>
      </c>
      <c r="AQ382" s="113">
        <f>'ÜGYFÉLLEVELEZÉS.csop.'!AO60</f>
        <v>0</v>
      </c>
      <c r="AR382" s="113">
        <f>'ÜGYFÉLLEVELEZÉS.csop.'!AP60</f>
        <v>0</v>
      </c>
      <c r="AS382" s="113">
        <f>'ÜGYFÉLLEVELEZÉS.csop.'!AQ60</f>
        <v>0</v>
      </c>
      <c r="AT382" s="113">
        <f>'ÜGYFÉLLEVELEZÉS.csop.'!AR60</f>
        <v>0</v>
      </c>
      <c r="AU382" s="113">
        <f>'ÜGYFÉLLEVELEZÉS.csop.'!AS60</f>
        <v>0</v>
      </c>
      <c r="AV382" s="113">
        <f>'ÜGYFÉLLEVELEZÉS.csop.'!AT60</f>
        <v>0</v>
      </c>
      <c r="AW382" s="113">
        <f>'ÜGYFÉLLEVELEZÉS.csop.'!AU60</f>
        <v>0</v>
      </c>
      <c r="AX382" s="113">
        <f>'ÜGYFÉLLEVELEZÉS.csop.'!AV60</f>
        <v>0</v>
      </c>
      <c r="AY382" s="67">
        <f t="shared" si="51"/>
        <v>0</v>
      </c>
    </row>
    <row r="383" spans="1:51" ht="15" hidden="1" thickBot="1" x14ac:dyDescent="0.35">
      <c r="A383" s="7">
        <f>'ÜGYFÉLLEVELEZÉS.csop.'!A61</f>
        <v>0</v>
      </c>
      <c r="B383" s="7">
        <f>'ÜGYFÉLLEVELEZÉS.csop.'!B61</f>
        <v>0</v>
      </c>
      <c r="C383" s="7">
        <f>'ÜGYFÉLLEVELEZÉS.csop.'!C61</f>
        <v>0</v>
      </c>
      <c r="D383" s="7">
        <f>'ÜGYFÉLLEVELEZÉS.csop.'!D61</f>
        <v>0</v>
      </c>
      <c r="E383" s="7">
        <f>'ÜGYFÉLLEVELEZÉS.csop.'!E61</f>
        <v>0</v>
      </c>
      <c r="F383" s="7">
        <f>'ÜGYFÉLLEVELEZÉS.csop.'!F61</f>
        <v>0</v>
      </c>
      <c r="G383" s="7">
        <f>'ÜGYFÉLLEVELEZÉS.csop.'!G61</f>
        <v>0</v>
      </c>
      <c r="H383" s="7">
        <f>'ÜGYFÉLLEVELEZÉS.csop.'!H61</f>
        <v>0</v>
      </c>
      <c r="I383" s="7">
        <f>'ÜGYFÉLLEVELEZÉS.csop.'!I61</f>
        <v>0</v>
      </c>
      <c r="J383" s="7">
        <f>'ÜGYFÉLLEVELEZÉS.csop.'!J61</f>
        <v>0</v>
      </c>
      <c r="K383" s="7">
        <f>'ÜGYFÉLLEVELEZÉS.csop.'!K61</f>
        <v>0</v>
      </c>
      <c r="L383" s="7">
        <f>'ÜGYFÉLLEVELEZÉS.csop.'!L61</f>
        <v>0</v>
      </c>
      <c r="M383" s="7">
        <f>'ÜGYFÉLLEVELEZÉS.csop.'!M61</f>
        <v>0</v>
      </c>
      <c r="N383" s="7">
        <f>'ÜGYFÉLLEVELEZÉS.csop.'!N61</f>
        <v>0</v>
      </c>
      <c r="O383" s="7">
        <f>'ÜGYFÉLLEVELEZÉS.csop.'!O61</f>
        <v>0</v>
      </c>
      <c r="P383" s="7">
        <f>'ÜGYFÉLLEVELEZÉS.csop.'!P61</f>
        <v>0</v>
      </c>
      <c r="Q383" s="7">
        <f>'ÜGYFÉLLEVELEZÉS.csop.'!Q61</f>
        <v>0</v>
      </c>
      <c r="R383" s="7">
        <f>'ÜGYFÉLLEVELEZÉS.csop.'!R61</f>
        <v>0</v>
      </c>
      <c r="S383" s="16"/>
      <c r="T383" s="113">
        <f>'ÜGYFÉLLEVELEZÉS.csop.'!R61</f>
        <v>0</v>
      </c>
      <c r="U383" s="113">
        <f>'ÜGYFÉLLEVELEZÉS.csop.'!S61</f>
        <v>0</v>
      </c>
      <c r="V383" s="113">
        <f>'ÜGYFÉLLEVELEZÉS.csop.'!T61</f>
        <v>0</v>
      </c>
      <c r="W383" s="113">
        <f>'ÜGYFÉLLEVELEZÉS.csop.'!U61</f>
        <v>0</v>
      </c>
      <c r="X383" s="113">
        <f>'ÜGYFÉLLEVELEZÉS.csop.'!V61</f>
        <v>0</v>
      </c>
      <c r="Y383" s="113">
        <f>'ÜGYFÉLLEVELEZÉS.csop.'!W61</f>
        <v>0</v>
      </c>
      <c r="Z383" s="113">
        <f>'ÜGYFÉLLEVELEZÉS.csop.'!X61</f>
        <v>0</v>
      </c>
      <c r="AA383" s="113">
        <f>'ÜGYFÉLLEVELEZÉS.csop.'!Y61</f>
        <v>0</v>
      </c>
      <c r="AB383" s="113">
        <f>'ÜGYFÉLLEVELEZÉS.csop.'!Z61</f>
        <v>0</v>
      </c>
      <c r="AC383" s="113">
        <f>'ÜGYFÉLLEVELEZÉS.csop.'!AA61</f>
        <v>0</v>
      </c>
      <c r="AD383" s="113">
        <f>'ÜGYFÉLLEVELEZÉS.csop.'!AB61</f>
        <v>0</v>
      </c>
      <c r="AE383" s="113">
        <f>'ÜGYFÉLLEVELEZÉS.csop.'!AC61</f>
        <v>0</v>
      </c>
      <c r="AF383" s="113">
        <f>'ÜGYFÉLLEVELEZÉS.csop.'!AD61</f>
        <v>0</v>
      </c>
      <c r="AG383" s="113">
        <f>'ÜGYFÉLLEVELEZÉS.csop.'!AE61</f>
        <v>0</v>
      </c>
      <c r="AH383" s="113">
        <f>'ÜGYFÉLLEVELEZÉS.csop.'!AF61</f>
        <v>0</v>
      </c>
      <c r="AI383" s="113">
        <f>'ÜGYFÉLLEVELEZÉS.csop.'!AG61</f>
        <v>0</v>
      </c>
      <c r="AJ383" s="113">
        <f>'ÜGYFÉLLEVELEZÉS.csop.'!AH61</f>
        <v>0</v>
      </c>
      <c r="AK383" s="113">
        <f>'ÜGYFÉLLEVELEZÉS.csop.'!AI61</f>
        <v>0</v>
      </c>
      <c r="AL383" s="113">
        <f>'ÜGYFÉLLEVELEZÉS.csop.'!AJ61</f>
        <v>0</v>
      </c>
      <c r="AM383" s="113">
        <f>'ÜGYFÉLLEVELEZÉS.csop.'!AK61</f>
        <v>0</v>
      </c>
      <c r="AN383" s="113">
        <f>'ÜGYFÉLLEVELEZÉS.csop.'!AL61</f>
        <v>0</v>
      </c>
      <c r="AO383" s="113">
        <f>'ÜGYFÉLLEVELEZÉS.csop.'!AM61</f>
        <v>0</v>
      </c>
      <c r="AP383" s="113">
        <f>'ÜGYFÉLLEVELEZÉS.csop.'!AN61</f>
        <v>0</v>
      </c>
      <c r="AQ383" s="113">
        <f>'ÜGYFÉLLEVELEZÉS.csop.'!AO61</f>
        <v>0</v>
      </c>
      <c r="AR383" s="113">
        <f>'ÜGYFÉLLEVELEZÉS.csop.'!AP61</f>
        <v>0</v>
      </c>
      <c r="AS383" s="113">
        <f>'ÜGYFÉLLEVELEZÉS.csop.'!AQ61</f>
        <v>0</v>
      </c>
      <c r="AT383" s="113">
        <f>'ÜGYFÉLLEVELEZÉS.csop.'!AR61</f>
        <v>0</v>
      </c>
      <c r="AU383" s="113">
        <f>'ÜGYFÉLLEVELEZÉS.csop.'!AS61</f>
        <v>0</v>
      </c>
      <c r="AV383" s="113">
        <f>'ÜGYFÉLLEVELEZÉS.csop.'!AT61</f>
        <v>0</v>
      </c>
      <c r="AW383" s="113">
        <f>'ÜGYFÉLLEVELEZÉS.csop.'!AU61</f>
        <v>0</v>
      </c>
      <c r="AX383" s="113">
        <f>'ÜGYFÉLLEVELEZÉS.csop.'!AV61</f>
        <v>0</v>
      </c>
      <c r="AY383" s="67">
        <f t="shared" si="51"/>
        <v>0</v>
      </c>
    </row>
    <row r="384" spans="1:51" ht="35.1" hidden="1" customHeight="1" x14ac:dyDescent="0.35">
      <c r="A384" s="7">
        <f>'ÜGYFÉLLEVELEZÉS.csop.'!A62</f>
        <v>0</v>
      </c>
      <c r="B384" s="7">
        <f>'ÜGYFÉLLEVELEZÉS.csop.'!B62</f>
        <v>0</v>
      </c>
      <c r="C384" s="7">
        <f>'ÜGYFÉLLEVELEZÉS.csop.'!C62</f>
        <v>0</v>
      </c>
      <c r="D384" s="7">
        <f>'ÜGYFÉLLEVELEZÉS.csop.'!D62</f>
        <v>0</v>
      </c>
      <c r="E384" s="7">
        <f>'ÜGYFÉLLEVELEZÉS.csop.'!E62</f>
        <v>0</v>
      </c>
      <c r="F384" s="7">
        <f>'ÜGYFÉLLEVELEZÉS.csop.'!F62</f>
        <v>0</v>
      </c>
      <c r="G384" s="7">
        <f>'ÜGYFÉLLEVELEZÉS.csop.'!G62</f>
        <v>0</v>
      </c>
      <c r="H384" s="7">
        <f>'ÜGYFÉLLEVELEZÉS.csop.'!H62</f>
        <v>0</v>
      </c>
      <c r="I384" s="7">
        <f>'ÜGYFÉLLEVELEZÉS.csop.'!I62</f>
        <v>0</v>
      </c>
      <c r="J384" s="7">
        <f>'ÜGYFÉLLEVELEZÉS.csop.'!J62</f>
        <v>0</v>
      </c>
      <c r="K384" s="7">
        <f>'ÜGYFÉLLEVELEZÉS.csop.'!K62</f>
        <v>0</v>
      </c>
      <c r="L384" s="7">
        <f>'ÜGYFÉLLEVELEZÉS.csop.'!L62</f>
        <v>0</v>
      </c>
      <c r="M384" s="7">
        <f>'ÜGYFÉLLEVELEZÉS.csop.'!M62</f>
        <v>0</v>
      </c>
      <c r="N384" s="7">
        <f>'ÜGYFÉLLEVELEZÉS.csop.'!N62</f>
        <v>0</v>
      </c>
      <c r="O384" s="7">
        <f>'ÜGYFÉLLEVELEZÉS.csop.'!O62</f>
        <v>0</v>
      </c>
      <c r="P384" s="7">
        <f>'ÜGYFÉLLEVELEZÉS.csop.'!P62</f>
        <v>0</v>
      </c>
      <c r="Q384" s="7">
        <f>'ÜGYFÉLLEVELEZÉS.csop.'!Q62</f>
        <v>0</v>
      </c>
      <c r="R384" s="7">
        <f>'ÜGYFÉLLEVELEZÉS.csop.'!R62</f>
        <v>0</v>
      </c>
      <c r="S384" s="16"/>
      <c r="T384" s="113">
        <f>'ÜGYFÉLLEVELEZÉS.csop.'!R62</f>
        <v>0</v>
      </c>
      <c r="U384" s="113">
        <f>'ÜGYFÉLLEVELEZÉS.csop.'!S62</f>
        <v>0</v>
      </c>
      <c r="V384" s="113">
        <f>'ÜGYFÉLLEVELEZÉS.csop.'!T62</f>
        <v>0</v>
      </c>
      <c r="W384" s="113">
        <f>'ÜGYFÉLLEVELEZÉS.csop.'!U62</f>
        <v>0</v>
      </c>
      <c r="X384" s="113">
        <f>'ÜGYFÉLLEVELEZÉS.csop.'!V62</f>
        <v>0</v>
      </c>
      <c r="Y384" s="113">
        <f>'ÜGYFÉLLEVELEZÉS.csop.'!W62</f>
        <v>0</v>
      </c>
      <c r="Z384" s="113">
        <f>'ÜGYFÉLLEVELEZÉS.csop.'!X62</f>
        <v>0</v>
      </c>
      <c r="AA384" s="113">
        <f>'ÜGYFÉLLEVELEZÉS.csop.'!Y62</f>
        <v>0</v>
      </c>
      <c r="AB384" s="113">
        <f>'ÜGYFÉLLEVELEZÉS.csop.'!Z62</f>
        <v>0</v>
      </c>
      <c r="AC384" s="113">
        <f>'ÜGYFÉLLEVELEZÉS.csop.'!AA62</f>
        <v>0</v>
      </c>
      <c r="AD384" s="113">
        <f>'ÜGYFÉLLEVELEZÉS.csop.'!AB62</f>
        <v>0</v>
      </c>
      <c r="AE384" s="113">
        <f>'ÜGYFÉLLEVELEZÉS.csop.'!AC62</f>
        <v>0</v>
      </c>
      <c r="AF384" s="113">
        <f>'ÜGYFÉLLEVELEZÉS.csop.'!AD62</f>
        <v>0</v>
      </c>
      <c r="AG384" s="113">
        <f>'ÜGYFÉLLEVELEZÉS.csop.'!AE62</f>
        <v>0</v>
      </c>
      <c r="AH384" s="113">
        <f>'ÜGYFÉLLEVELEZÉS.csop.'!AF62</f>
        <v>0</v>
      </c>
      <c r="AI384" s="113">
        <f>'ÜGYFÉLLEVELEZÉS.csop.'!AG62</f>
        <v>0</v>
      </c>
      <c r="AJ384" s="113">
        <f>'ÜGYFÉLLEVELEZÉS.csop.'!AH62</f>
        <v>0</v>
      </c>
      <c r="AK384" s="113">
        <f>'ÜGYFÉLLEVELEZÉS.csop.'!AI62</f>
        <v>0</v>
      </c>
      <c r="AL384" s="113">
        <f>'ÜGYFÉLLEVELEZÉS.csop.'!AJ62</f>
        <v>0</v>
      </c>
      <c r="AM384" s="113">
        <f>'ÜGYFÉLLEVELEZÉS.csop.'!AK62</f>
        <v>0</v>
      </c>
      <c r="AN384" s="113">
        <f>'ÜGYFÉLLEVELEZÉS.csop.'!AL62</f>
        <v>0</v>
      </c>
      <c r="AO384" s="113">
        <f>'ÜGYFÉLLEVELEZÉS.csop.'!AM62</f>
        <v>0</v>
      </c>
      <c r="AP384" s="113">
        <f>'ÜGYFÉLLEVELEZÉS.csop.'!AN62</f>
        <v>0</v>
      </c>
      <c r="AQ384" s="113">
        <f>'ÜGYFÉLLEVELEZÉS.csop.'!AO62</f>
        <v>0</v>
      </c>
      <c r="AR384" s="113">
        <f>'ÜGYFÉLLEVELEZÉS.csop.'!AP62</f>
        <v>0</v>
      </c>
      <c r="AS384" s="113">
        <f>'ÜGYFÉLLEVELEZÉS.csop.'!AQ62</f>
        <v>0</v>
      </c>
      <c r="AT384" s="113">
        <f>'ÜGYFÉLLEVELEZÉS.csop.'!AR62</f>
        <v>0</v>
      </c>
      <c r="AU384" s="113">
        <f>'ÜGYFÉLLEVELEZÉS.csop.'!AS62</f>
        <v>0</v>
      </c>
      <c r="AV384" s="113">
        <f>'ÜGYFÉLLEVELEZÉS.csop.'!AT62</f>
        <v>0</v>
      </c>
      <c r="AW384" s="113">
        <f>'ÜGYFÉLLEVELEZÉS.csop.'!AU62</f>
        <v>0</v>
      </c>
      <c r="AX384" s="113">
        <f>'ÜGYFÉLLEVELEZÉS.csop.'!AV62</f>
        <v>0</v>
      </c>
      <c r="AY384" s="67">
        <f t="shared" si="51"/>
        <v>0</v>
      </c>
    </row>
    <row r="385" spans="1:51" ht="38.85" hidden="1" customHeight="1" thickBot="1" x14ac:dyDescent="0.35">
      <c r="A385" s="7" t="str">
        <f>'ÜGYFÉLLEVELEZÉS.csop.'!A63</f>
        <v>Feri</v>
      </c>
      <c r="B385" s="7">
        <f>'ÜGYFÉLLEVELEZÉS.csop.'!B63</f>
        <v>0</v>
      </c>
      <c r="C385" s="7">
        <f>'ÜGYFÉLLEVELEZÉS.csop.'!C63</f>
        <v>0</v>
      </c>
      <c r="D385" s="7">
        <f>'ÜGYFÉLLEVELEZÉS.csop.'!D63</f>
        <v>0</v>
      </c>
      <c r="E385" s="7" t="str">
        <f>'ÜGYFÉLLEVELEZÉS.csop.'!E63</f>
        <v>inaktív</v>
      </c>
      <c r="F385" s="7">
        <f>'ÜGYFÉLLEVELEZÉS.csop.'!F63</f>
        <v>0</v>
      </c>
      <c r="G385" s="7">
        <f>'ÜGYFÉLLEVELEZÉS.csop.'!G63</f>
        <v>0</v>
      </c>
      <c r="H385" s="7">
        <f>'ÜGYFÉLLEVELEZÉS.csop.'!H63</f>
        <v>0</v>
      </c>
      <c r="I385" s="7">
        <f>'ÜGYFÉLLEVELEZÉS.csop.'!I63</f>
        <v>0</v>
      </c>
      <c r="J385" s="7">
        <f>'ÜGYFÉLLEVELEZÉS.csop.'!J63</f>
        <v>0</v>
      </c>
      <c r="K385" s="7">
        <f>'ÜGYFÉLLEVELEZÉS.csop.'!K63</f>
        <v>0</v>
      </c>
      <c r="L385" s="7">
        <f>'ÜGYFÉLLEVELEZÉS.csop.'!L63</f>
        <v>0</v>
      </c>
      <c r="M385" s="7">
        <f>'ÜGYFÉLLEVELEZÉS.csop.'!M63</f>
        <v>0</v>
      </c>
      <c r="N385" s="7">
        <f>'ÜGYFÉLLEVELEZÉS.csop.'!N63</f>
        <v>0</v>
      </c>
      <c r="O385" s="7">
        <f>'ÜGYFÉLLEVELEZÉS.csop.'!O63</f>
        <v>0</v>
      </c>
      <c r="P385" s="7">
        <f>'ÜGYFÉLLEVELEZÉS.csop.'!P63</f>
        <v>0</v>
      </c>
      <c r="Q385" s="7">
        <f>'ÜGYFÉLLEVELEZÉS.csop.'!Q63</f>
        <v>0</v>
      </c>
      <c r="R385" s="7">
        <f>'ÜGYFÉLLEVELEZÉS.csop.'!R63</f>
        <v>0</v>
      </c>
      <c r="S385" s="16"/>
      <c r="T385" s="113">
        <f>'ÜGYFÉLLEVELEZÉS.csop.'!R63</f>
        <v>0</v>
      </c>
      <c r="U385" s="113">
        <f>'ÜGYFÉLLEVELEZÉS.csop.'!S63</f>
        <v>0</v>
      </c>
      <c r="V385" s="113">
        <f>'ÜGYFÉLLEVELEZÉS.csop.'!T63</f>
        <v>0</v>
      </c>
      <c r="W385" s="113">
        <f>'ÜGYFÉLLEVELEZÉS.csop.'!U63</f>
        <v>0</v>
      </c>
      <c r="X385" s="113">
        <f>'ÜGYFÉLLEVELEZÉS.csop.'!V63</f>
        <v>0</v>
      </c>
      <c r="Y385" s="113">
        <f>'ÜGYFÉLLEVELEZÉS.csop.'!W63</f>
        <v>0</v>
      </c>
      <c r="Z385" s="113">
        <f>'ÜGYFÉLLEVELEZÉS.csop.'!X63</f>
        <v>0</v>
      </c>
      <c r="AA385" s="113">
        <f>'ÜGYFÉLLEVELEZÉS.csop.'!Y63</f>
        <v>0</v>
      </c>
      <c r="AB385" s="113">
        <f>'ÜGYFÉLLEVELEZÉS.csop.'!Z63</f>
        <v>0</v>
      </c>
      <c r="AC385" s="113">
        <f>'ÜGYFÉLLEVELEZÉS.csop.'!AA63</f>
        <v>0</v>
      </c>
      <c r="AD385" s="113">
        <f>'ÜGYFÉLLEVELEZÉS.csop.'!AB63</f>
        <v>0</v>
      </c>
      <c r="AE385" s="113">
        <f>'ÜGYFÉLLEVELEZÉS.csop.'!AC63</f>
        <v>0</v>
      </c>
      <c r="AF385" s="113">
        <f>'ÜGYFÉLLEVELEZÉS.csop.'!AD63</f>
        <v>0</v>
      </c>
      <c r="AG385" s="113">
        <f>'ÜGYFÉLLEVELEZÉS.csop.'!AE63</f>
        <v>0</v>
      </c>
      <c r="AH385" s="113">
        <f>'ÜGYFÉLLEVELEZÉS.csop.'!AF63</f>
        <v>0</v>
      </c>
      <c r="AI385" s="113">
        <f>'ÜGYFÉLLEVELEZÉS.csop.'!AG63</f>
        <v>0</v>
      </c>
      <c r="AJ385" s="113">
        <f>'ÜGYFÉLLEVELEZÉS.csop.'!AH63</f>
        <v>0</v>
      </c>
      <c r="AK385" s="113">
        <f>'ÜGYFÉLLEVELEZÉS.csop.'!AI63</f>
        <v>0</v>
      </c>
      <c r="AL385" s="113">
        <f>'ÜGYFÉLLEVELEZÉS.csop.'!AJ63</f>
        <v>0</v>
      </c>
      <c r="AM385" s="113">
        <f>'ÜGYFÉLLEVELEZÉS.csop.'!AK63</f>
        <v>0</v>
      </c>
      <c r="AN385" s="113">
        <f>'ÜGYFÉLLEVELEZÉS.csop.'!AL63</f>
        <v>0</v>
      </c>
      <c r="AO385" s="113">
        <f>'ÜGYFÉLLEVELEZÉS.csop.'!AM63</f>
        <v>0</v>
      </c>
      <c r="AP385" s="113">
        <f>'ÜGYFÉLLEVELEZÉS.csop.'!AN63</f>
        <v>0</v>
      </c>
      <c r="AQ385" s="113">
        <f>'ÜGYFÉLLEVELEZÉS.csop.'!AO63</f>
        <v>0</v>
      </c>
      <c r="AR385" s="113">
        <f>'ÜGYFÉLLEVELEZÉS.csop.'!AP63</f>
        <v>0</v>
      </c>
      <c r="AS385" s="113">
        <f>'ÜGYFÉLLEVELEZÉS.csop.'!AQ63</f>
        <v>0</v>
      </c>
      <c r="AT385" s="113">
        <f>'ÜGYFÉLLEVELEZÉS.csop.'!AR63</f>
        <v>0</v>
      </c>
      <c r="AU385" s="113">
        <f>'ÜGYFÉLLEVELEZÉS.csop.'!AS63</f>
        <v>0</v>
      </c>
      <c r="AV385" s="113">
        <f>'ÜGYFÉLLEVELEZÉS.csop.'!AT63</f>
        <v>0</v>
      </c>
      <c r="AW385" s="113">
        <f>'ÜGYFÉLLEVELEZÉS.csop.'!AU63</f>
        <v>0</v>
      </c>
      <c r="AX385" s="113">
        <f>'ÜGYFÉLLEVELEZÉS.csop.'!AV63</f>
        <v>0</v>
      </c>
      <c r="AY385" s="67">
        <f t="shared" si="51"/>
        <v>0</v>
      </c>
    </row>
    <row r="386" spans="1:51" ht="20.100000000000001" customHeight="1" thickBot="1" x14ac:dyDescent="0.35">
      <c r="A386" s="57" t="str" cm="1">
        <f t="array" ref="A386:Q386">Panaszkezelés!A5:Q5</f>
        <v>Laczkó Enikő</v>
      </c>
      <c r="B386" s="57" t="str">
        <v>BALÁZS KRISZTINA</v>
      </c>
      <c r="C386" s="57">
        <v>0</v>
      </c>
      <c r="D386" s="57" t="str">
        <v>Panaszkezelés</v>
      </c>
      <c r="E386" s="57" t="str">
        <v>aktív</v>
      </c>
      <c r="F386" s="57">
        <v>0</v>
      </c>
      <c r="G386" s="57">
        <v>0</v>
      </c>
      <c r="H386" s="57">
        <v>0</v>
      </c>
      <c r="I386" s="57" t="str">
        <v>igen</v>
      </c>
      <c r="J386" s="57" t="str">
        <v>igen</v>
      </c>
      <c r="K386" s="57">
        <v>0</v>
      </c>
      <c r="L386" s="57" t="str">
        <v>igen</v>
      </c>
      <c r="M386" s="57">
        <v>0</v>
      </c>
      <c r="N386" s="57">
        <v>0</v>
      </c>
      <c r="O386" s="57">
        <v>0</v>
      </c>
      <c r="P386" s="57">
        <v>0</v>
      </c>
      <c r="Q386" s="57">
        <v>0</v>
      </c>
      <c r="R386" s="57"/>
      <c r="S386" s="57"/>
      <c r="T386" s="511">
        <f>Panaszkezelés!R5</f>
        <v>0</v>
      </c>
      <c r="U386" s="112">
        <f>Panaszkezelés!S5</f>
        <v>0</v>
      </c>
      <c r="V386" s="112">
        <f>Panaszkezelés!T5</f>
        <v>0</v>
      </c>
      <c r="W386" s="112">
        <f>Panaszkezelés!U5</f>
        <v>0</v>
      </c>
      <c r="X386" s="112">
        <f>Panaszkezelés!V5</f>
        <v>0</v>
      </c>
      <c r="Y386" s="112">
        <f>Panaszkezelés!W5</f>
        <v>0</v>
      </c>
      <c r="Z386" s="112">
        <f>Panaszkezelés!X5</f>
        <v>0</v>
      </c>
      <c r="AA386" s="112">
        <f>Panaszkezelés!Y5</f>
        <v>0</v>
      </c>
      <c r="AB386" s="112">
        <f>Panaszkezelés!Z5</f>
        <v>0</v>
      </c>
      <c r="AC386" s="112">
        <f>Panaszkezelés!AA5</f>
        <v>0</v>
      </c>
      <c r="AD386" s="112">
        <f>Panaszkezelés!AB5</f>
        <v>0</v>
      </c>
      <c r="AE386" s="112">
        <f>Panaszkezelés!AC5</f>
        <v>0</v>
      </c>
      <c r="AF386" s="112">
        <f>Panaszkezelés!AD5</f>
        <v>0</v>
      </c>
      <c r="AG386" s="112">
        <f>Panaszkezelés!AE5</f>
        <v>0</v>
      </c>
      <c r="AH386" s="112">
        <f>Panaszkezelés!AF5</f>
        <v>0</v>
      </c>
      <c r="AI386" s="112">
        <f>Panaszkezelés!AG5</f>
        <v>0</v>
      </c>
      <c r="AJ386" s="112">
        <f>Panaszkezelés!AH5</f>
        <v>0</v>
      </c>
      <c r="AK386" s="112">
        <f>Panaszkezelés!AI5</f>
        <v>0</v>
      </c>
      <c r="AL386" s="112">
        <f>Panaszkezelés!AJ5</f>
        <v>0</v>
      </c>
      <c r="AM386" s="112">
        <f>Panaszkezelés!AK5</f>
        <v>0</v>
      </c>
      <c r="AN386" s="112">
        <f>Panaszkezelés!AL5</f>
        <v>0</v>
      </c>
      <c r="AO386" s="112">
        <f>Panaszkezelés!AM5</f>
        <v>0</v>
      </c>
      <c r="AP386" s="112">
        <f>Panaszkezelés!AN5</f>
        <v>0</v>
      </c>
      <c r="AQ386" s="112">
        <f>Panaszkezelés!AO5</f>
        <v>0</v>
      </c>
      <c r="AR386" s="112">
        <f>Panaszkezelés!AP5</f>
        <v>0</v>
      </c>
      <c r="AS386" s="112">
        <f>Panaszkezelés!AQ5</f>
        <v>0</v>
      </c>
      <c r="AT386" s="112">
        <f>Panaszkezelés!AR5</f>
        <v>0</v>
      </c>
      <c r="AU386" s="112">
        <f>Panaszkezelés!AS5</f>
        <v>0</v>
      </c>
      <c r="AV386" s="112">
        <f>Panaszkezelés!AT5</f>
        <v>0</v>
      </c>
      <c r="AW386" s="112">
        <f>Panaszkezelés!AU5</f>
        <v>0</v>
      </c>
      <c r="AX386" s="112">
        <f>Panaszkezelés!AV5</f>
        <v>0</v>
      </c>
      <c r="AY386" s="66">
        <f t="shared" ref="AY386:AY397" si="52">COUNTIF(T386:AX386,"video")+COUNTIF(T386:AX386,"ÜSZI")+COUNTIF(T386:AX386,"Video 8-16")+COUNTIF(T386:AX386,"Video 9-17")+COUNTIF(T386:AX386,"Video 10-18")+COUNTIF(T386:AX386,"ÜSZI + Levelezés")</f>
        <v>0</v>
      </c>
    </row>
    <row r="387" spans="1:51" ht="20.100000000000001" customHeight="1" thickBot="1" x14ac:dyDescent="0.35">
      <c r="A387" s="57" t="str" cm="1">
        <f t="array" ref="A387:Q387">Panaszkezelés!A6:Q6</f>
        <v>Palánkainé Tóth Katalin</v>
      </c>
      <c r="B387" s="57" t="str">
        <v>BALÁZS KRISZTINA</v>
      </c>
      <c r="C387" s="57">
        <v>0</v>
      </c>
      <c r="D387" s="57" t="str">
        <v>Panaszkezelés</v>
      </c>
      <c r="E387" s="57" t="str">
        <v>aktív</v>
      </c>
      <c r="F387" s="57">
        <v>0</v>
      </c>
      <c r="G387" s="57">
        <v>0</v>
      </c>
      <c r="H387" s="57">
        <v>0</v>
      </c>
      <c r="I387" s="57" t="str">
        <v>igen</v>
      </c>
      <c r="J387" s="57" t="str">
        <v>igen</v>
      </c>
      <c r="K387" s="57">
        <v>0</v>
      </c>
      <c r="L387" s="57" t="str">
        <v>igen</v>
      </c>
      <c r="M387" s="57">
        <v>0</v>
      </c>
      <c r="N387" s="57">
        <v>0</v>
      </c>
      <c r="O387" s="57">
        <v>0</v>
      </c>
      <c r="P387" s="57">
        <v>0</v>
      </c>
      <c r="Q387" s="57">
        <v>0</v>
      </c>
      <c r="R387" s="57"/>
      <c r="S387" s="57"/>
      <c r="T387" s="511">
        <f>Panaszkezelés!R6</f>
        <v>0</v>
      </c>
      <c r="U387" s="112">
        <f>Panaszkezelés!S6</f>
        <v>0</v>
      </c>
      <c r="V387" s="112">
        <f>Panaszkezelés!T6</f>
        <v>0</v>
      </c>
      <c r="W387" s="112">
        <f>Panaszkezelés!U6</f>
        <v>0</v>
      </c>
      <c r="X387" s="112">
        <f>Panaszkezelés!V6</f>
        <v>0</v>
      </c>
      <c r="Y387" s="112">
        <f>Panaszkezelés!W6</f>
        <v>0</v>
      </c>
      <c r="Z387" s="112">
        <f>Panaszkezelés!X6</f>
        <v>0</v>
      </c>
      <c r="AA387" s="112">
        <f>Panaszkezelés!Y6</f>
        <v>0</v>
      </c>
      <c r="AB387" s="112">
        <f>Panaszkezelés!Z6</f>
        <v>0</v>
      </c>
      <c r="AC387" s="112">
        <f>Panaszkezelés!AA6</f>
        <v>0</v>
      </c>
      <c r="AD387" s="112">
        <f>Panaszkezelés!AB6</f>
        <v>0</v>
      </c>
      <c r="AE387" s="112">
        <f>Panaszkezelés!AC6</f>
        <v>0</v>
      </c>
      <c r="AF387" s="112">
        <f>Panaszkezelés!AD6</f>
        <v>0</v>
      </c>
      <c r="AG387" s="112">
        <f>Panaszkezelés!AE6</f>
        <v>0</v>
      </c>
      <c r="AH387" s="112">
        <f>Panaszkezelés!AF6</f>
        <v>0</v>
      </c>
      <c r="AI387" s="112">
        <f>Panaszkezelés!AG6</f>
        <v>0</v>
      </c>
      <c r="AJ387" s="112">
        <f>Panaszkezelés!AH6</f>
        <v>0</v>
      </c>
      <c r="AK387" s="112">
        <f>Panaszkezelés!AI6</f>
        <v>0</v>
      </c>
      <c r="AL387" s="112">
        <f>Panaszkezelés!AJ6</f>
        <v>0</v>
      </c>
      <c r="AM387" s="112">
        <f>Panaszkezelés!AK6</f>
        <v>0</v>
      </c>
      <c r="AN387" s="112">
        <f>Panaszkezelés!AL6</f>
        <v>0</v>
      </c>
      <c r="AO387" s="112">
        <f>Panaszkezelés!AM6</f>
        <v>0</v>
      </c>
      <c r="AP387" s="112">
        <f>Panaszkezelés!AN6</f>
        <v>0</v>
      </c>
      <c r="AQ387" s="112">
        <f>Panaszkezelés!AO6</f>
        <v>0</v>
      </c>
      <c r="AR387" s="112">
        <f>Panaszkezelés!AP6</f>
        <v>0</v>
      </c>
      <c r="AS387" s="112">
        <f>Panaszkezelés!AQ6</f>
        <v>0</v>
      </c>
      <c r="AT387" s="112">
        <f>Panaszkezelés!AR6</f>
        <v>0</v>
      </c>
      <c r="AU387" s="112">
        <f>Panaszkezelés!AS6</f>
        <v>0</v>
      </c>
      <c r="AV387" s="112">
        <f>Panaszkezelés!AT6</f>
        <v>0</v>
      </c>
      <c r="AW387" s="112">
        <f>Panaszkezelés!AU6</f>
        <v>0</v>
      </c>
      <c r="AX387" s="112">
        <f>Panaszkezelés!AV6</f>
        <v>0</v>
      </c>
      <c r="AY387" s="66">
        <f t="shared" si="52"/>
        <v>0</v>
      </c>
    </row>
    <row r="388" spans="1:51" ht="20.100000000000001" customHeight="1" thickBot="1" x14ac:dyDescent="0.35">
      <c r="A388" s="115" t="str" cm="1">
        <f t="array" ref="A388:Q388">Panaszkezelés!A7:Q7</f>
        <v>Zsolnai Zsuzsanna</v>
      </c>
      <c r="B388" s="115" t="str">
        <v>BALÁZS KRISZTINA</v>
      </c>
      <c r="C388" s="115">
        <v>0</v>
      </c>
      <c r="D388" s="115" t="str">
        <v>Panaszkezelés</v>
      </c>
      <c r="E388" s="115" t="str">
        <v>aktív</v>
      </c>
      <c r="F388" s="57" t="str">
        <v>igen</v>
      </c>
      <c r="G388" s="57">
        <v>0</v>
      </c>
      <c r="H388" s="57">
        <v>0</v>
      </c>
      <c r="I388" s="57" t="str">
        <v>igen</v>
      </c>
      <c r="J388" s="57" t="str">
        <v>igen</v>
      </c>
      <c r="K388" s="57">
        <v>0</v>
      </c>
      <c r="L388" s="57" t="str">
        <v>igen</v>
      </c>
      <c r="M388" s="57">
        <v>0</v>
      </c>
      <c r="N388" s="57">
        <v>0</v>
      </c>
      <c r="O388" s="57">
        <v>0</v>
      </c>
      <c r="P388" s="57">
        <v>0</v>
      </c>
      <c r="Q388" s="57">
        <v>0</v>
      </c>
      <c r="R388" s="57"/>
      <c r="S388" s="115"/>
      <c r="T388" s="511">
        <f>Panaszkezelés!R7</f>
        <v>0</v>
      </c>
      <c r="U388" s="112">
        <f>Panaszkezelés!S7</f>
        <v>0</v>
      </c>
      <c r="V388" s="112">
        <f>Panaszkezelés!T7</f>
        <v>0</v>
      </c>
      <c r="W388" s="112">
        <f>Panaszkezelés!U7</f>
        <v>0</v>
      </c>
      <c r="X388" s="112">
        <f>Panaszkezelés!V7</f>
        <v>0</v>
      </c>
      <c r="Y388" s="112">
        <f>Panaszkezelés!W7</f>
        <v>0</v>
      </c>
      <c r="Z388" s="112">
        <f>Panaszkezelés!X7</f>
        <v>0</v>
      </c>
      <c r="AA388" s="112">
        <f>Panaszkezelés!Y7</f>
        <v>0</v>
      </c>
      <c r="AB388" s="112">
        <f>Panaszkezelés!Z7</f>
        <v>0</v>
      </c>
      <c r="AC388" s="112">
        <f>Panaszkezelés!AA7</f>
        <v>0</v>
      </c>
      <c r="AD388" s="112">
        <f>Panaszkezelés!AB7</f>
        <v>0</v>
      </c>
      <c r="AE388" s="112">
        <f>Panaszkezelés!AC7</f>
        <v>0</v>
      </c>
      <c r="AF388" s="112">
        <f>Panaszkezelés!AD7</f>
        <v>0</v>
      </c>
      <c r="AG388" s="112">
        <f>Panaszkezelés!AE7</f>
        <v>0</v>
      </c>
      <c r="AH388" s="112">
        <f>Panaszkezelés!AF7</f>
        <v>0</v>
      </c>
      <c r="AI388" s="112">
        <f>Panaszkezelés!AG7</f>
        <v>0</v>
      </c>
      <c r="AJ388" s="112">
        <f>Panaszkezelés!AH7</f>
        <v>0</v>
      </c>
      <c r="AK388" s="112">
        <f>Panaszkezelés!AI7</f>
        <v>0</v>
      </c>
      <c r="AL388" s="112">
        <f>Panaszkezelés!AJ7</f>
        <v>0</v>
      </c>
      <c r="AM388" s="112">
        <f>Panaszkezelés!AK7</f>
        <v>0</v>
      </c>
      <c r="AN388" s="112">
        <f>Panaszkezelés!AL7</f>
        <v>0</v>
      </c>
      <c r="AO388" s="112">
        <f>Panaszkezelés!AM7</f>
        <v>0</v>
      </c>
      <c r="AP388" s="112">
        <f>Panaszkezelés!AN7</f>
        <v>0</v>
      </c>
      <c r="AQ388" s="112">
        <f>Panaszkezelés!AO7</f>
        <v>0</v>
      </c>
      <c r="AR388" s="112">
        <f>Panaszkezelés!AP7</f>
        <v>0</v>
      </c>
      <c r="AS388" s="112">
        <f>Panaszkezelés!AQ7</f>
        <v>0</v>
      </c>
      <c r="AT388" s="112">
        <f>Panaszkezelés!AR7</f>
        <v>0</v>
      </c>
      <c r="AU388" s="112">
        <f>Panaszkezelés!AS7</f>
        <v>0</v>
      </c>
      <c r="AV388" s="112">
        <f>Panaszkezelés!AT7</f>
        <v>0</v>
      </c>
      <c r="AW388" s="112">
        <f>Panaszkezelés!AU7</f>
        <v>0</v>
      </c>
      <c r="AX388" s="112">
        <f>Panaszkezelés!AV7</f>
        <v>0</v>
      </c>
      <c r="AY388" s="66">
        <f t="shared" si="52"/>
        <v>0</v>
      </c>
    </row>
    <row r="389" spans="1:51" ht="20.100000000000001" customHeight="1" thickBot="1" x14ac:dyDescent="0.35">
      <c r="A389" s="648" t="str">
        <f>'HIF csoport'!A5</f>
        <v xml:space="preserve">Samír Ágnes </v>
      </c>
      <c r="B389" s="654">
        <f>'HIF csoport'!B5</f>
        <v>0</v>
      </c>
      <c r="C389" s="654" t="str">
        <f>'HIF csoport'!C5</f>
        <v>Békéscsaba</v>
      </c>
      <c r="D389" s="661" t="str">
        <f>'HIF csoport'!D5</f>
        <v>HIF</v>
      </c>
      <c r="E389" s="655" t="str">
        <f>'HIF csoport'!E5</f>
        <v>aktív</v>
      </c>
      <c r="F389" s="649" t="str">
        <f>'HIF csoport'!F5</f>
        <v>igen</v>
      </c>
      <c r="G389" s="648">
        <f>'HIF csoport'!G5</f>
        <v>0</v>
      </c>
      <c r="H389" s="648" t="str">
        <f>'HIF csoport'!H5</f>
        <v>nem</v>
      </c>
      <c r="I389" s="648" t="str">
        <f>'HIF csoport'!I5</f>
        <v>igen</v>
      </c>
      <c r="J389" s="648" t="str">
        <f>'HIF csoport'!J5</f>
        <v>igen</v>
      </c>
      <c r="K389" s="648" t="str">
        <f>'HIF csoport'!K5</f>
        <v>igen</v>
      </c>
      <c r="L389" s="648" t="str">
        <f>'HIF csoport'!L5</f>
        <v>nem</v>
      </c>
      <c r="M389" s="648" t="str">
        <f>'HIF csoport'!M5</f>
        <v>igen</v>
      </c>
      <c r="N389" s="648" t="str">
        <f>'HIF csoport'!N5</f>
        <v>nem</v>
      </c>
      <c r="O389" s="648" t="str">
        <f>'HIF csoport'!O5</f>
        <v>nem</v>
      </c>
      <c r="P389" s="648" t="str">
        <f>'HIF csoport'!P5</f>
        <v>nem</v>
      </c>
      <c r="Q389" s="648">
        <f>'HIF csoport'!Q5</f>
        <v>0</v>
      </c>
      <c r="R389" s="653">
        <f>'HIF csoport'!R5</f>
        <v>0</v>
      </c>
      <c r="S389" s="650"/>
      <c r="T389" s="511">
        <f>'HIF csoport'!R5</f>
        <v>0</v>
      </c>
      <c r="U389" s="112" t="str">
        <f>'HIF csoport'!S5</f>
        <v>Betanulás</v>
      </c>
      <c r="V389" s="112" t="str">
        <f>'HIF csoport'!T5</f>
        <v>Betanulás</v>
      </c>
      <c r="W389" s="112" t="str">
        <f>'HIF csoport'!U5</f>
        <v>Betanulás</v>
      </c>
      <c r="X389" s="112" t="str">
        <f>'HIF csoport'!V5</f>
        <v>Betanulás</v>
      </c>
      <c r="Y389" s="112" t="str">
        <f>'HIF csoport'!W5</f>
        <v>Betanulás</v>
      </c>
      <c r="Z389" s="112">
        <f>'HIF csoport'!X5</f>
        <v>0</v>
      </c>
      <c r="AA389" s="112">
        <f>'HIF csoport'!Y5</f>
        <v>0</v>
      </c>
      <c r="AB389" s="112" t="str">
        <f>'HIF csoport'!Z5</f>
        <v>Betanulás</v>
      </c>
      <c r="AC389" s="112" t="str">
        <f>'HIF csoport'!AA5</f>
        <v>Betanulás</v>
      </c>
      <c r="AD389" s="112" t="str">
        <f>'HIF csoport'!AB5</f>
        <v>Betanulás</v>
      </c>
      <c r="AE389" s="112" t="str">
        <f>'HIF csoport'!AC5</f>
        <v>Betanulás</v>
      </c>
      <c r="AF389" s="112" t="str">
        <f>'HIF csoport'!AD5</f>
        <v>Betanulás</v>
      </c>
      <c r="AG389" s="112">
        <f>'HIF csoport'!AE5</f>
        <v>0</v>
      </c>
      <c r="AH389" s="112">
        <f>'HIF csoport'!AF5</f>
        <v>0</v>
      </c>
      <c r="AI389" s="112">
        <f>'HIF csoport'!AG5</f>
        <v>0</v>
      </c>
      <c r="AJ389" s="112">
        <f>'HIF csoport'!AH5</f>
        <v>0</v>
      </c>
      <c r="AK389" s="112">
        <f>'HIF csoport'!AI5</f>
        <v>0</v>
      </c>
      <c r="AL389" s="112">
        <f>'HIF csoport'!AJ5</f>
        <v>0</v>
      </c>
      <c r="AM389" s="112">
        <f>'HIF csoport'!AK5</f>
        <v>0</v>
      </c>
      <c r="AN389" s="112">
        <f>'HIF csoport'!AL5</f>
        <v>0</v>
      </c>
      <c r="AO389" s="112">
        <f>'HIF csoport'!AM5</f>
        <v>0</v>
      </c>
      <c r="AP389" s="112">
        <f>'HIF csoport'!AN5</f>
        <v>0</v>
      </c>
      <c r="AQ389" s="112">
        <f>'HIF csoport'!AO5</f>
        <v>0</v>
      </c>
      <c r="AR389" s="112">
        <f>'HIF csoport'!AP5</f>
        <v>0</v>
      </c>
      <c r="AS389" s="112">
        <f>'HIF csoport'!AQ5</f>
        <v>0</v>
      </c>
      <c r="AT389" s="112">
        <f>'HIF csoport'!AR5</f>
        <v>0</v>
      </c>
      <c r="AU389" s="112">
        <f>'HIF csoport'!AS5</f>
        <v>0</v>
      </c>
      <c r="AV389" s="112">
        <f>'HIF csoport'!AT5</f>
        <v>0</v>
      </c>
      <c r="AW389" s="112">
        <f>'HIF csoport'!AU5</f>
        <v>0</v>
      </c>
      <c r="AX389" s="112">
        <f>'HIF csoport'!AV5</f>
        <v>0</v>
      </c>
      <c r="AY389" s="66">
        <f t="shared" si="52"/>
        <v>0</v>
      </c>
    </row>
    <row r="390" spans="1:51" ht="20.100000000000001" customHeight="1" thickBot="1" x14ac:dyDescent="0.35">
      <c r="A390" s="656" t="str">
        <f>'HIF csoport'!A6</f>
        <v>Pataki Fruzsina</v>
      </c>
      <c r="B390" s="652">
        <f>'HIF csoport'!B6</f>
        <v>0</v>
      </c>
      <c r="C390" s="652" t="str">
        <f>'HIF csoport'!C6</f>
        <v>Békéscsaba</v>
      </c>
      <c r="D390" s="662" t="str">
        <f>'HIF csoport'!D6</f>
        <v>HIF</v>
      </c>
      <c r="E390" s="657" t="str">
        <f>'HIF csoport'!E6</f>
        <v>aktív</v>
      </c>
      <c r="F390" s="649" t="str">
        <f>'HIF csoport'!F6</f>
        <v>igen</v>
      </c>
      <c r="G390" s="648">
        <f>'HIF csoport'!G6</f>
        <v>0</v>
      </c>
      <c r="H390" s="648" t="str">
        <f>'HIF csoport'!H6</f>
        <v>nem</v>
      </c>
      <c r="I390" s="648" t="str">
        <f>'HIF csoport'!I6</f>
        <v>igen</v>
      </c>
      <c r="J390" s="648" t="str">
        <f>'HIF csoport'!J6</f>
        <v>igen</v>
      </c>
      <c r="K390" s="648" t="str">
        <f>'HIF csoport'!K6</f>
        <v>igen</v>
      </c>
      <c r="L390" s="648" t="str">
        <f>'HIF csoport'!L6</f>
        <v>nem</v>
      </c>
      <c r="M390" s="648" t="str">
        <f>'HIF csoport'!M6</f>
        <v>igen</v>
      </c>
      <c r="N390" s="648" t="str">
        <f>'HIF csoport'!N6</f>
        <v>nem</v>
      </c>
      <c r="O390" s="648" t="str">
        <f>'HIF csoport'!O6</f>
        <v>nem</v>
      </c>
      <c r="P390" s="648" t="str">
        <f>'HIF csoport'!P6</f>
        <v>nem</v>
      </c>
      <c r="Q390" s="648">
        <f>'HIF csoport'!Q6</f>
        <v>0</v>
      </c>
      <c r="R390" s="653">
        <f>'HIF csoport'!R6</f>
        <v>0</v>
      </c>
      <c r="S390" s="664"/>
      <c r="T390" s="511">
        <f>'HIF csoport'!R6</f>
        <v>0</v>
      </c>
      <c r="U390" s="112" t="str">
        <f>'HIF csoport'!S6</f>
        <v>Betanulás</v>
      </c>
      <c r="V390" s="112" t="str">
        <f>'HIF csoport'!T6</f>
        <v>Betanulás</v>
      </c>
      <c r="W390" s="112" t="str">
        <f>'HIF csoport'!U6</f>
        <v>Betanulás</v>
      </c>
      <c r="X390" s="112" t="str">
        <f>'HIF csoport'!V6</f>
        <v>Betanulás</v>
      </c>
      <c r="Y390" s="112" t="str">
        <f>'HIF csoport'!W6</f>
        <v>Betanulás</v>
      </c>
      <c r="Z390" s="112">
        <f>'HIF csoport'!X6</f>
        <v>0</v>
      </c>
      <c r="AA390" s="112">
        <f>'HIF csoport'!Y6</f>
        <v>0</v>
      </c>
      <c r="AB390" s="112" t="str">
        <f>'HIF csoport'!Z6</f>
        <v>Betanulás</v>
      </c>
      <c r="AC390" s="112" t="str">
        <f>'HIF csoport'!AA6</f>
        <v>Betanulás</v>
      </c>
      <c r="AD390" s="112" t="str">
        <f>'HIF csoport'!AB6</f>
        <v>Betanulás</v>
      </c>
      <c r="AE390" s="112" t="str">
        <f>'HIF csoport'!AC6</f>
        <v>Betanulás</v>
      </c>
      <c r="AF390" s="112" t="str">
        <f>'HIF csoport'!AD6</f>
        <v>Betanulás</v>
      </c>
      <c r="AG390" s="112">
        <f>'HIF csoport'!AE6</f>
        <v>0</v>
      </c>
      <c r="AH390" s="112">
        <f>'HIF csoport'!AF6</f>
        <v>0</v>
      </c>
      <c r="AI390" s="112">
        <f>'HIF csoport'!AG6</f>
        <v>0</v>
      </c>
      <c r="AJ390" s="112">
        <f>'HIF csoport'!AH6</f>
        <v>0</v>
      </c>
      <c r="AK390" s="112">
        <f>'HIF csoport'!AI6</f>
        <v>0</v>
      </c>
      <c r="AL390" s="112">
        <f>'HIF csoport'!AJ6</f>
        <v>0</v>
      </c>
      <c r="AM390" s="112">
        <f>'HIF csoport'!AK6</f>
        <v>0</v>
      </c>
      <c r="AN390" s="112">
        <f>'HIF csoport'!AL6</f>
        <v>0</v>
      </c>
      <c r="AO390" s="112">
        <f>'HIF csoport'!AM6</f>
        <v>0</v>
      </c>
      <c r="AP390" s="112">
        <f>'HIF csoport'!AN6</f>
        <v>0</v>
      </c>
      <c r="AQ390" s="112">
        <f>'HIF csoport'!AO6</f>
        <v>0</v>
      </c>
      <c r="AR390" s="112">
        <f>'HIF csoport'!AP6</f>
        <v>0</v>
      </c>
      <c r="AS390" s="112">
        <f>'HIF csoport'!AQ6</f>
        <v>0</v>
      </c>
      <c r="AT390" s="112">
        <f>'HIF csoport'!AR6</f>
        <v>0</v>
      </c>
      <c r="AU390" s="112">
        <f>'HIF csoport'!AS6</f>
        <v>0</v>
      </c>
      <c r="AV390" s="112">
        <f>'HIF csoport'!AT6</f>
        <v>0</v>
      </c>
      <c r="AW390" s="112">
        <f>'HIF csoport'!AU6</f>
        <v>0</v>
      </c>
      <c r="AX390" s="112">
        <f>'HIF csoport'!AV6</f>
        <v>0</v>
      </c>
      <c r="AY390" s="66">
        <f t="shared" si="52"/>
        <v>0</v>
      </c>
    </row>
    <row r="391" spans="1:51" ht="20.100000000000001" customHeight="1" thickBot="1" x14ac:dyDescent="0.35">
      <c r="A391" s="656" t="str">
        <f>'HIF csoport'!A7</f>
        <v>Horváth Ferenc</v>
      </c>
      <c r="B391" s="652">
        <f>'HIF csoport'!B7</f>
        <v>0</v>
      </c>
      <c r="C391" s="652" t="str">
        <f>'HIF csoport'!C7</f>
        <v>Békéscsaba</v>
      </c>
      <c r="D391" s="662" t="str">
        <f>'HIF csoport'!D7</f>
        <v>HIF</v>
      </c>
      <c r="E391" s="657" t="str">
        <f>'HIF csoport'!E7</f>
        <v>aktív</v>
      </c>
      <c r="F391" s="649" t="str">
        <f>'HIF csoport'!F7</f>
        <v>igen</v>
      </c>
      <c r="G391" s="648">
        <f>'HIF csoport'!G7</f>
        <v>0</v>
      </c>
      <c r="H391" s="648" t="str">
        <f>'HIF csoport'!H7</f>
        <v>nem</v>
      </c>
      <c r="I391" s="648" t="str">
        <f>'HIF csoport'!I7</f>
        <v>igen</v>
      </c>
      <c r="J391" s="648" t="str">
        <f>'HIF csoport'!J7</f>
        <v>igen</v>
      </c>
      <c r="K391" s="648" t="str">
        <f>'HIF csoport'!K7</f>
        <v>igen</v>
      </c>
      <c r="L391" s="648" t="str">
        <f>'HIF csoport'!L7</f>
        <v>nem</v>
      </c>
      <c r="M391" s="648" t="str">
        <f>'HIF csoport'!M7</f>
        <v>igen</v>
      </c>
      <c r="N391" s="648" t="str">
        <f>'HIF csoport'!N7</f>
        <v>nem</v>
      </c>
      <c r="O391" s="648" t="str">
        <f>'HIF csoport'!O7</f>
        <v>nem</v>
      </c>
      <c r="P391" s="648" t="str">
        <f>'HIF csoport'!P7</f>
        <v>nem</v>
      </c>
      <c r="Q391" s="648">
        <f>'HIF csoport'!Q7</f>
        <v>0</v>
      </c>
      <c r="R391" s="653">
        <f>'HIF csoport'!R7</f>
        <v>0</v>
      </c>
      <c r="S391" s="664"/>
      <c r="T391" s="511">
        <f>'HIF csoport'!R7</f>
        <v>0</v>
      </c>
      <c r="U391" s="112" t="str">
        <f>'HIF csoport'!S7</f>
        <v>Betanulás</v>
      </c>
      <c r="V391" s="112" t="str">
        <f>'HIF csoport'!T7</f>
        <v>Betanulás</v>
      </c>
      <c r="W391" s="112" t="str">
        <f>'HIF csoport'!U7</f>
        <v>Betanulás</v>
      </c>
      <c r="X391" s="112" t="str">
        <f>'HIF csoport'!V7</f>
        <v>Betanulás</v>
      </c>
      <c r="Y391" s="112" t="str">
        <f>'HIF csoport'!W7</f>
        <v>Betanulás</v>
      </c>
      <c r="Z391" s="112">
        <f>'HIF csoport'!X7</f>
        <v>0</v>
      </c>
      <c r="AA391" s="112">
        <f>'HIF csoport'!Y7</f>
        <v>0</v>
      </c>
      <c r="AB391" s="112" t="str">
        <f>'HIF csoport'!Z7</f>
        <v>Betanulás</v>
      </c>
      <c r="AC391" s="112" t="str">
        <f>'HIF csoport'!AA7</f>
        <v>Betanulás</v>
      </c>
      <c r="AD391" s="112" t="str">
        <f>'HIF csoport'!AB7</f>
        <v>Betanulás</v>
      </c>
      <c r="AE391" s="112" t="str">
        <f>'HIF csoport'!AC7</f>
        <v>Betanulás</v>
      </c>
      <c r="AF391" s="112" t="str">
        <f>'HIF csoport'!AD7</f>
        <v>Betanulás</v>
      </c>
      <c r="AG391" s="112">
        <f>'HIF csoport'!AE7</f>
        <v>0</v>
      </c>
      <c r="AH391" s="112">
        <f>'HIF csoport'!AF7</f>
        <v>0</v>
      </c>
      <c r="AI391" s="112">
        <f>'HIF csoport'!AG7</f>
        <v>0</v>
      </c>
      <c r="AJ391" s="112">
        <f>'HIF csoport'!AH7</f>
        <v>0</v>
      </c>
      <c r="AK391" s="112">
        <f>'HIF csoport'!AI7</f>
        <v>0</v>
      </c>
      <c r="AL391" s="112">
        <f>'HIF csoport'!AJ7</f>
        <v>0</v>
      </c>
      <c r="AM391" s="112">
        <f>'HIF csoport'!AK7</f>
        <v>0</v>
      </c>
      <c r="AN391" s="112">
        <f>'HIF csoport'!AL7</f>
        <v>0</v>
      </c>
      <c r="AO391" s="112">
        <f>'HIF csoport'!AM7</f>
        <v>0</v>
      </c>
      <c r="AP391" s="112">
        <f>'HIF csoport'!AN7</f>
        <v>0</v>
      </c>
      <c r="AQ391" s="112">
        <f>'HIF csoport'!AO7</f>
        <v>0</v>
      </c>
      <c r="AR391" s="112">
        <f>'HIF csoport'!AP7</f>
        <v>0</v>
      </c>
      <c r="AS391" s="112">
        <f>'HIF csoport'!AQ7</f>
        <v>0</v>
      </c>
      <c r="AT391" s="112">
        <f>'HIF csoport'!AR7</f>
        <v>0</v>
      </c>
      <c r="AU391" s="112">
        <f>'HIF csoport'!AS7</f>
        <v>0</v>
      </c>
      <c r="AV391" s="112">
        <f>'HIF csoport'!AT7</f>
        <v>0</v>
      </c>
      <c r="AW391" s="112">
        <f>'HIF csoport'!AU7</f>
        <v>0</v>
      </c>
      <c r="AX391" s="112">
        <f>'HIF csoport'!AV7</f>
        <v>0</v>
      </c>
      <c r="AY391" s="66">
        <f t="shared" si="52"/>
        <v>0</v>
      </c>
    </row>
    <row r="392" spans="1:51" ht="20.100000000000001" customHeight="1" thickBot="1" x14ac:dyDescent="0.35">
      <c r="A392" s="656" t="str">
        <f>'HIF csoport'!A8</f>
        <v>Gézárt Barnabás</v>
      </c>
      <c r="B392" s="652">
        <f>'HIF csoport'!B8</f>
        <v>0</v>
      </c>
      <c r="C392" s="652" t="str">
        <f>'HIF csoport'!C8</f>
        <v>Békéscsaba</v>
      </c>
      <c r="D392" s="662" t="str">
        <f>'HIF csoport'!D8</f>
        <v>HIF</v>
      </c>
      <c r="E392" s="657" t="str">
        <f>'HIF csoport'!E8</f>
        <v>aktív</v>
      </c>
      <c r="F392" s="649" t="str">
        <f>'HIF csoport'!F8</f>
        <v>igen</v>
      </c>
      <c r="G392" s="648">
        <f>'HIF csoport'!G8</f>
        <v>0</v>
      </c>
      <c r="H392" s="648" t="str">
        <f>'HIF csoport'!H8</f>
        <v>nem</v>
      </c>
      <c r="I392" s="648" t="str">
        <f>'HIF csoport'!I8</f>
        <v>igen</v>
      </c>
      <c r="J392" s="648" t="str">
        <f>'HIF csoport'!J8</f>
        <v>igen</v>
      </c>
      <c r="K392" s="648" t="str">
        <f>'HIF csoport'!K8</f>
        <v>igen</v>
      </c>
      <c r="L392" s="648" t="str">
        <f>'HIF csoport'!L8</f>
        <v>nem</v>
      </c>
      <c r="M392" s="648" t="str">
        <f>'HIF csoport'!M8</f>
        <v>igen</v>
      </c>
      <c r="N392" s="648" t="str">
        <f>'HIF csoport'!N8</f>
        <v>nem</v>
      </c>
      <c r="O392" s="648" t="str">
        <f>'HIF csoport'!O8</f>
        <v>nem</v>
      </c>
      <c r="P392" s="648" t="str">
        <f>'HIF csoport'!P8</f>
        <v>nem</v>
      </c>
      <c r="Q392" s="648">
        <f>'HIF csoport'!Q8</f>
        <v>0</v>
      </c>
      <c r="R392" s="653">
        <f>'HIF csoport'!R8</f>
        <v>0</v>
      </c>
      <c r="S392" s="664"/>
      <c r="T392" s="511">
        <f>'HIF csoport'!R8</f>
        <v>0</v>
      </c>
      <c r="U392" s="112" t="str">
        <f>'HIF csoport'!S8</f>
        <v>Betanulás</v>
      </c>
      <c r="V392" s="112" t="str">
        <f>'HIF csoport'!T8</f>
        <v>Betanulás</v>
      </c>
      <c r="W392" s="112" t="str">
        <f>'HIF csoport'!U8</f>
        <v>Betanulás</v>
      </c>
      <c r="X392" s="112" t="str">
        <f>'HIF csoport'!V8</f>
        <v>Betanulás</v>
      </c>
      <c r="Y392" s="112" t="str">
        <f>'HIF csoport'!W8</f>
        <v>Betanulás</v>
      </c>
      <c r="Z392" s="112">
        <f>'HIF csoport'!X8</f>
        <v>0</v>
      </c>
      <c r="AA392" s="112">
        <f>'HIF csoport'!Y8</f>
        <v>0</v>
      </c>
      <c r="AB392" s="112" t="str">
        <f>'HIF csoport'!Z8</f>
        <v>Betanulás</v>
      </c>
      <c r="AC392" s="112" t="str">
        <f>'HIF csoport'!AA8</f>
        <v>Betanulás</v>
      </c>
      <c r="AD392" s="112" t="str">
        <f>'HIF csoport'!AB8</f>
        <v>Betanulás</v>
      </c>
      <c r="AE392" s="112" t="str">
        <f>'HIF csoport'!AC8</f>
        <v>Betanulás</v>
      </c>
      <c r="AF392" s="112" t="str">
        <f>'HIF csoport'!AD8</f>
        <v>Betanulás</v>
      </c>
      <c r="AG392" s="112">
        <f>'HIF csoport'!AE8</f>
        <v>0</v>
      </c>
      <c r="AH392" s="112">
        <f>'HIF csoport'!AF8</f>
        <v>0</v>
      </c>
      <c r="AI392" s="112">
        <f>'HIF csoport'!AG8</f>
        <v>0</v>
      </c>
      <c r="AJ392" s="112">
        <f>'HIF csoport'!AH8</f>
        <v>0</v>
      </c>
      <c r="AK392" s="112">
        <f>'HIF csoport'!AI8</f>
        <v>0</v>
      </c>
      <c r="AL392" s="112">
        <f>'HIF csoport'!AJ8</f>
        <v>0</v>
      </c>
      <c r="AM392" s="112">
        <f>'HIF csoport'!AK8</f>
        <v>0</v>
      </c>
      <c r="AN392" s="112">
        <f>'HIF csoport'!AL8</f>
        <v>0</v>
      </c>
      <c r="AO392" s="112">
        <f>'HIF csoport'!AM8</f>
        <v>0</v>
      </c>
      <c r="AP392" s="112">
        <f>'HIF csoport'!AN8</f>
        <v>0</v>
      </c>
      <c r="AQ392" s="112">
        <f>'HIF csoport'!AO8</f>
        <v>0</v>
      </c>
      <c r="AR392" s="112">
        <f>'HIF csoport'!AP8</f>
        <v>0</v>
      </c>
      <c r="AS392" s="112">
        <f>'HIF csoport'!AQ8</f>
        <v>0</v>
      </c>
      <c r="AT392" s="112">
        <f>'HIF csoport'!AR8</f>
        <v>0</v>
      </c>
      <c r="AU392" s="112">
        <f>'HIF csoport'!AS8</f>
        <v>0</v>
      </c>
      <c r="AV392" s="112">
        <f>'HIF csoport'!AT8</f>
        <v>0</v>
      </c>
      <c r="AW392" s="112">
        <f>'HIF csoport'!AU8</f>
        <v>0</v>
      </c>
      <c r="AX392" s="112">
        <f>'HIF csoport'!AV8</f>
        <v>0</v>
      </c>
      <c r="AY392" s="66">
        <f t="shared" si="52"/>
        <v>0</v>
      </c>
    </row>
    <row r="393" spans="1:51" ht="20.100000000000001" customHeight="1" thickBot="1" x14ac:dyDescent="0.35">
      <c r="A393" s="656" t="str">
        <f>'HIF csoport'!A9</f>
        <v>Frankó Gábor</v>
      </c>
      <c r="B393" s="652">
        <f>'HIF csoport'!B9</f>
        <v>0</v>
      </c>
      <c r="C393" s="652" t="str">
        <f>'HIF csoport'!C9</f>
        <v>Békéscsaba</v>
      </c>
      <c r="D393" s="662" t="str">
        <f>'HIF csoport'!D9</f>
        <v>HIF</v>
      </c>
      <c r="E393" s="657" t="str">
        <f>'HIF csoport'!E9</f>
        <v>aktív</v>
      </c>
      <c r="F393" s="649" t="str">
        <f>'HIF csoport'!F9</f>
        <v>igen</v>
      </c>
      <c r="G393" s="648">
        <f>'HIF csoport'!G9</f>
        <v>0</v>
      </c>
      <c r="H393" s="648" t="str">
        <f>'HIF csoport'!H9</f>
        <v>nem</v>
      </c>
      <c r="I393" s="648" t="str">
        <f>'HIF csoport'!I9</f>
        <v>igen</v>
      </c>
      <c r="J393" s="648" t="str">
        <f>'HIF csoport'!J9</f>
        <v>igen</v>
      </c>
      <c r="K393" s="648" t="str">
        <f>'HIF csoport'!K9</f>
        <v>igen</v>
      </c>
      <c r="L393" s="648" t="str">
        <f>'HIF csoport'!L9</f>
        <v>nem</v>
      </c>
      <c r="M393" s="648" t="str">
        <f>'HIF csoport'!M9</f>
        <v>igen</v>
      </c>
      <c r="N393" s="648" t="str">
        <f>'HIF csoport'!N9</f>
        <v>nem</v>
      </c>
      <c r="O393" s="648" t="str">
        <f>'HIF csoport'!O9</f>
        <v>nem</v>
      </c>
      <c r="P393" s="648" t="str">
        <f>'HIF csoport'!P9</f>
        <v>nem</v>
      </c>
      <c r="Q393" s="648">
        <f>'HIF csoport'!Q9</f>
        <v>0</v>
      </c>
      <c r="R393" s="653">
        <f>'HIF csoport'!R9</f>
        <v>0</v>
      </c>
      <c r="S393" s="664"/>
      <c r="T393" s="511">
        <f>'HIF csoport'!R9</f>
        <v>0</v>
      </c>
      <c r="U393" s="112" t="str">
        <f>'HIF csoport'!S9</f>
        <v>Betanulás</v>
      </c>
      <c r="V393" s="112" t="str">
        <f>'HIF csoport'!T9</f>
        <v>Betanulás</v>
      </c>
      <c r="W393" s="112" t="str">
        <f>'HIF csoport'!U9</f>
        <v>Betanulás</v>
      </c>
      <c r="X393" s="112" t="str">
        <f>'HIF csoport'!V9</f>
        <v>Betanulás</v>
      </c>
      <c r="Y393" s="112" t="str">
        <f>'HIF csoport'!W9</f>
        <v>Betanulás</v>
      </c>
      <c r="Z393" s="112">
        <f>'HIF csoport'!X9</f>
        <v>0</v>
      </c>
      <c r="AA393" s="112">
        <f>'HIF csoport'!Y9</f>
        <v>0</v>
      </c>
      <c r="AB393" s="112" t="str">
        <f>'HIF csoport'!Z9</f>
        <v>Betanulás</v>
      </c>
      <c r="AC393" s="112" t="str">
        <f>'HIF csoport'!AA9</f>
        <v>Betanulás</v>
      </c>
      <c r="AD393" s="112" t="str">
        <f>'HIF csoport'!AB9</f>
        <v>Betanulás</v>
      </c>
      <c r="AE393" s="112" t="str">
        <f>'HIF csoport'!AC9</f>
        <v>Betanulás</v>
      </c>
      <c r="AF393" s="112" t="str">
        <f>'HIF csoport'!AD9</f>
        <v>Betanulás</v>
      </c>
      <c r="AG393" s="112">
        <f>'HIF csoport'!AE9</f>
        <v>0</v>
      </c>
      <c r="AH393" s="112">
        <f>'HIF csoport'!AF9</f>
        <v>0</v>
      </c>
      <c r="AI393" s="112">
        <f>'HIF csoport'!AG9</f>
        <v>0</v>
      </c>
      <c r="AJ393" s="112">
        <f>'HIF csoport'!AH9</f>
        <v>0</v>
      </c>
      <c r="AK393" s="112">
        <f>'HIF csoport'!AI9</f>
        <v>0</v>
      </c>
      <c r="AL393" s="112">
        <f>'HIF csoport'!AJ9</f>
        <v>0</v>
      </c>
      <c r="AM393" s="112">
        <f>'HIF csoport'!AK9</f>
        <v>0</v>
      </c>
      <c r="AN393" s="112">
        <f>'HIF csoport'!AL9</f>
        <v>0</v>
      </c>
      <c r="AO393" s="112">
        <f>'HIF csoport'!AM9</f>
        <v>0</v>
      </c>
      <c r="AP393" s="112">
        <f>'HIF csoport'!AN9</f>
        <v>0</v>
      </c>
      <c r="AQ393" s="112">
        <f>'HIF csoport'!AO9</f>
        <v>0</v>
      </c>
      <c r="AR393" s="112">
        <f>'HIF csoport'!AP9</f>
        <v>0</v>
      </c>
      <c r="AS393" s="112">
        <f>'HIF csoport'!AQ9</f>
        <v>0</v>
      </c>
      <c r="AT393" s="112">
        <f>'HIF csoport'!AR9</f>
        <v>0</v>
      </c>
      <c r="AU393" s="112">
        <f>'HIF csoport'!AS9</f>
        <v>0</v>
      </c>
      <c r="AV393" s="112">
        <f>'HIF csoport'!AT9</f>
        <v>0</v>
      </c>
      <c r="AW393" s="112">
        <f>'HIF csoport'!AU9</f>
        <v>0</v>
      </c>
      <c r="AX393" s="112">
        <f>'HIF csoport'!AV9</f>
        <v>0</v>
      </c>
      <c r="AY393" s="66">
        <f t="shared" si="52"/>
        <v>0</v>
      </c>
    </row>
    <row r="394" spans="1:51" ht="20.100000000000001" customHeight="1" thickBot="1" x14ac:dyDescent="0.35">
      <c r="A394" s="656" t="str">
        <f>'HIF csoport'!A10</f>
        <v>Csicsely Gergő</v>
      </c>
      <c r="B394" s="652">
        <f>'HIF csoport'!B10</f>
        <v>0</v>
      </c>
      <c r="C394" s="652" t="str">
        <f>'HIF csoport'!C10</f>
        <v>Békéscsaba</v>
      </c>
      <c r="D394" s="662" t="str">
        <f>'HIF csoport'!D10</f>
        <v>HIF</v>
      </c>
      <c r="E394" s="657" t="str">
        <f>'HIF csoport'!E10</f>
        <v>aktív</v>
      </c>
      <c r="F394" s="649" t="str">
        <f>'HIF csoport'!F10</f>
        <v>igen</v>
      </c>
      <c r="G394" s="648">
        <f>'HIF csoport'!G10</f>
        <v>0</v>
      </c>
      <c r="H394" s="648" t="str">
        <f>'HIF csoport'!H10</f>
        <v>nem</v>
      </c>
      <c r="I394" s="648" t="str">
        <f>'HIF csoport'!I10</f>
        <v>igen</v>
      </c>
      <c r="J394" s="648" t="str">
        <f>'HIF csoport'!J10</f>
        <v>igen</v>
      </c>
      <c r="K394" s="648" t="str">
        <f>'HIF csoport'!K10</f>
        <v>igen</v>
      </c>
      <c r="L394" s="648" t="str">
        <f>'HIF csoport'!L10</f>
        <v>nem</v>
      </c>
      <c r="M394" s="648" t="str">
        <f>'HIF csoport'!M10</f>
        <v>igen</v>
      </c>
      <c r="N394" s="648" t="str">
        <f>'HIF csoport'!N10</f>
        <v>nem</v>
      </c>
      <c r="O394" s="648" t="str">
        <f>'HIF csoport'!O10</f>
        <v>nem</v>
      </c>
      <c r="P394" s="648" t="str">
        <f>'HIF csoport'!P10</f>
        <v>nem</v>
      </c>
      <c r="Q394" s="648">
        <f>'HIF csoport'!Q10</f>
        <v>0</v>
      </c>
      <c r="R394" s="653">
        <f>'HIF csoport'!R10</f>
        <v>0</v>
      </c>
      <c r="S394" s="664"/>
      <c r="T394" s="511">
        <f>'HIF csoport'!R10</f>
        <v>0</v>
      </c>
      <c r="U394" s="112" t="str">
        <f>'HIF csoport'!S10</f>
        <v>Betanulás</v>
      </c>
      <c r="V394" s="112" t="str">
        <f>'HIF csoport'!T10</f>
        <v>Betanulás</v>
      </c>
      <c r="W394" s="112" t="str">
        <f>'HIF csoport'!U10</f>
        <v>Betanulás</v>
      </c>
      <c r="X394" s="112" t="str">
        <f>'HIF csoport'!V10</f>
        <v>Betanulás</v>
      </c>
      <c r="Y394" s="112" t="str">
        <f>'HIF csoport'!W10</f>
        <v>Betanulás</v>
      </c>
      <c r="Z394" s="112">
        <f>'HIF csoport'!X10</f>
        <v>0</v>
      </c>
      <c r="AA394" s="112">
        <f>'HIF csoport'!Y10</f>
        <v>0</v>
      </c>
      <c r="AB394" s="112" t="str">
        <f>'HIF csoport'!Z10</f>
        <v>Betanulás</v>
      </c>
      <c r="AC394" s="112" t="str">
        <f>'HIF csoport'!AA10</f>
        <v>Betanulás</v>
      </c>
      <c r="AD394" s="112" t="str">
        <f>'HIF csoport'!AB10</f>
        <v>Betanulás</v>
      </c>
      <c r="AE394" s="112" t="str">
        <f>'HIF csoport'!AC10</f>
        <v>Betanulás</v>
      </c>
      <c r="AF394" s="112" t="str">
        <f>'HIF csoport'!AD10</f>
        <v>Betanulás</v>
      </c>
      <c r="AG394" s="112">
        <f>'HIF csoport'!AE10</f>
        <v>0</v>
      </c>
      <c r="AH394" s="112">
        <f>'HIF csoport'!AF10</f>
        <v>0</v>
      </c>
      <c r="AI394" s="112">
        <f>'HIF csoport'!AG10</f>
        <v>0</v>
      </c>
      <c r="AJ394" s="112">
        <f>'HIF csoport'!AH10</f>
        <v>0</v>
      </c>
      <c r="AK394" s="112">
        <f>'HIF csoport'!AI10</f>
        <v>0</v>
      </c>
      <c r="AL394" s="112">
        <f>'HIF csoport'!AJ10</f>
        <v>0</v>
      </c>
      <c r="AM394" s="112">
        <f>'HIF csoport'!AK10</f>
        <v>0</v>
      </c>
      <c r="AN394" s="112">
        <f>'HIF csoport'!AL10</f>
        <v>0</v>
      </c>
      <c r="AO394" s="112">
        <f>'HIF csoport'!AM10</f>
        <v>0</v>
      </c>
      <c r="AP394" s="112">
        <f>'HIF csoport'!AN10</f>
        <v>0</v>
      </c>
      <c r="AQ394" s="112">
        <f>'HIF csoport'!AO10</f>
        <v>0</v>
      </c>
      <c r="AR394" s="112">
        <f>'HIF csoport'!AP10</f>
        <v>0</v>
      </c>
      <c r="AS394" s="112">
        <f>'HIF csoport'!AQ10</f>
        <v>0</v>
      </c>
      <c r="AT394" s="112">
        <f>'HIF csoport'!AR10</f>
        <v>0</v>
      </c>
      <c r="AU394" s="112">
        <f>'HIF csoport'!AS10</f>
        <v>0</v>
      </c>
      <c r="AV394" s="112">
        <f>'HIF csoport'!AT10</f>
        <v>0</v>
      </c>
      <c r="AW394" s="112">
        <f>'HIF csoport'!AU10</f>
        <v>0</v>
      </c>
      <c r="AX394" s="112">
        <f>'HIF csoport'!AV10</f>
        <v>0</v>
      </c>
      <c r="AY394" s="66">
        <f t="shared" si="52"/>
        <v>0</v>
      </c>
    </row>
    <row r="395" spans="1:51" ht="20.100000000000001" customHeight="1" thickBot="1" x14ac:dyDescent="0.35">
      <c r="A395" s="656" t="str">
        <f>'HIF csoport'!A11</f>
        <v>Belkó Tibor</v>
      </c>
      <c r="B395" s="652">
        <f>'HIF csoport'!B11</f>
        <v>0</v>
      </c>
      <c r="C395" s="652" t="str">
        <f>'HIF csoport'!C11</f>
        <v>Békéscsaba</v>
      </c>
      <c r="D395" s="662" t="str">
        <f>'HIF csoport'!D11</f>
        <v>HIF</v>
      </c>
      <c r="E395" s="657" t="str">
        <f>'HIF csoport'!E11</f>
        <v>aktív</v>
      </c>
      <c r="F395" s="649" t="str">
        <f>'HIF csoport'!F11</f>
        <v>igen</v>
      </c>
      <c r="G395" s="648">
        <f>'HIF csoport'!G11</f>
        <v>0</v>
      </c>
      <c r="H395" s="648" t="str">
        <f>'HIF csoport'!H11</f>
        <v>nem</v>
      </c>
      <c r="I395" s="648" t="str">
        <f>'HIF csoport'!I11</f>
        <v>igen</v>
      </c>
      <c r="J395" s="648" t="str">
        <f>'HIF csoport'!J11</f>
        <v>igen</v>
      </c>
      <c r="K395" s="648" t="str">
        <f>'HIF csoport'!K11</f>
        <v>igen</v>
      </c>
      <c r="L395" s="648" t="str">
        <f>'HIF csoport'!L11</f>
        <v>nem</v>
      </c>
      <c r="M395" s="648" t="str">
        <f>'HIF csoport'!M11</f>
        <v>igen</v>
      </c>
      <c r="N395" s="648" t="str">
        <f>'HIF csoport'!N11</f>
        <v>nem</v>
      </c>
      <c r="O395" s="648" t="str">
        <f>'HIF csoport'!O11</f>
        <v>nem</v>
      </c>
      <c r="P395" s="648" t="str">
        <f>'HIF csoport'!P11</f>
        <v>nem</v>
      </c>
      <c r="Q395" s="648">
        <f>'HIF csoport'!Q11</f>
        <v>0</v>
      </c>
      <c r="R395" s="653">
        <f>'HIF csoport'!R11</f>
        <v>0</v>
      </c>
      <c r="S395" s="664"/>
      <c r="T395" s="511">
        <f>'HIF csoport'!R11</f>
        <v>0</v>
      </c>
      <c r="U395" s="112" t="str">
        <f>'HIF csoport'!S11</f>
        <v>Betanulás</v>
      </c>
      <c r="V395" s="112" t="str">
        <f>'HIF csoport'!T11</f>
        <v>Betanulás</v>
      </c>
      <c r="W395" s="112" t="str">
        <f>'HIF csoport'!U11</f>
        <v>Betanulás</v>
      </c>
      <c r="X395" s="112" t="str">
        <f>'HIF csoport'!V11</f>
        <v>Betanulás</v>
      </c>
      <c r="Y395" s="112" t="str">
        <f>'HIF csoport'!W11</f>
        <v>Betanulás</v>
      </c>
      <c r="Z395" s="112">
        <f>'HIF csoport'!X11</f>
        <v>0</v>
      </c>
      <c r="AA395" s="112">
        <f>'HIF csoport'!Y11</f>
        <v>0</v>
      </c>
      <c r="AB395" s="112" t="str">
        <f>'HIF csoport'!Z11</f>
        <v>Betanulás</v>
      </c>
      <c r="AC395" s="112" t="str">
        <f>'HIF csoport'!AA11</f>
        <v>Betanulás</v>
      </c>
      <c r="AD395" s="112" t="str">
        <f>'HIF csoport'!AB11</f>
        <v>Betanulás</v>
      </c>
      <c r="AE395" s="112" t="str">
        <f>'HIF csoport'!AC11</f>
        <v>Betanulás</v>
      </c>
      <c r="AF395" s="112" t="str">
        <f>'HIF csoport'!AD11</f>
        <v>Betanulás</v>
      </c>
      <c r="AG395" s="112">
        <f>'HIF csoport'!AE11</f>
        <v>0</v>
      </c>
      <c r="AH395" s="112">
        <f>'HIF csoport'!AF11</f>
        <v>0</v>
      </c>
      <c r="AI395" s="112">
        <f>'HIF csoport'!AG11</f>
        <v>0</v>
      </c>
      <c r="AJ395" s="112">
        <f>'HIF csoport'!AH11</f>
        <v>0</v>
      </c>
      <c r="AK395" s="112">
        <f>'HIF csoport'!AI11</f>
        <v>0</v>
      </c>
      <c r="AL395" s="112">
        <f>'HIF csoport'!AJ11</f>
        <v>0</v>
      </c>
      <c r="AM395" s="112">
        <f>'HIF csoport'!AK11</f>
        <v>0</v>
      </c>
      <c r="AN395" s="112">
        <f>'HIF csoport'!AL11</f>
        <v>0</v>
      </c>
      <c r="AO395" s="112">
        <f>'HIF csoport'!AM11</f>
        <v>0</v>
      </c>
      <c r="AP395" s="112">
        <f>'HIF csoport'!AN11</f>
        <v>0</v>
      </c>
      <c r="AQ395" s="112">
        <f>'HIF csoport'!AO11</f>
        <v>0</v>
      </c>
      <c r="AR395" s="112">
        <f>'HIF csoport'!AP11</f>
        <v>0</v>
      </c>
      <c r="AS395" s="112">
        <f>'HIF csoport'!AQ11</f>
        <v>0</v>
      </c>
      <c r="AT395" s="112">
        <f>'HIF csoport'!AR11</f>
        <v>0</v>
      </c>
      <c r="AU395" s="112">
        <f>'HIF csoport'!AS11</f>
        <v>0</v>
      </c>
      <c r="AV395" s="112">
        <f>'HIF csoport'!AT11</f>
        <v>0</v>
      </c>
      <c r="AW395" s="112">
        <f>'HIF csoport'!AU11</f>
        <v>0</v>
      </c>
      <c r="AX395" s="112">
        <f>'HIF csoport'!AV11</f>
        <v>0</v>
      </c>
      <c r="AY395" s="66">
        <f t="shared" si="52"/>
        <v>0</v>
      </c>
    </row>
    <row r="396" spans="1:51" ht="20.100000000000001" customHeight="1" thickBot="1" x14ac:dyDescent="0.35">
      <c r="A396" s="656" t="str">
        <f>'HIF csoport'!A12</f>
        <v>Farkas Mónika</v>
      </c>
      <c r="B396" s="652">
        <f>'HIF csoport'!B12</f>
        <v>0</v>
      </c>
      <c r="C396" s="652" t="str">
        <f>'HIF csoport'!C12</f>
        <v>Békéscsaba</v>
      </c>
      <c r="D396" s="662" t="str">
        <f>'HIF csoport'!D12</f>
        <v>HIF</v>
      </c>
      <c r="E396" s="657" t="str">
        <f>'HIF csoport'!E12</f>
        <v>aktív</v>
      </c>
      <c r="F396" s="649" t="str">
        <f>'HIF csoport'!F12</f>
        <v>igen</v>
      </c>
      <c r="G396" s="648">
        <f>'HIF csoport'!G12</f>
        <v>0</v>
      </c>
      <c r="H396" s="648" t="str">
        <f>'HIF csoport'!H12</f>
        <v>nem</v>
      </c>
      <c r="I396" s="648" t="str">
        <f>'HIF csoport'!I12</f>
        <v>igen</v>
      </c>
      <c r="J396" s="648" t="str">
        <f>'HIF csoport'!J12</f>
        <v>igen</v>
      </c>
      <c r="K396" s="648" t="str">
        <f>'HIF csoport'!K12</f>
        <v>igen</v>
      </c>
      <c r="L396" s="648" t="str">
        <f>'HIF csoport'!L12</f>
        <v>nem</v>
      </c>
      <c r="M396" s="648" t="str">
        <f>'HIF csoport'!M12</f>
        <v>igen</v>
      </c>
      <c r="N396" s="648" t="str">
        <f>'HIF csoport'!N12</f>
        <v>nem</v>
      </c>
      <c r="O396" s="648" t="str">
        <f>'HIF csoport'!O12</f>
        <v>nem</v>
      </c>
      <c r="P396" s="648" t="str">
        <f>'HIF csoport'!P12</f>
        <v>nem</v>
      </c>
      <c r="Q396" s="648">
        <f>'HIF csoport'!Q12</f>
        <v>0</v>
      </c>
      <c r="R396" s="653">
        <f>'HIF csoport'!R12</f>
        <v>0</v>
      </c>
      <c r="S396" s="664"/>
      <c r="T396" s="511">
        <f>'HIF csoport'!R12</f>
        <v>0</v>
      </c>
      <c r="U396" s="112" t="str">
        <f>'HIF csoport'!S12</f>
        <v>Betanulás</v>
      </c>
      <c r="V396" s="112" t="str">
        <f>'HIF csoport'!T12</f>
        <v>Betanulás</v>
      </c>
      <c r="W396" s="112" t="str">
        <f>'HIF csoport'!U12</f>
        <v>Betanulás</v>
      </c>
      <c r="X396" s="112" t="str">
        <f>'HIF csoport'!V12</f>
        <v>Betanulás</v>
      </c>
      <c r="Y396" s="112" t="str">
        <f>'HIF csoport'!W12</f>
        <v>Betanulás</v>
      </c>
      <c r="Z396" s="112">
        <f>'HIF csoport'!X12</f>
        <v>0</v>
      </c>
      <c r="AA396" s="112">
        <f>'HIF csoport'!Y12</f>
        <v>0</v>
      </c>
      <c r="AB396" s="112" t="str">
        <f>'HIF csoport'!Z12</f>
        <v>Betanulás</v>
      </c>
      <c r="AC396" s="112" t="str">
        <f>'HIF csoport'!AA12</f>
        <v>Betanulás</v>
      </c>
      <c r="AD396" s="112" t="str">
        <f>'HIF csoport'!AB12</f>
        <v>Betanulás</v>
      </c>
      <c r="AE396" s="112" t="str">
        <f>'HIF csoport'!AC12</f>
        <v>Betanulás</v>
      </c>
      <c r="AF396" s="112" t="str">
        <f>'HIF csoport'!AD12</f>
        <v>Betanulás</v>
      </c>
      <c r="AG396" s="112">
        <f>'HIF csoport'!AE12</f>
        <v>0</v>
      </c>
      <c r="AH396" s="112">
        <f>'HIF csoport'!AF12</f>
        <v>0</v>
      </c>
      <c r="AI396" s="112">
        <f>'HIF csoport'!AG12</f>
        <v>0</v>
      </c>
      <c r="AJ396" s="112">
        <f>'HIF csoport'!AH12</f>
        <v>0</v>
      </c>
      <c r="AK396" s="112">
        <f>'HIF csoport'!AI12</f>
        <v>0</v>
      </c>
      <c r="AL396" s="112">
        <f>'HIF csoport'!AJ12</f>
        <v>0</v>
      </c>
      <c r="AM396" s="112">
        <f>'HIF csoport'!AK12</f>
        <v>0</v>
      </c>
      <c r="AN396" s="112">
        <f>'HIF csoport'!AL12</f>
        <v>0</v>
      </c>
      <c r="AO396" s="112">
        <f>'HIF csoport'!AM12</f>
        <v>0</v>
      </c>
      <c r="AP396" s="112">
        <f>'HIF csoport'!AN12</f>
        <v>0</v>
      </c>
      <c r="AQ396" s="112">
        <f>'HIF csoport'!AO12</f>
        <v>0</v>
      </c>
      <c r="AR396" s="112">
        <f>'HIF csoport'!AP12</f>
        <v>0</v>
      </c>
      <c r="AS396" s="112">
        <f>'HIF csoport'!AQ12</f>
        <v>0</v>
      </c>
      <c r="AT396" s="112">
        <f>'HIF csoport'!AR12</f>
        <v>0</v>
      </c>
      <c r="AU396" s="112">
        <f>'HIF csoport'!AS12</f>
        <v>0</v>
      </c>
      <c r="AV396" s="112">
        <f>'HIF csoport'!AT12</f>
        <v>0</v>
      </c>
      <c r="AW396" s="112">
        <f>'HIF csoport'!AU12</f>
        <v>0</v>
      </c>
      <c r="AX396" s="112">
        <f>'HIF csoport'!AV12</f>
        <v>0</v>
      </c>
      <c r="AY396" s="66">
        <f t="shared" si="52"/>
        <v>0</v>
      </c>
    </row>
    <row r="397" spans="1:51" ht="20.100000000000001" customHeight="1" thickBot="1" x14ac:dyDescent="0.35">
      <c r="A397" s="658" t="str">
        <f>'HIF csoport'!A13</f>
        <v>Csatári Ádám Patrik</v>
      </c>
      <c r="B397" s="659">
        <f>'HIF csoport'!B13</f>
        <v>0</v>
      </c>
      <c r="C397" s="659" t="str">
        <f>'HIF csoport'!C13</f>
        <v>Békéscsaba</v>
      </c>
      <c r="D397" s="663" t="str">
        <f>'HIF csoport'!D13</f>
        <v>HIF</v>
      </c>
      <c r="E397" s="660" t="str">
        <f>'HIF csoport'!E13</f>
        <v>aktív</v>
      </c>
      <c r="F397" s="649" t="str">
        <f>'HIF csoport'!F13</f>
        <v>igen</v>
      </c>
      <c r="G397" s="648">
        <f>'HIF csoport'!G13</f>
        <v>0</v>
      </c>
      <c r="H397" s="648" t="str">
        <f>'HIF csoport'!H13</f>
        <v>nem</v>
      </c>
      <c r="I397" s="648" t="str">
        <f>'HIF csoport'!I13</f>
        <v>igen</v>
      </c>
      <c r="J397" s="648" t="str">
        <f>'HIF csoport'!J13</f>
        <v>igen</v>
      </c>
      <c r="K397" s="648" t="str">
        <f>'HIF csoport'!K13</f>
        <v>igen</v>
      </c>
      <c r="L397" s="648" t="str">
        <f>'HIF csoport'!L13</f>
        <v>nem</v>
      </c>
      <c r="M397" s="648" t="str">
        <f>'HIF csoport'!M13</f>
        <v>igen</v>
      </c>
      <c r="N397" s="648" t="str">
        <f>'HIF csoport'!N13</f>
        <v>nem</v>
      </c>
      <c r="O397" s="648" t="str">
        <f>'HIF csoport'!O13</f>
        <v>nem</v>
      </c>
      <c r="P397" s="648" t="str">
        <f>'HIF csoport'!P13</f>
        <v>nem</v>
      </c>
      <c r="Q397" s="648">
        <f>'HIF csoport'!Q13</f>
        <v>0</v>
      </c>
      <c r="R397" s="653">
        <f>'HIF csoport'!R13</f>
        <v>0</v>
      </c>
      <c r="S397" s="664"/>
      <c r="T397" s="511">
        <f>'HIF csoport'!R13</f>
        <v>0</v>
      </c>
      <c r="U397" s="112" t="str">
        <f>'HIF csoport'!S13</f>
        <v>Betanulás</v>
      </c>
      <c r="V397" s="112" t="str">
        <f>'HIF csoport'!T13</f>
        <v>Betanulás</v>
      </c>
      <c r="W397" s="112" t="str">
        <f>'HIF csoport'!U13</f>
        <v>Betanulás</v>
      </c>
      <c r="X397" s="112" t="str">
        <f>'HIF csoport'!V13</f>
        <v>Betanulás</v>
      </c>
      <c r="Y397" s="112" t="str">
        <f>'HIF csoport'!W13</f>
        <v>Betanulás</v>
      </c>
      <c r="Z397" s="112">
        <f>'HIF csoport'!X13</f>
        <v>0</v>
      </c>
      <c r="AA397" s="112">
        <f>'HIF csoport'!Y13</f>
        <v>0</v>
      </c>
      <c r="AB397" s="112" t="str">
        <f>'HIF csoport'!Z13</f>
        <v>Betanulás</v>
      </c>
      <c r="AC397" s="112" t="str">
        <f>'HIF csoport'!AA13</f>
        <v>Betanulás</v>
      </c>
      <c r="AD397" s="112" t="str">
        <f>'HIF csoport'!AB13</f>
        <v>Betanulás</v>
      </c>
      <c r="AE397" s="112" t="str">
        <f>'HIF csoport'!AC13</f>
        <v>Betanulás</v>
      </c>
      <c r="AF397" s="112" t="str">
        <f>'HIF csoport'!AD13</f>
        <v>Betanulás</v>
      </c>
      <c r="AG397" s="112">
        <f>'HIF csoport'!AE13</f>
        <v>0</v>
      </c>
      <c r="AH397" s="112">
        <f>'HIF csoport'!AF13</f>
        <v>0</v>
      </c>
      <c r="AI397" s="112">
        <f>'HIF csoport'!AG13</f>
        <v>0</v>
      </c>
      <c r="AJ397" s="112">
        <f>'HIF csoport'!AH13</f>
        <v>0</v>
      </c>
      <c r="AK397" s="112">
        <f>'HIF csoport'!AI13</f>
        <v>0</v>
      </c>
      <c r="AL397" s="112">
        <f>'HIF csoport'!AJ13</f>
        <v>0</v>
      </c>
      <c r="AM397" s="112">
        <f>'HIF csoport'!AK13</f>
        <v>0</v>
      </c>
      <c r="AN397" s="112">
        <f>'HIF csoport'!AL13</f>
        <v>0</v>
      </c>
      <c r="AO397" s="112">
        <f>'HIF csoport'!AM13</f>
        <v>0</v>
      </c>
      <c r="AP397" s="112">
        <f>'HIF csoport'!AN13</f>
        <v>0</v>
      </c>
      <c r="AQ397" s="112">
        <f>'HIF csoport'!AO13</f>
        <v>0</v>
      </c>
      <c r="AR397" s="112">
        <f>'HIF csoport'!AP13</f>
        <v>0</v>
      </c>
      <c r="AS397" s="112">
        <f>'HIF csoport'!AQ13</f>
        <v>0</v>
      </c>
      <c r="AT397" s="112">
        <f>'HIF csoport'!AR13</f>
        <v>0</v>
      </c>
      <c r="AU397" s="112">
        <f>'HIF csoport'!AS13</f>
        <v>0</v>
      </c>
      <c r="AV397" s="112">
        <f>'HIF csoport'!AT13</f>
        <v>0</v>
      </c>
      <c r="AW397" s="112">
        <f>'HIF csoport'!AU13</f>
        <v>0</v>
      </c>
      <c r="AX397" s="112">
        <f>'HIF csoport'!AV13</f>
        <v>0</v>
      </c>
      <c r="AY397" s="66">
        <f t="shared" si="52"/>
        <v>0</v>
      </c>
    </row>
    <row r="398" spans="1:51" ht="20.100000000000001" hidden="1" customHeight="1" thickBot="1" x14ac:dyDescent="0.3">
      <c r="A398" s="651">
        <f>'HIF csoport'!A14</f>
        <v>0</v>
      </c>
      <c r="B398" s="651">
        <f>'HIF csoport'!B14</f>
        <v>0</v>
      </c>
      <c r="C398" s="651">
        <f>'HIF csoport'!C14</f>
        <v>0</v>
      </c>
      <c r="D398" s="651">
        <f>'HIF csoport'!D14</f>
        <v>0</v>
      </c>
      <c r="E398" s="651">
        <f>'HIF csoport'!E14</f>
        <v>0</v>
      </c>
      <c r="F398" s="648">
        <f>'HIF csoport'!F14</f>
        <v>0</v>
      </c>
      <c r="G398" s="648">
        <f>'HIF csoport'!G14</f>
        <v>0</v>
      </c>
      <c r="H398" s="648">
        <f>'HIF csoport'!H14</f>
        <v>0</v>
      </c>
      <c r="I398" s="648">
        <f>'HIF csoport'!I14</f>
        <v>0</v>
      </c>
      <c r="J398" s="648">
        <f>'HIF csoport'!J14</f>
        <v>0</v>
      </c>
      <c r="K398" s="648">
        <f>'HIF csoport'!K14</f>
        <v>0</v>
      </c>
      <c r="L398" s="648">
        <f>'HIF csoport'!L14</f>
        <v>0</v>
      </c>
      <c r="M398" s="648">
        <f>'HIF csoport'!M14</f>
        <v>0</v>
      </c>
      <c r="N398" s="648">
        <f>'HIF csoport'!N14</f>
        <v>0</v>
      </c>
      <c r="O398" s="648">
        <f>'HIF csoport'!O14</f>
        <v>0</v>
      </c>
      <c r="P398" s="648">
        <f>'HIF csoport'!P14</f>
        <v>0</v>
      </c>
      <c r="Q398" s="648">
        <f>'HIF csoport'!Q14</f>
        <v>0</v>
      </c>
      <c r="R398" s="648">
        <f>'HIF csoport'!R14</f>
        <v>0</v>
      </c>
      <c r="S398" s="664"/>
      <c r="T398" s="511">
        <f>'HIF csoport'!R14</f>
        <v>0</v>
      </c>
      <c r="U398" s="112">
        <f>'HIF csoport'!S14</f>
        <v>0</v>
      </c>
      <c r="V398" s="112">
        <f>'HIF csoport'!T14</f>
        <v>0</v>
      </c>
      <c r="W398" s="112">
        <f>'HIF csoport'!U14</f>
        <v>0</v>
      </c>
      <c r="X398" s="112">
        <f>'HIF csoport'!V14</f>
        <v>0</v>
      </c>
      <c r="Y398" s="112">
        <f>'HIF csoport'!W14</f>
        <v>0</v>
      </c>
      <c r="Z398" s="112">
        <f>'HIF csoport'!X14</f>
        <v>0</v>
      </c>
      <c r="AA398" s="112">
        <f>'HIF csoport'!Y14</f>
        <v>0</v>
      </c>
      <c r="AB398" s="112">
        <f>'HIF csoport'!Z14</f>
        <v>0</v>
      </c>
      <c r="AC398" s="112">
        <f>'HIF csoport'!AA14</f>
        <v>0</v>
      </c>
      <c r="AD398" s="112">
        <f>'HIF csoport'!AB14</f>
        <v>0</v>
      </c>
      <c r="AE398" s="112">
        <f>'HIF csoport'!AC14</f>
        <v>0</v>
      </c>
      <c r="AF398" s="112">
        <f>'HIF csoport'!AD14</f>
        <v>0</v>
      </c>
      <c r="AG398" s="112">
        <f>'HIF csoport'!AE14</f>
        <v>0</v>
      </c>
      <c r="AH398" s="112">
        <f>'HIF csoport'!AF14</f>
        <v>0</v>
      </c>
      <c r="AI398" s="112">
        <f>'HIF csoport'!AG14</f>
        <v>0</v>
      </c>
      <c r="AJ398" s="112">
        <f>'HIF csoport'!AH14</f>
        <v>0</v>
      </c>
      <c r="AK398" s="112">
        <f>'HIF csoport'!AI14</f>
        <v>0</v>
      </c>
      <c r="AL398" s="112">
        <f>'HIF csoport'!AJ14</f>
        <v>0</v>
      </c>
      <c r="AM398" s="112">
        <f>'HIF csoport'!AK14</f>
        <v>0</v>
      </c>
      <c r="AN398" s="112">
        <f>'HIF csoport'!AL14</f>
        <v>0</v>
      </c>
      <c r="AO398" s="112">
        <f>'HIF csoport'!AM14</f>
        <v>0</v>
      </c>
      <c r="AP398" s="112">
        <f>'HIF csoport'!AN14</f>
        <v>0</v>
      </c>
      <c r="AQ398" s="112">
        <f>'HIF csoport'!AO14</f>
        <v>0</v>
      </c>
      <c r="AR398" s="112">
        <f>'HIF csoport'!AP14</f>
        <v>0</v>
      </c>
      <c r="AS398" s="112">
        <f>'HIF csoport'!AQ14</f>
        <v>0</v>
      </c>
      <c r="AT398" s="112">
        <f>'HIF csoport'!AR14</f>
        <v>0</v>
      </c>
      <c r="AU398" s="112">
        <f>'HIF csoport'!AS14</f>
        <v>0</v>
      </c>
      <c r="AV398" s="112">
        <f>'HIF csoport'!AT14</f>
        <v>0</v>
      </c>
      <c r="AW398" s="112">
        <f>'HIF csoport'!AU14</f>
        <v>0</v>
      </c>
      <c r="AX398" s="112">
        <f>'HIF csoport'!AV14</f>
        <v>0</v>
      </c>
    </row>
    <row r="399" spans="1:51" ht="20.100000000000001" hidden="1" customHeight="1" thickBot="1" x14ac:dyDescent="0.3">
      <c r="A399" s="648">
        <f>'HIF csoport'!A15</f>
        <v>0</v>
      </c>
      <c r="B399" s="648">
        <f>'HIF csoport'!B15</f>
        <v>0</v>
      </c>
      <c r="C399" s="648">
        <f>'HIF csoport'!C15</f>
        <v>0</v>
      </c>
      <c r="D399" s="648">
        <f>'HIF csoport'!D15</f>
        <v>0</v>
      </c>
      <c r="E399" s="648">
        <f>'HIF csoport'!E15</f>
        <v>0</v>
      </c>
      <c r="F399" s="648">
        <f>'HIF csoport'!F15</f>
        <v>0</v>
      </c>
      <c r="G399" s="648">
        <f>'HIF csoport'!G15</f>
        <v>0</v>
      </c>
      <c r="H399" s="648">
        <f>'HIF csoport'!H15</f>
        <v>0</v>
      </c>
      <c r="I399" s="648">
        <f>'HIF csoport'!I15</f>
        <v>0</v>
      </c>
      <c r="J399" s="648">
        <f>'HIF csoport'!J15</f>
        <v>0</v>
      </c>
      <c r="K399" s="648">
        <f>'HIF csoport'!K15</f>
        <v>0</v>
      </c>
      <c r="L399" s="648">
        <f>'HIF csoport'!L15</f>
        <v>0</v>
      </c>
      <c r="M399" s="648">
        <f>'HIF csoport'!M15</f>
        <v>0</v>
      </c>
      <c r="N399" s="648">
        <f>'HIF csoport'!N15</f>
        <v>0</v>
      </c>
      <c r="O399" s="648">
        <f>'HIF csoport'!O15</f>
        <v>0</v>
      </c>
      <c r="P399" s="648">
        <f>'HIF csoport'!P15</f>
        <v>0</v>
      </c>
      <c r="Q399" s="648">
        <f>'HIF csoport'!Q15</f>
        <v>0</v>
      </c>
      <c r="R399" s="648">
        <f>'HIF csoport'!R15</f>
        <v>0</v>
      </c>
      <c r="S399" s="664"/>
      <c r="T399" s="511">
        <f>'HIF csoport'!R15</f>
        <v>0</v>
      </c>
      <c r="U399" s="112">
        <f>'HIF csoport'!S15</f>
        <v>0</v>
      </c>
      <c r="V399" s="112">
        <f>'HIF csoport'!T15</f>
        <v>0</v>
      </c>
      <c r="W399" s="112">
        <f>'HIF csoport'!U15</f>
        <v>0</v>
      </c>
      <c r="X399" s="112">
        <f>'HIF csoport'!V15</f>
        <v>0</v>
      </c>
      <c r="Y399" s="112">
        <f>'HIF csoport'!W15</f>
        <v>0</v>
      </c>
      <c r="Z399" s="112">
        <f>'HIF csoport'!X15</f>
        <v>0</v>
      </c>
      <c r="AA399" s="112">
        <f>'HIF csoport'!Y15</f>
        <v>0</v>
      </c>
      <c r="AB399" s="112">
        <f>'HIF csoport'!Z15</f>
        <v>0</v>
      </c>
      <c r="AC399" s="112">
        <f>'HIF csoport'!AA15</f>
        <v>0</v>
      </c>
      <c r="AD399" s="112">
        <f>'HIF csoport'!AB15</f>
        <v>0</v>
      </c>
      <c r="AE399" s="112">
        <f>'HIF csoport'!AC15</f>
        <v>0</v>
      </c>
      <c r="AF399" s="112">
        <f>'HIF csoport'!AD15</f>
        <v>0</v>
      </c>
      <c r="AG399" s="112">
        <f>'HIF csoport'!AE15</f>
        <v>0</v>
      </c>
      <c r="AH399" s="112">
        <f>'HIF csoport'!AF15</f>
        <v>0</v>
      </c>
      <c r="AI399" s="112">
        <f>'HIF csoport'!AG15</f>
        <v>0</v>
      </c>
      <c r="AJ399" s="112">
        <f>'HIF csoport'!AH15</f>
        <v>0</v>
      </c>
      <c r="AK399" s="112">
        <f>'HIF csoport'!AI15</f>
        <v>0</v>
      </c>
      <c r="AL399" s="112">
        <f>'HIF csoport'!AJ15</f>
        <v>0</v>
      </c>
      <c r="AM399" s="112">
        <f>'HIF csoport'!AK15</f>
        <v>0</v>
      </c>
      <c r="AN399" s="112">
        <f>'HIF csoport'!AL15</f>
        <v>0</v>
      </c>
      <c r="AO399" s="112">
        <f>'HIF csoport'!AM15</f>
        <v>0</v>
      </c>
      <c r="AP399" s="112">
        <f>'HIF csoport'!AN15</f>
        <v>0</v>
      </c>
      <c r="AQ399" s="112">
        <f>'HIF csoport'!AO15</f>
        <v>0</v>
      </c>
      <c r="AR399" s="112">
        <f>'HIF csoport'!AP15</f>
        <v>0</v>
      </c>
      <c r="AS399" s="112">
        <f>'HIF csoport'!AQ15</f>
        <v>0</v>
      </c>
      <c r="AT399" s="112">
        <f>'HIF csoport'!AR15</f>
        <v>0</v>
      </c>
      <c r="AU399" s="112">
        <f>'HIF csoport'!AS15</f>
        <v>0</v>
      </c>
      <c r="AV399" s="112">
        <f>'HIF csoport'!AT15</f>
        <v>0</v>
      </c>
      <c r="AW399" s="112">
        <f>'HIF csoport'!AU15</f>
        <v>0</v>
      </c>
      <c r="AX399" s="112">
        <f>'HIF csoport'!AV15</f>
        <v>0</v>
      </c>
    </row>
    <row r="400" spans="1:51" ht="20.100000000000001" hidden="1" customHeight="1" thickBot="1" x14ac:dyDescent="0.3">
      <c r="A400" s="648">
        <f>'HIF csoport'!A16</f>
        <v>0</v>
      </c>
      <c r="B400" s="648">
        <f>'HIF csoport'!B16</f>
        <v>0</v>
      </c>
      <c r="C400" s="648">
        <f>'HIF csoport'!C16</f>
        <v>0</v>
      </c>
      <c r="D400" s="648">
        <f>'HIF csoport'!D16</f>
        <v>0</v>
      </c>
      <c r="E400" s="648">
        <f>'HIF csoport'!E16</f>
        <v>0</v>
      </c>
      <c r="F400" s="648">
        <f>'HIF csoport'!F16</f>
        <v>0</v>
      </c>
      <c r="G400" s="648">
        <f>'HIF csoport'!G16</f>
        <v>0</v>
      </c>
      <c r="H400" s="648">
        <f>'HIF csoport'!H16</f>
        <v>0</v>
      </c>
      <c r="I400" s="648">
        <f>'HIF csoport'!I16</f>
        <v>0</v>
      </c>
      <c r="J400" s="648">
        <f>'HIF csoport'!J16</f>
        <v>0</v>
      </c>
      <c r="K400" s="648">
        <f>'HIF csoport'!K16</f>
        <v>0</v>
      </c>
      <c r="L400" s="648">
        <f>'HIF csoport'!L16</f>
        <v>0</v>
      </c>
      <c r="M400" s="648">
        <f>'HIF csoport'!M16</f>
        <v>0</v>
      </c>
      <c r="N400" s="648">
        <f>'HIF csoport'!N16</f>
        <v>0</v>
      </c>
      <c r="O400" s="648">
        <f>'HIF csoport'!O16</f>
        <v>0</v>
      </c>
      <c r="P400" s="648">
        <f>'HIF csoport'!P16</f>
        <v>0</v>
      </c>
      <c r="Q400" s="648">
        <f>'HIF csoport'!Q16</f>
        <v>0</v>
      </c>
      <c r="R400" s="648">
        <f>'HIF csoport'!R16</f>
        <v>0</v>
      </c>
      <c r="S400" s="664"/>
      <c r="T400" s="511">
        <f>'HIF csoport'!R16</f>
        <v>0</v>
      </c>
      <c r="U400" s="112">
        <f>'HIF csoport'!S16</f>
        <v>0</v>
      </c>
      <c r="V400" s="112">
        <f>'HIF csoport'!T16</f>
        <v>0</v>
      </c>
      <c r="W400" s="112">
        <f>'HIF csoport'!U16</f>
        <v>0</v>
      </c>
      <c r="X400" s="112">
        <f>'HIF csoport'!V16</f>
        <v>0</v>
      </c>
      <c r="Y400" s="112">
        <f>'HIF csoport'!W16</f>
        <v>0</v>
      </c>
      <c r="Z400" s="112">
        <f>'HIF csoport'!X16</f>
        <v>0</v>
      </c>
      <c r="AA400" s="112">
        <f>'HIF csoport'!Y16</f>
        <v>0</v>
      </c>
      <c r="AB400" s="112">
        <f>'HIF csoport'!Z16</f>
        <v>0</v>
      </c>
      <c r="AC400" s="112">
        <f>'HIF csoport'!AA16</f>
        <v>0</v>
      </c>
      <c r="AD400" s="112">
        <f>'HIF csoport'!AB16</f>
        <v>0</v>
      </c>
      <c r="AE400" s="112">
        <f>'HIF csoport'!AC16</f>
        <v>0</v>
      </c>
      <c r="AF400" s="112">
        <f>'HIF csoport'!AD16</f>
        <v>0</v>
      </c>
      <c r="AG400" s="112">
        <f>'HIF csoport'!AE16</f>
        <v>0</v>
      </c>
      <c r="AH400" s="112">
        <f>'HIF csoport'!AF16</f>
        <v>0</v>
      </c>
      <c r="AI400" s="112">
        <f>'HIF csoport'!AG16</f>
        <v>0</v>
      </c>
      <c r="AJ400" s="112">
        <f>'HIF csoport'!AH16</f>
        <v>0</v>
      </c>
      <c r="AK400" s="112">
        <f>'HIF csoport'!AI16</f>
        <v>0</v>
      </c>
      <c r="AL400" s="112">
        <f>'HIF csoport'!AJ16</f>
        <v>0</v>
      </c>
      <c r="AM400" s="112">
        <f>'HIF csoport'!AK16</f>
        <v>0</v>
      </c>
      <c r="AN400" s="112">
        <f>'HIF csoport'!AL16</f>
        <v>0</v>
      </c>
      <c r="AO400" s="112">
        <f>'HIF csoport'!AM16</f>
        <v>0</v>
      </c>
      <c r="AP400" s="112">
        <f>'HIF csoport'!AN16</f>
        <v>0</v>
      </c>
      <c r="AQ400" s="112">
        <f>'HIF csoport'!AO16</f>
        <v>0</v>
      </c>
      <c r="AR400" s="112">
        <f>'HIF csoport'!AP16</f>
        <v>0</v>
      </c>
      <c r="AS400" s="112">
        <f>'HIF csoport'!AQ16</f>
        <v>0</v>
      </c>
      <c r="AT400" s="112">
        <f>'HIF csoport'!AR16</f>
        <v>0</v>
      </c>
      <c r="AU400" s="112">
        <f>'HIF csoport'!AS16</f>
        <v>0</v>
      </c>
      <c r="AV400" s="112">
        <f>'HIF csoport'!AT16</f>
        <v>0</v>
      </c>
      <c r="AW400" s="112">
        <f>'HIF csoport'!AU16</f>
        <v>0</v>
      </c>
      <c r="AX400" s="112">
        <f>'HIF csoport'!AV16</f>
        <v>0</v>
      </c>
    </row>
    <row r="401" spans="1:50" ht="20.100000000000001" hidden="1" customHeight="1" thickBot="1" x14ac:dyDescent="0.3">
      <c r="A401" s="648">
        <f>'HIF csoport'!A17</f>
        <v>0</v>
      </c>
      <c r="B401" s="648">
        <f>'HIF csoport'!B17</f>
        <v>0</v>
      </c>
      <c r="C401" s="648">
        <f>'HIF csoport'!C17</f>
        <v>0</v>
      </c>
      <c r="D401" s="648">
        <f>'HIF csoport'!D17</f>
        <v>0</v>
      </c>
      <c r="E401" s="648">
        <f>'HIF csoport'!E17</f>
        <v>0</v>
      </c>
      <c r="F401" s="648">
        <f>'HIF csoport'!F17</f>
        <v>0</v>
      </c>
      <c r="G401" s="648">
        <f>'HIF csoport'!G17</f>
        <v>0</v>
      </c>
      <c r="H401" s="648">
        <f>'HIF csoport'!H17</f>
        <v>0</v>
      </c>
      <c r="I401" s="648">
        <f>'HIF csoport'!I17</f>
        <v>0</v>
      </c>
      <c r="J401" s="648">
        <f>'HIF csoport'!J17</f>
        <v>0</v>
      </c>
      <c r="K401" s="648">
        <f>'HIF csoport'!K17</f>
        <v>0</v>
      </c>
      <c r="L401" s="648">
        <f>'HIF csoport'!L17</f>
        <v>0</v>
      </c>
      <c r="M401" s="648">
        <f>'HIF csoport'!M17</f>
        <v>0</v>
      </c>
      <c r="N401" s="648">
        <f>'HIF csoport'!N17</f>
        <v>0</v>
      </c>
      <c r="O401" s="648">
        <f>'HIF csoport'!O17</f>
        <v>0</v>
      </c>
      <c r="P401" s="648">
        <f>'HIF csoport'!P17</f>
        <v>0</v>
      </c>
      <c r="Q401" s="648">
        <f>'HIF csoport'!Q17</f>
        <v>0</v>
      </c>
      <c r="R401" s="648">
        <f>'HIF csoport'!R17</f>
        <v>0</v>
      </c>
      <c r="S401" s="664"/>
      <c r="T401" s="511">
        <f>'HIF csoport'!R17</f>
        <v>0</v>
      </c>
      <c r="U401" s="112">
        <f>'HIF csoport'!S17</f>
        <v>0</v>
      </c>
      <c r="V401" s="112">
        <f>'HIF csoport'!T17</f>
        <v>0</v>
      </c>
      <c r="W401" s="112">
        <f>'HIF csoport'!U17</f>
        <v>0</v>
      </c>
      <c r="X401" s="112">
        <f>'HIF csoport'!V17</f>
        <v>0</v>
      </c>
      <c r="Y401" s="112">
        <f>'HIF csoport'!W17</f>
        <v>0</v>
      </c>
      <c r="Z401" s="112">
        <f>'HIF csoport'!X17</f>
        <v>0</v>
      </c>
      <c r="AA401" s="112">
        <f>'HIF csoport'!Y17</f>
        <v>0</v>
      </c>
      <c r="AB401" s="112">
        <f>'HIF csoport'!Z17</f>
        <v>0</v>
      </c>
      <c r="AC401" s="112">
        <f>'HIF csoport'!AA17</f>
        <v>0</v>
      </c>
      <c r="AD401" s="112">
        <f>'HIF csoport'!AB17</f>
        <v>0</v>
      </c>
      <c r="AE401" s="112">
        <f>'HIF csoport'!AC17</f>
        <v>0</v>
      </c>
      <c r="AF401" s="112">
        <f>'HIF csoport'!AD17</f>
        <v>0</v>
      </c>
      <c r="AG401" s="112">
        <f>'HIF csoport'!AE17</f>
        <v>0</v>
      </c>
      <c r="AH401" s="112">
        <f>'HIF csoport'!AF17</f>
        <v>0</v>
      </c>
      <c r="AI401" s="112">
        <f>'HIF csoport'!AG17</f>
        <v>0</v>
      </c>
      <c r="AJ401" s="112">
        <f>'HIF csoport'!AH17</f>
        <v>0</v>
      </c>
      <c r="AK401" s="112">
        <f>'HIF csoport'!AI17</f>
        <v>0</v>
      </c>
      <c r="AL401" s="112">
        <f>'HIF csoport'!AJ17</f>
        <v>0</v>
      </c>
      <c r="AM401" s="112">
        <f>'HIF csoport'!AK17</f>
        <v>0</v>
      </c>
      <c r="AN401" s="112">
        <f>'HIF csoport'!AL17</f>
        <v>0</v>
      </c>
      <c r="AO401" s="112">
        <f>'HIF csoport'!AM17</f>
        <v>0</v>
      </c>
      <c r="AP401" s="112">
        <f>'HIF csoport'!AN17</f>
        <v>0</v>
      </c>
      <c r="AQ401" s="112">
        <f>'HIF csoport'!AO17</f>
        <v>0</v>
      </c>
      <c r="AR401" s="112">
        <f>'HIF csoport'!AP17</f>
        <v>0</v>
      </c>
      <c r="AS401" s="112">
        <f>'HIF csoport'!AQ17</f>
        <v>0</v>
      </c>
      <c r="AT401" s="112">
        <f>'HIF csoport'!AR17</f>
        <v>0</v>
      </c>
      <c r="AU401" s="112">
        <f>'HIF csoport'!AS17</f>
        <v>0</v>
      </c>
      <c r="AV401" s="112">
        <f>'HIF csoport'!AT17</f>
        <v>0</v>
      </c>
      <c r="AW401" s="112">
        <f>'HIF csoport'!AU17</f>
        <v>0</v>
      </c>
      <c r="AX401" s="112">
        <f>'HIF csoport'!AV17</f>
        <v>0</v>
      </c>
    </row>
    <row r="402" spans="1:50" ht="20.100000000000001" hidden="1" customHeight="1" thickBot="1" x14ac:dyDescent="0.3">
      <c r="A402" s="648">
        <f>'HIF csoport'!A18</f>
        <v>0</v>
      </c>
      <c r="B402" s="648">
        <f>'HIF csoport'!B18</f>
        <v>0</v>
      </c>
      <c r="C402" s="648">
        <f>'HIF csoport'!C18</f>
        <v>0</v>
      </c>
      <c r="D402" s="648">
        <f>'HIF csoport'!D18</f>
        <v>0</v>
      </c>
      <c r="E402" s="648">
        <f>'HIF csoport'!E18</f>
        <v>0</v>
      </c>
      <c r="F402" s="648">
        <f>'HIF csoport'!F18</f>
        <v>0</v>
      </c>
      <c r="G402" s="648">
        <f>'HIF csoport'!G18</f>
        <v>0</v>
      </c>
      <c r="H402" s="648">
        <f>'HIF csoport'!H18</f>
        <v>0</v>
      </c>
      <c r="I402" s="648">
        <f>'HIF csoport'!I18</f>
        <v>0</v>
      </c>
      <c r="J402" s="648">
        <f>'HIF csoport'!J18</f>
        <v>0</v>
      </c>
      <c r="K402" s="648">
        <f>'HIF csoport'!K18</f>
        <v>0</v>
      </c>
      <c r="L402" s="648">
        <f>'HIF csoport'!L18</f>
        <v>0</v>
      </c>
      <c r="M402" s="648">
        <f>'HIF csoport'!M18</f>
        <v>0</v>
      </c>
      <c r="N402" s="648">
        <f>'HIF csoport'!N18</f>
        <v>0</v>
      </c>
      <c r="O402" s="648">
        <f>'HIF csoport'!O18</f>
        <v>0</v>
      </c>
      <c r="P402" s="648">
        <f>'HIF csoport'!P18</f>
        <v>0</v>
      </c>
      <c r="Q402" s="648">
        <f>'HIF csoport'!Q18</f>
        <v>0</v>
      </c>
      <c r="R402" s="648">
        <f>'HIF csoport'!R18</f>
        <v>0</v>
      </c>
      <c r="S402" s="664"/>
      <c r="T402" s="511">
        <f>'HIF csoport'!R18</f>
        <v>0</v>
      </c>
      <c r="U402" s="112">
        <f>'HIF csoport'!S18</f>
        <v>0</v>
      </c>
      <c r="V402" s="112">
        <f>'HIF csoport'!T18</f>
        <v>0</v>
      </c>
      <c r="W402" s="112">
        <f>'HIF csoport'!U18</f>
        <v>0</v>
      </c>
      <c r="X402" s="112">
        <f>'HIF csoport'!V18</f>
        <v>0</v>
      </c>
      <c r="Y402" s="112">
        <f>'HIF csoport'!W18</f>
        <v>0</v>
      </c>
      <c r="Z402" s="112">
        <f>'HIF csoport'!X18</f>
        <v>0</v>
      </c>
      <c r="AA402" s="112">
        <f>'HIF csoport'!Y18</f>
        <v>0</v>
      </c>
      <c r="AB402" s="112">
        <f>'HIF csoport'!Z18</f>
        <v>0</v>
      </c>
      <c r="AC402" s="112">
        <f>'HIF csoport'!AA18</f>
        <v>0</v>
      </c>
      <c r="AD402" s="112">
        <f>'HIF csoport'!AB18</f>
        <v>0</v>
      </c>
      <c r="AE402" s="112">
        <f>'HIF csoport'!AC18</f>
        <v>0</v>
      </c>
      <c r="AF402" s="112">
        <f>'HIF csoport'!AD18</f>
        <v>0</v>
      </c>
      <c r="AG402" s="112">
        <f>'HIF csoport'!AE18</f>
        <v>0</v>
      </c>
      <c r="AH402" s="112">
        <f>'HIF csoport'!AF18</f>
        <v>0</v>
      </c>
      <c r="AI402" s="112">
        <f>'HIF csoport'!AG18</f>
        <v>0</v>
      </c>
      <c r="AJ402" s="112">
        <f>'HIF csoport'!AH18</f>
        <v>0</v>
      </c>
      <c r="AK402" s="112">
        <f>'HIF csoport'!AI18</f>
        <v>0</v>
      </c>
      <c r="AL402" s="112">
        <f>'HIF csoport'!AJ18</f>
        <v>0</v>
      </c>
      <c r="AM402" s="112">
        <f>'HIF csoport'!AK18</f>
        <v>0</v>
      </c>
      <c r="AN402" s="112">
        <f>'HIF csoport'!AL18</f>
        <v>0</v>
      </c>
      <c r="AO402" s="112">
        <f>'HIF csoport'!AM18</f>
        <v>0</v>
      </c>
      <c r="AP402" s="112">
        <f>'HIF csoport'!AN18</f>
        <v>0</v>
      </c>
      <c r="AQ402" s="112">
        <f>'HIF csoport'!AO18</f>
        <v>0</v>
      </c>
      <c r="AR402" s="112">
        <f>'HIF csoport'!AP18</f>
        <v>0</v>
      </c>
      <c r="AS402" s="112">
        <f>'HIF csoport'!AQ18</f>
        <v>0</v>
      </c>
      <c r="AT402" s="112">
        <f>'HIF csoport'!AR18</f>
        <v>0</v>
      </c>
      <c r="AU402" s="112">
        <f>'HIF csoport'!AS18</f>
        <v>0</v>
      </c>
      <c r="AV402" s="112">
        <f>'HIF csoport'!AT18</f>
        <v>0</v>
      </c>
      <c r="AW402" s="112">
        <f>'HIF csoport'!AU18</f>
        <v>0</v>
      </c>
      <c r="AX402" s="112">
        <f>'HIF csoport'!AV18</f>
        <v>0</v>
      </c>
    </row>
    <row r="403" spans="1:50" ht="20.100000000000001" hidden="1" customHeight="1" thickBot="1" x14ac:dyDescent="0.3">
      <c r="A403" s="648">
        <f>'HIF csoport'!A19</f>
        <v>0</v>
      </c>
      <c r="B403" s="648">
        <f>'HIF csoport'!B19</f>
        <v>0</v>
      </c>
      <c r="C403" s="648">
        <f>'HIF csoport'!C19</f>
        <v>0</v>
      </c>
      <c r="D403" s="648">
        <f>'HIF csoport'!D19</f>
        <v>0</v>
      </c>
      <c r="E403" s="648">
        <f>'HIF csoport'!E19</f>
        <v>0</v>
      </c>
      <c r="F403" s="648">
        <f>'HIF csoport'!F19</f>
        <v>0</v>
      </c>
      <c r="G403" s="648">
        <f>'HIF csoport'!G19</f>
        <v>0</v>
      </c>
      <c r="H403" s="648">
        <f>'HIF csoport'!H19</f>
        <v>0</v>
      </c>
      <c r="I403" s="648">
        <f>'HIF csoport'!I19</f>
        <v>0</v>
      </c>
      <c r="J403" s="648">
        <f>'HIF csoport'!J19</f>
        <v>0</v>
      </c>
      <c r="K403" s="648">
        <f>'HIF csoport'!K19</f>
        <v>0</v>
      </c>
      <c r="L403" s="648">
        <f>'HIF csoport'!L19</f>
        <v>0</v>
      </c>
      <c r="M403" s="648">
        <f>'HIF csoport'!M19</f>
        <v>0</v>
      </c>
      <c r="N403" s="648">
        <f>'HIF csoport'!N19</f>
        <v>0</v>
      </c>
      <c r="O403" s="648">
        <f>'HIF csoport'!O19</f>
        <v>0</v>
      </c>
      <c r="P403" s="648">
        <f>'HIF csoport'!P19</f>
        <v>0</v>
      </c>
      <c r="Q403" s="648">
        <f>'HIF csoport'!Q19</f>
        <v>0</v>
      </c>
      <c r="R403" s="648">
        <f>'HIF csoport'!R19</f>
        <v>0</v>
      </c>
      <c r="S403" s="664"/>
      <c r="T403" s="511">
        <f>'HIF csoport'!R19</f>
        <v>0</v>
      </c>
      <c r="U403" s="112">
        <f>'HIF csoport'!S19</f>
        <v>0</v>
      </c>
      <c r="V403" s="112">
        <f>'HIF csoport'!T19</f>
        <v>0</v>
      </c>
      <c r="W403" s="112">
        <f>'HIF csoport'!U19</f>
        <v>0</v>
      </c>
      <c r="X403" s="112">
        <f>'HIF csoport'!V19</f>
        <v>0</v>
      </c>
      <c r="Y403" s="112">
        <f>'HIF csoport'!W19</f>
        <v>0</v>
      </c>
      <c r="Z403" s="112">
        <f>'HIF csoport'!X19</f>
        <v>0</v>
      </c>
      <c r="AA403" s="112">
        <f>'HIF csoport'!Y19</f>
        <v>0</v>
      </c>
      <c r="AB403" s="112">
        <f>'HIF csoport'!Z19</f>
        <v>0</v>
      </c>
      <c r="AC403" s="112">
        <f>'HIF csoport'!AA19</f>
        <v>0</v>
      </c>
      <c r="AD403" s="112">
        <f>'HIF csoport'!AB19</f>
        <v>0</v>
      </c>
      <c r="AE403" s="112">
        <f>'HIF csoport'!AC19</f>
        <v>0</v>
      </c>
      <c r="AF403" s="112">
        <f>'HIF csoport'!AD19</f>
        <v>0</v>
      </c>
      <c r="AG403" s="112">
        <f>'HIF csoport'!AE19</f>
        <v>0</v>
      </c>
      <c r="AH403" s="112">
        <f>'HIF csoport'!AF19</f>
        <v>0</v>
      </c>
      <c r="AI403" s="112">
        <f>'HIF csoport'!AG19</f>
        <v>0</v>
      </c>
      <c r="AJ403" s="112">
        <f>'HIF csoport'!AH19</f>
        <v>0</v>
      </c>
      <c r="AK403" s="112">
        <f>'HIF csoport'!AI19</f>
        <v>0</v>
      </c>
      <c r="AL403" s="112">
        <f>'HIF csoport'!AJ19</f>
        <v>0</v>
      </c>
      <c r="AM403" s="112">
        <f>'HIF csoport'!AK19</f>
        <v>0</v>
      </c>
      <c r="AN403" s="112">
        <f>'HIF csoport'!AL19</f>
        <v>0</v>
      </c>
      <c r="AO403" s="112">
        <f>'HIF csoport'!AM19</f>
        <v>0</v>
      </c>
      <c r="AP403" s="112">
        <f>'HIF csoport'!AN19</f>
        <v>0</v>
      </c>
      <c r="AQ403" s="112">
        <f>'HIF csoport'!AO19</f>
        <v>0</v>
      </c>
      <c r="AR403" s="112">
        <f>'HIF csoport'!AP19</f>
        <v>0</v>
      </c>
      <c r="AS403" s="112">
        <f>'HIF csoport'!AQ19</f>
        <v>0</v>
      </c>
      <c r="AT403" s="112">
        <f>'HIF csoport'!AR19</f>
        <v>0</v>
      </c>
      <c r="AU403" s="112">
        <f>'HIF csoport'!AS19</f>
        <v>0</v>
      </c>
      <c r="AV403" s="112">
        <f>'HIF csoport'!AT19</f>
        <v>0</v>
      </c>
      <c r="AW403" s="112">
        <f>'HIF csoport'!AU19</f>
        <v>0</v>
      </c>
      <c r="AX403" s="112">
        <f>'HIF csoport'!AV19</f>
        <v>0</v>
      </c>
    </row>
    <row r="404" spans="1:50" ht="20.100000000000001" hidden="1" customHeight="1" thickBot="1" x14ac:dyDescent="0.3">
      <c r="A404" s="648">
        <f>'HIF csoport'!A20</f>
        <v>0</v>
      </c>
      <c r="B404" s="648">
        <f>'HIF csoport'!B20</f>
        <v>0</v>
      </c>
      <c r="C404" s="648">
        <f>'HIF csoport'!C20</f>
        <v>0</v>
      </c>
      <c r="D404" s="648">
        <f>'HIF csoport'!D20</f>
        <v>0</v>
      </c>
      <c r="E404" s="648">
        <f>'HIF csoport'!E20</f>
        <v>0</v>
      </c>
      <c r="F404" s="648">
        <f>'HIF csoport'!F20</f>
        <v>0</v>
      </c>
      <c r="G404" s="648">
        <f>'HIF csoport'!G20</f>
        <v>0</v>
      </c>
      <c r="H404" s="648">
        <f>'HIF csoport'!H20</f>
        <v>0</v>
      </c>
      <c r="I404" s="648">
        <f>'HIF csoport'!I20</f>
        <v>0</v>
      </c>
      <c r="J404" s="648">
        <f>'HIF csoport'!J20</f>
        <v>0</v>
      </c>
      <c r="K404" s="648">
        <f>'HIF csoport'!K20</f>
        <v>0</v>
      </c>
      <c r="L404" s="648">
        <f>'HIF csoport'!L20</f>
        <v>0</v>
      </c>
      <c r="M404" s="648">
        <f>'HIF csoport'!M20</f>
        <v>0</v>
      </c>
      <c r="N404" s="648">
        <f>'HIF csoport'!N20</f>
        <v>0</v>
      </c>
      <c r="O404" s="648">
        <f>'HIF csoport'!O20</f>
        <v>0</v>
      </c>
      <c r="P404" s="648">
        <f>'HIF csoport'!P20</f>
        <v>0</v>
      </c>
      <c r="Q404" s="648">
        <f>'HIF csoport'!Q20</f>
        <v>0</v>
      </c>
      <c r="R404" s="648">
        <f>'HIF csoport'!R20</f>
        <v>0</v>
      </c>
      <c r="S404" s="664"/>
      <c r="T404" s="511">
        <f>'HIF csoport'!R20</f>
        <v>0</v>
      </c>
      <c r="U404" s="112">
        <f>'HIF csoport'!S20</f>
        <v>0</v>
      </c>
      <c r="V404" s="112">
        <f>'HIF csoport'!T20</f>
        <v>0</v>
      </c>
      <c r="W404" s="112">
        <f>'HIF csoport'!U20</f>
        <v>0</v>
      </c>
      <c r="X404" s="112">
        <f>'HIF csoport'!V20</f>
        <v>0</v>
      </c>
      <c r="Y404" s="112">
        <f>'HIF csoport'!W20</f>
        <v>0</v>
      </c>
      <c r="Z404" s="112">
        <f>'HIF csoport'!X20</f>
        <v>0</v>
      </c>
      <c r="AA404" s="112">
        <f>'HIF csoport'!Y20</f>
        <v>0</v>
      </c>
      <c r="AB404" s="112">
        <f>'HIF csoport'!Z20</f>
        <v>0</v>
      </c>
      <c r="AC404" s="112">
        <f>'HIF csoport'!AA20</f>
        <v>0</v>
      </c>
      <c r="AD404" s="112">
        <f>'HIF csoport'!AB20</f>
        <v>0</v>
      </c>
      <c r="AE404" s="112">
        <f>'HIF csoport'!AC20</f>
        <v>0</v>
      </c>
      <c r="AF404" s="112">
        <f>'HIF csoport'!AD20</f>
        <v>0</v>
      </c>
      <c r="AG404" s="112">
        <f>'HIF csoport'!AE20</f>
        <v>0</v>
      </c>
      <c r="AH404" s="112">
        <f>'HIF csoport'!AF20</f>
        <v>0</v>
      </c>
      <c r="AI404" s="112">
        <f>'HIF csoport'!AG20</f>
        <v>0</v>
      </c>
      <c r="AJ404" s="112">
        <f>'HIF csoport'!AH20</f>
        <v>0</v>
      </c>
      <c r="AK404" s="112">
        <f>'HIF csoport'!AI20</f>
        <v>0</v>
      </c>
      <c r="AL404" s="112">
        <f>'HIF csoport'!AJ20</f>
        <v>0</v>
      </c>
      <c r="AM404" s="112">
        <f>'HIF csoport'!AK20</f>
        <v>0</v>
      </c>
      <c r="AN404" s="112">
        <f>'HIF csoport'!AL20</f>
        <v>0</v>
      </c>
      <c r="AO404" s="112">
        <f>'HIF csoport'!AM20</f>
        <v>0</v>
      </c>
      <c r="AP404" s="112">
        <f>'HIF csoport'!AN20</f>
        <v>0</v>
      </c>
      <c r="AQ404" s="112">
        <f>'HIF csoport'!AO20</f>
        <v>0</v>
      </c>
      <c r="AR404" s="112">
        <f>'HIF csoport'!AP20</f>
        <v>0</v>
      </c>
      <c r="AS404" s="112">
        <f>'HIF csoport'!AQ20</f>
        <v>0</v>
      </c>
      <c r="AT404" s="112">
        <f>'HIF csoport'!AR20</f>
        <v>0</v>
      </c>
      <c r="AU404" s="112">
        <f>'HIF csoport'!AS20</f>
        <v>0</v>
      </c>
      <c r="AV404" s="112">
        <f>'HIF csoport'!AT20</f>
        <v>0</v>
      </c>
      <c r="AW404" s="112">
        <f>'HIF csoport'!AU20</f>
        <v>0</v>
      </c>
      <c r="AX404" s="112">
        <f>'HIF csoport'!AV20</f>
        <v>0</v>
      </c>
    </row>
    <row r="405" spans="1:50" ht="20.100000000000001" hidden="1" customHeight="1" thickBot="1" x14ac:dyDescent="0.3">
      <c r="A405" s="648">
        <f>'HIF csoport'!A21</f>
        <v>0</v>
      </c>
      <c r="B405" s="648">
        <f>'HIF csoport'!B21</f>
        <v>0</v>
      </c>
      <c r="C405" s="648">
        <f>'HIF csoport'!C21</f>
        <v>0</v>
      </c>
      <c r="D405" s="648">
        <f>'HIF csoport'!D21</f>
        <v>0</v>
      </c>
      <c r="E405" s="648">
        <f>'HIF csoport'!E21</f>
        <v>0</v>
      </c>
      <c r="F405" s="648">
        <f>'HIF csoport'!F21</f>
        <v>0</v>
      </c>
      <c r="G405" s="648">
        <f>'HIF csoport'!G21</f>
        <v>0</v>
      </c>
      <c r="H405" s="648">
        <f>'HIF csoport'!H21</f>
        <v>0</v>
      </c>
      <c r="I405" s="648">
        <f>'HIF csoport'!I21</f>
        <v>0</v>
      </c>
      <c r="J405" s="648">
        <f>'HIF csoport'!J21</f>
        <v>0</v>
      </c>
      <c r="K405" s="648">
        <f>'HIF csoport'!K21</f>
        <v>0</v>
      </c>
      <c r="L405" s="648">
        <f>'HIF csoport'!L21</f>
        <v>0</v>
      </c>
      <c r="M405" s="648">
        <f>'HIF csoport'!M21</f>
        <v>0</v>
      </c>
      <c r="N405" s="648">
        <f>'HIF csoport'!N21</f>
        <v>0</v>
      </c>
      <c r="O405" s="648">
        <f>'HIF csoport'!O21</f>
        <v>0</v>
      </c>
      <c r="P405" s="648">
        <f>'HIF csoport'!P21</f>
        <v>0</v>
      </c>
      <c r="Q405" s="648">
        <f>'HIF csoport'!Q21</f>
        <v>0</v>
      </c>
      <c r="R405" s="648">
        <f>'HIF csoport'!R21</f>
        <v>0</v>
      </c>
      <c r="S405" s="664"/>
      <c r="T405" s="511">
        <f>'HIF csoport'!R21</f>
        <v>0</v>
      </c>
      <c r="U405" s="112">
        <f>'HIF csoport'!S21</f>
        <v>0</v>
      </c>
      <c r="V405" s="112">
        <f>'HIF csoport'!T21</f>
        <v>0</v>
      </c>
      <c r="W405" s="112">
        <f>'HIF csoport'!U21</f>
        <v>0</v>
      </c>
      <c r="X405" s="112">
        <f>'HIF csoport'!V21</f>
        <v>0</v>
      </c>
      <c r="Y405" s="112">
        <f>'HIF csoport'!W21</f>
        <v>0</v>
      </c>
      <c r="Z405" s="112">
        <f>'HIF csoport'!X21</f>
        <v>0</v>
      </c>
      <c r="AA405" s="112">
        <f>'HIF csoport'!Y21</f>
        <v>0</v>
      </c>
      <c r="AB405" s="112">
        <f>'HIF csoport'!Z21</f>
        <v>0</v>
      </c>
      <c r="AC405" s="112">
        <f>'HIF csoport'!AA21</f>
        <v>0</v>
      </c>
      <c r="AD405" s="112">
        <f>'HIF csoport'!AB21</f>
        <v>0</v>
      </c>
      <c r="AE405" s="112">
        <f>'HIF csoport'!AC21</f>
        <v>0</v>
      </c>
      <c r="AF405" s="112">
        <f>'HIF csoport'!AD21</f>
        <v>0</v>
      </c>
      <c r="AG405" s="112">
        <f>'HIF csoport'!AE21</f>
        <v>0</v>
      </c>
      <c r="AH405" s="112">
        <f>'HIF csoport'!AF21</f>
        <v>0</v>
      </c>
      <c r="AI405" s="112">
        <f>'HIF csoport'!AG21</f>
        <v>0</v>
      </c>
      <c r="AJ405" s="112">
        <f>'HIF csoport'!AH21</f>
        <v>0</v>
      </c>
      <c r="AK405" s="112">
        <f>'HIF csoport'!AI21</f>
        <v>0</v>
      </c>
      <c r="AL405" s="112">
        <f>'HIF csoport'!AJ21</f>
        <v>0</v>
      </c>
      <c r="AM405" s="112">
        <f>'HIF csoport'!AK21</f>
        <v>0</v>
      </c>
      <c r="AN405" s="112">
        <f>'HIF csoport'!AL21</f>
        <v>0</v>
      </c>
      <c r="AO405" s="112">
        <f>'HIF csoport'!AM21</f>
        <v>0</v>
      </c>
      <c r="AP405" s="112">
        <f>'HIF csoport'!AN21</f>
        <v>0</v>
      </c>
      <c r="AQ405" s="112">
        <f>'HIF csoport'!AO21</f>
        <v>0</v>
      </c>
      <c r="AR405" s="112">
        <f>'HIF csoport'!AP21</f>
        <v>0</v>
      </c>
      <c r="AS405" s="112">
        <f>'HIF csoport'!AQ21</f>
        <v>0</v>
      </c>
      <c r="AT405" s="112">
        <f>'HIF csoport'!AR21</f>
        <v>0</v>
      </c>
      <c r="AU405" s="112">
        <f>'HIF csoport'!AS21</f>
        <v>0</v>
      </c>
      <c r="AV405" s="112">
        <f>'HIF csoport'!AT21</f>
        <v>0</v>
      </c>
      <c r="AW405" s="112">
        <f>'HIF csoport'!AU21</f>
        <v>0</v>
      </c>
      <c r="AX405" s="112">
        <f>'HIF csoport'!AV21</f>
        <v>0</v>
      </c>
    </row>
    <row r="406" spans="1:50" ht="20.100000000000001" hidden="1" customHeight="1" thickBot="1" x14ac:dyDescent="0.3">
      <c r="A406" s="648">
        <f>'HIF csoport'!A22</f>
        <v>0</v>
      </c>
      <c r="B406" s="648">
        <f>'HIF csoport'!B22</f>
        <v>0</v>
      </c>
      <c r="C406" s="648">
        <f>'HIF csoport'!C22</f>
        <v>0</v>
      </c>
      <c r="D406" s="648">
        <f>'HIF csoport'!D22</f>
        <v>0</v>
      </c>
      <c r="E406" s="648">
        <f>'HIF csoport'!E22</f>
        <v>0</v>
      </c>
      <c r="F406" s="648">
        <f>'HIF csoport'!F22</f>
        <v>0</v>
      </c>
      <c r="G406" s="648">
        <f>'HIF csoport'!G22</f>
        <v>0</v>
      </c>
      <c r="H406" s="648">
        <f>'HIF csoport'!H22</f>
        <v>0</v>
      </c>
      <c r="I406" s="648">
        <f>'HIF csoport'!I22</f>
        <v>0</v>
      </c>
      <c r="J406" s="648">
        <f>'HIF csoport'!J22</f>
        <v>0</v>
      </c>
      <c r="K406" s="648">
        <f>'HIF csoport'!K22</f>
        <v>0</v>
      </c>
      <c r="L406" s="648">
        <f>'HIF csoport'!L22</f>
        <v>0</v>
      </c>
      <c r="M406" s="648">
        <f>'HIF csoport'!M22</f>
        <v>0</v>
      </c>
      <c r="N406" s="648">
        <f>'HIF csoport'!N22</f>
        <v>0</v>
      </c>
      <c r="O406" s="648">
        <f>'HIF csoport'!O22</f>
        <v>0</v>
      </c>
      <c r="P406" s="648">
        <f>'HIF csoport'!P22</f>
        <v>0</v>
      </c>
      <c r="Q406" s="648">
        <f>'HIF csoport'!Q22</f>
        <v>0</v>
      </c>
      <c r="R406" s="648">
        <f>'HIF csoport'!R22</f>
        <v>0</v>
      </c>
      <c r="S406" s="664"/>
      <c r="T406" s="511">
        <f>'HIF csoport'!R22</f>
        <v>0</v>
      </c>
      <c r="U406" s="112">
        <f>'HIF csoport'!S22</f>
        <v>0</v>
      </c>
      <c r="V406" s="112">
        <f>'HIF csoport'!T22</f>
        <v>0</v>
      </c>
      <c r="W406" s="112">
        <f>'HIF csoport'!U22</f>
        <v>0</v>
      </c>
      <c r="X406" s="112">
        <f>'HIF csoport'!V22</f>
        <v>0</v>
      </c>
      <c r="Y406" s="112">
        <f>'HIF csoport'!W22</f>
        <v>0</v>
      </c>
      <c r="Z406" s="112">
        <f>'HIF csoport'!X22</f>
        <v>0</v>
      </c>
      <c r="AA406" s="112">
        <f>'HIF csoport'!Y22</f>
        <v>0</v>
      </c>
      <c r="AB406" s="112">
        <f>'HIF csoport'!Z22</f>
        <v>0</v>
      </c>
      <c r="AC406" s="112">
        <f>'HIF csoport'!AA22</f>
        <v>0</v>
      </c>
      <c r="AD406" s="112">
        <f>'HIF csoport'!AB22</f>
        <v>0</v>
      </c>
      <c r="AE406" s="112">
        <f>'HIF csoport'!AC22</f>
        <v>0</v>
      </c>
      <c r="AF406" s="112">
        <f>'HIF csoport'!AD22</f>
        <v>0</v>
      </c>
      <c r="AG406" s="112">
        <f>'HIF csoport'!AE22</f>
        <v>0</v>
      </c>
      <c r="AH406" s="112">
        <f>'HIF csoport'!AF22</f>
        <v>0</v>
      </c>
      <c r="AI406" s="112">
        <f>'HIF csoport'!AG22</f>
        <v>0</v>
      </c>
      <c r="AJ406" s="112">
        <f>'HIF csoport'!AH22</f>
        <v>0</v>
      </c>
      <c r="AK406" s="112">
        <f>'HIF csoport'!AI22</f>
        <v>0</v>
      </c>
      <c r="AL406" s="112">
        <f>'HIF csoport'!AJ22</f>
        <v>0</v>
      </c>
      <c r="AM406" s="112">
        <f>'HIF csoport'!AK22</f>
        <v>0</v>
      </c>
      <c r="AN406" s="112">
        <f>'HIF csoport'!AL22</f>
        <v>0</v>
      </c>
      <c r="AO406" s="112">
        <f>'HIF csoport'!AM22</f>
        <v>0</v>
      </c>
      <c r="AP406" s="112">
        <f>'HIF csoport'!AN22</f>
        <v>0</v>
      </c>
      <c r="AQ406" s="112">
        <f>'HIF csoport'!AO22</f>
        <v>0</v>
      </c>
      <c r="AR406" s="112">
        <f>'HIF csoport'!AP22</f>
        <v>0</v>
      </c>
      <c r="AS406" s="112">
        <f>'HIF csoport'!AQ22</f>
        <v>0</v>
      </c>
      <c r="AT406" s="112">
        <f>'HIF csoport'!AR22</f>
        <v>0</v>
      </c>
      <c r="AU406" s="112">
        <f>'HIF csoport'!AS22</f>
        <v>0</v>
      </c>
      <c r="AV406" s="112">
        <f>'HIF csoport'!AT22</f>
        <v>0</v>
      </c>
      <c r="AW406" s="112">
        <f>'HIF csoport'!AU22</f>
        <v>0</v>
      </c>
      <c r="AX406" s="112">
        <f>'HIF csoport'!AV22</f>
        <v>0</v>
      </c>
    </row>
    <row r="407" spans="1:50" ht="20.100000000000001" hidden="1" customHeight="1" thickBot="1" x14ac:dyDescent="0.3">
      <c r="A407" s="648">
        <f>'HIF csoport'!A23</f>
        <v>0</v>
      </c>
      <c r="B407" s="648">
        <f>'HIF csoport'!B23</f>
        <v>0</v>
      </c>
      <c r="C407" s="648">
        <f>'HIF csoport'!C23</f>
        <v>0</v>
      </c>
      <c r="D407" s="648">
        <f>'HIF csoport'!D23</f>
        <v>0</v>
      </c>
      <c r="E407" s="648">
        <f>'HIF csoport'!E23</f>
        <v>0</v>
      </c>
      <c r="F407" s="648">
        <f>'HIF csoport'!F23</f>
        <v>0</v>
      </c>
      <c r="G407" s="648">
        <f>'HIF csoport'!G23</f>
        <v>0</v>
      </c>
      <c r="H407" s="648">
        <f>'HIF csoport'!H23</f>
        <v>0</v>
      </c>
      <c r="I407" s="648">
        <f>'HIF csoport'!I23</f>
        <v>0</v>
      </c>
      <c r="J407" s="648">
        <f>'HIF csoport'!J23</f>
        <v>0</v>
      </c>
      <c r="K407" s="648">
        <f>'HIF csoport'!K23</f>
        <v>0</v>
      </c>
      <c r="L407" s="648">
        <f>'HIF csoport'!L23</f>
        <v>0</v>
      </c>
      <c r="M407" s="648">
        <f>'HIF csoport'!M23</f>
        <v>0</v>
      </c>
      <c r="N407" s="648">
        <f>'HIF csoport'!N23</f>
        <v>0</v>
      </c>
      <c r="O407" s="648">
        <f>'HIF csoport'!O23</f>
        <v>0</v>
      </c>
      <c r="P407" s="648">
        <f>'HIF csoport'!P23</f>
        <v>0</v>
      </c>
      <c r="Q407" s="648">
        <f>'HIF csoport'!Q23</f>
        <v>0</v>
      </c>
      <c r="R407" s="648">
        <f>'HIF csoport'!R23</f>
        <v>0</v>
      </c>
      <c r="S407" s="664"/>
      <c r="T407" s="511">
        <f>'HIF csoport'!R23</f>
        <v>0</v>
      </c>
      <c r="U407" s="112">
        <f>'HIF csoport'!S23</f>
        <v>0</v>
      </c>
      <c r="V407" s="112">
        <f>'HIF csoport'!T23</f>
        <v>0</v>
      </c>
      <c r="W407" s="112">
        <f>'HIF csoport'!U23</f>
        <v>0</v>
      </c>
      <c r="X407" s="112">
        <f>'HIF csoport'!V23</f>
        <v>0</v>
      </c>
      <c r="Y407" s="112">
        <f>'HIF csoport'!W23</f>
        <v>0</v>
      </c>
      <c r="Z407" s="112">
        <f>'HIF csoport'!X23</f>
        <v>0</v>
      </c>
      <c r="AA407" s="112">
        <f>'HIF csoport'!Y23</f>
        <v>0</v>
      </c>
      <c r="AB407" s="112">
        <f>'HIF csoport'!Z23</f>
        <v>0</v>
      </c>
      <c r="AC407" s="112">
        <f>'HIF csoport'!AA23</f>
        <v>0</v>
      </c>
      <c r="AD407" s="112">
        <f>'HIF csoport'!AB23</f>
        <v>0</v>
      </c>
      <c r="AE407" s="112">
        <f>'HIF csoport'!AC23</f>
        <v>0</v>
      </c>
      <c r="AF407" s="112">
        <f>'HIF csoport'!AD23</f>
        <v>0</v>
      </c>
      <c r="AG407" s="112">
        <f>'HIF csoport'!AE23</f>
        <v>0</v>
      </c>
      <c r="AH407" s="112">
        <f>'HIF csoport'!AF23</f>
        <v>0</v>
      </c>
      <c r="AI407" s="112">
        <f>'HIF csoport'!AG23</f>
        <v>0</v>
      </c>
      <c r="AJ407" s="112">
        <f>'HIF csoport'!AH23</f>
        <v>0</v>
      </c>
      <c r="AK407" s="112">
        <f>'HIF csoport'!AI23</f>
        <v>0</v>
      </c>
      <c r="AL407" s="112">
        <f>'HIF csoport'!AJ23</f>
        <v>0</v>
      </c>
      <c r="AM407" s="112">
        <f>'HIF csoport'!AK23</f>
        <v>0</v>
      </c>
      <c r="AN407" s="112">
        <f>'HIF csoport'!AL23</f>
        <v>0</v>
      </c>
      <c r="AO407" s="112">
        <f>'HIF csoport'!AM23</f>
        <v>0</v>
      </c>
      <c r="AP407" s="112">
        <f>'HIF csoport'!AN23</f>
        <v>0</v>
      </c>
      <c r="AQ407" s="112">
        <f>'HIF csoport'!AO23</f>
        <v>0</v>
      </c>
      <c r="AR407" s="112">
        <f>'HIF csoport'!AP23</f>
        <v>0</v>
      </c>
      <c r="AS407" s="112">
        <f>'HIF csoport'!AQ23</f>
        <v>0</v>
      </c>
      <c r="AT407" s="112">
        <f>'HIF csoport'!AR23</f>
        <v>0</v>
      </c>
      <c r="AU407" s="112">
        <f>'HIF csoport'!AS23</f>
        <v>0</v>
      </c>
      <c r="AV407" s="112">
        <f>'HIF csoport'!AT23</f>
        <v>0</v>
      </c>
      <c r="AW407" s="112">
        <f>'HIF csoport'!AU23</f>
        <v>0</v>
      </c>
      <c r="AX407" s="112">
        <f>'HIF csoport'!AV23</f>
        <v>0</v>
      </c>
    </row>
    <row r="408" spans="1:50" ht="20.100000000000001" hidden="1" customHeight="1" thickBot="1" x14ac:dyDescent="0.3">
      <c r="A408" s="648">
        <f>'HIF csoport'!A24</f>
        <v>0</v>
      </c>
      <c r="B408" s="648">
        <f>'HIF csoport'!B24</f>
        <v>0</v>
      </c>
      <c r="C408" s="648">
        <f>'HIF csoport'!C24</f>
        <v>0</v>
      </c>
      <c r="D408" s="648">
        <f>'HIF csoport'!D24</f>
        <v>0</v>
      </c>
      <c r="E408" s="648">
        <f>'HIF csoport'!E24</f>
        <v>0</v>
      </c>
      <c r="F408" s="648">
        <f>'HIF csoport'!F24</f>
        <v>0</v>
      </c>
      <c r="G408" s="648">
        <f>'HIF csoport'!G24</f>
        <v>0</v>
      </c>
      <c r="H408" s="648">
        <f>'HIF csoport'!H24</f>
        <v>0</v>
      </c>
      <c r="I408" s="648">
        <f>'HIF csoport'!I24</f>
        <v>0</v>
      </c>
      <c r="J408" s="648">
        <f>'HIF csoport'!J24</f>
        <v>0</v>
      </c>
      <c r="K408" s="648">
        <f>'HIF csoport'!K24</f>
        <v>0</v>
      </c>
      <c r="L408" s="648">
        <f>'HIF csoport'!L24</f>
        <v>0</v>
      </c>
      <c r="M408" s="648">
        <f>'HIF csoport'!M24</f>
        <v>0</v>
      </c>
      <c r="N408" s="648">
        <f>'HIF csoport'!N24</f>
        <v>0</v>
      </c>
      <c r="O408" s="648">
        <f>'HIF csoport'!O24</f>
        <v>0</v>
      </c>
      <c r="P408" s="648">
        <f>'HIF csoport'!P24</f>
        <v>0</v>
      </c>
      <c r="Q408" s="648">
        <f>'HIF csoport'!Q24</f>
        <v>0</v>
      </c>
      <c r="R408" s="648">
        <f>'HIF csoport'!R24</f>
        <v>0</v>
      </c>
      <c r="S408" s="664"/>
      <c r="T408" s="511">
        <f>'HIF csoport'!R24</f>
        <v>0</v>
      </c>
      <c r="U408" s="112">
        <f>'HIF csoport'!S24</f>
        <v>0</v>
      </c>
      <c r="V408" s="112">
        <f>'HIF csoport'!T24</f>
        <v>0</v>
      </c>
      <c r="W408" s="112">
        <f>'HIF csoport'!U24</f>
        <v>0</v>
      </c>
      <c r="X408" s="112">
        <f>'HIF csoport'!V24</f>
        <v>0</v>
      </c>
      <c r="Y408" s="112">
        <f>'HIF csoport'!W24</f>
        <v>0</v>
      </c>
      <c r="Z408" s="112">
        <f>'HIF csoport'!X24</f>
        <v>0</v>
      </c>
      <c r="AA408" s="112">
        <f>'HIF csoport'!Y24</f>
        <v>0</v>
      </c>
      <c r="AB408" s="112">
        <f>'HIF csoport'!Z24</f>
        <v>0</v>
      </c>
      <c r="AC408" s="112">
        <f>'HIF csoport'!AA24</f>
        <v>0</v>
      </c>
      <c r="AD408" s="112">
        <f>'HIF csoport'!AB24</f>
        <v>0</v>
      </c>
      <c r="AE408" s="112">
        <f>'HIF csoport'!AC24</f>
        <v>0</v>
      </c>
      <c r="AF408" s="112">
        <f>'HIF csoport'!AD24</f>
        <v>0</v>
      </c>
      <c r="AG408" s="112">
        <f>'HIF csoport'!AE24</f>
        <v>0</v>
      </c>
      <c r="AH408" s="112">
        <f>'HIF csoport'!AF24</f>
        <v>0</v>
      </c>
      <c r="AI408" s="112">
        <f>'HIF csoport'!AG24</f>
        <v>0</v>
      </c>
      <c r="AJ408" s="112">
        <f>'HIF csoport'!AH24</f>
        <v>0</v>
      </c>
      <c r="AK408" s="112">
        <f>'HIF csoport'!AI24</f>
        <v>0</v>
      </c>
      <c r="AL408" s="112">
        <f>'HIF csoport'!AJ24</f>
        <v>0</v>
      </c>
      <c r="AM408" s="112">
        <f>'HIF csoport'!AK24</f>
        <v>0</v>
      </c>
      <c r="AN408" s="112">
        <f>'HIF csoport'!AL24</f>
        <v>0</v>
      </c>
      <c r="AO408" s="112">
        <f>'HIF csoport'!AM24</f>
        <v>0</v>
      </c>
      <c r="AP408" s="112">
        <f>'HIF csoport'!AN24</f>
        <v>0</v>
      </c>
      <c r="AQ408" s="112">
        <f>'HIF csoport'!AO24</f>
        <v>0</v>
      </c>
      <c r="AR408" s="112">
        <f>'HIF csoport'!AP24</f>
        <v>0</v>
      </c>
      <c r="AS408" s="112">
        <f>'HIF csoport'!AQ24</f>
        <v>0</v>
      </c>
      <c r="AT408" s="112">
        <f>'HIF csoport'!AR24</f>
        <v>0</v>
      </c>
      <c r="AU408" s="112">
        <f>'HIF csoport'!AS24</f>
        <v>0</v>
      </c>
      <c r="AV408" s="112">
        <f>'HIF csoport'!AT24</f>
        <v>0</v>
      </c>
      <c r="AW408" s="112">
        <f>'HIF csoport'!AU24</f>
        <v>0</v>
      </c>
      <c r="AX408" s="112">
        <f>'HIF csoport'!AV24</f>
        <v>0</v>
      </c>
    </row>
    <row r="409" spans="1:50" ht="20.100000000000001" hidden="1" customHeight="1" thickBot="1" x14ac:dyDescent="0.3">
      <c r="A409" s="648">
        <f>'HIF csoport'!A25</f>
        <v>0</v>
      </c>
      <c r="B409" s="648">
        <f>'HIF csoport'!B25</f>
        <v>0</v>
      </c>
      <c r="C409" s="648">
        <f>'HIF csoport'!C25</f>
        <v>0</v>
      </c>
      <c r="D409" s="648">
        <f>'HIF csoport'!D25</f>
        <v>0</v>
      </c>
      <c r="E409" s="648">
        <f>'HIF csoport'!E25</f>
        <v>0</v>
      </c>
      <c r="F409" s="648">
        <f>'HIF csoport'!F25</f>
        <v>0</v>
      </c>
      <c r="G409" s="648">
        <f>'HIF csoport'!G25</f>
        <v>0</v>
      </c>
      <c r="H409" s="648">
        <f>'HIF csoport'!H25</f>
        <v>0</v>
      </c>
      <c r="I409" s="648">
        <f>'HIF csoport'!I25</f>
        <v>0</v>
      </c>
      <c r="J409" s="648">
        <f>'HIF csoport'!J25</f>
        <v>0</v>
      </c>
      <c r="K409" s="648">
        <f>'HIF csoport'!K25</f>
        <v>0</v>
      </c>
      <c r="L409" s="648">
        <f>'HIF csoport'!L25</f>
        <v>0</v>
      </c>
      <c r="M409" s="648">
        <f>'HIF csoport'!M25</f>
        <v>0</v>
      </c>
      <c r="N409" s="648">
        <f>'HIF csoport'!N25</f>
        <v>0</v>
      </c>
      <c r="O409" s="648">
        <f>'HIF csoport'!O25</f>
        <v>0</v>
      </c>
      <c r="P409" s="648">
        <f>'HIF csoport'!P25</f>
        <v>0</v>
      </c>
      <c r="Q409" s="648">
        <f>'HIF csoport'!Q25</f>
        <v>0</v>
      </c>
      <c r="R409" s="648">
        <f>'HIF csoport'!R25</f>
        <v>0</v>
      </c>
      <c r="S409" s="664"/>
      <c r="T409" s="511">
        <f>'HIF csoport'!R25</f>
        <v>0</v>
      </c>
      <c r="U409" s="112">
        <f>'HIF csoport'!S25</f>
        <v>0</v>
      </c>
      <c r="V409" s="112">
        <f>'HIF csoport'!T25</f>
        <v>0</v>
      </c>
      <c r="W409" s="112">
        <f>'HIF csoport'!U25</f>
        <v>0</v>
      </c>
      <c r="X409" s="112">
        <f>'HIF csoport'!V25</f>
        <v>0</v>
      </c>
      <c r="Y409" s="112">
        <f>'HIF csoport'!W25</f>
        <v>0</v>
      </c>
      <c r="Z409" s="112">
        <f>'HIF csoport'!X25</f>
        <v>0</v>
      </c>
      <c r="AA409" s="112">
        <f>'HIF csoport'!Y25</f>
        <v>0</v>
      </c>
      <c r="AB409" s="112">
        <f>'HIF csoport'!Z25</f>
        <v>0</v>
      </c>
      <c r="AC409" s="112">
        <f>'HIF csoport'!AA25</f>
        <v>0</v>
      </c>
      <c r="AD409" s="112">
        <f>'HIF csoport'!AB25</f>
        <v>0</v>
      </c>
      <c r="AE409" s="112">
        <f>'HIF csoport'!AC25</f>
        <v>0</v>
      </c>
      <c r="AF409" s="112">
        <f>'HIF csoport'!AD25</f>
        <v>0</v>
      </c>
      <c r="AG409" s="112">
        <f>'HIF csoport'!AE25</f>
        <v>0</v>
      </c>
      <c r="AH409" s="112">
        <f>'HIF csoport'!AF25</f>
        <v>0</v>
      </c>
      <c r="AI409" s="112">
        <f>'HIF csoport'!AG25</f>
        <v>0</v>
      </c>
      <c r="AJ409" s="112">
        <f>'HIF csoport'!AH25</f>
        <v>0</v>
      </c>
      <c r="AK409" s="112">
        <f>'HIF csoport'!AI25</f>
        <v>0</v>
      </c>
      <c r="AL409" s="112">
        <f>'HIF csoport'!AJ25</f>
        <v>0</v>
      </c>
      <c r="AM409" s="112">
        <f>'HIF csoport'!AK25</f>
        <v>0</v>
      </c>
      <c r="AN409" s="112">
        <f>'HIF csoport'!AL25</f>
        <v>0</v>
      </c>
      <c r="AO409" s="112">
        <f>'HIF csoport'!AM25</f>
        <v>0</v>
      </c>
      <c r="AP409" s="112">
        <f>'HIF csoport'!AN25</f>
        <v>0</v>
      </c>
      <c r="AQ409" s="112">
        <f>'HIF csoport'!AO25</f>
        <v>0</v>
      </c>
      <c r="AR409" s="112">
        <f>'HIF csoport'!AP25</f>
        <v>0</v>
      </c>
      <c r="AS409" s="112">
        <f>'HIF csoport'!AQ25</f>
        <v>0</v>
      </c>
      <c r="AT409" s="112">
        <f>'HIF csoport'!AR25</f>
        <v>0</v>
      </c>
      <c r="AU409" s="112">
        <f>'HIF csoport'!AS25</f>
        <v>0</v>
      </c>
      <c r="AV409" s="112">
        <f>'HIF csoport'!AT25</f>
        <v>0</v>
      </c>
      <c r="AW409" s="112">
        <f>'HIF csoport'!AU25</f>
        <v>0</v>
      </c>
      <c r="AX409" s="112">
        <f>'HIF csoport'!AV25</f>
        <v>0</v>
      </c>
    </row>
    <row r="410" spans="1:50" ht="20.100000000000001" hidden="1" customHeight="1" thickBot="1" x14ac:dyDescent="0.3">
      <c r="A410" s="648">
        <f>'HIF csoport'!A26</f>
        <v>0</v>
      </c>
      <c r="B410" s="648">
        <f>'HIF csoport'!B26</f>
        <v>0</v>
      </c>
      <c r="C410" s="648">
        <f>'HIF csoport'!C26</f>
        <v>0</v>
      </c>
      <c r="D410" s="648">
        <f>'HIF csoport'!D26</f>
        <v>0</v>
      </c>
      <c r="E410" s="648">
        <f>'HIF csoport'!E26</f>
        <v>0</v>
      </c>
      <c r="F410" s="648">
        <f>'HIF csoport'!F26</f>
        <v>0</v>
      </c>
      <c r="G410" s="648">
        <f>'HIF csoport'!G26</f>
        <v>0</v>
      </c>
      <c r="H410" s="648">
        <f>'HIF csoport'!H26</f>
        <v>0</v>
      </c>
      <c r="I410" s="648">
        <f>'HIF csoport'!I26</f>
        <v>0</v>
      </c>
      <c r="J410" s="648">
        <f>'HIF csoport'!J26</f>
        <v>0</v>
      </c>
      <c r="K410" s="648">
        <f>'HIF csoport'!K26</f>
        <v>0</v>
      </c>
      <c r="L410" s="648">
        <f>'HIF csoport'!L26</f>
        <v>0</v>
      </c>
      <c r="M410" s="648">
        <f>'HIF csoport'!M26</f>
        <v>0</v>
      </c>
      <c r="N410" s="648">
        <f>'HIF csoport'!N26</f>
        <v>0</v>
      </c>
      <c r="O410" s="648">
        <f>'HIF csoport'!O26</f>
        <v>0</v>
      </c>
      <c r="P410" s="648">
        <f>'HIF csoport'!P26</f>
        <v>0</v>
      </c>
      <c r="Q410" s="648">
        <f>'HIF csoport'!Q26</f>
        <v>0</v>
      </c>
      <c r="R410" s="648">
        <f>'HIF csoport'!R26</f>
        <v>0</v>
      </c>
      <c r="S410" s="664"/>
      <c r="T410" s="511">
        <f>'HIF csoport'!R26</f>
        <v>0</v>
      </c>
      <c r="U410" s="112">
        <f>'HIF csoport'!S26</f>
        <v>0</v>
      </c>
      <c r="V410" s="112">
        <f>'HIF csoport'!T26</f>
        <v>0</v>
      </c>
      <c r="W410" s="112">
        <f>'HIF csoport'!U26</f>
        <v>0</v>
      </c>
      <c r="X410" s="112">
        <f>'HIF csoport'!V26</f>
        <v>0</v>
      </c>
      <c r="Y410" s="112">
        <f>'HIF csoport'!W26</f>
        <v>0</v>
      </c>
      <c r="Z410" s="112">
        <f>'HIF csoport'!X26</f>
        <v>0</v>
      </c>
      <c r="AA410" s="112">
        <f>'HIF csoport'!Y26</f>
        <v>0</v>
      </c>
      <c r="AB410" s="112">
        <f>'HIF csoport'!Z26</f>
        <v>0</v>
      </c>
      <c r="AC410" s="112">
        <f>'HIF csoport'!AA26</f>
        <v>0</v>
      </c>
      <c r="AD410" s="112">
        <f>'HIF csoport'!AB26</f>
        <v>0</v>
      </c>
      <c r="AE410" s="112">
        <f>'HIF csoport'!AC26</f>
        <v>0</v>
      </c>
      <c r="AF410" s="112">
        <f>'HIF csoport'!AD26</f>
        <v>0</v>
      </c>
      <c r="AG410" s="112">
        <f>'HIF csoport'!AE26</f>
        <v>0</v>
      </c>
      <c r="AH410" s="112">
        <f>'HIF csoport'!AF26</f>
        <v>0</v>
      </c>
      <c r="AI410" s="112">
        <f>'HIF csoport'!AG26</f>
        <v>0</v>
      </c>
      <c r="AJ410" s="112">
        <f>'HIF csoport'!AH26</f>
        <v>0</v>
      </c>
      <c r="AK410" s="112">
        <f>'HIF csoport'!AI26</f>
        <v>0</v>
      </c>
      <c r="AL410" s="112">
        <f>'HIF csoport'!AJ26</f>
        <v>0</v>
      </c>
      <c r="AM410" s="112">
        <f>'HIF csoport'!AK26</f>
        <v>0</v>
      </c>
      <c r="AN410" s="112">
        <f>'HIF csoport'!AL26</f>
        <v>0</v>
      </c>
      <c r="AO410" s="112">
        <f>'HIF csoport'!AM26</f>
        <v>0</v>
      </c>
      <c r="AP410" s="112">
        <f>'HIF csoport'!AN26</f>
        <v>0</v>
      </c>
      <c r="AQ410" s="112">
        <f>'HIF csoport'!AO26</f>
        <v>0</v>
      </c>
      <c r="AR410" s="112">
        <f>'HIF csoport'!AP26</f>
        <v>0</v>
      </c>
      <c r="AS410" s="112">
        <f>'HIF csoport'!AQ26</f>
        <v>0</v>
      </c>
      <c r="AT410" s="112">
        <f>'HIF csoport'!AR26</f>
        <v>0</v>
      </c>
      <c r="AU410" s="112">
        <f>'HIF csoport'!AS26</f>
        <v>0</v>
      </c>
      <c r="AV410" s="112">
        <f>'HIF csoport'!AT26</f>
        <v>0</v>
      </c>
      <c r="AW410" s="112">
        <f>'HIF csoport'!AU26</f>
        <v>0</v>
      </c>
      <c r="AX410" s="112">
        <f>'HIF csoport'!AV26</f>
        <v>0</v>
      </c>
    </row>
    <row r="411" spans="1:50" ht="20.100000000000001" hidden="1" customHeight="1" thickBot="1" x14ac:dyDescent="0.3">
      <c r="A411" s="648">
        <f>'HIF csoport'!A27</f>
        <v>0</v>
      </c>
      <c r="B411" s="648">
        <f>'HIF csoport'!B27</f>
        <v>0</v>
      </c>
      <c r="C411" s="648">
        <f>'HIF csoport'!C27</f>
        <v>0</v>
      </c>
      <c r="D411" s="648">
        <f>'HIF csoport'!D27</f>
        <v>0</v>
      </c>
      <c r="E411" s="648">
        <f>'HIF csoport'!E27</f>
        <v>0</v>
      </c>
      <c r="F411" s="648">
        <f>'HIF csoport'!F27</f>
        <v>0</v>
      </c>
      <c r="G411" s="648">
        <f>'HIF csoport'!G27</f>
        <v>0</v>
      </c>
      <c r="H411" s="648">
        <f>'HIF csoport'!H27</f>
        <v>0</v>
      </c>
      <c r="I411" s="648">
        <f>'HIF csoport'!I27</f>
        <v>0</v>
      </c>
      <c r="J411" s="648">
        <f>'HIF csoport'!J27</f>
        <v>0</v>
      </c>
      <c r="K411" s="648">
        <f>'HIF csoport'!K27</f>
        <v>0</v>
      </c>
      <c r="L411" s="648">
        <f>'HIF csoport'!L27</f>
        <v>0</v>
      </c>
      <c r="M411" s="648">
        <f>'HIF csoport'!M27</f>
        <v>0</v>
      </c>
      <c r="N411" s="648">
        <f>'HIF csoport'!N27</f>
        <v>0</v>
      </c>
      <c r="O411" s="648">
        <f>'HIF csoport'!O27</f>
        <v>0</v>
      </c>
      <c r="P411" s="648">
        <f>'HIF csoport'!P27</f>
        <v>0</v>
      </c>
      <c r="Q411" s="648">
        <f>'HIF csoport'!Q27</f>
        <v>0</v>
      </c>
      <c r="R411" s="648">
        <f>'HIF csoport'!R27</f>
        <v>0</v>
      </c>
      <c r="S411" s="664"/>
      <c r="T411" s="511">
        <f>'HIF csoport'!R27</f>
        <v>0</v>
      </c>
      <c r="U411" s="112">
        <f>'HIF csoport'!S27</f>
        <v>0</v>
      </c>
      <c r="V411" s="112">
        <f>'HIF csoport'!T27</f>
        <v>0</v>
      </c>
      <c r="W411" s="112">
        <f>'HIF csoport'!U27</f>
        <v>0</v>
      </c>
      <c r="X411" s="112">
        <f>'HIF csoport'!V27</f>
        <v>0</v>
      </c>
      <c r="Y411" s="112">
        <f>'HIF csoport'!W27</f>
        <v>0</v>
      </c>
      <c r="Z411" s="112">
        <f>'HIF csoport'!X27</f>
        <v>0</v>
      </c>
      <c r="AA411" s="112">
        <f>'HIF csoport'!Y27</f>
        <v>0</v>
      </c>
      <c r="AB411" s="112">
        <f>'HIF csoport'!Z27</f>
        <v>0</v>
      </c>
      <c r="AC411" s="112">
        <f>'HIF csoport'!AA27</f>
        <v>0</v>
      </c>
      <c r="AD411" s="112">
        <f>'HIF csoport'!AB27</f>
        <v>0</v>
      </c>
      <c r="AE411" s="112">
        <f>'HIF csoport'!AC27</f>
        <v>0</v>
      </c>
      <c r="AF411" s="112">
        <f>'HIF csoport'!AD27</f>
        <v>0</v>
      </c>
      <c r="AG411" s="112">
        <f>'HIF csoport'!AE27</f>
        <v>0</v>
      </c>
      <c r="AH411" s="112">
        <f>'HIF csoport'!AF27</f>
        <v>0</v>
      </c>
      <c r="AI411" s="112">
        <f>'HIF csoport'!AG27</f>
        <v>0</v>
      </c>
      <c r="AJ411" s="112">
        <f>'HIF csoport'!AH27</f>
        <v>0</v>
      </c>
      <c r="AK411" s="112">
        <f>'HIF csoport'!AI27</f>
        <v>0</v>
      </c>
      <c r="AL411" s="112">
        <f>'HIF csoport'!AJ27</f>
        <v>0</v>
      </c>
      <c r="AM411" s="112">
        <f>'HIF csoport'!AK27</f>
        <v>0</v>
      </c>
      <c r="AN411" s="112">
        <f>'HIF csoport'!AL27</f>
        <v>0</v>
      </c>
      <c r="AO411" s="112">
        <f>'HIF csoport'!AM27</f>
        <v>0</v>
      </c>
      <c r="AP411" s="112">
        <f>'HIF csoport'!AN27</f>
        <v>0</v>
      </c>
      <c r="AQ411" s="112">
        <f>'HIF csoport'!AO27</f>
        <v>0</v>
      </c>
      <c r="AR411" s="112">
        <f>'HIF csoport'!AP27</f>
        <v>0</v>
      </c>
      <c r="AS411" s="112">
        <f>'HIF csoport'!AQ27</f>
        <v>0</v>
      </c>
      <c r="AT411" s="112">
        <f>'HIF csoport'!AR27</f>
        <v>0</v>
      </c>
      <c r="AU411" s="112">
        <f>'HIF csoport'!AS27</f>
        <v>0</v>
      </c>
      <c r="AV411" s="112">
        <f>'HIF csoport'!AT27</f>
        <v>0</v>
      </c>
      <c r="AW411" s="112">
        <f>'HIF csoport'!AU27</f>
        <v>0</v>
      </c>
      <c r="AX411" s="112">
        <f>'HIF csoport'!AV27</f>
        <v>0</v>
      </c>
    </row>
    <row r="412" spans="1:50" ht="20.100000000000001" hidden="1" customHeight="1" thickBot="1" x14ac:dyDescent="0.3">
      <c r="A412" s="648">
        <f>'HIF csoport'!A28</f>
        <v>0</v>
      </c>
      <c r="B412" s="648">
        <f>'HIF csoport'!B28</f>
        <v>0</v>
      </c>
      <c r="C412" s="648">
        <f>'HIF csoport'!C28</f>
        <v>0</v>
      </c>
      <c r="D412" s="648">
        <f>'HIF csoport'!D28</f>
        <v>0</v>
      </c>
      <c r="E412" s="648">
        <f>'HIF csoport'!E28</f>
        <v>0</v>
      </c>
      <c r="F412" s="648">
        <f>'HIF csoport'!F28</f>
        <v>0</v>
      </c>
      <c r="G412" s="648">
        <f>'HIF csoport'!G28</f>
        <v>0</v>
      </c>
      <c r="H412" s="648">
        <f>'HIF csoport'!H28</f>
        <v>0</v>
      </c>
      <c r="I412" s="648">
        <f>'HIF csoport'!I28</f>
        <v>0</v>
      </c>
      <c r="J412" s="648">
        <f>'HIF csoport'!J28</f>
        <v>0</v>
      </c>
      <c r="K412" s="648">
        <f>'HIF csoport'!K28</f>
        <v>0</v>
      </c>
      <c r="L412" s="648">
        <f>'HIF csoport'!L28</f>
        <v>0</v>
      </c>
      <c r="M412" s="648">
        <f>'HIF csoport'!M28</f>
        <v>0</v>
      </c>
      <c r="N412" s="648">
        <f>'HIF csoport'!N28</f>
        <v>0</v>
      </c>
      <c r="O412" s="648">
        <f>'HIF csoport'!O28</f>
        <v>0</v>
      </c>
      <c r="P412" s="648">
        <f>'HIF csoport'!P28</f>
        <v>0</v>
      </c>
      <c r="Q412" s="648">
        <f>'HIF csoport'!Q28</f>
        <v>0</v>
      </c>
      <c r="R412" s="648">
        <f>'HIF csoport'!R28</f>
        <v>0</v>
      </c>
      <c r="S412" s="664"/>
      <c r="T412" s="511">
        <f>'HIF csoport'!R28</f>
        <v>0</v>
      </c>
      <c r="U412" s="112">
        <f>'HIF csoport'!S28</f>
        <v>0</v>
      </c>
      <c r="V412" s="112">
        <f>'HIF csoport'!T28</f>
        <v>0</v>
      </c>
      <c r="W412" s="112">
        <f>'HIF csoport'!U28</f>
        <v>0</v>
      </c>
      <c r="X412" s="112">
        <f>'HIF csoport'!V28</f>
        <v>0</v>
      </c>
      <c r="Y412" s="112">
        <f>'HIF csoport'!W28</f>
        <v>0</v>
      </c>
      <c r="Z412" s="112">
        <f>'HIF csoport'!X28</f>
        <v>0</v>
      </c>
      <c r="AA412" s="112">
        <f>'HIF csoport'!Y28</f>
        <v>0</v>
      </c>
      <c r="AB412" s="112">
        <f>'HIF csoport'!Z28</f>
        <v>0</v>
      </c>
      <c r="AC412" s="112">
        <f>'HIF csoport'!AA28</f>
        <v>0</v>
      </c>
      <c r="AD412" s="112">
        <f>'HIF csoport'!AB28</f>
        <v>0</v>
      </c>
      <c r="AE412" s="112">
        <f>'HIF csoport'!AC28</f>
        <v>0</v>
      </c>
      <c r="AF412" s="112">
        <f>'HIF csoport'!AD28</f>
        <v>0</v>
      </c>
      <c r="AG412" s="112">
        <f>'HIF csoport'!AE28</f>
        <v>0</v>
      </c>
      <c r="AH412" s="112">
        <f>'HIF csoport'!AF28</f>
        <v>0</v>
      </c>
      <c r="AI412" s="112">
        <f>'HIF csoport'!AG28</f>
        <v>0</v>
      </c>
      <c r="AJ412" s="112">
        <f>'HIF csoport'!AH28</f>
        <v>0</v>
      </c>
      <c r="AK412" s="112">
        <f>'HIF csoport'!AI28</f>
        <v>0</v>
      </c>
      <c r="AL412" s="112">
        <f>'HIF csoport'!AJ28</f>
        <v>0</v>
      </c>
      <c r="AM412" s="112">
        <f>'HIF csoport'!AK28</f>
        <v>0</v>
      </c>
      <c r="AN412" s="112">
        <f>'HIF csoport'!AL28</f>
        <v>0</v>
      </c>
      <c r="AO412" s="112">
        <f>'HIF csoport'!AM28</f>
        <v>0</v>
      </c>
      <c r="AP412" s="112">
        <f>'HIF csoport'!AN28</f>
        <v>0</v>
      </c>
      <c r="AQ412" s="112">
        <f>'HIF csoport'!AO28</f>
        <v>0</v>
      </c>
      <c r="AR412" s="112">
        <f>'HIF csoport'!AP28</f>
        <v>0</v>
      </c>
      <c r="AS412" s="112">
        <f>'HIF csoport'!AQ28</f>
        <v>0</v>
      </c>
      <c r="AT412" s="112">
        <f>'HIF csoport'!AR28</f>
        <v>0</v>
      </c>
      <c r="AU412" s="112">
        <f>'HIF csoport'!AS28</f>
        <v>0</v>
      </c>
      <c r="AV412" s="112">
        <f>'HIF csoport'!AT28</f>
        <v>0</v>
      </c>
      <c r="AW412" s="112">
        <f>'HIF csoport'!AU28</f>
        <v>0</v>
      </c>
      <c r="AX412" s="112">
        <f>'HIF csoport'!AV28</f>
        <v>0</v>
      </c>
    </row>
    <row r="413" spans="1:50" ht="20.100000000000001" hidden="1" customHeight="1" thickBot="1" x14ac:dyDescent="0.3">
      <c r="A413" s="648">
        <f>'HIF csoport'!A29</f>
        <v>0</v>
      </c>
      <c r="B413" s="648">
        <f>'HIF csoport'!B29</f>
        <v>0</v>
      </c>
      <c r="C413" s="648">
        <f>'HIF csoport'!C29</f>
        <v>0</v>
      </c>
      <c r="D413" s="648">
        <f>'HIF csoport'!D29</f>
        <v>0</v>
      </c>
      <c r="E413" s="648">
        <f>'HIF csoport'!E29</f>
        <v>0</v>
      </c>
      <c r="F413" s="648">
        <f>'HIF csoport'!F29</f>
        <v>0</v>
      </c>
      <c r="G413" s="648">
        <f>'HIF csoport'!G29</f>
        <v>0</v>
      </c>
      <c r="H413" s="648">
        <f>'HIF csoport'!H29</f>
        <v>0</v>
      </c>
      <c r="I413" s="648">
        <f>'HIF csoport'!I29</f>
        <v>0</v>
      </c>
      <c r="J413" s="648">
        <f>'HIF csoport'!J29</f>
        <v>0</v>
      </c>
      <c r="K413" s="648">
        <f>'HIF csoport'!K29</f>
        <v>0</v>
      </c>
      <c r="L413" s="648">
        <f>'HIF csoport'!L29</f>
        <v>0</v>
      </c>
      <c r="M413" s="648">
        <f>'HIF csoport'!M29</f>
        <v>0</v>
      </c>
      <c r="N413" s="648">
        <f>'HIF csoport'!N29</f>
        <v>0</v>
      </c>
      <c r="O413" s="648">
        <f>'HIF csoport'!O29</f>
        <v>0</v>
      </c>
      <c r="P413" s="648">
        <f>'HIF csoport'!P29</f>
        <v>0</v>
      </c>
      <c r="Q413" s="648">
        <f>'HIF csoport'!Q29</f>
        <v>0</v>
      </c>
      <c r="R413" s="648">
        <f>'HIF csoport'!R29</f>
        <v>0</v>
      </c>
      <c r="S413" s="664"/>
      <c r="T413" s="511">
        <f>'HIF csoport'!R29</f>
        <v>0</v>
      </c>
      <c r="U413" s="112">
        <f>'HIF csoport'!S29</f>
        <v>0</v>
      </c>
      <c r="V413" s="112">
        <f>'HIF csoport'!T29</f>
        <v>0</v>
      </c>
      <c r="W413" s="112">
        <f>'HIF csoport'!U29</f>
        <v>0</v>
      </c>
      <c r="X413" s="112">
        <f>'HIF csoport'!V29</f>
        <v>0</v>
      </c>
      <c r="Y413" s="112">
        <f>'HIF csoport'!W29</f>
        <v>0</v>
      </c>
      <c r="Z413" s="112">
        <f>'HIF csoport'!X29</f>
        <v>0</v>
      </c>
      <c r="AA413" s="112">
        <f>'HIF csoport'!Y29</f>
        <v>0</v>
      </c>
      <c r="AB413" s="112">
        <f>'HIF csoport'!Z29</f>
        <v>0</v>
      </c>
      <c r="AC413" s="112">
        <f>'HIF csoport'!AA29</f>
        <v>0</v>
      </c>
      <c r="AD413" s="112">
        <f>'HIF csoport'!AB29</f>
        <v>0</v>
      </c>
      <c r="AE413" s="112">
        <f>'HIF csoport'!AC29</f>
        <v>0</v>
      </c>
      <c r="AF413" s="112">
        <f>'HIF csoport'!AD29</f>
        <v>0</v>
      </c>
      <c r="AG413" s="112">
        <f>'HIF csoport'!AE29</f>
        <v>0</v>
      </c>
      <c r="AH413" s="112">
        <f>'HIF csoport'!AF29</f>
        <v>0</v>
      </c>
      <c r="AI413" s="112">
        <f>'HIF csoport'!AG29</f>
        <v>0</v>
      </c>
      <c r="AJ413" s="112">
        <f>'HIF csoport'!AH29</f>
        <v>0</v>
      </c>
      <c r="AK413" s="112">
        <f>'HIF csoport'!AI29</f>
        <v>0</v>
      </c>
      <c r="AL413" s="112">
        <f>'HIF csoport'!AJ29</f>
        <v>0</v>
      </c>
      <c r="AM413" s="112">
        <f>'HIF csoport'!AK29</f>
        <v>0</v>
      </c>
      <c r="AN413" s="112">
        <f>'HIF csoport'!AL29</f>
        <v>0</v>
      </c>
      <c r="AO413" s="112">
        <f>'HIF csoport'!AM29</f>
        <v>0</v>
      </c>
      <c r="AP413" s="112">
        <f>'HIF csoport'!AN29</f>
        <v>0</v>
      </c>
      <c r="AQ413" s="112">
        <f>'HIF csoport'!AO29</f>
        <v>0</v>
      </c>
      <c r="AR413" s="112">
        <f>'HIF csoport'!AP29</f>
        <v>0</v>
      </c>
      <c r="AS413" s="112">
        <f>'HIF csoport'!AQ29</f>
        <v>0</v>
      </c>
      <c r="AT413" s="112">
        <f>'HIF csoport'!AR29</f>
        <v>0</v>
      </c>
      <c r="AU413" s="112">
        <f>'HIF csoport'!AS29</f>
        <v>0</v>
      </c>
      <c r="AV413" s="112">
        <f>'HIF csoport'!AT29</f>
        <v>0</v>
      </c>
      <c r="AW413" s="112">
        <f>'HIF csoport'!AU29</f>
        <v>0</v>
      </c>
      <c r="AX413" s="112">
        <f>'HIF csoport'!AV29</f>
        <v>0</v>
      </c>
    </row>
    <row r="414" spans="1:50" ht="20.100000000000001" hidden="1" customHeight="1" thickBot="1" x14ac:dyDescent="0.3">
      <c r="A414" s="648">
        <f>'HIF csoport'!A30</f>
        <v>0</v>
      </c>
      <c r="B414" s="648">
        <f>'HIF csoport'!B30</f>
        <v>0</v>
      </c>
      <c r="C414" s="648">
        <f>'HIF csoport'!C30</f>
        <v>0</v>
      </c>
      <c r="D414" s="648">
        <f>'HIF csoport'!D30</f>
        <v>0</v>
      </c>
      <c r="E414" s="648">
        <f>'HIF csoport'!E30</f>
        <v>0</v>
      </c>
      <c r="F414" s="648">
        <f>'HIF csoport'!F30</f>
        <v>0</v>
      </c>
      <c r="G414" s="648">
        <f>'HIF csoport'!G30</f>
        <v>0</v>
      </c>
      <c r="H414" s="648">
        <f>'HIF csoport'!H30</f>
        <v>0</v>
      </c>
      <c r="I414" s="648">
        <f>'HIF csoport'!I30</f>
        <v>0</v>
      </c>
      <c r="J414" s="648">
        <f>'HIF csoport'!J30</f>
        <v>0</v>
      </c>
      <c r="K414" s="648">
        <f>'HIF csoport'!K30</f>
        <v>0</v>
      </c>
      <c r="L414" s="648">
        <f>'HIF csoport'!L30</f>
        <v>0</v>
      </c>
      <c r="M414" s="648">
        <f>'HIF csoport'!M30</f>
        <v>0</v>
      </c>
      <c r="N414" s="648">
        <f>'HIF csoport'!N30</f>
        <v>0</v>
      </c>
      <c r="O414" s="648">
        <f>'HIF csoport'!O30</f>
        <v>0</v>
      </c>
      <c r="P414" s="648">
        <f>'HIF csoport'!P30</f>
        <v>0</v>
      </c>
      <c r="Q414" s="648">
        <f>'HIF csoport'!Q30</f>
        <v>0</v>
      </c>
      <c r="R414" s="648">
        <f>'HIF csoport'!R30</f>
        <v>0</v>
      </c>
      <c r="S414" s="664"/>
      <c r="T414" s="511">
        <f>'HIF csoport'!R30</f>
        <v>0</v>
      </c>
      <c r="U414" s="112">
        <f>'HIF csoport'!S30</f>
        <v>0</v>
      </c>
      <c r="V414" s="112">
        <f>'HIF csoport'!T30</f>
        <v>0</v>
      </c>
      <c r="W414" s="112">
        <f>'HIF csoport'!U30</f>
        <v>0</v>
      </c>
      <c r="X414" s="112">
        <f>'HIF csoport'!V30</f>
        <v>0</v>
      </c>
      <c r="Y414" s="112">
        <f>'HIF csoport'!W30</f>
        <v>0</v>
      </c>
      <c r="Z414" s="112">
        <f>'HIF csoport'!X30</f>
        <v>0</v>
      </c>
      <c r="AA414" s="112">
        <f>'HIF csoport'!Y30</f>
        <v>0</v>
      </c>
      <c r="AB414" s="112">
        <f>'HIF csoport'!Z30</f>
        <v>0</v>
      </c>
      <c r="AC414" s="112">
        <f>'HIF csoport'!AA30</f>
        <v>0</v>
      </c>
      <c r="AD414" s="112">
        <f>'HIF csoport'!AB30</f>
        <v>0</v>
      </c>
      <c r="AE414" s="112">
        <f>'HIF csoport'!AC30</f>
        <v>0</v>
      </c>
      <c r="AF414" s="112">
        <f>'HIF csoport'!AD30</f>
        <v>0</v>
      </c>
      <c r="AG414" s="112">
        <f>'HIF csoport'!AE30</f>
        <v>0</v>
      </c>
      <c r="AH414" s="112">
        <f>'HIF csoport'!AF30</f>
        <v>0</v>
      </c>
      <c r="AI414" s="112">
        <f>'HIF csoport'!AG30</f>
        <v>0</v>
      </c>
      <c r="AJ414" s="112">
        <f>'HIF csoport'!AH30</f>
        <v>0</v>
      </c>
      <c r="AK414" s="112">
        <f>'HIF csoport'!AI30</f>
        <v>0</v>
      </c>
      <c r="AL414" s="112">
        <f>'HIF csoport'!AJ30</f>
        <v>0</v>
      </c>
      <c r="AM414" s="112">
        <f>'HIF csoport'!AK30</f>
        <v>0</v>
      </c>
      <c r="AN414" s="112">
        <f>'HIF csoport'!AL30</f>
        <v>0</v>
      </c>
      <c r="AO414" s="112">
        <f>'HIF csoport'!AM30</f>
        <v>0</v>
      </c>
      <c r="AP414" s="112">
        <f>'HIF csoport'!AN30</f>
        <v>0</v>
      </c>
      <c r="AQ414" s="112">
        <f>'HIF csoport'!AO30</f>
        <v>0</v>
      </c>
      <c r="AR414" s="112">
        <f>'HIF csoport'!AP30</f>
        <v>0</v>
      </c>
      <c r="AS414" s="112">
        <f>'HIF csoport'!AQ30</f>
        <v>0</v>
      </c>
      <c r="AT414" s="112">
        <f>'HIF csoport'!AR30</f>
        <v>0</v>
      </c>
      <c r="AU414" s="112">
        <f>'HIF csoport'!AS30</f>
        <v>0</v>
      </c>
      <c r="AV414" s="112">
        <f>'HIF csoport'!AT30</f>
        <v>0</v>
      </c>
      <c r="AW414" s="112">
        <f>'HIF csoport'!AU30</f>
        <v>0</v>
      </c>
      <c r="AX414" s="112">
        <f>'HIF csoport'!AV30</f>
        <v>0</v>
      </c>
    </row>
    <row r="415" spans="1:50" ht="20.100000000000001" hidden="1" customHeight="1" thickBot="1" x14ac:dyDescent="0.3">
      <c r="A415" s="648">
        <f>'HIF csoport'!A31</f>
        <v>0</v>
      </c>
      <c r="B415" s="648">
        <f>'HIF csoport'!B31</f>
        <v>0</v>
      </c>
      <c r="C415" s="648">
        <f>'HIF csoport'!C31</f>
        <v>0</v>
      </c>
      <c r="D415" s="648">
        <f>'HIF csoport'!D31</f>
        <v>0</v>
      </c>
      <c r="E415" s="648">
        <f>'HIF csoport'!E31</f>
        <v>0</v>
      </c>
      <c r="F415" s="648">
        <f>'HIF csoport'!F31</f>
        <v>0</v>
      </c>
      <c r="G415" s="648">
        <f>'HIF csoport'!G31</f>
        <v>0</v>
      </c>
      <c r="H415" s="648">
        <f>'HIF csoport'!H31</f>
        <v>0</v>
      </c>
      <c r="I415" s="648">
        <f>'HIF csoport'!I31</f>
        <v>0</v>
      </c>
      <c r="J415" s="648">
        <f>'HIF csoport'!J31</f>
        <v>0</v>
      </c>
      <c r="K415" s="648">
        <f>'HIF csoport'!K31</f>
        <v>0</v>
      </c>
      <c r="L415" s="648">
        <f>'HIF csoport'!L31</f>
        <v>0</v>
      </c>
      <c r="M415" s="648">
        <f>'HIF csoport'!M31</f>
        <v>0</v>
      </c>
      <c r="N415" s="648">
        <f>'HIF csoport'!N31</f>
        <v>0</v>
      </c>
      <c r="O415" s="648">
        <f>'HIF csoport'!O31</f>
        <v>0</v>
      </c>
      <c r="P415" s="648">
        <f>'HIF csoport'!P31</f>
        <v>0</v>
      </c>
      <c r="Q415" s="648">
        <f>'HIF csoport'!Q31</f>
        <v>0</v>
      </c>
      <c r="R415" s="648">
        <f>'HIF csoport'!R31</f>
        <v>0</v>
      </c>
      <c r="S415" s="664"/>
      <c r="T415" s="511">
        <f>'HIF csoport'!R31</f>
        <v>0</v>
      </c>
      <c r="U415" s="112">
        <f>'HIF csoport'!S31</f>
        <v>0</v>
      </c>
      <c r="V415" s="112">
        <f>'HIF csoport'!T31</f>
        <v>0</v>
      </c>
      <c r="W415" s="112">
        <f>'HIF csoport'!U31</f>
        <v>0</v>
      </c>
      <c r="X415" s="112">
        <f>'HIF csoport'!V31</f>
        <v>0</v>
      </c>
      <c r="Y415" s="112">
        <f>'HIF csoport'!W31</f>
        <v>0</v>
      </c>
      <c r="Z415" s="112">
        <f>'HIF csoport'!X31</f>
        <v>0</v>
      </c>
      <c r="AA415" s="112">
        <f>'HIF csoport'!Y31</f>
        <v>0</v>
      </c>
      <c r="AB415" s="112">
        <f>'HIF csoport'!Z31</f>
        <v>0</v>
      </c>
      <c r="AC415" s="112">
        <f>'HIF csoport'!AA31</f>
        <v>0</v>
      </c>
      <c r="AD415" s="112">
        <f>'HIF csoport'!AB31</f>
        <v>0</v>
      </c>
      <c r="AE415" s="112">
        <f>'HIF csoport'!AC31</f>
        <v>0</v>
      </c>
      <c r="AF415" s="112">
        <f>'HIF csoport'!AD31</f>
        <v>0</v>
      </c>
      <c r="AG415" s="112">
        <f>'HIF csoport'!AE31</f>
        <v>0</v>
      </c>
      <c r="AH415" s="112">
        <f>'HIF csoport'!AF31</f>
        <v>0</v>
      </c>
      <c r="AI415" s="112">
        <f>'HIF csoport'!AG31</f>
        <v>0</v>
      </c>
      <c r="AJ415" s="112">
        <f>'HIF csoport'!AH31</f>
        <v>0</v>
      </c>
      <c r="AK415" s="112">
        <f>'HIF csoport'!AI31</f>
        <v>0</v>
      </c>
      <c r="AL415" s="112">
        <f>'HIF csoport'!AJ31</f>
        <v>0</v>
      </c>
      <c r="AM415" s="112">
        <f>'HIF csoport'!AK31</f>
        <v>0</v>
      </c>
      <c r="AN415" s="112">
        <f>'HIF csoport'!AL31</f>
        <v>0</v>
      </c>
      <c r="AO415" s="112">
        <f>'HIF csoport'!AM31</f>
        <v>0</v>
      </c>
      <c r="AP415" s="112">
        <f>'HIF csoport'!AN31</f>
        <v>0</v>
      </c>
      <c r="AQ415" s="112">
        <f>'HIF csoport'!AO31</f>
        <v>0</v>
      </c>
      <c r="AR415" s="112">
        <f>'HIF csoport'!AP31</f>
        <v>0</v>
      </c>
      <c r="AS415" s="112">
        <f>'HIF csoport'!AQ31</f>
        <v>0</v>
      </c>
      <c r="AT415" s="112">
        <f>'HIF csoport'!AR31</f>
        <v>0</v>
      </c>
      <c r="AU415" s="112">
        <f>'HIF csoport'!AS31</f>
        <v>0</v>
      </c>
      <c r="AV415" s="112">
        <f>'HIF csoport'!AT31</f>
        <v>0</v>
      </c>
      <c r="AW415" s="112">
        <f>'HIF csoport'!AU31</f>
        <v>0</v>
      </c>
      <c r="AX415" s="112">
        <f>'HIF csoport'!AV31</f>
        <v>0</v>
      </c>
    </row>
    <row r="416" spans="1:50" ht="20.100000000000001" hidden="1" customHeight="1" thickBot="1" x14ac:dyDescent="0.3">
      <c r="A416" s="648">
        <f>'HIF csoport'!A32</f>
        <v>0</v>
      </c>
      <c r="B416" s="648">
        <f>'HIF csoport'!B32</f>
        <v>0</v>
      </c>
      <c r="C416" s="648">
        <f>'HIF csoport'!C32</f>
        <v>0</v>
      </c>
      <c r="D416" s="648">
        <f>'HIF csoport'!D32</f>
        <v>0</v>
      </c>
      <c r="E416" s="648">
        <f>'HIF csoport'!E32</f>
        <v>0</v>
      </c>
      <c r="F416" s="648">
        <f>'HIF csoport'!F32</f>
        <v>0</v>
      </c>
      <c r="G416" s="648">
        <f>'HIF csoport'!G32</f>
        <v>0</v>
      </c>
      <c r="H416" s="648">
        <f>'HIF csoport'!H32</f>
        <v>0</v>
      </c>
      <c r="I416" s="648">
        <f>'HIF csoport'!I32</f>
        <v>0</v>
      </c>
      <c r="J416" s="648">
        <f>'HIF csoport'!J32</f>
        <v>0</v>
      </c>
      <c r="K416" s="648">
        <f>'HIF csoport'!K32</f>
        <v>0</v>
      </c>
      <c r="L416" s="648">
        <f>'HIF csoport'!L32</f>
        <v>0</v>
      </c>
      <c r="M416" s="648">
        <f>'HIF csoport'!M32</f>
        <v>0</v>
      </c>
      <c r="N416" s="648">
        <f>'HIF csoport'!N32</f>
        <v>0</v>
      </c>
      <c r="O416" s="648">
        <f>'HIF csoport'!O32</f>
        <v>0</v>
      </c>
      <c r="P416" s="648">
        <f>'HIF csoport'!P32</f>
        <v>0</v>
      </c>
      <c r="Q416" s="648">
        <f>'HIF csoport'!Q32</f>
        <v>0</v>
      </c>
      <c r="R416" s="648">
        <f>'HIF csoport'!R32</f>
        <v>0</v>
      </c>
      <c r="S416" s="664"/>
      <c r="T416" s="511">
        <f>'HIF csoport'!R32</f>
        <v>0</v>
      </c>
      <c r="U416" s="112">
        <f>'HIF csoport'!S32</f>
        <v>0</v>
      </c>
      <c r="V416" s="112">
        <f>'HIF csoport'!T32</f>
        <v>0</v>
      </c>
      <c r="W416" s="112">
        <f>'HIF csoport'!U32</f>
        <v>0</v>
      </c>
      <c r="X416" s="112">
        <f>'HIF csoport'!V32</f>
        <v>0</v>
      </c>
      <c r="Y416" s="112">
        <f>'HIF csoport'!W32</f>
        <v>0</v>
      </c>
      <c r="Z416" s="112">
        <f>'HIF csoport'!X32</f>
        <v>0</v>
      </c>
      <c r="AA416" s="112">
        <f>'HIF csoport'!Y32</f>
        <v>0</v>
      </c>
      <c r="AB416" s="112">
        <f>'HIF csoport'!Z32</f>
        <v>0</v>
      </c>
      <c r="AC416" s="112">
        <f>'HIF csoport'!AA32</f>
        <v>0</v>
      </c>
      <c r="AD416" s="112">
        <f>'HIF csoport'!AB32</f>
        <v>0</v>
      </c>
      <c r="AE416" s="112">
        <f>'HIF csoport'!AC32</f>
        <v>0</v>
      </c>
      <c r="AF416" s="112">
        <f>'HIF csoport'!AD32</f>
        <v>0</v>
      </c>
      <c r="AG416" s="112">
        <f>'HIF csoport'!AE32</f>
        <v>0</v>
      </c>
      <c r="AH416" s="112">
        <f>'HIF csoport'!AF32</f>
        <v>0</v>
      </c>
      <c r="AI416" s="112">
        <f>'HIF csoport'!AG32</f>
        <v>0</v>
      </c>
      <c r="AJ416" s="112">
        <f>'HIF csoport'!AH32</f>
        <v>0</v>
      </c>
      <c r="AK416" s="112">
        <f>'HIF csoport'!AI32</f>
        <v>0</v>
      </c>
      <c r="AL416" s="112">
        <f>'HIF csoport'!AJ32</f>
        <v>0</v>
      </c>
      <c r="AM416" s="112">
        <f>'HIF csoport'!AK32</f>
        <v>0</v>
      </c>
      <c r="AN416" s="112">
        <f>'HIF csoport'!AL32</f>
        <v>0</v>
      </c>
      <c r="AO416" s="112">
        <f>'HIF csoport'!AM32</f>
        <v>0</v>
      </c>
      <c r="AP416" s="112">
        <f>'HIF csoport'!AN32</f>
        <v>0</v>
      </c>
      <c r="AQ416" s="112">
        <f>'HIF csoport'!AO32</f>
        <v>0</v>
      </c>
      <c r="AR416" s="112">
        <f>'HIF csoport'!AP32</f>
        <v>0</v>
      </c>
      <c r="AS416" s="112">
        <f>'HIF csoport'!AQ32</f>
        <v>0</v>
      </c>
      <c r="AT416" s="112">
        <f>'HIF csoport'!AR32</f>
        <v>0</v>
      </c>
      <c r="AU416" s="112">
        <f>'HIF csoport'!AS32</f>
        <v>0</v>
      </c>
      <c r="AV416" s="112">
        <f>'HIF csoport'!AT32</f>
        <v>0</v>
      </c>
      <c r="AW416" s="112">
        <f>'HIF csoport'!AU32</f>
        <v>0</v>
      </c>
      <c r="AX416" s="112">
        <f>'HIF csoport'!AV32</f>
        <v>0</v>
      </c>
    </row>
    <row r="417" spans="1:50" ht="20.100000000000001" hidden="1" customHeight="1" thickBot="1" x14ac:dyDescent="0.3">
      <c r="A417" s="648">
        <f>'HIF csoport'!A33</f>
        <v>0</v>
      </c>
      <c r="B417" s="648">
        <f>'HIF csoport'!B33</f>
        <v>0</v>
      </c>
      <c r="C417" s="648">
        <f>'HIF csoport'!C33</f>
        <v>0</v>
      </c>
      <c r="D417" s="648">
        <f>'HIF csoport'!D33</f>
        <v>0</v>
      </c>
      <c r="E417" s="648">
        <f>'HIF csoport'!E33</f>
        <v>0</v>
      </c>
      <c r="F417" s="648">
        <f>'HIF csoport'!F33</f>
        <v>0</v>
      </c>
      <c r="G417" s="648">
        <f>'HIF csoport'!G33</f>
        <v>0</v>
      </c>
      <c r="H417" s="648">
        <f>'HIF csoport'!H33</f>
        <v>0</v>
      </c>
      <c r="I417" s="648">
        <f>'HIF csoport'!I33</f>
        <v>0</v>
      </c>
      <c r="J417" s="648">
        <f>'HIF csoport'!J33</f>
        <v>0</v>
      </c>
      <c r="K417" s="648">
        <f>'HIF csoport'!K33</f>
        <v>0</v>
      </c>
      <c r="L417" s="648">
        <f>'HIF csoport'!L33</f>
        <v>0</v>
      </c>
      <c r="M417" s="648">
        <f>'HIF csoport'!M33</f>
        <v>0</v>
      </c>
      <c r="N417" s="648">
        <f>'HIF csoport'!N33</f>
        <v>0</v>
      </c>
      <c r="O417" s="648">
        <f>'HIF csoport'!O33</f>
        <v>0</v>
      </c>
      <c r="P417" s="648">
        <f>'HIF csoport'!P33</f>
        <v>0</v>
      </c>
      <c r="Q417" s="648">
        <f>'HIF csoport'!Q33</f>
        <v>0</v>
      </c>
      <c r="R417" s="648">
        <f>'HIF csoport'!R33</f>
        <v>0</v>
      </c>
      <c r="S417" s="664"/>
      <c r="T417" s="511">
        <f>'HIF csoport'!R33</f>
        <v>0</v>
      </c>
      <c r="U417" s="112">
        <f>'HIF csoport'!S33</f>
        <v>0</v>
      </c>
      <c r="V417" s="112">
        <f>'HIF csoport'!T33</f>
        <v>0</v>
      </c>
      <c r="W417" s="112">
        <f>'HIF csoport'!U33</f>
        <v>0</v>
      </c>
      <c r="X417" s="112">
        <f>'HIF csoport'!V33</f>
        <v>0</v>
      </c>
      <c r="Y417" s="112">
        <f>'HIF csoport'!W33</f>
        <v>0</v>
      </c>
      <c r="Z417" s="112">
        <f>'HIF csoport'!X33</f>
        <v>0</v>
      </c>
      <c r="AA417" s="112">
        <f>'HIF csoport'!Y33</f>
        <v>0</v>
      </c>
      <c r="AB417" s="112">
        <f>'HIF csoport'!Z33</f>
        <v>0</v>
      </c>
      <c r="AC417" s="112">
        <f>'HIF csoport'!AA33</f>
        <v>0</v>
      </c>
      <c r="AD417" s="112">
        <f>'HIF csoport'!AB33</f>
        <v>0</v>
      </c>
      <c r="AE417" s="112">
        <f>'HIF csoport'!AC33</f>
        <v>0</v>
      </c>
      <c r="AF417" s="112">
        <f>'HIF csoport'!AD33</f>
        <v>0</v>
      </c>
      <c r="AG417" s="112">
        <f>'HIF csoport'!AE33</f>
        <v>0</v>
      </c>
      <c r="AH417" s="112">
        <f>'HIF csoport'!AF33</f>
        <v>0</v>
      </c>
      <c r="AI417" s="112">
        <f>'HIF csoport'!AG33</f>
        <v>0</v>
      </c>
      <c r="AJ417" s="112">
        <f>'HIF csoport'!AH33</f>
        <v>0</v>
      </c>
      <c r="AK417" s="112">
        <f>'HIF csoport'!AI33</f>
        <v>0</v>
      </c>
      <c r="AL417" s="112">
        <f>'HIF csoport'!AJ33</f>
        <v>0</v>
      </c>
      <c r="AM417" s="112">
        <f>'HIF csoport'!AK33</f>
        <v>0</v>
      </c>
      <c r="AN417" s="112">
        <f>'HIF csoport'!AL33</f>
        <v>0</v>
      </c>
      <c r="AO417" s="112">
        <f>'HIF csoport'!AM33</f>
        <v>0</v>
      </c>
      <c r="AP417" s="112">
        <f>'HIF csoport'!AN33</f>
        <v>0</v>
      </c>
      <c r="AQ417" s="112">
        <f>'HIF csoport'!AO33</f>
        <v>0</v>
      </c>
      <c r="AR417" s="112">
        <f>'HIF csoport'!AP33</f>
        <v>0</v>
      </c>
      <c r="AS417" s="112">
        <f>'HIF csoport'!AQ33</f>
        <v>0</v>
      </c>
      <c r="AT417" s="112">
        <f>'HIF csoport'!AR33</f>
        <v>0</v>
      </c>
      <c r="AU417" s="112">
        <f>'HIF csoport'!AS33</f>
        <v>0</v>
      </c>
      <c r="AV417" s="112">
        <f>'HIF csoport'!AT33</f>
        <v>0</v>
      </c>
      <c r="AW417" s="112">
        <f>'HIF csoport'!AU33</f>
        <v>0</v>
      </c>
      <c r="AX417" s="112">
        <f>'HIF csoport'!AV33</f>
        <v>0</v>
      </c>
    </row>
    <row r="418" spans="1:50" ht="20.100000000000001" hidden="1" customHeight="1" thickBot="1" x14ac:dyDescent="0.3">
      <c r="A418" s="648">
        <f>'HIF csoport'!A34</f>
        <v>0</v>
      </c>
      <c r="B418" s="648">
        <f>'HIF csoport'!B34</f>
        <v>0</v>
      </c>
      <c r="C418" s="648">
        <f>'HIF csoport'!C34</f>
        <v>0</v>
      </c>
      <c r="D418" s="648">
        <f>'HIF csoport'!D34</f>
        <v>0</v>
      </c>
      <c r="E418" s="648">
        <f>'HIF csoport'!E34</f>
        <v>0</v>
      </c>
      <c r="F418" s="648">
        <f>'HIF csoport'!F34</f>
        <v>0</v>
      </c>
      <c r="G418" s="648">
        <f>'HIF csoport'!G34</f>
        <v>0</v>
      </c>
      <c r="H418" s="648">
        <f>'HIF csoport'!H34</f>
        <v>0</v>
      </c>
      <c r="I418" s="648">
        <f>'HIF csoport'!I34</f>
        <v>0</v>
      </c>
      <c r="J418" s="648">
        <f>'HIF csoport'!J34</f>
        <v>0</v>
      </c>
      <c r="K418" s="648">
        <f>'HIF csoport'!K34</f>
        <v>0</v>
      </c>
      <c r="L418" s="648">
        <f>'HIF csoport'!L34</f>
        <v>0</v>
      </c>
      <c r="M418" s="648">
        <f>'HIF csoport'!M34</f>
        <v>0</v>
      </c>
      <c r="N418" s="648">
        <f>'HIF csoport'!N34</f>
        <v>0</v>
      </c>
      <c r="O418" s="648">
        <f>'HIF csoport'!O34</f>
        <v>0</v>
      </c>
      <c r="P418" s="648">
        <f>'HIF csoport'!P34</f>
        <v>0</v>
      </c>
      <c r="Q418" s="648">
        <f>'HIF csoport'!Q34</f>
        <v>0</v>
      </c>
      <c r="R418" s="648">
        <f>'HIF csoport'!R34</f>
        <v>0</v>
      </c>
      <c r="S418" s="664"/>
      <c r="T418" s="511">
        <f>'HIF csoport'!R34</f>
        <v>0</v>
      </c>
      <c r="U418" s="112">
        <f>'HIF csoport'!S34</f>
        <v>0</v>
      </c>
      <c r="V418" s="112">
        <f>'HIF csoport'!T34</f>
        <v>0</v>
      </c>
      <c r="W418" s="112">
        <f>'HIF csoport'!U34</f>
        <v>0</v>
      </c>
      <c r="X418" s="112">
        <f>'HIF csoport'!V34</f>
        <v>0</v>
      </c>
      <c r="Y418" s="112">
        <f>'HIF csoport'!W34</f>
        <v>0</v>
      </c>
      <c r="Z418" s="112">
        <f>'HIF csoport'!X34</f>
        <v>0</v>
      </c>
      <c r="AA418" s="112">
        <f>'HIF csoport'!Y34</f>
        <v>0</v>
      </c>
      <c r="AB418" s="112">
        <f>'HIF csoport'!Z34</f>
        <v>0</v>
      </c>
      <c r="AC418" s="112">
        <f>'HIF csoport'!AA34</f>
        <v>0</v>
      </c>
      <c r="AD418" s="112">
        <f>'HIF csoport'!AB34</f>
        <v>0</v>
      </c>
      <c r="AE418" s="112">
        <f>'HIF csoport'!AC34</f>
        <v>0</v>
      </c>
      <c r="AF418" s="112">
        <f>'HIF csoport'!AD34</f>
        <v>0</v>
      </c>
      <c r="AG418" s="112">
        <f>'HIF csoport'!AE34</f>
        <v>0</v>
      </c>
      <c r="AH418" s="112">
        <f>'HIF csoport'!AF34</f>
        <v>0</v>
      </c>
      <c r="AI418" s="112">
        <f>'HIF csoport'!AG34</f>
        <v>0</v>
      </c>
      <c r="AJ418" s="112">
        <f>'HIF csoport'!AH34</f>
        <v>0</v>
      </c>
      <c r="AK418" s="112">
        <f>'HIF csoport'!AI34</f>
        <v>0</v>
      </c>
      <c r="AL418" s="112">
        <f>'HIF csoport'!AJ34</f>
        <v>0</v>
      </c>
      <c r="AM418" s="112">
        <f>'HIF csoport'!AK34</f>
        <v>0</v>
      </c>
      <c r="AN418" s="112">
        <f>'HIF csoport'!AL34</f>
        <v>0</v>
      </c>
      <c r="AO418" s="112">
        <f>'HIF csoport'!AM34</f>
        <v>0</v>
      </c>
      <c r="AP418" s="112">
        <f>'HIF csoport'!AN34</f>
        <v>0</v>
      </c>
      <c r="AQ418" s="112">
        <f>'HIF csoport'!AO34</f>
        <v>0</v>
      </c>
      <c r="AR418" s="112">
        <f>'HIF csoport'!AP34</f>
        <v>0</v>
      </c>
      <c r="AS418" s="112">
        <f>'HIF csoport'!AQ34</f>
        <v>0</v>
      </c>
      <c r="AT418" s="112">
        <f>'HIF csoport'!AR34</f>
        <v>0</v>
      </c>
      <c r="AU418" s="112">
        <f>'HIF csoport'!AS34</f>
        <v>0</v>
      </c>
      <c r="AV418" s="112">
        <f>'HIF csoport'!AT34</f>
        <v>0</v>
      </c>
      <c r="AW418" s="112">
        <f>'HIF csoport'!AU34</f>
        <v>0</v>
      </c>
      <c r="AX418" s="112">
        <f>'HIF csoport'!AV34</f>
        <v>0</v>
      </c>
    </row>
    <row r="419" spans="1:50" ht="20.100000000000001" hidden="1" customHeight="1" thickBot="1" x14ac:dyDescent="0.3">
      <c r="A419" s="648">
        <f>'HIF csoport'!A35</f>
        <v>0</v>
      </c>
      <c r="B419" s="648">
        <f>'HIF csoport'!B35</f>
        <v>0</v>
      </c>
      <c r="C419" s="648">
        <f>'HIF csoport'!C35</f>
        <v>0</v>
      </c>
      <c r="D419" s="648">
        <f>'HIF csoport'!D35</f>
        <v>0</v>
      </c>
      <c r="E419" s="648">
        <f>'HIF csoport'!E35</f>
        <v>0</v>
      </c>
      <c r="F419" s="648">
        <f>'HIF csoport'!F35</f>
        <v>0</v>
      </c>
      <c r="G419" s="648">
        <f>'HIF csoport'!G35</f>
        <v>0</v>
      </c>
      <c r="H419" s="648">
        <f>'HIF csoport'!H35</f>
        <v>0</v>
      </c>
      <c r="I419" s="648">
        <f>'HIF csoport'!I35</f>
        <v>0</v>
      </c>
      <c r="J419" s="648">
        <f>'HIF csoport'!J35</f>
        <v>0</v>
      </c>
      <c r="K419" s="648">
        <f>'HIF csoport'!K35</f>
        <v>0</v>
      </c>
      <c r="L419" s="648">
        <f>'HIF csoport'!L35</f>
        <v>0</v>
      </c>
      <c r="M419" s="648">
        <f>'HIF csoport'!M35</f>
        <v>0</v>
      </c>
      <c r="N419" s="648">
        <f>'HIF csoport'!N35</f>
        <v>0</v>
      </c>
      <c r="O419" s="648">
        <f>'HIF csoport'!O35</f>
        <v>0</v>
      </c>
      <c r="P419" s="648">
        <f>'HIF csoport'!P35</f>
        <v>0</v>
      </c>
      <c r="Q419" s="648">
        <f>'HIF csoport'!Q35</f>
        <v>0</v>
      </c>
      <c r="R419" s="648">
        <f>'HIF csoport'!R35</f>
        <v>0</v>
      </c>
      <c r="S419" s="664"/>
      <c r="T419" s="511">
        <f>'HIF csoport'!R35</f>
        <v>0</v>
      </c>
      <c r="U419" s="112">
        <f>'HIF csoport'!S35</f>
        <v>0</v>
      </c>
      <c r="V419" s="112">
        <f>'HIF csoport'!T35</f>
        <v>0</v>
      </c>
      <c r="W419" s="112">
        <f>'HIF csoport'!U35</f>
        <v>0</v>
      </c>
      <c r="X419" s="112">
        <f>'HIF csoport'!V35</f>
        <v>0</v>
      </c>
      <c r="Y419" s="112">
        <f>'HIF csoport'!W35</f>
        <v>0</v>
      </c>
      <c r="Z419" s="112">
        <f>'HIF csoport'!X35</f>
        <v>0</v>
      </c>
      <c r="AA419" s="112">
        <f>'HIF csoport'!Y35</f>
        <v>0</v>
      </c>
      <c r="AB419" s="112">
        <f>'HIF csoport'!Z35</f>
        <v>0</v>
      </c>
      <c r="AC419" s="112">
        <f>'HIF csoport'!AA35</f>
        <v>0</v>
      </c>
      <c r="AD419" s="112">
        <f>'HIF csoport'!AB35</f>
        <v>0</v>
      </c>
      <c r="AE419" s="112">
        <f>'HIF csoport'!AC35</f>
        <v>0</v>
      </c>
      <c r="AF419" s="112">
        <f>'HIF csoport'!AD35</f>
        <v>0</v>
      </c>
      <c r="AG419" s="112">
        <f>'HIF csoport'!AE35</f>
        <v>0</v>
      </c>
      <c r="AH419" s="112">
        <f>'HIF csoport'!AF35</f>
        <v>0</v>
      </c>
      <c r="AI419" s="112">
        <f>'HIF csoport'!AG35</f>
        <v>0</v>
      </c>
      <c r="AJ419" s="112">
        <f>'HIF csoport'!AH35</f>
        <v>0</v>
      </c>
      <c r="AK419" s="112">
        <f>'HIF csoport'!AI35</f>
        <v>0</v>
      </c>
      <c r="AL419" s="112">
        <f>'HIF csoport'!AJ35</f>
        <v>0</v>
      </c>
      <c r="AM419" s="112">
        <f>'HIF csoport'!AK35</f>
        <v>0</v>
      </c>
      <c r="AN419" s="112">
        <f>'HIF csoport'!AL35</f>
        <v>0</v>
      </c>
      <c r="AO419" s="112">
        <f>'HIF csoport'!AM35</f>
        <v>0</v>
      </c>
      <c r="AP419" s="112">
        <f>'HIF csoport'!AN35</f>
        <v>0</v>
      </c>
      <c r="AQ419" s="112">
        <f>'HIF csoport'!AO35</f>
        <v>0</v>
      </c>
      <c r="AR419" s="112">
        <f>'HIF csoport'!AP35</f>
        <v>0</v>
      </c>
      <c r="AS419" s="112">
        <f>'HIF csoport'!AQ35</f>
        <v>0</v>
      </c>
      <c r="AT419" s="112">
        <f>'HIF csoport'!AR35</f>
        <v>0</v>
      </c>
      <c r="AU419" s="112">
        <f>'HIF csoport'!AS35</f>
        <v>0</v>
      </c>
      <c r="AV419" s="112">
        <f>'HIF csoport'!AT35</f>
        <v>0</v>
      </c>
      <c r="AW419" s="112">
        <f>'HIF csoport'!AU35</f>
        <v>0</v>
      </c>
      <c r="AX419" s="112">
        <f>'HIF csoport'!AV35</f>
        <v>0</v>
      </c>
    </row>
    <row r="420" spans="1:50" ht="20.100000000000001" hidden="1" customHeight="1" thickBot="1" x14ac:dyDescent="0.3">
      <c r="A420" s="648">
        <f>'HIF csoport'!A36</f>
        <v>0</v>
      </c>
      <c r="B420" s="648">
        <f>'HIF csoport'!B36</f>
        <v>0</v>
      </c>
      <c r="C420" s="648">
        <f>'HIF csoport'!C36</f>
        <v>0</v>
      </c>
      <c r="D420" s="648">
        <f>'HIF csoport'!D36</f>
        <v>0</v>
      </c>
      <c r="E420" s="648">
        <f>'HIF csoport'!E36</f>
        <v>0</v>
      </c>
      <c r="F420" s="648">
        <f>'HIF csoport'!F36</f>
        <v>0</v>
      </c>
      <c r="G420" s="648">
        <f>'HIF csoport'!G36</f>
        <v>0</v>
      </c>
      <c r="H420" s="648">
        <f>'HIF csoport'!H36</f>
        <v>0</v>
      </c>
      <c r="I420" s="648">
        <f>'HIF csoport'!I36</f>
        <v>0</v>
      </c>
      <c r="J420" s="648">
        <f>'HIF csoport'!J36</f>
        <v>0</v>
      </c>
      <c r="K420" s="648">
        <f>'HIF csoport'!K36</f>
        <v>0</v>
      </c>
      <c r="L420" s="648">
        <f>'HIF csoport'!L36</f>
        <v>0</v>
      </c>
      <c r="M420" s="648">
        <f>'HIF csoport'!M36</f>
        <v>0</v>
      </c>
      <c r="N420" s="648">
        <f>'HIF csoport'!N36</f>
        <v>0</v>
      </c>
      <c r="O420" s="648">
        <f>'HIF csoport'!O36</f>
        <v>0</v>
      </c>
      <c r="P420" s="648">
        <f>'HIF csoport'!P36</f>
        <v>0</v>
      </c>
      <c r="Q420" s="648">
        <f>'HIF csoport'!Q36</f>
        <v>0</v>
      </c>
      <c r="R420" s="648">
        <f>'HIF csoport'!R36</f>
        <v>0</v>
      </c>
      <c r="S420" s="664"/>
      <c r="T420" s="511">
        <f>'HIF csoport'!R36</f>
        <v>0</v>
      </c>
      <c r="U420" s="112">
        <f>'HIF csoport'!S36</f>
        <v>0</v>
      </c>
      <c r="V420" s="112">
        <f>'HIF csoport'!T36</f>
        <v>0</v>
      </c>
      <c r="W420" s="112">
        <f>'HIF csoport'!U36</f>
        <v>0</v>
      </c>
      <c r="X420" s="112">
        <f>'HIF csoport'!V36</f>
        <v>0</v>
      </c>
      <c r="Y420" s="112">
        <f>'HIF csoport'!W36</f>
        <v>0</v>
      </c>
      <c r="Z420" s="112">
        <f>'HIF csoport'!X36</f>
        <v>0</v>
      </c>
      <c r="AA420" s="112">
        <f>'HIF csoport'!Y36</f>
        <v>0</v>
      </c>
      <c r="AB420" s="112">
        <f>'HIF csoport'!Z36</f>
        <v>0</v>
      </c>
      <c r="AC420" s="112">
        <f>'HIF csoport'!AA36</f>
        <v>0</v>
      </c>
      <c r="AD420" s="112">
        <f>'HIF csoport'!AB36</f>
        <v>0</v>
      </c>
      <c r="AE420" s="112">
        <f>'HIF csoport'!AC36</f>
        <v>0</v>
      </c>
      <c r="AF420" s="112">
        <f>'HIF csoport'!AD36</f>
        <v>0</v>
      </c>
      <c r="AG420" s="112">
        <f>'HIF csoport'!AE36</f>
        <v>0</v>
      </c>
      <c r="AH420" s="112">
        <f>'HIF csoport'!AF36</f>
        <v>0</v>
      </c>
      <c r="AI420" s="112">
        <f>'HIF csoport'!AG36</f>
        <v>0</v>
      </c>
      <c r="AJ420" s="112">
        <f>'HIF csoport'!AH36</f>
        <v>0</v>
      </c>
      <c r="AK420" s="112">
        <f>'HIF csoport'!AI36</f>
        <v>0</v>
      </c>
      <c r="AL420" s="112">
        <f>'HIF csoport'!AJ36</f>
        <v>0</v>
      </c>
      <c r="AM420" s="112">
        <f>'HIF csoport'!AK36</f>
        <v>0</v>
      </c>
      <c r="AN420" s="112">
        <f>'HIF csoport'!AL36</f>
        <v>0</v>
      </c>
      <c r="AO420" s="112">
        <f>'HIF csoport'!AM36</f>
        <v>0</v>
      </c>
      <c r="AP420" s="112">
        <f>'HIF csoport'!AN36</f>
        <v>0</v>
      </c>
      <c r="AQ420" s="112">
        <f>'HIF csoport'!AO36</f>
        <v>0</v>
      </c>
      <c r="AR420" s="112">
        <f>'HIF csoport'!AP36</f>
        <v>0</v>
      </c>
      <c r="AS420" s="112">
        <f>'HIF csoport'!AQ36</f>
        <v>0</v>
      </c>
      <c r="AT420" s="112">
        <f>'HIF csoport'!AR36</f>
        <v>0</v>
      </c>
      <c r="AU420" s="112">
        <f>'HIF csoport'!AS36</f>
        <v>0</v>
      </c>
      <c r="AV420" s="112">
        <f>'HIF csoport'!AT36</f>
        <v>0</v>
      </c>
      <c r="AW420" s="112">
        <f>'HIF csoport'!AU36</f>
        <v>0</v>
      </c>
      <c r="AX420" s="112">
        <f>'HIF csoport'!AV36</f>
        <v>0</v>
      </c>
    </row>
    <row r="421" spans="1:50" ht="20.100000000000001" hidden="1" customHeight="1" thickBot="1" x14ac:dyDescent="0.3">
      <c r="A421" s="648">
        <f>'HIF csoport'!A37</f>
        <v>0</v>
      </c>
      <c r="B421" s="648">
        <f>'HIF csoport'!B37</f>
        <v>0</v>
      </c>
      <c r="C421" s="648">
        <f>'HIF csoport'!C37</f>
        <v>0</v>
      </c>
      <c r="D421" s="648">
        <f>'HIF csoport'!D37</f>
        <v>0</v>
      </c>
      <c r="E421" s="648">
        <f>'HIF csoport'!E37</f>
        <v>0</v>
      </c>
      <c r="F421" s="648">
        <f>'HIF csoport'!F37</f>
        <v>0</v>
      </c>
      <c r="G421" s="648">
        <f>'HIF csoport'!G37</f>
        <v>0</v>
      </c>
      <c r="H421" s="648">
        <f>'HIF csoport'!H37</f>
        <v>0</v>
      </c>
      <c r="I421" s="648">
        <f>'HIF csoport'!I37</f>
        <v>0</v>
      </c>
      <c r="J421" s="648">
        <f>'HIF csoport'!J37</f>
        <v>0</v>
      </c>
      <c r="K421" s="648">
        <f>'HIF csoport'!K37</f>
        <v>0</v>
      </c>
      <c r="L421" s="648">
        <f>'HIF csoport'!L37</f>
        <v>0</v>
      </c>
      <c r="M421" s="648">
        <f>'HIF csoport'!M37</f>
        <v>0</v>
      </c>
      <c r="N421" s="648">
        <f>'HIF csoport'!N37</f>
        <v>0</v>
      </c>
      <c r="O421" s="648">
        <f>'HIF csoport'!O37</f>
        <v>0</v>
      </c>
      <c r="P421" s="648">
        <f>'HIF csoport'!P37</f>
        <v>0</v>
      </c>
      <c r="Q421" s="648">
        <f>'HIF csoport'!Q37</f>
        <v>0</v>
      </c>
      <c r="R421" s="648">
        <f>'HIF csoport'!R37</f>
        <v>0</v>
      </c>
      <c r="S421" s="664"/>
      <c r="T421" s="511">
        <f>'HIF csoport'!R37</f>
        <v>0</v>
      </c>
      <c r="U421" s="112">
        <f>'HIF csoport'!S37</f>
        <v>0</v>
      </c>
      <c r="V421" s="112">
        <f>'HIF csoport'!T37</f>
        <v>0</v>
      </c>
      <c r="W421" s="112">
        <f>'HIF csoport'!U37</f>
        <v>0</v>
      </c>
      <c r="X421" s="112">
        <f>'HIF csoport'!V37</f>
        <v>0</v>
      </c>
      <c r="Y421" s="112">
        <f>'HIF csoport'!W37</f>
        <v>0</v>
      </c>
      <c r="Z421" s="112">
        <f>'HIF csoport'!X37</f>
        <v>0</v>
      </c>
      <c r="AA421" s="112">
        <f>'HIF csoport'!Y37</f>
        <v>0</v>
      </c>
      <c r="AB421" s="112">
        <f>'HIF csoport'!Z37</f>
        <v>0</v>
      </c>
      <c r="AC421" s="112">
        <f>'HIF csoport'!AA37</f>
        <v>0</v>
      </c>
      <c r="AD421" s="112">
        <f>'HIF csoport'!AB37</f>
        <v>0</v>
      </c>
      <c r="AE421" s="112">
        <f>'HIF csoport'!AC37</f>
        <v>0</v>
      </c>
      <c r="AF421" s="112">
        <f>'HIF csoport'!AD37</f>
        <v>0</v>
      </c>
      <c r="AG421" s="112">
        <f>'HIF csoport'!AE37</f>
        <v>0</v>
      </c>
      <c r="AH421" s="112">
        <f>'HIF csoport'!AF37</f>
        <v>0</v>
      </c>
      <c r="AI421" s="112">
        <f>'HIF csoport'!AG37</f>
        <v>0</v>
      </c>
      <c r="AJ421" s="112">
        <f>'HIF csoport'!AH37</f>
        <v>0</v>
      </c>
      <c r="AK421" s="112">
        <f>'HIF csoport'!AI37</f>
        <v>0</v>
      </c>
      <c r="AL421" s="112">
        <f>'HIF csoport'!AJ37</f>
        <v>0</v>
      </c>
      <c r="AM421" s="112">
        <f>'HIF csoport'!AK37</f>
        <v>0</v>
      </c>
      <c r="AN421" s="112">
        <f>'HIF csoport'!AL37</f>
        <v>0</v>
      </c>
      <c r="AO421" s="112">
        <f>'HIF csoport'!AM37</f>
        <v>0</v>
      </c>
      <c r="AP421" s="112">
        <f>'HIF csoport'!AN37</f>
        <v>0</v>
      </c>
      <c r="AQ421" s="112">
        <f>'HIF csoport'!AO37</f>
        <v>0</v>
      </c>
      <c r="AR421" s="112">
        <f>'HIF csoport'!AP37</f>
        <v>0</v>
      </c>
      <c r="AS421" s="112">
        <f>'HIF csoport'!AQ37</f>
        <v>0</v>
      </c>
      <c r="AT421" s="112">
        <f>'HIF csoport'!AR37</f>
        <v>0</v>
      </c>
      <c r="AU421" s="112">
        <f>'HIF csoport'!AS37</f>
        <v>0</v>
      </c>
      <c r="AV421" s="112">
        <f>'HIF csoport'!AT37</f>
        <v>0</v>
      </c>
      <c r="AW421" s="112">
        <f>'HIF csoport'!AU37</f>
        <v>0</v>
      </c>
      <c r="AX421" s="112">
        <f>'HIF csoport'!AV37</f>
        <v>0</v>
      </c>
    </row>
    <row r="422" spans="1:50" ht="20.100000000000001" hidden="1" customHeight="1" thickBot="1" x14ac:dyDescent="0.3">
      <c r="A422" s="648">
        <f>'HIF csoport'!A38</f>
        <v>0</v>
      </c>
      <c r="B422" s="648">
        <f>'HIF csoport'!B38</f>
        <v>0</v>
      </c>
      <c r="C422" s="648">
        <f>'HIF csoport'!C38</f>
        <v>0</v>
      </c>
      <c r="D422" s="648">
        <f>'HIF csoport'!D38</f>
        <v>0</v>
      </c>
      <c r="E422" s="648">
        <f>'HIF csoport'!E38</f>
        <v>0</v>
      </c>
      <c r="F422" s="648">
        <f>'HIF csoport'!F38</f>
        <v>0</v>
      </c>
      <c r="G422" s="648">
        <f>'HIF csoport'!G38</f>
        <v>0</v>
      </c>
      <c r="H422" s="648">
        <f>'HIF csoport'!H38</f>
        <v>0</v>
      </c>
      <c r="I422" s="648">
        <f>'HIF csoport'!I38</f>
        <v>0</v>
      </c>
      <c r="J422" s="648">
        <f>'HIF csoport'!J38</f>
        <v>0</v>
      </c>
      <c r="K422" s="648">
        <f>'HIF csoport'!K38</f>
        <v>0</v>
      </c>
      <c r="L422" s="648">
        <f>'HIF csoport'!L38</f>
        <v>0</v>
      </c>
      <c r="M422" s="648">
        <f>'HIF csoport'!M38</f>
        <v>0</v>
      </c>
      <c r="N422" s="648">
        <f>'HIF csoport'!N38</f>
        <v>0</v>
      </c>
      <c r="O422" s="648">
        <f>'HIF csoport'!O38</f>
        <v>0</v>
      </c>
      <c r="P422" s="648">
        <f>'HIF csoport'!P38</f>
        <v>0</v>
      </c>
      <c r="Q422" s="648">
        <f>'HIF csoport'!Q38</f>
        <v>0</v>
      </c>
      <c r="R422" s="648">
        <f>'HIF csoport'!R38</f>
        <v>0</v>
      </c>
      <c r="S422" s="664"/>
      <c r="T422" s="511">
        <f>'HIF csoport'!R38</f>
        <v>0</v>
      </c>
      <c r="U422" s="112">
        <f>'HIF csoport'!S38</f>
        <v>0</v>
      </c>
      <c r="V422" s="112">
        <f>'HIF csoport'!T38</f>
        <v>0</v>
      </c>
      <c r="W422" s="112">
        <f>'HIF csoport'!U38</f>
        <v>0</v>
      </c>
      <c r="X422" s="112">
        <f>'HIF csoport'!V38</f>
        <v>0</v>
      </c>
      <c r="Y422" s="112">
        <f>'HIF csoport'!W38</f>
        <v>0</v>
      </c>
      <c r="Z422" s="112">
        <f>'HIF csoport'!X38</f>
        <v>0</v>
      </c>
      <c r="AA422" s="112">
        <f>'HIF csoport'!Y38</f>
        <v>0</v>
      </c>
      <c r="AB422" s="112">
        <f>'HIF csoport'!Z38</f>
        <v>0</v>
      </c>
      <c r="AC422" s="112">
        <f>'HIF csoport'!AA38</f>
        <v>0</v>
      </c>
      <c r="AD422" s="112">
        <f>'HIF csoport'!AB38</f>
        <v>0</v>
      </c>
      <c r="AE422" s="112">
        <f>'HIF csoport'!AC38</f>
        <v>0</v>
      </c>
      <c r="AF422" s="112">
        <f>'HIF csoport'!AD38</f>
        <v>0</v>
      </c>
      <c r="AG422" s="112">
        <f>'HIF csoport'!AE38</f>
        <v>0</v>
      </c>
      <c r="AH422" s="112">
        <f>'HIF csoport'!AF38</f>
        <v>0</v>
      </c>
      <c r="AI422" s="112">
        <f>'HIF csoport'!AG38</f>
        <v>0</v>
      </c>
      <c r="AJ422" s="112">
        <f>'HIF csoport'!AH38</f>
        <v>0</v>
      </c>
      <c r="AK422" s="112">
        <f>'HIF csoport'!AI38</f>
        <v>0</v>
      </c>
      <c r="AL422" s="112">
        <f>'HIF csoport'!AJ38</f>
        <v>0</v>
      </c>
      <c r="AM422" s="112">
        <f>'HIF csoport'!AK38</f>
        <v>0</v>
      </c>
      <c r="AN422" s="112">
        <f>'HIF csoport'!AL38</f>
        <v>0</v>
      </c>
      <c r="AO422" s="112">
        <f>'HIF csoport'!AM38</f>
        <v>0</v>
      </c>
      <c r="AP422" s="112">
        <f>'HIF csoport'!AN38</f>
        <v>0</v>
      </c>
      <c r="AQ422" s="112">
        <f>'HIF csoport'!AO38</f>
        <v>0</v>
      </c>
      <c r="AR422" s="112">
        <f>'HIF csoport'!AP38</f>
        <v>0</v>
      </c>
      <c r="AS422" s="112">
        <f>'HIF csoport'!AQ38</f>
        <v>0</v>
      </c>
      <c r="AT422" s="112">
        <f>'HIF csoport'!AR38</f>
        <v>0</v>
      </c>
      <c r="AU422" s="112">
        <f>'HIF csoport'!AS38</f>
        <v>0</v>
      </c>
      <c r="AV422" s="112">
        <f>'HIF csoport'!AT38</f>
        <v>0</v>
      </c>
      <c r="AW422" s="112">
        <f>'HIF csoport'!AU38</f>
        <v>0</v>
      </c>
      <c r="AX422" s="112">
        <f>'HIF csoport'!AV38</f>
        <v>0</v>
      </c>
    </row>
    <row r="423" spans="1:50" ht="20.100000000000001" hidden="1" customHeight="1" x14ac:dyDescent="0.3">
      <c r="A423" s="648">
        <f>'HIF csoport'!A39</f>
        <v>0</v>
      </c>
      <c r="B423" s="648">
        <f>'HIF csoport'!B39</f>
        <v>0</v>
      </c>
      <c r="C423" s="648">
        <f>'HIF csoport'!C39</f>
        <v>0</v>
      </c>
      <c r="D423" s="648">
        <f>'HIF csoport'!D39</f>
        <v>0</v>
      </c>
      <c r="E423" s="648">
        <f>'HIF csoport'!E39</f>
        <v>0</v>
      </c>
      <c r="F423" s="648">
        <f>'HIF csoport'!F39</f>
        <v>0</v>
      </c>
      <c r="G423" s="648">
        <f>'HIF csoport'!G39</f>
        <v>0</v>
      </c>
      <c r="H423" s="648">
        <f>'HIF csoport'!H39</f>
        <v>0</v>
      </c>
      <c r="I423" s="648">
        <f>'HIF csoport'!I39</f>
        <v>0</v>
      </c>
      <c r="J423" s="648">
        <f>'HIF csoport'!J39</f>
        <v>0</v>
      </c>
      <c r="K423" s="648">
        <f>'HIF csoport'!K39</f>
        <v>0</v>
      </c>
      <c r="L423" s="648">
        <f>'HIF csoport'!L39</f>
        <v>0</v>
      </c>
      <c r="M423" s="648">
        <f>'HIF csoport'!M39</f>
        <v>0</v>
      </c>
      <c r="N423" s="648">
        <f>'HIF csoport'!N39</f>
        <v>0</v>
      </c>
      <c r="O423" s="648">
        <f>'HIF csoport'!O39</f>
        <v>0</v>
      </c>
      <c r="P423" s="648">
        <f>'HIF csoport'!P39</f>
        <v>0</v>
      </c>
      <c r="Q423" s="648">
        <f>'HIF csoport'!Q39</f>
        <v>0</v>
      </c>
      <c r="R423" s="648">
        <f>'HIF csoport'!R39</f>
        <v>0</v>
      </c>
      <c r="S423" s="664"/>
      <c r="T423" s="511">
        <f>'HIF csoport'!R39</f>
        <v>0</v>
      </c>
      <c r="U423" s="112">
        <f>'HIF csoport'!S39</f>
        <v>0</v>
      </c>
      <c r="V423" s="112">
        <f>'HIF csoport'!T39</f>
        <v>0</v>
      </c>
      <c r="W423" s="112">
        <f>'HIF csoport'!U39</f>
        <v>0</v>
      </c>
      <c r="X423" s="112">
        <f>'HIF csoport'!V39</f>
        <v>0</v>
      </c>
      <c r="Y423" s="112">
        <f>'HIF csoport'!W39</f>
        <v>0</v>
      </c>
      <c r="Z423" s="112">
        <f>'HIF csoport'!X39</f>
        <v>0</v>
      </c>
      <c r="AA423" s="112">
        <f>'HIF csoport'!Y39</f>
        <v>0</v>
      </c>
      <c r="AB423" s="112">
        <f>'HIF csoport'!Z39</f>
        <v>0</v>
      </c>
      <c r="AC423" s="112">
        <f>'HIF csoport'!AA39</f>
        <v>0</v>
      </c>
      <c r="AD423" s="112">
        <f>'HIF csoport'!AB39</f>
        <v>0</v>
      </c>
      <c r="AE423" s="112">
        <f>'HIF csoport'!AC39</f>
        <v>0</v>
      </c>
      <c r="AF423" s="112">
        <f>'HIF csoport'!AD39</f>
        <v>0</v>
      </c>
      <c r="AG423" s="112">
        <f>'HIF csoport'!AE39</f>
        <v>0</v>
      </c>
      <c r="AH423" s="112">
        <f>'HIF csoport'!AF39</f>
        <v>0</v>
      </c>
      <c r="AI423" s="112">
        <f>'HIF csoport'!AG39</f>
        <v>0</v>
      </c>
      <c r="AJ423" s="112">
        <f>'HIF csoport'!AH39</f>
        <v>0</v>
      </c>
      <c r="AK423" s="112">
        <f>'HIF csoport'!AI39</f>
        <v>0</v>
      </c>
      <c r="AL423" s="112">
        <f>'HIF csoport'!AJ39</f>
        <v>0</v>
      </c>
      <c r="AM423" s="112">
        <f>'HIF csoport'!AK39</f>
        <v>0</v>
      </c>
      <c r="AN423" s="112">
        <f>'HIF csoport'!AL39</f>
        <v>0</v>
      </c>
      <c r="AO423" s="112">
        <f>'HIF csoport'!AM39</f>
        <v>0</v>
      </c>
      <c r="AP423" s="112">
        <f>'HIF csoport'!AN39</f>
        <v>0</v>
      </c>
      <c r="AQ423" s="112">
        <f>'HIF csoport'!AO39</f>
        <v>0</v>
      </c>
      <c r="AR423" s="112">
        <f>'HIF csoport'!AP39</f>
        <v>0</v>
      </c>
      <c r="AS423" s="112">
        <f>'HIF csoport'!AQ39</f>
        <v>0</v>
      </c>
      <c r="AT423" s="112">
        <f>'HIF csoport'!AR39</f>
        <v>0</v>
      </c>
      <c r="AU423" s="112">
        <f>'HIF csoport'!AS39</f>
        <v>0</v>
      </c>
      <c r="AV423" s="112">
        <f>'HIF csoport'!AT39</f>
        <v>0</v>
      </c>
      <c r="AW423" s="112">
        <f>'HIF csoport'!AU39</f>
        <v>0</v>
      </c>
      <c r="AX423" s="112">
        <f>'HIF csoport'!AV39</f>
        <v>0</v>
      </c>
    </row>
  </sheetData>
  <sheetProtection formatColumns="0" formatRows="0" sort="0" autoFilter="0" pivotTables="0"/>
  <autoFilter ref="A42:AX423" xr:uid="{00000000-0001-0000-0000-000000000000}">
    <filterColumn colId="4">
      <filters>
        <filter val="aktív"/>
      </filters>
    </filterColumn>
  </autoFilter>
  <dataConsolidate/>
  <customSheetViews>
    <customSheetView guid="{196F1BDD-5600-471F-9A84-7CB85C8694ED}" scale="60" filter="1" showAutoFilter="1" hiddenRows="1" hiddenColumns="1">
      <pane xSplit="17" ySplit="1" topLeftCell="S220" activePane="bottomRight" state="frozen"/>
      <selection pane="bottomRight" activeCell="AB159" sqref="AB159"/>
      <pageMargins left="0" right="0" top="0" bottom="0" header="0" footer="0"/>
      <autoFilter ref="A42:AX423" xr:uid="{00000000-0001-0000-0000-000000000000}">
        <filterColumn colId="4">
          <filters>
            <filter val="aktív"/>
          </filters>
        </filterColumn>
      </autoFilter>
    </customSheetView>
    <customSheetView guid="{06E05BF7-7899-439D-ADBA-6F4F03773025}" scale="85" filter="1" showAutoFilter="1" hiddenRows="1" hiddenColumns="1">
      <pane xSplit="1" ySplit="1" topLeftCell="S26" activePane="bottomRight" state="frozen"/>
      <selection pane="bottomRight" activeCell="A3" sqref="A3:XFD3"/>
      <pageMargins left="0" right="0" top="0" bottom="0" header="0" footer="0"/>
      <autoFilter ref="A42:AX423" xr:uid="{1BD5008B-2EFA-46AB-94F9-F23FFD427611}">
        <filterColumn colId="4">
          <filters>
            <filter val="aktív"/>
          </filters>
        </filterColumn>
      </autoFilter>
    </customSheetView>
    <customSheetView guid="{A1CCBBE7-DA00-40FA-9C57-20230DD629CF}" scale="85" filter="1" showAutoFilter="1" hiddenRows="1" hiddenColumns="1">
      <pane xSplit="1" ySplit="1" topLeftCell="S26" activePane="bottomRight" state="frozen"/>
      <selection pane="bottomRight" activeCell="A3" sqref="A3:XFD3"/>
      <pageMargins left="0" right="0" top="0" bottom="0" header="0" footer="0"/>
      <autoFilter ref="A39:AX386" xr:uid="{1326B265-EEE0-488E-B4D7-5A006ABB439A}">
        <filterColumn colId="4">
          <filters>
            <filter val="aktív"/>
          </filters>
        </filterColumn>
      </autoFilter>
    </customSheetView>
    <customSheetView guid="{F7787515-1165-4952-BB6C-7241D5E70BAE}" scale="85" filter="1" showAutoFilter="1" hiddenRows="1" hiddenColumns="1">
      <pane xSplit="1" ySplit="1" topLeftCell="AJ3" activePane="bottomRight" state="frozen"/>
      <selection pane="bottomRight" activeCell="AG269" sqref="AG269:AH269"/>
      <pageMargins left="0" right="0" top="0" bottom="0" header="0" footer="0"/>
      <autoFilter ref="A39:AX386" xr:uid="{AC183428-56A1-4362-BD9A-F619EE3BF38A}">
        <filterColumn colId="4">
          <filters>
            <filter val="aktív"/>
          </filters>
        </filterColumn>
      </autoFilter>
    </customSheetView>
    <customSheetView guid="{790F73C8-CB69-481D-8030-FA574F115D3B}" scale="60" filter="1" showAutoFilter="1" hiddenRows="1" hiddenColumns="1">
      <pane xSplit="17" ySplit="1" topLeftCell="U3" activePane="bottomRight" state="frozen"/>
      <selection pane="bottomRight" activeCell="V272" sqref="V272"/>
      <pageMargins left="0" right="0" top="0" bottom="0" header="0" footer="0"/>
      <autoFilter ref="A39:AX386" xr:uid="{FDD39BAD-7CDC-4188-BF08-CDF3C5D94B67}">
        <filterColumn colId="4">
          <filters>
            <filter val="aktív"/>
          </filters>
        </filterColumn>
      </autoFilter>
    </customSheetView>
    <customSheetView guid="{BF1F5683-2BE3-424A-BC21-3CC049CA76FA}" scale="85" filter="1" showAutoFilter="1" hiddenRows="1">
      <pane xSplit="1" ySplit="1" topLeftCell="B10" activePane="bottomRight" state="frozen"/>
      <selection pane="bottomRight" activeCell="K40" sqref="K40"/>
      <pageMargins left="0" right="0" top="0" bottom="0" header="0" footer="0"/>
      <autoFilter ref="A36:AX391" xr:uid="{1FB7783A-AE7D-42DC-9C8E-55C6E5664B25}">
        <filterColumn colId="4">
          <filters>
            <filter val="aktív"/>
          </filters>
        </filterColumn>
      </autoFilter>
    </customSheetView>
    <customSheetView guid="{6F2C1CF5-E336-43B4-BD9D-1E3F5E8CF96F}" scale="85" filter="1" showAutoFilter="1" hiddenRows="1" hiddenColumns="1">
      <pane xSplit="1" ySplit="1" topLeftCell="B3" activePane="bottomRight" state="frozen"/>
      <selection pane="bottomRight" activeCell="X349" sqref="X349"/>
      <pageMargins left="0" right="0" top="0" bottom="0" header="0" footer="0"/>
      <autoFilter ref="A35:AX388" xr:uid="{8CC06F4B-9C2A-4715-B450-0D8E7ECFBFD1}">
        <filterColumn colId="4">
          <filters>
            <filter val="aktív"/>
          </filters>
        </filterColumn>
      </autoFilter>
    </customSheetView>
    <customSheetView guid="{F0088BAE-B022-47BC-86D4-B726B8493E54}" scale="85" filter="1" showAutoFilter="1" hiddenRows="1" hiddenColumns="1">
      <pane xSplit="1" ySplit="1" topLeftCell="AT158" activePane="bottomRight" state="frozen"/>
      <selection pane="bottomRight" activeCell="BA166" sqref="BA166"/>
      <pageMargins left="0" right="0" top="0" bottom="0" header="0" footer="0"/>
      <pageSetup paperSize="9" orientation="portrait" verticalDpi="0" r:id="rId1"/>
      <autoFilter ref="A35:AX388" xr:uid="{6BEBA608-F1BB-4F98-AA30-D9BFEAE719E3}">
        <filterColumn colId="4">
          <filters>
            <filter val="aktív"/>
          </filters>
        </filterColumn>
      </autoFilter>
    </customSheetView>
    <customSheetView guid="{6328BAF9-9C79-455F-B76A-5E213FB7D682}" scale="85" filter="1" showAutoFilter="1" hiddenRows="1" hiddenColumns="1">
      <pane xSplit="1" ySplit="1" topLeftCell="S26" activePane="bottomRight" state="frozen"/>
      <selection pane="bottomRight" activeCell="A3" sqref="A3:XFD3"/>
      <pageMargins left="0" right="0" top="0" bottom="0" header="0" footer="0"/>
      <autoFilter ref="A35:AX388" xr:uid="{11D2B7DB-468A-4D05-9635-5296212DE96E}">
        <filterColumn colId="4">
          <filters>
            <filter val="aktív"/>
          </filters>
        </filterColumn>
      </autoFilter>
    </customSheetView>
    <customSheetView guid="{4FA4B2C8-BE1E-46BB-A422-570CF7B1178C}" scale="85" filter="1" showAutoFilter="1" hiddenRows="1" hiddenColumns="1">
      <pane xSplit="1" ySplit="1" topLeftCell="B101" activePane="bottomRight" state="frozen"/>
      <selection pane="bottomRight" activeCell="B36" sqref="B36"/>
      <pageMargins left="0" right="0" top="0" bottom="0" header="0" footer="0"/>
      <autoFilter ref="A35:AX388" xr:uid="{1E14BC6C-7058-4FD1-8AE6-F189140D22DD}">
        <filterColumn colId="4">
          <filters>
            <filter val="aktív"/>
          </filters>
        </filterColumn>
      </autoFilter>
    </customSheetView>
    <customSheetView guid="{4A8EF384-4AD9-4447-A051-447CA3647EDF}" scale="85" filter="1" showAutoFilter="1" hiddenRows="1" hiddenColumns="1">
      <pane xSplit="1" ySplit="1" topLeftCell="D34" activePane="bottomRight" state="frozen"/>
      <selection pane="bottomRight" activeCell="A25" sqref="A25:XFD25"/>
      <pageMargins left="0" right="0" top="0" bottom="0" header="0" footer="0"/>
      <autoFilter ref="A36:AX391" xr:uid="{7ADB4121-2509-4476-981D-3CBBFBF47CD8}">
        <filterColumn colId="4">
          <filters>
            <filter val="aktív"/>
          </filters>
        </filterColumn>
      </autoFilter>
    </customSheetView>
    <customSheetView guid="{EDCC7CB7-6F36-40E4-9D32-3CF50FC94AF0}" scale="85" filter="1" showAutoFilter="1" hiddenRows="1" hiddenColumns="1">
      <pane xSplit="1" ySplit="1" topLeftCell="W3" activePane="bottomRight" state="frozen"/>
      <selection pane="bottomRight" activeCell="A157" sqref="A157:XFD157"/>
      <pageMargins left="0" right="0" top="0" bottom="0" header="0" footer="0"/>
      <autoFilter ref="A36:AX383" xr:uid="{36ED684A-1A4B-4D0B-B64C-66BF18E4132A}">
        <filterColumn colId="4">
          <filters>
            <filter val="aktív"/>
          </filters>
        </filterColumn>
      </autoFilter>
    </customSheetView>
    <customSheetView guid="{E82EC676-6186-4E8A-ABD2-FC00AE498129}" scale="85" filter="1" showAutoFilter="1" hiddenRows="1" hiddenColumns="1">
      <pane xSplit="1" ySplit="1" topLeftCell="AD266" activePane="bottomRight" state="frozen"/>
      <selection pane="bottomRight" activeCell="B36" sqref="B36"/>
      <pageMargins left="0" right="0" top="0" bottom="0" header="0" footer="0"/>
      <autoFilter ref="A39:AX386" xr:uid="{A263D359-7E16-406D-804A-7B2E5E8C5F8F}">
        <filterColumn colId="4">
          <filters>
            <filter val="aktív"/>
          </filters>
        </filterColumn>
      </autoFilter>
    </customSheetView>
    <customSheetView guid="{A1AEE080-8F7C-4559-87C2-1F81D511203D}" scale="60" filter="1" showAutoFilter="1" hiddenRows="1" hiddenColumns="1">
      <pane xSplit="17" ySplit="1" topLeftCell="S270" activePane="bottomRight" state="frozen"/>
      <selection pane="bottomRight" activeCell="X332" sqref="X332"/>
      <pageMargins left="0" right="0" top="0" bottom="0" header="0" footer="0"/>
      <autoFilter ref="A39:AX386" xr:uid="{FCF10B66-9249-4CC8-BE45-3D8F8829E26B}">
        <filterColumn colId="4">
          <filters>
            <filter val="aktív"/>
          </filters>
        </filterColumn>
      </autoFilter>
    </customSheetView>
    <customSheetView guid="{57B5B1C0-3FCF-4605-B643-F9749512C06A}" scale="85" filter="1" showAutoFilter="1" hiddenRows="1" hiddenColumns="1">
      <pane xSplit="1" ySplit="1" topLeftCell="S26" activePane="bottomRight" state="frozen"/>
      <selection pane="bottomRight" activeCell="A3" sqref="A3:XFD3"/>
      <pageMargins left="0" right="0" top="0" bottom="0" header="0" footer="0"/>
      <autoFilter ref="A39:AX386" xr:uid="{96C26503-6B27-4361-8938-2C84A320487A}">
        <filterColumn colId="4">
          <filters>
            <filter val="aktív"/>
          </filters>
        </filterColumn>
      </autoFilter>
    </customSheetView>
    <customSheetView guid="{2114BA9A-8826-4A5D-BB98-CA3D216D9B3C}" scale="85" filter="1" showAutoFilter="1" hiddenRows="1" hiddenColumns="1">
      <pane xSplit="1" ySplit="1" topLeftCell="B165" activePane="bottomRight" state="frozen"/>
      <selection pane="bottomRight" activeCell="B36" sqref="B36"/>
      <pageMargins left="0" right="0" top="0" bottom="0" header="0" footer="0"/>
      <autoFilter ref="A39:AX386" xr:uid="{63020968-4337-46F3-A949-ABEDB43A7405}">
        <filterColumn colId="4">
          <filters>
            <filter val="aktív"/>
          </filters>
        </filterColumn>
      </autoFilter>
    </customSheetView>
    <customSheetView guid="{F40E8CD0-BA0A-447D-8980-9ED62641A129}" scale="85" filter="1" showAutoFilter="1" hiddenRows="1" hiddenColumns="1">
      <pane xSplit="1" ySplit="1" topLeftCell="B165" activePane="bottomRight" state="frozen"/>
      <selection pane="bottomRight" activeCell="B36" sqref="B36"/>
      <pageMargins left="0" right="0" top="0" bottom="0" header="0" footer="0"/>
      <autoFilter ref="A39:AX386" xr:uid="{76F78EB3-B799-4E18-B607-11DBFFE327BF}">
        <filterColumn colId="4">
          <filters>
            <filter val="aktív"/>
          </filters>
        </filterColumn>
      </autoFilter>
    </customSheetView>
    <customSheetView guid="{202CABC8-3892-4C29-8AB9-226D94F0DCBE}" scale="85" filter="1" showAutoFilter="1" hiddenRows="1" hiddenColumns="1">
      <pane xSplit="17" ySplit="1" topLeftCell="S272" activePane="bottomRight" state="frozen"/>
      <selection pane="bottomRight" activeCell="AU49" sqref="AU49"/>
      <pageMargins left="0" right="0" top="0" bottom="0" header="0" footer="0"/>
      <autoFilter ref="A39:AX385" xr:uid="{D2741171-A95A-47CA-93B2-C30B65012041}">
        <filterColumn colId="4">
          <filters>
            <filter val="aktív"/>
          </filters>
        </filterColumn>
      </autoFilter>
    </customSheetView>
    <customSheetView guid="{0A9EF666-D3AA-44CC-AF13-6AEBBC37D1EF}" scale="85" filter="1" showAutoFilter="1" hiddenRows="1" hiddenColumns="1">
      <pane xSplit="2" ySplit="1" topLeftCell="AK16" activePane="bottomRight" state="frozen"/>
      <selection pane="bottomRight" activeCell="AY30" sqref="AY30"/>
      <pageMargins left="0" right="0" top="0" bottom="0" header="0" footer="0"/>
      <autoFilter ref="A42:AX423" xr:uid="{CDF16B08-E03D-4FD6-8D53-326AAAD84BEC}">
        <filterColumn colId="4">
          <filters>
            <filter val="aktív"/>
          </filters>
        </filterColumn>
      </autoFilter>
    </customSheetView>
    <customSheetView guid="{E94EDAEC-929A-4721-8796-239EE64B5EB3}" scale="85" filter="1" showAutoFilter="1" hiddenRows="1" hiddenColumns="1">
      <pane xSplit="1" ySplit="1" topLeftCell="D343" activePane="bottomRight" state="frozen"/>
      <selection pane="bottomRight" activeCell="A157" sqref="A157:XFD157"/>
      <pageMargins left="0" right="0" top="0" bottom="0" header="0" footer="0"/>
      <autoFilter ref="A42:AX423" xr:uid="{16C0F6D5-0463-499B-8C03-C989555E6E61}">
        <filterColumn colId="4">
          <filters>
            <filter val="aktív"/>
          </filters>
        </filterColumn>
      </autoFilter>
    </customSheetView>
    <customSheetView guid="{C1535CD2-EC82-4FF4-8F50-AE7AAD32424E}" scale="85" filter="1" showAutoFilter="1" hiddenRows="1" hiddenColumns="1">
      <pane xSplit="1" ySplit="1" topLeftCell="AD268" activePane="bottomRight" state="frozen"/>
      <selection pane="bottomRight" activeCell="B36" sqref="B36"/>
      <pageMargins left="0" right="0" top="0" bottom="0" header="0" footer="0"/>
      <autoFilter ref="A42:AX423" xr:uid="{7CC0694F-8469-4D50-8842-2F68E2FBCDE2}">
        <filterColumn colId="4">
          <filters>
            <filter val="aktív"/>
          </filters>
        </filterColumn>
      </autoFilter>
    </customSheetView>
  </customSheetViews>
  <mergeCells count="3">
    <mergeCell ref="AZ8:BC9"/>
    <mergeCell ref="B1:D1"/>
    <mergeCell ref="B4:E39"/>
  </mergeCells>
  <conditionalFormatting sqref="A12">
    <cfRule type="cellIs" dxfId="816" priority="253" operator="equal">
      <formula>"7:00-15:00 Levélírás"</formula>
    </cfRule>
    <cfRule type="cellIs" dxfId="815" priority="240" operator="equal">
      <formula>"7:00-15:00 Levelezés"</formula>
    </cfRule>
    <cfRule type="cellIs" dxfId="814" priority="239" operator="equal">
      <formula>"8:00-16:00 @ szig"</formula>
    </cfRule>
    <cfRule type="cellIs" dxfId="813" priority="256" operator="equal">
      <formula>"Levélírás"</formula>
    </cfRule>
    <cfRule type="cellIs" dxfId="812" priority="254" operator="equal">
      <formula>"8:00-16:00 Levélírás"</formula>
    </cfRule>
    <cfRule type="cellIs" dxfId="811" priority="247" operator="equal">
      <formula>"7:00-15:00 @ Levélírás"</formula>
    </cfRule>
    <cfRule type="cellIs" dxfId="810" priority="252" operator="equal">
      <formula>"12:00-20:00 @"</formula>
    </cfRule>
    <cfRule type="cellIs" dxfId="809" priority="255" operator="equal">
      <formula>"CC/levélírás"</formula>
    </cfRule>
    <cfRule type="cellIs" dxfId="808" priority="238" operator="equal">
      <formula>"8:00-16:00 @ szig"</formula>
    </cfRule>
    <cfRule type="cellIs" dxfId="807" priority="233" operator="lessThan">
      <formula>1</formula>
    </cfRule>
    <cfRule type="cellIs" dxfId="806" priority="237" operator="equal">
      <formula>"12:00-20:00 @ szig"</formula>
    </cfRule>
    <cfRule type="cellIs" dxfId="805" priority="236" operator="equal">
      <formula>"9:00-15:00 @"</formula>
    </cfRule>
    <cfRule type="cellIs" dxfId="804" priority="235" operator="equal">
      <formula>"12:00-20:00 Levelezés"</formula>
    </cfRule>
    <cfRule type="cellIs" dxfId="803" priority="234" operator="equal">
      <formula>"9:00-15:00 Levelezés"</formula>
    </cfRule>
    <cfRule type="cellIs" dxfId="802" priority="246" operator="equal">
      <formula>"7:00-15:00 @ Levélírás"</formula>
    </cfRule>
    <cfRule type="cellIs" dxfId="801" priority="251" operator="equal">
      <formula>"12:00-20:00 @ szig Levélírás"</formula>
    </cfRule>
    <cfRule type="cellIs" dxfId="800" priority="250" operator="equal">
      <formula>"8:00-16:00 EÖM"</formula>
    </cfRule>
    <cfRule type="cellIs" dxfId="799" priority="249" operator="equal">
      <formula>"12:00-20:00 Levélírás"</formula>
    </cfRule>
    <cfRule type="cellIs" dxfId="798" priority="248" operator="equal">
      <formula>"7:00-15:00 EÖM"</formula>
    </cfRule>
    <cfRule type="cellIs" dxfId="797" priority="245" operator="equal">
      <formula>"8:00-16:00 @ szig Levélírás"</formula>
    </cfRule>
    <cfRule type="cellIs" dxfId="796" priority="244" operator="equal">
      <formula>"7:00-15:00 @ szig Levélírás"</formula>
    </cfRule>
    <cfRule type="cellIs" dxfId="795" priority="243" operator="equal">
      <formula>"7:00-15:00 @ szig"</formula>
    </cfRule>
    <cfRule type="cellIs" dxfId="794" priority="242" operator="equal">
      <formula>"7:00-15:00 @"</formula>
    </cfRule>
    <cfRule type="cellIs" dxfId="793" priority="241" operator="equal">
      <formula>"8:00-16:00 Levelezés"</formula>
    </cfRule>
  </conditionalFormatting>
  <conditionalFormatting sqref="T1:T39 V1:AB39 AD1:AE39 AG1:AI39">
    <cfRule type="cellIs" dxfId="792" priority="217" operator="equal">
      <formula>"Üszi"</formula>
    </cfRule>
    <cfRule type="expression" dxfId="791" priority="204">
      <formula>OR(WEEKDAY(T$2,11)=6, WEEKDAY(T$2,11)=7)</formula>
    </cfRule>
    <cfRule type="cellIs" dxfId="790" priority="210" operator="equal">
      <formula>"Levelezés ho"</formula>
    </cfRule>
    <cfRule type="cellIs" dxfId="789" priority="211" operator="equal">
      <formula>"Levélírás"</formula>
    </cfRule>
    <cfRule type="cellIs" dxfId="788" priority="212" operator="equal">
      <formula>"cc nm"</formula>
    </cfRule>
    <cfRule type="cellIs" dxfId="787" priority="214" operator="equal">
      <formula>"cc angol"</formula>
    </cfRule>
    <cfRule type="cellIs" dxfId="786" priority="215" operator="equal">
      <formula>"CC"</formula>
    </cfRule>
    <cfRule type="cellIs" dxfId="785" priority="216" operator="equal">
      <formula>"Video"</formula>
    </cfRule>
    <cfRule type="cellIs" dxfId="784" priority="213" operator="equal">
      <formula>"cc német"</formula>
    </cfRule>
    <cfRule type="cellIs" dxfId="783" priority="218" operator="equal">
      <formula>"Video"</formula>
    </cfRule>
  </conditionalFormatting>
  <conditionalFormatting sqref="T1:T39 V1:AB39 AD1:AE39 AG1:AI42 T40:AE40 AK40:AX40 AD41:AE97 AL41:AX97 T41:AB423 AD98:AX109 AG110:AI267 AL110:AX326 AD110:AE423 AJ157:AJ169 AK157:AK303 AJ216:AJ235 AF268:AJ279 AG280:AI1048576 AJ327:AX347 AL348:AX423 T424:AE1048576 AK424:AX1048576">
    <cfRule type="cellIs" dxfId="782" priority="208" operator="equal">
      <formula>"sz"</formula>
    </cfRule>
    <cfRule type="cellIs" dxfId="781" priority="207" operator="equal">
      <formula>"B"</formula>
    </cfRule>
  </conditionalFormatting>
  <conditionalFormatting sqref="T30:T31 V30:AB31 AD30:AE31 AG30:AI31 AL30:AX31">
    <cfRule type="expression" priority="221" stopIfTrue="1">
      <formula>WEEKDAY(T32,2)=2</formula>
    </cfRule>
  </conditionalFormatting>
  <conditionalFormatting sqref="T31:T32 V31:AB32 AD31:AE32 AG31:AI32 AL31:AX32 T35:T37 V35:AB37 AD35:AE37 AG35:AI37 AL35:AX38">
    <cfRule type="expression" priority="686" stopIfTrue="1">
      <formula>WEEKDAY(T39,2)=2</formula>
    </cfRule>
  </conditionalFormatting>
  <conditionalFormatting sqref="T32:T34 V32:AB34 AD32:AE34 AG32:AI34 AL32:AX38 T38 V38:AB38 AD38:AE38 AG38:AI38">
    <cfRule type="expression" priority="689" stopIfTrue="1">
      <formula>WEEKDAY(T39,2)=2</formula>
    </cfRule>
  </conditionalFormatting>
  <conditionalFormatting sqref="T33:T34 V33:AB34 AD33:AE34 AG33:AI34 AL33:AX37">
    <cfRule type="expression" priority="695" stopIfTrue="1">
      <formula>WEEKDAY(T42,2)=2</formula>
    </cfRule>
  </conditionalFormatting>
  <conditionalFormatting sqref="T38 V38:AB38 AD38:AE38 AG38:AI38 AL38:AX38">
    <cfRule type="expression" priority="759" stopIfTrue="1">
      <formula>WEEKDAY(T43,2)=2</formula>
    </cfRule>
  </conditionalFormatting>
  <conditionalFormatting sqref="T39 V39:AB39 AD39:AE39 AG39:AI39 AL39:AX39">
    <cfRule type="expression" priority="222" stopIfTrue="1">
      <formula>WEEKDAY(T42,2)=2</formula>
    </cfRule>
  </conditionalFormatting>
  <conditionalFormatting sqref="T41:AB41 AD41:AE41 AG41:AI41 AL41:AX41">
    <cfRule type="cellIs" dxfId="780" priority="226" operator="greaterThan">
      <formula>1</formula>
    </cfRule>
  </conditionalFormatting>
  <conditionalFormatting sqref="T41:AB423 AD110:AE423 AG280:AI1048576 AL348:AX423 T1:T39 V1:AB39 AD1:AE39 AG1:AI42 T40:AE40 AK40:AX40 AD41:AE97 AL41:AX97 AD98:AX109 AG110:AI267 AL110:AX326 AJ216:AJ235 AF268:AJ279 AJ327:AX347 T424:AE1048576 AK424:AX1048576">
    <cfRule type="cellIs" dxfId="779" priority="203" operator="equal">
      <formula>"CC HO"</formula>
    </cfRule>
  </conditionalFormatting>
  <conditionalFormatting sqref="V41:AA41 AG41:AH41 AL41:AO41 AQ41:AV41 U41:U42 AQ41:AR57 AD41:AE97 AG42:AJ97 AL42:AX97 T42:AB388 AD98:AX109 AG110:AI267 AL110:AX326 AD110:AE388 AJ216:AJ235 AF268:AJ279 AG280:AI385 AJ327:AX347 AL348:AX388 AG386:AJ388">
    <cfRule type="expression" dxfId="778" priority="205">
      <formula>OR(WEEKDAY(T$2,11)=6, WEEKDAY(T$2,11)=7)</formula>
    </cfRule>
  </conditionalFormatting>
  <conditionalFormatting sqref="V41:AA41 AG41:AH41 AL41:AO41 AQ41:AV41 U41:U42 AQ41:AR57 AD41:AE97 AG42:AJ97 AL42:AX97 T42:AB423 AD98:AX109 AG110:AI267 AL110:AX326 AD110:AE423 AJ216:AJ235 AF268:AJ279 AG280:AI1048576 AJ327:AX347 AL348:AX423 AI386:AJ423 T424:AE1048576 AK424:AX1048576">
    <cfRule type="cellIs" dxfId="777" priority="229" operator="equal">
      <formula>"cc nm"</formula>
    </cfRule>
    <cfRule type="cellIs" dxfId="776" priority="232" operator="equal">
      <formula>"CC"</formula>
    </cfRule>
    <cfRule type="cellIs" dxfId="775" priority="231" operator="equal">
      <formula>"cc angol"</formula>
    </cfRule>
    <cfRule type="cellIs" dxfId="774" priority="230" operator="equal">
      <formula>"cc német"</formula>
    </cfRule>
    <cfRule type="cellIs" dxfId="773" priority="228" operator="equal">
      <formula>"Levélírás"</formula>
    </cfRule>
    <cfRule type="cellIs" dxfId="772" priority="227" operator="equal">
      <formula>"Levelezés ho"</formula>
    </cfRule>
    <cfRule type="cellIs" dxfId="771" priority="257" operator="equal">
      <formula>"Video"</formula>
    </cfRule>
    <cfRule type="cellIs" dxfId="770" priority="261" operator="equal">
      <formula>"Üszi"</formula>
    </cfRule>
    <cfRule type="cellIs" dxfId="769" priority="262" operator="equal">
      <formula>"Video"</formula>
    </cfRule>
  </conditionalFormatting>
  <conditionalFormatting sqref="W41:AA41 AG41:AH41 AL41:AO41 AQ41:AV41 AD41:AE42 AQ41:AR42 W42:AB42 AG42:AX42 U110:AB267 AD110:AE267 AG110:AI267 AL110:AX267 AJ216:AJ235 W280:W281 AL280:AX326 AD280:AE385 AG280:AI385 U282:AB385 AJ327:AX347 AL348:AX385 V1 W1:AB3 W424:AE1048576 AG424:AI1048576 AK424:AX1048576">
    <cfRule type="cellIs" dxfId="768" priority="265" operator="equal">
      <formula>"ÜSZI"</formula>
    </cfRule>
  </conditionalFormatting>
  <conditionalFormatting sqref="W42:AB42 W280:W281 U282:AB385 V1">
    <cfRule type="cellIs" dxfId="767" priority="264" operator="equal">
      <formula>"Video"</formula>
    </cfRule>
  </conditionalFormatting>
  <conditionalFormatting sqref="AC270">
    <cfRule type="cellIs" dxfId="766" priority="48" operator="equal">
      <formula>"Üszi"</formula>
    </cfRule>
    <cfRule type="cellIs" dxfId="765" priority="47" operator="equal">
      <formula>"Video"</formula>
    </cfRule>
    <cfRule type="cellIs" dxfId="764" priority="46" operator="equal">
      <formula>"CC"</formula>
    </cfRule>
    <cfRule type="cellIs" dxfId="763" priority="45" operator="equal">
      <formula>"cc angol"</formula>
    </cfRule>
    <cfRule type="cellIs" dxfId="762" priority="44" operator="equal">
      <formula>"cc német"</formula>
    </cfRule>
    <cfRule type="cellIs" dxfId="761" priority="43" operator="equal">
      <formula>"cc nm"</formula>
    </cfRule>
    <cfRule type="cellIs" dxfId="760" priority="42" operator="equal">
      <formula>"Levélírás"</formula>
    </cfRule>
    <cfRule type="cellIs" dxfId="759" priority="41" operator="equal">
      <formula>"Levelezés ho"</formula>
    </cfRule>
    <cfRule type="cellIs" dxfId="758" priority="39" operator="equal">
      <formula>"sz"</formula>
    </cfRule>
    <cfRule type="cellIs" dxfId="757" priority="38" operator="equal">
      <formula>"B"</formula>
    </cfRule>
    <cfRule type="expression" dxfId="756" priority="37">
      <formula>OR(WEEKDAY(AC$2,11)=6, WEEKDAY(AC$2,11)=7)</formula>
    </cfRule>
    <cfRule type="cellIs" dxfId="755" priority="40" operator="equal">
      <formula>"P"</formula>
    </cfRule>
    <cfRule type="cellIs" dxfId="754" priority="36" operator="equal">
      <formula>"CC HO"</formula>
    </cfRule>
    <cfRule type="cellIs" dxfId="753" priority="49" operator="equal">
      <formula>"Video"</formula>
    </cfRule>
  </conditionalFormatting>
  <conditionalFormatting sqref="AC278">
    <cfRule type="cellIs" dxfId="752" priority="61" operator="equal">
      <formula>"Video"</formula>
    </cfRule>
    <cfRule type="cellIs" dxfId="751" priority="60" operator="equal">
      <formula>"CC"</formula>
    </cfRule>
    <cfRule type="cellIs" dxfId="750" priority="63" operator="equal">
      <formula>"Video"</formula>
    </cfRule>
    <cfRule type="cellIs" dxfId="749" priority="59" operator="equal">
      <formula>"cc angol"</formula>
    </cfRule>
    <cfRule type="cellIs" dxfId="748" priority="58" operator="equal">
      <formula>"cc német"</formula>
    </cfRule>
    <cfRule type="cellIs" dxfId="747" priority="55" operator="equal">
      <formula>"Levelezés ho"</formula>
    </cfRule>
    <cfRule type="cellIs" dxfId="746" priority="54" operator="equal">
      <formula>"P"</formula>
    </cfRule>
    <cfRule type="cellIs" dxfId="745" priority="53" operator="equal">
      <formula>"sz"</formula>
    </cfRule>
    <cfRule type="cellIs" dxfId="744" priority="52" operator="equal">
      <formula>"B"</formula>
    </cfRule>
    <cfRule type="expression" dxfId="743" priority="51">
      <formula>OR(WEEKDAY(AC$2,11)=6, WEEKDAY(AC$2,11)=7)</formula>
    </cfRule>
    <cfRule type="cellIs" dxfId="742" priority="50" operator="equal">
      <formula>"CC HO"</formula>
    </cfRule>
    <cfRule type="cellIs" dxfId="741" priority="57" operator="equal">
      <formula>"cc nm"</formula>
    </cfRule>
    <cfRule type="cellIs" dxfId="740" priority="56" operator="equal">
      <formula>"Levélírás"</formula>
    </cfRule>
    <cfRule type="cellIs" dxfId="739" priority="62" operator="equal">
      <formula>"Üszi"</formula>
    </cfRule>
  </conditionalFormatting>
  <conditionalFormatting sqref="AD1:AE39 AG1:AI39 T4:T39 V4:AB39">
    <cfRule type="cellIs" dxfId="738" priority="220" operator="equal">
      <formula>"ÜSZI"</formula>
    </cfRule>
  </conditionalFormatting>
  <conditionalFormatting sqref="AG1:AI42 AD41:AE97 AL41:AX97 T41:AB423 AG43:AJ97 AD98:AX109 AG110:AI267 AL110:AX326 AD110:AE423 AJ216:AJ235 AF268:AJ279 AG280:AI1048576 AJ327:AX347 AL348:AX423 AI386:AJ423 T1:T39 V1:AB39 AD1:AE39 T40:AE40 AK40:AX40 T424:AE1048576 AK424:AX1048576">
    <cfRule type="cellIs" dxfId="737" priority="209" operator="equal">
      <formula>"P"</formula>
    </cfRule>
  </conditionalFormatting>
  <conditionalFormatting sqref="AG389:AJ423 T389:AB423 AD389:AE423 AL389:AX423">
    <cfRule type="expression" dxfId="736" priority="4">
      <formula>OR(WEEKDAY(T$2,11)=6, WEEKDAY(T$2,11)=7)</formula>
    </cfRule>
  </conditionalFormatting>
  <conditionalFormatting sqref="AG43:AK97">
    <cfRule type="cellIs" dxfId="735" priority="150" operator="equal">
      <formula>"CC HO"</formula>
    </cfRule>
    <cfRule type="cellIs" dxfId="734" priority="152" operator="equal">
      <formula>"B"</formula>
    </cfRule>
    <cfRule type="cellIs" dxfId="733" priority="153" operator="equal">
      <formula>"sz"</formula>
    </cfRule>
  </conditionalFormatting>
  <conditionalFormatting sqref="AI386:AK423">
    <cfRule type="cellIs" dxfId="732" priority="1" operator="equal">
      <formula>"CC HO"</formula>
    </cfRule>
    <cfRule type="cellIs" dxfId="731" priority="2" operator="equal">
      <formula>"B"</formula>
    </cfRule>
    <cfRule type="cellIs" dxfId="730" priority="3" operator="equal">
      <formula>"sz"</formula>
    </cfRule>
  </conditionalFormatting>
  <conditionalFormatting sqref="AJ42:AK42">
    <cfRule type="cellIs" dxfId="729" priority="197" operator="equal">
      <formula>"sz"</formula>
    </cfRule>
    <cfRule type="cellIs" dxfId="728" priority="195" operator="equal">
      <formula>"CC HO"</formula>
    </cfRule>
    <cfRule type="cellIs" dxfId="727" priority="196" operator="equal">
      <formula>"B"</formula>
    </cfRule>
    <cfRule type="cellIs" dxfId="726" priority="198" operator="equal">
      <formula>"P"</formula>
    </cfRule>
  </conditionalFormatting>
  <conditionalFormatting sqref="AJ157:AK169 AK170:AK303">
    <cfRule type="cellIs" dxfId="725" priority="146" operator="equal">
      <formula>"Video"</formula>
    </cfRule>
    <cfRule type="cellIs" dxfId="724" priority="143" operator="equal">
      <formula>"cc német"</formula>
    </cfRule>
    <cfRule type="cellIs" dxfId="723" priority="144" operator="equal">
      <formula>"cc angol"</formula>
    </cfRule>
    <cfRule type="cellIs" dxfId="722" priority="148" operator="equal">
      <formula>"Video"</formula>
    </cfRule>
    <cfRule type="cellIs" dxfId="721" priority="147" operator="equal">
      <formula>"Üszi"</formula>
    </cfRule>
    <cfRule type="cellIs" dxfId="720" priority="142" operator="equal">
      <formula>"cc nm"</formula>
    </cfRule>
    <cfRule type="cellIs" dxfId="719" priority="141" operator="equal">
      <formula>"Levélírás"</formula>
    </cfRule>
    <cfRule type="cellIs" dxfId="718" priority="140" operator="equal">
      <formula>"Levelezés ho"</formula>
    </cfRule>
    <cfRule type="cellIs" dxfId="717" priority="139" operator="equal">
      <formula>"P"</formula>
    </cfRule>
    <cfRule type="expression" dxfId="716" priority="136">
      <formula>OR(WEEKDAY(AJ$2,11)=6, WEEKDAY(AJ$2,11)=7)</formula>
    </cfRule>
    <cfRule type="cellIs" dxfId="715" priority="135" operator="equal">
      <formula>"CC HO"</formula>
    </cfRule>
    <cfRule type="cellIs" dxfId="714" priority="145" operator="equal">
      <formula>"CC"</formula>
    </cfRule>
  </conditionalFormatting>
  <conditionalFormatting sqref="AJ157:AK169 AK194:AK220 AK230:AK256">
    <cfRule type="cellIs" dxfId="713" priority="149" operator="equal">
      <formula>"ÜSZI"</formula>
    </cfRule>
  </conditionalFormatting>
  <conditionalFormatting sqref="AJ1:AX39">
    <cfRule type="cellIs" dxfId="712" priority="68" operator="equal">
      <formula>"B"</formula>
    </cfRule>
    <cfRule type="expression" dxfId="711" priority="67">
      <formula>OR(WEEKDAY(AJ$2,11)=6, WEEKDAY(AJ$2,11)=7)</formula>
    </cfRule>
    <cfRule type="cellIs" dxfId="710" priority="66" operator="equal">
      <formula>"CC HO"</formula>
    </cfRule>
    <cfRule type="cellIs" dxfId="709" priority="80" operator="equal">
      <formula>"ÜSZI"</formula>
    </cfRule>
    <cfRule type="cellIs" dxfId="708" priority="79" operator="equal">
      <formula>"Video"</formula>
    </cfRule>
    <cfRule type="cellIs" dxfId="707" priority="78" operator="equal">
      <formula>"Üszi"</formula>
    </cfRule>
    <cfRule type="cellIs" dxfId="706" priority="75" operator="equal">
      <formula>"cc angol"</formula>
    </cfRule>
    <cfRule type="cellIs" dxfId="705" priority="77" operator="equal">
      <formula>"Video"</formula>
    </cfRule>
    <cfRule type="cellIs" dxfId="704" priority="76" operator="equal">
      <formula>"CC"</formula>
    </cfRule>
    <cfRule type="cellIs" dxfId="703" priority="74" operator="equal">
      <formula>"cc német"</formula>
    </cfRule>
    <cfRule type="cellIs" dxfId="702" priority="73" operator="equal">
      <formula>"cc nm"</formula>
    </cfRule>
    <cfRule type="cellIs" dxfId="701" priority="72" operator="equal">
      <formula>"Levélírás"</formula>
    </cfRule>
    <cfRule type="cellIs" dxfId="700" priority="71" operator="equal">
      <formula>"Levelezés ho"</formula>
    </cfRule>
    <cfRule type="cellIs" dxfId="699" priority="70" operator="equal">
      <formula>"P"</formula>
    </cfRule>
    <cfRule type="cellIs" dxfId="698" priority="69" operator="equal">
      <formula>"sz"</formula>
    </cfRule>
  </conditionalFormatting>
  <conditionalFormatting sqref="AK42">
    <cfRule type="expression" dxfId="697" priority="111">
      <formula>OR(WEEKDAY(AK$2,11)=6, WEEKDAY(AK$2,11)=7)</formula>
    </cfRule>
    <cfRule type="cellIs" dxfId="696" priority="119" operator="equal">
      <formula>"Üszi"</formula>
    </cfRule>
    <cfRule type="cellIs" dxfId="695" priority="118" operator="equal">
      <formula>"Video"</formula>
    </cfRule>
    <cfRule type="cellIs" dxfId="694" priority="117" operator="equal">
      <formula>"CC"</formula>
    </cfRule>
    <cfRule type="cellIs" dxfId="693" priority="116" operator="equal">
      <formula>"cc angol"</formula>
    </cfRule>
    <cfRule type="cellIs" dxfId="692" priority="115" operator="equal">
      <formula>"cc német"</formula>
    </cfRule>
    <cfRule type="cellIs" dxfId="691" priority="112" operator="equal">
      <formula>"Levelezés ho"</formula>
    </cfRule>
    <cfRule type="cellIs" dxfId="690" priority="114" operator="equal">
      <formula>"cc nm"</formula>
    </cfRule>
    <cfRule type="cellIs" dxfId="689" priority="113" operator="equal">
      <formula>"Levélírás"</formula>
    </cfRule>
    <cfRule type="cellIs" dxfId="688" priority="120" operator="equal">
      <formula>"Video"</formula>
    </cfRule>
  </conditionalFormatting>
  <conditionalFormatting sqref="AK43:AK97">
    <cfRule type="cellIs" dxfId="687" priority="159" operator="equal">
      <formula>"cc angol"</formula>
    </cfRule>
    <cfRule type="cellIs" dxfId="686" priority="160" operator="equal">
      <formula>"CC"</formula>
    </cfRule>
    <cfRule type="cellIs" dxfId="685" priority="161" operator="equal">
      <formula>"Video"</formula>
    </cfRule>
    <cfRule type="cellIs" dxfId="684" priority="162" operator="equal">
      <formula>"Üszi"</formula>
    </cfRule>
    <cfRule type="cellIs" dxfId="683" priority="163" operator="equal">
      <formula>"Video"</formula>
    </cfRule>
    <cfRule type="cellIs" dxfId="682" priority="155" operator="equal">
      <formula>"Levelezés ho"</formula>
    </cfRule>
    <cfRule type="cellIs" dxfId="681" priority="156" operator="equal">
      <formula>"Levélírás"</formula>
    </cfRule>
    <cfRule type="cellIs" dxfId="680" priority="157" operator="equal">
      <formula>"cc nm"</formula>
    </cfRule>
    <cfRule type="cellIs" dxfId="679" priority="158" operator="equal">
      <formula>"cc német"</formula>
    </cfRule>
    <cfRule type="expression" dxfId="678" priority="151">
      <formula>OR(WEEKDAY(AK$2,11)=6, WEEKDAY(AK$2,11)=7)</formula>
    </cfRule>
    <cfRule type="cellIs" dxfId="677" priority="154" operator="equal">
      <formula>"P"</formula>
    </cfRule>
  </conditionalFormatting>
  <conditionalFormatting sqref="AK170:AK183">
    <cfRule type="cellIs" dxfId="676" priority="34" operator="equal">
      <formula>"ÜSZI"</formula>
    </cfRule>
  </conditionalFormatting>
  <conditionalFormatting sqref="AK267:AK293">
    <cfRule type="cellIs" dxfId="675" priority="19" operator="equal">
      <formula>"ÜSZI"</formula>
    </cfRule>
  </conditionalFormatting>
  <conditionalFormatting sqref="AK386:AK423">
    <cfRule type="cellIs" dxfId="674" priority="134" operator="equal">
      <formula>"Video"</formula>
    </cfRule>
    <cfRule type="cellIs" dxfId="673" priority="133" operator="equal">
      <formula>"Üszi"</formula>
    </cfRule>
    <cfRule type="cellIs" dxfId="672" priority="132" operator="equal">
      <formula>"Video"</formula>
    </cfRule>
    <cfRule type="cellIs" dxfId="671" priority="127" operator="equal">
      <formula>"Levélírás"</formula>
    </cfRule>
    <cfRule type="cellIs" dxfId="670" priority="128" operator="equal">
      <formula>"cc nm"</formula>
    </cfRule>
    <cfRule type="cellIs" dxfId="669" priority="129" operator="equal">
      <formula>"cc német"</formula>
    </cfRule>
    <cfRule type="expression" dxfId="668" priority="122">
      <formula>OR(WEEKDAY(AK$2,11)=6, WEEKDAY(AK$2,11)=7)</formula>
    </cfRule>
    <cfRule type="cellIs" dxfId="667" priority="125" operator="equal">
      <formula>"P"</formula>
    </cfRule>
    <cfRule type="cellIs" dxfId="666" priority="130" operator="equal">
      <formula>"cc angol"</formula>
    </cfRule>
    <cfRule type="cellIs" dxfId="665" priority="131" operator="equal">
      <formula>"CC"</formula>
    </cfRule>
    <cfRule type="cellIs" dxfId="664" priority="126" operator="equal">
      <formula>"Levelezés ho"</formula>
    </cfRule>
  </conditionalFormatting>
  <conditionalFormatting sqref="AL35:AX38 T35:T37 V35:AB37 AD35:AE37 AG35:AI37">
    <cfRule type="expression" priority="764" stopIfTrue="1">
      <formula>WEEKDAY(T41,2)=2</formula>
    </cfRule>
  </conditionalFormatting>
  <conditionalFormatting sqref="AQ268:AW279">
    <cfRule type="cellIs" dxfId="663" priority="35" operator="equal">
      <formula>"ÜSZI"</formula>
    </cfRule>
  </conditionalFormatting>
  <conditionalFormatting sqref="AS98:AS109">
    <cfRule type="cellIs" dxfId="662" priority="65" operator="equal">
      <formula>"ÜSZI"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0000000}">
          <x14:formula1>
            <xm:f>legördülők!$F$2:$F$14</xm:f>
          </x14:formula1>
          <xm:sqref>AY2:AY3 AZ8</xm:sqref>
        </x14:dataValidation>
        <x14:dataValidation type="list" allowBlank="1" showInputMessage="1" showErrorMessage="1" xr:uid="{00000000-0002-0000-0000-000001000000}">
          <x14:formula1>
            <xm:f>legördülők!$N$3:$N$14</xm:f>
          </x14:formula1>
          <xm:sqref>T41:AX41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21BD-D99D-465B-8AC5-82B20E0DB920}">
  <sheetPr filterMode="1">
    <tabColor theme="5" tint="0.59999389629810485"/>
  </sheetPr>
  <dimension ref="A1:AE448"/>
  <sheetViews>
    <sheetView workbookViewId="0">
      <selection activeCell="E1" sqref="E1"/>
    </sheetView>
  </sheetViews>
  <sheetFormatPr defaultRowHeight="14.4" x14ac:dyDescent="0.3"/>
  <cols>
    <col min="1" max="1" width="31.5546875" customWidth="1"/>
    <col min="2" max="2" width="25.5546875" bestFit="1" customWidth="1"/>
    <col min="3" max="3" width="14.5546875" customWidth="1"/>
    <col min="4" max="4" width="20.5546875" bestFit="1" customWidth="1"/>
    <col min="5" max="5" width="13.44140625" customWidth="1"/>
    <col min="7" max="7" width="9.5546875" customWidth="1"/>
    <col min="8" max="8" width="10.44140625" customWidth="1"/>
    <col min="9" max="9" width="9.5546875" customWidth="1"/>
    <col min="10" max="10" width="20" customWidth="1"/>
    <col min="11" max="11" width="14.44140625" customWidth="1"/>
    <col min="12" max="12" width="14.5546875" customWidth="1"/>
    <col min="13" max="13" width="17.5546875" customWidth="1"/>
  </cols>
  <sheetData>
    <row r="1" spans="1:31" ht="15" thickBot="1" x14ac:dyDescent="0.35">
      <c r="F1" s="744" t="s">
        <v>261</v>
      </c>
      <c r="G1" s="745"/>
      <c r="H1" s="745"/>
      <c r="I1" s="746"/>
      <c r="J1" s="424" t="s">
        <v>262</v>
      </c>
      <c r="K1" s="747" t="s">
        <v>263</v>
      </c>
      <c r="L1" s="748"/>
      <c r="M1" s="749"/>
      <c r="N1" s="752" t="s">
        <v>24</v>
      </c>
      <c r="O1" s="753"/>
      <c r="P1" s="753"/>
      <c r="Q1" s="753"/>
      <c r="R1" s="753"/>
      <c r="S1" s="753"/>
      <c r="T1" s="753"/>
      <c r="U1" s="753"/>
      <c r="V1" s="753"/>
      <c r="W1" s="753"/>
      <c r="X1" s="753"/>
      <c r="Y1" s="753"/>
      <c r="Z1" s="753"/>
      <c r="AA1" s="754"/>
      <c r="AB1" s="425"/>
      <c r="AC1" s="750" t="s">
        <v>264</v>
      </c>
      <c r="AD1" s="750"/>
      <c r="AE1" s="751"/>
    </row>
    <row r="2" spans="1:31" ht="65.099999999999994" customHeight="1" thickBot="1" x14ac:dyDescent="0.35">
      <c r="A2" s="406" t="s">
        <v>34</v>
      </c>
      <c r="B2" s="407" t="s">
        <v>35</v>
      </c>
      <c r="C2" s="407" t="s">
        <v>36</v>
      </c>
      <c r="D2" s="407" t="s">
        <v>37</v>
      </c>
      <c r="E2" s="423" t="s">
        <v>38</v>
      </c>
      <c r="F2" s="426" t="s">
        <v>8</v>
      </c>
      <c r="G2" s="427" t="s">
        <v>265</v>
      </c>
      <c r="H2" s="427" t="s">
        <v>266</v>
      </c>
      <c r="I2" s="427" t="s">
        <v>267</v>
      </c>
      <c r="J2" s="428" t="s">
        <v>262</v>
      </c>
      <c r="K2" s="429" t="s">
        <v>268</v>
      </c>
      <c r="L2" s="429" t="s">
        <v>269</v>
      </c>
      <c r="M2" s="429" t="s">
        <v>270</v>
      </c>
      <c r="N2" s="430" t="s">
        <v>271</v>
      </c>
      <c r="O2" s="431" t="s">
        <v>17</v>
      </c>
      <c r="P2" s="431" t="s">
        <v>272</v>
      </c>
      <c r="Q2" s="431" t="s">
        <v>273</v>
      </c>
      <c r="R2" s="431" t="s">
        <v>274</v>
      </c>
      <c r="S2" s="431" t="s">
        <v>275</v>
      </c>
      <c r="T2" s="431" t="s">
        <v>276</v>
      </c>
      <c r="U2" s="431" t="s">
        <v>277</v>
      </c>
      <c r="V2" s="431" t="s">
        <v>278</v>
      </c>
      <c r="W2" s="431" t="s">
        <v>279</v>
      </c>
      <c r="X2" s="431" t="s">
        <v>21</v>
      </c>
      <c r="Y2" s="431" t="s">
        <v>280</v>
      </c>
      <c r="Z2" s="431" t="s">
        <v>22</v>
      </c>
      <c r="AA2" s="431" t="s">
        <v>281</v>
      </c>
      <c r="AB2" s="432" t="s">
        <v>282</v>
      </c>
      <c r="AC2" s="442" t="s">
        <v>283</v>
      </c>
      <c r="AD2" s="443" t="s">
        <v>284</v>
      </c>
      <c r="AE2" s="444" t="s">
        <v>285</v>
      </c>
    </row>
    <row r="3" spans="1:31" x14ac:dyDescent="0.3">
      <c r="A3" s="410" t="str">
        <f>'Budapesti csoport'!A5</f>
        <v>Barna Emőke</v>
      </c>
      <c r="B3" s="411" t="str">
        <f>'Budapesti csoport'!B5</f>
        <v>SZÜTS KATALIN</v>
      </c>
      <c r="C3" s="411" t="str">
        <f>'Budapesti csoport'!C5</f>
        <v>M3</v>
      </c>
      <c r="D3" s="411" t="str">
        <f>'Budapesti csoport'!D5</f>
        <v>Budapesti</v>
      </c>
      <c r="E3" s="415" t="str">
        <f>'Budapesti csoport'!E5</f>
        <v>aktív</v>
      </c>
      <c r="F3" s="437"/>
      <c r="G3" s="438"/>
      <c r="H3" s="438"/>
      <c r="I3" s="438"/>
      <c r="J3" s="438" t="s">
        <v>259</v>
      </c>
      <c r="K3" s="438">
        <f>[1]mátrix!J50</f>
        <v>1</v>
      </c>
      <c r="L3" s="438"/>
      <c r="M3" s="438"/>
      <c r="N3" s="438"/>
      <c r="O3" s="438" t="str">
        <f>[1]mátrix!N50</f>
        <v>H1</v>
      </c>
      <c r="P3" s="438"/>
      <c r="Q3" s="438" t="str">
        <f>[1]mátrix!P50</f>
        <v>H1</v>
      </c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9"/>
      <c r="AC3" s="440" t="str">
        <f>IF(VLOOKUP(A3,Beosztás!A:F,6,0)="Igen","Igen","")</f>
        <v/>
      </c>
      <c r="AD3" s="441" t="str">
        <f>IF(VLOOKUP(A3,Beosztás!A:G,7,0)="igen","igen","")</f>
        <v/>
      </c>
      <c r="AE3" s="42"/>
    </row>
    <row r="4" spans="1:31" x14ac:dyDescent="0.3">
      <c r="A4" s="410" t="str">
        <f>'Budapesti csoport'!A6</f>
        <v>Basa Istvánné</v>
      </c>
      <c r="B4" s="411" t="str">
        <f>'Budapesti csoport'!B6</f>
        <v>SZÜTS KATALIN</v>
      </c>
      <c r="C4" s="411" t="str">
        <f>'Budapesti csoport'!C6</f>
        <v>M3</v>
      </c>
      <c r="D4" s="411" t="str">
        <f>'Budapesti csoport'!D6</f>
        <v>Budapesti</v>
      </c>
      <c r="E4" s="415" t="str">
        <f>'Budapesti csoport'!E6</f>
        <v>aktív</v>
      </c>
      <c r="F4" s="435" t="str">
        <f>[1]mátrix!E51</f>
        <v>H1</v>
      </c>
      <c r="G4" s="421"/>
      <c r="H4" s="421"/>
      <c r="I4" s="421"/>
      <c r="J4" s="421" t="str">
        <f>[1]mátrix!I51</f>
        <v>H1</v>
      </c>
      <c r="K4" s="421">
        <f>[1]mátrix!J51</f>
        <v>1</v>
      </c>
      <c r="L4" s="421"/>
      <c r="M4" s="421"/>
      <c r="N4" s="421"/>
      <c r="O4" s="421" t="str">
        <f>[1]mátrix!N51</f>
        <v>H1</v>
      </c>
      <c r="P4" s="421"/>
      <c r="Q4" s="421" t="str">
        <f>[1]mátrix!P51</f>
        <v>H1</v>
      </c>
      <c r="R4" s="421"/>
      <c r="S4" s="421"/>
      <c r="T4" s="421" t="str">
        <f>[1]mátrix!S51</f>
        <v>H2</v>
      </c>
      <c r="U4" s="421"/>
      <c r="V4" s="421"/>
      <c r="W4" s="421"/>
      <c r="X4" s="421"/>
      <c r="Y4" s="421"/>
      <c r="Z4" s="421" t="str">
        <f>[1]mátrix!Y51</f>
        <v>H1</v>
      </c>
      <c r="AA4" s="421" t="str">
        <f>[1]mátrix!Z51</f>
        <v>H1</v>
      </c>
      <c r="AB4" s="436"/>
      <c r="AC4" s="433" t="str">
        <f>IF(VLOOKUP(A4,Beosztás!A:F,6,0)="Igen","Igen","")</f>
        <v/>
      </c>
      <c r="AD4" s="420" t="str">
        <f>IF(VLOOKUP(A4,Beosztás!A:G,7,0)="igen","igen","")</f>
        <v/>
      </c>
      <c r="AE4" s="32"/>
    </row>
    <row r="5" spans="1:31" x14ac:dyDescent="0.3">
      <c r="A5" s="410" t="str">
        <f>'Budapesti csoport'!A7</f>
        <v>Bottyáni Vanda</v>
      </c>
      <c r="B5" s="411" t="str">
        <f>'Budapesti csoport'!B7</f>
        <v>SZÜTS KATALIN</v>
      </c>
      <c r="C5" s="411" t="str">
        <f>'Budapesti csoport'!C7</f>
        <v>M3</v>
      </c>
      <c r="D5" s="411" t="str">
        <f>'Budapesti csoport'!D7</f>
        <v>Budapesti</v>
      </c>
      <c r="E5" s="415" t="str">
        <f>'Budapesti csoport'!E7</f>
        <v>aktív</v>
      </c>
      <c r="F5" s="435" t="str">
        <f>[1]mátrix!E52</f>
        <v>H1</v>
      </c>
      <c r="G5" s="421"/>
      <c r="H5" s="421"/>
      <c r="I5" s="421"/>
      <c r="J5" s="421" t="str">
        <f>[1]mátrix!I52</f>
        <v>H1</v>
      </c>
      <c r="K5" s="421">
        <f>[1]mátrix!J52</f>
        <v>1</v>
      </c>
      <c r="L5" s="421"/>
      <c r="M5" s="421"/>
      <c r="N5" s="421"/>
      <c r="O5" s="421" t="str">
        <f>[1]mátrix!N52</f>
        <v>H1</v>
      </c>
      <c r="P5" s="421"/>
      <c r="Q5" s="421" t="str">
        <f>[1]mátrix!P52</f>
        <v>H1</v>
      </c>
      <c r="R5" s="421"/>
      <c r="S5" s="421"/>
      <c r="T5" s="421" t="str">
        <f>[1]mátrix!S52</f>
        <v>H2</v>
      </c>
      <c r="U5" s="421"/>
      <c r="V5" s="421"/>
      <c r="W5" s="421"/>
      <c r="X5" s="421"/>
      <c r="Y5" s="421"/>
      <c r="Z5" s="421" t="str">
        <f>[1]mátrix!Y52</f>
        <v>H1</v>
      </c>
      <c r="AA5" s="421" t="str">
        <f>[1]mátrix!Z52</f>
        <v>H1</v>
      </c>
      <c r="AB5" s="436"/>
      <c r="AC5" s="433" t="str">
        <f>IF(VLOOKUP(A5,Beosztás!A:F,6,0)="Igen","Igen","")</f>
        <v/>
      </c>
      <c r="AD5" s="420" t="str">
        <f>IF(VLOOKUP(A5,Beosztás!A:G,7,0)="igen","igen","")</f>
        <v/>
      </c>
      <c r="AE5" s="32"/>
    </row>
    <row r="6" spans="1:31" x14ac:dyDescent="0.3">
      <c r="A6" s="410" t="str">
        <f>'Budapesti csoport'!A8</f>
        <v>Egresiné Várhelyi Eszter Fanni</v>
      </c>
      <c r="B6" s="411" t="str">
        <f>'Budapesti csoport'!B8</f>
        <v>SZÜTS KATALIN</v>
      </c>
      <c r="C6" s="411" t="str">
        <f>'Budapesti csoport'!C8</f>
        <v>M3</v>
      </c>
      <c r="D6" s="411" t="str">
        <f>'Budapesti csoport'!D8</f>
        <v>Budapesti</v>
      </c>
      <c r="E6" s="415" t="str">
        <f>'Budapesti csoport'!E8</f>
        <v>aktív</v>
      </c>
      <c r="F6" s="435"/>
      <c r="G6" s="421"/>
      <c r="H6" s="421"/>
      <c r="I6" s="421"/>
      <c r="J6" s="421" t="s">
        <v>259</v>
      </c>
      <c r="K6" s="421">
        <f>[1]mátrix!J53</f>
        <v>1</v>
      </c>
      <c r="L6" s="421"/>
      <c r="M6" s="421"/>
      <c r="N6" s="421"/>
      <c r="O6" s="421" t="str">
        <f>[1]mátrix!N53</f>
        <v>H1</v>
      </c>
      <c r="P6" s="421"/>
      <c r="Q6" s="421" t="str">
        <f>[1]mátrix!P53</f>
        <v>H1</v>
      </c>
      <c r="R6" s="421"/>
      <c r="S6" s="421"/>
      <c r="T6" s="421"/>
      <c r="U6" s="421"/>
      <c r="V6" s="421"/>
      <c r="W6" s="421" t="s">
        <v>259</v>
      </c>
      <c r="X6" s="421"/>
      <c r="Y6" s="421"/>
      <c r="Z6" s="421"/>
      <c r="AA6" s="421"/>
      <c r="AB6" s="436"/>
      <c r="AC6" s="433" t="str">
        <f>IF(VLOOKUP(A6,Beosztás!A:F,6,0)="Igen","Igen","")</f>
        <v>Igen</v>
      </c>
      <c r="AD6" s="420" t="str">
        <f>IF(VLOOKUP(A6,Beosztás!A:G,7,0)="igen","igen","")</f>
        <v/>
      </c>
      <c r="AE6" s="32"/>
    </row>
    <row r="7" spans="1:31" x14ac:dyDescent="0.3">
      <c r="A7" s="410" t="str">
        <f>'Budapesti csoport'!A9</f>
        <v>Fejér Zsuzsanna</v>
      </c>
      <c r="B7" s="411" t="str">
        <f>'Budapesti csoport'!B9</f>
        <v>SZÜTS KATALIN</v>
      </c>
      <c r="C7" s="411" t="str">
        <f>'Budapesti csoport'!C9</f>
        <v>M3</v>
      </c>
      <c r="D7" s="411" t="str">
        <f>'Budapesti csoport'!D9</f>
        <v>Budapesti</v>
      </c>
      <c r="E7" s="415" t="str">
        <f>'Budapesti csoport'!E9</f>
        <v>aktív</v>
      </c>
      <c r="F7" s="435"/>
      <c r="G7" s="421"/>
      <c r="H7" s="421"/>
      <c r="I7" s="421"/>
      <c r="J7" s="421"/>
      <c r="K7" s="421">
        <f>[1]mátrix!J54</f>
        <v>1</v>
      </c>
      <c r="L7" s="421"/>
      <c r="M7" s="421"/>
      <c r="N7" s="421"/>
      <c r="O7" s="421"/>
      <c r="P7" s="421"/>
      <c r="Q7" s="421"/>
      <c r="R7" s="421"/>
      <c r="S7" s="421"/>
      <c r="T7" s="421"/>
      <c r="U7" s="421"/>
      <c r="V7" s="421"/>
      <c r="W7" s="421"/>
      <c r="X7" s="421"/>
      <c r="Y7" s="421"/>
      <c r="Z7" s="421"/>
      <c r="AA7" s="421"/>
      <c r="AB7" s="436"/>
      <c r="AC7" s="433" t="str">
        <f>IF(VLOOKUP(A7,Beosztás!A:F,6,0)="Igen","Igen","")</f>
        <v/>
      </c>
      <c r="AD7" s="420" t="str">
        <f>IF(VLOOKUP(A7,Beosztás!A:G,7,0)="igen","igen","")</f>
        <v/>
      </c>
      <c r="AE7" s="32"/>
    </row>
    <row r="8" spans="1:31" x14ac:dyDescent="0.3">
      <c r="A8" s="410" t="str">
        <f>'Budapesti csoport'!A10</f>
        <v>Horváth Julianna</v>
      </c>
      <c r="B8" s="411" t="str">
        <f>'Budapesti csoport'!B10</f>
        <v>SZÜTS KATALIN</v>
      </c>
      <c r="C8" s="411" t="str">
        <f>'Budapesti csoport'!C10</f>
        <v>M3</v>
      </c>
      <c r="D8" s="411" t="str">
        <f>'Budapesti csoport'!D10</f>
        <v>Budapesti</v>
      </c>
      <c r="E8" s="415" t="str">
        <f>'Budapesti csoport'!E10</f>
        <v>aktív</v>
      </c>
      <c r="F8" s="435"/>
      <c r="G8" s="421"/>
      <c r="H8" s="421"/>
      <c r="I8" s="421"/>
      <c r="J8" s="421" t="str">
        <f>[1]mátrix!I55</f>
        <v>KV</v>
      </c>
      <c r="K8" s="421">
        <f>[1]mátrix!J55</f>
        <v>1</v>
      </c>
      <c r="L8" s="421"/>
      <c r="M8" s="421"/>
      <c r="N8" s="421"/>
      <c r="O8" s="421" t="str">
        <f>[1]mátrix!N55</f>
        <v>H1</v>
      </c>
      <c r="P8" s="421"/>
      <c r="Q8" s="421" t="str">
        <f>[1]mátrix!P55</f>
        <v>H1</v>
      </c>
      <c r="R8" s="421"/>
      <c r="S8" s="421"/>
      <c r="T8" s="421"/>
      <c r="U8" s="421"/>
      <c r="V8" s="421"/>
      <c r="W8" s="421"/>
      <c r="X8" s="421"/>
      <c r="Y8" s="421"/>
      <c r="Z8" s="421"/>
      <c r="AA8" s="421"/>
      <c r="AB8" s="436"/>
      <c r="AC8" s="433" t="str">
        <f>IF(VLOOKUP(A8,Beosztás!A:F,6,0)="Igen","Igen","")</f>
        <v/>
      </c>
      <c r="AD8" s="420" t="str">
        <f>IF(VLOOKUP(A8,Beosztás!A:G,7,0)="igen","igen","")</f>
        <v/>
      </c>
      <c r="AE8" s="32"/>
    </row>
    <row r="9" spans="1:31" x14ac:dyDescent="0.3">
      <c r="A9" s="410" t="str">
        <f>'Budapesti csoport'!A11</f>
        <v>Horváth Tibor</v>
      </c>
      <c r="B9" s="411" t="str">
        <f>'Budapesti csoport'!B11</f>
        <v>SZÜTS KATALIN</v>
      </c>
      <c r="C9" s="411" t="str">
        <f>'Budapesti csoport'!C11</f>
        <v>M3</v>
      </c>
      <c r="D9" s="411" t="str">
        <f>'Budapesti csoport'!D11</f>
        <v>Budapesti</v>
      </c>
      <c r="E9" s="415" t="str">
        <f>'Budapesti csoport'!E11</f>
        <v>aktív</v>
      </c>
      <c r="F9" s="435" t="str">
        <f>[1]mátrix!E56</f>
        <v>H1</v>
      </c>
      <c r="G9" s="421"/>
      <c r="H9" s="421"/>
      <c r="I9" s="421"/>
      <c r="J9" s="421"/>
      <c r="K9" s="421">
        <f>[1]mátrix!J56</f>
        <v>1</v>
      </c>
      <c r="L9" s="421"/>
      <c r="M9" s="421"/>
      <c r="N9" s="421"/>
      <c r="O9" s="421" t="str">
        <f>[1]mátrix!N56</f>
        <v>H1</v>
      </c>
      <c r="P9" s="421"/>
      <c r="Q9" s="421" t="str">
        <f>[1]mátrix!P56</f>
        <v>H1</v>
      </c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436"/>
      <c r="AC9" s="433" t="str">
        <f>IF(VLOOKUP(A9,Beosztás!A:F,6,0)="Igen","Igen","")</f>
        <v/>
      </c>
      <c r="AD9" s="420" t="str">
        <f>IF(VLOOKUP(A9,Beosztás!A:G,7,0)="igen","igen","")</f>
        <v/>
      </c>
      <c r="AE9" s="32"/>
    </row>
    <row r="10" spans="1:31" x14ac:dyDescent="0.3">
      <c r="A10" s="410" t="str">
        <f>'Budapesti csoport'!A12</f>
        <v>Lukács Anna</v>
      </c>
      <c r="B10" s="411" t="str">
        <f>'Budapesti csoport'!B12</f>
        <v>SZÜTS KATALIN</v>
      </c>
      <c r="C10" s="411" t="str">
        <f>'Budapesti csoport'!C12</f>
        <v>M3</v>
      </c>
      <c r="D10" s="411" t="str">
        <f>'Budapesti csoport'!D12</f>
        <v>Budapesti</v>
      </c>
      <c r="E10" s="415" t="str">
        <f>'Budapesti csoport'!E12</f>
        <v>aktív</v>
      </c>
      <c r="F10" s="435"/>
      <c r="G10" s="421"/>
      <c r="H10" s="421"/>
      <c r="I10" s="421"/>
      <c r="J10" s="421" t="str">
        <f>[1]mátrix!I57</f>
        <v>KV</v>
      </c>
      <c r="K10" s="421">
        <f>[1]mátrix!J57</f>
        <v>1</v>
      </c>
      <c r="L10" s="421"/>
      <c r="M10" s="421"/>
      <c r="N10" s="421"/>
      <c r="O10" s="421" t="str">
        <f>[1]mátrix!N57</f>
        <v>H1</v>
      </c>
      <c r="P10" s="421"/>
      <c r="Q10" s="421" t="str">
        <f>[1]mátrix!P57</f>
        <v>H1</v>
      </c>
      <c r="R10" s="421"/>
      <c r="S10" s="421"/>
      <c r="T10" s="421"/>
      <c r="U10" s="421"/>
      <c r="V10" s="421"/>
      <c r="W10" s="421" t="s">
        <v>251</v>
      </c>
      <c r="X10" s="421"/>
      <c r="Y10" s="421"/>
      <c r="Z10" s="421"/>
      <c r="AA10" s="421"/>
      <c r="AB10" s="436"/>
      <c r="AC10" s="433" t="str">
        <f>IF(VLOOKUP(A10,Beosztás!A:F,6,0)="Igen","Igen","")</f>
        <v>Igen</v>
      </c>
      <c r="AD10" s="420" t="str">
        <f>IF(VLOOKUP(A10,Beosztás!A:G,7,0)="igen","igen","")</f>
        <v/>
      </c>
      <c r="AE10" s="32"/>
    </row>
    <row r="11" spans="1:31" x14ac:dyDescent="0.3">
      <c r="A11" s="410" t="str">
        <f>'Budapesti csoport'!A13</f>
        <v>Gregor Katalin</v>
      </c>
      <c r="B11" s="411" t="str">
        <f>'Budapesti csoport'!B13</f>
        <v>SZÜTS KATALIN</v>
      </c>
      <c r="C11" s="411" t="str">
        <f>'Budapesti csoport'!C13</f>
        <v>Dél-Pest</v>
      </c>
      <c r="D11" s="411" t="str">
        <f>'Budapesti csoport'!D13</f>
        <v>Budapesti</v>
      </c>
      <c r="E11" s="415" t="str">
        <f>'Budapesti csoport'!E13</f>
        <v>aktív</v>
      </c>
      <c r="F11" s="435"/>
      <c r="G11" s="421"/>
      <c r="H11" s="421"/>
      <c r="I11" s="421"/>
      <c r="J11" s="421"/>
      <c r="K11" s="421">
        <f>[1]mátrix!J58</f>
        <v>1</v>
      </c>
      <c r="L11" s="421"/>
      <c r="M11" s="421"/>
      <c r="N11" s="421"/>
      <c r="O11" s="421" t="str">
        <f>[1]mátrix!N58</f>
        <v>H1</v>
      </c>
      <c r="P11" s="421"/>
      <c r="Q11" s="421" t="str">
        <f>[1]mátrix!P58</f>
        <v>H1</v>
      </c>
      <c r="R11" s="421"/>
      <c r="S11" s="421"/>
      <c r="T11" s="421"/>
      <c r="U11" s="421"/>
      <c r="V11" s="421"/>
      <c r="W11" s="421"/>
      <c r="X11" s="421"/>
      <c r="Y11" s="421"/>
      <c r="Z11" s="421"/>
      <c r="AA11" s="421"/>
      <c r="AB11" s="436"/>
      <c r="AC11" s="433" t="str">
        <f>IF(VLOOKUP(A11,Beosztás!A:F,6,0)="Igen","Igen","")</f>
        <v/>
      </c>
      <c r="AD11" s="420" t="str">
        <f>IF(VLOOKUP(A11,Beosztás!A:G,7,0)="igen","igen","")</f>
        <v/>
      </c>
      <c r="AE11" s="32"/>
    </row>
    <row r="12" spans="1:31" x14ac:dyDescent="0.3">
      <c r="A12" s="410" t="str">
        <f>'Budapesti csoport'!A14</f>
        <v>Mitjans Mónika</v>
      </c>
      <c r="B12" s="411" t="str">
        <f>'Budapesti csoport'!B14</f>
        <v>SZÜTS KATALIN</v>
      </c>
      <c r="C12" s="411" t="str">
        <f>'Budapesti csoport'!C14</f>
        <v>Dél-Pest</v>
      </c>
      <c r="D12" s="411" t="str">
        <f>'Budapesti csoport'!D14</f>
        <v>Budapesti</v>
      </c>
      <c r="E12" s="415" t="str">
        <f>'Budapesti csoport'!E14</f>
        <v>aktív</v>
      </c>
      <c r="F12" s="435"/>
      <c r="G12" s="421"/>
      <c r="H12" s="421"/>
      <c r="I12" s="421"/>
      <c r="J12" s="421"/>
      <c r="K12" s="421">
        <f>[1]mátrix!J59</f>
        <v>1</v>
      </c>
      <c r="L12" s="421"/>
      <c r="M12" s="421"/>
      <c r="N12" s="421"/>
      <c r="O12" s="421" t="str">
        <f>[1]mátrix!N59</f>
        <v>H1</v>
      </c>
      <c r="P12" s="421"/>
      <c r="Q12" s="421" t="str">
        <f>[1]mátrix!P59</f>
        <v>H1</v>
      </c>
      <c r="R12" s="421" t="str">
        <f>[1]mátrix!Q59</f>
        <v>H2</v>
      </c>
      <c r="S12" s="421"/>
      <c r="T12" s="421"/>
      <c r="U12" s="421"/>
      <c r="V12" s="421"/>
      <c r="W12" s="421"/>
      <c r="X12" s="421"/>
      <c r="Y12" s="421"/>
      <c r="Z12" s="421" t="str">
        <f>[1]mátrix!Y59</f>
        <v>H1</v>
      </c>
      <c r="AA12" s="421"/>
      <c r="AB12" s="436"/>
      <c r="AC12" s="433" t="str">
        <f>IF(VLOOKUP(A12,Beosztás!A:F,6,0)="Igen","Igen","")</f>
        <v>Igen</v>
      </c>
      <c r="AD12" s="420" t="str">
        <f>IF(VLOOKUP(A12,Beosztás!A:G,7,0)="igen","igen","")</f>
        <v/>
      </c>
      <c r="AE12" s="32"/>
    </row>
    <row r="13" spans="1:31" x14ac:dyDescent="0.3">
      <c r="A13" s="410" t="str">
        <f>'Budapesti csoport'!A15</f>
        <v>Szijártó Szintia</v>
      </c>
      <c r="B13" s="411" t="str">
        <f>'Budapesti csoport'!B15</f>
        <v>SZÜTS KATALIN</v>
      </c>
      <c r="C13" s="411" t="str">
        <f>'Budapesti csoport'!C15</f>
        <v>Dél-Pest</v>
      </c>
      <c r="D13" s="411" t="str">
        <f>'Budapesti csoport'!D15</f>
        <v>Budapesti</v>
      </c>
      <c r="E13" s="415" t="str">
        <f>'Budapesti csoport'!E15</f>
        <v>aktív</v>
      </c>
      <c r="F13" s="435"/>
      <c r="G13" s="421"/>
      <c r="H13" s="421"/>
      <c r="I13" s="421"/>
      <c r="J13" s="421"/>
      <c r="K13" s="421">
        <f>[1]mátrix!J60</f>
        <v>1</v>
      </c>
      <c r="L13" s="421"/>
      <c r="M13" s="421"/>
      <c r="N13" s="421"/>
      <c r="O13" s="421" t="str">
        <f>[1]mátrix!N60</f>
        <v>H1</v>
      </c>
      <c r="P13" s="421"/>
      <c r="Q13" s="421" t="str">
        <f>[1]mátrix!P60</f>
        <v>H1</v>
      </c>
      <c r="R13" s="421"/>
      <c r="S13" s="421"/>
      <c r="T13" s="421"/>
      <c r="U13" s="421"/>
      <c r="V13" s="421"/>
      <c r="W13" s="421"/>
      <c r="X13" s="421"/>
      <c r="Y13" s="421"/>
      <c r="Z13" s="421"/>
      <c r="AA13" s="421"/>
      <c r="AB13" s="436"/>
      <c r="AC13" s="433" t="str">
        <f>IF(VLOOKUP(A13,Beosztás!A:F,6,0)="Igen","Igen","")</f>
        <v/>
      </c>
      <c r="AD13" s="420" t="str">
        <f>IF(VLOOKUP(A13,Beosztás!A:G,7,0)="igen","igen","")</f>
        <v/>
      </c>
      <c r="AE13" s="32"/>
    </row>
    <row r="14" spans="1:31" x14ac:dyDescent="0.3">
      <c r="A14" s="410" t="str">
        <f>'Budapesti csoport'!A16</f>
        <v>Ferenczik Szilvia</v>
      </c>
      <c r="B14" s="411" t="str">
        <f>'Budapesti csoport'!B16</f>
        <v>SZÜTS KATALIN</v>
      </c>
      <c r="C14" s="411" t="str">
        <f>'Budapesti csoport'!C16</f>
        <v>Újbuda</v>
      </c>
      <c r="D14" s="411" t="str">
        <f>'Budapesti csoport'!D16</f>
        <v>Budapesti</v>
      </c>
      <c r="E14" s="415" t="str">
        <f>'Budapesti csoport'!E16</f>
        <v>aktív</v>
      </c>
      <c r="F14" s="435"/>
      <c r="G14" s="421"/>
      <c r="H14" s="421"/>
      <c r="I14" s="421"/>
      <c r="J14" s="421"/>
      <c r="K14" s="421">
        <f>[1]mátrix!J61</f>
        <v>1</v>
      </c>
      <c r="L14" s="421"/>
      <c r="M14" s="421"/>
      <c r="N14" s="421"/>
      <c r="O14" s="421" t="str">
        <f>[1]mátrix!N61</f>
        <v>H1</v>
      </c>
      <c r="P14" s="421"/>
      <c r="Q14" s="421" t="str">
        <f>[1]mátrix!P61</f>
        <v>H1</v>
      </c>
      <c r="R14" s="421"/>
      <c r="S14" s="421"/>
      <c r="T14" s="421"/>
      <c r="U14" s="421"/>
      <c r="V14" s="421"/>
      <c r="W14" s="421"/>
      <c r="X14" s="421"/>
      <c r="Y14" s="421"/>
      <c r="Z14" s="421"/>
      <c r="AA14" s="421" t="str">
        <f>[1]mátrix!Z61</f>
        <v>H1</v>
      </c>
      <c r="AB14" s="436"/>
      <c r="AC14" s="433" t="str">
        <f>IF(VLOOKUP(A14,Beosztás!A:F,6,0)="Igen","Igen","")</f>
        <v/>
      </c>
      <c r="AD14" s="420" t="str">
        <f>IF(VLOOKUP(A14,Beosztás!A:G,7,0)="igen","igen","")</f>
        <v/>
      </c>
      <c r="AE14" s="32"/>
    </row>
    <row r="15" spans="1:31" x14ac:dyDescent="0.3">
      <c r="A15" s="410" t="str">
        <f>'Budapesti csoport'!A17</f>
        <v>Németh-Szeghő Melinda</v>
      </c>
      <c r="B15" s="411" t="str">
        <f>'Budapesti csoport'!B17</f>
        <v>SZÜTS KATALIN</v>
      </c>
      <c r="C15" s="411" t="str">
        <f>'Budapesti csoport'!C17</f>
        <v>Újbuda</v>
      </c>
      <c r="D15" s="411" t="str">
        <f>'Budapesti csoport'!D17</f>
        <v>Budapesti</v>
      </c>
      <c r="E15" s="415" t="str">
        <f>'Budapesti csoport'!E17</f>
        <v>aktív</v>
      </c>
      <c r="F15" s="435"/>
      <c r="G15" s="421"/>
      <c r="H15" s="421"/>
      <c r="I15" s="421"/>
      <c r="J15" s="421"/>
      <c r="K15" s="421">
        <f>[1]mátrix!J62</f>
        <v>1</v>
      </c>
      <c r="L15" s="421"/>
      <c r="M15" s="421"/>
      <c r="N15" s="421"/>
      <c r="O15" s="421" t="str">
        <f>[1]mátrix!N62</f>
        <v>H1</v>
      </c>
      <c r="P15" s="421"/>
      <c r="Q15" s="421" t="str">
        <f>[1]mátrix!P62</f>
        <v>H1</v>
      </c>
      <c r="R15" s="421" t="str">
        <f>[1]mátrix!Q62</f>
        <v>H2</v>
      </c>
      <c r="S15" s="421"/>
      <c r="T15" s="421"/>
      <c r="U15" s="421"/>
      <c r="V15" s="421"/>
      <c r="W15" s="421"/>
      <c r="X15" s="421"/>
      <c r="Y15" s="421"/>
      <c r="Z15" s="421" t="str">
        <f>[1]mátrix!Y62</f>
        <v>H1</v>
      </c>
      <c r="AA15" s="421" t="str">
        <f>[1]mátrix!Z62</f>
        <v>H1</v>
      </c>
      <c r="AB15" s="436"/>
      <c r="AC15" s="433" t="str">
        <f>IF(VLOOKUP(A15,Beosztás!A:F,6,0)="Igen","Igen","")</f>
        <v/>
      </c>
      <c r="AD15" s="420" t="str">
        <f>IF(VLOOKUP(A15,Beosztás!A:G,7,0)="igen","igen","")</f>
        <v/>
      </c>
      <c r="AE15" s="32"/>
    </row>
    <row r="16" spans="1:31" x14ac:dyDescent="0.3">
      <c r="A16" s="410" t="str">
        <f>'Budapesti csoport'!A18</f>
        <v>Polányi Viktória</v>
      </c>
      <c r="B16" s="411" t="str">
        <f>'Budapesti csoport'!B18</f>
        <v>SZÜTS KATALIN</v>
      </c>
      <c r="C16" s="411" t="str">
        <f>'Budapesti csoport'!C18</f>
        <v>Újbuda</v>
      </c>
      <c r="D16" s="411" t="str">
        <f>'Budapesti csoport'!D18</f>
        <v>Budapesti</v>
      </c>
      <c r="E16" s="415" t="str">
        <f>'Budapesti csoport'!E18</f>
        <v>aktív</v>
      </c>
      <c r="F16" s="435"/>
      <c r="G16" s="421"/>
      <c r="H16" s="421"/>
      <c r="I16" s="421"/>
      <c r="J16" s="421"/>
      <c r="K16" s="421">
        <f>[1]mátrix!J63</f>
        <v>1</v>
      </c>
      <c r="L16" s="421"/>
      <c r="M16" s="421"/>
      <c r="N16" s="421"/>
      <c r="O16" s="421" t="str">
        <f>[1]mátrix!N63</f>
        <v>H1</v>
      </c>
      <c r="P16" s="421"/>
      <c r="Q16" s="421" t="str">
        <f>[1]mátrix!P63</f>
        <v>H1</v>
      </c>
      <c r="R16" s="421"/>
      <c r="S16" s="421"/>
      <c r="T16" s="421"/>
      <c r="U16" s="421"/>
      <c r="V16" s="421"/>
      <c r="W16" s="421"/>
      <c r="X16" s="421"/>
      <c r="Y16" s="421"/>
      <c r="Z16" s="421"/>
      <c r="AA16" s="421" t="str">
        <f>[1]mátrix!Z63</f>
        <v>H1</v>
      </c>
      <c r="AB16" s="436"/>
      <c r="AC16" s="433" t="str">
        <f>IF(VLOOKUP(A16,Beosztás!A:F,6,0)="Igen","Igen","")</f>
        <v/>
      </c>
      <c r="AD16" s="420" t="str">
        <f>IF(VLOOKUP(A16,Beosztás!A:G,7,0)="igen","igen","")</f>
        <v/>
      </c>
      <c r="AE16" s="32"/>
    </row>
    <row r="17" spans="1:31" x14ac:dyDescent="0.3">
      <c r="A17" s="410" t="str">
        <f>'Budapesti csoport'!A19</f>
        <v>Szabó Zsuzsanna</v>
      </c>
      <c r="B17" s="411" t="str">
        <f>'Budapesti csoport'!B19</f>
        <v>SZÜTS KATALIN</v>
      </c>
      <c r="C17" s="411" t="str">
        <f>'Budapesti csoport'!C19</f>
        <v>Újbuda</v>
      </c>
      <c r="D17" s="411" t="str">
        <f>'Budapesti csoport'!D19</f>
        <v>Budapesti</v>
      </c>
      <c r="E17" s="415" t="str">
        <f>'Budapesti csoport'!E19</f>
        <v>aktív</v>
      </c>
      <c r="F17" s="435"/>
      <c r="G17" s="421"/>
      <c r="H17" s="421"/>
      <c r="I17" s="421"/>
      <c r="J17" s="421"/>
      <c r="K17" s="421">
        <f>[1]mátrix!J64</f>
        <v>1</v>
      </c>
      <c r="L17" s="421"/>
      <c r="M17" s="421"/>
      <c r="N17" s="421"/>
      <c r="O17" s="421" t="str">
        <f>[1]mátrix!N64</f>
        <v>H1</v>
      </c>
      <c r="P17" s="421"/>
      <c r="Q17" s="421" t="str">
        <f>[1]mátrix!P64</f>
        <v>H1</v>
      </c>
      <c r="R17" s="421"/>
      <c r="S17" s="421"/>
      <c r="T17" s="421"/>
      <c r="U17" s="421"/>
      <c r="V17" s="421"/>
      <c r="W17" s="421"/>
      <c r="X17" s="421"/>
      <c r="Y17" s="421"/>
      <c r="Z17" s="421"/>
      <c r="AA17" s="421" t="str">
        <f>[1]mátrix!Z64</f>
        <v>H1</v>
      </c>
      <c r="AB17" s="436"/>
      <c r="AC17" s="433" t="str">
        <f>IF(VLOOKUP(A17,Beosztás!A:F,6,0)="Igen","Igen","")</f>
        <v/>
      </c>
      <c r="AD17" s="420" t="str">
        <f>IF(VLOOKUP(A17,Beosztás!A:G,7,0)="igen","igen","")</f>
        <v/>
      </c>
      <c r="AE17" s="32"/>
    </row>
    <row r="18" spans="1:31" hidden="1" x14ac:dyDescent="0.3">
      <c r="A18" s="410">
        <f>'Budapesti csoport'!A20</f>
        <v>0</v>
      </c>
      <c r="B18" s="411">
        <f>'Budapesti csoport'!B20</f>
        <v>0</v>
      </c>
      <c r="C18" s="411">
        <f>'Budapesti csoport'!C20</f>
        <v>0</v>
      </c>
      <c r="D18" s="411">
        <f>'Budapesti csoport'!D20</f>
        <v>0</v>
      </c>
      <c r="E18" s="415">
        <f>'Budapesti csoport'!E20</f>
        <v>0</v>
      </c>
      <c r="F18" s="3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345"/>
      <c r="AC18" s="433" t="str">
        <f>IF(VLOOKUP(A18,Beosztás!A:F,6,0)="Igen","Igen","")</f>
        <v/>
      </c>
      <c r="AD18" s="420" t="str">
        <f>IF(VLOOKUP(A18,Beosztás!A:G,7,0)="igen","igen","")</f>
        <v/>
      </c>
      <c r="AE18" s="32"/>
    </row>
    <row r="19" spans="1:31" hidden="1" x14ac:dyDescent="0.3">
      <c r="A19" s="410">
        <f>'Budapesti csoport'!A21</f>
        <v>0</v>
      </c>
      <c r="B19" s="411">
        <f>'Budapesti csoport'!B21</f>
        <v>0</v>
      </c>
      <c r="C19" s="411">
        <f>'Budapesti csoport'!C21</f>
        <v>0</v>
      </c>
      <c r="D19" s="411">
        <f>'Budapesti csoport'!D21</f>
        <v>0</v>
      </c>
      <c r="E19" s="415">
        <f>'Budapesti csoport'!E21</f>
        <v>0</v>
      </c>
      <c r="F19" s="3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345"/>
      <c r="AC19" s="433" t="str">
        <f>IF(VLOOKUP(A19,Beosztás!A:F,6,0)="Igen","Igen","")</f>
        <v/>
      </c>
      <c r="AD19" s="420" t="str">
        <f>IF(VLOOKUP(A19,Beosztás!A:G,7,0)="igen","igen","")</f>
        <v/>
      </c>
      <c r="AE19" s="32"/>
    </row>
    <row r="20" spans="1:31" hidden="1" x14ac:dyDescent="0.3">
      <c r="A20" s="410">
        <f>'Budapesti csoport'!A22</f>
        <v>0</v>
      </c>
      <c r="B20" s="411">
        <f>'Budapesti csoport'!B22</f>
        <v>0</v>
      </c>
      <c r="C20" s="411">
        <f>'Budapesti csoport'!C22</f>
        <v>0</v>
      </c>
      <c r="D20" s="411">
        <f>'Budapesti csoport'!D22</f>
        <v>0</v>
      </c>
      <c r="E20" s="415">
        <f>'Budapesti csoport'!E22</f>
        <v>0</v>
      </c>
      <c r="F20" s="3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345"/>
      <c r="AC20" s="433" t="str">
        <f>IF(VLOOKUP(A20,Beosztás!A:F,6,0)="Igen","Igen","")</f>
        <v/>
      </c>
      <c r="AD20" s="420" t="str">
        <f>IF(VLOOKUP(A20,Beosztás!A:G,7,0)="igen","igen","")</f>
        <v/>
      </c>
      <c r="AE20" s="32"/>
    </row>
    <row r="21" spans="1:31" hidden="1" x14ac:dyDescent="0.3">
      <c r="A21" s="410">
        <f>'Budapesti csoport'!A23</f>
        <v>0</v>
      </c>
      <c r="B21" s="411">
        <f>'Budapesti csoport'!B23</f>
        <v>0</v>
      </c>
      <c r="C21" s="411">
        <f>'Budapesti csoport'!C23</f>
        <v>0</v>
      </c>
      <c r="D21" s="411">
        <f>'Budapesti csoport'!D23</f>
        <v>0</v>
      </c>
      <c r="E21" s="415">
        <f>'Budapesti csoport'!E23</f>
        <v>0</v>
      </c>
      <c r="F21" s="3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345"/>
      <c r="AC21" s="433" t="str">
        <f>IF(VLOOKUP(A21,Beosztás!A:F,6,0)="Igen","Igen","")</f>
        <v/>
      </c>
      <c r="AD21" s="420" t="str">
        <f>IF(VLOOKUP(A21,Beosztás!A:G,7,0)="igen","igen","")</f>
        <v/>
      </c>
      <c r="AE21" s="32"/>
    </row>
    <row r="22" spans="1:31" hidden="1" x14ac:dyDescent="0.3">
      <c r="A22" s="410">
        <f>'Budapesti csoport'!A24</f>
        <v>0</v>
      </c>
      <c r="B22" s="411">
        <f>'Budapesti csoport'!B24</f>
        <v>0</v>
      </c>
      <c r="C22" s="411">
        <f>'Budapesti csoport'!C24</f>
        <v>0</v>
      </c>
      <c r="D22" s="411">
        <f>'Budapesti csoport'!D24</f>
        <v>0</v>
      </c>
      <c r="E22" s="415">
        <f>'Budapesti csoport'!E24</f>
        <v>0</v>
      </c>
      <c r="F22" s="3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345"/>
      <c r="AC22" s="433" t="str">
        <f>IF(VLOOKUP(A22,Beosztás!A:F,6,0)="Igen","Igen","")</f>
        <v/>
      </c>
      <c r="AD22" s="420" t="str">
        <f>IF(VLOOKUP(A22,Beosztás!A:G,7,0)="igen","igen","")</f>
        <v/>
      </c>
      <c r="AE22" s="32"/>
    </row>
    <row r="23" spans="1:31" hidden="1" x14ac:dyDescent="0.3">
      <c r="A23" s="410">
        <f>'Budapesti csoport'!A25</f>
        <v>0</v>
      </c>
      <c r="B23" s="411">
        <f>'Budapesti csoport'!B25</f>
        <v>0</v>
      </c>
      <c r="C23" s="411">
        <f>'Budapesti csoport'!C25</f>
        <v>0</v>
      </c>
      <c r="D23" s="411">
        <f>'Budapesti csoport'!D25</f>
        <v>0</v>
      </c>
      <c r="E23" s="415">
        <f>'Budapesti csoport'!E25</f>
        <v>0</v>
      </c>
      <c r="F23" s="3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345"/>
      <c r="AC23" s="433" t="str">
        <f>IF(VLOOKUP(A23,Beosztás!A:F,6,0)="Igen","Igen","")</f>
        <v/>
      </c>
      <c r="AD23" s="420" t="str">
        <f>IF(VLOOKUP(A23,Beosztás!A:G,7,0)="igen","igen","")</f>
        <v/>
      </c>
      <c r="AE23" s="32"/>
    </row>
    <row r="24" spans="1:31" hidden="1" x14ac:dyDescent="0.3">
      <c r="A24" s="410">
        <f>'Budapesti csoport'!A26</f>
        <v>0</v>
      </c>
      <c r="B24" s="411">
        <f>'Budapesti csoport'!B26</f>
        <v>0</v>
      </c>
      <c r="C24" s="411">
        <f>'Budapesti csoport'!C26</f>
        <v>0</v>
      </c>
      <c r="D24" s="411">
        <f>'Budapesti csoport'!D26</f>
        <v>0</v>
      </c>
      <c r="E24" s="415">
        <f>'Budapesti csoport'!E26</f>
        <v>0</v>
      </c>
      <c r="F24" s="3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345"/>
      <c r="AC24" s="433" t="str">
        <f>IF(VLOOKUP(A24,Beosztás!A:F,6,0)="Igen","Igen","")</f>
        <v/>
      </c>
      <c r="AD24" s="420" t="str">
        <f>IF(VLOOKUP(A24,Beosztás!A:G,7,0)="igen","igen","")</f>
        <v/>
      </c>
      <c r="AE24" s="32"/>
    </row>
    <row r="25" spans="1:31" hidden="1" x14ac:dyDescent="0.3">
      <c r="A25" s="410">
        <f>'Budapesti csoport'!A27</f>
        <v>0</v>
      </c>
      <c r="B25" s="411">
        <f>'Budapesti csoport'!B27</f>
        <v>0</v>
      </c>
      <c r="C25" s="411">
        <f>'Budapesti csoport'!C27</f>
        <v>0</v>
      </c>
      <c r="D25" s="411">
        <f>'Budapesti csoport'!D27</f>
        <v>0</v>
      </c>
      <c r="E25" s="415">
        <f>'Budapesti csoport'!E27</f>
        <v>0</v>
      </c>
      <c r="F25" s="3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345"/>
      <c r="AC25" s="433" t="str">
        <f>IF(VLOOKUP(A25,Beosztás!A:F,6,0)="Igen","Igen","")</f>
        <v/>
      </c>
      <c r="AD25" s="420" t="str">
        <f>IF(VLOOKUP(A25,Beosztás!A:G,7,0)="igen","igen","")</f>
        <v/>
      </c>
      <c r="AE25" s="32"/>
    </row>
    <row r="26" spans="1:31" hidden="1" x14ac:dyDescent="0.3">
      <c r="A26" s="410">
        <f>'Budapesti csoport'!A28</f>
        <v>0</v>
      </c>
      <c r="B26" s="411">
        <f>'Budapesti csoport'!B28</f>
        <v>0</v>
      </c>
      <c r="C26" s="411">
        <f>'Budapesti csoport'!C28</f>
        <v>0</v>
      </c>
      <c r="D26" s="411">
        <f>'Budapesti csoport'!D28</f>
        <v>0</v>
      </c>
      <c r="E26" s="415">
        <f>'Budapesti csoport'!E28</f>
        <v>0</v>
      </c>
      <c r="F26" s="3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345"/>
      <c r="AC26" s="433" t="str">
        <f>IF(VLOOKUP(A26,Beosztás!A:F,6,0)="Igen","Igen","")</f>
        <v/>
      </c>
      <c r="AD26" s="420" t="str">
        <f>IF(VLOOKUP(A26,Beosztás!A:G,7,0)="igen","igen","")</f>
        <v/>
      </c>
      <c r="AE26" s="32"/>
    </row>
    <row r="27" spans="1:31" hidden="1" x14ac:dyDescent="0.3">
      <c r="A27" s="410">
        <f>'Budapesti csoport'!A29</f>
        <v>0</v>
      </c>
      <c r="B27" s="411">
        <f>'Budapesti csoport'!B29</f>
        <v>0</v>
      </c>
      <c r="C27" s="411">
        <f>'Budapesti csoport'!C29</f>
        <v>0</v>
      </c>
      <c r="D27" s="411">
        <f>'Budapesti csoport'!D29</f>
        <v>0</v>
      </c>
      <c r="E27" s="415">
        <f>'Budapesti csoport'!E29</f>
        <v>0</v>
      </c>
      <c r="F27" s="3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345"/>
      <c r="AC27" s="433" t="str">
        <f>IF(VLOOKUP(A27,Beosztás!A:F,6,0)="Igen","Igen","")</f>
        <v/>
      </c>
      <c r="AD27" s="420" t="str">
        <f>IF(VLOOKUP(A27,Beosztás!A:G,7,0)="igen","igen","")</f>
        <v/>
      </c>
      <c r="AE27" s="32"/>
    </row>
    <row r="28" spans="1:31" hidden="1" x14ac:dyDescent="0.3">
      <c r="A28" s="410">
        <f>'Budapesti csoport'!A30</f>
        <v>0</v>
      </c>
      <c r="B28" s="411">
        <f>'Budapesti csoport'!B30</f>
        <v>0</v>
      </c>
      <c r="C28" s="411">
        <f>'Budapesti csoport'!C30</f>
        <v>0</v>
      </c>
      <c r="D28" s="411">
        <f>'Budapesti csoport'!D30</f>
        <v>0</v>
      </c>
      <c r="E28" s="415">
        <f>'Budapesti csoport'!E30</f>
        <v>0</v>
      </c>
      <c r="F28" s="3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345"/>
      <c r="AC28" s="433" t="str">
        <f>IF(VLOOKUP(A28,Beosztás!A:F,6,0)="Igen","Igen","")</f>
        <v/>
      </c>
      <c r="AD28" s="420" t="str">
        <f>IF(VLOOKUP(A28,Beosztás!A:G,7,0)="igen","igen","")</f>
        <v/>
      </c>
      <c r="AE28" s="32"/>
    </row>
    <row r="29" spans="1:31" hidden="1" x14ac:dyDescent="0.3">
      <c r="A29" s="410">
        <f>'Budapesti csoport'!A31</f>
        <v>0</v>
      </c>
      <c r="B29" s="411">
        <f>'Budapesti csoport'!B31</f>
        <v>0</v>
      </c>
      <c r="C29" s="411">
        <f>'Budapesti csoport'!C31</f>
        <v>0</v>
      </c>
      <c r="D29" s="411">
        <f>'Budapesti csoport'!D31</f>
        <v>0</v>
      </c>
      <c r="E29" s="415">
        <f>'Budapesti csoport'!E31</f>
        <v>0</v>
      </c>
      <c r="F29" s="3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345"/>
      <c r="AC29" s="433" t="str">
        <f>IF(VLOOKUP(A29,Beosztás!A:F,6,0)="Igen","Igen","")</f>
        <v/>
      </c>
      <c r="AD29" s="420" t="str">
        <f>IF(VLOOKUP(A29,Beosztás!A:G,7,0)="igen","igen","")</f>
        <v/>
      </c>
      <c r="AE29" s="32"/>
    </row>
    <row r="30" spans="1:31" hidden="1" x14ac:dyDescent="0.3">
      <c r="A30" s="410">
        <f>'Budapesti csoport'!A32</f>
        <v>0</v>
      </c>
      <c r="B30" s="411">
        <f>'Budapesti csoport'!B32</f>
        <v>0</v>
      </c>
      <c r="C30" s="411">
        <f>'Budapesti csoport'!C32</f>
        <v>0</v>
      </c>
      <c r="D30" s="411">
        <f>'Budapesti csoport'!D32</f>
        <v>0</v>
      </c>
      <c r="E30" s="415">
        <f>'Budapesti csoport'!E32</f>
        <v>0</v>
      </c>
      <c r="F30" s="3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345"/>
      <c r="AC30" s="433" t="str">
        <f>IF(VLOOKUP(A30,Beosztás!A:F,6,0)="Igen","Igen","")</f>
        <v/>
      </c>
      <c r="AD30" s="420" t="str">
        <f>IF(VLOOKUP(A30,Beosztás!A:G,7,0)="igen","igen","")</f>
        <v/>
      </c>
      <c r="AE30" s="32"/>
    </row>
    <row r="31" spans="1:31" hidden="1" x14ac:dyDescent="0.3">
      <c r="A31" s="410">
        <f>'Budapesti csoport'!A33</f>
        <v>0</v>
      </c>
      <c r="B31" s="411">
        <f>'Budapesti csoport'!B33</f>
        <v>0</v>
      </c>
      <c r="C31" s="411">
        <f>'Budapesti csoport'!C33</f>
        <v>0</v>
      </c>
      <c r="D31" s="411">
        <f>'Budapesti csoport'!D33</f>
        <v>0</v>
      </c>
      <c r="E31" s="415">
        <f>'Budapesti csoport'!E33</f>
        <v>0</v>
      </c>
      <c r="F31" s="3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345"/>
      <c r="AC31" s="433" t="str">
        <f>IF(VLOOKUP(A31,Beosztás!A:F,6,0)="Igen","Igen","")</f>
        <v/>
      </c>
      <c r="AD31" s="420" t="str">
        <f>IF(VLOOKUP(A31,Beosztás!A:G,7,0)="igen","igen","")</f>
        <v/>
      </c>
      <c r="AE31" s="32"/>
    </row>
    <row r="32" spans="1:31" hidden="1" x14ac:dyDescent="0.3">
      <c r="A32" s="410">
        <f>'Budapesti csoport'!A34</f>
        <v>0</v>
      </c>
      <c r="B32" s="411">
        <f>'Budapesti csoport'!B34</f>
        <v>0</v>
      </c>
      <c r="C32" s="411">
        <f>'Budapesti csoport'!C34</f>
        <v>0</v>
      </c>
      <c r="D32" s="411">
        <f>'Budapesti csoport'!D34</f>
        <v>0</v>
      </c>
      <c r="E32" s="415">
        <f>'Budapesti csoport'!E34</f>
        <v>0</v>
      </c>
      <c r="F32" s="3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345"/>
      <c r="AC32" s="433" t="str">
        <f>IF(VLOOKUP(A32,Beosztás!A:F,6,0)="Igen","Igen","")</f>
        <v/>
      </c>
      <c r="AD32" s="420" t="str">
        <f>IF(VLOOKUP(A32,Beosztás!A:G,7,0)="igen","igen","")</f>
        <v/>
      </c>
      <c r="AE32" s="32"/>
    </row>
    <row r="33" spans="1:31" hidden="1" x14ac:dyDescent="0.3">
      <c r="A33" s="410">
        <f>'Budapesti csoport'!A35</f>
        <v>0</v>
      </c>
      <c r="B33" s="411">
        <f>'Budapesti csoport'!B35</f>
        <v>0</v>
      </c>
      <c r="C33" s="411">
        <f>'Budapesti csoport'!C35</f>
        <v>0</v>
      </c>
      <c r="D33" s="411">
        <f>'Budapesti csoport'!D35</f>
        <v>0</v>
      </c>
      <c r="E33" s="415">
        <f>'Budapesti csoport'!E35</f>
        <v>0</v>
      </c>
      <c r="F33" s="3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345"/>
      <c r="AC33" s="433" t="str">
        <f>IF(VLOOKUP(A33,Beosztás!A:F,6,0)="Igen","Igen","")</f>
        <v/>
      </c>
      <c r="AD33" s="420" t="str">
        <f>IF(VLOOKUP(A33,Beosztás!A:G,7,0)="igen","igen","")</f>
        <v/>
      </c>
      <c r="AE33" s="32"/>
    </row>
    <row r="34" spans="1:31" hidden="1" x14ac:dyDescent="0.3">
      <c r="A34" s="410">
        <f>'Budapesti csoport'!A36</f>
        <v>0</v>
      </c>
      <c r="B34" s="411">
        <f>'Budapesti csoport'!B36</f>
        <v>0</v>
      </c>
      <c r="C34" s="411">
        <f>'Budapesti csoport'!C36</f>
        <v>0</v>
      </c>
      <c r="D34" s="411">
        <f>'Budapesti csoport'!D36</f>
        <v>0</v>
      </c>
      <c r="E34" s="415">
        <f>'Budapesti csoport'!E36</f>
        <v>0</v>
      </c>
      <c r="F34" s="3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345"/>
      <c r="AC34" s="433" t="str">
        <f>IF(VLOOKUP(A34,Beosztás!A:F,6,0)="Igen","Igen","")</f>
        <v/>
      </c>
      <c r="AD34" s="420" t="str">
        <f>IF(VLOOKUP(A34,Beosztás!A:G,7,0)="igen","igen","")</f>
        <v/>
      </c>
      <c r="AE34" s="32"/>
    </row>
    <row r="35" spans="1:31" hidden="1" x14ac:dyDescent="0.3">
      <c r="A35" s="410">
        <f>'Budapesti csoport'!A37</f>
        <v>0</v>
      </c>
      <c r="B35" s="411">
        <f>'Budapesti csoport'!B37</f>
        <v>0</v>
      </c>
      <c r="C35" s="411">
        <f>'Budapesti csoport'!C37</f>
        <v>0</v>
      </c>
      <c r="D35" s="411">
        <f>'Budapesti csoport'!D37</f>
        <v>0</v>
      </c>
      <c r="E35" s="415">
        <f>'Budapesti csoport'!E37</f>
        <v>0</v>
      </c>
      <c r="F35" s="3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345"/>
      <c r="AC35" s="433" t="str">
        <f>IF(VLOOKUP(A35,Beosztás!A:F,6,0)="Igen","Igen","")</f>
        <v/>
      </c>
      <c r="AD35" s="420" t="str">
        <f>IF(VLOOKUP(A35,Beosztás!A:G,7,0)="igen","igen","")</f>
        <v/>
      </c>
      <c r="AE35" s="32"/>
    </row>
    <row r="36" spans="1:31" hidden="1" x14ac:dyDescent="0.3">
      <c r="A36" s="410">
        <f>'Budapesti csoport'!A38</f>
        <v>0</v>
      </c>
      <c r="B36" s="411">
        <f>'Budapesti csoport'!B38</f>
        <v>0</v>
      </c>
      <c r="C36" s="411">
        <f>'Budapesti csoport'!C38</f>
        <v>0</v>
      </c>
      <c r="D36" s="411">
        <f>'Budapesti csoport'!D38</f>
        <v>0</v>
      </c>
      <c r="E36" s="415">
        <f>'Budapesti csoport'!E38</f>
        <v>0</v>
      </c>
      <c r="F36" s="3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345"/>
      <c r="AC36" s="433" t="str">
        <f>IF(VLOOKUP(A36,Beosztás!A:F,6,0)="Igen","Igen","")</f>
        <v/>
      </c>
      <c r="AD36" s="420" t="str">
        <f>IF(VLOOKUP(A36,Beosztás!A:G,7,0)="igen","igen","")</f>
        <v/>
      </c>
      <c r="AE36" s="32"/>
    </row>
    <row r="37" spans="1:31" hidden="1" x14ac:dyDescent="0.3">
      <c r="A37" s="410">
        <f>'Budapesti csoport'!A39</f>
        <v>0</v>
      </c>
      <c r="B37" s="411">
        <f>'Budapesti csoport'!B39</f>
        <v>0</v>
      </c>
      <c r="C37" s="411">
        <f>'Budapesti csoport'!C39</f>
        <v>0</v>
      </c>
      <c r="D37" s="411">
        <f>'Budapesti csoport'!D39</f>
        <v>0</v>
      </c>
      <c r="E37" s="415">
        <f>'Budapesti csoport'!E39</f>
        <v>0</v>
      </c>
      <c r="F37" s="3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345"/>
      <c r="AC37" s="433" t="str">
        <f>IF(VLOOKUP(A37,Beosztás!A:F,6,0)="Igen","Igen","")</f>
        <v/>
      </c>
      <c r="AD37" s="420" t="str">
        <f>IF(VLOOKUP(A37,Beosztás!A:G,7,0)="igen","igen","")</f>
        <v/>
      </c>
      <c r="AE37" s="32"/>
    </row>
    <row r="38" spans="1:31" hidden="1" x14ac:dyDescent="0.3">
      <c r="A38" s="410">
        <f>'Budapesti csoport'!A40</f>
        <v>0</v>
      </c>
      <c r="B38" s="411">
        <f>'Budapesti csoport'!B40</f>
        <v>0</v>
      </c>
      <c r="C38" s="411">
        <f>'Budapesti csoport'!C40</f>
        <v>0</v>
      </c>
      <c r="D38" s="411">
        <f>'Budapesti csoport'!D40</f>
        <v>0</v>
      </c>
      <c r="E38" s="415">
        <f>'Budapesti csoport'!E40</f>
        <v>0</v>
      </c>
      <c r="F38" s="3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345"/>
      <c r="AC38" s="433" t="str">
        <f>IF(VLOOKUP(A38,Beosztás!A:F,6,0)="Igen","Igen","")</f>
        <v/>
      </c>
      <c r="AD38" s="420" t="str">
        <f>IF(VLOOKUP(A38,Beosztás!A:G,7,0)="igen","igen","")</f>
        <v/>
      </c>
      <c r="AE38" s="32"/>
    </row>
    <row r="39" spans="1:31" hidden="1" x14ac:dyDescent="0.3">
      <c r="A39" s="410">
        <f>'Budapesti csoport'!A41</f>
        <v>0</v>
      </c>
      <c r="B39" s="411">
        <f>'Budapesti csoport'!B41</f>
        <v>0</v>
      </c>
      <c r="C39" s="411">
        <f>'Budapesti csoport'!C41</f>
        <v>0</v>
      </c>
      <c r="D39" s="411">
        <f>'Budapesti csoport'!D41</f>
        <v>0</v>
      </c>
      <c r="E39" s="415">
        <f>'Budapesti csoport'!E41</f>
        <v>0</v>
      </c>
      <c r="F39" s="3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345"/>
      <c r="AC39" s="433" t="str">
        <f>IF(VLOOKUP(A39,Beosztás!A:F,6,0)="Igen","Igen","")</f>
        <v/>
      </c>
      <c r="AD39" s="420" t="str">
        <f>IF(VLOOKUP(A39,Beosztás!A:G,7,0)="igen","igen","")</f>
        <v/>
      </c>
      <c r="AE39" s="32"/>
    </row>
    <row r="40" spans="1:31" hidden="1" x14ac:dyDescent="0.3">
      <c r="A40" s="410">
        <f>'Budapesti csoport'!A42</f>
        <v>0</v>
      </c>
      <c r="B40" s="411">
        <f>'Budapesti csoport'!B42</f>
        <v>0</v>
      </c>
      <c r="C40" s="411">
        <f>'Budapesti csoport'!C42</f>
        <v>0</v>
      </c>
      <c r="D40" s="411">
        <f>'Budapesti csoport'!D42</f>
        <v>0</v>
      </c>
      <c r="E40" s="415">
        <f>'Budapesti csoport'!E42</f>
        <v>0</v>
      </c>
      <c r="F40" s="3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345"/>
      <c r="AC40" s="433" t="str">
        <f>IF(VLOOKUP(A40,Beosztás!A:F,6,0)="Igen","Igen","")</f>
        <v/>
      </c>
      <c r="AD40" s="420" t="str">
        <f>IF(VLOOKUP(A40,Beosztás!A:G,7,0)="igen","igen","")</f>
        <v/>
      </c>
      <c r="AE40" s="32"/>
    </row>
    <row r="41" spans="1:31" hidden="1" x14ac:dyDescent="0.3">
      <c r="A41" s="410">
        <f>'Budapesti csoport'!A43</f>
        <v>0</v>
      </c>
      <c r="B41" s="411">
        <f>'Budapesti csoport'!B43</f>
        <v>0</v>
      </c>
      <c r="C41" s="411">
        <f>'Budapesti csoport'!C43</f>
        <v>0</v>
      </c>
      <c r="D41" s="411">
        <f>'Budapesti csoport'!D43</f>
        <v>0</v>
      </c>
      <c r="E41" s="415">
        <f>'Budapesti csoport'!E43</f>
        <v>0</v>
      </c>
      <c r="F41" s="3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345"/>
      <c r="AC41" s="433" t="str">
        <f>IF(VLOOKUP(A41,Beosztás!A:F,6,0)="Igen","Igen","")</f>
        <v/>
      </c>
      <c r="AD41" s="420" t="str">
        <f>IF(VLOOKUP(A41,Beosztás!A:G,7,0)="igen","igen","")</f>
        <v/>
      </c>
      <c r="AE41" s="32"/>
    </row>
    <row r="42" spans="1:31" hidden="1" x14ac:dyDescent="0.3">
      <c r="A42" s="410">
        <f>'Budapesti csoport'!A44</f>
        <v>0</v>
      </c>
      <c r="B42" s="411">
        <f>'Budapesti csoport'!B44</f>
        <v>0</v>
      </c>
      <c r="C42" s="411">
        <f>'Budapesti csoport'!C44</f>
        <v>0</v>
      </c>
      <c r="D42" s="411">
        <f>'Budapesti csoport'!D44</f>
        <v>0</v>
      </c>
      <c r="E42" s="415">
        <f>'Budapesti csoport'!E44</f>
        <v>0</v>
      </c>
      <c r="F42" s="3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345"/>
      <c r="AC42" s="433" t="str">
        <f>IF(VLOOKUP(A42,Beosztás!A:F,6,0)="Igen","Igen","")</f>
        <v/>
      </c>
      <c r="AD42" s="420" t="str">
        <f>IF(VLOOKUP(A42,Beosztás!A:G,7,0)="igen","igen","")</f>
        <v/>
      </c>
      <c r="AE42" s="32"/>
    </row>
    <row r="43" spans="1:31" hidden="1" x14ac:dyDescent="0.3">
      <c r="A43" s="410">
        <f>'Budapesti csoport'!A45</f>
        <v>0</v>
      </c>
      <c r="B43" s="411">
        <f>'Budapesti csoport'!B45</f>
        <v>0</v>
      </c>
      <c r="C43" s="411">
        <f>'Budapesti csoport'!C45</f>
        <v>0</v>
      </c>
      <c r="D43" s="411">
        <f>'Budapesti csoport'!D45</f>
        <v>0</v>
      </c>
      <c r="E43" s="415">
        <f>'Budapesti csoport'!E45</f>
        <v>0</v>
      </c>
      <c r="F43" s="3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345"/>
      <c r="AC43" s="433" t="str">
        <f>IF(VLOOKUP(A43,Beosztás!A:F,6,0)="Igen","Igen","")</f>
        <v/>
      </c>
      <c r="AD43" s="420" t="str">
        <f>IF(VLOOKUP(A43,Beosztás!A:G,7,0)="igen","igen","")</f>
        <v/>
      </c>
      <c r="AE43" s="32"/>
    </row>
    <row r="44" spans="1:31" hidden="1" x14ac:dyDescent="0.3">
      <c r="A44" s="410">
        <f>'Budapesti csoport'!A46</f>
        <v>0</v>
      </c>
      <c r="B44" s="411">
        <f>'Budapesti csoport'!B46</f>
        <v>0</v>
      </c>
      <c r="C44" s="411">
        <f>'Budapesti csoport'!C46</f>
        <v>0</v>
      </c>
      <c r="D44" s="411">
        <f>'Budapesti csoport'!D46</f>
        <v>0</v>
      </c>
      <c r="E44" s="415">
        <f>'Budapesti csoport'!E46</f>
        <v>0</v>
      </c>
      <c r="F44" s="3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345"/>
      <c r="AC44" s="433" t="str">
        <f>IF(VLOOKUP(A44,Beosztás!A:F,6,0)="Igen","Igen","")</f>
        <v/>
      </c>
      <c r="AD44" s="420" t="str">
        <f>IF(VLOOKUP(A44,Beosztás!A:G,7,0)="igen","igen","")</f>
        <v/>
      </c>
      <c r="AE44" s="32"/>
    </row>
    <row r="45" spans="1:31" hidden="1" x14ac:dyDescent="0.3">
      <c r="A45" s="410">
        <f>'Budapesti csoport'!A47</f>
        <v>0</v>
      </c>
      <c r="B45" s="411">
        <f>'Budapesti csoport'!B47</f>
        <v>0</v>
      </c>
      <c r="C45" s="411">
        <f>'Budapesti csoport'!C47</f>
        <v>0</v>
      </c>
      <c r="D45" s="411">
        <f>'Budapesti csoport'!D47</f>
        <v>0</v>
      </c>
      <c r="E45" s="415">
        <f>'Budapesti csoport'!E47</f>
        <v>0</v>
      </c>
      <c r="F45" s="3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345"/>
      <c r="AC45" s="433" t="str">
        <f>IF(VLOOKUP(A45,Beosztás!A:F,6,0)="Igen","Igen","")</f>
        <v/>
      </c>
      <c r="AD45" s="420" t="str">
        <f>IF(VLOOKUP(A45,Beosztás!A:G,7,0)="igen","igen","")</f>
        <v/>
      </c>
      <c r="AE45" s="32"/>
    </row>
    <row r="46" spans="1:31" hidden="1" x14ac:dyDescent="0.3">
      <c r="A46" s="410">
        <f>'Budapesti csoport'!A48</f>
        <v>0</v>
      </c>
      <c r="B46" s="411">
        <f>'Budapesti csoport'!B48</f>
        <v>0</v>
      </c>
      <c r="C46" s="411">
        <f>'Budapesti csoport'!C48</f>
        <v>0</v>
      </c>
      <c r="D46" s="411">
        <f>'Budapesti csoport'!D48</f>
        <v>0</v>
      </c>
      <c r="E46" s="415">
        <f>'Budapesti csoport'!E48</f>
        <v>0</v>
      </c>
      <c r="F46" s="3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345"/>
      <c r="AC46" s="433" t="str">
        <f>IF(VLOOKUP(A46,Beosztás!A:F,6,0)="Igen","Igen","")</f>
        <v/>
      </c>
      <c r="AD46" s="420" t="str">
        <f>IF(VLOOKUP(A46,Beosztás!A:G,7,0)="igen","igen","")</f>
        <v/>
      </c>
      <c r="AE46" s="32"/>
    </row>
    <row r="47" spans="1:31" hidden="1" x14ac:dyDescent="0.3">
      <c r="A47" s="410">
        <f>'Budapesti csoport'!A49</f>
        <v>0</v>
      </c>
      <c r="B47" s="411">
        <f>'Budapesti csoport'!B49</f>
        <v>0</v>
      </c>
      <c r="C47" s="411">
        <f>'Budapesti csoport'!C49</f>
        <v>0</v>
      </c>
      <c r="D47" s="411">
        <f>'Budapesti csoport'!D49</f>
        <v>0</v>
      </c>
      <c r="E47" s="415">
        <f>'Budapesti csoport'!E49</f>
        <v>0</v>
      </c>
      <c r="F47" s="3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345"/>
      <c r="AC47" s="433" t="str">
        <f>IF(VLOOKUP(A47,Beosztás!A:F,6,0)="Igen","Igen","")</f>
        <v/>
      </c>
      <c r="AD47" s="420" t="str">
        <f>IF(VLOOKUP(A47,Beosztás!A:G,7,0)="igen","igen","")</f>
        <v/>
      </c>
      <c r="AE47" s="32"/>
    </row>
    <row r="48" spans="1:31" hidden="1" x14ac:dyDescent="0.3">
      <c r="A48" s="410">
        <f>'Budapesti csoport'!A50</f>
        <v>0</v>
      </c>
      <c r="B48" s="411">
        <f>'Budapesti csoport'!B50</f>
        <v>0</v>
      </c>
      <c r="C48" s="411">
        <f>'Budapesti csoport'!C50</f>
        <v>0</v>
      </c>
      <c r="D48" s="411">
        <f>'Budapesti csoport'!D50</f>
        <v>0</v>
      </c>
      <c r="E48" s="415">
        <f>'Budapesti csoport'!E50</f>
        <v>0</v>
      </c>
      <c r="F48" s="3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345"/>
      <c r="AC48" s="433" t="str">
        <f>IF(VLOOKUP(A48,Beosztás!A:F,6,0)="Igen","Igen","")</f>
        <v/>
      </c>
      <c r="AD48" s="420" t="str">
        <f>IF(VLOOKUP(A48,Beosztás!A:G,7,0)="igen","igen","")</f>
        <v/>
      </c>
      <c r="AE48" s="32"/>
    </row>
    <row r="49" spans="1:31" hidden="1" x14ac:dyDescent="0.3">
      <c r="A49" s="410">
        <f>'Budapesti csoport'!A51</f>
        <v>0</v>
      </c>
      <c r="B49" s="411">
        <f>'Budapesti csoport'!B51</f>
        <v>0</v>
      </c>
      <c r="C49" s="411">
        <f>'Budapesti csoport'!C51</f>
        <v>0</v>
      </c>
      <c r="D49" s="411">
        <f>'Budapesti csoport'!D51</f>
        <v>0</v>
      </c>
      <c r="E49" s="415">
        <f>'Budapesti csoport'!E51</f>
        <v>0</v>
      </c>
      <c r="F49" s="3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345"/>
      <c r="AC49" s="433" t="str">
        <f>IF(VLOOKUP(A49,Beosztás!A:F,6,0)="Igen","Igen","")</f>
        <v/>
      </c>
      <c r="AD49" s="420" t="str">
        <f>IF(VLOOKUP(A49,Beosztás!A:G,7,0)="igen","igen","")</f>
        <v/>
      </c>
      <c r="AE49" s="32"/>
    </row>
    <row r="50" spans="1:31" hidden="1" x14ac:dyDescent="0.3">
      <c r="A50" s="410">
        <f>'Budapesti csoport'!A52</f>
        <v>0</v>
      </c>
      <c r="B50" s="411">
        <f>'Budapesti csoport'!B52</f>
        <v>0</v>
      </c>
      <c r="C50" s="411">
        <f>'Budapesti csoport'!C52</f>
        <v>0</v>
      </c>
      <c r="D50" s="411">
        <f>'Budapesti csoport'!D52</f>
        <v>0</v>
      </c>
      <c r="E50" s="415">
        <f>'Budapesti csoport'!E52</f>
        <v>0</v>
      </c>
      <c r="F50" s="3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345"/>
      <c r="AC50" s="433" t="str">
        <f>IF(VLOOKUP(A50,Beosztás!A:F,6,0)="Igen","Igen","")</f>
        <v/>
      </c>
      <c r="AD50" s="420" t="str">
        <f>IF(VLOOKUP(A50,Beosztás!A:G,7,0)="igen","igen","")</f>
        <v/>
      </c>
      <c r="AE50" s="32"/>
    </row>
    <row r="51" spans="1:31" hidden="1" x14ac:dyDescent="0.3">
      <c r="A51" s="410">
        <f>'Budapesti csoport'!A53</f>
        <v>0</v>
      </c>
      <c r="B51" s="411">
        <f>'Budapesti csoport'!B53</f>
        <v>0</v>
      </c>
      <c r="C51" s="411">
        <f>'Budapesti csoport'!C53</f>
        <v>0</v>
      </c>
      <c r="D51" s="411">
        <f>'Budapesti csoport'!D53</f>
        <v>0</v>
      </c>
      <c r="E51" s="415">
        <f>'Budapesti csoport'!E53</f>
        <v>0</v>
      </c>
      <c r="F51" s="3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345"/>
      <c r="AC51" s="433" t="str">
        <f>IF(VLOOKUP(A51,Beosztás!A:F,6,0)="Igen","Igen","")</f>
        <v/>
      </c>
      <c r="AD51" s="420" t="str">
        <f>IF(VLOOKUP(A51,Beosztás!A:G,7,0)="igen","igen","")</f>
        <v/>
      </c>
      <c r="AE51" s="32"/>
    </row>
    <row r="52" spans="1:31" hidden="1" x14ac:dyDescent="0.3">
      <c r="A52" s="410">
        <f>'Budapesti csoport'!A54</f>
        <v>0</v>
      </c>
      <c r="B52" s="411">
        <f>'Budapesti csoport'!B54</f>
        <v>0</v>
      </c>
      <c r="C52" s="411">
        <f>'Budapesti csoport'!C54</f>
        <v>0</v>
      </c>
      <c r="D52" s="411">
        <f>'Budapesti csoport'!D54</f>
        <v>0</v>
      </c>
      <c r="E52" s="415">
        <f>'Budapesti csoport'!E54</f>
        <v>0</v>
      </c>
      <c r="F52" s="3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45"/>
      <c r="AC52" s="433" t="str">
        <f>IF(VLOOKUP(A52,Beosztás!A:F,6,0)="Igen","Igen","")</f>
        <v/>
      </c>
      <c r="AD52" s="420" t="str">
        <f>IF(VLOOKUP(A52,Beosztás!A:G,7,0)="igen","igen","")</f>
        <v/>
      </c>
      <c r="AE52" s="32"/>
    </row>
    <row r="53" spans="1:31" hidden="1" x14ac:dyDescent="0.3">
      <c r="A53" s="410">
        <f>'Budapesti csoport'!A55</f>
        <v>0</v>
      </c>
      <c r="B53" s="411">
        <f>'Budapesti csoport'!B55</f>
        <v>0</v>
      </c>
      <c r="C53" s="411">
        <f>'Budapesti csoport'!C55</f>
        <v>0</v>
      </c>
      <c r="D53" s="411">
        <f>'Budapesti csoport'!D55</f>
        <v>0</v>
      </c>
      <c r="E53" s="415">
        <f>'Budapesti csoport'!E55</f>
        <v>0</v>
      </c>
      <c r="F53" s="3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345"/>
      <c r="AC53" s="433" t="str">
        <f>IF(VLOOKUP(A53,Beosztás!A:F,6,0)="Igen","Igen","")</f>
        <v/>
      </c>
      <c r="AD53" s="420" t="str">
        <f>IF(VLOOKUP(A53,Beosztás!A:G,7,0)="igen","igen","")</f>
        <v/>
      </c>
      <c r="AE53" s="32"/>
    </row>
    <row r="54" spans="1:31" hidden="1" x14ac:dyDescent="0.3">
      <c r="A54" s="410">
        <f>'Budapesti csoport'!A56</f>
        <v>0</v>
      </c>
      <c r="B54" s="411">
        <f>'Budapesti csoport'!B56</f>
        <v>0</v>
      </c>
      <c r="C54" s="411">
        <f>'Budapesti csoport'!C56</f>
        <v>0</v>
      </c>
      <c r="D54" s="411">
        <f>'Budapesti csoport'!D56</f>
        <v>0</v>
      </c>
      <c r="E54" s="415">
        <f>'Budapesti csoport'!E56</f>
        <v>0</v>
      </c>
      <c r="F54" s="3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45"/>
      <c r="AC54" s="433" t="str">
        <f>IF(VLOOKUP(A54,Beosztás!A:F,6,0)="Igen","Igen","")</f>
        <v/>
      </c>
      <c r="AD54" s="420" t="str">
        <f>IF(VLOOKUP(A54,Beosztás!A:G,7,0)="igen","igen","")</f>
        <v/>
      </c>
      <c r="AE54" s="32"/>
    </row>
    <row r="55" spans="1:31" hidden="1" x14ac:dyDescent="0.3">
      <c r="A55" s="410">
        <f>'Budapesti csoport'!A57</f>
        <v>0</v>
      </c>
      <c r="B55" s="411">
        <f>'Budapesti csoport'!B57</f>
        <v>0</v>
      </c>
      <c r="C55" s="411">
        <f>'Budapesti csoport'!C57</f>
        <v>0</v>
      </c>
      <c r="D55" s="411">
        <f>'Budapesti csoport'!D57</f>
        <v>0</v>
      </c>
      <c r="E55" s="415">
        <f>'Budapesti csoport'!E57</f>
        <v>0</v>
      </c>
      <c r="F55" s="3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45"/>
      <c r="AC55" s="433" t="str">
        <f>IF(VLOOKUP(A55,Beosztás!A:F,6,0)="Igen","Igen","")</f>
        <v/>
      </c>
      <c r="AD55" s="420" t="str">
        <f>IF(VLOOKUP(A55,Beosztás!A:G,7,0)="igen","igen","")</f>
        <v/>
      </c>
      <c r="AE55" s="32"/>
    </row>
    <row r="56" spans="1:31" hidden="1" x14ac:dyDescent="0.3">
      <c r="A56" s="410">
        <f>'Budapesti csoport'!A58</f>
        <v>0</v>
      </c>
      <c r="B56" s="411">
        <f>'Budapesti csoport'!B58</f>
        <v>0</v>
      </c>
      <c r="C56" s="411">
        <f>'Budapesti csoport'!C58</f>
        <v>0</v>
      </c>
      <c r="D56" s="411">
        <f>'Budapesti csoport'!D58</f>
        <v>0</v>
      </c>
      <c r="E56" s="415">
        <f>'Budapesti csoport'!E58</f>
        <v>0</v>
      </c>
      <c r="F56" s="3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45"/>
      <c r="AC56" s="433" t="str">
        <f>IF(VLOOKUP(A56,Beosztás!A:F,6,0)="Igen","Igen","")</f>
        <v/>
      </c>
      <c r="AD56" s="420" t="str">
        <f>IF(VLOOKUP(A56,Beosztás!A:G,7,0)="igen","igen","")</f>
        <v/>
      </c>
      <c r="AE56" s="32"/>
    </row>
    <row r="57" spans="1:31" hidden="1" x14ac:dyDescent="0.3">
      <c r="A57" s="410">
        <f>'Budapesti csoport'!A59</f>
        <v>0</v>
      </c>
      <c r="B57" s="411">
        <f>'Budapesti csoport'!B59</f>
        <v>0</v>
      </c>
      <c r="C57" s="411">
        <f>'Budapesti csoport'!C59</f>
        <v>0</v>
      </c>
      <c r="D57" s="411">
        <f>'Budapesti csoport'!D59</f>
        <v>0</v>
      </c>
      <c r="E57" s="415">
        <f>'Budapesti csoport'!E59</f>
        <v>0</v>
      </c>
      <c r="F57" s="3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345"/>
      <c r="AC57" s="433" t="str">
        <f>IF(VLOOKUP(A57,Beosztás!A:F,6,0)="Igen","Igen","")</f>
        <v/>
      </c>
      <c r="AD57" s="420" t="str">
        <f>IF(VLOOKUP(A57,Beosztás!A:G,7,0)="igen","igen","")</f>
        <v/>
      </c>
      <c r="AE57" s="32"/>
    </row>
    <row r="58" spans="1:31" hidden="1" x14ac:dyDescent="0.3">
      <c r="A58" s="410">
        <f>'Budapesti csoport'!A60</f>
        <v>0</v>
      </c>
      <c r="B58" s="411">
        <f>'Budapesti csoport'!B60</f>
        <v>0</v>
      </c>
      <c r="C58" s="411">
        <f>'Budapesti csoport'!C60</f>
        <v>0</v>
      </c>
      <c r="D58" s="411">
        <f>'Budapesti csoport'!D60</f>
        <v>0</v>
      </c>
      <c r="E58" s="415">
        <f>'Budapesti csoport'!E60</f>
        <v>0</v>
      </c>
      <c r="F58" s="3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345"/>
      <c r="AC58" s="433" t="str">
        <f>IF(VLOOKUP(A58,Beosztás!A:F,6,0)="Igen","Igen","")</f>
        <v/>
      </c>
      <c r="AD58" s="420" t="str">
        <f>IF(VLOOKUP(A58,Beosztás!A:G,7,0)="igen","igen","")</f>
        <v/>
      </c>
      <c r="AE58" s="32"/>
    </row>
    <row r="59" spans="1:31" hidden="1" x14ac:dyDescent="0.3">
      <c r="A59" s="410">
        <f>'Budapesti csoport'!A61</f>
        <v>0</v>
      </c>
      <c r="B59" s="411">
        <f>'Budapesti csoport'!B61</f>
        <v>0</v>
      </c>
      <c r="C59" s="411">
        <f>'Budapesti csoport'!C61</f>
        <v>0</v>
      </c>
      <c r="D59" s="411">
        <f>'Budapesti csoport'!D61</f>
        <v>0</v>
      </c>
      <c r="E59" s="415">
        <f>'Budapesti csoport'!E61</f>
        <v>0</v>
      </c>
      <c r="F59" s="3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345"/>
      <c r="AC59" s="433" t="str">
        <f>IF(VLOOKUP(A59,Beosztás!A:F,6,0)="Igen","Igen","")</f>
        <v/>
      </c>
      <c r="AD59" s="420" t="str">
        <f>IF(VLOOKUP(A59,Beosztás!A:G,7,0)="igen","igen","")</f>
        <v/>
      </c>
      <c r="AE59" s="32"/>
    </row>
    <row r="60" spans="1:31" hidden="1" x14ac:dyDescent="0.3">
      <c r="A60" s="410">
        <f>'Budapesti csoport'!A62</f>
        <v>0</v>
      </c>
      <c r="B60" s="411">
        <f>'Budapesti csoport'!B62</f>
        <v>0</v>
      </c>
      <c r="C60" s="411">
        <f>'Budapesti csoport'!C62</f>
        <v>0</v>
      </c>
      <c r="D60" s="411">
        <f>'Budapesti csoport'!D62</f>
        <v>0</v>
      </c>
      <c r="E60" s="415">
        <f>'Budapesti csoport'!E62</f>
        <v>0</v>
      </c>
      <c r="F60" s="3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345"/>
      <c r="AC60" s="433" t="str">
        <f>IF(VLOOKUP(A60,Beosztás!A:F,6,0)="Igen","Igen","")</f>
        <v/>
      </c>
      <c r="AD60" s="420" t="str">
        <f>IF(VLOOKUP(A60,Beosztás!A:G,7,0)="igen","igen","")</f>
        <v/>
      </c>
      <c r="AE60" s="32"/>
    </row>
    <row r="61" spans="1:31" x14ac:dyDescent="0.3">
      <c r="A61" s="408" t="str">
        <f>'Keleti csoport'!A15</f>
        <v>Bércesi Richárd Tamásné</v>
      </c>
      <c r="B61" s="409" t="str">
        <f>'Keleti csoport'!B15</f>
        <v>SZABÓ ZSUZSANNA</v>
      </c>
      <c r="C61" s="409" t="str">
        <f>'Keleti csoport'!C15</f>
        <v>Miskolc</v>
      </c>
      <c r="D61" s="409" t="str">
        <f>'Keleti csoport'!D15</f>
        <v>Keleti</v>
      </c>
      <c r="E61" s="416" t="str">
        <f>'Keleti csoport'!E15</f>
        <v>aktív</v>
      </c>
      <c r="F61" s="435" t="s">
        <v>251</v>
      </c>
      <c r="G61" s="421"/>
      <c r="H61" s="421"/>
      <c r="I61" s="421"/>
      <c r="J61" s="421"/>
      <c r="K61" s="421">
        <f>[1]mátrix!J27</f>
        <v>1</v>
      </c>
      <c r="L61" s="421"/>
      <c r="M61" s="421" t="s">
        <v>251</v>
      </c>
      <c r="N61" s="421"/>
      <c r="O61" s="421" t="str">
        <f>[1]mátrix!N27</f>
        <v>H1</v>
      </c>
      <c r="P61" s="421"/>
      <c r="Q61" s="421" t="s">
        <v>251</v>
      </c>
      <c r="R61" s="421"/>
      <c r="S61" s="421"/>
      <c r="T61" s="421"/>
      <c r="U61" s="421"/>
      <c r="V61" s="421"/>
      <c r="W61" s="421"/>
      <c r="X61" s="421">
        <v>3</v>
      </c>
      <c r="Y61" s="421"/>
      <c r="Z61" s="421"/>
      <c r="AA61" s="421"/>
      <c r="AB61" s="436"/>
      <c r="AC61" s="433"/>
      <c r="AD61" s="420" t="str">
        <f>IF(VLOOKUP(A61,Beosztás!A:G,7,0)="igen","igen","")</f>
        <v/>
      </c>
      <c r="AE61" s="32"/>
    </row>
    <row r="62" spans="1:31" x14ac:dyDescent="0.3">
      <c r="A62" s="408" t="str">
        <f>'Keleti csoport'!A5</f>
        <v>Boros Viktor</v>
      </c>
      <c r="B62" s="409" t="str">
        <f>'Keleti csoport'!B5</f>
        <v>SZABÓ ZSUZSANNA</v>
      </c>
      <c r="C62" s="409" t="str">
        <f>'Keleti csoport'!C5</f>
        <v>Szeged</v>
      </c>
      <c r="D62" s="409" t="str">
        <f>'Keleti csoport'!D5</f>
        <v>Keleti</v>
      </c>
      <c r="E62" s="416" t="str">
        <f>'Keleti csoport'!E5</f>
        <v>aktív</v>
      </c>
      <c r="F62" s="435"/>
      <c r="G62" s="421"/>
      <c r="H62" s="421"/>
      <c r="I62" s="421"/>
      <c r="J62" s="421"/>
      <c r="K62" s="421">
        <f>[1]mátrix!J28</f>
        <v>1</v>
      </c>
      <c r="L62" s="421" t="str">
        <f>[1]mátrix!K28</f>
        <v>H1</v>
      </c>
      <c r="M62" s="421"/>
      <c r="N62" s="421"/>
      <c r="O62" s="421" t="str">
        <f>[1]mátrix!N28</f>
        <v>H1</v>
      </c>
      <c r="P62" s="421"/>
      <c r="Q62" s="421" t="str">
        <f>[1]mátrix!P28</f>
        <v>H1</v>
      </c>
      <c r="R62" s="421"/>
      <c r="S62" s="421"/>
      <c r="T62" s="421"/>
      <c r="U62" s="421"/>
      <c r="V62" s="421"/>
      <c r="W62" s="421" t="s">
        <v>251</v>
      </c>
      <c r="X62" s="421"/>
      <c r="Y62" s="421"/>
      <c r="Z62" s="421"/>
      <c r="AA62" s="421"/>
      <c r="AB62" s="436"/>
      <c r="AC62" s="433" t="s">
        <v>57</v>
      </c>
      <c r="AD62" s="420" t="str">
        <f>IF(VLOOKUP(A62,Beosztás!A:G,7,0)="igen","igen","")</f>
        <v/>
      </c>
      <c r="AE62" s="32"/>
    </row>
    <row r="63" spans="1:31" x14ac:dyDescent="0.3">
      <c r="A63" s="408" t="str">
        <f>'Keleti csoport'!A6</f>
        <v>Kecskés Erzsébet</v>
      </c>
      <c r="B63" s="409" t="str">
        <f>'Keleti csoport'!B6</f>
        <v>SZABÓ ZSUZSANNA</v>
      </c>
      <c r="C63" s="409" t="str">
        <f>'Keleti csoport'!C6</f>
        <v>Szeged</v>
      </c>
      <c r="D63" s="409" t="str">
        <f>'Keleti csoport'!D6</f>
        <v>Keleti</v>
      </c>
      <c r="E63" s="416" t="str">
        <f>'Keleti csoport'!E6</f>
        <v>aktív</v>
      </c>
      <c r="F63" s="435" t="str">
        <f>[1]mátrix!E29</f>
        <v>H1</v>
      </c>
      <c r="G63" s="421"/>
      <c r="H63" s="421"/>
      <c r="I63" s="421"/>
      <c r="J63" s="421">
        <v>3</v>
      </c>
      <c r="K63" s="421">
        <f>[1]mátrix!J29</f>
        <v>1</v>
      </c>
      <c r="L63" s="421" t="s">
        <v>251</v>
      </c>
      <c r="M63" s="421" t="s">
        <v>251</v>
      </c>
      <c r="N63" s="421"/>
      <c r="O63" s="421" t="str">
        <f>[1]mátrix!N29</f>
        <v>H1</v>
      </c>
      <c r="P63" s="421"/>
      <c r="Q63" s="421" t="str">
        <f>[1]mátrix!P29</f>
        <v>H1</v>
      </c>
      <c r="R63" s="421">
        <v>3</v>
      </c>
      <c r="S63" s="421"/>
      <c r="T63" s="421"/>
      <c r="U63" s="421"/>
      <c r="V63" s="421"/>
      <c r="W63" s="421"/>
      <c r="X63" s="421"/>
      <c r="Y63" s="421"/>
      <c r="Z63" s="421"/>
      <c r="AA63" s="421"/>
      <c r="AB63" s="436"/>
      <c r="AC63" s="433"/>
      <c r="AD63" s="420" t="str">
        <f>IF(VLOOKUP(A63,Beosztás!A:G,7,0)="igen","igen","")</f>
        <v/>
      </c>
      <c r="AE63" s="32"/>
    </row>
    <row r="64" spans="1:31" x14ac:dyDescent="0.3">
      <c r="A64" s="408" t="str">
        <f>'Keleti csoport'!A7</f>
        <v>Oláh Imola</v>
      </c>
      <c r="B64" s="409" t="str">
        <f>'Keleti csoport'!B7</f>
        <v>SZABÓ ZSUZSANNA</v>
      </c>
      <c r="C64" s="409" t="str">
        <f>'Keleti csoport'!C7</f>
        <v>Szeged</v>
      </c>
      <c r="D64" s="409" t="str">
        <f>'Keleti csoport'!D7</f>
        <v>Keleti</v>
      </c>
      <c r="E64" s="416" t="str">
        <f>'Keleti csoport'!E7</f>
        <v>aktív</v>
      </c>
      <c r="F64" s="435" t="str">
        <f>[1]mátrix!E30</f>
        <v>H1</v>
      </c>
      <c r="G64" s="421" t="s">
        <v>251</v>
      </c>
      <c r="H64" s="421"/>
      <c r="I64" s="421"/>
      <c r="J64" s="421"/>
      <c r="K64" s="421">
        <f>[1]mátrix!J30</f>
        <v>1</v>
      </c>
      <c r="L64" s="421" t="s">
        <v>259</v>
      </c>
      <c r="M64" s="421"/>
      <c r="N64" s="421"/>
      <c r="O64" s="421" t="s">
        <v>251</v>
      </c>
      <c r="P64" s="421"/>
      <c r="Q64" s="421" t="s">
        <v>251</v>
      </c>
      <c r="R64" s="421"/>
      <c r="S64" s="421"/>
      <c r="T64" s="421"/>
      <c r="U64" s="421"/>
      <c r="V64" s="421"/>
      <c r="W64" s="421" t="s">
        <v>251</v>
      </c>
      <c r="X64" s="421"/>
      <c r="Y64" s="421"/>
      <c r="Z64" s="421"/>
      <c r="AA64" s="421"/>
      <c r="AB64" s="436"/>
      <c r="AC64" s="433" t="s">
        <v>57</v>
      </c>
      <c r="AD64" s="420" t="str">
        <f>IF(VLOOKUP(A64,Beosztás!A:G,7,0)="igen","igen","")</f>
        <v/>
      </c>
      <c r="AE64" s="32"/>
    </row>
    <row r="65" spans="1:31" x14ac:dyDescent="0.3">
      <c r="A65" s="408" t="str">
        <f>'Keleti csoport'!A8</f>
        <v>Fitos-Gyurcsó Eszter</v>
      </c>
      <c r="B65" s="409" t="str">
        <f>'Keleti csoport'!B8</f>
        <v>SZABÓ ZSUZSANNA</v>
      </c>
      <c r="C65" s="409" t="str">
        <f>'Keleti csoport'!C8</f>
        <v>Szolnok</v>
      </c>
      <c r="D65" s="409" t="str">
        <f>'Keleti csoport'!D8</f>
        <v>Keleti</v>
      </c>
      <c r="E65" s="416" t="str">
        <f>'Keleti csoport'!E8</f>
        <v>aktív</v>
      </c>
      <c r="F65" s="435" t="str">
        <f>[1]mátrix!E31</f>
        <v>H1</v>
      </c>
      <c r="G65" s="421"/>
      <c r="H65" s="421"/>
      <c r="I65" s="421"/>
      <c r="J65" s="421"/>
      <c r="K65" s="421">
        <f>[1]mátrix!J31</f>
        <v>1</v>
      </c>
      <c r="L65" s="421" t="str">
        <f>[1]mátrix!K31</f>
        <v>H1</v>
      </c>
      <c r="M65" s="421"/>
      <c r="N65" s="421"/>
      <c r="O65" s="421" t="str">
        <f>[1]mátrix!N31</f>
        <v>H1</v>
      </c>
      <c r="P65" s="421"/>
      <c r="Q65" s="421">
        <v>3</v>
      </c>
      <c r="R65" s="421"/>
      <c r="S65" s="421"/>
      <c r="T65" s="421" t="s">
        <v>251</v>
      </c>
      <c r="U65" s="421"/>
      <c r="V65" s="421"/>
      <c r="W65" s="421"/>
      <c r="X65" s="421"/>
      <c r="Y65" s="421"/>
      <c r="Z65" s="421"/>
      <c r="AA65" s="421"/>
      <c r="AB65" s="436"/>
      <c r="AC65" s="433" t="str">
        <f>IF(VLOOKUP(A65,Beosztás!A:F,6,0)="Igen","Igen","")</f>
        <v/>
      </c>
      <c r="AD65" s="420" t="str">
        <f>IF(VLOOKUP(A65,Beosztás!A:G,7,0)="igen","igen","")</f>
        <v/>
      </c>
      <c r="AE65" s="32"/>
    </row>
    <row r="66" spans="1:31" x14ac:dyDescent="0.3">
      <c r="A66" s="408" t="str">
        <f>'Keleti csoport'!A9</f>
        <v>Láposi Dóra</v>
      </c>
      <c r="B66" s="409" t="str">
        <f>'Keleti csoport'!B9</f>
        <v>SZABÓ ZSUZSANNA</v>
      </c>
      <c r="C66" s="409" t="str">
        <f>'Keleti csoport'!C9</f>
        <v>Szolnok</v>
      </c>
      <c r="D66" s="409" t="str">
        <f>'Keleti csoport'!D9</f>
        <v>Keleti</v>
      </c>
      <c r="E66" s="416" t="str">
        <f>'Keleti csoport'!E9</f>
        <v>aktív</v>
      </c>
      <c r="F66" s="435" t="str">
        <f>[1]mátrix!E32</f>
        <v>H1</v>
      </c>
      <c r="G66" s="421"/>
      <c r="H66" s="421"/>
      <c r="I66" s="421"/>
      <c r="J66" s="421"/>
      <c r="K66" s="421">
        <f>[1]mátrix!J32</f>
        <v>1</v>
      </c>
      <c r="L66" s="421" t="str">
        <f>[1]mátrix!K32</f>
        <v>H1</v>
      </c>
      <c r="M66" s="421" t="s">
        <v>251</v>
      </c>
      <c r="N66" s="421"/>
      <c r="O66" s="421" t="str">
        <f>[1]mátrix!N32</f>
        <v>H1</v>
      </c>
      <c r="P66" s="421"/>
      <c r="Q66" s="421" t="str">
        <f>[1]mátrix!P32</f>
        <v>H1</v>
      </c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36"/>
      <c r="AC66" s="433" t="str">
        <f>IF(VLOOKUP(A66,Beosztás!A:F,6,0)="Igen","Igen","")</f>
        <v/>
      </c>
      <c r="AD66" s="420" t="str">
        <f>IF(VLOOKUP(A66,Beosztás!A:G,7,0)="igen","igen","")</f>
        <v/>
      </c>
      <c r="AE66" s="32"/>
    </row>
    <row r="67" spans="1:31" x14ac:dyDescent="0.3">
      <c r="A67" s="408" t="str">
        <f>'Keleti csoport'!A10</f>
        <v>Polgár Rubina</v>
      </c>
      <c r="B67" s="409" t="str">
        <f>'Keleti csoport'!B10</f>
        <v>SZABÓ ZSUZSANNA</v>
      </c>
      <c r="C67" s="409" t="str">
        <f>'Keleti csoport'!C10</f>
        <v>Szolnok</v>
      </c>
      <c r="D67" s="409" t="str">
        <f>'Keleti csoport'!D10</f>
        <v>Keleti</v>
      </c>
      <c r="E67" s="416" t="str">
        <f>'Keleti csoport'!E10</f>
        <v>aktív</v>
      </c>
      <c r="F67" s="435" t="str">
        <f>[1]mátrix!E33</f>
        <v>H1</v>
      </c>
      <c r="G67" s="421"/>
      <c r="H67" s="421"/>
      <c r="I67" s="421"/>
      <c r="J67" s="421"/>
      <c r="K67" s="421">
        <f>[1]mátrix!J33</f>
        <v>1</v>
      </c>
      <c r="L67" s="421" t="s">
        <v>251</v>
      </c>
      <c r="M67" s="421"/>
      <c r="N67" s="421"/>
      <c r="O67" s="421" t="str">
        <f>[1]mátrix!N33</f>
        <v>H1</v>
      </c>
      <c r="P67" s="421"/>
      <c r="Q67" s="421" t="str">
        <f>[1]mátrix!P33</f>
        <v>H1</v>
      </c>
      <c r="R67" s="421"/>
      <c r="S67" s="421"/>
      <c r="T67" s="421"/>
      <c r="U67" s="421"/>
      <c r="V67" s="421"/>
      <c r="W67" s="421"/>
      <c r="X67" s="421"/>
      <c r="Y67" s="421"/>
      <c r="Z67" s="421"/>
      <c r="AA67" s="421"/>
      <c r="AB67" s="436"/>
      <c r="AC67" s="433" t="str">
        <f>IF(VLOOKUP(A67,Beosztás!A:F,6,0)="Igen","Igen","")</f>
        <v/>
      </c>
      <c r="AD67" s="420" t="str">
        <f>IF(VLOOKUP(A67,Beosztás!A:G,7,0)="igen","igen","")</f>
        <v/>
      </c>
      <c r="AE67" s="32"/>
    </row>
    <row r="68" spans="1:31" x14ac:dyDescent="0.3">
      <c r="A68" s="408" t="str">
        <f>'Keleti csoport'!A11</f>
        <v>Bodnárné Pádár Judit</v>
      </c>
      <c r="B68" s="409" t="str">
        <f>'Keleti csoport'!B11</f>
        <v>SZABÓ ZSUZSANNA</v>
      </c>
      <c r="C68" s="409" t="str">
        <f>'Keleti csoport'!C11</f>
        <v>Debrecen</v>
      </c>
      <c r="D68" s="409" t="str">
        <f>'Keleti csoport'!D11</f>
        <v>Keleti</v>
      </c>
      <c r="E68" s="416" t="str">
        <f>'Keleti csoport'!E11</f>
        <v>aktív</v>
      </c>
      <c r="F68" s="435" t="s">
        <v>251</v>
      </c>
      <c r="G68" s="421"/>
      <c r="H68" s="421"/>
      <c r="I68" s="421"/>
      <c r="J68" s="421"/>
      <c r="K68" s="421">
        <f>[1]mátrix!J34</f>
        <v>1</v>
      </c>
      <c r="L68" s="421"/>
      <c r="M68" s="421"/>
      <c r="N68" s="421"/>
      <c r="O68" s="421" t="str">
        <f>[1]mátrix!N34</f>
        <v>H1</v>
      </c>
      <c r="P68" s="421"/>
      <c r="Q68" s="421" t="str">
        <f>[1]mátrix!P34</f>
        <v>H1</v>
      </c>
      <c r="R68" s="421"/>
      <c r="S68" s="421"/>
      <c r="T68" s="421"/>
      <c r="U68" s="421"/>
      <c r="V68" s="421"/>
      <c r="W68" s="421"/>
      <c r="X68" s="421"/>
      <c r="Y68" s="421"/>
      <c r="Z68" s="421"/>
      <c r="AA68" s="421"/>
      <c r="AB68" s="436"/>
      <c r="AC68" s="433"/>
      <c r="AD68" s="420" t="str">
        <f>IF(VLOOKUP(A68,Beosztás!A:G,7,0)="igen","igen","")</f>
        <v/>
      </c>
      <c r="AE68" s="32"/>
    </row>
    <row r="69" spans="1:31" hidden="1" x14ac:dyDescent="0.3">
      <c r="A69" s="408" t="str">
        <f>'Keleti csoport'!A12</f>
        <v>Emődi Anett</v>
      </c>
      <c r="B69" s="409" t="str">
        <f>'Keleti csoport'!B12</f>
        <v>SZABÓ ZSUZSANNA</v>
      </c>
      <c r="C69" s="409" t="str">
        <f>'Keleti csoport'!C12</f>
        <v>Debrecen</v>
      </c>
      <c r="D69" s="409" t="str">
        <f>'Keleti csoport'!D12</f>
        <v>Keleti</v>
      </c>
      <c r="E69" s="416" t="str">
        <f>'Keleti csoport'!E12</f>
        <v>inaktív</v>
      </c>
      <c r="F69" s="435"/>
      <c r="G69" s="421"/>
      <c r="H69" s="421"/>
      <c r="I69" s="421"/>
      <c r="J69" s="421"/>
      <c r="K69" s="421">
        <f>[1]mátrix!J35</f>
        <v>1</v>
      </c>
      <c r="L69" s="421"/>
      <c r="M69" s="421"/>
      <c r="N69" s="421"/>
      <c r="O69" s="421" t="str">
        <f>[1]mátrix!N35</f>
        <v>H1</v>
      </c>
      <c r="P69" s="421" t="str">
        <f>[1]mátrix!O35</f>
        <v>H2</v>
      </c>
      <c r="Q69" s="421" t="str">
        <f>[1]mátrix!P35</f>
        <v>H1</v>
      </c>
      <c r="R69" s="421"/>
      <c r="S69" s="421"/>
      <c r="T69" s="421"/>
      <c r="U69" s="421"/>
      <c r="V69" s="421"/>
      <c r="W69" s="421"/>
      <c r="X69" s="421"/>
      <c r="Y69" s="421"/>
      <c r="Z69" s="421"/>
      <c r="AA69" s="421"/>
      <c r="AB69" s="436"/>
      <c r="AC69" s="433" t="str">
        <f>IF(VLOOKUP(A69,Beosztás!A:F,6,0)="Igen","Igen","")</f>
        <v/>
      </c>
      <c r="AD69" s="420" t="str">
        <f>IF(VLOOKUP(A69,Beosztás!A:G,7,0)="igen","igen","")</f>
        <v/>
      </c>
      <c r="AE69" s="32"/>
    </row>
    <row r="70" spans="1:31" x14ac:dyDescent="0.3">
      <c r="A70" s="408" t="str">
        <f>'Keleti csoport'!A13</f>
        <v>Gaja Dorottya</v>
      </c>
      <c r="B70" s="409" t="str">
        <f>'Keleti csoport'!B13</f>
        <v>SZABÓ ZSUZSANNA</v>
      </c>
      <c r="C70" s="409" t="str">
        <f>'Keleti csoport'!C13</f>
        <v>Debrecen</v>
      </c>
      <c r="D70" s="409" t="str">
        <f>'Keleti csoport'!D13</f>
        <v>Keleti</v>
      </c>
      <c r="E70" s="416" t="str">
        <f>'Keleti csoport'!E13</f>
        <v>aktív</v>
      </c>
      <c r="F70" s="435"/>
      <c r="G70" s="421"/>
      <c r="H70" s="421"/>
      <c r="I70" s="421"/>
      <c r="J70" s="421"/>
      <c r="K70" s="421">
        <f>[1]mátrix!J36</f>
        <v>1</v>
      </c>
      <c r="L70" s="421"/>
      <c r="M70" s="421"/>
      <c r="N70" s="421"/>
      <c r="O70" s="421" t="str">
        <f>[1]mátrix!N36</f>
        <v>H1</v>
      </c>
      <c r="P70" s="421"/>
      <c r="Q70" s="421" t="s">
        <v>259</v>
      </c>
      <c r="R70" s="421"/>
      <c r="S70" s="421"/>
      <c r="T70" s="421"/>
      <c r="U70" s="421"/>
      <c r="V70" s="421"/>
      <c r="W70" s="421"/>
      <c r="X70" s="421"/>
      <c r="Y70" s="421"/>
      <c r="Z70" s="421"/>
      <c r="AA70" s="421"/>
      <c r="AB70" s="436"/>
      <c r="AC70" s="433" t="str">
        <f>IF(VLOOKUP(A70,Beosztás!A:F,6,0)="Igen","Igen","")</f>
        <v/>
      </c>
      <c r="AD70" s="420" t="str">
        <f>IF(VLOOKUP(A70,Beosztás!A:G,7,0)="igen","igen","")</f>
        <v/>
      </c>
      <c r="AE70" s="32"/>
    </row>
    <row r="71" spans="1:31" x14ac:dyDescent="0.3">
      <c r="A71" s="408" t="str">
        <f>'Keleti csoport'!A14</f>
        <v>Szabó-Zsódi Ibolya</v>
      </c>
      <c r="B71" s="409" t="str">
        <f>'Keleti csoport'!B14</f>
        <v>SZABÓ ZSUZSANNA</v>
      </c>
      <c r="C71" s="409" t="str">
        <f>'Keleti csoport'!C14</f>
        <v>Debrecen</v>
      </c>
      <c r="D71" s="409" t="str">
        <f>'Keleti csoport'!D14</f>
        <v>Keleti</v>
      </c>
      <c r="E71" s="416" t="str">
        <f>'Keleti csoport'!E14</f>
        <v>aktív</v>
      </c>
      <c r="F71" s="435"/>
      <c r="G71" s="421"/>
      <c r="H71" s="421"/>
      <c r="I71" s="421"/>
      <c r="J71" s="421"/>
      <c r="K71" s="421">
        <f>[1]mátrix!J37</f>
        <v>1</v>
      </c>
      <c r="L71" s="421" t="s">
        <v>251</v>
      </c>
      <c r="M71" s="421"/>
      <c r="N71" s="421"/>
      <c r="O71" s="421" t="str">
        <f>[1]mátrix!N37</f>
        <v>H1</v>
      </c>
      <c r="P71" s="421" t="str">
        <f>[1]mátrix!O37</f>
        <v>H2</v>
      </c>
      <c r="Q71" s="421" t="str">
        <f>[1]mátrix!P37</f>
        <v>H1</v>
      </c>
      <c r="R71" s="421"/>
      <c r="S71" s="421"/>
      <c r="T71" s="421"/>
      <c r="U71" s="421"/>
      <c r="V71" s="421"/>
      <c r="W71" s="421"/>
      <c r="X71" s="421"/>
      <c r="Y71" s="421"/>
      <c r="Z71" s="421"/>
      <c r="AA71" s="421"/>
      <c r="AB71" s="436"/>
      <c r="AC71" s="433" t="str">
        <f>IF(VLOOKUP(A71,Beosztás!A:F,6,0)="Igen","Igen","")</f>
        <v/>
      </c>
      <c r="AD71" s="420" t="str">
        <f>IF(VLOOKUP(A71,Beosztás!A:G,7,0)="igen","igen","")</f>
        <v/>
      </c>
      <c r="AE71" s="32"/>
    </row>
    <row r="72" spans="1:31" x14ac:dyDescent="0.3">
      <c r="A72" s="408" t="str">
        <f>'Keleti csoport'!A16</f>
        <v>Rémiásné Szabó Ágnes</v>
      </c>
      <c r="B72" s="409" t="str">
        <f>'Keleti csoport'!B16</f>
        <v>SZABÓ ZSUZSANNA</v>
      </c>
      <c r="C72" s="409" t="str">
        <f>'Keleti csoport'!C16</f>
        <v>Miskolc</v>
      </c>
      <c r="D72" s="409" t="str">
        <f>'Keleti csoport'!D16</f>
        <v>Keleti</v>
      </c>
      <c r="E72" s="416" t="str">
        <f>'Keleti csoport'!E16</f>
        <v>aktív</v>
      </c>
      <c r="F72" s="248" t="s">
        <v>251</v>
      </c>
      <c r="G72" s="4"/>
      <c r="H72" s="4"/>
      <c r="I72" s="4"/>
      <c r="J72" s="4"/>
      <c r="K72" s="238">
        <v>1</v>
      </c>
      <c r="L72" s="4"/>
      <c r="M72" s="238" t="s">
        <v>251</v>
      </c>
      <c r="N72" s="4"/>
      <c r="O72" s="238" t="s">
        <v>251</v>
      </c>
      <c r="P72" s="238"/>
      <c r="Q72" s="238" t="s">
        <v>251</v>
      </c>
      <c r="R72" s="4"/>
      <c r="S72" s="4"/>
      <c r="T72" s="4"/>
      <c r="U72" s="4"/>
      <c r="V72" s="4"/>
      <c r="W72" s="4"/>
      <c r="X72" s="238">
        <v>3</v>
      </c>
      <c r="Y72" s="4"/>
      <c r="Z72" s="4"/>
      <c r="AA72" s="4"/>
      <c r="AB72" s="345"/>
      <c r="AC72" s="433" t="str">
        <f>IF(VLOOKUP(A72,Beosztás!A:F,6,0)="Igen","Igen","")</f>
        <v/>
      </c>
      <c r="AD72" s="420" t="str">
        <f>IF(VLOOKUP(A72,Beosztás!A:G,7,0)="igen","igen","")</f>
        <v/>
      </c>
      <c r="AE72" s="32"/>
    </row>
    <row r="73" spans="1:31" hidden="1" x14ac:dyDescent="0.3">
      <c r="A73" s="408">
        <f>'Keleti csoport'!A17</f>
        <v>0</v>
      </c>
      <c r="B73" s="409">
        <f>'Keleti csoport'!B17</f>
        <v>0</v>
      </c>
      <c r="C73" s="409">
        <f>'Keleti csoport'!C17</f>
        <v>0</v>
      </c>
      <c r="D73" s="409">
        <f>'Keleti csoport'!D17</f>
        <v>0</v>
      </c>
      <c r="E73" s="416">
        <f>'Keleti csoport'!E17</f>
        <v>0</v>
      </c>
      <c r="F73" s="3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345"/>
      <c r="AC73" s="433" t="str">
        <f>IF(VLOOKUP(A73,Beosztás!A:F,6,0)="Igen","Igen","")</f>
        <v/>
      </c>
      <c r="AD73" s="420" t="str">
        <f>IF(VLOOKUP(A73,Beosztás!A:G,7,0)="igen","igen","")</f>
        <v/>
      </c>
      <c r="AE73" s="32"/>
    </row>
    <row r="74" spans="1:31" hidden="1" x14ac:dyDescent="0.3">
      <c r="A74" s="408">
        <f>'Keleti csoport'!A18</f>
        <v>0</v>
      </c>
      <c r="B74" s="409">
        <f>'Keleti csoport'!B18</f>
        <v>0</v>
      </c>
      <c r="C74" s="409">
        <f>'Keleti csoport'!C18</f>
        <v>0</v>
      </c>
      <c r="D74" s="409">
        <f>'Keleti csoport'!D18</f>
        <v>0</v>
      </c>
      <c r="E74" s="416">
        <f>'Keleti csoport'!E18</f>
        <v>0</v>
      </c>
      <c r="F74" s="3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345"/>
      <c r="AC74" s="433" t="str">
        <f>IF(VLOOKUP(A74,Beosztás!A:F,6,0)="Igen","Igen","")</f>
        <v/>
      </c>
      <c r="AD74" s="420" t="str">
        <f>IF(VLOOKUP(A74,Beosztás!A:G,7,0)="igen","igen","")</f>
        <v/>
      </c>
      <c r="AE74" s="32"/>
    </row>
    <row r="75" spans="1:31" hidden="1" x14ac:dyDescent="0.3">
      <c r="A75" s="408">
        <f>'Keleti csoport'!A19</f>
        <v>0</v>
      </c>
      <c r="B75" s="409">
        <f>'Keleti csoport'!B19</f>
        <v>0</v>
      </c>
      <c r="C75" s="409">
        <f>'Keleti csoport'!C19</f>
        <v>0</v>
      </c>
      <c r="D75" s="409">
        <f>'Keleti csoport'!D19</f>
        <v>0</v>
      </c>
      <c r="E75" s="416">
        <f>'Keleti csoport'!E19</f>
        <v>0</v>
      </c>
      <c r="F75" s="3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345"/>
      <c r="AC75" s="433" t="str">
        <f>IF(VLOOKUP(A75,Beosztás!A:F,6,0)="Igen","Igen","")</f>
        <v/>
      </c>
      <c r="AD75" s="420" t="str">
        <f>IF(VLOOKUP(A75,Beosztás!A:G,7,0)="igen","igen","")</f>
        <v/>
      </c>
      <c r="AE75" s="32"/>
    </row>
    <row r="76" spans="1:31" hidden="1" x14ac:dyDescent="0.3">
      <c r="A76" s="408">
        <f>'Keleti csoport'!A20</f>
        <v>0</v>
      </c>
      <c r="B76" s="409">
        <f>'Keleti csoport'!B20</f>
        <v>0</v>
      </c>
      <c r="C76" s="409">
        <f>'Keleti csoport'!C20</f>
        <v>0</v>
      </c>
      <c r="D76" s="409">
        <f>'Keleti csoport'!D20</f>
        <v>0</v>
      </c>
      <c r="E76" s="416">
        <f>'Keleti csoport'!E20</f>
        <v>0</v>
      </c>
      <c r="F76" s="3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345"/>
      <c r="AC76" s="433" t="str">
        <f>IF(VLOOKUP(A76,Beosztás!A:F,6,0)="Igen","Igen","")</f>
        <v/>
      </c>
      <c r="AD76" s="420" t="str">
        <f>IF(VLOOKUP(A76,Beosztás!A:G,7,0)="igen","igen","")</f>
        <v/>
      </c>
      <c r="AE76" s="32"/>
    </row>
    <row r="77" spans="1:31" hidden="1" x14ac:dyDescent="0.3">
      <c r="A77" s="408">
        <f>'Keleti csoport'!A21</f>
        <v>0</v>
      </c>
      <c r="B77" s="409">
        <f>'Keleti csoport'!B21</f>
        <v>0</v>
      </c>
      <c r="C77" s="409">
        <f>'Keleti csoport'!C21</f>
        <v>0</v>
      </c>
      <c r="D77" s="409">
        <f>'Keleti csoport'!D21</f>
        <v>0</v>
      </c>
      <c r="E77" s="416">
        <f>'Keleti csoport'!E21</f>
        <v>0</v>
      </c>
      <c r="F77" s="3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345"/>
      <c r="AC77" s="433" t="str">
        <f>IF(VLOOKUP(A77,Beosztás!A:F,6,0)="Igen","Igen","")</f>
        <v/>
      </c>
      <c r="AD77" s="420" t="str">
        <f>IF(VLOOKUP(A77,Beosztás!A:G,7,0)="igen","igen","")</f>
        <v/>
      </c>
      <c r="AE77" s="32"/>
    </row>
    <row r="78" spans="1:31" hidden="1" x14ac:dyDescent="0.3">
      <c r="A78" s="408">
        <f>'Keleti csoport'!A22</f>
        <v>0</v>
      </c>
      <c r="B78" s="409">
        <f>'Keleti csoport'!B22</f>
        <v>0</v>
      </c>
      <c r="C78" s="409">
        <f>'Keleti csoport'!C22</f>
        <v>0</v>
      </c>
      <c r="D78" s="409">
        <f>'Keleti csoport'!D22</f>
        <v>0</v>
      </c>
      <c r="E78" s="416">
        <f>'Keleti csoport'!E22</f>
        <v>0</v>
      </c>
      <c r="F78" s="3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345"/>
      <c r="AC78" s="433" t="str">
        <f>IF(VLOOKUP(A78,Beosztás!A:F,6,0)="Igen","Igen","")</f>
        <v/>
      </c>
      <c r="AD78" s="420" t="str">
        <f>IF(VLOOKUP(A78,Beosztás!A:G,7,0)="igen","igen","")</f>
        <v/>
      </c>
      <c r="AE78" s="32"/>
    </row>
    <row r="79" spans="1:31" hidden="1" x14ac:dyDescent="0.3">
      <c r="A79" s="408">
        <f>'Keleti csoport'!A23</f>
        <v>0</v>
      </c>
      <c r="B79" s="409">
        <f>'Keleti csoport'!B23</f>
        <v>0</v>
      </c>
      <c r="C79" s="409">
        <f>'Keleti csoport'!C23</f>
        <v>0</v>
      </c>
      <c r="D79" s="409">
        <f>'Keleti csoport'!D23</f>
        <v>0</v>
      </c>
      <c r="E79" s="416">
        <f>'Keleti csoport'!E23</f>
        <v>0</v>
      </c>
      <c r="F79" s="3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345"/>
      <c r="AC79" s="433" t="str">
        <f>IF(VLOOKUP(A79,Beosztás!A:F,6,0)="Igen","Igen","")</f>
        <v/>
      </c>
      <c r="AD79" s="420" t="str">
        <f>IF(VLOOKUP(A79,Beosztás!A:G,7,0)="igen","igen","")</f>
        <v/>
      </c>
      <c r="AE79" s="32"/>
    </row>
    <row r="80" spans="1:31" hidden="1" x14ac:dyDescent="0.3">
      <c r="A80" s="408">
        <f>'Keleti csoport'!A24</f>
        <v>0</v>
      </c>
      <c r="B80" s="409">
        <f>'Keleti csoport'!B24</f>
        <v>0</v>
      </c>
      <c r="C80" s="409">
        <f>'Keleti csoport'!C24</f>
        <v>0</v>
      </c>
      <c r="D80" s="409">
        <f>'Keleti csoport'!D24</f>
        <v>0</v>
      </c>
      <c r="E80" s="416">
        <f>'Keleti csoport'!E24</f>
        <v>0</v>
      </c>
      <c r="F80" s="3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345"/>
      <c r="AC80" s="433" t="str">
        <f>IF(VLOOKUP(A80,Beosztás!A:F,6,0)="Igen","Igen","")</f>
        <v/>
      </c>
      <c r="AD80" s="420" t="str">
        <f>IF(VLOOKUP(A80,Beosztás!A:G,7,0)="igen","igen","")</f>
        <v/>
      </c>
      <c r="AE80" s="32"/>
    </row>
    <row r="81" spans="1:31" hidden="1" x14ac:dyDescent="0.3">
      <c r="A81" s="408">
        <f>'Keleti csoport'!A25</f>
        <v>0</v>
      </c>
      <c r="B81" s="409">
        <f>'Keleti csoport'!B25</f>
        <v>0</v>
      </c>
      <c r="C81" s="409">
        <f>'Keleti csoport'!C25</f>
        <v>0</v>
      </c>
      <c r="D81" s="409">
        <f>'Keleti csoport'!D25</f>
        <v>0</v>
      </c>
      <c r="E81" s="416">
        <f>'Keleti csoport'!E25</f>
        <v>0</v>
      </c>
      <c r="F81" s="3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345"/>
      <c r="AC81" s="433" t="str">
        <f>IF(VLOOKUP(A81,Beosztás!A:F,6,0)="Igen","Igen","")</f>
        <v/>
      </c>
      <c r="AD81" s="420" t="str">
        <f>IF(VLOOKUP(A81,Beosztás!A:G,7,0)="igen","igen","")</f>
        <v/>
      </c>
      <c r="AE81" s="32"/>
    </row>
    <row r="82" spans="1:31" hidden="1" x14ac:dyDescent="0.3">
      <c r="A82" s="408">
        <f>'Keleti csoport'!A26</f>
        <v>0</v>
      </c>
      <c r="B82" s="409">
        <f>'Keleti csoport'!B26</f>
        <v>0</v>
      </c>
      <c r="C82" s="409">
        <f>'Keleti csoport'!C26</f>
        <v>0</v>
      </c>
      <c r="D82" s="409">
        <f>'Keleti csoport'!D26</f>
        <v>0</v>
      </c>
      <c r="E82" s="416">
        <f>'Keleti csoport'!E26</f>
        <v>0</v>
      </c>
      <c r="F82" s="3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345"/>
      <c r="AC82" s="433" t="str">
        <f>IF(VLOOKUP(A82,Beosztás!A:F,6,0)="Igen","Igen","")</f>
        <v/>
      </c>
      <c r="AD82" s="420" t="str">
        <f>IF(VLOOKUP(A82,Beosztás!A:G,7,0)="igen","igen","")</f>
        <v/>
      </c>
      <c r="AE82" s="32"/>
    </row>
    <row r="83" spans="1:31" hidden="1" x14ac:dyDescent="0.3">
      <c r="A83" s="408">
        <f>'Keleti csoport'!A27</f>
        <v>0</v>
      </c>
      <c r="B83" s="409">
        <f>'Keleti csoport'!B27</f>
        <v>0</v>
      </c>
      <c r="C83" s="409">
        <f>'Keleti csoport'!C27</f>
        <v>0</v>
      </c>
      <c r="D83" s="409">
        <f>'Keleti csoport'!D27</f>
        <v>0</v>
      </c>
      <c r="E83" s="416">
        <f>'Keleti csoport'!E27</f>
        <v>0</v>
      </c>
      <c r="F83" s="3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345"/>
      <c r="AC83" s="433" t="str">
        <f>IF(VLOOKUP(A83,Beosztás!A:F,6,0)="Igen","Igen","")</f>
        <v/>
      </c>
      <c r="AD83" s="420" t="str">
        <f>IF(VLOOKUP(A83,Beosztás!A:G,7,0)="igen","igen","")</f>
        <v/>
      </c>
      <c r="AE83" s="32"/>
    </row>
    <row r="84" spans="1:31" hidden="1" x14ac:dyDescent="0.3">
      <c r="A84" s="408">
        <f>'Keleti csoport'!A28</f>
        <v>0</v>
      </c>
      <c r="B84" s="409">
        <f>'Keleti csoport'!B28</f>
        <v>0</v>
      </c>
      <c r="C84" s="409">
        <f>'Keleti csoport'!C28</f>
        <v>0</v>
      </c>
      <c r="D84" s="409">
        <f>'Keleti csoport'!D28</f>
        <v>0</v>
      </c>
      <c r="E84" s="416">
        <f>'Keleti csoport'!E28</f>
        <v>0</v>
      </c>
      <c r="F84" s="3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345"/>
      <c r="AC84" s="433" t="str">
        <f>IF(VLOOKUP(A84,Beosztás!A:F,6,0)="Igen","Igen","")</f>
        <v/>
      </c>
      <c r="AD84" s="420" t="str">
        <f>IF(VLOOKUP(A84,Beosztás!A:G,7,0)="igen","igen","")</f>
        <v/>
      </c>
      <c r="AE84" s="32"/>
    </row>
    <row r="85" spans="1:31" hidden="1" x14ac:dyDescent="0.3">
      <c r="A85" s="408">
        <f>'Keleti csoport'!A29</f>
        <v>0</v>
      </c>
      <c r="B85" s="409">
        <f>'Keleti csoport'!B29</f>
        <v>0</v>
      </c>
      <c r="C85" s="409">
        <f>'Keleti csoport'!C29</f>
        <v>0</v>
      </c>
      <c r="D85" s="409">
        <f>'Keleti csoport'!D29</f>
        <v>0</v>
      </c>
      <c r="E85" s="416">
        <f>'Keleti csoport'!E29</f>
        <v>0</v>
      </c>
      <c r="F85" s="3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345"/>
      <c r="AC85" s="433" t="str">
        <f>IF(VLOOKUP(A85,Beosztás!A:F,6,0)="Igen","Igen","")</f>
        <v/>
      </c>
      <c r="AD85" s="420" t="str">
        <f>IF(VLOOKUP(A85,Beosztás!A:G,7,0)="igen","igen","")</f>
        <v/>
      </c>
      <c r="AE85" s="32"/>
    </row>
    <row r="86" spans="1:31" hidden="1" x14ac:dyDescent="0.3">
      <c r="A86" s="408">
        <f>'Keleti csoport'!A30</f>
        <v>0</v>
      </c>
      <c r="B86" s="409">
        <f>'Keleti csoport'!B30</f>
        <v>0</v>
      </c>
      <c r="C86" s="409">
        <f>'Keleti csoport'!C30</f>
        <v>0</v>
      </c>
      <c r="D86" s="409">
        <f>'Keleti csoport'!D30</f>
        <v>0</v>
      </c>
      <c r="E86" s="416">
        <f>'Keleti csoport'!E30</f>
        <v>0</v>
      </c>
      <c r="F86" s="3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345"/>
      <c r="AC86" s="433" t="str">
        <f>IF(VLOOKUP(A86,Beosztás!A:F,6,0)="Igen","Igen","")</f>
        <v/>
      </c>
      <c r="AD86" s="420" t="str">
        <f>IF(VLOOKUP(A86,Beosztás!A:G,7,0)="igen","igen","")</f>
        <v/>
      </c>
      <c r="AE86" s="32"/>
    </row>
    <row r="87" spans="1:31" hidden="1" x14ac:dyDescent="0.3">
      <c r="A87" s="408">
        <f>'Keleti csoport'!A31</f>
        <v>0</v>
      </c>
      <c r="B87" s="409">
        <f>'Keleti csoport'!B31</f>
        <v>0</v>
      </c>
      <c r="C87" s="409">
        <f>'Keleti csoport'!C31</f>
        <v>0</v>
      </c>
      <c r="D87" s="409">
        <f>'Keleti csoport'!D31</f>
        <v>0</v>
      </c>
      <c r="E87" s="416">
        <f>'Keleti csoport'!E31</f>
        <v>0</v>
      </c>
      <c r="F87" s="3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345"/>
      <c r="AC87" s="433" t="str">
        <f>IF(VLOOKUP(A87,Beosztás!A:F,6,0)="Igen","Igen","")</f>
        <v/>
      </c>
      <c r="AD87" s="420" t="str">
        <f>IF(VLOOKUP(A87,Beosztás!A:G,7,0)="igen","igen","")</f>
        <v/>
      </c>
      <c r="AE87" s="32"/>
    </row>
    <row r="88" spans="1:31" hidden="1" x14ac:dyDescent="0.3">
      <c r="A88" s="408">
        <f>'Keleti csoport'!A32</f>
        <v>0</v>
      </c>
      <c r="B88" s="409">
        <f>'Keleti csoport'!B32</f>
        <v>0</v>
      </c>
      <c r="C88" s="409">
        <f>'Keleti csoport'!C32</f>
        <v>0</v>
      </c>
      <c r="D88" s="409">
        <f>'Keleti csoport'!D32</f>
        <v>0</v>
      </c>
      <c r="E88" s="416">
        <f>'Keleti csoport'!E32</f>
        <v>0</v>
      </c>
      <c r="F88" s="3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345"/>
      <c r="AC88" s="433" t="str">
        <f>IF(VLOOKUP(A88,Beosztás!A:F,6,0)="Igen","Igen","")</f>
        <v/>
      </c>
      <c r="AD88" s="420" t="str">
        <f>IF(VLOOKUP(A88,Beosztás!A:G,7,0)="igen","igen","")</f>
        <v/>
      </c>
      <c r="AE88" s="32"/>
    </row>
    <row r="89" spans="1:31" hidden="1" x14ac:dyDescent="0.3">
      <c r="A89" s="408">
        <f>'Keleti csoport'!A33</f>
        <v>0</v>
      </c>
      <c r="B89" s="409">
        <f>'Keleti csoport'!B33</f>
        <v>0</v>
      </c>
      <c r="C89" s="409">
        <f>'Keleti csoport'!C33</f>
        <v>0</v>
      </c>
      <c r="D89" s="409">
        <f>'Keleti csoport'!D33</f>
        <v>0</v>
      </c>
      <c r="E89" s="416">
        <f>'Keleti csoport'!E33</f>
        <v>0</v>
      </c>
      <c r="F89" s="3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345"/>
      <c r="AC89" s="433" t="str">
        <f>IF(VLOOKUP(A89,Beosztás!A:F,6,0)="Igen","Igen","")</f>
        <v/>
      </c>
      <c r="AD89" s="420" t="str">
        <f>IF(VLOOKUP(A89,Beosztás!A:G,7,0)="igen","igen","")</f>
        <v/>
      </c>
      <c r="AE89" s="32"/>
    </row>
    <row r="90" spans="1:31" hidden="1" x14ac:dyDescent="0.3">
      <c r="A90" s="408">
        <f>'Keleti csoport'!A34</f>
        <v>0</v>
      </c>
      <c r="B90" s="409">
        <f>'Keleti csoport'!B34</f>
        <v>0</v>
      </c>
      <c r="C90" s="409">
        <f>'Keleti csoport'!C34</f>
        <v>0</v>
      </c>
      <c r="D90" s="409">
        <f>'Keleti csoport'!D34</f>
        <v>0</v>
      </c>
      <c r="E90" s="416">
        <f>'Keleti csoport'!E34</f>
        <v>0</v>
      </c>
      <c r="F90" s="3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345"/>
      <c r="AC90" s="433" t="str">
        <f>IF(VLOOKUP(A90,Beosztás!A:F,6,0)="Igen","Igen","")</f>
        <v/>
      </c>
      <c r="AD90" s="420" t="str">
        <f>IF(VLOOKUP(A90,Beosztás!A:G,7,0)="igen","igen","")</f>
        <v/>
      </c>
      <c r="AE90" s="32"/>
    </row>
    <row r="91" spans="1:31" hidden="1" x14ac:dyDescent="0.3">
      <c r="A91" s="408">
        <f>'Keleti csoport'!A35</f>
        <v>0</v>
      </c>
      <c r="B91" s="409">
        <f>'Keleti csoport'!B35</f>
        <v>0</v>
      </c>
      <c r="C91" s="409">
        <f>'Keleti csoport'!C35</f>
        <v>0</v>
      </c>
      <c r="D91" s="409">
        <f>'Keleti csoport'!D35</f>
        <v>0</v>
      </c>
      <c r="E91" s="416">
        <f>'Keleti csoport'!E35</f>
        <v>0</v>
      </c>
      <c r="F91" s="3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345"/>
      <c r="AC91" s="433" t="str">
        <f>IF(VLOOKUP(A91,Beosztás!A:F,6,0)="Igen","Igen","")</f>
        <v/>
      </c>
      <c r="AD91" s="420" t="str">
        <f>IF(VLOOKUP(A91,Beosztás!A:G,7,0)="igen","igen","")</f>
        <v/>
      </c>
      <c r="AE91" s="32"/>
    </row>
    <row r="92" spans="1:31" hidden="1" x14ac:dyDescent="0.3">
      <c r="A92" s="408">
        <f>'Keleti csoport'!A36</f>
        <v>0</v>
      </c>
      <c r="B92" s="409">
        <f>'Keleti csoport'!B36</f>
        <v>0</v>
      </c>
      <c r="C92" s="409">
        <f>'Keleti csoport'!C36</f>
        <v>0</v>
      </c>
      <c r="D92" s="409">
        <f>'Keleti csoport'!D36</f>
        <v>0</v>
      </c>
      <c r="E92" s="416">
        <f>'Keleti csoport'!E36</f>
        <v>0</v>
      </c>
      <c r="F92" s="3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345"/>
      <c r="AC92" s="433" t="str">
        <f>IF(VLOOKUP(A92,Beosztás!A:F,6,0)="Igen","Igen","")</f>
        <v/>
      </c>
      <c r="AD92" s="420" t="str">
        <f>IF(VLOOKUP(A92,Beosztás!A:G,7,0)="igen","igen","")</f>
        <v/>
      </c>
      <c r="AE92" s="32"/>
    </row>
    <row r="93" spans="1:31" hidden="1" x14ac:dyDescent="0.3">
      <c r="A93" s="408">
        <f>'Keleti csoport'!A37</f>
        <v>0</v>
      </c>
      <c r="B93" s="409">
        <f>'Keleti csoport'!B37</f>
        <v>0</v>
      </c>
      <c r="C93" s="409">
        <f>'Keleti csoport'!C37</f>
        <v>0</v>
      </c>
      <c r="D93" s="409">
        <f>'Keleti csoport'!D37</f>
        <v>0</v>
      </c>
      <c r="E93" s="416">
        <f>'Keleti csoport'!E37</f>
        <v>0</v>
      </c>
      <c r="F93" s="3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345"/>
      <c r="AC93" s="433" t="str">
        <f>IF(VLOOKUP(A93,Beosztás!A:F,6,0)="Igen","Igen","")</f>
        <v/>
      </c>
      <c r="AD93" s="420" t="str">
        <f>IF(VLOOKUP(A93,Beosztás!A:G,7,0)="igen","igen","")</f>
        <v/>
      </c>
      <c r="AE93" s="32"/>
    </row>
    <row r="94" spans="1:31" hidden="1" x14ac:dyDescent="0.3">
      <c r="A94" s="408">
        <f>'Keleti csoport'!A38</f>
        <v>0</v>
      </c>
      <c r="B94" s="409">
        <f>'Keleti csoport'!B38</f>
        <v>0</v>
      </c>
      <c r="C94" s="409">
        <f>'Keleti csoport'!C38</f>
        <v>0</v>
      </c>
      <c r="D94" s="409">
        <f>'Keleti csoport'!D38</f>
        <v>0</v>
      </c>
      <c r="E94" s="416">
        <f>'Keleti csoport'!E38</f>
        <v>0</v>
      </c>
      <c r="F94" s="3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345"/>
      <c r="AC94" s="433" t="str">
        <f>IF(VLOOKUP(A94,Beosztás!A:F,6,0)="Igen","Igen","")</f>
        <v/>
      </c>
      <c r="AD94" s="420" t="str">
        <f>IF(VLOOKUP(A94,Beosztás!A:G,7,0)="igen","igen","")</f>
        <v/>
      </c>
      <c r="AE94" s="32"/>
    </row>
    <row r="95" spans="1:31" hidden="1" x14ac:dyDescent="0.3">
      <c r="A95" s="408">
        <f>'Keleti csoport'!A39</f>
        <v>0</v>
      </c>
      <c r="B95" s="409">
        <f>'Keleti csoport'!B39</f>
        <v>0</v>
      </c>
      <c r="C95" s="409">
        <f>'Keleti csoport'!C39</f>
        <v>0</v>
      </c>
      <c r="D95" s="409">
        <f>'Keleti csoport'!D39</f>
        <v>0</v>
      </c>
      <c r="E95" s="416">
        <f>'Keleti csoport'!E39</f>
        <v>0</v>
      </c>
      <c r="F95" s="3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345"/>
      <c r="AC95" s="433" t="str">
        <f>IF(VLOOKUP(A95,Beosztás!A:F,6,0)="Igen","Igen","")</f>
        <v/>
      </c>
      <c r="AD95" s="420" t="str">
        <f>IF(VLOOKUP(A95,Beosztás!A:G,7,0)="igen","igen","")</f>
        <v/>
      </c>
      <c r="AE95" s="32"/>
    </row>
    <row r="96" spans="1:31" hidden="1" x14ac:dyDescent="0.3">
      <c r="A96" s="408">
        <f>'Keleti csoport'!A40</f>
        <v>0</v>
      </c>
      <c r="B96" s="409">
        <f>'Keleti csoport'!B40</f>
        <v>0</v>
      </c>
      <c r="C96" s="409">
        <f>'Keleti csoport'!C40</f>
        <v>0</v>
      </c>
      <c r="D96" s="409">
        <f>'Keleti csoport'!D40</f>
        <v>0</v>
      </c>
      <c r="E96" s="416">
        <f>'Keleti csoport'!E40</f>
        <v>0</v>
      </c>
      <c r="F96" s="3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345"/>
      <c r="AC96" s="433" t="str">
        <f>IF(VLOOKUP(A96,Beosztás!A:F,6,0)="Igen","Igen","")</f>
        <v/>
      </c>
      <c r="AD96" s="420" t="str">
        <f>IF(VLOOKUP(A96,Beosztás!A:G,7,0)="igen","igen","")</f>
        <v/>
      </c>
      <c r="AE96" s="32"/>
    </row>
    <row r="97" spans="1:31" hidden="1" x14ac:dyDescent="0.3">
      <c r="A97" s="408">
        <f>'Keleti csoport'!A41</f>
        <v>0</v>
      </c>
      <c r="B97" s="409">
        <f>'Keleti csoport'!B41</f>
        <v>0</v>
      </c>
      <c r="C97" s="409">
        <f>'Keleti csoport'!C41</f>
        <v>0</v>
      </c>
      <c r="D97" s="409">
        <f>'Keleti csoport'!D41</f>
        <v>0</v>
      </c>
      <c r="E97" s="416">
        <f>'Keleti csoport'!E41</f>
        <v>0</v>
      </c>
      <c r="F97" s="3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345"/>
      <c r="AC97" s="433" t="str">
        <f>IF(VLOOKUP(A97,Beosztás!A:F,6,0)="Igen","Igen","")</f>
        <v/>
      </c>
      <c r="AD97" s="420" t="str">
        <f>IF(VLOOKUP(A97,Beosztás!A:G,7,0)="igen","igen","")</f>
        <v/>
      </c>
      <c r="AE97" s="32"/>
    </row>
    <row r="98" spans="1:31" hidden="1" x14ac:dyDescent="0.3">
      <c r="A98" s="408">
        <f>'Keleti csoport'!A42</f>
        <v>0</v>
      </c>
      <c r="B98" s="409">
        <f>'Keleti csoport'!B42</f>
        <v>0</v>
      </c>
      <c r="C98" s="409">
        <f>'Keleti csoport'!C42</f>
        <v>0</v>
      </c>
      <c r="D98" s="409">
        <f>'Keleti csoport'!D42</f>
        <v>0</v>
      </c>
      <c r="E98" s="416">
        <f>'Keleti csoport'!E42</f>
        <v>0</v>
      </c>
      <c r="F98" s="3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345"/>
      <c r="AC98" s="433" t="str">
        <f>IF(VLOOKUP(A98,Beosztás!A:F,6,0)="Igen","Igen","")</f>
        <v/>
      </c>
      <c r="AD98" s="420" t="str">
        <f>IF(VLOOKUP(A98,Beosztás!A:G,7,0)="igen","igen","")</f>
        <v/>
      </c>
      <c r="AE98" s="32"/>
    </row>
    <row r="99" spans="1:31" hidden="1" x14ac:dyDescent="0.3">
      <c r="A99" s="408">
        <f>'Keleti csoport'!A43</f>
        <v>0</v>
      </c>
      <c r="B99" s="409">
        <f>'Keleti csoport'!B43</f>
        <v>0</v>
      </c>
      <c r="C99" s="409">
        <f>'Keleti csoport'!C43</f>
        <v>0</v>
      </c>
      <c r="D99" s="409">
        <f>'Keleti csoport'!D43</f>
        <v>0</v>
      </c>
      <c r="E99" s="416">
        <f>'Keleti csoport'!E43</f>
        <v>0</v>
      </c>
      <c r="F99" s="3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345"/>
      <c r="AC99" s="433" t="str">
        <f>IF(VLOOKUP(A99,Beosztás!A:F,6,0)="Igen","Igen","")</f>
        <v/>
      </c>
      <c r="AD99" s="420" t="str">
        <f>IF(VLOOKUP(A99,Beosztás!A:G,7,0)="igen","igen","")</f>
        <v/>
      </c>
      <c r="AE99" s="32"/>
    </row>
    <row r="100" spans="1:31" hidden="1" x14ac:dyDescent="0.3">
      <c r="A100" s="408">
        <f>'Keleti csoport'!A44</f>
        <v>0</v>
      </c>
      <c r="B100" s="409">
        <f>'Keleti csoport'!B44</f>
        <v>0</v>
      </c>
      <c r="C100" s="409">
        <f>'Keleti csoport'!C44</f>
        <v>0</v>
      </c>
      <c r="D100" s="409">
        <f>'Keleti csoport'!D44</f>
        <v>0</v>
      </c>
      <c r="E100" s="416">
        <f>'Keleti csoport'!E44</f>
        <v>0</v>
      </c>
      <c r="F100" s="3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345"/>
      <c r="AC100" s="433" t="str">
        <f>IF(VLOOKUP(A100,Beosztás!A:F,6,0)="Igen","Igen","")</f>
        <v/>
      </c>
      <c r="AD100" s="420" t="str">
        <f>IF(VLOOKUP(A100,Beosztás!A:G,7,0)="igen","igen","")</f>
        <v/>
      </c>
      <c r="AE100" s="32"/>
    </row>
    <row r="101" spans="1:31" hidden="1" x14ac:dyDescent="0.3">
      <c r="A101" s="408">
        <f>'Keleti csoport'!A45</f>
        <v>0</v>
      </c>
      <c r="B101" s="409">
        <f>'Keleti csoport'!B45</f>
        <v>0</v>
      </c>
      <c r="C101" s="409">
        <f>'Keleti csoport'!C45</f>
        <v>0</v>
      </c>
      <c r="D101" s="409">
        <f>'Keleti csoport'!D45</f>
        <v>0</v>
      </c>
      <c r="E101" s="416">
        <f>'Keleti csoport'!E45</f>
        <v>0</v>
      </c>
      <c r="F101" s="3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345"/>
      <c r="AC101" s="433" t="str">
        <f>IF(VLOOKUP(A101,Beosztás!A:F,6,0)="Igen","Igen","")</f>
        <v/>
      </c>
      <c r="AD101" s="420" t="str">
        <f>IF(VLOOKUP(A101,Beosztás!A:G,7,0)="igen","igen","")</f>
        <v/>
      </c>
      <c r="AE101" s="32"/>
    </row>
    <row r="102" spans="1:31" hidden="1" x14ac:dyDescent="0.3">
      <c r="A102" s="408">
        <f>'Keleti csoport'!A46</f>
        <v>0</v>
      </c>
      <c r="B102" s="409">
        <f>'Keleti csoport'!B46</f>
        <v>0</v>
      </c>
      <c r="C102" s="409">
        <f>'Keleti csoport'!C46</f>
        <v>0</v>
      </c>
      <c r="D102" s="409">
        <f>'Keleti csoport'!D46</f>
        <v>0</v>
      </c>
      <c r="E102" s="416">
        <f>'Keleti csoport'!E46</f>
        <v>0</v>
      </c>
      <c r="F102" s="3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345"/>
      <c r="AC102" s="433" t="str">
        <f>IF(VLOOKUP(A102,Beosztás!A:F,6,0)="Igen","Igen","")</f>
        <v/>
      </c>
      <c r="AD102" s="420" t="str">
        <f>IF(VLOOKUP(A102,Beosztás!A:G,7,0)="igen","igen","")</f>
        <v/>
      </c>
      <c r="AE102" s="32"/>
    </row>
    <row r="103" spans="1:31" hidden="1" x14ac:dyDescent="0.3">
      <c r="A103" s="408">
        <f>'Keleti csoport'!A47</f>
        <v>0</v>
      </c>
      <c r="B103" s="409">
        <f>'Keleti csoport'!B47</f>
        <v>0</v>
      </c>
      <c r="C103" s="409">
        <f>'Keleti csoport'!C47</f>
        <v>0</v>
      </c>
      <c r="D103" s="409">
        <f>'Keleti csoport'!D47</f>
        <v>0</v>
      </c>
      <c r="E103" s="416">
        <f>'Keleti csoport'!E47</f>
        <v>0</v>
      </c>
      <c r="F103" s="3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345"/>
      <c r="AC103" s="433" t="str">
        <f>IF(VLOOKUP(A103,Beosztás!A:F,6,0)="Igen","Igen","")</f>
        <v/>
      </c>
      <c r="AD103" s="420" t="str">
        <f>IF(VLOOKUP(A103,Beosztás!A:G,7,0)="igen","igen","")</f>
        <v/>
      </c>
      <c r="AE103" s="32"/>
    </row>
    <row r="104" spans="1:31" hidden="1" x14ac:dyDescent="0.3">
      <c r="A104" s="408">
        <f>'Keleti csoport'!A48</f>
        <v>0</v>
      </c>
      <c r="B104" s="409">
        <f>'Keleti csoport'!B48</f>
        <v>0</v>
      </c>
      <c r="C104" s="409">
        <f>'Keleti csoport'!C48</f>
        <v>0</v>
      </c>
      <c r="D104" s="409">
        <f>'Keleti csoport'!D48</f>
        <v>0</v>
      </c>
      <c r="E104" s="416">
        <f>'Keleti csoport'!E48</f>
        <v>0</v>
      </c>
      <c r="F104" s="3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345"/>
      <c r="AC104" s="433" t="str">
        <f>IF(VLOOKUP(A104,Beosztás!A:F,6,0)="Igen","Igen","")</f>
        <v/>
      </c>
      <c r="AD104" s="420" t="str">
        <f>IF(VLOOKUP(A104,Beosztás!A:G,7,0)="igen","igen","")</f>
        <v/>
      </c>
      <c r="AE104" s="32"/>
    </row>
    <row r="105" spans="1:31" hidden="1" x14ac:dyDescent="0.3">
      <c r="A105" s="408">
        <f>'Keleti csoport'!A49</f>
        <v>0</v>
      </c>
      <c r="B105" s="409">
        <f>'Keleti csoport'!B49</f>
        <v>0</v>
      </c>
      <c r="C105" s="409">
        <f>'Keleti csoport'!C49</f>
        <v>0</v>
      </c>
      <c r="D105" s="409">
        <f>'Keleti csoport'!D49</f>
        <v>0</v>
      </c>
      <c r="E105" s="416">
        <f>'Keleti csoport'!E49</f>
        <v>0</v>
      </c>
      <c r="F105" s="3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345"/>
      <c r="AC105" s="433" t="str">
        <f>IF(VLOOKUP(A105,Beosztás!A:F,6,0)="Igen","Igen","")</f>
        <v/>
      </c>
      <c r="AD105" s="420" t="str">
        <f>IF(VLOOKUP(A105,Beosztás!A:G,7,0)="igen","igen","")</f>
        <v/>
      </c>
      <c r="AE105" s="32"/>
    </row>
    <row r="106" spans="1:31" hidden="1" x14ac:dyDescent="0.3">
      <c r="A106" s="408">
        <f>'Keleti csoport'!A50</f>
        <v>0</v>
      </c>
      <c r="B106" s="409">
        <f>'Keleti csoport'!B50</f>
        <v>0</v>
      </c>
      <c r="C106" s="409">
        <f>'Keleti csoport'!C50</f>
        <v>0</v>
      </c>
      <c r="D106" s="409">
        <f>'Keleti csoport'!D50</f>
        <v>0</v>
      </c>
      <c r="E106" s="416">
        <f>'Keleti csoport'!E50</f>
        <v>0</v>
      </c>
      <c r="F106" s="3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345"/>
      <c r="AC106" s="433" t="str">
        <f>IF(VLOOKUP(A106,Beosztás!A:F,6,0)="Igen","Igen","")</f>
        <v/>
      </c>
      <c r="AD106" s="420" t="str">
        <f>IF(VLOOKUP(A106,Beosztás!A:G,7,0)="igen","igen","")</f>
        <v/>
      </c>
      <c r="AE106" s="32"/>
    </row>
    <row r="107" spans="1:31" hidden="1" x14ac:dyDescent="0.3">
      <c r="A107" s="408">
        <f>'Keleti csoport'!A51</f>
        <v>0</v>
      </c>
      <c r="B107" s="409">
        <f>'Keleti csoport'!B51</f>
        <v>0</v>
      </c>
      <c r="C107" s="409">
        <f>'Keleti csoport'!C51</f>
        <v>0</v>
      </c>
      <c r="D107" s="409">
        <f>'Keleti csoport'!D51</f>
        <v>0</v>
      </c>
      <c r="E107" s="416">
        <f>'Keleti csoport'!E51</f>
        <v>0</v>
      </c>
      <c r="F107" s="3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345"/>
      <c r="AC107" s="433" t="str">
        <f>IF(VLOOKUP(A107,Beosztás!A:F,6,0)="Igen","Igen","")</f>
        <v/>
      </c>
      <c r="AD107" s="420" t="str">
        <f>IF(VLOOKUP(A107,Beosztás!A:G,7,0)="igen","igen","")</f>
        <v/>
      </c>
      <c r="AE107" s="32"/>
    </row>
    <row r="108" spans="1:31" hidden="1" x14ac:dyDescent="0.3">
      <c r="A108" s="408">
        <f>'Keleti csoport'!A52</f>
        <v>0</v>
      </c>
      <c r="B108" s="409">
        <f>'Keleti csoport'!B52</f>
        <v>0</v>
      </c>
      <c r="C108" s="409">
        <f>'Keleti csoport'!C52</f>
        <v>0</v>
      </c>
      <c r="D108" s="409">
        <f>'Keleti csoport'!D52</f>
        <v>0</v>
      </c>
      <c r="E108" s="416">
        <f>'Keleti csoport'!E52</f>
        <v>0</v>
      </c>
      <c r="F108" s="3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345"/>
      <c r="AC108" s="433" t="str">
        <f>IF(VLOOKUP(A108,Beosztás!A:F,6,0)="Igen","Igen","")</f>
        <v/>
      </c>
      <c r="AD108" s="420" t="str">
        <f>IF(VLOOKUP(A108,Beosztás!A:G,7,0)="igen","igen","")</f>
        <v/>
      </c>
      <c r="AE108" s="32"/>
    </row>
    <row r="109" spans="1:31" hidden="1" x14ac:dyDescent="0.3">
      <c r="A109" s="408">
        <f>'Keleti csoport'!A53</f>
        <v>0</v>
      </c>
      <c r="B109" s="409">
        <f>'Keleti csoport'!B53</f>
        <v>0</v>
      </c>
      <c r="C109" s="409">
        <f>'Keleti csoport'!C53</f>
        <v>0</v>
      </c>
      <c r="D109" s="409">
        <f>'Keleti csoport'!D53</f>
        <v>0</v>
      </c>
      <c r="E109" s="416">
        <f>'Keleti csoport'!E53</f>
        <v>0</v>
      </c>
      <c r="F109" s="3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345"/>
      <c r="AC109" s="433" t="str">
        <f>IF(VLOOKUP(A109,Beosztás!A:F,6,0)="Igen","Igen","")</f>
        <v/>
      </c>
      <c r="AD109" s="420" t="str">
        <f>IF(VLOOKUP(A109,Beosztás!A:G,7,0)="igen","igen","")</f>
        <v/>
      </c>
      <c r="AE109" s="32"/>
    </row>
    <row r="110" spans="1:31" hidden="1" x14ac:dyDescent="0.3">
      <c r="A110" s="408">
        <f>'Keleti csoport'!A54</f>
        <v>0</v>
      </c>
      <c r="B110" s="409">
        <f>'Keleti csoport'!B54</f>
        <v>0</v>
      </c>
      <c r="C110" s="409">
        <f>'Keleti csoport'!C54</f>
        <v>0</v>
      </c>
      <c r="D110" s="409">
        <f>'Keleti csoport'!D54</f>
        <v>0</v>
      </c>
      <c r="E110" s="416">
        <f>'Keleti csoport'!E54</f>
        <v>0</v>
      </c>
      <c r="F110" s="3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345"/>
      <c r="AC110" s="433" t="str">
        <f>IF(VLOOKUP(A110,Beosztás!A:F,6,0)="Igen","Igen","")</f>
        <v/>
      </c>
      <c r="AD110" s="420" t="str">
        <f>IF(VLOOKUP(A110,Beosztás!A:G,7,0)="igen","igen","")</f>
        <v/>
      </c>
      <c r="AE110" s="32"/>
    </row>
    <row r="111" spans="1:31" hidden="1" x14ac:dyDescent="0.3">
      <c r="A111" s="408">
        <f>'Keleti csoport'!A55</f>
        <v>0</v>
      </c>
      <c r="B111" s="409">
        <f>'Keleti csoport'!B55</f>
        <v>0</v>
      </c>
      <c r="C111" s="409">
        <f>'Keleti csoport'!C55</f>
        <v>0</v>
      </c>
      <c r="D111" s="409">
        <f>'Keleti csoport'!D55</f>
        <v>0</v>
      </c>
      <c r="E111" s="416">
        <f>'Keleti csoport'!E55</f>
        <v>0</v>
      </c>
      <c r="F111" s="3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345"/>
      <c r="AC111" s="433" t="str">
        <f>IF(VLOOKUP(A111,Beosztás!A:F,6,0)="Igen","Igen","")</f>
        <v/>
      </c>
      <c r="AD111" s="420" t="str">
        <f>IF(VLOOKUP(A111,Beosztás!A:G,7,0)="igen","igen","")</f>
        <v/>
      </c>
      <c r="AE111" s="32"/>
    </row>
    <row r="112" spans="1:31" hidden="1" x14ac:dyDescent="0.3">
      <c r="A112" s="408">
        <f>'Keleti csoport'!A56</f>
        <v>0</v>
      </c>
      <c r="B112" s="409">
        <f>'Keleti csoport'!B56</f>
        <v>0</v>
      </c>
      <c r="C112" s="409">
        <f>'Keleti csoport'!C56</f>
        <v>0</v>
      </c>
      <c r="D112" s="409">
        <f>'Keleti csoport'!D56</f>
        <v>0</v>
      </c>
      <c r="E112" s="416">
        <f>'Keleti csoport'!E56</f>
        <v>0</v>
      </c>
      <c r="F112" s="3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345"/>
      <c r="AC112" s="433" t="str">
        <f>IF(VLOOKUP(A112,Beosztás!A:F,6,0)="Igen","Igen","")</f>
        <v/>
      </c>
      <c r="AD112" s="420" t="str">
        <f>IF(VLOOKUP(A112,Beosztás!A:G,7,0)="igen","igen","")</f>
        <v/>
      </c>
      <c r="AE112" s="32"/>
    </row>
    <row r="113" spans="1:31" hidden="1" x14ac:dyDescent="0.3">
      <c r="A113" s="408">
        <f>'Keleti csoport'!A57</f>
        <v>0</v>
      </c>
      <c r="B113" s="409">
        <f>'Keleti csoport'!B57</f>
        <v>0</v>
      </c>
      <c r="C113" s="409">
        <f>'Keleti csoport'!C57</f>
        <v>0</v>
      </c>
      <c r="D113" s="409">
        <f>'Keleti csoport'!D57</f>
        <v>0</v>
      </c>
      <c r="E113" s="416">
        <f>'Keleti csoport'!E57</f>
        <v>0</v>
      </c>
      <c r="F113" s="3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345"/>
      <c r="AC113" s="433" t="str">
        <f>IF(VLOOKUP(A113,Beosztás!A:F,6,0)="Igen","Igen","")</f>
        <v/>
      </c>
      <c r="AD113" s="420" t="str">
        <f>IF(VLOOKUP(A113,Beosztás!A:G,7,0)="igen","igen","")</f>
        <v/>
      </c>
      <c r="AE113" s="32"/>
    </row>
    <row r="114" spans="1:31" hidden="1" x14ac:dyDescent="0.3">
      <c r="A114" s="408">
        <f>'Keleti csoport'!A58</f>
        <v>0</v>
      </c>
      <c r="B114" s="409">
        <f>'Keleti csoport'!B58</f>
        <v>0</v>
      </c>
      <c r="C114" s="409">
        <f>'Keleti csoport'!C58</f>
        <v>0</v>
      </c>
      <c r="D114" s="409">
        <f>'Keleti csoport'!D58</f>
        <v>0</v>
      </c>
      <c r="E114" s="416">
        <f>'Keleti csoport'!E58</f>
        <v>0</v>
      </c>
      <c r="F114" s="3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345"/>
      <c r="AC114" s="433" t="str">
        <f>IF(VLOOKUP(A114,Beosztás!A:F,6,0)="Igen","Igen","")</f>
        <v/>
      </c>
      <c r="AD114" s="420" t="str">
        <f>IF(VLOOKUP(A114,Beosztás!A:G,7,0)="igen","igen","")</f>
        <v/>
      </c>
      <c r="AE114" s="32"/>
    </row>
    <row r="115" spans="1:31" hidden="1" x14ac:dyDescent="0.3">
      <c r="A115" s="408">
        <f>'Keleti csoport'!A59</f>
        <v>0</v>
      </c>
      <c r="B115" s="409">
        <f>'Keleti csoport'!B59</f>
        <v>0</v>
      </c>
      <c r="C115" s="409">
        <f>'Keleti csoport'!C59</f>
        <v>0</v>
      </c>
      <c r="D115" s="409">
        <f>'Keleti csoport'!D59</f>
        <v>0</v>
      </c>
      <c r="E115" s="416">
        <f>'Keleti csoport'!E59</f>
        <v>0</v>
      </c>
      <c r="F115" s="3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345"/>
      <c r="AC115" s="433" t="str">
        <f>IF(VLOOKUP(A115,Beosztás!A:F,6,0)="Igen","Igen","")</f>
        <v/>
      </c>
      <c r="AD115" s="420" t="str">
        <f>IF(VLOOKUP(A115,Beosztás!A:G,7,0)="igen","igen","")</f>
        <v/>
      </c>
      <c r="AE115" s="32"/>
    </row>
    <row r="116" spans="1:31" hidden="1" x14ac:dyDescent="0.3">
      <c r="A116" s="408">
        <f>'Keleti csoport'!A60</f>
        <v>0</v>
      </c>
      <c r="B116" s="409">
        <f>'Keleti csoport'!B60</f>
        <v>0</v>
      </c>
      <c r="C116" s="409">
        <f>'Keleti csoport'!C60</f>
        <v>0</v>
      </c>
      <c r="D116" s="409">
        <f>'Keleti csoport'!D60</f>
        <v>0</v>
      </c>
      <c r="E116" s="416">
        <f>'Keleti csoport'!E60</f>
        <v>0</v>
      </c>
      <c r="F116" s="3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345"/>
      <c r="AC116" s="433" t="str">
        <f>IF(VLOOKUP(A116,Beosztás!A:F,6,0)="Igen","Igen","")</f>
        <v/>
      </c>
      <c r="AD116" s="420" t="str">
        <f>IF(VLOOKUP(A116,Beosztás!A:G,7,0)="igen","igen","")</f>
        <v/>
      </c>
      <c r="AE116" s="32"/>
    </row>
    <row r="117" spans="1:31" hidden="1" x14ac:dyDescent="0.3">
      <c r="A117" s="408">
        <f>'Keleti csoport'!A61</f>
        <v>0</v>
      </c>
      <c r="B117" s="409">
        <f>'Keleti csoport'!B61</f>
        <v>0</v>
      </c>
      <c r="C117" s="409">
        <f>'Keleti csoport'!C61</f>
        <v>0</v>
      </c>
      <c r="D117" s="409">
        <f>'Keleti csoport'!D61</f>
        <v>0</v>
      </c>
      <c r="E117" s="416">
        <f>'Keleti csoport'!E61</f>
        <v>0</v>
      </c>
      <c r="F117" s="3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345"/>
      <c r="AC117" s="433" t="str">
        <f>IF(VLOOKUP(A117,Beosztás!A:F,6,0)="Igen","Igen","")</f>
        <v/>
      </c>
      <c r="AD117" s="420" t="str">
        <f>IF(VLOOKUP(A117,Beosztás!A:G,7,0)="igen","igen","")</f>
        <v/>
      </c>
      <c r="AE117" s="32"/>
    </row>
    <row r="118" spans="1:31" hidden="1" x14ac:dyDescent="0.3">
      <c r="A118" s="408">
        <f>'Keleti csoport'!A62</f>
        <v>0</v>
      </c>
      <c r="B118" s="409">
        <f>'Keleti csoport'!B62</f>
        <v>0</v>
      </c>
      <c r="C118" s="409">
        <f>'Keleti csoport'!C62</f>
        <v>0</v>
      </c>
      <c r="D118" s="409">
        <f>'Keleti csoport'!D62</f>
        <v>0</v>
      </c>
      <c r="E118" s="416">
        <f>'Keleti csoport'!E62</f>
        <v>0</v>
      </c>
      <c r="F118" s="3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345"/>
      <c r="AC118" s="433" t="str">
        <f>IF(VLOOKUP(A118,Beosztás!A:F,6,0)="Igen","Igen","")</f>
        <v/>
      </c>
      <c r="AD118" s="420" t="str">
        <f>IF(VLOOKUP(A118,Beosztás!A:G,7,0)="igen","igen","")</f>
        <v/>
      </c>
      <c r="AE118" s="32"/>
    </row>
    <row r="119" spans="1:31" hidden="1" x14ac:dyDescent="0.3">
      <c r="A119" s="408" t="str">
        <f>'Keleti csoport'!A63</f>
        <v>Klára</v>
      </c>
      <c r="B119" s="409">
        <f>'Keleti csoport'!B63</f>
        <v>0</v>
      </c>
      <c r="C119" s="409">
        <f>'Keleti csoport'!C63</f>
        <v>0</v>
      </c>
      <c r="D119" s="409">
        <f>'Keleti csoport'!D63</f>
        <v>0</v>
      </c>
      <c r="E119" s="416" t="str">
        <f>'Keleti csoport'!E63</f>
        <v>inaktív</v>
      </c>
      <c r="F119" s="3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345"/>
      <c r="AC119" s="433" t="str">
        <f>IF(VLOOKUP(A119,Beosztás!A:F,6,0)="Igen","Igen","")</f>
        <v/>
      </c>
      <c r="AD119" s="420" t="str">
        <f>IF(VLOOKUP(A119,Beosztás!A:G,7,0)="igen","igen","")</f>
        <v/>
      </c>
      <c r="AE119" s="32"/>
    </row>
    <row r="120" spans="1:31" x14ac:dyDescent="0.3">
      <c r="A120" s="412" t="str">
        <f>'Nyugati csoport'!A4</f>
        <v>Mihóczi-Kántor Petra</v>
      </c>
      <c r="B120" s="413" t="str">
        <f>'Nyugati csoport'!B4</f>
        <v>SEBESTYÉN TÍMEA</v>
      </c>
      <c r="C120" s="413" t="str">
        <f>'Nyugati csoport'!C4</f>
        <v>Pécs</v>
      </c>
      <c r="D120" s="413" t="str">
        <f>'Nyugati csoport'!D4</f>
        <v>Nyugati</v>
      </c>
      <c r="E120" s="417" t="str">
        <f>'Nyugati csoport'!E4</f>
        <v>aktív</v>
      </c>
      <c r="F120" s="435"/>
      <c r="G120" s="421"/>
      <c r="H120" s="421"/>
      <c r="I120" s="421"/>
      <c r="J120" s="421" t="str">
        <f>[1]mátrix!I38</f>
        <v>H1</v>
      </c>
      <c r="K120" s="421">
        <f>[1]mátrix!J38</f>
        <v>1</v>
      </c>
      <c r="L120" s="421" t="str">
        <f>[1]mátrix!K38</f>
        <v>H1</v>
      </c>
      <c r="M120" s="421" t="str">
        <f>[1]mátrix!L38</f>
        <v>H1</v>
      </c>
      <c r="N120" s="421"/>
      <c r="O120" s="421" t="str">
        <f>[1]mátrix!N38</f>
        <v>H1</v>
      </c>
      <c r="P120" s="421"/>
      <c r="Q120" s="421" t="str">
        <f>[1]mátrix!P38</f>
        <v>H1</v>
      </c>
      <c r="R120" s="421"/>
      <c r="S120" s="421"/>
      <c r="T120" s="421"/>
      <c r="U120" s="421"/>
      <c r="V120" s="421"/>
      <c r="W120" s="421"/>
      <c r="X120" s="421"/>
      <c r="Y120" s="421"/>
      <c r="Z120" s="421"/>
      <c r="AA120" s="421"/>
      <c r="AB120" s="436"/>
      <c r="AC120" s="433" t="str">
        <f>IF(VLOOKUP(A120,Beosztás!A:F,6,0)="Igen","Igen","")</f>
        <v/>
      </c>
      <c r="AD120" s="420" t="str">
        <f>IF(VLOOKUP(A120,Beosztás!A:G,7,0)="igen","igen","")</f>
        <v/>
      </c>
      <c r="AE120" s="32"/>
    </row>
    <row r="121" spans="1:31" x14ac:dyDescent="0.3">
      <c r="A121" s="412" t="str">
        <f>'Nyugati csoport'!A5</f>
        <v>Ravasz Cecília</v>
      </c>
      <c r="B121" s="413" t="str">
        <f>'Nyugati csoport'!B5</f>
        <v>SEBESTYÉN TÍMEA</v>
      </c>
      <c r="C121" s="413" t="str">
        <f>'Nyugati csoport'!C5</f>
        <v>Pécs</v>
      </c>
      <c r="D121" s="413" t="str">
        <f>'Nyugati csoport'!D5</f>
        <v>Nyugati</v>
      </c>
      <c r="E121" s="417" t="str">
        <f>'Nyugati csoport'!E5</f>
        <v>aktív</v>
      </c>
      <c r="F121" s="435"/>
      <c r="G121" s="421"/>
      <c r="H121" s="421"/>
      <c r="I121" s="421"/>
      <c r="J121" s="421" t="s">
        <v>251</v>
      </c>
      <c r="K121" s="421">
        <f>[1]mátrix!J39</f>
        <v>1</v>
      </c>
      <c r="L121" s="421" t="str">
        <f>[1]mátrix!K39</f>
        <v>H1</v>
      </c>
      <c r="M121" s="421"/>
      <c r="N121" s="421"/>
      <c r="O121" s="421" t="str">
        <f>[1]mátrix!N39</f>
        <v>H1</v>
      </c>
      <c r="P121" s="421"/>
      <c r="Q121" s="421" t="str">
        <f>[1]mátrix!P39</f>
        <v>H1</v>
      </c>
      <c r="R121" s="421"/>
      <c r="S121" s="421"/>
      <c r="T121" s="421"/>
      <c r="U121" s="421"/>
      <c r="V121" s="421"/>
      <c r="W121" s="421"/>
      <c r="X121" s="421"/>
      <c r="Y121" s="421"/>
      <c r="Z121" s="421"/>
      <c r="AA121" s="421"/>
      <c r="AB121" s="436"/>
      <c r="AC121" s="433" t="str">
        <f>IF(VLOOKUP(A121,Beosztás!A:F,6,0)="Igen","Igen","")</f>
        <v>Igen</v>
      </c>
      <c r="AD121" s="420" t="str">
        <f>IF(VLOOKUP(A121,Beosztás!A:G,7,0)="igen","igen","")</f>
        <v/>
      </c>
      <c r="AE121" s="32"/>
    </row>
    <row r="122" spans="1:31" x14ac:dyDescent="0.3">
      <c r="A122" s="412" t="str">
        <f>'Nyugati csoport'!A6</f>
        <v>Tamon Orsolya</v>
      </c>
      <c r="B122" s="413" t="str">
        <f>'Nyugati csoport'!B6</f>
        <v>SEBESTYÉN TÍMEA</v>
      </c>
      <c r="C122" s="413" t="str">
        <f>'Nyugati csoport'!C6</f>
        <v>Pécs</v>
      </c>
      <c r="D122" s="413" t="str">
        <f>'Nyugati csoport'!D6</f>
        <v>Nyugati</v>
      </c>
      <c r="E122" s="417" t="str">
        <f>'Nyugati csoport'!E6</f>
        <v>aktív</v>
      </c>
      <c r="F122" s="435"/>
      <c r="G122" s="421"/>
      <c r="H122" s="421"/>
      <c r="I122" s="421"/>
      <c r="J122" s="421" t="str">
        <f>[1]mátrix!I40</f>
        <v>KF</v>
      </c>
      <c r="K122" s="421">
        <f>[1]mátrix!J40</f>
        <v>1</v>
      </c>
      <c r="L122" s="421" t="str">
        <f>[1]mátrix!K40</f>
        <v>H1</v>
      </c>
      <c r="M122" s="421" t="str">
        <f>[1]mátrix!L40</f>
        <v>H1</v>
      </c>
      <c r="N122" s="421"/>
      <c r="O122" s="421" t="str">
        <f>[1]mátrix!N40</f>
        <v>H1</v>
      </c>
      <c r="P122" s="421"/>
      <c r="Q122" s="421" t="str">
        <f>[1]mátrix!P40</f>
        <v>H1</v>
      </c>
      <c r="R122" s="421"/>
      <c r="S122" s="421"/>
      <c r="T122" s="421"/>
      <c r="U122" s="421"/>
      <c r="V122" s="421"/>
      <c r="W122" s="421"/>
      <c r="X122" s="421"/>
      <c r="Y122" s="421"/>
      <c r="Z122" s="421"/>
      <c r="AA122" s="421"/>
      <c r="AB122" s="436"/>
      <c r="AC122" s="433" t="str">
        <f>IF(VLOOKUP(A122,Beosztás!A:F,6,0)="Igen","Igen","")</f>
        <v/>
      </c>
      <c r="AD122" s="420" t="str">
        <f>IF(VLOOKUP(A122,Beosztás!A:G,7,0)="igen","igen","")</f>
        <v/>
      </c>
      <c r="AE122" s="32"/>
    </row>
    <row r="123" spans="1:31" x14ac:dyDescent="0.3">
      <c r="A123" s="412" t="str">
        <f>'Nyugati csoport'!A7</f>
        <v>Demecs Anett</v>
      </c>
      <c r="B123" s="413" t="str">
        <f>'Nyugati csoport'!B7</f>
        <v>SEBESTYÉN TÍMEA</v>
      </c>
      <c r="C123" s="413" t="str">
        <f>'Nyugati csoport'!C7</f>
        <v>Székesfehérvár</v>
      </c>
      <c r="D123" s="413" t="str">
        <f>'Nyugati csoport'!D7</f>
        <v>Nyugati</v>
      </c>
      <c r="E123" s="417" t="str">
        <f>'Nyugati csoport'!E7</f>
        <v>aktív</v>
      </c>
      <c r="F123" s="435" t="str">
        <f>[1]mátrix!E41</f>
        <v>H1</v>
      </c>
      <c r="G123" s="421"/>
      <c r="H123" s="421"/>
      <c r="I123" s="421"/>
      <c r="J123" s="421" t="str">
        <f>[1]mátrix!I41</f>
        <v>H1</v>
      </c>
      <c r="K123" s="421">
        <f>[1]mátrix!J41</f>
        <v>1</v>
      </c>
      <c r="L123" s="421" t="str">
        <f>[1]mátrix!K41</f>
        <v>H1</v>
      </c>
      <c r="M123" s="421"/>
      <c r="N123" s="421"/>
      <c r="O123" s="421" t="str">
        <f>[1]mátrix!N41</f>
        <v>H1</v>
      </c>
      <c r="P123" s="421"/>
      <c r="Q123" s="421" t="str">
        <f>[1]mátrix!P41</f>
        <v>H1</v>
      </c>
      <c r="R123" s="421"/>
      <c r="S123" s="421"/>
      <c r="T123" s="421"/>
      <c r="U123" s="421"/>
      <c r="V123" s="421"/>
      <c r="W123" s="421"/>
      <c r="X123" s="421"/>
      <c r="Y123" s="421"/>
      <c r="Z123" s="421"/>
      <c r="AA123" s="421"/>
      <c r="AB123" s="436"/>
      <c r="AC123" s="433" t="str">
        <f>IF(VLOOKUP(A123,Beosztás!A:F,6,0)="Igen","Igen","")</f>
        <v/>
      </c>
      <c r="AD123" s="420" t="str">
        <f>IF(VLOOKUP(A123,Beosztás!A:G,7,0)="igen","igen","")</f>
        <v/>
      </c>
      <c r="AE123" s="32"/>
    </row>
    <row r="124" spans="1:31" x14ac:dyDescent="0.3">
      <c r="A124" s="412" t="str">
        <f>'Nyugati csoport'!A8</f>
        <v>Gál Krisztina</v>
      </c>
      <c r="B124" s="413" t="str">
        <f>'Nyugati csoport'!B8</f>
        <v>SEBESTYÉN TÍMEA</v>
      </c>
      <c r="C124" s="413" t="str">
        <f>'Nyugati csoport'!C8</f>
        <v>Székesfehérvár</v>
      </c>
      <c r="D124" s="413" t="str">
        <f>'Nyugati csoport'!D8</f>
        <v>Nyugati</v>
      </c>
      <c r="E124" s="417" t="str">
        <f>'Nyugati csoport'!E8</f>
        <v>aktív</v>
      </c>
      <c r="F124" s="435" t="str">
        <f>[1]mátrix!E42</f>
        <v>H1</v>
      </c>
      <c r="G124" s="421"/>
      <c r="H124" s="421"/>
      <c r="I124" s="421"/>
      <c r="J124" s="421" t="str">
        <f>[1]mátrix!I42</f>
        <v>H1</v>
      </c>
      <c r="K124" s="421">
        <f>[1]mátrix!J42</f>
        <v>1</v>
      </c>
      <c r="L124" s="421" t="str">
        <f>[1]mátrix!K42</f>
        <v>H1</v>
      </c>
      <c r="M124" s="421"/>
      <c r="N124" s="421"/>
      <c r="O124" s="421" t="str">
        <f>[1]mátrix!N42</f>
        <v>H1</v>
      </c>
      <c r="P124" s="421"/>
      <c r="Q124" s="421" t="str">
        <f>[1]mátrix!P42</f>
        <v>H1</v>
      </c>
      <c r="R124" s="421"/>
      <c r="S124" s="421"/>
      <c r="T124" s="421"/>
      <c r="U124" s="421"/>
      <c r="V124" s="421"/>
      <c r="W124" s="421"/>
      <c r="X124" s="421"/>
      <c r="Y124" s="421"/>
      <c r="Z124" s="421"/>
      <c r="AA124" s="421"/>
      <c r="AB124" s="436"/>
      <c r="AC124" s="433" t="str">
        <f>IF(VLOOKUP(A124,Beosztás!A:F,6,0)="Igen","Igen","")</f>
        <v/>
      </c>
      <c r="AD124" s="420" t="str">
        <f>IF(VLOOKUP(A124,Beosztás!A:G,7,0)="igen","igen","")</f>
        <v/>
      </c>
      <c r="AE124" s="32"/>
    </row>
    <row r="125" spans="1:31" x14ac:dyDescent="0.3">
      <c r="A125" s="412" t="str">
        <f>'Nyugati csoport'!A9</f>
        <v>Ivánka-Varga Eszter</v>
      </c>
      <c r="B125" s="413" t="str">
        <f>'Nyugati csoport'!B9</f>
        <v>SEBESTYÉN TÍMEA</v>
      </c>
      <c r="C125" s="413" t="str">
        <f>'Nyugati csoport'!C9</f>
        <v>Székesfehérvár</v>
      </c>
      <c r="D125" s="413" t="str">
        <f>'Nyugati csoport'!D9</f>
        <v>Nyugati</v>
      </c>
      <c r="E125" s="417" t="str">
        <f>'Nyugati csoport'!E9</f>
        <v>aktív</v>
      </c>
      <c r="F125" s="435"/>
      <c r="G125" s="421"/>
      <c r="H125" s="421"/>
      <c r="I125" s="421"/>
      <c r="J125" s="421" t="str">
        <f>[1]mátrix!I43</f>
        <v>H1</v>
      </c>
      <c r="K125" s="421">
        <f>[1]mátrix!J43</f>
        <v>1</v>
      </c>
      <c r="L125" s="421" t="str">
        <f>[1]mátrix!K43</f>
        <v>H1</v>
      </c>
      <c r="M125" s="421"/>
      <c r="N125" s="421"/>
      <c r="O125" s="421" t="str">
        <f>[1]mátrix!N43</f>
        <v>H1</v>
      </c>
      <c r="P125" s="421"/>
      <c r="Q125" s="421" t="str">
        <f>[1]mátrix!P43</f>
        <v>H1</v>
      </c>
      <c r="R125" s="421"/>
      <c r="S125" s="421"/>
      <c r="T125" s="421"/>
      <c r="U125" s="421"/>
      <c r="V125" s="421"/>
      <c r="W125" s="421"/>
      <c r="X125" s="421"/>
      <c r="Y125" s="421"/>
      <c r="Z125" s="421"/>
      <c r="AA125" s="421"/>
      <c r="AB125" s="436"/>
      <c r="AC125" s="433" t="str">
        <f>IF(VLOOKUP(A125,Beosztás!A:F,6,0)="Igen","Igen","")</f>
        <v/>
      </c>
      <c r="AD125" s="420" t="str">
        <f>IF(VLOOKUP(A125,Beosztás!A:G,7,0)="igen","igen","")</f>
        <v/>
      </c>
      <c r="AE125" s="32"/>
    </row>
    <row r="126" spans="1:31" x14ac:dyDescent="0.3">
      <c r="A126" s="412" t="str">
        <f>'Nyugati csoport'!A10</f>
        <v>Sveininger Szilvia</v>
      </c>
      <c r="B126" s="413" t="str">
        <f>'Nyugati csoport'!B10</f>
        <v>SEBESTYÉN TÍMEA</v>
      </c>
      <c r="C126" s="413" t="str">
        <f>'Nyugati csoport'!C10</f>
        <v>Székesfehérvár</v>
      </c>
      <c r="D126" s="413" t="str">
        <f>'Nyugati csoport'!D10</f>
        <v>Nyugati</v>
      </c>
      <c r="E126" s="417" t="str">
        <f>'Nyugati csoport'!E10</f>
        <v>aktív</v>
      </c>
      <c r="F126" s="435" t="str">
        <f>[1]mátrix!E44</f>
        <v>H1</v>
      </c>
      <c r="G126" s="421"/>
      <c r="H126" s="421"/>
      <c r="I126" s="421"/>
      <c r="J126" s="421" t="str">
        <f>[1]mátrix!I44</f>
        <v>H1</v>
      </c>
      <c r="K126" s="421">
        <f>[1]mátrix!J44</f>
        <v>1</v>
      </c>
      <c r="L126" s="421" t="str">
        <f>[1]mátrix!K44</f>
        <v>H1</v>
      </c>
      <c r="M126" s="421"/>
      <c r="N126" s="421"/>
      <c r="O126" s="421" t="str">
        <f>[1]mátrix!N44</f>
        <v>H1</v>
      </c>
      <c r="P126" s="421"/>
      <c r="Q126" s="421" t="str">
        <f>[1]mátrix!P44</f>
        <v>H1</v>
      </c>
      <c r="R126" s="421"/>
      <c r="S126" s="421"/>
      <c r="T126" s="421"/>
      <c r="U126" s="421"/>
      <c r="V126" s="421"/>
      <c r="W126" s="421"/>
      <c r="X126" s="421"/>
      <c r="Y126" s="421"/>
      <c r="Z126" s="421"/>
      <c r="AA126" s="421"/>
      <c r="AB126" s="436"/>
      <c r="AC126" s="433" t="str">
        <f>IF(VLOOKUP(A126,Beosztás!A:F,6,0)="Igen","Igen","")</f>
        <v/>
      </c>
      <c r="AD126" s="420" t="str">
        <f>IF(VLOOKUP(A126,Beosztás!A:G,7,0)="igen","igen","")</f>
        <v/>
      </c>
      <c r="AE126" s="32"/>
    </row>
    <row r="127" spans="1:31" x14ac:dyDescent="0.3">
      <c r="A127" s="412" t="str">
        <f>'Nyugati csoport'!A11</f>
        <v>Szanyi Vivien</v>
      </c>
      <c r="B127" s="413" t="str">
        <f>'Nyugati csoport'!B11</f>
        <v>SEBESTYÉN TÍMEA</v>
      </c>
      <c r="C127" s="413" t="str">
        <f>'Nyugati csoport'!C11</f>
        <v>Székesfehérvár</v>
      </c>
      <c r="D127" s="413" t="str">
        <f>'Nyugati csoport'!D11</f>
        <v>Nyugati</v>
      </c>
      <c r="E127" s="417" t="str">
        <f>'Nyugati csoport'!E11</f>
        <v>aktív</v>
      </c>
      <c r="F127" s="435"/>
      <c r="G127" s="421"/>
      <c r="H127" s="421"/>
      <c r="I127" s="421"/>
      <c r="J127" s="421" t="str">
        <f>[1]mátrix!I45</f>
        <v>H1</v>
      </c>
      <c r="K127" s="421">
        <f>[1]mátrix!J45</f>
        <v>1</v>
      </c>
      <c r="L127" s="421" t="str">
        <f>[1]mátrix!K45</f>
        <v>H1</v>
      </c>
      <c r="M127" s="421"/>
      <c r="N127" s="421"/>
      <c r="O127" s="421" t="str">
        <f>[1]mátrix!N45</f>
        <v>H1</v>
      </c>
      <c r="P127" s="421"/>
      <c r="Q127" s="421" t="str">
        <f>[1]mátrix!P45</f>
        <v>H1</v>
      </c>
      <c r="R127" s="421"/>
      <c r="S127" s="421"/>
      <c r="T127" s="421"/>
      <c r="U127" s="421"/>
      <c r="V127" s="421"/>
      <c r="W127" s="421"/>
      <c r="X127" s="421"/>
      <c r="Y127" s="421"/>
      <c r="Z127" s="421"/>
      <c r="AA127" s="421"/>
      <c r="AB127" s="436"/>
      <c r="AC127" s="433" t="str">
        <f>IF(VLOOKUP(A127,Beosztás!A:F,6,0)="Igen","Igen","")</f>
        <v/>
      </c>
      <c r="AD127" s="420" t="str">
        <f>IF(VLOOKUP(A127,Beosztás!A:G,7,0)="igen","igen","")</f>
        <v/>
      </c>
      <c r="AE127" s="32"/>
    </row>
    <row r="128" spans="1:31" x14ac:dyDescent="0.3">
      <c r="A128" s="412" t="str">
        <f>'Nyugati csoport'!A12</f>
        <v>Fekete Dóra Lina</v>
      </c>
      <c r="B128" s="413" t="str">
        <f>'Nyugati csoport'!B12</f>
        <v>SEBESTYÉN TÍMEA</v>
      </c>
      <c r="C128" s="413" t="str">
        <f>'Nyugati csoport'!C12</f>
        <v>Mosonmagyaróvár</v>
      </c>
      <c r="D128" s="413" t="str">
        <f>'Nyugati csoport'!D12</f>
        <v>Nyugati</v>
      </c>
      <c r="E128" s="417" t="str">
        <f>'Nyugati csoport'!E12</f>
        <v>aktív</v>
      </c>
      <c r="F128" s="435"/>
      <c r="G128" s="421"/>
      <c r="H128" s="421"/>
      <c r="I128" s="421"/>
      <c r="J128" s="421" t="str">
        <f>[1]mátrix!I46</f>
        <v>H1</v>
      </c>
      <c r="K128" s="421">
        <f>[1]mátrix!J46</f>
        <v>1</v>
      </c>
      <c r="L128" s="421"/>
      <c r="M128" s="421"/>
      <c r="N128" s="421"/>
      <c r="O128" s="421" t="str">
        <f>[1]mátrix!N46</f>
        <v>H1</v>
      </c>
      <c r="P128" s="421"/>
      <c r="Q128" s="421" t="str">
        <f>[1]mátrix!P46</f>
        <v>H1</v>
      </c>
      <c r="R128" s="421"/>
      <c r="S128" s="421"/>
      <c r="T128" s="421"/>
      <c r="U128" s="421"/>
      <c r="V128" s="421"/>
      <c r="W128" s="421"/>
      <c r="X128" s="421"/>
      <c r="Y128" s="421"/>
      <c r="Z128" s="421"/>
      <c r="AA128" s="421"/>
      <c r="AB128" s="436"/>
      <c r="AC128" s="433" t="str">
        <f>IF(VLOOKUP(A128,Beosztás!A:F,6,0)="Igen","Igen","")</f>
        <v/>
      </c>
      <c r="AD128" s="420" t="str">
        <f>IF(VLOOKUP(A128,Beosztás!A:G,7,0)="igen","igen","")</f>
        <v/>
      </c>
      <c r="AE128" s="32"/>
    </row>
    <row r="129" spans="1:31" x14ac:dyDescent="0.3">
      <c r="A129" s="412" t="str">
        <f>'Nyugati csoport'!A13</f>
        <v>Földes Tímea</v>
      </c>
      <c r="B129" s="413" t="str">
        <f>'Nyugati csoport'!B13</f>
        <v>SEBESTYÉN TÍMEA</v>
      </c>
      <c r="C129" s="413" t="str">
        <f>'Nyugati csoport'!C13</f>
        <v>Mosonmagyaróvár</v>
      </c>
      <c r="D129" s="413" t="str">
        <f>'Nyugati csoport'!D13</f>
        <v>Nyugati</v>
      </c>
      <c r="E129" s="417" t="str">
        <f>'Nyugati csoport'!E13</f>
        <v>aktív</v>
      </c>
      <c r="F129" s="435"/>
      <c r="G129" s="421"/>
      <c r="H129" s="421"/>
      <c r="I129" s="421"/>
      <c r="J129" s="421" t="str">
        <f>[1]mátrix!I47</f>
        <v>H1</v>
      </c>
      <c r="K129" s="421">
        <f>[1]mátrix!J47</f>
        <v>1</v>
      </c>
      <c r="L129" s="421"/>
      <c r="M129" s="421"/>
      <c r="N129" s="421"/>
      <c r="O129" s="421" t="str">
        <f>[1]mátrix!N47</f>
        <v>H1</v>
      </c>
      <c r="P129" s="421"/>
      <c r="Q129" s="421" t="str">
        <f>[1]mátrix!P47</f>
        <v>H1</v>
      </c>
      <c r="R129" s="421"/>
      <c r="S129" s="421"/>
      <c r="T129" s="421"/>
      <c r="U129" s="421"/>
      <c r="V129" s="421"/>
      <c r="W129" s="421"/>
      <c r="X129" s="421"/>
      <c r="Y129" s="421"/>
      <c r="Z129" s="421"/>
      <c r="AA129" s="421"/>
      <c r="AB129" s="436"/>
      <c r="AC129" s="433" t="str">
        <f>IF(VLOOKUP(A129,Beosztás!A:F,6,0)="Igen","Igen","")</f>
        <v/>
      </c>
      <c r="AD129" s="420" t="str">
        <f>IF(VLOOKUP(A129,Beosztás!A:G,7,0)="igen","igen","")</f>
        <v/>
      </c>
      <c r="AE129" s="32"/>
    </row>
    <row r="130" spans="1:31" x14ac:dyDescent="0.3">
      <c r="A130" s="412" t="str">
        <f>'Nyugati csoport'!A14</f>
        <v>Machekné Szabó Noémi</v>
      </c>
      <c r="B130" s="413" t="str">
        <f>'Nyugati csoport'!B14</f>
        <v>SEBESTYÉN TÍMEA</v>
      </c>
      <c r="C130" s="413" t="str">
        <f>'Nyugati csoport'!C14</f>
        <v>Mosonmagyaróvár</v>
      </c>
      <c r="D130" s="413" t="str">
        <f>'Nyugati csoport'!D14</f>
        <v>Nyugati</v>
      </c>
      <c r="E130" s="417" t="str">
        <f>'Nyugati csoport'!E14</f>
        <v>aktív</v>
      </c>
      <c r="F130" s="435" t="str">
        <f>[1]mátrix!E49</f>
        <v>H1</v>
      </c>
      <c r="G130" s="421"/>
      <c r="H130" s="421"/>
      <c r="I130" s="421"/>
      <c r="J130" s="421" t="str">
        <f>[1]mátrix!I49</f>
        <v>KF</v>
      </c>
      <c r="K130" s="421">
        <f>[1]mátrix!J49</f>
        <v>1</v>
      </c>
      <c r="L130" s="421" t="str">
        <f>[1]mátrix!K49</f>
        <v>H1</v>
      </c>
      <c r="M130" s="421" t="str">
        <f>[1]mátrix!L49</f>
        <v>H1</v>
      </c>
      <c r="N130" s="421"/>
      <c r="O130" s="421" t="str">
        <f>[1]mátrix!N49</f>
        <v>H1</v>
      </c>
      <c r="P130" s="421"/>
      <c r="Q130" s="421" t="str">
        <f>[1]mátrix!P49</f>
        <v>H1</v>
      </c>
      <c r="R130" s="421"/>
      <c r="S130" s="421"/>
      <c r="T130" s="421"/>
      <c r="U130" s="421"/>
      <c r="V130" s="421"/>
      <c r="W130" s="421"/>
      <c r="X130" s="421"/>
      <c r="Y130" s="421"/>
      <c r="Z130" s="421"/>
      <c r="AA130" s="421"/>
      <c r="AB130" s="436"/>
      <c r="AC130" s="433" t="str">
        <f>IF(VLOOKUP(A130,Beosztás!A:F,6,0)="Igen","Igen","")</f>
        <v/>
      </c>
      <c r="AD130" s="420" t="str">
        <f>IF(VLOOKUP(A130,Beosztás!A:G,7,0)="igen","igen","")</f>
        <v/>
      </c>
      <c r="AE130" s="32"/>
    </row>
    <row r="131" spans="1:31" x14ac:dyDescent="0.3">
      <c r="A131" s="412" t="str">
        <f>'Nyugati csoport'!A15</f>
        <v>Weneszné Czank Krisztina</v>
      </c>
      <c r="B131" s="413" t="str">
        <f>'Nyugati csoport'!B15</f>
        <v>SEBESTYÉN TÍMEA</v>
      </c>
      <c r="C131" s="413" t="str">
        <f>'Nyugati csoport'!C15</f>
        <v>Mosonmagyaróvár</v>
      </c>
      <c r="D131" s="413" t="str">
        <f>'Nyugati csoport'!D15</f>
        <v>Nyugati</v>
      </c>
      <c r="E131" s="417" t="str">
        <f>'Nyugati csoport'!E15</f>
        <v>aktív</v>
      </c>
      <c r="F131" s="3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345"/>
      <c r="AC131" s="433" t="str">
        <f>IF(VLOOKUP(A131,Beosztás!A:F,6,0)="Igen","Igen","")</f>
        <v/>
      </c>
      <c r="AD131" s="420" t="str">
        <f>IF(VLOOKUP(A131,Beosztás!A:G,7,0)="igen","igen","")</f>
        <v/>
      </c>
      <c r="AE131" s="32"/>
    </row>
    <row r="132" spans="1:31" hidden="1" x14ac:dyDescent="0.3">
      <c r="A132" s="412">
        <f>'Nyugati csoport'!A16</f>
        <v>0</v>
      </c>
      <c r="B132" s="413">
        <f>'Nyugati csoport'!B16</f>
        <v>0</v>
      </c>
      <c r="C132" s="413">
        <f>'Nyugati csoport'!C16</f>
        <v>0</v>
      </c>
      <c r="D132" s="413">
        <f>'Nyugati csoport'!D16</f>
        <v>0</v>
      </c>
      <c r="E132" s="417">
        <f>'Nyugati csoport'!E16</f>
        <v>0</v>
      </c>
      <c r="F132" s="3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345"/>
      <c r="AC132" s="433" t="str">
        <f>IF(VLOOKUP(A132,Beosztás!A:F,6,0)="Igen","Igen","")</f>
        <v/>
      </c>
      <c r="AD132" s="420" t="str">
        <f>IF(VLOOKUP(A132,Beosztás!A:G,7,0)="igen","igen","")</f>
        <v/>
      </c>
      <c r="AE132" s="32"/>
    </row>
    <row r="133" spans="1:31" hidden="1" x14ac:dyDescent="0.3">
      <c r="A133" s="412">
        <f>'Nyugati csoport'!A17</f>
        <v>0</v>
      </c>
      <c r="B133" s="413">
        <f>'Nyugati csoport'!B17</f>
        <v>0</v>
      </c>
      <c r="C133" s="413">
        <f>'Nyugati csoport'!C17</f>
        <v>0</v>
      </c>
      <c r="D133" s="413">
        <f>'Nyugati csoport'!D17</f>
        <v>0</v>
      </c>
      <c r="E133" s="417">
        <f>'Nyugati csoport'!E17</f>
        <v>0</v>
      </c>
      <c r="F133" s="3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345"/>
      <c r="AC133" s="433" t="str">
        <f>IF(VLOOKUP(A133,Beosztás!A:F,6,0)="Igen","Igen","")</f>
        <v/>
      </c>
      <c r="AD133" s="420" t="str">
        <f>IF(VLOOKUP(A133,Beosztás!A:G,7,0)="igen","igen","")</f>
        <v/>
      </c>
      <c r="AE133" s="32"/>
    </row>
    <row r="134" spans="1:31" hidden="1" x14ac:dyDescent="0.3">
      <c r="A134" s="412">
        <f>'Nyugati csoport'!A18</f>
        <v>0</v>
      </c>
      <c r="B134" s="413">
        <f>'Nyugati csoport'!B18</f>
        <v>0</v>
      </c>
      <c r="C134" s="413">
        <f>'Nyugati csoport'!C18</f>
        <v>0</v>
      </c>
      <c r="D134" s="413">
        <f>'Nyugati csoport'!D18</f>
        <v>0</v>
      </c>
      <c r="E134" s="417">
        <f>'Nyugati csoport'!E18</f>
        <v>0</v>
      </c>
      <c r="F134" s="3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345"/>
      <c r="AC134" s="433" t="str">
        <f>IF(VLOOKUP(A134,Beosztás!A:F,6,0)="Igen","Igen","")</f>
        <v/>
      </c>
      <c r="AD134" s="420" t="str">
        <f>IF(VLOOKUP(A134,Beosztás!A:G,7,0)="igen","igen","")</f>
        <v/>
      </c>
      <c r="AE134" s="32"/>
    </row>
    <row r="135" spans="1:31" hidden="1" x14ac:dyDescent="0.3">
      <c r="A135" s="412">
        <f>'Nyugati csoport'!A19</f>
        <v>0</v>
      </c>
      <c r="B135" s="413">
        <f>'Nyugati csoport'!B19</f>
        <v>0</v>
      </c>
      <c r="C135" s="413">
        <f>'Nyugati csoport'!C19</f>
        <v>0</v>
      </c>
      <c r="D135" s="413">
        <f>'Nyugati csoport'!D19</f>
        <v>0</v>
      </c>
      <c r="E135" s="417">
        <f>'Nyugati csoport'!E19</f>
        <v>0</v>
      </c>
      <c r="F135" s="3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345"/>
      <c r="AC135" s="433" t="str">
        <f>IF(VLOOKUP(A135,Beosztás!A:F,6,0)="Igen","Igen","")</f>
        <v/>
      </c>
      <c r="AD135" s="420" t="str">
        <f>IF(VLOOKUP(A135,Beosztás!A:G,7,0)="igen","igen","")</f>
        <v/>
      </c>
      <c r="AE135" s="32"/>
    </row>
    <row r="136" spans="1:31" hidden="1" x14ac:dyDescent="0.3">
      <c r="A136" s="412">
        <f>'Nyugati csoport'!A20</f>
        <v>0</v>
      </c>
      <c r="B136" s="413">
        <f>'Nyugati csoport'!B20</f>
        <v>0</v>
      </c>
      <c r="C136" s="413">
        <f>'Nyugati csoport'!C20</f>
        <v>0</v>
      </c>
      <c r="D136" s="413">
        <f>'Nyugati csoport'!D20</f>
        <v>0</v>
      </c>
      <c r="E136" s="417">
        <f>'Nyugati csoport'!E20</f>
        <v>0</v>
      </c>
      <c r="F136" s="3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345"/>
      <c r="AC136" s="433" t="str">
        <f>IF(VLOOKUP(A136,Beosztás!A:F,6,0)="Igen","Igen","")</f>
        <v/>
      </c>
      <c r="AD136" s="420" t="str">
        <f>IF(VLOOKUP(A136,Beosztás!A:G,7,0)="igen","igen","")</f>
        <v/>
      </c>
      <c r="AE136" s="32"/>
    </row>
    <row r="137" spans="1:31" hidden="1" x14ac:dyDescent="0.3">
      <c r="A137" s="412">
        <f>'Nyugati csoport'!A21</f>
        <v>0</v>
      </c>
      <c r="B137" s="413">
        <f>'Nyugati csoport'!B21</f>
        <v>0</v>
      </c>
      <c r="C137" s="413">
        <f>'Nyugati csoport'!C21</f>
        <v>0</v>
      </c>
      <c r="D137" s="413">
        <f>'Nyugati csoport'!D21</f>
        <v>0</v>
      </c>
      <c r="E137" s="417">
        <f>'Nyugati csoport'!E21</f>
        <v>0</v>
      </c>
      <c r="F137" s="3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345"/>
      <c r="AC137" s="433" t="str">
        <f>IF(VLOOKUP(A137,Beosztás!A:F,6,0)="Igen","Igen","")</f>
        <v/>
      </c>
      <c r="AD137" s="420" t="str">
        <f>IF(VLOOKUP(A137,Beosztás!A:G,7,0)="igen","igen","")</f>
        <v/>
      </c>
      <c r="AE137" s="32"/>
    </row>
    <row r="138" spans="1:31" hidden="1" x14ac:dyDescent="0.3">
      <c r="A138" s="412">
        <f>'Nyugati csoport'!A22</f>
        <v>0</v>
      </c>
      <c r="B138" s="413">
        <f>'Nyugati csoport'!B22</f>
        <v>0</v>
      </c>
      <c r="C138" s="413">
        <f>'Nyugati csoport'!C22</f>
        <v>0</v>
      </c>
      <c r="D138" s="413">
        <f>'Nyugati csoport'!D22</f>
        <v>0</v>
      </c>
      <c r="E138" s="417">
        <f>'Nyugati csoport'!E22</f>
        <v>0</v>
      </c>
      <c r="F138" s="3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345"/>
      <c r="AC138" s="433" t="str">
        <f>IF(VLOOKUP(A138,Beosztás!A:F,6,0)="Igen","Igen","")</f>
        <v/>
      </c>
      <c r="AD138" s="420" t="str">
        <f>IF(VLOOKUP(A138,Beosztás!A:G,7,0)="igen","igen","")</f>
        <v/>
      </c>
      <c r="AE138" s="32"/>
    </row>
    <row r="139" spans="1:31" hidden="1" x14ac:dyDescent="0.3">
      <c r="A139" s="412">
        <f>'Nyugati csoport'!A23</f>
        <v>0</v>
      </c>
      <c r="B139" s="413">
        <f>'Nyugati csoport'!B23</f>
        <v>0</v>
      </c>
      <c r="C139" s="413">
        <f>'Nyugati csoport'!C23</f>
        <v>0</v>
      </c>
      <c r="D139" s="413">
        <f>'Nyugati csoport'!D23</f>
        <v>0</v>
      </c>
      <c r="E139" s="417">
        <f>'Nyugati csoport'!E23</f>
        <v>0</v>
      </c>
      <c r="F139" s="3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345"/>
      <c r="AC139" s="433" t="str">
        <f>IF(VLOOKUP(A139,Beosztás!A:F,6,0)="Igen","Igen","")</f>
        <v/>
      </c>
      <c r="AD139" s="420" t="str">
        <f>IF(VLOOKUP(A139,Beosztás!A:G,7,0)="igen","igen","")</f>
        <v/>
      </c>
      <c r="AE139" s="32"/>
    </row>
    <row r="140" spans="1:31" hidden="1" x14ac:dyDescent="0.3">
      <c r="A140" s="412">
        <f>'Nyugati csoport'!A24</f>
        <v>0</v>
      </c>
      <c r="B140" s="413">
        <f>'Nyugati csoport'!B24</f>
        <v>0</v>
      </c>
      <c r="C140" s="413">
        <f>'Nyugati csoport'!C24</f>
        <v>0</v>
      </c>
      <c r="D140" s="413">
        <f>'Nyugati csoport'!D24</f>
        <v>0</v>
      </c>
      <c r="E140" s="417">
        <f>'Nyugati csoport'!E24</f>
        <v>0</v>
      </c>
      <c r="F140" s="3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345"/>
      <c r="AC140" s="433" t="str">
        <f>IF(VLOOKUP(A140,Beosztás!A:F,6,0)="Igen","Igen","")</f>
        <v/>
      </c>
      <c r="AD140" s="420" t="str">
        <f>IF(VLOOKUP(A140,Beosztás!A:G,7,0)="igen","igen","")</f>
        <v/>
      </c>
      <c r="AE140" s="32"/>
    </row>
    <row r="141" spans="1:31" hidden="1" x14ac:dyDescent="0.3">
      <c r="A141" s="412">
        <f>'Nyugati csoport'!A25</f>
        <v>0</v>
      </c>
      <c r="B141" s="413">
        <f>'Nyugati csoport'!B25</f>
        <v>0</v>
      </c>
      <c r="C141" s="413">
        <f>'Nyugati csoport'!C25</f>
        <v>0</v>
      </c>
      <c r="D141" s="413">
        <f>'Nyugati csoport'!D25</f>
        <v>0</v>
      </c>
      <c r="E141" s="417">
        <f>'Nyugati csoport'!E25</f>
        <v>0</v>
      </c>
      <c r="F141" s="3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345"/>
      <c r="AC141" s="433" t="str">
        <f>IF(VLOOKUP(A141,Beosztás!A:F,6,0)="Igen","Igen","")</f>
        <v/>
      </c>
      <c r="AD141" s="420" t="str">
        <f>IF(VLOOKUP(A141,Beosztás!A:G,7,0)="igen","igen","")</f>
        <v/>
      </c>
      <c r="AE141" s="32"/>
    </row>
    <row r="142" spans="1:31" hidden="1" x14ac:dyDescent="0.3">
      <c r="A142" s="412">
        <f>'Nyugati csoport'!A26</f>
        <v>0</v>
      </c>
      <c r="B142" s="413">
        <f>'Nyugati csoport'!B26</f>
        <v>0</v>
      </c>
      <c r="C142" s="413">
        <f>'Nyugati csoport'!C26</f>
        <v>0</v>
      </c>
      <c r="D142" s="413">
        <f>'Nyugati csoport'!D26</f>
        <v>0</v>
      </c>
      <c r="E142" s="417">
        <f>'Nyugati csoport'!E26</f>
        <v>0</v>
      </c>
      <c r="F142" s="3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345"/>
      <c r="AC142" s="433" t="str">
        <f>IF(VLOOKUP(A142,Beosztás!A:F,6,0)="Igen","Igen","")</f>
        <v/>
      </c>
      <c r="AD142" s="420" t="str">
        <f>IF(VLOOKUP(A142,Beosztás!A:G,7,0)="igen","igen","")</f>
        <v/>
      </c>
      <c r="AE142" s="32"/>
    </row>
    <row r="143" spans="1:31" hidden="1" x14ac:dyDescent="0.3">
      <c r="A143" s="412">
        <f>'Nyugati csoport'!A27</f>
        <v>0</v>
      </c>
      <c r="B143" s="413">
        <f>'Nyugati csoport'!B27</f>
        <v>0</v>
      </c>
      <c r="C143" s="413">
        <f>'Nyugati csoport'!C27</f>
        <v>0</v>
      </c>
      <c r="D143" s="413">
        <f>'Nyugati csoport'!D27</f>
        <v>0</v>
      </c>
      <c r="E143" s="417">
        <f>'Nyugati csoport'!E27</f>
        <v>0</v>
      </c>
      <c r="F143" s="3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345"/>
      <c r="AC143" s="433" t="str">
        <f>IF(VLOOKUP(A143,Beosztás!A:F,6,0)="Igen","Igen","")</f>
        <v/>
      </c>
      <c r="AD143" s="420" t="str">
        <f>IF(VLOOKUP(A143,Beosztás!A:G,7,0)="igen","igen","")</f>
        <v/>
      </c>
      <c r="AE143" s="32"/>
    </row>
    <row r="144" spans="1:31" hidden="1" x14ac:dyDescent="0.3">
      <c r="A144" s="412">
        <f>'Nyugati csoport'!A28</f>
        <v>0</v>
      </c>
      <c r="B144" s="413">
        <f>'Nyugati csoport'!B28</f>
        <v>0</v>
      </c>
      <c r="C144" s="413">
        <f>'Nyugati csoport'!C28</f>
        <v>0</v>
      </c>
      <c r="D144" s="413">
        <f>'Nyugati csoport'!D28</f>
        <v>0</v>
      </c>
      <c r="E144" s="417">
        <f>'Nyugati csoport'!E28</f>
        <v>0</v>
      </c>
      <c r="F144" s="3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345"/>
      <c r="AC144" s="433" t="str">
        <f>IF(VLOOKUP(A144,Beosztás!A:F,6,0)="Igen","Igen","")</f>
        <v/>
      </c>
      <c r="AD144" s="420" t="str">
        <f>IF(VLOOKUP(A144,Beosztás!A:G,7,0)="igen","igen","")</f>
        <v/>
      </c>
      <c r="AE144" s="32"/>
    </row>
    <row r="145" spans="1:31" hidden="1" x14ac:dyDescent="0.3">
      <c r="A145" s="412">
        <f>'Nyugati csoport'!A29</f>
        <v>0</v>
      </c>
      <c r="B145" s="413">
        <f>'Nyugati csoport'!B29</f>
        <v>0</v>
      </c>
      <c r="C145" s="413">
        <f>'Nyugati csoport'!C29</f>
        <v>0</v>
      </c>
      <c r="D145" s="413">
        <f>'Nyugati csoport'!D29</f>
        <v>0</v>
      </c>
      <c r="E145" s="417">
        <f>'Nyugati csoport'!E29</f>
        <v>0</v>
      </c>
      <c r="F145" s="3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345"/>
      <c r="AC145" s="433" t="str">
        <f>IF(VLOOKUP(A145,Beosztás!A:F,6,0)="Igen","Igen","")</f>
        <v/>
      </c>
      <c r="AD145" s="420" t="str">
        <f>IF(VLOOKUP(A145,Beosztás!A:G,7,0)="igen","igen","")</f>
        <v/>
      </c>
      <c r="AE145" s="32"/>
    </row>
    <row r="146" spans="1:31" hidden="1" x14ac:dyDescent="0.3">
      <c r="A146" s="412">
        <f>'Nyugati csoport'!A30</f>
        <v>0</v>
      </c>
      <c r="B146" s="413">
        <f>'Nyugati csoport'!B30</f>
        <v>0</v>
      </c>
      <c r="C146" s="413">
        <f>'Nyugati csoport'!C30</f>
        <v>0</v>
      </c>
      <c r="D146" s="413">
        <f>'Nyugati csoport'!D30</f>
        <v>0</v>
      </c>
      <c r="E146" s="417">
        <f>'Nyugati csoport'!E30</f>
        <v>0</v>
      </c>
      <c r="F146" s="3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345"/>
      <c r="AC146" s="433" t="str">
        <f>IF(VLOOKUP(A146,Beosztás!A:F,6,0)="Igen","Igen","")</f>
        <v/>
      </c>
      <c r="AD146" s="420" t="str">
        <f>IF(VLOOKUP(A146,Beosztás!A:G,7,0)="igen","igen","")</f>
        <v/>
      </c>
      <c r="AE146" s="32"/>
    </row>
    <row r="147" spans="1:31" hidden="1" x14ac:dyDescent="0.3">
      <c r="A147" s="412">
        <f>'Nyugati csoport'!A31</f>
        <v>0</v>
      </c>
      <c r="B147" s="413">
        <f>'Nyugati csoport'!B31</f>
        <v>0</v>
      </c>
      <c r="C147" s="413">
        <f>'Nyugati csoport'!C31</f>
        <v>0</v>
      </c>
      <c r="D147" s="413">
        <f>'Nyugati csoport'!D31</f>
        <v>0</v>
      </c>
      <c r="E147" s="417">
        <f>'Nyugati csoport'!E31</f>
        <v>0</v>
      </c>
      <c r="F147" s="3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345"/>
      <c r="AC147" s="433" t="str">
        <f>IF(VLOOKUP(A147,Beosztás!A:F,6,0)="Igen","Igen","")</f>
        <v/>
      </c>
      <c r="AD147" s="420" t="str">
        <f>IF(VLOOKUP(A147,Beosztás!A:G,7,0)="igen","igen","")</f>
        <v/>
      </c>
      <c r="AE147" s="32"/>
    </row>
    <row r="148" spans="1:31" hidden="1" x14ac:dyDescent="0.3">
      <c r="A148" s="412">
        <f>'Nyugati csoport'!A32</f>
        <v>0</v>
      </c>
      <c r="B148" s="413">
        <f>'Nyugati csoport'!B32</f>
        <v>0</v>
      </c>
      <c r="C148" s="413">
        <f>'Nyugati csoport'!C32</f>
        <v>0</v>
      </c>
      <c r="D148" s="413">
        <f>'Nyugati csoport'!D32</f>
        <v>0</v>
      </c>
      <c r="E148" s="417">
        <f>'Nyugati csoport'!E32</f>
        <v>0</v>
      </c>
      <c r="F148" s="3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345"/>
      <c r="AC148" s="433" t="str">
        <f>IF(VLOOKUP(A148,Beosztás!A:F,6,0)="Igen","Igen","")</f>
        <v/>
      </c>
      <c r="AD148" s="420" t="str">
        <f>IF(VLOOKUP(A148,Beosztás!A:G,7,0)="igen","igen","")</f>
        <v/>
      </c>
      <c r="AE148" s="32"/>
    </row>
    <row r="149" spans="1:31" hidden="1" x14ac:dyDescent="0.3">
      <c r="A149" s="412">
        <f>'Nyugati csoport'!A33</f>
        <v>0</v>
      </c>
      <c r="B149" s="413">
        <f>'Nyugati csoport'!B33</f>
        <v>0</v>
      </c>
      <c r="C149" s="413">
        <f>'Nyugati csoport'!C33</f>
        <v>0</v>
      </c>
      <c r="D149" s="413">
        <f>'Nyugati csoport'!D33</f>
        <v>0</v>
      </c>
      <c r="E149" s="417">
        <f>'Nyugati csoport'!E33</f>
        <v>0</v>
      </c>
      <c r="F149" s="3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345"/>
      <c r="AC149" s="433" t="str">
        <f>IF(VLOOKUP(A149,Beosztás!A:F,6,0)="Igen","Igen","")</f>
        <v/>
      </c>
      <c r="AD149" s="420" t="str">
        <f>IF(VLOOKUP(A149,Beosztás!A:G,7,0)="igen","igen","")</f>
        <v/>
      </c>
      <c r="AE149" s="32"/>
    </row>
    <row r="150" spans="1:31" hidden="1" x14ac:dyDescent="0.3">
      <c r="A150" s="412">
        <f>'Nyugati csoport'!A34</f>
        <v>0</v>
      </c>
      <c r="B150" s="413">
        <f>'Nyugati csoport'!B34</f>
        <v>0</v>
      </c>
      <c r="C150" s="413">
        <f>'Nyugati csoport'!C34</f>
        <v>0</v>
      </c>
      <c r="D150" s="413">
        <f>'Nyugati csoport'!D34</f>
        <v>0</v>
      </c>
      <c r="E150" s="417">
        <f>'Nyugati csoport'!E34</f>
        <v>0</v>
      </c>
      <c r="F150" s="3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345"/>
      <c r="AC150" s="433" t="str">
        <f>IF(VLOOKUP(A150,Beosztás!A:F,6,0)="Igen","Igen","")</f>
        <v/>
      </c>
      <c r="AD150" s="420" t="str">
        <f>IF(VLOOKUP(A150,Beosztás!A:G,7,0)="igen","igen","")</f>
        <v/>
      </c>
      <c r="AE150" s="32"/>
    </row>
    <row r="151" spans="1:31" hidden="1" x14ac:dyDescent="0.3">
      <c r="A151" s="412">
        <f>'Nyugati csoport'!A35</f>
        <v>0</v>
      </c>
      <c r="B151" s="413">
        <f>'Nyugati csoport'!B35</f>
        <v>0</v>
      </c>
      <c r="C151" s="413">
        <f>'Nyugati csoport'!C35</f>
        <v>0</v>
      </c>
      <c r="D151" s="413">
        <f>'Nyugati csoport'!D35</f>
        <v>0</v>
      </c>
      <c r="E151" s="417">
        <f>'Nyugati csoport'!E35</f>
        <v>0</v>
      </c>
      <c r="F151" s="3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345"/>
      <c r="AC151" s="433" t="str">
        <f>IF(VLOOKUP(A151,Beosztás!A:F,6,0)="Igen","Igen","")</f>
        <v/>
      </c>
      <c r="AD151" s="420" t="str">
        <f>IF(VLOOKUP(A151,Beosztás!A:G,7,0)="igen","igen","")</f>
        <v/>
      </c>
      <c r="AE151" s="32"/>
    </row>
    <row r="152" spans="1:31" hidden="1" x14ac:dyDescent="0.3">
      <c r="A152" s="412">
        <f>'Nyugati csoport'!A36</f>
        <v>0</v>
      </c>
      <c r="B152" s="413">
        <f>'Nyugati csoport'!B36</f>
        <v>0</v>
      </c>
      <c r="C152" s="413">
        <f>'Nyugati csoport'!C36</f>
        <v>0</v>
      </c>
      <c r="D152" s="413">
        <f>'Nyugati csoport'!D36</f>
        <v>0</v>
      </c>
      <c r="E152" s="417">
        <f>'Nyugati csoport'!E36</f>
        <v>0</v>
      </c>
      <c r="F152" s="3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345"/>
      <c r="AC152" s="433" t="str">
        <f>IF(VLOOKUP(A152,Beosztás!A:F,6,0)="Igen","Igen","")</f>
        <v/>
      </c>
      <c r="AD152" s="420" t="str">
        <f>IF(VLOOKUP(A152,Beosztás!A:G,7,0)="igen","igen","")</f>
        <v/>
      </c>
      <c r="AE152" s="32"/>
    </row>
    <row r="153" spans="1:31" hidden="1" x14ac:dyDescent="0.3">
      <c r="A153" s="412">
        <f>'Nyugati csoport'!A37</f>
        <v>0</v>
      </c>
      <c r="B153" s="413">
        <f>'Nyugati csoport'!B37</f>
        <v>0</v>
      </c>
      <c r="C153" s="413">
        <f>'Nyugati csoport'!C37</f>
        <v>0</v>
      </c>
      <c r="D153" s="413">
        <f>'Nyugati csoport'!D37</f>
        <v>0</v>
      </c>
      <c r="E153" s="417">
        <f>'Nyugati csoport'!E37</f>
        <v>0</v>
      </c>
      <c r="F153" s="3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345"/>
      <c r="AC153" s="433" t="str">
        <f>IF(VLOOKUP(A153,Beosztás!A:F,6,0)="Igen","Igen","")</f>
        <v/>
      </c>
      <c r="AD153" s="420" t="str">
        <f>IF(VLOOKUP(A153,Beosztás!A:G,7,0)="igen","igen","")</f>
        <v/>
      </c>
      <c r="AE153" s="32"/>
    </row>
    <row r="154" spans="1:31" hidden="1" x14ac:dyDescent="0.3">
      <c r="A154" s="412">
        <f>'Nyugati csoport'!A38</f>
        <v>0</v>
      </c>
      <c r="B154" s="413">
        <f>'Nyugati csoport'!B38</f>
        <v>0</v>
      </c>
      <c r="C154" s="413">
        <f>'Nyugati csoport'!C38</f>
        <v>0</v>
      </c>
      <c r="D154" s="413">
        <f>'Nyugati csoport'!D38</f>
        <v>0</v>
      </c>
      <c r="E154" s="417">
        <f>'Nyugati csoport'!E38</f>
        <v>0</v>
      </c>
      <c r="F154" s="3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345"/>
      <c r="AC154" s="433" t="str">
        <f>IF(VLOOKUP(A154,Beosztás!A:F,6,0)="Igen","Igen","")</f>
        <v/>
      </c>
      <c r="AD154" s="420" t="str">
        <f>IF(VLOOKUP(A154,Beosztás!A:G,7,0)="igen","igen","")</f>
        <v/>
      </c>
      <c r="AE154" s="32"/>
    </row>
    <row r="155" spans="1:31" hidden="1" x14ac:dyDescent="0.3">
      <c r="A155" s="412">
        <f>'Nyugati csoport'!A39</f>
        <v>0</v>
      </c>
      <c r="B155" s="413">
        <f>'Nyugati csoport'!B39</f>
        <v>0</v>
      </c>
      <c r="C155" s="413">
        <f>'Nyugati csoport'!C39</f>
        <v>0</v>
      </c>
      <c r="D155" s="413">
        <f>'Nyugati csoport'!D39</f>
        <v>0</v>
      </c>
      <c r="E155" s="417">
        <f>'Nyugati csoport'!E39</f>
        <v>0</v>
      </c>
      <c r="F155" s="3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345"/>
      <c r="AC155" s="433" t="str">
        <f>IF(VLOOKUP(A155,Beosztás!A:F,6,0)="Igen","Igen","")</f>
        <v/>
      </c>
      <c r="AD155" s="420" t="str">
        <f>IF(VLOOKUP(A155,Beosztás!A:G,7,0)="igen","igen","")</f>
        <v/>
      </c>
      <c r="AE155" s="32"/>
    </row>
    <row r="156" spans="1:31" hidden="1" x14ac:dyDescent="0.3">
      <c r="A156" s="412">
        <f>'Nyugati csoport'!A40</f>
        <v>0</v>
      </c>
      <c r="B156" s="413">
        <f>'Nyugati csoport'!B40</f>
        <v>0</v>
      </c>
      <c r="C156" s="413">
        <f>'Nyugati csoport'!C40</f>
        <v>0</v>
      </c>
      <c r="D156" s="413">
        <f>'Nyugati csoport'!D40</f>
        <v>0</v>
      </c>
      <c r="E156" s="417">
        <f>'Nyugati csoport'!E40</f>
        <v>0</v>
      </c>
      <c r="F156" s="3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345"/>
      <c r="AC156" s="433" t="str">
        <f>IF(VLOOKUP(A156,Beosztás!A:F,6,0)="Igen","Igen","")</f>
        <v/>
      </c>
      <c r="AD156" s="420" t="str">
        <f>IF(VLOOKUP(A156,Beosztás!A:G,7,0)="igen","igen","")</f>
        <v/>
      </c>
      <c r="AE156" s="32"/>
    </row>
    <row r="157" spans="1:31" hidden="1" x14ac:dyDescent="0.3">
      <c r="A157" s="412">
        <f>'Nyugati csoport'!A41</f>
        <v>0</v>
      </c>
      <c r="B157" s="413">
        <f>'Nyugati csoport'!B41</f>
        <v>0</v>
      </c>
      <c r="C157" s="413">
        <f>'Nyugati csoport'!C41</f>
        <v>0</v>
      </c>
      <c r="D157" s="413">
        <f>'Nyugati csoport'!D41</f>
        <v>0</v>
      </c>
      <c r="E157" s="417">
        <f>'Nyugati csoport'!E41</f>
        <v>0</v>
      </c>
      <c r="F157" s="3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345"/>
      <c r="AC157" s="433" t="str">
        <f>IF(VLOOKUP(A157,Beosztás!A:F,6,0)="Igen","Igen","")</f>
        <v/>
      </c>
      <c r="AD157" s="420" t="str">
        <f>IF(VLOOKUP(A157,Beosztás!A:G,7,0)="igen","igen","")</f>
        <v/>
      </c>
      <c r="AE157" s="32"/>
    </row>
    <row r="158" spans="1:31" hidden="1" x14ac:dyDescent="0.3">
      <c r="A158" s="412">
        <f>'Nyugati csoport'!A42</f>
        <v>0</v>
      </c>
      <c r="B158" s="413">
        <f>'Nyugati csoport'!B42</f>
        <v>0</v>
      </c>
      <c r="C158" s="413">
        <f>'Nyugati csoport'!C42</f>
        <v>0</v>
      </c>
      <c r="D158" s="413">
        <f>'Nyugati csoport'!D42</f>
        <v>0</v>
      </c>
      <c r="E158" s="417">
        <f>'Nyugati csoport'!E42</f>
        <v>0</v>
      </c>
      <c r="F158" s="3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345"/>
      <c r="AC158" s="433" t="str">
        <f>IF(VLOOKUP(A158,Beosztás!A:F,6,0)="Igen","Igen","")</f>
        <v/>
      </c>
      <c r="AD158" s="420" t="str">
        <f>IF(VLOOKUP(A158,Beosztás!A:G,7,0)="igen","igen","")</f>
        <v/>
      </c>
      <c r="AE158" s="32"/>
    </row>
    <row r="159" spans="1:31" hidden="1" x14ac:dyDescent="0.3">
      <c r="A159" s="412">
        <f>'Nyugati csoport'!A43</f>
        <v>0</v>
      </c>
      <c r="B159" s="413">
        <f>'Nyugati csoport'!B43</f>
        <v>0</v>
      </c>
      <c r="C159" s="413">
        <f>'Nyugati csoport'!C43</f>
        <v>0</v>
      </c>
      <c r="D159" s="413">
        <f>'Nyugati csoport'!D43</f>
        <v>0</v>
      </c>
      <c r="E159" s="417">
        <f>'Nyugati csoport'!E43</f>
        <v>0</v>
      </c>
      <c r="F159" s="3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345"/>
      <c r="AC159" s="433" t="str">
        <f>IF(VLOOKUP(A159,Beosztás!A:F,6,0)="Igen","Igen","")</f>
        <v/>
      </c>
      <c r="AD159" s="420" t="str">
        <f>IF(VLOOKUP(A159,Beosztás!A:G,7,0)="igen","igen","")</f>
        <v/>
      </c>
      <c r="AE159" s="32"/>
    </row>
    <row r="160" spans="1:31" hidden="1" x14ac:dyDescent="0.3">
      <c r="A160" s="412">
        <f>'Nyugati csoport'!A44</f>
        <v>0</v>
      </c>
      <c r="B160" s="413">
        <f>'Nyugati csoport'!B44</f>
        <v>0</v>
      </c>
      <c r="C160" s="413">
        <f>'Nyugati csoport'!C44</f>
        <v>0</v>
      </c>
      <c r="D160" s="413">
        <f>'Nyugati csoport'!D44</f>
        <v>0</v>
      </c>
      <c r="E160" s="417">
        <f>'Nyugati csoport'!E44</f>
        <v>0</v>
      </c>
      <c r="F160" s="3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345"/>
      <c r="AC160" s="433" t="str">
        <f>IF(VLOOKUP(A160,Beosztás!A:F,6,0)="Igen","Igen","")</f>
        <v/>
      </c>
      <c r="AD160" s="420" t="str">
        <f>IF(VLOOKUP(A160,Beosztás!A:G,7,0)="igen","igen","")</f>
        <v/>
      </c>
      <c r="AE160" s="32"/>
    </row>
    <row r="161" spans="1:31" hidden="1" x14ac:dyDescent="0.3">
      <c r="A161" s="412">
        <f>'Nyugati csoport'!A45</f>
        <v>0</v>
      </c>
      <c r="B161" s="413">
        <f>'Nyugati csoport'!B45</f>
        <v>0</v>
      </c>
      <c r="C161" s="413">
        <f>'Nyugati csoport'!C45</f>
        <v>0</v>
      </c>
      <c r="D161" s="413">
        <f>'Nyugati csoport'!D45</f>
        <v>0</v>
      </c>
      <c r="E161" s="417">
        <f>'Nyugati csoport'!E45</f>
        <v>0</v>
      </c>
      <c r="F161" s="3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345"/>
      <c r="AC161" s="433" t="str">
        <f>IF(VLOOKUP(A161,Beosztás!A:F,6,0)="Igen","Igen","")</f>
        <v/>
      </c>
      <c r="AD161" s="420" t="str">
        <f>IF(VLOOKUP(A161,Beosztás!A:G,7,0)="igen","igen","")</f>
        <v/>
      </c>
      <c r="AE161" s="32"/>
    </row>
    <row r="162" spans="1:31" hidden="1" x14ac:dyDescent="0.3">
      <c r="A162" s="412">
        <f>'Nyugati csoport'!A46</f>
        <v>0</v>
      </c>
      <c r="B162" s="413">
        <f>'Nyugati csoport'!B46</f>
        <v>0</v>
      </c>
      <c r="C162" s="413">
        <f>'Nyugati csoport'!C46</f>
        <v>0</v>
      </c>
      <c r="D162" s="413">
        <f>'Nyugati csoport'!D46</f>
        <v>0</v>
      </c>
      <c r="E162" s="417">
        <f>'Nyugati csoport'!E46</f>
        <v>0</v>
      </c>
      <c r="F162" s="3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345"/>
      <c r="AC162" s="433" t="str">
        <f>IF(VLOOKUP(A162,Beosztás!A:F,6,0)="Igen","Igen","")</f>
        <v/>
      </c>
      <c r="AD162" s="420" t="str">
        <f>IF(VLOOKUP(A162,Beosztás!A:G,7,0)="igen","igen","")</f>
        <v/>
      </c>
      <c r="AE162" s="32"/>
    </row>
    <row r="163" spans="1:31" hidden="1" x14ac:dyDescent="0.3">
      <c r="A163" s="412">
        <f>'Nyugati csoport'!A47</f>
        <v>0</v>
      </c>
      <c r="B163" s="413">
        <f>'Nyugati csoport'!B47</f>
        <v>0</v>
      </c>
      <c r="C163" s="413">
        <f>'Nyugati csoport'!C47</f>
        <v>0</v>
      </c>
      <c r="D163" s="413">
        <f>'Nyugati csoport'!D47</f>
        <v>0</v>
      </c>
      <c r="E163" s="417">
        <f>'Nyugati csoport'!E47</f>
        <v>0</v>
      </c>
      <c r="F163" s="3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345"/>
      <c r="AC163" s="433" t="str">
        <f>IF(VLOOKUP(A163,Beosztás!A:F,6,0)="Igen","Igen","")</f>
        <v/>
      </c>
      <c r="AD163" s="420" t="str">
        <f>IF(VLOOKUP(A163,Beosztás!A:G,7,0)="igen","igen","")</f>
        <v/>
      </c>
      <c r="AE163" s="32"/>
    </row>
    <row r="164" spans="1:31" hidden="1" x14ac:dyDescent="0.3">
      <c r="A164" s="412">
        <f>'Nyugati csoport'!A48</f>
        <v>0</v>
      </c>
      <c r="B164" s="413">
        <f>'Nyugati csoport'!B48</f>
        <v>0</v>
      </c>
      <c r="C164" s="413">
        <f>'Nyugati csoport'!C48</f>
        <v>0</v>
      </c>
      <c r="D164" s="413">
        <f>'Nyugati csoport'!D48</f>
        <v>0</v>
      </c>
      <c r="E164" s="417">
        <f>'Nyugati csoport'!E48</f>
        <v>0</v>
      </c>
      <c r="F164" s="3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345"/>
      <c r="AC164" s="433" t="str">
        <f>IF(VLOOKUP(A164,Beosztás!A:F,6,0)="Igen","Igen","")</f>
        <v/>
      </c>
      <c r="AD164" s="420" t="str">
        <f>IF(VLOOKUP(A164,Beosztás!A:G,7,0)="igen","igen","")</f>
        <v/>
      </c>
      <c r="AE164" s="32"/>
    </row>
    <row r="165" spans="1:31" hidden="1" x14ac:dyDescent="0.3">
      <c r="A165" s="412">
        <f>'Nyugati csoport'!A49</f>
        <v>0</v>
      </c>
      <c r="B165" s="413">
        <f>'Nyugati csoport'!B49</f>
        <v>0</v>
      </c>
      <c r="C165" s="413">
        <f>'Nyugati csoport'!C49</f>
        <v>0</v>
      </c>
      <c r="D165" s="413">
        <f>'Nyugati csoport'!D49</f>
        <v>0</v>
      </c>
      <c r="E165" s="417">
        <f>'Nyugati csoport'!E49</f>
        <v>0</v>
      </c>
      <c r="F165" s="3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345"/>
      <c r="AC165" s="433" t="str">
        <f>IF(VLOOKUP(A165,Beosztás!A:F,6,0)="Igen","Igen","")</f>
        <v/>
      </c>
      <c r="AD165" s="420" t="str">
        <f>IF(VLOOKUP(A165,Beosztás!A:G,7,0)="igen","igen","")</f>
        <v/>
      </c>
      <c r="AE165" s="32"/>
    </row>
    <row r="166" spans="1:31" hidden="1" x14ac:dyDescent="0.3">
      <c r="A166" s="412">
        <f>'Nyugati csoport'!A50</f>
        <v>0</v>
      </c>
      <c r="B166" s="413">
        <f>'Nyugati csoport'!B50</f>
        <v>0</v>
      </c>
      <c r="C166" s="413">
        <f>'Nyugati csoport'!C50</f>
        <v>0</v>
      </c>
      <c r="D166" s="413">
        <f>'Nyugati csoport'!D50</f>
        <v>0</v>
      </c>
      <c r="E166" s="417">
        <f>'Nyugati csoport'!E50</f>
        <v>0</v>
      </c>
      <c r="F166" s="3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45"/>
      <c r="AC166" s="433" t="str">
        <f>IF(VLOOKUP(A166,Beosztás!A:F,6,0)="Igen","Igen","")</f>
        <v/>
      </c>
      <c r="AD166" s="420" t="str">
        <f>IF(VLOOKUP(A166,Beosztás!A:G,7,0)="igen","igen","")</f>
        <v/>
      </c>
      <c r="AE166" s="32"/>
    </row>
    <row r="167" spans="1:31" hidden="1" x14ac:dyDescent="0.3">
      <c r="A167" s="412">
        <f>'Nyugati csoport'!A51</f>
        <v>0</v>
      </c>
      <c r="B167" s="413">
        <f>'Nyugati csoport'!B51</f>
        <v>0</v>
      </c>
      <c r="C167" s="413">
        <f>'Nyugati csoport'!C51</f>
        <v>0</v>
      </c>
      <c r="D167" s="413">
        <f>'Nyugati csoport'!D51</f>
        <v>0</v>
      </c>
      <c r="E167" s="417">
        <f>'Nyugati csoport'!E51</f>
        <v>0</v>
      </c>
      <c r="F167" s="3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45"/>
      <c r="AC167" s="433" t="str">
        <f>IF(VLOOKUP(A167,Beosztás!A:F,6,0)="Igen","Igen","")</f>
        <v/>
      </c>
      <c r="AD167" s="420" t="str">
        <f>IF(VLOOKUP(A167,Beosztás!A:G,7,0)="igen","igen","")</f>
        <v/>
      </c>
      <c r="AE167" s="32"/>
    </row>
    <row r="168" spans="1:31" hidden="1" x14ac:dyDescent="0.3">
      <c r="A168" s="412">
        <f>'Nyugati csoport'!A52</f>
        <v>0</v>
      </c>
      <c r="B168" s="413">
        <f>'Nyugati csoport'!B52</f>
        <v>0</v>
      </c>
      <c r="C168" s="413">
        <f>'Nyugati csoport'!C52</f>
        <v>0</v>
      </c>
      <c r="D168" s="413">
        <f>'Nyugati csoport'!D52</f>
        <v>0</v>
      </c>
      <c r="E168" s="417">
        <f>'Nyugati csoport'!E52</f>
        <v>0</v>
      </c>
      <c r="F168" s="3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45"/>
      <c r="AC168" s="433" t="str">
        <f>IF(VLOOKUP(A168,Beosztás!A:F,6,0)="Igen","Igen","")</f>
        <v/>
      </c>
      <c r="AD168" s="420" t="str">
        <f>IF(VLOOKUP(A168,Beosztás!A:G,7,0)="igen","igen","")</f>
        <v/>
      </c>
      <c r="AE168" s="32"/>
    </row>
    <row r="169" spans="1:31" x14ac:dyDescent="0.3">
      <c r="A169" s="408" t="str">
        <f>'CALL CENTER .csop '!A5</f>
        <v>Balázs Andrea</v>
      </c>
      <c r="B169" s="409" t="str">
        <f>'CALL CENTER .csop '!B5</f>
        <v>MONDOK MARTIN</v>
      </c>
      <c r="C169" s="409" t="str">
        <f>'CALL CENTER .csop '!C5</f>
        <v>Gyöngyös</v>
      </c>
      <c r="D169" s="409" t="str">
        <f>'CALL CENTER .csop '!D5</f>
        <v>CALL CENTER</v>
      </c>
      <c r="E169" s="416" t="str">
        <f>'CALL CENTER .csop '!E5</f>
        <v>aktív</v>
      </c>
      <c r="F169" s="435">
        <f>[1]mátrix!E3</f>
        <v>1</v>
      </c>
      <c r="G169" s="421"/>
      <c r="H169" s="421"/>
      <c r="I169" s="421">
        <f>[1]mátrix!H3</f>
        <v>1</v>
      </c>
      <c r="J169" s="421"/>
      <c r="K169" s="421"/>
      <c r="L169" s="421"/>
      <c r="M169" s="421"/>
      <c r="N169" s="421" t="str">
        <f>[1]mátrix!M3</f>
        <v>H1</v>
      </c>
      <c r="O169" s="421" t="str">
        <f>[1]mátrix!N3</f>
        <v>H1</v>
      </c>
      <c r="P169" s="421"/>
      <c r="Q169" s="421" t="str">
        <f>[1]mátrix!P3</f>
        <v>KV</v>
      </c>
      <c r="R169" s="421"/>
      <c r="S169" s="421"/>
      <c r="T169" s="421"/>
      <c r="U169" s="421"/>
      <c r="V169" s="421"/>
      <c r="W169" s="421"/>
      <c r="X169" s="421"/>
      <c r="Y169" s="421"/>
      <c r="Z169" s="421"/>
      <c r="AA169" s="421"/>
      <c r="AB169" s="436"/>
      <c r="AC169" s="433" t="str">
        <f>IF(VLOOKUP(A169,Beosztás!A:F,6,0)="Igen","Igen","")</f>
        <v/>
      </c>
      <c r="AD169" s="420" t="str">
        <f>IF(VLOOKUP(A169,Beosztás!A:G,7,0)="igen","igen","")</f>
        <v/>
      </c>
      <c r="AE169" s="32"/>
    </row>
    <row r="170" spans="1:31" x14ac:dyDescent="0.3">
      <c r="A170" s="408" t="str">
        <f>'CALL CENTER .csop '!A6</f>
        <v>Bolye-Gyenge Viktória</v>
      </c>
      <c r="B170" s="409" t="str">
        <f>'CALL CENTER .csop '!B6</f>
        <v>MONDOK MARTIN</v>
      </c>
      <c r="C170" s="409" t="str">
        <f>'CALL CENTER .csop '!C6</f>
        <v>Gyöngyös</v>
      </c>
      <c r="D170" s="409" t="str">
        <f>'CALL CENTER .csop '!D6</f>
        <v>CALL CENTER</v>
      </c>
      <c r="E170" s="416" t="str">
        <f>'CALL CENTER .csop '!E6</f>
        <v>aktív</v>
      </c>
      <c r="F170" s="435">
        <f>[1]mátrix!E4</f>
        <v>1</v>
      </c>
      <c r="G170" s="421">
        <f>[1]mátrix!F4</f>
        <v>1</v>
      </c>
      <c r="H170" s="421"/>
      <c r="I170" s="421">
        <f>[1]mátrix!H4</f>
        <v>1</v>
      </c>
      <c r="J170" s="421"/>
      <c r="K170" s="421"/>
      <c r="L170" s="421"/>
      <c r="M170" s="421"/>
      <c r="N170" s="421" t="str">
        <f>[1]mátrix!M4</f>
        <v>H1</v>
      </c>
      <c r="O170" s="421" t="str">
        <f>[1]mátrix!N4</f>
        <v>H1</v>
      </c>
      <c r="P170" s="421"/>
      <c r="Q170" s="421" t="str">
        <f>[1]mátrix!P4</f>
        <v>KV</v>
      </c>
      <c r="R170" s="421"/>
      <c r="S170" s="421"/>
      <c r="T170" s="421"/>
      <c r="U170" s="421"/>
      <c r="V170" s="421"/>
      <c r="W170" s="421"/>
      <c r="X170" s="421"/>
      <c r="Y170" s="421"/>
      <c r="Z170" s="421"/>
      <c r="AA170" s="421"/>
      <c r="AB170" s="436"/>
      <c r="AC170" s="433" t="str">
        <f>IF(VLOOKUP(A170,Beosztás!A:F,6,0)="Igen","Igen","")</f>
        <v/>
      </c>
      <c r="AD170" s="420" t="str">
        <f>IF(VLOOKUP(A170,Beosztás!A:G,7,0)="igen","igen","")</f>
        <v/>
      </c>
      <c r="AE170" s="32"/>
    </row>
    <row r="171" spans="1:31" x14ac:dyDescent="0.3">
      <c r="A171" s="408" t="str">
        <f>'CALL CENTER .csop '!A7</f>
        <v>Csákvári Georgina</v>
      </c>
      <c r="B171" s="409" t="str">
        <f>'CALL CENTER .csop '!B7</f>
        <v>MONDOK MARTIN</v>
      </c>
      <c r="C171" s="409" t="str">
        <f>'CALL CENTER .csop '!C7</f>
        <v>Gyöngyös</v>
      </c>
      <c r="D171" s="409" t="str">
        <f>'CALL CENTER .csop '!D7</f>
        <v>CALL CENTER</v>
      </c>
      <c r="E171" s="416" t="str">
        <f>'CALL CENTER .csop '!E7</f>
        <v>aktív</v>
      </c>
      <c r="F171" s="435">
        <f>[1]mátrix!E5</f>
        <v>1</v>
      </c>
      <c r="G171" s="421"/>
      <c r="H171" s="421"/>
      <c r="I171" s="421">
        <f>[1]mátrix!H5</f>
        <v>1</v>
      </c>
      <c r="J171" s="421"/>
      <c r="K171" s="421"/>
      <c r="L171" s="421"/>
      <c r="M171" s="421"/>
      <c r="N171" s="421" t="str">
        <f>[1]mátrix!M5</f>
        <v>H1</v>
      </c>
      <c r="O171" s="421" t="str">
        <f>[1]mátrix!N5</f>
        <v>H1</v>
      </c>
      <c r="P171" s="421"/>
      <c r="Q171" s="421" t="str">
        <f>[1]mátrix!P5</f>
        <v>KV</v>
      </c>
      <c r="R171" s="421"/>
      <c r="S171" s="421"/>
      <c r="T171" s="421"/>
      <c r="U171" s="421"/>
      <c r="V171" s="421"/>
      <c r="W171" s="421"/>
      <c r="X171" s="421"/>
      <c r="Y171" s="421"/>
      <c r="Z171" s="421"/>
      <c r="AA171" s="421"/>
      <c r="AB171" s="436"/>
      <c r="AC171" s="433" t="str">
        <f>IF(VLOOKUP(A171,Beosztás!A:F,6,0)="Igen","Igen","")</f>
        <v/>
      </c>
      <c r="AD171" s="420" t="str">
        <f>IF(VLOOKUP(A171,Beosztás!A:G,7,0)="igen","igen","")</f>
        <v/>
      </c>
      <c r="AE171" s="32"/>
    </row>
    <row r="172" spans="1:31" x14ac:dyDescent="0.3">
      <c r="A172" s="408" t="str">
        <f>'CALL CENTER .csop '!A8</f>
        <v>Háger Nikolett</v>
      </c>
      <c r="B172" s="409" t="str">
        <f>'CALL CENTER .csop '!B8</f>
        <v>MONDOK MARTIN</v>
      </c>
      <c r="C172" s="409" t="str">
        <f>'CALL CENTER .csop '!C8</f>
        <v>Gyöngyös</v>
      </c>
      <c r="D172" s="409" t="str">
        <f>'CALL CENTER .csop '!D8</f>
        <v>CALL CENTER</v>
      </c>
      <c r="E172" s="416" t="str">
        <f>'CALL CENTER .csop '!E8</f>
        <v>aktív</v>
      </c>
      <c r="F172" s="435">
        <f>[1]mátrix!E6</f>
        <v>1</v>
      </c>
      <c r="G172" s="421"/>
      <c r="H172" s="421">
        <f>[1]mátrix!G6</f>
        <v>1</v>
      </c>
      <c r="I172" s="421">
        <f>[1]mátrix!H6</f>
        <v>1</v>
      </c>
      <c r="J172" s="421"/>
      <c r="K172" s="421"/>
      <c r="L172" s="421"/>
      <c r="M172" s="421"/>
      <c r="N172" s="421" t="str">
        <f>[1]mátrix!M6</f>
        <v>H1</v>
      </c>
      <c r="O172" s="421" t="str">
        <f>[1]mátrix!N6</f>
        <v>H1</v>
      </c>
      <c r="P172" s="421"/>
      <c r="Q172" s="421" t="str">
        <f>[1]mátrix!P6</f>
        <v>KV</v>
      </c>
      <c r="R172" s="421"/>
      <c r="S172" s="421"/>
      <c r="T172" s="421"/>
      <c r="U172" s="421"/>
      <c r="V172" s="421"/>
      <c r="W172" s="421"/>
      <c r="X172" s="421"/>
      <c r="Y172" s="421"/>
      <c r="Z172" s="421"/>
      <c r="AA172" s="421"/>
      <c r="AB172" s="436"/>
      <c r="AC172" s="433" t="str">
        <f>IF(VLOOKUP(A172,Beosztás!A:F,6,0)="Igen","Igen","")</f>
        <v/>
      </c>
      <c r="AD172" s="420" t="str">
        <f>IF(VLOOKUP(A172,Beosztás!A:G,7,0)="igen","igen","")</f>
        <v>igen</v>
      </c>
      <c r="AE172" s="32"/>
    </row>
    <row r="173" spans="1:31" x14ac:dyDescent="0.3">
      <c r="A173" s="408" t="str">
        <f>'CALL CENTER .csop '!A9</f>
        <v>Hajdú Viktória</v>
      </c>
      <c r="B173" s="409" t="str">
        <f>'CALL CENTER .csop '!B9</f>
        <v>MONDOK MARTIN</v>
      </c>
      <c r="C173" s="409" t="str">
        <f>'CALL CENTER .csop '!C9</f>
        <v>Gyöngyös</v>
      </c>
      <c r="D173" s="409" t="str">
        <f>'CALL CENTER .csop '!D9</f>
        <v>CALL CENTER</v>
      </c>
      <c r="E173" s="416" t="str">
        <f>'CALL CENTER .csop '!E9</f>
        <v>aktív</v>
      </c>
      <c r="F173" s="435">
        <f>[1]mátrix!E7</f>
        <v>1</v>
      </c>
      <c r="G173" s="421">
        <f>[1]mátrix!F7</f>
        <v>1</v>
      </c>
      <c r="H173" s="421"/>
      <c r="I173" s="421">
        <f>[1]mátrix!H7</f>
        <v>1</v>
      </c>
      <c r="J173" s="421"/>
      <c r="K173" s="421"/>
      <c r="L173" s="421"/>
      <c r="M173" s="421"/>
      <c r="N173" s="421" t="str">
        <f>[1]mátrix!M7</f>
        <v>H1</v>
      </c>
      <c r="O173" s="421" t="str">
        <f>[1]mátrix!N7</f>
        <v>H1</v>
      </c>
      <c r="P173" s="421"/>
      <c r="Q173" s="421" t="str">
        <f>[1]mátrix!P7</f>
        <v>KV</v>
      </c>
      <c r="R173" s="421"/>
      <c r="S173" s="421"/>
      <c r="T173" s="421"/>
      <c r="U173" s="421"/>
      <c r="V173" s="421"/>
      <c r="W173" s="421"/>
      <c r="X173" s="421"/>
      <c r="Y173" s="421"/>
      <c r="Z173" s="421"/>
      <c r="AA173" s="421"/>
      <c r="AB173" s="436"/>
      <c r="AC173" s="433" t="str">
        <f>IF(VLOOKUP(A173,Beosztás!A:F,6,0)="Igen","Igen","")</f>
        <v>Igen</v>
      </c>
      <c r="AD173" s="420" t="str">
        <f>IF(VLOOKUP(A173,Beosztás!A:G,7,0)="igen","igen","")</f>
        <v/>
      </c>
      <c r="AE173" s="32"/>
    </row>
    <row r="174" spans="1:31" x14ac:dyDescent="0.3">
      <c r="A174" s="408" t="str">
        <f>'CALL CENTER .csop '!A10</f>
        <v>Kobolák Erika</v>
      </c>
      <c r="B174" s="409" t="str">
        <f>'CALL CENTER .csop '!B10</f>
        <v>MONDOK MARTIN</v>
      </c>
      <c r="C174" s="409" t="str">
        <f>'CALL CENTER .csop '!C10</f>
        <v>Gyöngyös</v>
      </c>
      <c r="D174" s="409" t="str">
        <f>'CALL CENTER .csop '!D10</f>
        <v>CALL CENTER</v>
      </c>
      <c r="E174" s="416" t="str">
        <f>'CALL CENTER .csop '!E10</f>
        <v>aktív</v>
      </c>
      <c r="F174" s="435">
        <f>[1]mátrix!E8</f>
        <v>1</v>
      </c>
      <c r="G174" s="421"/>
      <c r="H174" s="421"/>
      <c r="I174" s="421">
        <f>[1]mátrix!H8</f>
        <v>1</v>
      </c>
      <c r="J174" s="421"/>
      <c r="K174" s="421"/>
      <c r="L174" s="421"/>
      <c r="M174" s="421"/>
      <c r="N174" s="421" t="str">
        <f>[1]mátrix!M8</f>
        <v>H1</v>
      </c>
      <c r="O174" s="421" t="str">
        <f>[1]mátrix!N8</f>
        <v>H1</v>
      </c>
      <c r="P174" s="421"/>
      <c r="Q174" s="421" t="str">
        <f>[1]mátrix!P8</f>
        <v>KV</v>
      </c>
      <c r="R174" s="421"/>
      <c r="S174" s="421"/>
      <c r="T174" s="421"/>
      <c r="U174" s="421"/>
      <c r="V174" s="421"/>
      <c r="W174" s="421"/>
      <c r="X174" s="421"/>
      <c r="Y174" s="421"/>
      <c r="Z174" s="421"/>
      <c r="AA174" s="421"/>
      <c r="AB174" s="436"/>
      <c r="AC174" s="433" t="str">
        <f>IF(VLOOKUP(A174,Beosztás!A:F,6,0)="Igen","Igen","")</f>
        <v/>
      </c>
      <c r="AD174" s="420" t="str">
        <f>IF(VLOOKUP(A174,Beosztás!A:G,7,0)="igen","igen","")</f>
        <v/>
      </c>
      <c r="AE174" s="32"/>
    </row>
    <row r="175" spans="1:31" x14ac:dyDescent="0.3">
      <c r="A175" s="408" t="str">
        <f>'CALL CENTER .csop '!A11</f>
        <v>Nagy-Vona Bettina</v>
      </c>
      <c r="B175" s="409" t="str">
        <f>'CALL CENTER .csop '!B11</f>
        <v>MONDOK MARTIN</v>
      </c>
      <c r="C175" s="409" t="str">
        <f>'CALL CENTER .csop '!C11</f>
        <v>Gyöngyös</v>
      </c>
      <c r="D175" s="409" t="str">
        <f>'CALL CENTER .csop '!D11</f>
        <v>CALL CENTER</v>
      </c>
      <c r="E175" s="416" t="str">
        <f>'CALL CENTER .csop '!E11</f>
        <v>aktív</v>
      </c>
      <c r="F175" s="435">
        <f>[1]mátrix!E10</f>
        <v>1</v>
      </c>
      <c r="G175" s="421">
        <f>[1]mátrix!F10</f>
        <v>1</v>
      </c>
      <c r="H175" s="421"/>
      <c r="I175" s="421">
        <f>[1]mátrix!H10</f>
        <v>1</v>
      </c>
      <c r="J175" s="421"/>
      <c r="K175" s="421"/>
      <c r="L175" s="421"/>
      <c r="M175" s="421"/>
      <c r="N175" s="421" t="str">
        <f>[1]mátrix!M10</f>
        <v>H1</v>
      </c>
      <c r="O175" s="421" t="str">
        <f>[1]mátrix!N10</f>
        <v>H1</v>
      </c>
      <c r="P175" s="421"/>
      <c r="Q175" s="421" t="str">
        <f>[1]mátrix!P10</f>
        <v>KV</v>
      </c>
      <c r="R175" s="421"/>
      <c r="S175" s="421"/>
      <c r="T175" s="421"/>
      <c r="U175" s="421"/>
      <c r="V175" s="421"/>
      <c r="W175" s="421"/>
      <c r="X175" s="421"/>
      <c r="Y175" s="421"/>
      <c r="Z175" s="421"/>
      <c r="AA175" s="421"/>
      <c r="AB175" s="436"/>
      <c r="AC175" s="433" t="str">
        <f>IF(VLOOKUP(A175,Beosztás!A:F,6,0)="Igen","Igen","")</f>
        <v/>
      </c>
      <c r="AD175" s="420" t="str">
        <f>IF(VLOOKUP(A175,Beosztás!A:G,7,0)="igen","igen","")</f>
        <v>igen</v>
      </c>
      <c r="AE175" s="32"/>
    </row>
    <row r="176" spans="1:31" x14ac:dyDescent="0.3">
      <c r="A176" s="408" t="str">
        <f>'CALL CENTER .csop '!A12</f>
        <v>Ötvös Csaba</v>
      </c>
      <c r="B176" s="409" t="str">
        <f>'CALL CENTER .csop '!B12</f>
        <v>MONDOK MARTIN</v>
      </c>
      <c r="C176" s="409" t="str">
        <f>'CALL CENTER .csop '!C12</f>
        <v>Gyöngyös</v>
      </c>
      <c r="D176" s="409" t="str">
        <f>'CALL CENTER .csop '!D12</f>
        <v>CALL CENTER</v>
      </c>
      <c r="E176" s="416" t="str">
        <f>'CALL CENTER .csop '!E12</f>
        <v>aktív</v>
      </c>
      <c r="F176" s="435">
        <f>[1]mátrix!E11</f>
        <v>1</v>
      </c>
      <c r="G176" s="421"/>
      <c r="H176" s="421">
        <f>[1]mátrix!G11</f>
        <v>1</v>
      </c>
      <c r="I176" s="421">
        <f>[1]mátrix!H11</f>
        <v>1</v>
      </c>
      <c r="J176" s="421"/>
      <c r="K176" s="421"/>
      <c r="L176" s="421"/>
      <c r="M176" s="421"/>
      <c r="N176" s="421" t="str">
        <f>[1]mátrix!M11</f>
        <v>H1</v>
      </c>
      <c r="O176" s="421" t="str">
        <f>[1]mátrix!N11</f>
        <v>H1</v>
      </c>
      <c r="P176" s="421"/>
      <c r="Q176" s="421" t="str">
        <f>[1]mátrix!P11</f>
        <v>KV</v>
      </c>
      <c r="R176" s="421"/>
      <c r="S176" s="421"/>
      <c r="T176" s="421"/>
      <c r="U176" s="421"/>
      <c r="V176" s="421"/>
      <c r="W176" s="421"/>
      <c r="X176" s="421"/>
      <c r="Y176" s="421"/>
      <c r="Z176" s="421"/>
      <c r="AA176" s="421"/>
      <c r="AB176" s="436"/>
      <c r="AC176" s="433" t="str">
        <f>IF(VLOOKUP(A176,Beosztás!A:F,6,0)="Igen","Igen","")</f>
        <v>Igen</v>
      </c>
      <c r="AD176" s="420" t="str">
        <f>IF(VLOOKUP(A176,Beosztás!A:G,7,0)="igen","igen","")</f>
        <v/>
      </c>
      <c r="AE176" s="32"/>
    </row>
    <row r="177" spans="1:31" x14ac:dyDescent="0.3">
      <c r="A177" s="408" t="str">
        <f>'CALL CENTER .csop '!A13</f>
        <v>Szabóné Török Zsuzsanna</v>
      </c>
      <c r="B177" s="409" t="str">
        <f>'CALL CENTER .csop '!B13</f>
        <v>MONDOK MARTIN</v>
      </c>
      <c r="C177" s="409" t="str">
        <f>'CALL CENTER .csop '!C13</f>
        <v>Gyöngyös</v>
      </c>
      <c r="D177" s="409" t="str">
        <f>'CALL CENTER .csop '!D13</f>
        <v>CALL CENTER</v>
      </c>
      <c r="E177" s="416" t="str">
        <f>'CALL CENTER .csop '!E13</f>
        <v>aktív</v>
      </c>
      <c r="F177" s="435">
        <f>[1]mátrix!E12</f>
        <v>1</v>
      </c>
      <c r="G177" s="421"/>
      <c r="H177" s="421"/>
      <c r="I177" s="421">
        <f>[1]mátrix!H12</f>
        <v>1</v>
      </c>
      <c r="J177" s="421" t="str">
        <f>[1]mátrix!I12</f>
        <v>KF</v>
      </c>
      <c r="K177" s="421"/>
      <c r="L177" s="421"/>
      <c r="M177" s="421"/>
      <c r="N177" s="421" t="str">
        <f>[1]mátrix!M12</f>
        <v>H1</v>
      </c>
      <c r="O177" s="421" t="str">
        <f>[1]mátrix!N12</f>
        <v>H1</v>
      </c>
      <c r="P177" s="421"/>
      <c r="Q177" s="421" t="str">
        <f>[1]mátrix!P12</f>
        <v>KV</v>
      </c>
      <c r="R177" s="421"/>
      <c r="S177" s="421"/>
      <c r="T177" s="421"/>
      <c r="U177" s="421"/>
      <c r="V177" s="421"/>
      <c r="W177" s="421"/>
      <c r="X177" s="421"/>
      <c r="Y177" s="421"/>
      <c r="Z177" s="421"/>
      <c r="AA177" s="421"/>
      <c r="AB177" s="436"/>
      <c r="AC177" s="433" t="str">
        <f>IF(VLOOKUP(A177,Beosztás!A:F,6,0)="Igen","Igen","")</f>
        <v/>
      </c>
      <c r="AD177" s="420" t="str">
        <f>IF(VLOOKUP(A177,Beosztás!A:G,7,0)="igen","igen","")</f>
        <v/>
      </c>
      <c r="AE177" s="32"/>
    </row>
    <row r="178" spans="1:31" x14ac:dyDescent="0.3">
      <c r="A178" s="408" t="str">
        <f>'CALL CENTER .csop '!A14</f>
        <v>Szalóki Éva</v>
      </c>
      <c r="B178" s="409" t="str">
        <f>'CALL CENTER .csop '!B14</f>
        <v>MONDOK MARTIN</v>
      </c>
      <c r="C178" s="409" t="str">
        <f>'CALL CENTER .csop '!C14</f>
        <v>Gyöngyös</v>
      </c>
      <c r="D178" s="409" t="str">
        <f>'CALL CENTER .csop '!D14</f>
        <v>CALL CENTER</v>
      </c>
      <c r="E178" s="416" t="str">
        <f>'CALL CENTER .csop '!E14</f>
        <v>aktív</v>
      </c>
      <c r="F178" s="435">
        <f>[1]mátrix!E13</f>
        <v>1</v>
      </c>
      <c r="G178" s="421">
        <f>[1]mátrix!F13</f>
        <v>1</v>
      </c>
      <c r="H178" s="421"/>
      <c r="I178" s="421">
        <f>[1]mátrix!H13</f>
        <v>1</v>
      </c>
      <c r="J178" s="421" t="str">
        <f>[1]mátrix!I13</f>
        <v>KF</v>
      </c>
      <c r="K178" s="421" t="str">
        <f>[1]mátrix!J13</f>
        <v>3</v>
      </c>
      <c r="L178" s="421"/>
      <c r="M178" s="421"/>
      <c r="N178" s="421" t="str">
        <f>[1]mátrix!M13</f>
        <v>H1</v>
      </c>
      <c r="O178" s="421" t="str">
        <f>[1]mátrix!N13</f>
        <v>H1</v>
      </c>
      <c r="P178" s="421"/>
      <c r="Q178" s="421" t="str">
        <f>[1]mátrix!P13</f>
        <v>KV</v>
      </c>
      <c r="R178" s="421"/>
      <c r="S178" s="421"/>
      <c r="T178" s="421"/>
      <c r="U178" s="421"/>
      <c r="V178" s="421"/>
      <c r="W178" s="421"/>
      <c r="X178" s="421"/>
      <c r="Y178" s="421"/>
      <c r="Z178" s="421"/>
      <c r="AA178" s="421"/>
      <c r="AB178" s="436">
        <f>[1]mátrix!AA13</f>
        <v>1</v>
      </c>
      <c r="AC178" s="433" t="str">
        <f>IF(VLOOKUP(A178,Beosztás!A:F,6,0)="Igen","Igen","")</f>
        <v>Igen</v>
      </c>
      <c r="AD178" s="420" t="str">
        <f>IF(VLOOKUP(A178,Beosztás!A:G,7,0)="igen","igen","")</f>
        <v/>
      </c>
      <c r="AE178" s="32"/>
    </row>
    <row r="179" spans="1:31" x14ac:dyDescent="0.3">
      <c r="A179" s="408" t="str">
        <f>'CALL CENTER .csop '!A15</f>
        <v>Kovács Róbert</v>
      </c>
      <c r="B179" s="409" t="str">
        <f>'CALL CENTER .csop '!B15</f>
        <v>MONDOK MARTIN</v>
      </c>
      <c r="C179" s="409" t="str">
        <f>'CALL CENTER .csop '!C15</f>
        <v>Szolnok</v>
      </c>
      <c r="D179" s="409" t="str">
        <f>'CALL CENTER .csop '!D15</f>
        <v>CALL CENTER</v>
      </c>
      <c r="E179" s="416" t="str">
        <f>'CALL CENTER .csop '!E15</f>
        <v>aktív</v>
      </c>
      <c r="F179" s="435">
        <f>[1]mátrix!E14</f>
        <v>1</v>
      </c>
      <c r="G179" s="421"/>
      <c r="H179" s="421"/>
      <c r="I179" s="421">
        <f>[1]mátrix!H14</f>
        <v>1</v>
      </c>
      <c r="J179" s="421"/>
      <c r="K179" s="421"/>
      <c r="L179" s="421"/>
      <c r="M179" s="421"/>
      <c r="N179" s="421" t="str">
        <f>[1]mátrix!M14</f>
        <v>H1</v>
      </c>
      <c r="O179" s="421" t="str">
        <f>[1]mátrix!N14</f>
        <v>H1</v>
      </c>
      <c r="P179" s="421"/>
      <c r="Q179" s="421" t="str">
        <f>[1]mátrix!P14</f>
        <v>KV</v>
      </c>
      <c r="R179" s="421"/>
      <c r="S179" s="421"/>
      <c r="T179" s="421"/>
      <c r="U179" s="421"/>
      <c r="V179" s="421"/>
      <c r="W179" s="421"/>
      <c r="X179" s="421"/>
      <c r="Y179" s="421"/>
      <c r="Z179" s="421"/>
      <c r="AA179" s="421"/>
      <c r="AB179" s="436"/>
      <c r="AC179" s="433" t="str">
        <f>IF(VLOOKUP(A179,Beosztás!A:F,6,0)="Igen","Igen","")</f>
        <v>Igen</v>
      </c>
      <c r="AD179" s="420" t="str">
        <f>IF(VLOOKUP(A179,Beosztás!A:G,7,0)="igen","igen","")</f>
        <v>igen</v>
      </c>
      <c r="AE179" s="32"/>
    </row>
    <row r="180" spans="1:31" x14ac:dyDescent="0.3">
      <c r="A180" s="408" t="str">
        <f>'CALL CENTER .csop '!A16</f>
        <v>Ökrös Lajos</v>
      </c>
      <c r="B180" s="409" t="str">
        <f>'CALL CENTER .csop '!B16</f>
        <v>MONDOK MARTIN</v>
      </c>
      <c r="C180" s="409" t="str">
        <f>'CALL CENTER .csop '!C16</f>
        <v>Szolnok</v>
      </c>
      <c r="D180" s="409" t="str">
        <f>'CALL CENTER .csop '!D16</f>
        <v>CALL CENTER</v>
      </c>
      <c r="E180" s="416" t="str">
        <f>'CALL CENTER .csop '!E16</f>
        <v>aktív</v>
      </c>
      <c r="F180" s="435">
        <f>[1]mátrix!E15</f>
        <v>1</v>
      </c>
      <c r="G180" s="421">
        <f>[1]mátrix!F15</f>
        <v>1</v>
      </c>
      <c r="H180" s="421"/>
      <c r="I180" s="421">
        <f>[1]mátrix!H15</f>
        <v>1</v>
      </c>
      <c r="J180" s="421"/>
      <c r="K180" s="421"/>
      <c r="L180" s="421"/>
      <c r="M180" s="421"/>
      <c r="N180" s="421" t="str">
        <f>[1]mátrix!M15</f>
        <v>H1</v>
      </c>
      <c r="O180" s="421" t="str">
        <f>[1]mátrix!N15</f>
        <v>H1</v>
      </c>
      <c r="P180" s="421"/>
      <c r="Q180" s="421" t="str">
        <f>[1]mátrix!P15</f>
        <v>KV</v>
      </c>
      <c r="R180" s="421"/>
      <c r="S180" s="421"/>
      <c r="T180" s="421"/>
      <c r="U180" s="421"/>
      <c r="V180" s="421"/>
      <c r="W180" s="421"/>
      <c r="X180" s="421"/>
      <c r="Y180" s="421"/>
      <c r="Z180" s="421"/>
      <c r="AA180" s="421"/>
      <c r="AB180" s="436">
        <f>[1]mátrix!AA15</f>
        <v>1</v>
      </c>
      <c r="AC180" s="433" t="str">
        <f>IF(VLOOKUP(A180,Beosztás!A:F,6,0)="Igen","Igen","")</f>
        <v/>
      </c>
      <c r="AD180" s="420" t="str">
        <f>IF(VLOOKUP(A180,Beosztás!A:G,7,0)="igen","igen","")</f>
        <v/>
      </c>
      <c r="AE180" s="32"/>
    </row>
    <row r="181" spans="1:31" x14ac:dyDescent="0.3">
      <c r="A181" s="408" t="str">
        <f>'CALL CENTER .csop '!A17</f>
        <v>Ujhelyi Ágnes</v>
      </c>
      <c r="B181" s="409" t="str">
        <f>'CALL CENTER .csop '!B17</f>
        <v>MONDOK MARTIN</v>
      </c>
      <c r="C181" s="409" t="str">
        <f>'CALL CENTER .csop '!C17</f>
        <v>M3</v>
      </c>
      <c r="D181" s="409" t="str">
        <f>'CALL CENTER .csop '!D17</f>
        <v>CALL CENTER</v>
      </c>
      <c r="E181" s="416" t="str">
        <f>'CALL CENTER .csop '!E17</f>
        <v>aktív</v>
      </c>
      <c r="F181" s="435">
        <f>[1]mátrix!E16</f>
        <v>1</v>
      </c>
      <c r="G181" s="421"/>
      <c r="H181" s="421">
        <f>[1]mátrix!G16</f>
        <v>1</v>
      </c>
      <c r="I181" s="421">
        <f>[1]mátrix!H16</f>
        <v>1</v>
      </c>
      <c r="J181" s="421"/>
      <c r="K181" s="421"/>
      <c r="L181" s="421"/>
      <c r="M181" s="421"/>
      <c r="N181" s="421" t="str">
        <f>[1]mátrix!M16</f>
        <v>H1</v>
      </c>
      <c r="O181" s="421" t="str">
        <f>[1]mátrix!N16</f>
        <v>H1</v>
      </c>
      <c r="P181" s="421"/>
      <c r="Q181" s="421" t="str">
        <f>[1]mátrix!P16</f>
        <v>H1</v>
      </c>
      <c r="R181" s="421"/>
      <c r="S181" s="421"/>
      <c r="T181" s="421"/>
      <c r="U181" s="421"/>
      <c r="V181" s="421"/>
      <c r="W181" s="421"/>
      <c r="X181" s="421"/>
      <c r="Y181" s="421"/>
      <c r="Z181" s="421"/>
      <c r="AA181" s="421"/>
      <c r="AB181" s="436"/>
      <c r="AC181" s="433" t="str">
        <f>IF(VLOOKUP(A181,Beosztás!A:F,6,0)="Igen","Igen","")</f>
        <v/>
      </c>
      <c r="AD181" s="420" t="str">
        <f>IF(VLOOKUP(A181,Beosztás!A:G,7,0)="igen","igen","")</f>
        <v>igen</v>
      </c>
      <c r="AE181" s="32"/>
    </row>
    <row r="182" spans="1:31" x14ac:dyDescent="0.3">
      <c r="A182" s="408" t="str">
        <f>'CALL CENTER .csop '!A18</f>
        <v>Paál-Bíró Henriett</v>
      </c>
      <c r="B182" s="409" t="str">
        <f>'CALL CENTER .csop '!B18</f>
        <v>MONDOK MARTIN</v>
      </c>
      <c r="C182" s="409" t="str">
        <f>'CALL CENTER .csop '!C18</f>
        <v>Gyöngyös</v>
      </c>
      <c r="D182" s="409" t="str">
        <f>'CALL CENTER .csop '!D18</f>
        <v xml:space="preserve">CALL CENTER </v>
      </c>
      <c r="E182" s="416" t="str">
        <f>'CALL CENTER .csop '!E18</f>
        <v>aktív</v>
      </c>
      <c r="F182" s="3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345"/>
      <c r="AC182" s="433" t="str">
        <f>IF(VLOOKUP(A182,Beosztás!A:F,6,0)="Igen","Igen","")</f>
        <v>Igen</v>
      </c>
      <c r="AD182" s="420" t="str">
        <f>IF(VLOOKUP(A182,Beosztás!A:G,7,0)="igen","igen","")</f>
        <v/>
      </c>
      <c r="AE182" s="32"/>
    </row>
    <row r="183" spans="1:31" hidden="1" x14ac:dyDescent="0.3">
      <c r="A183" s="408">
        <f>'CALL CENTER .csop '!A19</f>
        <v>0</v>
      </c>
      <c r="B183" s="409">
        <f>'CALL CENTER .csop '!B19</f>
        <v>0</v>
      </c>
      <c r="C183" s="409">
        <f>'CALL CENTER .csop '!C19</f>
        <v>0</v>
      </c>
      <c r="D183" s="409">
        <f>'CALL CENTER .csop '!D19</f>
        <v>0</v>
      </c>
      <c r="E183" s="416">
        <f>'CALL CENTER .csop '!E19</f>
        <v>0</v>
      </c>
      <c r="F183" s="3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345"/>
      <c r="AC183" s="433" t="str">
        <f>IF(VLOOKUP(A183,Beosztás!A:F,6,0)="Igen","Igen","")</f>
        <v/>
      </c>
      <c r="AD183" s="420" t="str">
        <f>IF(VLOOKUP(A183,Beosztás!A:G,7,0)="igen","igen","")</f>
        <v/>
      </c>
      <c r="AE183" s="32"/>
    </row>
    <row r="184" spans="1:31" hidden="1" x14ac:dyDescent="0.3">
      <c r="A184" s="408">
        <f>'CALL CENTER .csop '!A20</f>
        <v>0</v>
      </c>
      <c r="B184" s="409">
        <f>'CALL CENTER .csop '!B20</f>
        <v>0</v>
      </c>
      <c r="C184" s="409">
        <f>'CALL CENTER .csop '!C20</f>
        <v>0</v>
      </c>
      <c r="D184" s="409">
        <f>'CALL CENTER .csop '!D20</f>
        <v>0</v>
      </c>
      <c r="E184" s="416">
        <f>'CALL CENTER .csop '!E20</f>
        <v>0</v>
      </c>
      <c r="F184" s="3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345"/>
      <c r="AC184" s="433" t="str">
        <f>IF(VLOOKUP(A184,Beosztás!A:F,6,0)="Igen","Igen","")</f>
        <v/>
      </c>
      <c r="AD184" s="420" t="str">
        <f>IF(VLOOKUP(A184,Beosztás!A:G,7,0)="igen","igen","")</f>
        <v/>
      </c>
      <c r="AE184" s="32"/>
    </row>
    <row r="185" spans="1:31" hidden="1" x14ac:dyDescent="0.3">
      <c r="A185" s="408">
        <f>'CALL CENTER .csop '!A21</f>
        <v>0</v>
      </c>
      <c r="B185" s="409">
        <f>'CALL CENTER .csop '!B21</f>
        <v>0</v>
      </c>
      <c r="C185" s="409">
        <f>'CALL CENTER .csop '!C21</f>
        <v>0</v>
      </c>
      <c r="D185" s="409">
        <f>'CALL CENTER .csop '!D21</f>
        <v>0</v>
      </c>
      <c r="E185" s="416">
        <f>'CALL CENTER .csop '!E21</f>
        <v>0</v>
      </c>
      <c r="F185" s="3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345"/>
      <c r="AC185" s="433" t="str">
        <f>IF(VLOOKUP(A185,Beosztás!A:F,6,0)="Igen","Igen","")</f>
        <v/>
      </c>
      <c r="AD185" s="420" t="str">
        <f>IF(VLOOKUP(A185,Beosztás!A:G,7,0)="igen","igen","")</f>
        <v/>
      </c>
      <c r="AE185" s="32"/>
    </row>
    <row r="186" spans="1:31" hidden="1" x14ac:dyDescent="0.3">
      <c r="A186" s="408">
        <f>'CALL CENTER .csop '!A22</f>
        <v>0</v>
      </c>
      <c r="B186" s="409">
        <f>'CALL CENTER .csop '!B22</f>
        <v>0</v>
      </c>
      <c r="C186" s="409">
        <f>'CALL CENTER .csop '!C22</f>
        <v>0</v>
      </c>
      <c r="D186" s="409">
        <f>'CALL CENTER .csop '!D22</f>
        <v>0</v>
      </c>
      <c r="E186" s="416">
        <f>'CALL CENTER .csop '!E22</f>
        <v>0</v>
      </c>
      <c r="F186" s="3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345"/>
      <c r="AC186" s="433" t="str">
        <f>IF(VLOOKUP(A186,Beosztás!A:F,6,0)="Igen","Igen","")</f>
        <v/>
      </c>
      <c r="AD186" s="420" t="str">
        <f>IF(VLOOKUP(A186,Beosztás!A:G,7,0)="igen","igen","")</f>
        <v/>
      </c>
      <c r="AE186" s="32"/>
    </row>
    <row r="187" spans="1:31" hidden="1" x14ac:dyDescent="0.3">
      <c r="A187" s="408">
        <f>'CALL CENTER .csop '!A23</f>
        <v>0</v>
      </c>
      <c r="B187" s="409">
        <f>'CALL CENTER .csop '!B23</f>
        <v>0</v>
      </c>
      <c r="C187" s="409">
        <f>'CALL CENTER .csop '!C23</f>
        <v>0</v>
      </c>
      <c r="D187" s="409">
        <f>'CALL CENTER .csop '!D23</f>
        <v>0</v>
      </c>
      <c r="E187" s="416">
        <f>'CALL CENTER .csop '!E23</f>
        <v>0</v>
      </c>
      <c r="F187" s="3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345"/>
      <c r="AC187" s="433" t="str">
        <f>IF(VLOOKUP(A187,Beosztás!A:F,6,0)="Igen","Igen","")</f>
        <v/>
      </c>
      <c r="AD187" s="420" t="str">
        <f>IF(VLOOKUP(A187,Beosztás!A:G,7,0)="igen","igen","")</f>
        <v/>
      </c>
      <c r="AE187" s="32"/>
    </row>
    <row r="188" spans="1:31" hidden="1" x14ac:dyDescent="0.3">
      <c r="A188" s="408">
        <f>'CALL CENTER .csop '!A24</f>
        <v>0</v>
      </c>
      <c r="B188" s="409">
        <f>'CALL CENTER .csop '!B24</f>
        <v>0</v>
      </c>
      <c r="C188" s="409">
        <f>'CALL CENTER .csop '!C24</f>
        <v>0</v>
      </c>
      <c r="D188" s="409">
        <f>'CALL CENTER .csop '!D24</f>
        <v>0</v>
      </c>
      <c r="E188" s="416">
        <f>'CALL CENTER .csop '!E24</f>
        <v>0</v>
      </c>
      <c r="F188" s="3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345"/>
      <c r="AC188" s="433" t="str">
        <f>IF(VLOOKUP(A188,Beosztás!A:F,6,0)="Igen","Igen","")</f>
        <v/>
      </c>
      <c r="AD188" s="420" t="str">
        <f>IF(VLOOKUP(A188,Beosztás!A:G,7,0)="igen","igen","")</f>
        <v/>
      </c>
      <c r="AE188" s="32"/>
    </row>
    <row r="189" spans="1:31" hidden="1" x14ac:dyDescent="0.3">
      <c r="A189" s="408">
        <f>'CALL CENTER .csop '!A25</f>
        <v>0</v>
      </c>
      <c r="B189" s="409">
        <f>'CALL CENTER .csop '!B25</f>
        <v>0</v>
      </c>
      <c r="C189" s="409">
        <f>'CALL CENTER .csop '!C25</f>
        <v>0</v>
      </c>
      <c r="D189" s="409">
        <f>'CALL CENTER .csop '!D25</f>
        <v>0</v>
      </c>
      <c r="E189" s="416">
        <f>'CALL CENTER .csop '!E25</f>
        <v>0</v>
      </c>
      <c r="F189" s="3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345"/>
      <c r="AC189" s="433" t="str">
        <f>IF(VLOOKUP(A189,Beosztás!A:F,6,0)="Igen","Igen","")</f>
        <v/>
      </c>
      <c r="AD189" s="420" t="str">
        <f>IF(VLOOKUP(A189,Beosztás!A:G,7,0)="igen","igen","")</f>
        <v/>
      </c>
      <c r="AE189" s="32"/>
    </row>
    <row r="190" spans="1:31" hidden="1" x14ac:dyDescent="0.3">
      <c r="A190" s="408">
        <f>'CALL CENTER .csop '!A26</f>
        <v>0</v>
      </c>
      <c r="B190" s="409">
        <f>'CALL CENTER .csop '!B26</f>
        <v>0</v>
      </c>
      <c r="C190" s="409">
        <f>'CALL CENTER .csop '!C26</f>
        <v>0</v>
      </c>
      <c r="D190" s="409">
        <f>'CALL CENTER .csop '!D26</f>
        <v>0</v>
      </c>
      <c r="E190" s="416">
        <f>'CALL CENTER .csop '!E26</f>
        <v>0</v>
      </c>
      <c r="F190" s="3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345"/>
      <c r="AC190" s="433" t="str">
        <f>IF(VLOOKUP(A190,Beosztás!A:F,6,0)="Igen","Igen","")</f>
        <v/>
      </c>
      <c r="AD190" s="420" t="str">
        <f>IF(VLOOKUP(A190,Beosztás!A:G,7,0)="igen","igen","")</f>
        <v/>
      </c>
      <c r="AE190" s="32"/>
    </row>
    <row r="191" spans="1:31" hidden="1" x14ac:dyDescent="0.3">
      <c r="A191" s="408">
        <f>'CALL CENTER .csop '!A27</f>
        <v>0</v>
      </c>
      <c r="B191" s="409">
        <f>'CALL CENTER .csop '!B27</f>
        <v>0</v>
      </c>
      <c r="C191" s="409">
        <f>'CALL CENTER .csop '!C27</f>
        <v>0</v>
      </c>
      <c r="D191" s="409">
        <f>'CALL CENTER .csop '!D27</f>
        <v>0</v>
      </c>
      <c r="E191" s="416">
        <f>'CALL CENTER .csop '!E27</f>
        <v>0</v>
      </c>
      <c r="F191" s="3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345"/>
      <c r="AC191" s="433" t="str">
        <f>IF(VLOOKUP(A191,Beosztás!A:F,6,0)="Igen","Igen","")</f>
        <v/>
      </c>
      <c r="AD191" s="420" t="str">
        <f>IF(VLOOKUP(A191,Beosztás!A:G,7,0)="igen","igen","")</f>
        <v/>
      </c>
      <c r="AE191" s="32"/>
    </row>
    <row r="192" spans="1:31" hidden="1" x14ac:dyDescent="0.3">
      <c r="A192" s="408">
        <f>'CALL CENTER .csop '!A28</f>
        <v>0</v>
      </c>
      <c r="B192" s="409">
        <f>'CALL CENTER .csop '!B28</f>
        <v>0</v>
      </c>
      <c r="C192" s="409">
        <f>'CALL CENTER .csop '!C28</f>
        <v>0</v>
      </c>
      <c r="D192" s="409">
        <f>'CALL CENTER .csop '!D28</f>
        <v>0</v>
      </c>
      <c r="E192" s="416">
        <f>'CALL CENTER .csop '!E28</f>
        <v>0</v>
      </c>
      <c r="F192" s="3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345"/>
      <c r="AC192" s="433" t="str">
        <f>IF(VLOOKUP(A192,Beosztás!A:F,6,0)="Igen","Igen","")</f>
        <v/>
      </c>
      <c r="AD192" s="420" t="str">
        <f>IF(VLOOKUP(A192,Beosztás!A:G,7,0)="igen","igen","")</f>
        <v/>
      </c>
      <c r="AE192" s="32"/>
    </row>
    <row r="193" spans="1:31" hidden="1" x14ac:dyDescent="0.3">
      <c r="A193" s="408">
        <f>'CALL CENTER .csop '!A29</f>
        <v>0</v>
      </c>
      <c r="B193" s="409">
        <f>'CALL CENTER .csop '!B29</f>
        <v>0</v>
      </c>
      <c r="C193" s="409">
        <f>'CALL CENTER .csop '!C29</f>
        <v>0</v>
      </c>
      <c r="D193" s="409">
        <f>'CALL CENTER .csop '!D29</f>
        <v>0</v>
      </c>
      <c r="E193" s="416">
        <f>'CALL CENTER .csop '!E29</f>
        <v>0</v>
      </c>
      <c r="F193" s="3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345"/>
      <c r="AC193" s="433" t="str">
        <f>IF(VLOOKUP(A193,Beosztás!A:F,6,0)="Igen","Igen","")</f>
        <v/>
      </c>
      <c r="AD193" s="420" t="str">
        <f>IF(VLOOKUP(A193,Beosztás!A:G,7,0)="igen","igen","")</f>
        <v/>
      </c>
      <c r="AE193" s="32"/>
    </row>
    <row r="194" spans="1:31" hidden="1" x14ac:dyDescent="0.3">
      <c r="A194" s="408">
        <f>'CALL CENTER .csop '!A30</f>
        <v>0</v>
      </c>
      <c r="B194" s="409">
        <f>'CALL CENTER .csop '!B30</f>
        <v>0</v>
      </c>
      <c r="C194" s="409">
        <f>'CALL CENTER .csop '!C30</f>
        <v>0</v>
      </c>
      <c r="D194" s="409">
        <f>'CALL CENTER .csop '!D30</f>
        <v>0</v>
      </c>
      <c r="E194" s="416">
        <f>'CALL CENTER .csop '!E30</f>
        <v>0</v>
      </c>
      <c r="F194" s="3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345"/>
      <c r="AC194" s="433" t="str">
        <f>IF(VLOOKUP(A194,Beosztás!A:F,6,0)="Igen","Igen","")</f>
        <v/>
      </c>
      <c r="AD194" s="420" t="str">
        <f>IF(VLOOKUP(A194,Beosztás!A:G,7,0)="igen","igen","")</f>
        <v/>
      </c>
      <c r="AE194" s="32"/>
    </row>
    <row r="195" spans="1:31" hidden="1" x14ac:dyDescent="0.3">
      <c r="A195" s="408">
        <f>'CALL CENTER .csop '!A31</f>
        <v>0</v>
      </c>
      <c r="B195" s="409">
        <f>'CALL CENTER .csop '!B31</f>
        <v>0</v>
      </c>
      <c r="C195" s="409">
        <f>'CALL CENTER .csop '!C31</f>
        <v>0</v>
      </c>
      <c r="D195" s="409">
        <f>'CALL CENTER .csop '!D31</f>
        <v>0</v>
      </c>
      <c r="E195" s="416">
        <f>'CALL CENTER .csop '!E31</f>
        <v>0</v>
      </c>
      <c r="F195" s="3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345"/>
      <c r="AC195" s="433" t="str">
        <f>IF(VLOOKUP(A195,Beosztás!A:F,6,0)="Igen","Igen","")</f>
        <v/>
      </c>
      <c r="AD195" s="420" t="str">
        <f>IF(VLOOKUP(A195,Beosztás!A:G,7,0)="igen","igen","")</f>
        <v/>
      </c>
      <c r="AE195" s="32"/>
    </row>
    <row r="196" spans="1:31" hidden="1" x14ac:dyDescent="0.3">
      <c r="A196" s="408">
        <f>'CALL CENTER .csop '!A32</f>
        <v>0</v>
      </c>
      <c r="B196" s="409">
        <f>'CALL CENTER .csop '!B32</f>
        <v>0</v>
      </c>
      <c r="C196" s="409">
        <f>'CALL CENTER .csop '!C32</f>
        <v>0</v>
      </c>
      <c r="D196" s="409">
        <f>'CALL CENTER .csop '!D32</f>
        <v>0</v>
      </c>
      <c r="E196" s="416">
        <f>'CALL CENTER .csop '!E32</f>
        <v>0</v>
      </c>
      <c r="F196" s="3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345"/>
      <c r="AC196" s="433" t="str">
        <f>IF(VLOOKUP(A196,Beosztás!A:F,6,0)="Igen","Igen","")</f>
        <v/>
      </c>
      <c r="AD196" s="420" t="str">
        <f>IF(VLOOKUP(A196,Beosztás!A:G,7,0)="igen","igen","")</f>
        <v/>
      </c>
      <c r="AE196" s="32"/>
    </row>
    <row r="197" spans="1:31" hidden="1" x14ac:dyDescent="0.3">
      <c r="A197" s="408">
        <f>'CALL CENTER .csop '!A33</f>
        <v>0</v>
      </c>
      <c r="B197" s="409">
        <f>'CALL CENTER .csop '!B33</f>
        <v>0</v>
      </c>
      <c r="C197" s="409">
        <f>'CALL CENTER .csop '!C33</f>
        <v>0</v>
      </c>
      <c r="D197" s="409">
        <f>'CALL CENTER .csop '!D33</f>
        <v>0</v>
      </c>
      <c r="E197" s="416">
        <f>'CALL CENTER .csop '!E33</f>
        <v>0</v>
      </c>
      <c r="F197" s="3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345"/>
      <c r="AC197" s="433" t="str">
        <f>IF(VLOOKUP(A197,Beosztás!A:F,6,0)="Igen","Igen","")</f>
        <v/>
      </c>
      <c r="AD197" s="420" t="str">
        <f>IF(VLOOKUP(A197,Beosztás!A:G,7,0)="igen","igen","")</f>
        <v/>
      </c>
      <c r="AE197" s="32"/>
    </row>
    <row r="198" spans="1:31" hidden="1" x14ac:dyDescent="0.3">
      <c r="A198" s="408">
        <f>'CALL CENTER .csop '!A34</f>
        <v>0</v>
      </c>
      <c r="B198" s="409">
        <f>'CALL CENTER .csop '!B34</f>
        <v>0</v>
      </c>
      <c r="C198" s="409">
        <f>'CALL CENTER .csop '!C34</f>
        <v>0</v>
      </c>
      <c r="D198" s="409">
        <f>'CALL CENTER .csop '!D34</f>
        <v>0</v>
      </c>
      <c r="E198" s="416">
        <f>'CALL CENTER .csop '!E34</f>
        <v>0</v>
      </c>
      <c r="F198" s="3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345"/>
      <c r="AC198" s="433" t="str">
        <f>IF(VLOOKUP(A198,Beosztás!A:F,6,0)="Igen","Igen","")</f>
        <v/>
      </c>
      <c r="AD198" s="420" t="str">
        <f>IF(VLOOKUP(A198,Beosztás!A:G,7,0)="igen","igen","")</f>
        <v/>
      </c>
      <c r="AE198" s="32"/>
    </row>
    <row r="199" spans="1:31" hidden="1" x14ac:dyDescent="0.3">
      <c r="A199" s="408">
        <f>'CALL CENTER .csop '!A35</f>
        <v>0</v>
      </c>
      <c r="B199" s="409">
        <f>'CALL CENTER .csop '!B35</f>
        <v>0</v>
      </c>
      <c r="C199" s="409">
        <f>'CALL CENTER .csop '!C35</f>
        <v>0</v>
      </c>
      <c r="D199" s="409">
        <f>'CALL CENTER .csop '!D35</f>
        <v>0</v>
      </c>
      <c r="E199" s="416">
        <f>'CALL CENTER .csop '!E35</f>
        <v>0</v>
      </c>
      <c r="F199" s="3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345"/>
      <c r="AC199" s="433" t="str">
        <f>IF(VLOOKUP(A199,Beosztás!A:F,6,0)="Igen","Igen","")</f>
        <v/>
      </c>
      <c r="AD199" s="420" t="str">
        <f>IF(VLOOKUP(A199,Beosztás!A:G,7,0)="igen","igen","")</f>
        <v/>
      </c>
      <c r="AE199" s="32"/>
    </row>
    <row r="200" spans="1:31" hidden="1" x14ac:dyDescent="0.3">
      <c r="A200" s="408">
        <f>'CALL CENTER .csop '!A36</f>
        <v>0</v>
      </c>
      <c r="B200" s="409">
        <f>'CALL CENTER .csop '!B36</f>
        <v>0</v>
      </c>
      <c r="C200" s="409">
        <f>'CALL CENTER .csop '!C36</f>
        <v>0</v>
      </c>
      <c r="D200" s="409">
        <f>'CALL CENTER .csop '!D36</f>
        <v>0</v>
      </c>
      <c r="E200" s="416">
        <f>'CALL CENTER .csop '!E36</f>
        <v>0</v>
      </c>
      <c r="F200" s="3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345"/>
      <c r="AC200" s="433" t="str">
        <f>IF(VLOOKUP(A200,Beosztás!A:F,6,0)="Igen","Igen","")</f>
        <v/>
      </c>
      <c r="AD200" s="420" t="str">
        <f>IF(VLOOKUP(A200,Beosztás!A:G,7,0)="igen","igen","")</f>
        <v/>
      </c>
      <c r="AE200" s="32"/>
    </row>
    <row r="201" spans="1:31" hidden="1" x14ac:dyDescent="0.3">
      <c r="A201" s="408">
        <f>'CALL CENTER .csop '!A37</f>
        <v>0</v>
      </c>
      <c r="B201" s="409">
        <f>'CALL CENTER .csop '!B37</f>
        <v>0</v>
      </c>
      <c r="C201" s="409">
        <f>'CALL CENTER .csop '!C37</f>
        <v>0</v>
      </c>
      <c r="D201" s="409">
        <f>'CALL CENTER .csop '!D37</f>
        <v>0</v>
      </c>
      <c r="E201" s="416">
        <f>'CALL CENTER .csop '!E37</f>
        <v>0</v>
      </c>
      <c r="F201" s="3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345"/>
      <c r="AC201" s="433" t="str">
        <f>IF(VLOOKUP(A201,Beosztás!A:F,6,0)="Igen","Igen","")</f>
        <v/>
      </c>
      <c r="AD201" s="420" t="str">
        <f>IF(VLOOKUP(A201,Beosztás!A:G,7,0)="igen","igen","")</f>
        <v/>
      </c>
      <c r="AE201" s="32"/>
    </row>
    <row r="202" spans="1:31" hidden="1" x14ac:dyDescent="0.3">
      <c r="A202" s="408">
        <f>'CALL CENTER .csop '!A38</f>
        <v>0</v>
      </c>
      <c r="B202" s="409">
        <f>'CALL CENTER .csop '!B38</f>
        <v>0</v>
      </c>
      <c r="C202" s="409">
        <f>'CALL CENTER .csop '!C38</f>
        <v>0</v>
      </c>
      <c r="D202" s="409">
        <f>'CALL CENTER .csop '!D38</f>
        <v>0</v>
      </c>
      <c r="E202" s="416">
        <f>'CALL CENTER .csop '!E38</f>
        <v>0</v>
      </c>
      <c r="F202" s="3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345"/>
      <c r="AC202" s="433" t="str">
        <f>IF(VLOOKUP(A202,Beosztás!A:F,6,0)="Igen","Igen","")</f>
        <v/>
      </c>
      <c r="AD202" s="420" t="str">
        <f>IF(VLOOKUP(A202,Beosztás!A:G,7,0)="igen","igen","")</f>
        <v/>
      </c>
      <c r="AE202" s="32"/>
    </row>
    <row r="203" spans="1:31" hidden="1" x14ac:dyDescent="0.3">
      <c r="A203" s="408">
        <f>'CALL CENTER .csop '!A39</f>
        <v>0</v>
      </c>
      <c r="B203" s="409">
        <f>'CALL CENTER .csop '!B39</f>
        <v>0</v>
      </c>
      <c r="C203" s="409">
        <f>'CALL CENTER .csop '!C39</f>
        <v>0</v>
      </c>
      <c r="D203" s="409">
        <f>'CALL CENTER .csop '!D39</f>
        <v>0</v>
      </c>
      <c r="E203" s="416">
        <f>'CALL CENTER .csop '!E39</f>
        <v>0</v>
      </c>
      <c r="F203" s="3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45"/>
      <c r="AC203" s="433" t="str">
        <f>IF(VLOOKUP(A203,Beosztás!A:F,6,0)="Igen","Igen","")</f>
        <v/>
      </c>
      <c r="AD203" s="420" t="str">
        <f>IF(VLOOKUP(A203,Beosztás!A:G,7,0)="igen","igen","")</f>
        <v/>
      </c>
      <c r="AE203" s="32"/>
    </row>
    <row r="204" spans="1:31" hidden="1" x14ac:dyDescent="0.3">
      <c r="A204" s="408">
        <f>'CALL CENTER .csop '!A40</f>
        <v>0</v>
      </c>
      <c r="B204" s="409">
        <f>'CALL CENTER .csop '!B40</f>
        <v>0</v>
      </c>
      <c r="C204" s="409">
        <f>'CALL CENTER .csop '!C40</f>
        <v>0</v>
      </c>
      <c r="D204" s="409">
        <f>'CALL CENTER .csop '!D40</f>
        <v>0</v>
      </c>
      <c r="E204" s="416">
        <f>'CALL CENTER .csop '!E40</f>
        <v>0</v>
      </c>
      <c r="F204" s="3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345"/>
      <c r="AC204" s="433" t="str">
        <f>IF(VLOOKUP(A204,Beosztás!A:F,6,0)="Igen","Igen","")</f>
        <v/>
      </c>
      <c r="AD204" s="420" t="str">
        <f>IF(VLOOKUP(A204,Beosztás!A:G,7,0)="igen","igen","")</f>
        <v/>
      </c>
      <c r="AE204" s="32"/>
    </row>
    <row r="205" spans="1:31" hidden="1" x14ac:dyDescent="0.3">
      <c r="A205" s="408">
        <f>'CALL CENTER .csop '!A41</f>
        <v>0</v>
      </c>
      <c r="B205" s="409">
        <f>'CALL CENTER .csop '!B41</f>
        <v>0</v>
      </c>
      <c r="C205" s="409">
        <f>'CALL CENTER .csop '!C41</f>
        <v>0</v>
      </c>
      <c r="D205" s="409">
        <f>'CALL CENTER .csop '!D41</f>
        <v>0</v>
      </c>
      <c r="E205" s="416">
        <f>'CALL CENTER .csop '!E41</f>
        <v>0</v>
      </c>
      <c r="F205" s="3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45"/>
      <c r="AC205" s="433" t="str">
        <f>IF(VLOOKUP(A205,Beosztás!A:F,6,0)="Igen","Igen","")</f>
        <v/>
      </c>
      <c r="AD205" s="420" t="str">
        <f>IF(VLOOKUP(A205,Beosztás!A:G,7,0)="igen","igen","")</f>
        <v/>
      </c>
      <c r="AE205" s="32"/>
    </row>
    <row r="206" spans="1:31" hidden="1" x14ac:dyDescent="0.3">
      <c r="A206" s="408">
        <f>'CALL CENTER .csop '!A42</f>
        <v>0</v>
      </c>
      <c r="B206" s="409">
        <f>'CALL CENTER .csop '!B42</f>
        <v>0</v>
      </c>
      <c r="C206" s="409">
        <f>'CALL CENTER .csop '!C42</f>
        <v>0</v>
      </c>
      <c r="D206" s="409">
        <f>'CALL CENTER .csop '!D42</f>
        <v>0</v>
      </c>
      <c r="E206" s="416">
        <f>'CALL CENTER .csop '!E42</f>
        <v>0</v>
      </c>
      <c r="F206" s="3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345"/>
      <c r="AC206" s="433" t="str">
        <f>IF(VLOOKUP(A206,Beosztás!A:F,6,0)="Igen","Igen","")</f>
        <v/>
      </c>
      <c r="AD206" s="420" t="str">
        <f>IF(VLOOKUP(A206,Beosztás!A:G,7,0)="igen","igen","")</f>
        <v/>
      </c>
      <c r="AE206" s="32"/>
    </row>
    <row r="207" spans="1:31" hidden="1" x14ac:dyDescent="0.3">
      <c r="A207" s="408">
        <f>'CALL CENTER .csop '!A43</f>
        <v>0</v>
      </c>
      <c r="B207" s="409">
        <f>'CALL CENTER .csop '!B43</f>
        <v>0</v>
      </c>
      <c r="C207" s="409">
        <f>'CALL CENTER .csop '!C43</f>
        <v>0</v>
      </c>
      <c r="D207" s="409">
        <f>'CALL CENTER .csop '!D43</f>
        <v>0</v>
      </c>
      <c r="E207" s="416">
        <f>'CALL CENTER .csop '!E43</f>
        <v>0</v>
      </c>
      <c r="F207" s="3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345"/>
      <c r="AC207" s="433" t="str">
        <f>IF(VLOOKUP(A207,Beosztás!A:F,6,0)="Igen","Igen","")</f>
        <v/>
      </c>
      <c r="AD207" s="420" t="str">
        <f>IF(VLOOKUP(A207,Beosztás!A:G,7,0)="igen","igen","")</f>
        <v/>
      </c>
      <c r="AE207" s="32"/>
    </row>
    <row r="208" spans="1:31" hidden="1" x14ac:dyDescent="0.3">
      <c r="A208" s="408">
        <f>'CALL CENTER .csop '!A44</f>
        <v>0</v>
      </c>
      <c r="B208" s="409">
        <f>'CALL CENTER .csop '!B44</f>
        <v>0</v>
      </c>
      <c r="C208" s="409">
        <f>'CALL CENTER .csop '!C44</f>
        <v>0</v>
      </c>
      <c r="D208" s="409">
        <f>'CALL CENTER .csop '!D44</f>
        <v>0</v>
      </c>
      <c r="E208" s="416">
        <f>'CALL CENTER .csop '!E44</f>
        <v>0</v>
      </c>
      <c r="F208" s="3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345"/>
      <c r="AC208" s="433" t="str">
        <f>IF(VLOOKUP(A208,Beosztás!A:F,6,0)="Igen","Igen","")</f>
        <v/>
      </c>
      <c r="AD208" s="420" t="str">
        <f>IF(VLOOKUP(A208,Beosztás!A:G,7,0)="igen","igen","")</f>
        <v/>
      </c>
      <c r="AE208" s="32"/>
    </row>
    <row r="209" spans="1:31" hidden="1" x14ac:dyDescent="0.3">
      <c r="A209" s="408">
        <f>'CALL CENTER .csop '!A45</f>
        <v>0</v>
      </c>
      <c r="B209" s="409">
        <f>'CALL CENTER .csop '!B45</f>
        <v>0</v>
      </c>
      <c r="C209" s="409">
        <f>'CALL CENTER .csop '!C45</f>
        <v>0</v>
      </c>
      <c r="D209" s="409">
        <f>'CALL CENTER .csop '!D45</f>
        <v>0</v>
      </c>
      <c r="E209" s="416">
        <f>'CALL CENTER .csop '!E45</f>
        <v>0</v>
      </c>
      <c r="F209" s="3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345"/>
      <c r="AC209" s="433" t="str">
        <f>IF(VLOOKUP(A209,Beosztás!A:F,6,0)="Igen","Igen","")</f>
        <v/>
      </c>
      <c r="AD209" s="420" t="str">
        <f>IF(VLOOKUP(A209,Beosztás!A:G,7,0)="igen","igen","")</f>
        <v/>
      </c>
      <c r="AE209" s="32"/>
    </row>
    <row r="210" spans="1:31" hidden="1" x14ac:dyDescent="0.3">
      <c r="A210" s="408">
        <f>'CALL CENTER .csop '!A46</f>
        <v>0</v>
      </c>
      <c r="B210" s="409">
        <f>'CALL CENTER .csop '!B46</f>
        <v>0</v>
      </c>
      <c r="C210" s="409">
        <f>'CALL CENTER .csop '!C46</f>
        <v>0</v>
      </c>
      <c r="D210" s="409">
        <f>'CALL CENTER .csop '!D46</f>
        <v>0</v>
      </c>
      <c r="E210" s="416">
        <f>'CALL CENTER .csop '!E46</f>
        <v>0</v>
      </c>
      <c r="F210" s="3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345"/>
      <c r="AC210" s="433" t="str">
        <f>IF(VLOOKUP(A210,Beosztás!A:F,6,0)="Igen","Igen","")</f>
        <v/>
      </c>
      <c r="AD210" s="420" t="str">
        <f>IF(VLOOKUP(A210,Beosztás!A:G,7,0)="igen","igen","")</f>
        <v/>
      </c>
      <c r="AE210" s="32"/>
    </row>
    <row r="211" spans="1:31" hidden="1" x14ac:dyDescent="0.3">
      <c r="A211" s="408">
        <f>'CALL CENTER .csop '!A47</f>
        <v>0</v>
      </c>
      <c r="B211" s="409">
        <f>'CALL CENTER .csop '!B47</f>
        <v>0</v>
      </c>
      <c r="C211" s="409">
        <f>'CALL CENTER .csop '!C47</f>
        <v>0</v>
      </c>
      <c r="D211" s="409">
        <f>'CALL CENTER .csop '!D47</f>
        <v>0</v>
      </c>
      <c r="E211" s="416">
        <f>'CALL CENTER .csop '!E47</f>
        <v>0</v>
      </c>
      <c r="F211" s="3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345"/>
      <c r="AC211" s="433" t="str">
        <f>IF(VLOOKUP(A211,Beosztás!A:F,6,0)="Igen","Igen","")</f>
        <v/>
      </c>
      <c r="AD211" s="420" t="str">
        <f>IF(VLOOKUP(A211,Beosztás!A:G,7,0)="igen","igen","")</f>
        <v/>
      </c>
      <c r="AE211" s="32"/>
    </row>
    <row r="212" spans="1:31" hidden="1" x14ac:dyDescent="0.3">
      <c r="A212" s="408">
        <f>'CALL CENTER .csop '!A48</f>
        <v>0</v>
      </c>
      <c r="B212" s="409">
        <f>'CALL CENTER .csop '!B48</f>
        <v>0</v>
      </c>
      <c r="C212" s="409">
        <f>'CALL CENTER .csop '!C48</f>
        <v>0</v>
      </c>
      <c r="D212" s="409">
        <f>'CALL CENTER .csop '!D48</f>
        <v>0</v>
      </c>
      <c r="E212" s="416">
        <f>'CALL CENTER .csop '!E48</f>
        <v>0</v>
      </c>
      <c r="F212" s="3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345"/>
      <c r="AC212" s="433" t="str">
        <f>IF(VLOOKUP(A212,Beosztás!A:F,6,0)="Igen","Igen","")</f>
        <v/>
      </c>
      <c r="AD212" s="420" t="str">
        <f>IF(VLOOKUP(A212,Beosztás!A:G,7,0)="igen","igen","")</f>
        <v/>
      </c>
      <c r="AE212" s="32"/>
    </row>
    <row r="213" spans="1:31" hidden="1" x14ac:dyDescent="0.3">
      <c r="A213" s="408">
        <f>'CALL CENTER .csop '!A49</f>
        <v>0</v>
      </c>
      <c r="B213" s="409">
        <f>'CALL CENTER .csop '!B49</f>
        <v>0</v>
      </c>
      <c r="C213" s="409">
        <f>'CALL CENTER .csop '!C49</f>
        <v>0</v>
      </c>
      <c r="D213" s="409">
        <f>'CALL CENTER .csop '!D49</f>
        <v>0</v>
      </c>
      <c r="E213" s="416">
        <f>'CALL CENTER .csop '!E49</f>
        <v>0</v>
      </c>
      <c r="F213" s="3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345"/>
      <c r="AC213" s="433" t="str">
        <f>IF(VLOOKUP(A213,Beosztás!A:F,6,0)="Igen","Igen","")</f>
        <v/>
      </c>
      <c r="AD213" s="420" t="str">
        <f>IF(VLOOKUP(A213,Beosztás!A:G,7,0)="igen","igen","")</f>
        <v/>
      </c>
      <c r="AE213" s="32"/>
    </row>
    <row r="214" spans="1:31" hidden="1" x14ac:dyDescent="0.3">
      <c r="A214" s="408">
        <f>'CALL CENTER .csop '!A50</f>
        <v>0</v>
      </c>
      <c r="B214" s="409">
        <f>'CALL CENTER .csop '!B50</f>
        <v>0</v>
      </c>
      <c r="C214" s="409">
        <f>'CALL CENTER .csop '!C50</f>
        <v>0</v>
      </c>
      <c r="D214" s="409">
        <f>'CALL CENTER .csop '!D50</f>
        <v>0</v>
      </c>
      <c r="E214" s="416">
        <f>'CALL CENTER .csop '!E50</f>
        <v>0</v>
      </c>
      <c r="F214" s="3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345"/>
      <c r="AC214" s="433" t="str">
        <f>IF(VLOOKUP(A214,Beosztás!A:F,6,0)="Igen","Igen","")</f>
        <v/>
      </c>
      <c r="AD214" s="420" t="str">
        <f>IF(VLOOKUP(A214,Beosztás!A:G,7,0)="igen","igen","")</f>
        <v/>
      </c>
      <c r="AE214" s="32"/>
    </row>
    <row r="215" spans="1:31" hidden="1" x14ac:dyDescent="0.3">
      <c r="A215" s="408">
        <f>'CALL CENTER .csop '!A51</f>
        <v>0</v>
      </c>
      <c r="B215" s="409">
        <f>'CALL CENTER .csop '!B51</f>
        <v>0</v>
      </c>
      <c r="C215" s="409">
        <f>'CALL CENTER .csop '!C51</f>
        <v>0</v>
      </c>
      <c r="D215" s="409">
        <f>'CALL CENTER .csop '!D51</f>
        <v>0</v>
      </c>
      <c r="E215" s="416">
        <f>'CALL CENTER .csop '!E51</f>
        <v>0</v>
      </c>
      <c r="F215" s="3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345"/>
      <c r="AC215" s="433" t="str">
        <f>IF(VLOOKUP(A215,Beosztás!A:F,6,0)="Igen","Igen","")</f>
        <v/>
      </c>
      <c r="AD215" s="420" t="str">
        <f>IF(VLOOKUP(A215,Beosztás!A:G,7,0)="igen","igen","")</f>
        <v/>
      </c>
      <c r="AE215" s="32"/>
    </row>
    <row r="216" spans="1:31" hidden="1" x14ac:dyDescent="0.3">
      <c r="A216" s="408">
        <f>'CALL CENTER .csop '!A52</f>
        <v>0</v>
      </c>
      <c r="B216" s="409">
        <f>'CALL CENTER .csop '!B52</f>
        <v>0</v>
      </c>
      <c r="C216" s="409">
        <f>'CALL CENTER .csop '!C52</f>
        <v>0</v>
      </c>
      <c r="D216" s="409">
        <f>'CALL CENTER .csop '!D52</f>
        <v>0</v>
      </c>
      <c r="E216" s="416">
        <f>'CALL CENTER .csop '!E52</f>
        <v>0</v>
      </c>
      <c r="F216" s="3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345"/>
      <c r="AC216" s="433" t="str">
        <f>IF(VLOOKUP(A216,Beosztás!A:F,6,0)="Igen","Igen","")</f>
        <v/>
      </c>
      <c r="AD216" s="420" t="str">
        <f>IF(VLOOKUP(A216,Beosztás!A:G,7,0)="igen","igen","")</f>
        <v/>
      </c>
      <c r="AE216" s="32"/>
    </row>
    <row r="217" spans="1:31" hidden="1" x14ac:dyDescent="0.3">
      <c r="A217" s="408">
        <f>'CALL CENTER .csop '!A53</f>
        <v>0</v>
      </c>
      <c r="B217" s="409">
        <f>'CALL CENTER .csop '!B53</f>
        <v>0</v>
      </c>
      <c r="C217" s="409">
        <f>'CALL CENTER .csop '!C53</f>
        <v>0</v>
      </c>
      <c r="D217" s="409">
        <f>'CALL CENTER .csop '!D53</f>
        <v>0</v>
      </c>
      <c r="E217" s="416">
        <f>'CALL CENTER .csop '!E53</f>
        <v>0</v>
      </c>
      <c r="F217" s="3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345"/>
      <c r="AC217" s="433" t="str">
        <f>IF(VLOOKUP(A217,Beosztás!A:F,6,0)="Igen","Igen","")</f>
        <v/>
      </c>
      <c r="AD217" s="420" t="str">
        <f>IF(VLOOKUP(A217,Beosztás!A:G,7,0)="igen","igen","")</f>
        <v/>
      </c>
      <c r="AE217" s="32"/>
    </row>
    <row r="218" spans="1:31" hidden="1" x14ac:dyDescent="0.3">
      <c r="A218" s="408">
        <f>'CALL CENTER .csop '!A54</f>
        <v>0</v>
      </c>
      <c r="B218" s="409">
        <f>'CALL CENTER .csop '!B54</f>
        <v>0</v>
      </c>
      <c r="C218" s="409">
        <f>'CALL CENTER .csop '!C54</f>
        <v>0</v>
      </c>
      <c r="D218" s="409">
        <f>'CALL CENTER .csop '!D54</f>
        <v>0</v>
      </c>
      <c r="E218" s="416">
        <f>'CALL CENTER .csop '!E54</f>
        <v>0</v>
      </c>
      <c r="F218" s="3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345"/>
      <c r="AC218" s="433" t="str">
        <f>IF(VLOOKUP(A218,Beosztás!A:F,6,0)="Igen","Igen","")</f>
        <v/>
      </c>
      <c r="AD218" s="420" t="str">
        <f>IF(VLOOKUP(A218,Beosztás!A:G,7,0)="igen","igen","")</f>
        <v/>
      </c>
      <c r="AE218" s="32"/>
    </row>
    <row r="219" spans="1:31" hidden="1" x14ac:dyDescent="0.3">
      <c r="A219" s="408">
        <f>'CALL CENTER .csop '!A55</f>
        <v>0</v>
      </c>
      <c r="B219" s="409">
        <f>'CALL CENTER .csop '!B55</f>
        <v>0</v>
      </c>
      <c r="C219" s="409">
        <f>'CALL CENTER .csop '!C55</f>
        <v>0</v>
      </c>
      <c r="D219" s="409">
        <f>'CALL CENTER .csop '!D55</f>
        <v>0</v>
      </c>
      <c r="E219" s="416">
        <f>'CALL CENTER .csop '!E55</f>
        <v>0</v>
      </c>
      <c r="F219" s="3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345"/>
      <c r="AC219" s="433" t="str">
        <f>IF(VLOOKUP(A219,Beosztás!A:F,6,0)="Igen","Igen","")</f>
        <v/>
      </c>
      <c r="AD219" s="420" t="str">
        <f>IF(VLOOKUP(A219,Beosztás!A:G,7,0)="igen","igen","")</f>
        <v/>
      </c>
      <c r="AE219" s="32"/>
    </row>
    <row r="220" spans="1:31" hidden="1" x14ac:dyDescent="0.3">
      <c r="A220" s="408">
        <f>'CALL CENTER .csop '!A56</f>
        <v>0</v>
      </c>
      <c r="B220" s="409">
        <f>'CALL CENTER .csop '!B56</f>
        <v>0</v>
      </c>
      <c r="C220" s="409">
        <f>'CALL CENTER .csop '!C56</f>
        <v>0</v>
      </c>
      <c r="D220" s="409">
        <f>'CALL CENTER .csop '!D56</f>
        <v>0</v>
      </c>
      <c r="E220" s="416">
        <f>'CALL CENTER .csop '!E56</f>
        <v>0</v>
      </c>
      <c r="F220" s="3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345"/>
      <c r="AC220" s="433" t="str">
        <f>IF(VLOOKUP(A220,Beosztás!A:F,6,0)="Igen","Igen","")</f>
        <v/>
      </c>
      <c r="AD220" s="420" t="str">
        <f>IF(VLOOKUP(A220,Beosztás!A:G,7,0)="igen","igen","")</f>
        <v/>
      </c>
      <c r="AE220" s="32"/>
    </row>
    <row r="221" spans="1:31" hidden="1" x14ac:dyDescent="0.3">
      <c r="A221" s="408">
        <f>'CALL CENTER .csop '!A57</f>
        <v>0</v>
      </c>
      <c r="B221" s="409">
        <f>'CALL CENTER .csop '!B57</f>
        <v>0</v>
      </c>
      <c r="C221" s="409">
        <f>'CALL CENTER .csop '!C57</f>
        <v>0</v>
      </c>
      <c r="D221" s="409">
        <f>'CALL CENTER .csop '!D57</f>
        <v>0</v>
      </c>
      <c r="E221" s="416">
        <f>'CALL CENTER .csop '!E57</f>
        <v>0</v>
      </c>
      <c r="F221" s="3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345"/>
      <c r="AC221" s="433" t="str">
        <f>IF(VLOOKUP(A221,Beosztás!A:F,6,0)="Igen","Igen","")</f>
        <v/>
      </c>
      <c r="AD221" s="420" t="str">
        <f>IF(VLOOKUP(A221,Beosztás!A:G,7,0)="igen","igen","")</f>
        <v/>
      </c>
      <c r="AE221" s="32"/>
    </row>
    <row r="222" spans="1:31" hidden="1" x14ac:dyDescent="0.3">
      <c r="A222" s="408">
        <f>'CALL CENTER .csop '!A58</f>
        <v>0</v>
      </c>
      <c r="B222" s="409">
        <f>'CALL CENTER .csop '!B58</f>
        <v>0</v>
      </c>
      <c r="C222" s="409">
        <f>'CALL CENTER .csop '!C58</f>
        <v>0</v>
      </c>
      <c r="D222" s="409">
        <f>'CALL CENTER .csop '!D58</f>
        <v>0</v>
      </c>
      <c r="E222" s="416">
        <f>'CALL CENTER .csop '!E58</f>
        <v>0</v>
      </c>
      <c r="F222" s="3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345"/>
      <c r="AC222" s="433" t="str">
        <f>IF(VLOOKUP(A222,Beosztás!A:F,6,0)="Igen","Igen","")</f>
        <v/>
      </c>
      <c r="AD222" s="420" t="str">
        <f>IF(VLOOKUP(A222,Beosztás!A:G,7,0)="igen","igen","")</f>
        <v/>
      </c>
      <c r="AE222" s="32"/>
    </row>
    <row r="223" spans="1:31" hidden="1" x14ac:dyDescent="0.3">
      <c r="A223" s="408">
        <f>'CALL CENTER .csop '!A59</f>
        <v>0</v>
      </c>
      <c r="B223" s="409">
        <f>'CALL CENTER .csop '!B59</f>
        <v>0</v>
      </c>
      <c r="C223" s="409">
        <f>'CALL CENTER .csop '!C59</f>
        <v>0</v>
      </c>
      <c r="D223" s="409">
        <f>'CALL CENTER .csop '!D59</f>
        <v>0</v>
      </c>
      <c r="E223" s="416">
        <f>'CALL CENTER .csop '!E59</f>
        <v>0</v>
      </c>
      <c r="F223" s="3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345"/>
      <c r="AC223" s="433" t="str">
        <f>IF(VLOOKUP(A223,Beosztás!A:F,6,0)="Igen","Igen","")</f>
        <v/>
      </c>
      <c r="AD223" s="420" t="str">
        <f>IF(VLOOKUP(A223,Beosztás!A:G,7,0)="igen","igen","")</f>
        <v/>
      </c>
      <c r="AE223" s="32"/>
    </row>
    <row r="224" spans="1:31" hidden="1" x14ac:dyDescent="0.3">
      <c r="A224" s="408">
        <f>'CALL CENTER .csop '!A60</f>
        <v>0</v>
      </c>
      <c r="B224" s="409">
        <f>'CALL CENTER .csop '!B60</f>
        <v>0</v>
      </c>
      <c r="C224" s="409">
        <f>'CALL CENTER .csop '!C60</f>
        <v>0</v>
      </c>
      <c r="D224" s="409">
        <f>'CALL CENTER .csop '!D60</f>
        <v>0</v>
      </c>
      <c r="E224" s="416">
        <f>'CALL CENTER .csop '!E60</f>
        <v>0</v>
      </c>
      <c r="F224" s="3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345"/>
      <c r="AC224" s="433" t="str">
        <f>IF(VLOOKUP(A224,Beosztás!A:F,6,0)="Igen","Igen","")</f>
        <v/>
      </c>
      <c r="AD224" s="420" t="str">
        <f>IF(VLOOKUP(A224,Beosztás!A:G,7,0)="igen","igen","")</f>
        <v/>
      </c>
      <c r="AE224" s="32"/>
    </row>
    <row r="225" spans="1:31" hidden="1" x14ac:dyDescent="0.3">
      <c r="A225" s="408">
        <f>'CALL CENTER .csop '!A61</f>
        <v>0</v>
      </c>
      <c r="B225" s="409">
        <f>'CALL CENTER .csop '!B61</f>
        <v>0</v>
      </c>
      <c r="C225" s="409">
        <f>'CALL CENTER .csop '!C61</f>
        <v>0</v>
      </c>
      <c r="D225" s="409">
        <f>'CALL CENTER .csop '!D61</f>
        <v>0</v>
      </c>
      <c r="E225" s="416">
        <f>'CALL CENTER .csop '!E61</f>
        <v>0</v>
      </c>
      <c r="F225" s="3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345"/>
      <c r="AC225" s="433" t="str">
        <f>IF(VLOOKUP(A225,Beosztás!A:F,6,0)="Igen","Igen","")</f>
        <v/>
      </c>
      <c r="AD225" s="420" t="str">
        <f>IF(VLOOKUP(A225,Beosztás!A:G,7,0)="igen","igen","")</f>
        <v/>
      </c>
      <c r="AE225" s="32"/>
    </row>
    <row r="226" spans="1:31" hidden="1" x14ac:dyDescent="0.3">
      <c r="A226" s="408" t="str">
        <f>'CALL CENTER .csop '!A62</f>
        <v>Zsuzsi</v>
      </c>
      <c r="B226" s="409">
        <f>'CALL CENTER .csop '!B62</f>
        <v>0</v>
      </c>
      <c r="C226" s="409">
        <f>'CALL CENTER .csop '!C62</f>
        <v>0</v>
      </c>
      <c r="D226" s="409">
        <f>'CALL CENTER .csop '!D62</f>
        <v>0</v>
      </c>
      <c r="E226" s="416" t="str">
        <f>'CALL CENTER .csop '!E62</f>
        <v>inaktív</v>
      </c>
      <c r="F226" s="3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345"/>
      <c r="AC226" s="433" t="e">
        <f>IF(VLOOKUP(A226,Beosztás!A:F,6,0)="Igen","Igen","")</f>
        <v>#N/A</v>
      </c>
      <c r="AD226" s="420" t="e">
        <f>IF(VLOOKUP(A226,Beosztás!A:G,7,0)="igen","igen","")</f>
        <v>#N/A</v>
      </c>
      <c r="AE226" s="32"/>
    </row>
    <row r="227" spans="1:31" x14ac:dyDescent="0.3">
      <c r="A227" s="189" t="str">
        <f>'VIDEÓ CHAT.csop'!A5</f>
        <v>Balogh-Besenyei Gabriella</v>
      </c>
      <c r="B227" s="414" t="str">
        <f>'VIDEÓ CHAT.csop'!B5</f>
        <v>SZABÓNÉ NAGY ZSUZSANNA</v>
      </c>
      <c r="C227" s="414" t="str">
        <f>'VIDEÓ CHAT.csop'!C5</f>
        <v>Békéscsaba</v>
      </c>
      <c r="D227" s="414" t="str">
        <f>'VIDEÓ CHAT.csop'!D5</f>
        <v xml:space="preserve">VIDEO CHAT CSOPORT </v>
      </c>
      <c r="E227" s="418" t="str">
        <f>'VIDEÓ CHAT.csop'!E5</f>
        <v>aktív</v>
      </c>
      <c r="F227" s="435"/>
      <c r="G227" s="421"/>
      <c r="H227" s="421"/>
      <c r="I227" s="421"/>
      <c r="J227" s="421">
        <f>[1]mátrix!I24</f>
        <v>1</v>
      </c>
      <c r="K227" s="421">
        <f>[1]mátrix!J24</f>
        <v>3</v>
      </c>
      <c r="L227" s="421"/>
      <c r="M227" s="421"/>
      <c r="N227" s="421"/>
      <c r="O227" s="421" t="str">
        <f>[1]mátrix!N24</f>
        <v>H1</v>
      </c>
      <c r="P227" s="421"/>
      <c r="Q227" s="421" t="str">
        <f>[1]mátrix!P24</f>
        <v>H1</v>
      </c>
      <c r="R227" s="421"/>
      <c r="S227" s="421"/>
      <c r="T227" s="421"/>
      <c r="U227" s="421"/>
      <c r="V227" s="421"/>
      <c r="W227" s="421"/>
      <c r="X227" s="421"/>
      <c r="Y227" s="421"/>
      <c r="Z227" s="421"/>
      <c r="AA227" s="421"/>
      <c r="AB227" s="436"/>
      <c r="AC227" s="433" t="str">
        <f>IF(VLOOKUP(A227,Beosztás!A:F,6,0)="Igen","Igen","")</f>
        <v/>
      </c>
      <c r="AD227" s="420" t="str">
        <f>IF(VLOOKUP(A227,Beosztás!A:G,7,0)="igen","igen","")</f>
        <v/>
      </c>
      <c r="AE227" s="32"/>
    </row>
    <row r="228" spans="1:31" x14ac:dyDescent="0.3">
      <c r="A228" s="189" t="str">
        <f>'VIDEÓ CHAT.csop'!A6</f>
        <v>Pribojszki Brigitta</v>
      </c>
      <c r="B228" s="414" t="str">
        <f>'VIDEÓ CHAT.csop'!B6</f>
        <v>SZABÓNÉ NAGY ZSUZSANNA</v>
      </c>
      <c r="C228" s="414" t="str">
        <f>'VIDEÓ CHAT.csop'!C6</f>
        <v>Békéscsaba</v>
      </c>
      <c r="D228" s="414" t="str">
        <f>'VIDEÓ CHAT.csop'!D6</f>
        <v xml:space="preserve">VIDEO CHAT CSOPORT </v>
      </c>
      <c r="E228" s="418" t="str">
        <f>'VIDEÓ CHAT.csop'!E6</f>
        <v>aktív</v>
      </c>
      <c r="F228" s="435"/>
      <c r="G228" s="421"/>
      <c r="H228" s="421"/>
      <c r="I228" s="421"/>
      <c r="J228" s="421">
        <f>[1]mátrix!I25</f>
        <v>1</v>
      </c>
      <c r="K228" s="421" t="str">
        <f>[1]mátrix!J25</f>
        <v>KF</v>
      </c>
      <c r="L228" s="421"/>
      <c r="M228" s="421"/>
      <c r="N228" s="421"/>
      <c r="O228" s="421" t="str">
        <f>[1]mátrix!N25</f>
        <v>H1</v>
      </c>
      <c r="P228" s="421"/>
      <c r="Q228" s="421" t="str">
        <f>[1]mátrix!P25</f>
        <v>H1</v>
      </c>
      <c r="R228" s="421"/>
      <c r="S228" s="421"/>
      <c r="T228" s="421"/>
      <c r="U228" s="421"/>
      <c r="V228" s="421"/>
      <c r="W228" s="421"/>
      <c r="X228" s="421"/>
      <c r="Y228" s="421"/>
      <c r="Z228" s="421"/>
      <c r="AA228" s="421"/>
      <c r="AB228" s="436"/>
      <c r="AC228" s="433" t="str">
        <f>IF(VLOOKUP(A228,Beosztás!A:F,6,0)="Igen","Igen","")</f>
        <v/>
      </c>
      <c r="AD228" s="420" t="str">
        <f>IF(VLOOKUP(A228,Beosztás!A:G,7,0)="igen","igen","")</f>
        <v/>
      </c>
      <c r="AE228" s="32"/>
    </row>
    <row r="229" spans="1:31" x14ac:dyDescent="0.3">
      <c r="A229" s="189" t="str">
        <f>'VIDEÓ CHAT.csop'!A7</f>
        <v>Dr.Józsáné Papp Judit</v>
      </c>
      <c r="B229" s="414" t="str">
        <f>'VIDEÓ CHAT.csop'!B7</f>
        <v>SZABÓNÉ NAGY ZSUZSANNA</v>
      </c>
      <c r="C229" s="414" t="str">
        <f>'VIDEÓ CHAT.csop'!C7</f>
        <v>Debrecen</v>
      </c>
      <c r="D229" s="414" t="str">
        <f>'VIDEÓ CHAT.csop'!D7</f>
        <v xml:space="preserve">VIDEO CHAT CSOPORT </v>
      </c>
      <c r="E229" s="418" t="str">
        <f>'VIDEÓ CHAT.csop'!E7</f>
        <v>aktív</v>
      </c>
      <c r="F229" s="435"/>
      <c r="G229" s="421"/>
      <c r="H229" s="421"/>
      <c r="I229" s="421"/>
      <c r="J229" s="421">
        <f>[1]mátrix!I26</f>
        <v>1</v>
      </c>
      <c r="K229" s="421" t="str">
        <f>[1]mátrix!J26</f>
        <v>KF</v>
      </c>
      <c r="L229" s="421"/>
      <c r="M229" s="421"/>
      <c r="N229" s="421"/>
      <c r="O229" s="421" t="str">
        <f>[1]mátrix!N26</f>
        <v>H1</v>
      </c>
      <c r="P229" s="421"/>
      <c r="Q229" s="421" t="str">
        <f>[1]mátrix!P26</f>
        <v>H1</v>
      </c>
      <c r="R229" s="421"/>
      <c r="S229" s="421"/>
      <c r="T229" s="421"/>
      <c r="U229" s="421"/>
      <c r="V229" s="421"/>
      <c r="W229" s="421" t="str">
        <f>[1]mátrix!V26</f>
        <v>H1</v>
      </c>
      <c r="X229" s="421"/>
      <c r="Y229" s="421"/>
      <c r="Z229" s="421"/>
      <c r="AA229" s="421"/>
      <c r="AB229" s="436"/>
      <c r="AC229" s="433" t="str">
        <f>IF(VLOOKUP(A229,Beosztás!A:F,6,0)="Igen","Igen","")</f>
        <v>Igen</v>
      </c>
      <c r="AD229" s="420" t="str">
        <f>IF(VLOOKUP(A229,Beosztás!A:G,7,0)="igen","igen","")</f>
        <v/>
      </c>
      <c r="AE229" s="32"/>
    </row>
    <row r="230" spans="1:31" x14ac:dyDescent="0.3">
      <c r="A230" s="189" t="str">
        <f>'VIDEÓ CHAT.csop'!A8</f>
        <v>Falucskai Dóra</v>
      </c>
      <c r="B230" s="414" t="str">
        <f>'VIDEÓ CHAT.csop'!B8</f>
        <v>SZABÓNÉ NAGY ZSUZSANNA</v>
      </c>
      <c r="C230" s="414" t="str">
        <f>'VIDEÓ CHAT.csop'!C8</f>
        <v>Debrecen</v>
      </c>
      <c r="D230" s="414" t="str">
        <f>'VIDEÓ CHAT.csop'!D8</f>
        <v xml:space="preserve">VIDEO CHAT CSOPORT </v>
      </c>
      <c r="E230" s="418" t="str">
        <f>'VIDEÓ CHAT.csop'!E8</f>
        <v>aktív</v>
      </c>
      <c r="F230" s="435"/>
      <c r="G230" s="421"/>
      <c r="H230" s="421"/>
      <c r="I230" s="421"/>
      <c r="J230" s="421">
        <f>[1]mátrix!I17</f>
        <v>1</v>
      </c>
      <c r="K230" s="421"/>
      <c r="L230" s="421"/>
      <c r="M230" s="421"/>
      <c r="N230" s="421"/>
      <c r="O230" s="421" t="str">
        <f>[1]mátrix!N17</f>
        <v>H1</v>
      </c>
      <c r="P230" s="421" t="str">
        <f>[1]mátrix!O17</f>
        <v>H1</v>
      </c>
      <c r="Q230" s="421"/>
      <c r="R230" s="421"/>
      <c r="S230" s="421"/>
      <c r="T230" s="421"/>
      <c r="U230" s="421"/>
      <c r="V230" s="421"/>
      <c r="W230" s="421" t="str">
        <f>[1]mátrix!V17</f>
        <v>H2</v>
      </c>
      <c r="X230" s="421"/>
      <c r="Y230" s="421"/>
      <c r="Z230" s="421"/>
      <c r="AA230" s="421"/>
      <c r="AB230" s="436"/>
      <c r="AC230" s="433" t="str">
        <f>IF(VLOOKUP(A230,Beosztás!A:F,6,0)="Igen","Igen","")</f>
        <v>Igen</v>
      </c>
      <c r="AD230" s="420" t="str">
        <f>IF(VLOOKUP(A230,Beosztás!A:G,7,0)="igen","igen","")</f>
        <v/>
      </c>
      <c r="AE230" s="32"/>
    </row>
    <row r="231" spans="1:31" x14ac:dyDescent="0.3">
      <c r="A231" s="189" t="str">
        <f>'VIDEÓ CHAT.csop'!A9</f>
        <v xml:space="preserve">Kunkli Gergő </v>
      </c>
      <c r="B231" s="414" t="str">
        <f>'VIDEÓ CHAT.csop'!B9</f>
        <v>SZABÓNÉ NAGY ZSUZSANNA</v>
      </c>
      <c r="C231" s="414" t="str">
        <f>'VIDEÓ CHAT.csop'!C9</f>
        <v>Debrecen</v>
      </c>
      <c r="D231" s="414" t="str">
        <f>'VIDEÓ CHAT.csop'!D9</f>
        <v xml:space="preserve">VIDEO CHAT CSOPORT </v>
      </c>
      <c r="E231" s="418" t="str">
        <f>'VIDEÓ CHAT.csop'!E9</f>
        <v>aktív</v>
      </c>
      <c r="F231" s="435"/>
      <c r="G231" s="421"/>
      <c r="H231" s="421"/>
      <c r="I231" s="421"/>
      <c r="J231" s="421">
        <f>[1]mátrix!I18</f>
        <v>1</v>
      </c>
      <c r="K231" s="421">
        <f>[1]mátrix!J18</f>
        <v>3</v>
      </c>
      <c r="L231" s="421"/>
      <c r="M231" s="421"/>
      <c r="N231" s="421"/>
      <c r="O231" s="421" t="str">
        <f>[1]mátrix!N18</f>
        <v>H1</v>
      </c>
      <c r="P231" s="421"/>
      <c r="Q231" s="421" t="str">
        <f>[1]mátrix!P18</f>
        <v>H1</v>
      </c>
      <c r="R231" s="421"/>
      <c r="S231" s="421"/>
      <c r="T231" s="421"/>
      <c r="U231" s="421"/>
      <c r="V231" s="421"/>
      <c r="W231" s="421"/>
      <c r="X231" s="421"/>
      <c r="Y231" s="421"/>
      <c r="Z231" s="421"/>
      <c r="AA231" s="421"/>
      <c r="AB231" s="436"/>
      <c r="AC231" s="433" t="str">
        <f>IF(VLOOKUP(A231,Beosztás!A:F,6,0)="Igen","Igen","")</f>
        <v/>
      </c>
      <c r="AD231" s="420" t="str">
        <f>IF(VLOOKUP(A231,Beosztás!A:G,7,0)="igen","igen","")</f>
        <v/>
      </c>
      <c r="AE231" s="32"/>
    </row>
    <row r="232" spans="1:31" x14ac:dyDescent="0.3">
      <c r="A232" s="189" t="str">
        <f>'VIDEÓ CHAT.csop'!A10</f>
        <v>Kaló Annamária</v>
      </c>
      <c r="B232" s="414" t="str">
        <f>'VIDEÓ CHAT.csop'!B10</f>
        <v>SZABÓNÉ NAGY ZSUZSANNA</v>
      </c>
      <c r="C232" s="414" t="str">
        <f>'VIDEÓ CHAT.csop'!C10</f>
        <v>Gyöngyös</v>
      </c>
      <c r="D232" s="414" t="str">
        <f>'VIDEÓ CHAT.csop'!D10</f>
        <v xml:space="preserve">VIDEO CHAT CSOPORT </v>
      </c>
      <c r="E232" s="418" t="str">
        <f>'VIDEÓ CHAT.csop'!E10</f>
        <v>aktív</v>
      </c>
      <c r="F232" s="435"/>
      <c r="G232" s="421"/>
      <c r="H232" s="421"/>
      <c r="I232" s="421"/>
      <c r="J232" s="421">
        <f>[1]mátrix!I19</f>
        <v>1</v>
      </c>
      <c r="K232" s="421"/>
      <c r="L232" s="421"/>
      <c r="M232" s="421"/>
      <c r="N232" s="421"/>
      <c r="O232" s="421" t="str">
        <f>[1]mátrix!N19</f>
        <v>H1</v>
      </c>
      <c r="P232" s="421"/>
      <c r="Q232" s="421" t="str">
        <f>[1]mátrix!P19</f>
        <v>H1</v>
      </c>
      <c r="R232" s="421"/>
      <c r="S232" s="421"/>
      <c r="T232" s="421"/>
      <c r="U232" s="421"/>
      <c r="V232" s="421"/>
      <c r="W232" s="421"/>
      <c r="X232" s="421"/>
      <c r="Y232" s="421"/>
      <c r="Z232" s="421"/>
      <c r="AA232" s="421"/>
      <c r="AB232" s="436"/>
      <c r="AC232" s="433" t="str">
        <f>IF(VLOOKUP(A232,Beosztás!A:F,6,0)="Igen","Igen","")</f>
        <v/>
      </c>
      <c r="AD232" s="420" t="str">
        <f>IF(VLOOKUP(A232,Beosztás!A:G,7,0)="igen","igen","")</f>
        <v/>
      </c>
      <c r="AE232" s="32"/>
    </row>
    <row r="233" spans="1:31" x14ac:dyDescent="0.3">
      <c r="A233" s="189" t="str">
        <f>'VIDEÓ CHAT.csop'!A11</f>
        <v>Kratofil Éva</v>
      </c>
      <c r="B233" s="414" t="str">
        <f>'VIDEÓ CHAT.csop'!B11</f>
        <v>SZABÓNÉ NAGY ZSUZSANNA</v>
      </c>
      <c r="C233" s="414" t="str">
        <f>'VIDEÓ CHAT.csop'!C11</f>
        <v>Gyöngyös</v>
      </c>
      <c r="D233" s="414" t="str">
        <f>'VIDEÓ CHAT.csop'!D11</f>
        <v xml:space="preserve">VIDEO CHAT CSOPORT </v>
      </c>
      <c r="E233" s="418" t="str">
        <f>'VIDEÓ CHAT.csop'!E11</f>
        <v>aktív</v>
      </c>
      <c r="F233" s="435"/>
      <c r="G233" s="421"/>
      <c r="H233" s="421"/>
      <c r="I233" s="421"/>
      <c r="J233" s="421">
        <f>[1]mátrix!I20</f>
        <v>1</v>
      </c>
      <c r="K233" s="421"/>
      <c r="L233" s="421"/>
      <c r="M233" s="421"/>
      <c r="N233" s="421"/>
      <c r="O233" s="421" t="str">
        <f>[1]mátrix!N20</f>
        <v>H1</v>
      </c>
      <c r="P233" s="421"/>
      <c r="Q233" s="421" t="str">
        <f>[1]mátrix!P20</f>
        <v>H1</v>
      </c>
      <c r="R233" s="421"/>
      <c r="S233" s="421"/>
      <c r="T233" s="421"/>
      <c r="U233" s="421"/>
      <c r="V233" s="421"/>
      <c r="W233" s="421"/>
      <c r="X233" s="421"/>
      <c r="Y233" s="421"/>
      <c r="Z233" s="421"/>
      <c r="AA233" s="421"/>
      <c r="AB233" s="436"/>
      <c r="AC233" s="433" t="str">
        <f>IF(VLOOKUP(A233,Beosztás!A:F,6,0)="Igen","Igen","")</f>
        <v/>
      </c>
      <c r="AD233" s="420" t="str">
        <f>IF(VLOOKUP(A233,Beosztás!A:G,7,0)="igen","igen","")</f>
        <v/>
      </c>
      <c r="AE233" s="32"/>
    </row>
    <row r="234" spans="1:31" x14ac:dyDescent="0.3">
      <c r="A234" s="189" t="str">
        <f>'VIDEÓ CHAT.csop'!A12</f>
        <v>Nagy Nikolett</v>
      </c>
      <c r="B234" s="414" t="str">
        <f>'VIDEÓ CHAT.csop'!B12</f>
        <v>SZABÓNÉ NAGY ZSUZSANNA</v>
      </c>
      <c r="C234" s="414" t="str">
        <f>'VIDEÓ CHAT.csop'!C12</f>
        <v>Gyöngyös</v>
      </c>
      <c r="D234" s="414" t="str">
        <f>'VIDEÓ CHAT.csop'!D12</f>
        <v xml:space="preserve">VIDEO CHAT CSOPORT </v>
      </c>
      <c r="E234" s="418" t="str">
        <f>'VIDEÓ CHAT.csop'!E12</f>
        <v>aktív</v>
      </c>
      <c r="F234" s="435"/>
      <c r="G234" s="421"/>
      <c r="H234" s="421"/>
      <c r="I234" s="421"/>
      <c r="J234" s="421">
        <f>[1]mátrix!I21</f>
        <v>1</v>
      </c>
      <c r="K234" s="421">
        <f>[1]mátrix!J21</f>
        <v>3</v>
      </c>
      <c r="L234" s="421"/>
      <c r="M234" s="421"/>
      <c r="N234" s="421"/>
      <c r="O234" s="421" t="str">
        <f>[1]mátrix!N21</f>
        <v>H1</v>
      </c>
      <c r="P234" s="421"/>
      <c r="Q234" s="421" t="str">
        <f>[1]mátrix!P21</f>
        <v>H1</v>
      </c>
      <c r="R234" s="421"/>
      <c r="S234" s="421"/>
      <c r="T234" s="421"/>
      <c r="U234" s="421"/>
      <c r="V234" s="421"/>
      <c r="W234" s="421"/>
      <c r="X234" s="421"/>
      <c r="Y234" s="421"/>
      <c r="Z234" s="421"/>
      <c r="AA234" s="421"/>
      <c r="AB234" s="436"/>
      <c r="AC234" s="433" t="str">
        <f>IF(VLOOKUP(A234,Beosztás!A:F,6,0)="Igen","Igen","")</f>
        <v/>
      </c>
      <c r="AD234" s="420" t="str">
        <f>IF(VLOOKUP(A234,Beosztás!A:G,7,0)="igen","igen","")</f>
        <v/>
      </c>
      <c r="AE234" s="32"/>
    </row>
    <row r="235" spans="1:31" x14ac:dyDescent="0.3">
      <c r="A235" s="189" t="str">
        <f>'VIDEÓ CHAT.csop'!A13</f>
        <v>Sükösd Bence</v>
      </c>
      <c r="B235" s="414" t="str">
        <f>'VIDEÓ CHAT.csop'!B13</f>
        <v>SZABÓNÉ NAGY ZSUZSANNA</v>
      </c>
      <c r="C235" s="414" t="str">
        <f>'VIDEÓ CHAT.csop'!C13</f>
        <v>Gyöngyös</v>
      </c>
      <c r="D235" s="414" t="str">
        <f>'VIDEÓ CHAT.csop'!D13</f>
        <v xml:space="preserve">VIDEO CHAT CSOPORT </v>
      </c>
      <c r="E235" s="418" t="str">
        <f>'VIDEÓ CHAT.csop'!E13</f>
        <v>aktív</v>
      </c>
      <c r="F235" s="435"/>
      <c r="G235" s="421"/>
      <c r="H235" s="421"/>
      <c r="I235" s="421"/>
      <c r="J235" s="421">
        <f>[1]mátrix!I22</f>
        <v>1</v>
      </c>
      <c r="K235" s="421"/>
      <c r="L235" s="421"/>
      <c r="M235" s="421"/>
      <c r="N235" s="421"/>
      <c r="O235" s="421" t="str">
        <f>[1]mátrix!N22</f>
        <v>H1</v>
      </c>
      <c r="P235" s="421"/>
      <c r="Q235" s="421" t="str">
        <f>[1]mátrix!P22</f>
        <v>H1</v>
      </c>
      <c r="R235" s="421"/>
      <c r="S235" s="421"/>
      <c r="T235" s="421"/>
      <c r="U235" s="421"/>
      <c r="V235" s="421"/>
      <c r="W235" s="421"/>
      <c r="X235" s="421"/>
      <c r="Y235" s="421"/>
      <c r="Z235" s="421"/>
      <c r="AA235" s="421"/>
      <c r="AB235" s="436"/>
      <c r="AC235" s="433" t="str">
        <f>IF(VLOOKUP(A235,Beosztás!A:F,6,0)="Igen","Igen","")</f>
        <v/>
      </c>
      <c r="AD235" s="420" t="str">
        <f>IF(VLOOKUP(A235,Beosztás!A:G,7,0)="igen","igen","")</f>
        <v/>
      </c>
      <c r="AE235" s="434" t="s">
        <v>57</v>
      </c>
    </row>
    <row r="236" spans="1:31" x14ac:dyDescent="0.3">
      <c r="A236" s="189" t="str">
        <f>'VIDEÓ CHAT.csop'!A14</f>
        <v>Tábikné Konkoly Edit</v>
      </c>
      <c r="B236" s="414" t="str">
        <f>'VIDEÓ CHAT.csop'!B14</f>
        <v>SZABÓNÉ NAGY ZSUZSANNA</v>
      </c>
      <c r="C236" s="414" t="str">
        <f>'VIDEÓ CHAT.csop'!C14</f>
        <v>Gyöngyös</v>
      </c>
      <c r="D236" s="414" t="str">
        <f>'VIDEÓ CHAT.csop'!D14</f>
        <v xml:space="preserve">VIDEO CHAT CSOPORT </v>
      </c>
      <c r="E236" s="418" t="str">
        <f>'VIDEÓ CHAT.csop'!E14</f>
        <v>aktív</v>
      </c>
      <c r="F236" s="435"/>
      <c r="G236" s="421"/>
      <c r="H236" s="421"/>
      <c r="I236" s="421"/>
      <c r="J236" s="421">
        <f>[1]mátrix!I23</f>
        <v>1</v>
      </c>
      <c r="K236" s="421"/>
      <c r="L236" s="421"/>
      <c r="M236" s="421"/>
      <c r="N236" s="421"/>
      <c r="O236" s="421" t="str">
        <f>[1]mátrix!N23</f>
        <v>H1</v>
      </c>
      <c r="P236" s="421" t="str">
        <f>[1]mátrix!O23</f>
        <v>H1</v>
      </c>
      <c r="Q236" s="421"/>
      <c r="R236" s="421"/>
      <c r="S236" s="421" t="str">
        <f>[1]mátrix!R23</f>
        <v>H1</v>
      </c>
      <c r="T236" s="421"/>
      <c r="U236" s="421"/>
      <c r="V236" s="421"/>
      <c r="W236" s="421"/>
      <c r="X236" s="421"/>
      <c r="Y236" s="421"/>
      <c r="Z236" s="421"/>
      <c r="AA236" s="421"/>
      <c r="AB236" s="436"/>
      <c r="AC236" s="433" t="str">
        <f>IF(VLOOKUP(A236,Beosztás!A:F,6,0)="Igen","Igen","")</f>
        <v/>
      </c>
      <c r="AD236" s="420" t="str">
        <f>IF(VLOOKUP(A236,Beosztás!A:G,7,0)="igen","igen","")</f>
        <v/>
      </c>
      <c r="AE236" s="434" t="s">
        <v>57</v>
      </c>
    </row>
    <row r="237" spans="1:31" x14ac:dyDescent="0.3">
      <c r="A237" s="189" t="str">
        <f>'VIDEÓ CHAT.csop'!A15</f>
        <v>Varga Veronika</v>
      </c>
      <c r="B237" s="414" t="str">
        <f>'VIDEÓ CHAT.csop'!B15</f>
        <v>SZABÓNÉ NAGY ZSUZSANNA</v>
      </c>
      <c r="C237" s="414" t="str">
        <f>'VIDEÓ CHAT.csop'!C15</f>
        <v>Gyöngyös</v>
      </c>
      <c r="D237" s="414" t="str">
        <f>'VIDEÓ CHAT.csop'!D15</f>
        <v xml:space="preserve">VIDEO CHAT CSOPORT </v>
      </c>
      <c r="E237" s="418" t="str">
        <f>'VIDEÓ CHAT.csop'!E15</f>
        <v>aktív</v>
      </c>
      <c r="F237" s="3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345"/>
      <c r="AC237" s="433" t="str">
        <f>IF(VLOOKUP(A237,Beosztás!A:F,6,0)="Igen","Igen","")</f>
        <v/>
      </c>
      <c r="AD237" s="420" t="str">
        <f>IF(VLOOKUP(A237,Beosztás!A:G,7,0)="igen","igen","")</f>
        <v>igen</v>
      </c>
      <c r="AE237" s="32"/>
    </row>
    <row r="238" spans="1:31" x14ac:dyDescent="0.3">
      <c r="A238" s="189" t="str">
        <f>'VIDEÓ CHAT.csop'!A16</f>
        <v>Zsukovszky Eszter</v>
      </c>
      <c r="B238" s="414" t="str">
        <f>'VIDEÓ CHAT.csop'!B16</f>
        <v>SZABÓNÉ NAGY ZSUZSANNA</v>
      </c>
      <c r="C238" s="414" t="str">
        <f>'VIDEÓ CHAT.csop'!C16</f>
        <v>Gyöngyös</v>
      </c>
      <c r="D238" s="414" t="str">
        <f>'VIDEÓ CHAT.csop'!D16</f>
        <v xml:space="preserve">VIDEO CHAT CSOPORT </v>
      </c>
      <c r="E238" s="418" t="str">
        <f>'VIDEÓ CHAT.csop'!E16</f>
        <v>aktív</v>
      </c>
      <c r="F238" s="3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345"/>
      <c r="AC238" s="433" t="str">
        <f>IF(VLOOKUP(A238,Beosztás!A:F,6,0)="Igen","Igen","")</f>
        <v/>
      </c>
      <c r="AD238" s="420" t="str">
        <f>IF(VLOOKUP(A238,Beosztás!A:G,7,0)="igen","igen","")</f>
        <v/>
      </c>
      <c r="AE238" s="32"/>
    </row>
    <row r="239" spans="1:31" hidden="1" x14ac:dyDescent="0.3">
      <c r="A239" s="189">
        <f>'VIDEÓ CHAT.csop'!A17</f>
        <v>0</v>
      </c>
      <c r="B239" s="414">
        <f>'VIDEÓ CHAT.csop'!B17</f>
        <v>0</v>
      </c>
      <c r="C239" s="414">
        <f>'VIDEÓ CHAT.csop'!C17</f>
        <v>0</v>
      </c>
      <c r="D239" s="414">
        <f>'VIDEÓ CHAT.csop'!D17</f>
        <v>0</v>
      </c>
      <c r="E239" s="418">
        <f>'VIDEÓ CHAT.csop'!E17</f>
        <v>0</v>
      </c>
      <c r="F239" s="3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345"/>
      <c r="AC239" s="433" t="str">
        <f>IF(VLOOKUP(A239,Beosztás!A:F,6,0)="Igen","Igen","")</f>
        <v/>
      </c>
      <c r="AD239" s="420" t="str">
        <f>IF(VLOOKUP(A239,Beosztás!A:G,7,0)="igen","igen","")</f>
        <v/>
      </c>
      <c r="AE239" s="32"/>
    </row>
    <row r="240" spans="1:31" hidden="1" x14ac:dyDescent="0.3">
      <c r="A240" s="189">
        <f>'VIDEÓ CHAT.csop'!A18</f>
        <v>0</v>
      </c>
      <c r="B240" s="414">
        <f>'VIDEÓ CHAT.csop'!B18</f>
        <v>0</v>
      </c>
      <c r="C240" s="414">
        <f>'VIDEÓ CHAT.csop'!C18</f>
        <v>0</v>
      </c>
      <c r="D240" s="414">
        <f>'VIDEÓ CHAT.csop'!D18</f>
        <v>0</v>
      </c>
      <c r="E240" s="418">
        <f>'VIDEÓ CHAT.csop'!E18</f>
        <v>0</v>
      </c>
      <c r="F240" s="3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345"/>
      <c r="AC240" s="433" t="str">
        <f>IF(VLOOKUP(A240,Beosztás!A:F,6,0)="Igen","Igen","")</f>
        <v/>
      </c>
      <c r="AD240" s="420" t="str">
        <f>IF(VLOOKUP(A240,Beosztás!A:G,7,0)="igen","igen","")</f>
        <v/>
      </c>
      <c r="AE240" s="32"/>
    </row>
    <row r="241" spans="1:31" hidden="1" x14ac:dyDescent="0.3">
      <c r="A241" s="189">
        <f>'VIDEÓ CHAT.csop'!A19</f>
        <v>0</v>
      </c>
      <c r="B241" s="414">
        <f>'VIDEÓ CHAT.csop'!B19</f>
        <v>0</v>
      </c>
      <c r="C241" s="414">
        <f>'VIDEÓ CHAT.csop'!C19</f>
        <v>0</v>
      </c>
      <c r="D241" s="414">
        <f>'VIDEÓ CHAT.csop'!D19</f>
        <v>0</v>
      </c>
      <c r="E241" s="418">
        <f>'VIDEÓ CHAT.csop'!E19</f>
        <v>0</v>
      </c>
      <c r="F241" s="3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345"/>
      <c r="AC241" s="433" t="str">
        <f>IF(VLOOKUP(A241,Beosztás!A:F,6,0)="Igen","Igen","")</f>
        <v/>
      </c>
      <c r="AD241" s="420" t="str">
        <f>IF(VLOOKUP(A241,Beosztás!A:G,7,0)="igen","igen","")</f>
        <v/>
      </c>
      <c r="AE241" s="32"/>
    </row>
    <row r="242" spans="1:31" hidden="1" x14ac:dyDescent="0.3">
      <c r="A242" s="189">
        <f>'VIDEÓ CHAT.csop'!A20</f>
        <v>0</v>
      </c>
      <c r="B242" s="414">
        <f>'VIDEÓ CHAT.csop'!B20</f>
        <v>0</v>
      </c>
      <c r="C242" s="414">
        <f>'VIDEÓ CHAT.csop'!C20</f>
        <v>0</v>
      </c>
      <c r="D242" s="414">
        <f>'VIDEÓ CHAT.csop'!D20</f>
        <v>0</v>
      </c>
      <c r="E242" s="418">
        <f>'VIDEÓ CHAT.csop'!E20</f>
        <v>0</v>
      </c>
      <c r="F242" s="3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345"/>
      <c r="AC242" s="433" t="str">
        <f>IF(VLOOKUP(A242,Beosztás!A:F,6,0)="Igen","Igen","")</f>
        <v/>
      </c>
      <c r="AD242" s="420" t="str">
        <f>IF(VLOOKUP(A242,Beosztás!A:G,7,0)="igen","igen","")</f>
        <v/>
      </c>
      <c r="AE242" s="32"/>
    </row>
    <row r="243" spans="1:31" hidden="1" x14ac:dyDescent="0.3">
      <c r="A243" s="189">
        <f>'VIDEÓ CHAT.csop'!A21</f>
        <v>0</v>
      </c>
      <c r="B243" s="414">
        <f>'VIDEÓ CHAT.csop'!B21</f>
        <v>0</v>
      </c>
      <c r="C243" s="414">
        <f>'VIDEÓ CHAT.csop'!C21</f>
        <v>0</v>
      </c>
      <c r="D243" s="414">
        <f>'VIDEÓ CHAT.csop'!D21</f>
        <v>0</v>
      </c>
      <c r="E243" s="418">
        <f>'VIDEÓ CHAT.csop'!E21</f>
        <v>0</v>
      </c>
      <c r="F243" s="3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345"/>
      <c r="AC243" s="433" t="str">
        <f>IF(VLOOKUP(A243,Beosztás!A:F,6,0)="Igen","Igen","")</f>
        <v/>
      </c>
      <c r="AD243" s="420" t="str">
        <f>IF(VLOOKUP(A243,Beosztás!A:G,7,0)="igen","igen","")</f>
        <v/>
      </c>
      <c r="AE243" s="32"/>
    </row>
    <row r="244" spans="1:31" hidden="1" x14ac:dyDescent="0.3">
      <c r="A244" s="189">
        <f>'VIDEÓ CHAT.csop'!A22</f>
        <v>0</v>
      </c>
      <c r="B244" s="414">
        <f>'VIDEÓ CHAT.csop'!B22</f>
        <v>0</v>
      </c>
      <c r="C244" s="414">
        <f>'VIDEÓ CHAT.csop'!C22</f>
        <v>0</v>
      </c>
      <c r="D244" s="414">
        <f>'VIDEÓ CHAT.csop'!D22</f>
        <v>0</v>
      </c>
      <c r="E244" s="418">
        <f>'VIDEÓ CHAT.csop'!E22</f>
        <v>0</v>
      </c>
      <c r="F244" s="3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345"/>
      <c r="AC244" s="433" t="str">
        <f>IF(VLOOKUP(A244,Beosztás!A:F,6,0)="Igen","Igen","")</f>
        <v/>
      </c>
      <c r="AD244" s="420" t="str">
        <f>IF(VLOOKUP(A244,Beosztás!A:G,7,0)="igen","igen","")</f>
        <v/>
      </c>
      <c r="AE244" s="32"/>
    </row>
    <row r="245" spans="1:31" hidden="1" x14ac:dyDescent="0.3">
      <c r="A245" s="189">
        <f>'VIDEÓ CHAT.csop'!A23</f>
        <v>0</v>
      </c>
      <c r="B245" s="414">
        <f>'VIDEÓ CHAT.csop'!B23</f>
        <v>0</v>
      </c>
      <c r="C245" s="414">
        <f>'VIDEÓ CHAT.csop'!C23</f>
        <v>0</v>
      </c>
      <c r="D245" s="414">
        <f>'VIDEÓ CHAT.csop'!D23</f>
        <v>0</v>
      </c>
      <c r="E245" s="418">
        <f>'VIDEÓ CHAT.csop'!E23</f>
        <v>0</v>
      </c>
      <c r="F245" s="3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345"/>
      <c r="AC245" s="433" t="str">
        <f>IF(VLOOKUP(A245,Beosztás!A:F,6,0)="Igen","Igen","")</f>
        <v/>
      </c>
      <c r="AD245" s="420" t="str">
        <f>IF(VLOOKUP(A245,Beosztás!A:G,7,0)="igen","igen","")</f>
        <v/>
      </c>
      <c r="AE245" s="32"/>
    </row>
    <row r="246" spans="1:31" hidden="1" x14ac:dyDescent="0.3">
      <c r="A246" s="189">
        <f>'VIDEÓ CHAT.csop'!A24</f>
        <v>0</v>
      </c>
      <c r="B246" s="414">
        <f>'VIDEÓ CHAT.csop'!B24</f>
        <v>0</v>
      </c>
      <c r="C246" s="414">
        <f>'VIDEÓ CHAT.csop'!C24</f>
        <v>0</v>
      </c>
      <c r="D246" s="414">
        <f>'VIDEÓ CHAT.csop'!D24</f>
        <v>0</v>
      </c>
      <c r="E246" s="418">
        <f>'VIDEÓ CHAT.csop'!E24</f>
        <v>0</v>
      </c>
      <c r="F246" s="3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345"/>
      <c r="AC246" s="433" t="str">
        <f>IF(VLOOKUP(A246,Beosztás!A:F,6,0)="Igen","Igen","")</f>
        <v/>
      </c>
      <c r="AD246" s="420" t="str">
        <f>IF(VLOOKUP(A246,Beosztás!A:G,7,0)="igen","igen","")</f>
        <v/>
      </c>
      <c r="AE246" s="32"/>
    </row>
    <row r="247" spans="1:31" hidden="1" x14ac:dyDescent="0.3">
      <c r="A247" s="189">
        <f>'VIDEÓ CHAT.csop'!A25</f>
        <v>0</v>
      </c>
      <c r="B247" s="414">
        <f>'VIDEÓ CHAT.csop'!B25</f>
        <v>0</v>
      </c>
      <c r="C247" s="414">
        <f>'VIDEÓ CHAT.csop'!C25</f>
        <v>0</v>
      </c>
      <c r="D247" s="414">
        <f>'VIDEÓ CHAT.csop'!D25</f>
        <v>0</v>
      </c>
      <c r="E247" s="418">
        <f>'VIDEÓ CHAT.csop'!E25</f>
        <v>0</v>
      </c>
      <c r="F247" s="3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345"/>
      <c r="AC247" s="433" t="str">
        <f>IF(VLOOKUP(A247,Beosztás!A:F,6,0)="Igen","Igen","")</f>
        <v/>
      </c>
      <c r="AD247" s="420" t="str">
        <f>IF(VLOOKUP(A247,Beosztás!A:G,7,0)="igen","igen","")</f>
        <v/>
      </c>
      <c r="AE247" s="32"/>
    </row>
    <row r="248" spans="1:31" hidden="1" x14ac:dyDescent="0.3">
      <c r="A248" s="189">
        <f>'VIDEÓ CHAT.csop'!A26</f>
        <v>0</v>
      </c>
      <c r="B248" s="414">
        <f>'VIDEÓ CHAT.csop'!B26</f>
        <v>0</v>
      </c>
      <c r="C248" s="414">
        <f>'VIDEÓ CHAT.csop'!C26</f>
        <v>0</v>
      </c>
      <c r="D248" s="414">
        <f>'VIDEÓ CHAT.csop'!D26</f>
        <v>0</v>
      </c>
      <c r="E248" s="418">
        <f>'VIDEÓ CHAT.csop'!E26</f>
        <v>0</v>
      </c>
      <c r="F248" s="3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345"/>
      <c r="AC248" s="433" t="str">
        <f>IF(VLOOKUP(A248,Beosztás!A:F,6,0)="Igen","Igen","")</f>
        <v/>
      </c>
      <c r="AD248" s="420" t="str">
        <f>IF(VLOOKUP(A248,Beosztás!A:G,7,0)="igen","igen","")</f>
        <v/>
      </c>
      <c r="AE248" s="32"/>
    </row>
    <row r="249" spans="1:31" hidden="1" x14ac:dyDescent="0.3">
      <c r="A249" s="189">
        <f>'VIDEÓ CHAT.csop'!A27</f>
        <v>0</v>
      </c>
      <c r="B249" s="414">
        <f>'VIDEÓ CHAT.csop'!B27</f>
        <v>0</v>
      </c>
      <c r="C249" s="414">
        <f>'VIDEÓ CHAT.csop'!C27</f>
        <v>0</v>
      </c>
      <c r="D249" s="414">
        <f>'VIDEÓ CHAT.csop'!D27</f>
        <v>0</v>
      </c>
      <c r="E249" s="418">
        <f>'VIDEÓ CHAT.csop'!E27</f>
        <v>0</v>
      </c>
      <c r="F249" s="3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345"/>
      <c r="AC249" s="433" t="str">
        <f>IF(VLOOKUP(A249,Beosztás!A:F,6,0)="Igen","Igen","")</f>
        <v/>
      </c>
      <c r="AD249" s="420" t="str">
        <f>IF(VLOOKUP(A249,Beosztás!A:G,7,0)="igen","igen","")</f>
        <v/>
      </c>
      <c r="AE249" s="32"/>
    </row>
    <row r="250" spans="1:31" hidden="1" x14ac:dyDescent="0.3">
      <c r="A250" s="189">
        <f>'VIDEÓ CHAT.csop'!A28</f>
        <v>0</v>
      </c>
      <c r="B250" s="414">
        <f>'VIDEÓ CHAT.csop'!B28</f>
        <v>0</v>
      </c>
      <c r="C250" s="414">
        <f>'VIDEÓ CHAT.csop'!C28</f>
        <v>0</v>
      </c>
      <c r="D250" s="414">
        <f>'VIDEÓ CHAT.csop'!D28</f>
        <v>0</v>
      </c>
      <c r="E250" s="418">
        <f>'VIDEÓ CHAT.csop'!E28</f>
        <v>0</v>
      </c>
      <c r="F250" s="3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345"/>
      <c r="AC250" s="433" t="str">
        <f>IF(VLOOKUP(A250,Beosztás!A:F,6,0)="Igen","Igen","")</f>
        <v/>
      </c>
      <c r="AD250" s="420" t="str">
        <f>IF(VLOOKUP(A250,Beosztás!A:G,7,0)="igen","igen","")</f>
        <v/>
      </c>
      <c r="AE250" s="32"/>
    </row>
    <row r="251" spans="1:31" hidden="1" x14ac:dyDescent="0.3">
      <c r="A251" s="189">
        <f>'VIDEÓ CHAT.csop'!A29</f>
        <v>0</v>
      </c>
      <c r="B251" s="414">
        <f>'VIDEÓ CHAT.csop'!B29</f>
        <v>0</v>
      </c>
      <c r="C251" s="414">
        <f>'VIDEÓ CHAT.csop'!C29</f>
        <v>0</v>
      </c>
      <c r="D251" s="414">
        <f>'VIDEÓ CHAT.csop'!D29</f>
        <v>0</v>
      </c>
      <c r="E251" s="418">
        <f>'VIDEÓ CHAT.csop'!E29</f>
        <v>0</v>
      </c>
      <c r="F251" s="3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345"/>
      <c r="AC251" s="433" t="str">
        <f>IF(VLOOKUP(A251,Beosztás!A:F,6,0)="Igen","Igen","")</f>
        <v/>
      </c>
      <c r="AD251" s="420" t="str">
        <f>IF(VLOOKUP(A251,Beosztás!A:G,7,0)="igen","igen","")</f>
        <v/>
      </c>
      <c r="AE251" s="32"/>
    </row>
    <row r="252" spans="1:31" hidden="1" x14ac:dyDescent="0.3">
      <c r="A252" s="189">
        <f>'VIDEÓ CHAT.csop'!A30</f>
        <v>0</v>
      </c>
      <c r="B252" s="414">
        <f>'VIDEÓ CHAT.csop'!B30</f>
        <v>0</v>
      </c>
      <c r="C252" s="414">
        <f>'VIDEÓ CHAT.csop'!C30</f>
        <v>0</v>
      </c>
      <c r="D252" s="414">
        <f>'VIDEÓ CHAT.csop'!D30</f>
        <v>0</v>
      </c>
      <c r="E252" s="418">
        <f>'VIDEÓ CHAT.csop'!E30</f>
        <v>0</v>
      </c>
      <c r="F252" s="3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345"/>
      <c r="AC252" s="433" t="str">
        <f>IF(VLOOKUP(A252,Beosztás!A:F,6,0)="Igen","Igen","")</f>
        <v/>
      </c>
      <c r="AD252" s="420" t="str">
        <f>IF(VLOOKUP(A252,Beosztás!A:G,7,0)="igen","igen","")</f>
        <v/>
      </c>
      <c r="AE252" s="32"/>
    </row>
    <row r="253" spans="1:31" hidden="1" x14ac:dyDescent="0.3">
      <c r="A253" s="189">
        <f>'VIDEÓ CHAT.csop'!A31</f>
        <v>0</v>
      </c>
      <c r="B253" s="414">
        <f>'VIDEÓ CHAT.csop'!B31</f>
        <v>0</v>
      </c>
      <c r="C253" s="414">
        <f>'VIDEÓ CHAT.csop'!C31</f>
        <v>0</v>
      </c>
      <c r="D253" s="414">
        <f>'VIDEÓ CHAT.csop'!D31</f>
        <v>0</v>
      </c>
      <c r="E253" s="418">
        <f>'VIDEÓ CHAT.csop'!E31</f>
        <v>0</v>
      </c>
      <c r="F253" s="3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345"/>
      <c r="AC253" s="433" t="str">
        <f>IF(VLOOKUP(A253,Beosztás!A:F,6,0)="Igen","Igen","")</f>
        <v/>
      </c>
      <c r="AD253" s="420" t="str">
        <f>IF(VLOOKUP(A253,Beosztás!A:G,7,0)="igen","igen","")</f>
        <v/>
      </c>
      <c r="AE253" s="32"/>
    </row>
    <row r="254" spans="1:31" hidden="1" x14ac:dyDescent="0.3">
      <c r="A254" s="189">
        <f>'VIDEÓ CHAT.csop'!A32</f>
        <v>0</v>
      </c>
      <c r="B254" s="414">
        <f>'VIDEÓ CHAT.csop'!B32</f>
        <v>0</v>
      </c>
      <c r="C254" s="414">
        <f>'VIDEÓ CHAT.csop'!C32</f>
        <v>0</v>
      </c>
      <c r="D254" s="414">
        <f>'VIDEÓ CHAT.csop'!D32</f>
        <v>0</v>
      </c>
      <c r="E254" s="418">
        <f>'VIDEÓ CHAT.csop'!E32</f>
        <v>0</v>
      </c>
      <c r="F254" s="3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345"/>
      <c r="AC254" s="433" t="str">
        <f>IF(VLOOKUP(A254,Beosztás!A:F,6,0)="Igen","Igen","")</f>
        <v/>
      </c>
      <c r="AD254" s="420" t="str">
        <f>IF(VLOOKUP(A254,Beosztás!A:G,7,0)="igen","igen","")</f>
        <v/>
      </c>
      <c r="AE254" s="32"/>
    </row>
    <row r="255" spans="1:31" hidden="1" x14ac:dyDescent="0.3">
      <c r="A255" s="189">
        <f>'VIDEÓ CHAT.csop'!A33</f>
        <v>0</v>
      </c>
      <c r="B255" s="414">
        <f>'VIDEÓ CHAT.csop'!B33</f>
        <v>0</v>
      </c>
      <c r="C255" s="414">
        <f>'VIDEÓ CHAT.csop'!C33</f>
        <v>0</v>
      </c>
      <c r="D255" s="414">
        <f>'VIDEÓ CHAT.csop'!D33</f>
        <v>0</v>
      </c>
      <c r="E255" s="418">
        <f>'VIDEÓ CHAT.csop'!E33</f>
        <v>0</v>
      </c>
      <c r="F255" s="3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345"/>
      <c r="AC255" s="433" t="str">
        <f>IF(VLOOKUP(A255,Beosztás!A:F,6,0)="Igen","Igen","")</f>
        <v/>
      </c>
      <c r="AD255" s="420" t="str">
        <f>IF(VLOOKUP(A255,Beosztás!A:G,7,0)="igen","igen","")</f>
        <v/>
      </c>
      <c r="AE255" s="32"/>
    </row>
    <row r="256" spans="1:31" hidden="1" x14ac:dyDescent="0.3">
      <c r="A256" s="189">
        <f>'VIDEÓ CHAT.csop'!A34</f>
        <v>0</v>
      </c>
      <c r="B256" s="414">
        <f>'VIDEÓ CHAT.csop'!B34</f>
        <v>0</v>
      </c>
      <c r="C256" s="414">
        <f>'VIDEÓ CHAT.csop'!C34</f>
        <v>0</v>
      </c>
      <c r="D256" s="414">
        <f>'VIDEÓ CHAT.csop'!D34</f>
        <v>0</v>
      </c>
      <c r="E256" s="418">
        <f>'VIDEÓ CHAT.csop'!E34</f>
        <v>0</v>
      </c>
      <c r="F256" s="3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345"/>
      <c r="AC256" s="433" t="str">
        <f>IF(VLOOKUP(A256,Beosztás!A:F,6,0)="Igen","Igen","")</f>
        <v/>
      </c>
      <c r="AD256" s="420" t="str">
        <f>IF(VLOOKUP(A256,Beosztás!A:G,7,0)="igen","igen","")</f>
        <v/>
      </c>
      <c r="AE256" s="32"/>
    </row>
    <row r="257" spans="1:31" hidden="1" x14ac:dyDescent="0.3">
      <c r="A257" s="189">
        <f>'VIDEÓ CHAT.csop'!A35</f>
        <v>0</v>
      </c>
      <c r="B257" s="414">
        <f>'VIDEÓ CHAT.csop'!B35</f>
        <v>0</v>
      </c>
      <c r="C257" s="414">
        <f>'VIDEÓ CHAT.csop'!C35</f>
        <v>0</v>
      </c>
      <c r="D257" s="414">
        <f>'VIDEÓ CHAT.csop'!D35</f>
        <v>0</v>
      </c>
      <c r="E257" s="418">
        <f>'VIDEÓ CHAT.csop'!E35</f>
        <v>0</v>
      </c>
      <c r="F257" s="3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345"/>
      <c r="AC257" s="433" t="str">
        <f>IF(VLOOKUP(A257,Beosztás!A:F,6,0)="Igen","Igen","")</f>
        <v/>
      </c>
      <c r="AD257" s="420" t="str">
        <f>IF(VLOOKUP(A257,Beosztás!A:G,7,0)="igen","igen","")</f>
        <v/>
      </c>
      <c r="AE257" s="32"/>
    </row>
    <row r="258" spans="1:31" hidden="1" x14ac:dyDescent="0.3">
      <c r="A258" s="189">
        <f>'VIDEÓ CHAT.csop'!A36</f>
        <v>0</v>
      </c>
      <c r="B258" s="414">
        <f>'VIDEÓ CHAT.csop'!B36</f>
        <v>0</v>
      </c>
      <c r="C258" s="414">
        <f>'VIDEÓ CHAT.csop'!C36</f>
        <v>0</v>
      </c>
      <c r="D258" s="414">
        <f>'VIDEÓ CHAT.csop'!D36</f>
        <v>0</v>
      </c>
      <c r="E258" s="418">
        <f>'VIDEÓ CHAT.csop'!E36</f>
        <v>0</v>
      </c>
      <c r="F258" s="3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345"/>
      <c r="AC258" s="433" t="str">
        <f>IF(VLOOKUP(A258,Beosztás!A:F,6,0)="Igen","Igen","")</f>
        <v/>
      </c>
      <c r="AD258" s="420" t="str">
        <f>IF(VLOOKUP(A258,Beosztás!A:G,7,0)="igen","igen","")</f>
        <v/>
      </c>
      <c r="AE258" s="32"/>
    </row>
    <row r="259" spans="1:31" hidden="1" x14ac:dyDescent="0.3">
      <c r="A259" s="189">
        <f>'VIDEÓ CHAT.csop'!A37</f>
        <v>0</v>
      </c>
      <c r="B259" s="414">
        <f>'VIDEÓ CHAT.csop'!B37</f>
        <v>0</v>
      </c>
      <c r="C259" s="414">
        <f>'VIDEÓ CHAT.csop'!C37</f>
        <v>0</v>
      </c>
      <c r="D259" s="414">
        <f>'VIDEÓ CHAT.csop'!D37</f>
        <v>0</v>
      </c>
      <c r="E259" s="418">
        <f>'VIDEÓ CHAT.csop'!E37</f>
        <v>0</v>
      </c>
      <c r="F259" s="3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345"/>
      <c r="AC259" s="433" t="str">
        <f>IF(VLOOKUP(A259,Beosztás!A:F,6,0)="Igen","Igen","")</f>
        <v/>
      </c>
      <c r="AD259" s="420" t="str">
        <f>IF(VLOOKUP(A259,Beosztás!A:G,7,0)="igen","igen","")</f>
        <v/>
      </c>
      <c r="AE259" s="32"/>
    </row>
    <row r="260" spans="1:31" hidden="1" x14ac:dyDescent="0.3">
      <c r="A260" s="189">
        <f>'VIDEÓ CHAT.csop'!A38</f>
        <v>0</v>
      </c>
      <c r="B260" s="414">
        <f>'VIDEÓ CHAT.csop'!B38</f>
        <v>0</v>
      </c>
      <c r="C260" s="414">
        <f>'VIDEÓ CHAT.csop'!C38</f>
        <v>0</v>
      </c>
      <c r="D260" s="414">
        <f>'VIDEÓ CHAT.csop'!D38</f>
        <v>0</v>
      </c>
      <c r="E260" s="418">
        <f>'VIDEÓ CHAT.csop'!E38</f>
        <v>0</v>
      </c>
      <c r="F260" s="3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345"/>
      <c r="AC260" s="433" t="str">
        <f>IF(VLOOKUP(A260,Beosztás!A:F,6,0)="Igen","Igen","")</f>
        <v/>
      </c>
      <c r="AD260" s="420" t="str">
        <f>IF(VLOOKUP(A260,Beosztás!A:G,7,0)="igen","igen","")</f>
        <v/>
      </c>
      <c r="AE260" s="32"/>
    </row>
    <row r="261" spans="1:31" hidden="1" x14ac:dyDescent="0.3">
      <c r="A261" s="189">
        <f>'VIDEÓ CHAT.csop'!A39</f>
        <v>0</v>
      </c>
      <c r="B261" s="414">
        <f>'VIDEÓ CHAT.csop'!B39</f>
        <v>0</v>
      </c>
      <c r="C261" s="414">
        <f>'VIDEÓ CHAT.csop'!C39</f>
        <v>0</v>
      </c>
      <c r="D261" s="414">
        <f>'VIDEÓ CHAT.csop'!D39</f>
        <v>0</v>
      </c>
      <c r="E261" s="418">
        <f>'VIDEÓ CHAT.csop'!E39</f>
        <v>0</v>
      </c>
      <c r="F261" s="3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345"/>
      <c r="AC261" s="433" t="str">
        <f>IF(VLOOKUP(A261,Beosztás!A:F,6,0)="Igen","Igen","")</f>
        <v/>
      </c>
      <c r="AD261" s="420" t="str">
        <f>IF(VLOOKUP(A261,Beosztás!A:G,7,0)="igen","igen","")</f>
        <v/>
      </c>
      <c r="AE261" s="32"/>
    </row>
    <row r="262" spans="1:31" hidden="1" x14ac:dyDescent="0.3">
      <c r="A262" s="189">
        <f>'VIDEÓ CHAT.csop'!A40</f>
        <v>0</v>
      </c>
      <c r="B262" s="414">
        <f>'VIDEÓ CHAT.csop'!B40</f>
        <v>0</v>
      </c>
      <c r="C262" s="414">
        <f>'VIDEÓ CHAT.csop'!C40</f>
        <v>0</v>
      </c>
      <c r="D262" s="414">
        <f>'VIDEÓ CHAT.csop'!D40</f>
        <v>0</v>
      </c>
      <c r="E262" s="418">
        <f>'VIDEÓ CHAT.csop'!E40</f>
        <v>0</v>
      </c>
      <c r="F262" s="3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345"/>
      <c r="AC262" s="433" t="str">
        <f>IF(VLOOKUP(A262,Beosztás!A:F,6,0)="Igen","Igen","")</f>
        <v/>
      </c>
      <c r="AD262" s="420" t="str">
        <f>IF(VLOOKUP(A262,Beosztás!A:G,7,0)="igen","igen","")</f>
        <v/>
      </c>
      <c r="AE262" s="32"/>
    </row>
    <row r="263" spans="1:31" hidden="1" x14ac:dyDescent="0.3">
      <c r="A263" s="189">
        <f>'VIDEÓ CHAT.csop'!A41</f>
        <v>0</v>
      </c>
      <c r="B263" s="414">
        <f>'VIDEÓ CHAT.csop'!B41</f>
        <v>0</v>
      </c>
      <c r="C263" s="414">
        <f>'VIDEÓ CHAT.csop'!C41</f>
        <v>0</v>
      </c>
      <c r="D263" s="414">
        <f>'VIDEÓ CHAT.csop'!D41</f>
        <v>0</v>
      </c>
      <c r="E263" s="418">
        <f>'VIDEÓ CHAT.csop'!E41</f>
        <v>0</v>
      </c>
      <c r="F263" s="3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345"/>
      <c r="AC263" s="433" t="str">
        <f>IF(VLOOKUP(A263,Beosztás!A:F,6,0)="Igen","Igen","")</f>
        <v/>
      </c>
      <c r="AD263" s="420" t="str">
        <f>IF(VLOOKUP(A263,Beosztás!A:G,7,0)="igen","igen","")</f>
        <v/>
      </c>
      <c r="AE263" s="32"/>
    </row>
    <row r="264" spans="1:31" hidden="1" x14ac:dyDescent="0.3">
      <c r="A264" s="189">
        <f>'VIDEÓ CHAT.csop'!A42</f>
        <v>0</v>
      </c>
      <c r="B264" s="414">
        <f>'VIDEÓ CHAT.csop'!B42</f>
        <v>0</v>
      </c>
      <c r="C264" s="414">
        <f>'VIDEÓ CHAT.csop'!C42</f>
        <v>0</v>
      </c>
      <c r="D264" s="414">
        <f>'VIDEÓ CHAT.csop'!D42</f>
        <v>0</v>
      </c>
      <c r="E264" s="418">
        <f>'VIDEÓ CHAT.csop'!E42</f>
        <v>0</v>
      </c>
      <c r="F264" s="3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345"/>
      <c r="AC264" s="433" t="str">
        <f>IF(VLOOKUP(A264,Beosztás!A:F,6,0)="Igen","Igen","")</f>
        <v/>
      </c>
      <c r="AD264" s="420" t="str">
        <f>IF(VLOOKUP(A264,Beosztás!A:G,7,0)="igen","igen","")</f>
        <v/>
      </c>
      <c r="AE264" s="32"/>
    </row>
    <row r="265" spans="1:31" hidden="1" x14ac:dyDescent="0.3">
      <c r="A265" s="189">
        <f>'VIDEÓ CHAT.csop'!A43</f>
        <v>0</v>
      </c>
      <c r="B265" s="414">
        <f>'VIDEÓ CHAT.csop'!B43</f>
        <v>0</v>
      </c>
      <c r="C265" s="414">
        <f>'VIDEÓ CHAT.csop'!C43</f>
        <v>0</v>
      </c>
      <c r="D265" s="414">
        <f>'VIDEÓ CHAT.csop'!D43</f>
        <v>0</v>
      </c>
      <c r="E265" s="418">
        <f>'VIDEÓ CHAT.csop'!E43</f>
        <v>0</v>
      </c>
      <c r="F265" s="3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345"/>
      <c r="AC265" s="433" t="str">
        <f>IF(VLOOKUP(A265,Beosztás!A:F,6,0)="Igen","Igen","")</f>
        <v/>
      </c>
      <c r="AD265" s="420" t="str">
        <f>IF(VLOOKUP(A265,Beosztás!A:G,7,0)="igen","igen","")</f>
        <v/>
      </c>
      <c r="AE265" s="32"/>
    </row>
    <row r="266" spans="1:31" hidden="1" x14ac:dyDescent="0.3">
      <c r="A266" s="189">
        <f>'VIDEÓ CHAT.csop'!A44</f>
        <v>0</v>
      </c>
      <c r="B266" s="414">
        <f>'VIDEÓ CHAT.csop'!B44</f>
        <v>0</v>
      </c>
      <c r="C266" s="414">
        <f>'VIDEÓ CHAT.csop'!C44</f>
        <v>0</v>
      </c>
      <c r="D266" s="414">
        <f>'VIDEÓ CHAT.csop'!D44</f>
        <v>0</v>
      </c>
      <c r="E266" s="418">
        <f>'VIDEÓ CHAT.csop'!E44</f>
        <v>0</v>
      </c>
      <c r="F266" s="3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345"/>
      <c r="AC266" s="433" t="str">
        <f>IF(VLOOKUP(A266,Beosztás!A:F,6,0)="Igen","Igen","")</f>
        <v/>
      </c>
      <c r="AD266" s="420" t="str">
        <f>IF(VLOOKUP(A266,Beosztás!A:G,7,0)="igen","igen","")</f>
        <v/>
      </c>
      <c r="AE266" s="32"/>
    </row>
    <row r="267" spans="1:31" hidden="1" x14ac:dyDescent="0.3">
      <c r="A267" s="189">
        <f>'VIDEÓ CHAT.csop'!A45</f>
        <v>0</v>
      </c>
      <c r="B267" s="414">
        <f>'VIDEÓ CHAT.csop'!B45</f>
        <v>0</v>
      </c>
      <c r="C267" s="414">
        <f>'VIDEÓ CHAT.csop'!C45</f>
        <v>0</v>
      </c>
      <c r="D267" s="414">
        <f>'VIDEÓ CHAT.csop'!D45</f>
        <v>0</v>
      </c>
      <c r="E267" s="418">
        <f>'VIDEÓ CHAT.csop'!E45</f>
        <v>0</v>
      </c>
      <c r="F267" s="3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345"/>
      <c r="AC267" s="433" t="str">
        <f>IF(VLOOKUP(A267,Beosztás!A:F,6,0)="Igen","Igen","")</f>
        <v/>
      </c>
      <c r="AD267" s="420" t="str">
        <f>IF(VLOOKUP(A267,Beosztás!A:G,7,0)="igen","igen","")</f>
        <v/>
      </c>
      <c r="AE267" s="32"/>
    </row>
    <row r="268" spans="1:31" hidden="1" x14ac:dyDescent="0.3">
      <c r="A268" s="189">
        <f>'VIDEÓ CHAT.csop'!A46</f>
        <v>0</v>
      </c>
      <c r="B268" s="414">
        <f>'VIDEÓ CHAT.csop'!B46</f>
        <v>0</v>
      </c>
      <c r="C268" s="414">
        <f>'VIDEÓ CHAT.csop'!C46</f>
        <v>0</v>
      </c>
      <c r="D268" s="414">
        <f>'VIDEÓ CHAT.csop'!D46</f>
        <v>0</v>
      </c>
      <c r="E268" s="418">
        <f>'VIDEÓ CHAT.csop'!E46</f>
        <v>0</v>
      </c>
      <c r="F268" s="3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345"/>
      <c r="AC268" s="433" t="str">
        <f>IF(VLOOKUP(A268,Beosztás!A:F,6,0)="Igen","Igen","")</f>
        <v/>
      </c>
      <c r="AD268" s="420" t="str">
        <f>IF(VLOOKUP(A268,Beosztás!A:G,7,0)="igen","igen","")</f>
        <v/>
      </c>
      <c r="AE268" s="32"/>
    </row>
    <row r="269" spans="1:31" hidden="1" x14ac:dyDescent="0.3">
      <c r="A269" s="189">
        <f>'VIDEÓ CHAT.csop'!A47</f>
        <v>0</v>
      </c>
      <c r="B269" s="414">
        <f>'VIDEÓ CHAT.csop'!B47</f>
        <v>0</v>
      </c>
      <c r="C269" s="414">
        <f>'VIDEÓ CHAT.csop'!C47</f>
        <v>0</v>
      </c>
      <c r="D269" s="414">
        <f>'VIDEÓ CHAT.csop'!D47</f>
        <v>0</v>
      </c>
      <c r="E269" s="418">
        <f>'VIDEÓ CHAT.csop'!E47</f>
        <v>0</v>
      </c>
      <c r="F269" s="3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345"/>
      <c r="AC269" s="433" t="str">
        <f>IF(VLOOKUP(A269,Beosztás!A:F,6,0)="Igen","Igen","")</f>
        <v/>
      </c>
      <c r="AD269" s="420" t="str">
        <f>IF(VLOOKUP(A269,Beosztás!A:G,7,0)="igen","igen","")</f>
        <v/>
      </c>
      <c r="AE269" s="32"/>
    </row>
    <row r="270" spans="1:31" hidden="1" x14ac:dyDescent="0.3">
      <c r="A270" s="189">
        <f>'VIDEÓ CHAT.csop'!A48</f>
        <v>0</v>
      </c>
      <c r="B270" s="414">
        <f>'VIDEÓ CHAT.csop'!B48</f>
        <v>0</v>
      </c>
      <c r="C270" s="414">
        <f>'VIDEÓ CHAT.csop'!C48</f>
        <v>0</v>
      </c>
      <c r="D270" s="414">
        <f>'VIDEÓ CHAT.csop'!D48</f>
        <v>0</v>
      </c>
      <c r="E270" s="418">
        <f>'VIDEÓ CHAT.csop'!E48</f>
        <v>0</v>
      </c>
      <c r="F270" s="3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345"/>
      <c r="AC270" s="433" t="str">
        <f>IF(VLOOKUP(A270,Beosztás!A:F,6,0)="Igen","Igen","")</f>
        <v/>
      </c>
      <c r="AD270" s="420" t="str">
        <f>IF(VLOOKUP(A270,Beosztás!A:G,7,0)="igen","igen","")</f>
        <v/>
      </c>
      <c r="AE270" s="32"/>
    </row>
    <row r="271" spans="1:31" hidden="1" x14ac:dyDescent="0.3">
      <c r="A271" s="189">
        <f>'VIDEÓ CHAT.csop'!A49</f>
        <v>0</v>
      </c>
      <c r="B271" s="414">
        <f>'VIDEÓ CHAT.csop'!B49</f>
        <v>0</v>
      </c>
      <c r="C271" s="414">
        <f>'VIDEÓ CHAT.csop'!C49</f>
        <v>0</v>
      </c>
      <c r="D271" s="414">
        <f>'VIDEÓ CHAT.csop'!D49</f>
        <v>0</v>
      </c>
      <c r="E271" s="418">
        <f>'VIDEÓ CHAT.csop'!E49</f>
        <v>0</v>
      </c>
      <c r="F271" s="3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345"/>
      <c r="AC271" s="433" t="str">
        <f>IF(VLOOKUP(A271,Beosztás!A:F,6,0)="Igen","Igen","")</f>
        <v/>
      </c>
      <c r="AD271" s="420" t="str">
        <f>IF(VLOOKUP(A271,Beosztás!A:G,7,0)="igen","igen","")</f>
        <v/>
      </c>
      <c r="AE271" s="32"/>
    </row>
    <row r="272" spans="1:31" hidden="1" x14ac:dyDescent="0.3">
      <c r="A272" s="189">
        <f>'VIDEÓ CHAT.csop'!A50</f>
        <v>0</v>
      </c>
      <c r="B272" s="414">
        <f>'VIDEÓ CHAT.csop'!B50</f>
        <v>0</v>
      </c>
      <c r="C272" s="414">
        <f>'VIDEÓ CHAT.csop'!C50</f>
        <v>0</v>
      </c>
      <c r="D272" s="414">
        <f>'VIDEÓ CHAT.csop'!D50</f>
        <v>0</v>
      </c>
      <c r="E272" s="418">
        <f>'VIDEÓ CHAT.csop'!E50</f>
        <v>0</v>
      </c>
      <c r="F272" s="3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345"/>
      <c r="AC272" s="433" t="str">
        <f>IF(VLOOKUP(A272,Beosztás!A:F,6,0)="Igen","Igen","")</f>
        <v/>
      </c>
      <c r="AD272" s="420" t="str">
        <f>IF(VLOOKUP(A272,Beosztás!A:G,7,0)="igen","igen","")</f>
        <v/>
      </c>
      <c r="AE272" s="32"/>
    </row>
    <row r="273" spans="1:31" hidden="1" x14ac:dyDescent="0.3">
      <c r="A273" s="189">
        <f>'VIDEÓ CHAT.csop'!A51</f>
        <v>0</v>
      </c>
      <c r="B273" s="414">
        <f>'VIDEÓ CHAT.csop'!B51</f>
        <v>0</v>
      </c>
      <c r="C273" s="414">
        <f>'VIDEÓ CHAT.csop'!C51</f>
        <v>0</v>
      </c>
      <c r="D273" s="414">
        <f>'VIDEÓ CHAT.csop'!D51</f>
        <v>0</v>
      </c>
      <c r="E273" s="418">
        <f>'VIDEÓ CHAT.csop'!E51</f>
        <v>0</v>
      </c>
      <c r="F273" s="3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345"/>
      <c r="AC273" s="433" t="str">
        <f>IF(VLOOKUP(A273,Beosztás!A:F,6,0)="Igen","Igen","")</f>
        <v/>
      </c>
      <c r="AD273" s="420" t="str">
        <f>IF(VLOOKUP(A273,Beosztás!A:G,7,0)="igen","igen","")</f>
        <v/>
      </c>
      <c r="AE273" s="32"/>
    </row>
    <row r="274" spans="1:31" hidden="1" x14ac:dyDescent="0.3">
      <c r="A274" s="189">
        <f>'VIDEÓ CHAT.csop'!A52</f>
        <v>0</v>
      </c>
      <c r="B274" s="414">
        <f>'VIDEÓ CHAT.csop'!B52</f>
        <v>0</v>
      </c>
      <c r="C274" s="414">
        <f>'VIDEÓ CHAT.csop'!C52</f>
        <v>0</v>
      </c>
      <c r="D274" s="414">
        <f>'VIDEÓ CHAT.csop'!D52</f>
        <v>0</v>
      </c>
      <c r="E274" s="418">
        <f>'VIDEÓ CHAT.csop'!E52</f>
        <v>0</v>
      </c>
      <c r="F274" s="3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345"/>
      <c r="AC274" s="433" t="str">
        <f>IF(VLOOKUP(A274,Beosztás!A:F,6,0)="Igen","Igen","")</f>
        <v/>
      </c>
      <c r="AD274" s="420" t="str">
        <f>IF(VLOOKUP(A274,Beosztás!A:G,7,0)="igen","igen","")</f>
        <v/>
      </c>
      <c r="AE274" s="32"/>
    </row>
    <row r="275" spans="1:31" hidden="1" x14ac:dyDescent="0.3">
      <c r="A275" s="189">
        <f>'VIDEÓ CHAT.csop'!A53</f>
        <v>0</v>
      </c>
      <c r="B275" s="414">
        <f>'VIDEÓ CHAT.csop'!B53</f>
        <v>0</v>
      </c>
      <c r="C275" s="414">
        <f>'VIDEÓ CHAT.csop'!C53</f>
        <v>0</v>
      </c>
      <c r="D275" s="414">
        <f>'VIDEÓ CHAT.csop'!D53</f>
        <v>0</v>
      </c>
      <c r="E275" s="418">
        <f>'VIDEÓ CHAT.csop'!E53</f>
        <v>0</v>
      </c>
      <c r="F275" s="3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345"/>
      <c r="AC275" s="433" t="str">
        <f>IF(VLOOKUP(A275,Beosztás!A:F,6,0)="Igen","Igen","")</f>
        <v/>
      </c>
      <c r="AD275" s="420" t="str">
        <f>IF(VLOOKUP(A275,Beosztás!A:G,7,0)="igen","igen","")</f>
        <v/>
      </c>
      <c r="AE275" s="32"/>
    </row>
    <row r="276" spans="1:31" hidden="1" x14ac:dyDescent="0.3">
      <c r="A276" s="189">
        <f>'VIDEÓ CHAT.csop'!A54</f>
        <v>0</v>
      </c>
      <c r="B276" s="414">
        <f>'VIDEÓ CHAT.csop'!B54</f>
        <v>0</v>
      </c>
      <c r="C276" s="414">
        <f>'VIDEÓ CHAT.csop'!C54</f>
        <v>0</v>
      </c>
      <c r="D276" s="414">
        <f>'VIDEÓ CHAT.csop'!D54</f>
        <v>0</v>
      </c>
      <c r="E276" s="418">
        <f>'VIDEÓ CHAT.csop'!E54</f>
        <v>0</v>
      </c>
      <c r="F276" s="3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345"/>
      <c r="AC276" s="433" t="str">
        <f>IF(VLOOKUP(A276,Beosztás!A:F,6,0)="Igen","Igen","")</f>
        <v/>
      </c>
      <c r="AD276" s="420" t="str">
        <f>IF(VLOOKUP(A276,Beosztás!A:G,7,0)="igen","igen","")</f>
        <v/>
      </c>
      <c r="AE276" s="32"/>
    </row>
    <row r="277" spans="1:31" hidden="1" x14ac:dyDescent="0.3">
      <c r="A277" s="189">
        <f>'VIDEÓ CHAT.csop'!A55</f>
        <v>0</v>
      </c>
      <c r="B277" s="414">
        <f>'VIDEÓ CHAT.csop'!B55</f>
        <v>0</v>
      </c>
      <c r="C277" s="414">
        <f>'VIDEÓ CHAT.csop'!C55</f>
        <v>0</v>
      </c>
      <c r="D277" s="414">
        <f>'VIDEÓ CHAT.csop'!D55</f>
        <v>0</v>
      </c>
      <c r="E277" s="418">
        <f>'VIDEÓ CHAT.csop'!E55</f>
        <v>0</v>
      </c>
      <c r="F277" s="3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345"/>
      <c r="AC277" s="433" t="str">
        <f>IF(VLOOKUP(A277,Beosztás!A:F,6,0)="Igen","Igen","")</f>
        <v/>
      </c>
      <c r="AD277" s="420" t="str">
        <f>IF(VLOOKUP(A277,Beosztás!A:G,7,0)="igen","igen","")</f>
        <v/>
      </c>
      <c r="AE277" s="32"/>
    </row>
    <row r="278" spans="1:31" hidden="1" x14ac:dyDescent="0.3">
      <c r="A278" s="189">
        <f>'VIDEÓ CHAT.csop'!A56</f>
        <v>0</v>
      </c>
      <c r="B278" s="414">
        <f>'VIDEÓ CHAT.csop'!B56</f>
        <v>0</v>
      </c>
      <c r="C278" s="414">
        <f>'VIDEÓ CHAT.csop'!C56</f>
        <v>0</v>
      </c>
      <c r="D278" s="414">
        <f>'VIDEÓ CHAT.csop'!D56</f>
        <v>0</v>
      </c>
      <c r="E278" s="418">
        <f>'VIDEÓ CHAT.csop'!E56</f>
        <v>0</v>
      </c>
      <c r="F278" s="3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345"/>
      <c r="AC278" s="433" t="str">
        <f>IF(VLOOKUP(A278,Beosztás!A:F,6,0)="Igen","Igen","")</f>
        <v/>
      </c>
      <c r="AD278" s="420" t="str">
        <f>IF(VLOOKUP(A278,Beosztás!A:G,7,0)="igen","igen","")</f>
        <v/>
      </c>
      <c r="AE278" s="32"/>
    </row>
    <row r="279" spans="1:31" hidden="1" x14ac:dyDescent="0.3">
      <c r="A279" s="189">
        <f>'VIDEÓ CHAT.csop'!A57</f>
        <v>0</v>
      </c>
      <c r="B279" s="414">
        <f>'VIDEÓ CHAT.csop'!B57</f>
        <v>0</v>
      </c>
      <c r="C279" s="414">
        <f>'VIDEÓ CHAT.csop'!C57</f>
        <v>0</v>
      </c>
      <c r="D279" s="414">
        <f>'VIDEÓ CHAT.csop'!D57</f>
        <v>0</v>
      </c>
      <c r="E279" s="418">
        <f>'VIDEÓ CHAT.csop'!E57</f>
        <v>0</v>
      </c>
      <c r="F279" s="3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345"/>
      <c r="AC279" s="433" t="str">
        <f>IF(VLOOKUP(A279,Beosztás!A:F,6,0)="Igen","Igen","")</f>
        <v/>
      </c>
      <c r="AD279" s="420" t="str">
        <f>IF(VLOOKUP(A279,Beosztás!A:G,7,0)="igen","igen","")</f>
        <v/>
      </c>
      <c r="AE279" s="32"/>
    </row>
    <row r="280" spans="1:31" hidden="1" x14ac:dyDescent="0.3">
      <c r="A280" s="189">
        <f>'VIDEÓ CHAT.csop'!A58</f>
        <v>0</v>
      </c>
      <c r="B280" s="414">
        <f>'VIDEÓ CHAT.csop'!B58</f>
        <v>0</v>
      </c>
      <c r="C280" s="414">
        <f>'VIDEÓ CHAT.csop'!C58</f>
        <v>0</v>
      </c>
      <c r="D280" s="414">
        <f>'VIDEÓ CHAT.csop'!D58</f>
        <v>0</v>
      </c>
      <c r="E280" s="418">
        <f>'VIDEÓ CHAT.csop'!E58</f>
        <v>0</v>
      </c>
      <c r="F280" s="3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345"/>
      <c r="AC280" s="433" t="str">
        <f>IF(VLOOKUP(A280,Beosztás!A:F,6,0)="Igen","Igen","")</f>
        <v/>
      </c>
      <c r="AD280" s="420" t="str">
        <f>IF(VLOOKUP(A280,Beosztás!A:G,7,0)="igen","igen","")</f>
        <v/>
      </c>
      <c r="AE280" s="32"/>
    </row>
    <row r="281" spans="1:31" hidden="1" x14ac:dyDescent="0.3">
      <c r="A281" s="189">
        <f>'VIDEÓ CHAT.csop'!A59</f>
        <v>0</v>
      </c>
      <c r="B281" s="414">
        <f>'VIDEÓ CHAT.csop'!B59</f>
        <v>0</v>
      </c>
      <c r="C281" s="414">
        <f>'VIDEÓ CHAT.csop'!C59</f>
        <v>0</v>
      </c>
      <c r="D281" s="414">
        <f>'VIDEÓ CHAT.csop'!D59</f>
        <v>0</v>
      </c>
      <c r="E281" s="418">
        <f>'VIDEÓ CHAT.csop'!E59</f>
        <v>0</v>
      </c>
      <c r="F281" s="3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345"/>
      <c r="AC281" s="433" t="str">
        <f>IF(VLOOKUP(A281,Beosztás!A:F,6,0)="Igen","Igen","")</f>
        <v/>
      </c>
      <c r="AD281" s="420" t="str">
        <f>IF(VLOOKUP(A281,Beosztás!A:G,7,0)="igen","igen","")</f>
        <v/>
      </c>
      <c r="AE281" s="32"/>
    </row>
    <row r="282" spans="1:31" hidden="1" x14ac:dyDescent="0.3">
      <c r="A282" s="189">
        <f>'VIDEÓ CHAT.csop'!A60</f>
        <v>0</v>
      </c>
      <c r="B282" s="414">
        <f>'VIDEÓ CHAT.csop'!B60</f>
        <v>0</v>
      </c>
      <c r="C282" s="414">
        <f>'VIDEÓ CHAT.csop'!C60</f>
        <v>0</v>
      </c>
      <c r="D282" s="414">
        <f>'VIDEÓ CHAT.csop'!D60</f>
        <v>0</v>
      </c>
      <c r="E282" s="418">
        <f>'VIDEÓ CHAT.csop'!E60</f>
        <v>0</v>
      </c>
      <c r="F282" s="3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345"/>
      <c r="AC282" s="433" t="str">
        <f>IF(VLOOKUP(A282,Beosztás!A:F,6,0)="Igen","Igen","")</f>
        <v/>
      </c>
      <c r="AD282" s="420" t="str">
        <f>IF(VLOOKUP(A282,Beosztás!A:G,7,0)="igen","igen","")</f>
        <v/>
      </c>
      <c r="AE282" s="32"/>
    </row>
    <row r="283" spans="1:31" hidden="1" x14ac:dyDescent="0.3">
      <c r="A283" s="189" t="str">
        <f>'VIDEÓ CHAT.csop'!A61</f>
        <v>Jani</v>
      </c>
      <c r="B283" s="414">
        <f>'VIDEÓ CHAT.csop'!B61</f>
        <v>0</v>
      </c>
      <c r="C283" s="414">
        <f>'VIDEÓ CHAT.csop'!C61</f>
        <v>0</v>
      </c>
      <c r="D283" s="414">
        <f>'VIDEÓ CHAT.csop'!D61</f>
        <v>0</v>
      </c>
      <c r="E283" s="418" t="str">
        <f>'VIDEÓ CHAT.csop'!E61</f>
        <v>inaktív</v>
      </c>
      <c r="F283" s="3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345"/>
      <c r="AC283" s="433" t="str">
        <f>IF(VLOOKUP(A283,Beosztás!A:F,6,0)="Igen","Igen","")</f>
        <v/>
      </c>
      <c r="AD283" s="420" t="str">
        <f>IF(VLOOKUP(A283,Beosztás!A:G,7,0)="igen","igen","")</f>
        <v/>
      </c>
      <c r="AE283" s="32"/>
    </row>
    <row r="284" spans="1:31" x14ac:dyDescent="0.3">
      <c r="A284" s="412" t="str">
        <f>'ÜGYFÉLLEVELEZÉS.csop.'!A5</f>
        <v>Ádám Zoltán</v>
      </c>
      <c r="B284" s="413" t="str">
        <f>'ÜGYFÉLLEVELEZÉS.csop.'!B5</f>
        <v>SZABÓ ÁGNES</v>
      </c>
      <c r="C284" s="413" t="str">
        <f>'ÜGYFÉLLEVELEZÉS.csop.'!C5</f>
        <v>Gyöngyös</v>
      </c>
      <c r="D284" s="413" t="str">
        <f>'ÜGYFÉLLEVELEZÉS.csop.'!D5</f>
        <v>ÜGYFÉLLEVELEZÉS</v>
      </c>
      <c r="E284" s="417" t="str">
        <f>'ÜGYFÉLLEVELEZÉS.csop.'!E5</f>
        <v>aktív</v>
      </c>
      <c r="F284" s="435"/>
      <c r="G284" s="421"/>
      <c r="H284" s="421"/>
      <c r="I284" s="421"/>
      <c r="J284" s="421"/>
      <c r="K284" s="421"/>
      <c r="L284" s="421"/>
      <c r="M284" s="421"/>
      <c r="N284" s="421"/>
      <c r="O284" s="421">
        <f>[1]mátrix!N65</f>
        <v>1</v>
      </c>
      <c r="P284" s="421">
        <f>[1]mátrix!O65</f>
        <v>1</v>
      </c>
      <c r="Q284" s="421"/>
      <c r="R284" s="421"/>
      <c r="S284" s="421"/>
      <c r="T284" s="421" t="str">
        <f>[1]mátrix!S65</f>
        <v>H1</v>
      </c>
      <c r="U284" s="421" t="str">
        <f>[1]mátrix!T65</f>
        <v>H1</v>
      </c>
      <c r="V284" s="421" t="str">
        <f>[1]mátrix!U65</f>
        <v>H1</v>
      </c>
      <c r="W284" s="421"/>
      <c r="X284" s="421"/>
      <c r="Y284" s="421"/>
      <c r="Z284" s="421"/>
      <c r="AA284" s="421"/>
      <c r="AB284" s="436"/>
      <c r="AC284" s="433" t="str">
        <f>IF(VLOOKUP(A284,Beosztás!A:F,6,0)="Igen","Igen","")</f>
        <v/>
      </c>
      <c r="AD284" s="420" t="str">
        <f>IF(VLOOKUP(A284,Beosztás!A:G,7,0)="igen","igen","")</f>
        <v/>
      </c>
      <c r="AE284" s="32"/>
    </row>
    <row r="285" spans="1:31" x14ac:dyDescent="0.3">
      <c r="A285" s="412" t="str">
        <f>'ÜGYFÉLLEVELEZÉS.csop.'!A6</f>
        <v>Bolyhosné Kovács Judit</v>
      </c>
      <c r="B285" s="413" t="str">
        <f>'ÜGYFÉLLEVELEZÉS.csop.'!B6</f>
        <v>SZABÓ ÁGNES</v>
      </c>
      <c r="C285" s="413" t="str">
        <f>'ÜGYFÉLLEVELEZÉS.csop.'!C6</f>
        <v>Gyöngyös</v>
      </c>
      <c r="D285" s="413" t="str">
        <f>'ÜGYFÉLLEVELEZÉS.csop.'!D6</f>
        <v>ÜGYFÉLLEVELEZÉS</v>
      </c>
      <c r="E285" s="417" t="str">
        <f>'ÜGYFÉLLEVELEZÉS.csop.'!E6</f>
        <v>aktív</v>
      </c>
      <c r="F285" s="435"/>
      <c r="G285" s="421"/>
      <c r="H285" s="421"/>
      <c r="I285" s="421"/>
      <c r="J285" s="421"/>
      <c r="K285" s="421"/>
      <c r="L285" s="421"/>
      <c r="M285" s="421"/>
      <c r="N285" s="421"/>
      <c r="O285" s="421">
        <f>[1]mátrix!N66</f>
        <v>1</v>
      </c>
      <c r="P285" s="421"/>
      <c r="Q285" s="421">
        <f>[1]mátrix!P66</f>
        <v>1</v>
      </c>
      <c r="R285" s="421"/>
      <c r="S285" s="421"/>
      <c r="T285" s="421"/>
      <c r="U285" s="421"/>
      <c r="V285" s="421"/>
      <c r="W285" s="421"/>
      <c r="X285" s="421"/>
      <c r="Y285" s="421"/>
      <c r="Z285" s="421" t="str">
        <f>[1]mátrix!Y66</f>
        <v>H1</v>
      </c>
      <c r="AA285" s="421"/>
      <c r="AB285" s="436"/>
      <c r="AC285" s="433" t="str">
        <f>IF(VLOOKUP(A285,Beosztás!A:F,6,0)="Igen","Igen","")</f>
        <v/>
      </c>
      <c r="AD285" s="420" t="str">
        <f>IF(VLOOKUP(A285,Beosztás!A:G,7,0)="igen","igen","")</f>
        <v/>
      </c>
      <c r="AE285" s="32"/>
    </row>
    <row r="286" spans="1:31" x14ac:dyDescent="0.3">
      <c r="A286" s="412" t="str">
        <f>'ÜGYFÉLLEVELEZÉS.csop.'!A7</f>
        <v>Bornemissza Noémi</v>
      </c>
      <c r="B286" s="413" t="str">
        <f>'ÜGYFÉLLEVELEZÉS.csop.'!B7</f>
        <v>SZABÓ ÁGNES</v>
      </c>
      <c r="C286" s="413" t="str">
        <f>'ÜGYFÉLLEVELEZÉS.csop.'!C7</f>
        <v>Gyöngyös</v>
      </c>
      <c r="D286" s="413" t="str">
        <f>'ÜGYFÉLLEVELEZÉS.csop.'!D7</f>
        <v>ÜGYFÉLLEVELEZÉS</v>
      </c>
      <c r="E286" s="417" t="str">
        <f>'ÜGYFÉLLEVELEZÉS.csop.'!E7</f>
        <v>aktív</v>
      </c>
      <c r="F286" s="435"/>
      <c r="G286" s="421"/>
      <c r="H286" s="421"/>
      <c r="I286" s="421"/>
      <c r="J286" s="421"/>
      <c r="K286" s="421"/>
      <c r="L286" s="421"/>
      <c r="M286" s="421"/>
      <c r="N286" s="421"/>
      <c r="O286" s="421">
        <f>[1]mátrix!N67</f>
        <v>1</v>
      </c>
      <c r="P286" s="421"/>
      <c r="Q286" s="421" t="str">
        <f>[1]mátrix!P67</f>
        <v>H1</v>
      </c>
      <c r="R286" s="421"/>
      <c r="S286" s="421"/>
      <c r="T286" s="421" t="str">
        <f>[1]mátrix!S67</f>
        <v>H1</v>
      </c>
      <c r="U286" s="421"/>
      <c r="V286" s="421"/>
      <c r="W286" s="421"/>
      <c r="X286" s="421"/>
      <c r="Y286" s="421"/>
      <c r="Z286" s="421">
        <f>[1]mátrix!Y67</f>
        <v>1</v>
      </c>
      <c r="AA286" s="421"/>
      <c r="AB286" s="436"/>
      <c r="AC286" s="433" t="str">
        <f>IF(VLOOKUP(A286,Beosztás!A:F,6,0)="Igen","Igen","")</f>
        <v/>
      </c>
      <c r="AD286" s="420" t="str">
        <f>IF(VLOOKUP(A286,Beosztás!A:G,7,0)="igen","igen","")</f>
        <v/>
      </c>
      <c r="AE286" s="32"/>
    </row>
    <row r="287" spans="1:31" x14ac:dyDescent="0.3">
      <c r="A287" s="412" t="str">
        <f>'ÜGYFÉLLEVELEZÉS.csop.'!A8</f>
        <v>Erberling Zsófia</v>
      </c>
      <c r="B287" s="413" t="str">
        <f>'ÜGYFÉLLEVELEZÉS.csop.'!B8</f>
        <v>SZABÓ ÁGNES</v>
      </c>
      <c r="C287" s="413" t="str">
        <f>'ÜGYFÉLLEVELEZÉS.csop.'!C8</f>
        <v>Gyöngyös</v>
      </c>
      <c r="D287" s="413" t="str">
        <f>'ÜGYFÉLLEVELEZÉS.csop.'!D8</f>
        <v>ÜGYFÉLLEVELEZÉS</v>
      </c>
      <c r="E287" s="417" t="str">
        <f>'ÜGYFÉLLEVELEZÉS.csop.'!E8</f>
        <v>aktív</v>
      </c>
      <c r="F287" s="435"/>
      <c r="G287" s="421"/>
      <c r="H287" s="421"/>
      <c r="I287" s="421"/>
      <c r="J287" s="421"/>
      <c r="K287" s="421"/>
      <c r="L287" s="421"/>
      <c r="M287" s="421"/>
      <c r="N287" s="421"/>
      <c r="O287" s="421">
        <f>[1]mátrix!N68</f>
        <v>1</v>
      </c>
      <c r="P287" s="421" t="str">
        <f>[1]mátrix!O68</f>
        <v>H1</v>
      </c>
      <c r="Q287" s="421"/>
      <c r="R287" s="421"/>
      <c r="S287" s="421"/>
      <c r="T287" s="421">
        <f>[1]mátrix!S68</f>
        <v>1</v>
      </c>
      <c r="U287" s="421">
        <f>[1]mátrix!T68</f>
        <v>1</v>
      </c>
      <c r="V287" s="421" t="str">
        <f>[1]mátrix!U68</f>
        <v>H1</v>
      </c>
      <c r="W287" s="421"/>
      <c r="X287" s="421"/>
      <c r="Y287" s="421"/>
      <c r="Z287" s="421"/>
      <c r="AA287" s="421"/>
      <c r="AB287" s="436"/>
      <c r="AC287" s="433" t="str">
        <f>IF(VLOOKUP(A287,Beosztás!A:F,6,0)="Igen","Igen","")</f>
        <v/>
      </c>
      <c r="AD287" s="420" t="str">
        <f>IF(VLOOKUP(A287,Beosztás!A:G,7,0)="igen","igen","")</f>
        <v/>
      </c>
      <c r="AE287" s="32"/>
    </row>
    <row r="288" spans="1:31" x14ac:dyDescent="0.3">
      <c r="A288" s="412" t="str">
        <f>'ÜGYFÉLLEVELEZÉS.csop.'!A9</f>
        <v>Forgó Adrienn</v>
      </c>
      <c r="B288" s="413" t="str">
        <f>'ÜGYFÉLLEVELEZÉS.csop.'!B9</f>
        <v>SZABÓ ÁGNES</v>
      </c>
      <c r="C288" s="413" t="str">
        <f>'ÜGYFÉLLEVELEZÉS.csop.'!C9</f>
        <v>Gyöngyös</v>
      </c>
      <c r="D288" s="413" t="str">
        <f>'ÜGYFÉLLEVELEZÉS.csop.'!D9</f>
        <v>ÜGYFÉLLEVELEZÉS</v>
      </c>
      <c r="E288" s="417" t="str">
        <f>'ÜGYFÉLLEVELEZÉS.csop.'!E9</f>
        <v>aktív</v>
      </c>
      <c r="F288" s="435"/>
      <c r="G288" s="421"/>
      <c r="H288" s="421"/>
      <c r="I288" s="421"/>
      <c r="J288" s="421"/>
      <c r="K288" s="421"/>
      <c r="L288" s="421"/>
      <c r="M288" s="421"/>
      <c r="N288" s="421"/>
      <c r="O288" s="421">
        <f>[1]mátrix!N69</f>
        <v>1</v>
      </c>
      <c r="P288" s="421">
        <f>[1]mátrix!O69</f>
        <v>1</v>
      </c>
      <c r="Q288" s="421"/>
      <c r="R288" s="421"/>
      <c r="S288" s="421"/>
      <c r="T288" s="421" t="str">
        <f>[1]mátrix!S69</f>
        <v>H1</v>
      </c>
      <c r="U288" s="421"/>
      <c r="V288" s="421"/>
      <c r="W288" s="421"/>
      <c r="X288" s="421"/>
      <c r="Y288" s="421"/>
      <c r="Z288" s="421"/>
      <c r="AA288" s="421"/>
      <c r="AB288" s="436"/>
      <c r="AC288" s="433" t="str">
        <f>IF(VLOOKUP(A288,Beosztás!A:F,6,0)="Igen","Igen","")</f>
        <v/>
      </c>
      <c r="AD288" s="420" t="str">
        <f>IF(VLOOKUP(A288,Beosztás!A:G,7,0)="igen","igen","")</f>
        <v/>
      </c>
      <c r="AE288" s="32"/>
    </row>
    <row r="289" spans="1:31" x14ac:dyDescent="0.3">
      <c r="A289" s="412" t="str">
        <f>'ÜGYFÉLLEVELEZÉS.csop.'!A10</f>
        <v>György Sándorné</v>
      </c>
      <c r="B289" s="413" t="str">
        <f>'ÜGYFÉLLEVELEZÉS.csop.'!B10</f>
        <v>SZABÓ ÁGNES</v>
      </c>
      <c r="C289" s="413" t="str">
        <f>'ÜGYFÉLLEVELEZÉS.csop.'!C10</f>
        <v>Gyöngyös</v>
      </c>
      <c r="D289" s="413" t="str">
        <f>'ÜGYFÉLLEVELEZÉS.csop.'!D10</f>
        <v>ÜGYFÉLLEVELEZÉS</v>
      </c>
      <c r="E289" s="417" t="str">
        <f>'ÜGYFÉLLEVELEZÉS.csop.'!E10</f>
        <v>aktív</v>
      </c>
      <c r="F289" s="435"/>
      <c r="G289" s="421"/>
      <c r="H289" s="421"/>
      <c r="I289" s="421"/>
      <c r="J289" s="421"/>
      <c r="K289" s="421"/>
      <c r="L289" s="421"/>
      <c r="M289" s="421"/>
      <c r="N289" s="421" t="str">
        <f>[1]mátrix!M70</f>
        <v>H1</v>
      </c>
      <c r="O289" s="421">
        <f>[1]mátrix!N70</f>
        <v>1</v>
      </c>
      <c r="P289" s="421"/>
      <c r="Q289" s="421">
        <f>[1]mátrix!P70</f>
        <v>1</v>
      </c>
      <c r="R289" s="421" t="str">
        <f>[1]mátrix!Q70</f>
        <v>H2</v>
      </c>
      <c r="S289" s="421"/>
      <c r="T289" s="421"/>
      <c r="U289" s="421"/>
      <c r="V289" s="421"/>
      <c r="W289" s="421"/>
      <c r="X289" s="421">
        <f>[1]mátrix!W70</f>
        <v>1</v>
      </c>
      <c r="Y289" s="421">
        <f>[1]mátrix!X70</f>
        <v>1</v>
      </c>
      <c r="Z289" s="421"/>
      <c r="AA289" s="421"/>
      <c r="AB289" s="436"/>
      <c r="AC289" s="433" t="str">
        <f>IF(VLOOKUP(A289,Beosztás!A:F,6,0)="Igen","Igen","")</f>
        <v/>
      </c>
      <c r="AD289" s="420" t="str">
        <f>IF(VLOOKUP(A289,Beosztás!A:G,7,0)="igen","igen","")</f>
        <v/>
      </c>
      <c r="AE289" s="32"/>
    </row>
    <row r="290" spans="1:31" x14ac:dyDescent="0.3">
      <c r="A290" s="412" t="str">
        <f>'ÜGYFÉLLEVELEZÉS.csop.'!A11</f>
        <v>Keresztes Ámon</v>
      </c>
      <c r="B290" s="413" t="str">
        <f>'ÜGYFÉLLEVELEZÉS.csop.'!B11</f>
        <v>SZABÓ ÁGNES</v>
      </c>
      <c r="C290" s="413" t="str">
        <f>'ÜGYFÉLLEVELEZÉS.csop.'!C11</f>
        <v>Gyöngyös</v>
      </c>
      <c r="D290" s="413" t="str">
        <f>'ÜGYFÉLLEVELEZÉS.csop.'!D11</f>
        <v>ÜGYFÉLLEVELEZÉS</v>
      </c>
      <c r="E290" s="417" t="str">
        <f>'ÜGYFÉLLEVELEZÉS.csop.'!E11</f>
        <v>aktív</v>
      </c>
      <c r="F290" s="435"/>
      <c r="G290" s="421"/>
      <c r="H290" s="421"/>
      <c r="I290" s="421"/>
      <c r="J290" s="421"/>
      <c r="K290" s="421"/>
      <c r="L290" s="421"/>
      <c r="M290" s="421"/>
      <c r="N290" s="421"/>
      <c r="O290" s="421">
        <f>[1]mátrix!N71</f>
        <v>1</v>
      </c>
      <c r="P290" s="421" t="str">
        <f>[1]mátrix!O71</f>
        <v>H2</v>
      </c>
      <c r="Q290" s="421" t="str">
        <f>[1]mátrix!P71</f>
        <v>H1</v>
      </c>
      <c r="R290" s="421" t="str">
        <f>[1]mátrix!Q71</f>
        <v>H1</v>
      </c>
      <c r="S290" s="421"/>
      <c r="T290" s="421"/>
      <c r="U290" s="421"/>
      <c r="V290" s="421"/>
      <c r="W290" s="421" t="str">
        <f>[1]mátrix!V71</f>
        <v>H1</v>
      </c>
      <c r="X290" s="421"/>
      <c r="Y290" s="421"/>
      <c r="Z290" s="421">
        <f>[1]mátrix!Y71</f>
        <v>1</v>
      </c>
      <c r="AA290" s="421"/>
      <c r="AB290" s="436"/>
      <c r="AC290" s="433" t="str">
        <f>IF(VLOOKUP(A290,Beosztás!A:F,6,0)="Igen","Igen","")</f>
        <v/>
      </c>
      <c r="AD290" s="420" t="str">
        <f>IF(VLOOKUP(A290,Beosztás!A:G,7,0)="igen","igen","")</f>
        <v/>
      </c>
      <c r="AE290" s="32"/>
    </row>
    <row r="291" spans="1:31" x14ac:dyDescent="0.3">
      <c r="A291" s="412" t="str">
        <f>'ÜGYFÉLLEVELEZÉS.csop.'!A12</f>
        <v>Kissné Balsai Emese</v>
      </c>
      <c r="B291" s="413" t="str">
        <f>'ÜGYFÉLLEVELEZÉS.csop.'!B12</f>
        <v>SZABÓ ÁGNES</v>
      </c>
      <c r="C291" s="413" t="str">
        <f>'ÜGYFÉLLEVELEZÉS.csop.'!C12</f>
        <v>Gyöngyös</v>
      </c>
      <c r="D291" s="413" t="str">
        <f>'ÜGYFÉLLEVELEZÉS.csop.'!D12</f>
        <v>ÜGYFÉLLEVELEZÉS</v>
      </c>
      <c r="E291" s="417" t="str">
        <f>'ÜGYFÉLLEVELEZÉS.csop.'!E12</f>
        <v>aktív</v>
      </c>
      <c r="F291" s="435"/>
      <c r="G291" s="421"/>
      <c r="H291" s="421"/>
      <c r="I291" s="421"/>
      <c r="J291" s="421"/>
      <c r="K291" s="421"/>
      <c r="L291" s="421"/>
      <c r="M291" s="421"/>
      <c r="N291" s="421"/>
      <c r="O291" s="421">
        <f>[1]mátrix!N72</f>
        <v>1</v>
      </c>
      <c r="P291" s="421"/>
      <c r="Q291" s="421">
        <f>[1]mátrix!P72</f>
        <v>1</v>
      </c>
      <c r="R291" s="421"/>
      <c r="S291" s="421"/>
      <c r="T291" s="421"/>
      <c r="U291" s="421"/>
      <c r="V291" s="421"/>
      <c r="W291" s="421"/>
      <c r="X291" s="421"/>
      <c r="Y291" s="421"/>
      <c r="Z291" s="421">
        <f>[1]mátrix!Y72</f>
        <v>1</v>
      </c>
      <c r="AA291" s="421"/>
      <c r="AB291" s="436"/>
      <c r="AC291" s="433" t="str">
        <f>IF(VLOOKUP(A291,Beosztás!A:F,6,0)="Igen","Igen","")</f>
        <v/>
      </c>
      <c r="AD291" s="420" t="str">
        <f>IF(VLOOKUP(A291,Beosztás!A:G,7,0)="igen","igen","")</f>
        <v/>
      </c>
      <c r="AE291" s="32"/>
    </row>
    <row r="292" spans="1:31" x14ac:dyDescent="0.3">
      <c r="A292" s="412" t="str">
        <f>'ÜGYFÉLLEVELEZÉS.csop.'!A13</f>
        <v>Kapásné Kalo Ildikó</v>
      </c>
      <c r="B292" s="413" t="str">
        <f>'ÜGYFÉLLEVELEZÉS.csop.'!B13</f>
        <v>SZABÓ ÁGNES</v>
      </c>
      <c r="C292" s="413" t="str">
        <f>'ÜGYFÉLLEVELEZÉS.csop.'!C13</f>
        <v>Gyöngyös</v>
      </c>
      <c r="D292" s="413" t="str">
        <f>'ÜGYFÉLLEVELEZÉS.csop.'!D13</f>
        <v>ÜGYFÉLLEVELEZÉS</v>
      </c>
      <c r="E292" s="417" t="str">
        <f>'ÜGYFÉLLEVELEZÉS.csop.'!E13</f>
        <v>aktív</v>
      </c>
      <c r="F292" s="435"/>
      <c r="G292" s="421"/>
      <c r="H292" s="421"/>
      <c r="I292" s="421"/>
      <c r="J292" s="421"/>
      <c r="K292" s="421"/>
      <c r="L292" s="421"/>
      <c r="M292" s="421"/>
      <c r="N292" s="421"/>
      <c r="O292" s="421">
        <f>[1]mátrix!N73</f>
        <v>1</v>
      </c>
      <c r="P292" s="421" t="str">
        <f>[1]mátrix!O73</f>
        <v>H1</v>
      </c>
      <c r="Q292" s="421">
        <f>[1]mátrix!P73</f>
        <v>0</v>
      </c>
      <c r="R292" s="421"/>
      <c r="S292" s="421"/>
      <c r="T292" s="421">
        <f>[1]mátrix!S73</f>
        <v>1</v>
      </c>
      <c r="U292" s="421">
        <f>[1]mátrix!T73</f>
        <v>1</v>
      </c>
      <c r="V292" s="421">
        <f>[1]mátrix!U73</f>
        <v>1</v>
      </c>
      <c r="W292" s="421"/>
      <c r="X292" s="421"/>
      <c r="Y292" s="421"/>
      <c r="Z292" s="421"/>
      <c r="AA292" s="421"/>
      <c r="AB292" s="436"/>
      <c r="AC292" s="433" t="str">
        <f>IF(VLOOKUP(A292,Beosztás!A:F,6,0)="Igen","Igen","")</f>
        <v/>
      </c>
      <c r="AD292" s="420" t="str">
        <f>IF(VLOOKUP(A292,Beosztás!A:G,7,0)="igen","igen","")</f>
        <v/>
      </c>
      <c r="AE292" s="32"/>
    </row>
    <row r="293" spans="1:31" x14ac:dyDescent="0.3">
      <c r="A293" s="412" t="str">
        <f>'ÜGYFÉLLEVELEZÉS.csop.'!A14</f>
        <v>Kissné Szabó Tímea</v>
      </c>
      <c r="B293" s="413" t="str">
        <f>'ÜGYFÉLLEVELEZÉS.csop.'!B14</f>
        <v>SZABÓ ÁGNES</v>
      </c>
      <c r="C293" s="413" t="str">
        <f>'ÜGYFÉLLEVELEZÉS.csop.'!C14</f>
        <v>Gyöngyös</v>
      </c>
      <c r="D293" s="413" t="str">
        <f>'ÜGYFÉLLEVELEZÉS.csop.'!D14</f>
        <v>ÜGYFÉLLEVELEZÉS</v>
      </c>
      <c r="E293" s="417" t="str">
        <f>'ÜGYFÉLLEVELEZÉS.csop.'!E14</f>
        <v>aktív</v>
      </c>
      <c r="F293" s="435"/>
      <c r="G293" s="421"/>
      <c r="H293" s="421"/>
      <c r="I293" s="421"/>
      <c r="J293" s="421"/>
      <c r="K293" s="421"/>
      <c r="L293" s="421"/>
      <c r="M293" s="421"/>
      <c r="N293" s="421"/>
      <c r="O293" s="421">
        <f>[1]mátrix!N74</f>
        <v>1</v>
      </c>
      <c r="P293" s="421" t="str">
        <f>[1]mátrix!O74</f>
        <v>H2</v>
      </c>
      <c r="Q293" s="421" t="str">
        <f>[1]mátrix!P74</f>
        <v>H1</v>
      </c>
      <c r="R293" s="421"/>
      <c r="S293" s="421"/>
      <c r="T293" s="421"/>
      <c r="U293" s="421"/>
      <c r="V293" s="421"/>
      <c r="W293" s="421" t="str">
        <f>[1]mátrix!V74</f>
        <v>H2</v>
      </c>
      <c r="X293" s="421" t="str">
        <f>[1]mátrix!W74</f>
        <v>H1</v>
      </c>
      <c r="Y293" s="421"/>
      <c r="Z293" s="421">
        <f>[1]mátrix!Y74</f>
        <v>1</v>
      </c>
      <c r="AA293" s="421"/>
      <c r="AB293" s="436"/>
      <c r="AC293" s="433" t="str">
        <f>IF(VLOOKUP(A293,Beosztás!A:F,6,0)="Igen","Igen","")</f>
        <v/>
      </c>
      <c r="AD293" s="420" t="str">
        <f>IF(VLOOKUP(A293,Beosztás!A:G,7,0)="igen","igen","")</f>
        <v/>
      </c>
      <c r="AE293" s="32"/>
    </row>
    <row r="294" spans="1:31" x14ac:dyDescent="0.3">
      <c r="A294" s="412" t="str">
        <f>'ÜGYFÉLLEVELEZÉS.csop.'!A15</f>
        <v>Pálfalvi Ferencné</v>
      </c>
      <c r="B294" s="413" t="str">
        <f>'ÜGYFÉLLEVELEZÉS.csop.'!B15</f>
        <v>SZABÓ ÁGNES</v>
      </c>
      <c r="C294" s="413" t="str">
        <f>'ÜGYFÉLLEVELEZÉS.csop.'!C15</f>
        <v>Gyöngyös</v>
      </c>
      <c r="D294" s="413" t="str">
        <f>'ÜGYFÉLLEVELEZÉS.csop.'!D15</f>
        <v>ÜGYFÉLLEVELEZÉS</v>
      </c>
      <c r="E294" s="417" t="str">
        <f>'ÜGYFÉLLEVELEZÉS.csop.'!E15</f>
        <v>aktív</v>
      </c>
      <c r="F294" s="435"/>
      <c r="G294" s="421"/>
      <c r="H294" s="421"/>
      <c r="I294" s="421"/>
      <c r="J294" s="421"/>
      <c r="K294" s="421"/>
      <c r="L294" s="421"/>
      <c r="M294" s="421"/>
      <c r="N294" s="421"/>
      <c r="O294" s="421">
        <f>[1]mátrix!N75</f>
        <v>1</v>
      </c>
      <c r="P294" s="421">
        <f>[1]mátrix!O75</f>
        <v>1</v>
      </c>
      <c r="Q294" s="421" t="str">
        <f>[1]mátrix!P75</f>
        <v>H1</v>
      </c>
      <c r="R294" s="421"/>
      <c r="S294" s="421"/>
      <c r="T294" s="421" t="str">
        <f>[1]mátrix!S75</f>
        <v>H1</v>
      </c>
      <c r="U294" s="421"/>
      <c r="V294" s="421"/>
      <c r="W294" s="421" t="str">
        <f>[1]mátrix!V75</f>
        <v>H1</v>
      </c>
      <c r="X294" s="421"/>
      <c r="Y294" s="421"/>
      <c r="Z294" s="421"/>
      <c r="AA294" s="421"/>
      <c r="AB294" s="436"/>
      <c r="AC294" s="433" t="str">
        <f>IF(VLOOKUP(A294,Beosztás!A:F,6,0)="Igen","Igen","")</f>
        <v/>
      </c>
      <c r="AD294" s="420" t="str">
        <f>IF(VLOOKUP(A294,Beosztás!A:G,7,0)="igen","igen","")</f>
        <v/>
      </c>
      <c r="AE294" s="32"/>
    </row>
    <row r="295" spans="1:31" x14ac:dyDescent="0.3">
      <c r="A295" s="412" t="str">
        <f>'ÜGYFÉLLEVELEZÉS.csop.'!A16</f>
        <v>Prokai Petronella</v>
      </c>
      <c r="B295" s="413" t="str">
        <f>'ÜGYFÉLLEVELEZÉS.csop.'!B16</f>
        <v>SZABÓ ÁGNES</v>
      </c>
      <c r="C295" s="413" t="str">
        <f>'ÜGYFÉLLEVELEZÉS.csop.'!C16</f>
        <v>Gyöngyös</v>
      </c>
      <c r="D295" s="413" t="str">
        <f>'ÜGYFÉLLEVELEZÉS.csop.'!D16</f>
        <v>ÜGYFÉLLEVELEZÉS</v>
      </c>
      <c r="E295" s="417" t="str">
        <f>'ÜGYFÉLLEVELEZÉS.csop.'!E16</f>
        <v>aktív</v>
      </c>
      <c r="F295" s="435"/>
      <c r="G295" s="421"/>
      <c r="H295" s="421"/>
      <c r="I295" s="421"/>
      <c r="J295" s="421"/>
      <c r="K295" s="421"/>
      <c r="L295" s="421"/>
      <c r="M295" s="421"/>
      <c r="N295" s="421"/>
      <c r="O295" s="421">
        <f>[1]mátrix!N76</f>
        <v>1</v>
      </c>
      <c r="P295" s="421"/>
      <c r="Q295" s="421">
        <f>[1]mátrix!P76</f>
        <v>1</v>
      </c>
      <c r="R295" s="421" t="str">
        <f>[1]mátrix!Q76</f>
        <v>H2</v>
      </c>
      <c r="S295" s="421"/>
      <c r="T295" s="421" t="str">
        <f>[1]mátrix!S76</f>
        <v>H1</v>
      </c>
      <c r="U295" s="421"/>
      <c r="V295" s="421"/>
      <c r="W295" s="421" t="str">
        <f>[1]mátrix!V76</f>
        <v>H1</v>
      </c>
      <c r="X295" s="421"/>
      <c r="Y295" s="421" t="str">
        <f>[1]mátrix!X76</f>
        <v>H1</v>
      </c>
      <c r="Z295" s="421"/>
      <c r="AA295" s="421"/>
      <c r="AB295" s="436"/>
      <c r="AC295" s="433" t="str">
        <f>IF(VLOOKUP(A295,Beosztás!A:F,6,0)="Igen","Igen","")</f>
        <v/>
      </c>
      <c r="AD295" s="420" t="str">
        <f>IF(VLOOKUP(A295,Beosztás!A:G,7,0)="igen","igen","")</f>
        <v/>
      </c>
      <c r="AE295" s="32"/>
    </row>
    <row r="296" spans="1:31" x14ac:dyDescent="0.3">
      <c r="A296" s="412" t="str">
        <f>'ÜGYFÉLLEVELEZÉS.csop.'!A17</f>
        <v>Szabó-Bokor Anita</v>
      </c>
      <c r="B296" s="413" t="str">
        <f>'ÜGYFÉLLEVELEZÉS.csop.'!B17</f>
        <v>SZABÓ ÁGNES</v>
      </c>
      <c r="C296" s="413" t="str">
        <f>'ÜGYFÉLLEVELEZÉS.csop.'!C17</f>
        <v>Gyöngyös</v>
      </c>
      <c r="D296" s="413" t="str">
        <f>'ÜGYFÉLLEVELEZÉS.csop.'!D17</f>
        <v>ÜGYFÉLLEVELEZÉS</v>
      </c>
      <c r="E296" s="417" t="str">
        <f>'ÜGYFÉLLEVELEZÉS.csop.'!E17</f>
        <v>aktív</v>
      </c>
      <c r="F296" s="435"/>
      <c r="G296" s="421"/>
      <c r="H296" s="421"/>
      <c r="I296" s="421"/>
      <c r="J296" s="421"/>
      <c r="K296" s="421"/>
      <c r="L296" s="421"/>
      <c r="M296" s="421"/>
      <c r="N296" s="421"/>
      <c r="O296" s="421">
        <f>[1]mátrix!N77</f>
        <v>1</v>
      </c>
      <c r="P296" s="421"/>
      <c r="Q296" s="421" t="str">
        <f>[1]mátrix!P77</f>
        <v>H1</v>
      </c>
      <c r="R296" s="421"/>
      <c r="S296" s="421"/>
      <c r="T296" s="421"/>
      <c r="U296" s="421"/>
      <c r="V296" s="421"/>
      <c r="W296" s="421"/>
      <c r="X296" s="421"/>
      <c r="Y296" s="421"/>
      <c r="Z296" s="421">
        <f>[1]mátrix!Y77</f>
        <v>1</v>
      </c>
      <c r="AA296" s="421"/>
      <c r="AB296" s="436"/>
      <c r="AC296" s="433" t="str">
        <f>IF(VLOOKUP(A296,Beosztás!A:F,6,0)="Igen","Igen","")</f>
        <v/>
      </c>
      <c r="AD296" s="420" t="str">
        <f>IF(VLOOKUP(A296,Beosztás!A:G,7,0)="igen","igen","")</f>
        <v/>
      </c>
      <c r="AE296" s="32"/>
    </row>
    <row r="297" spans="1:31" x14ac:dyDescent="0.3">
      <c r="A297" s="412" t="str">
        <f>'ÜGYFÉLLEVELEZÉS.csop.'!A18</f>
        <v>Szulcsányi Béla Lászlóné</v>
      </c>
      <c r="B297" s="413" t="str">
        <f>'ÜGYFÉLLEVELEZÉS.csop.'!B18</f>
        <v>SZABÓ ÁGNES</v>
      </c>
      <c r="C297" s="413" t="str">
        <f>'ÜGYFÉLLEVELEZÉS.csop.'!C18</f>
        <v>Gyöngyös</v>
      </c>
      <c r="D297" s="413" t="str">
        <f>'ÜGYFÉLLEVELEZÉS.csop.'!D18</f>
        <v>ÜGYFÉLLEVELEZÉS</v>
      </c>
      <c r="E297" s="417" t="str">
        <f>'ÜGYFÉLLEVELEZÉS.csop.'!E18</f>
        <v>aktív</v>
      </c>
      <c r="F297" s="435"/>
      <c r="G297" s="421"/>
      <c r="H297" s="421"/>
      <c r="I297" s="421"/>
      <c r="J297" s="421"/>
      <c r="K297" s="421"/>
      <c r="L297" s="421"/>
      <c r="M297" s="421"/>
      <c r="N297" s="421"/>
      <c r="O297" s="421">
        <f>[1]mátrix!N78</f>
        <v>1</v>
      </c>
      <c r="P297" s="421"/>
      <c r="Q297" s="421" t="str">
        <f>[1]mátrix!P78</f>
        <v>H1</v>
      </c>
      <c r="R297" s="421"/>
      <c r="S297" s="421"/>
      <c r="T297" s="421" t="str">
        <f>[1]mátrix!S78</f>
        <v>H1</v>
      </c>
      <c r="U297" s="421"/>
      <c r="V297" s="421">
        <f>[1]mátrix!U78</f>
        <v>1</v>
      </c>
      <c r="W297" s="421"/>
      <c r="X297" s="421"/>
      <c r="Y297" s="421"/>
      <c r="Z297" s="421">
        <f>[1]mátrix!Y78</f>
        <v>1</v>
      </c>
      <c r="AA297" s="421"/>
      <c r="AB297" s="436"/>
      <c r="AC297" s="433" t="str">
        <f>IF(VLOOKUP(A297,Beosztás!A:F,6,0)="Igen","Igen","")</f>
        <v/>
      </c>
      <c r="AD297" s="420" t="str">
        <f>IF(VLOOKUP(A297,Beosztás!A:G,7,0)="igen","igen","")</f>
        <v/>
      </c>
      <c r="AE297" s="32"/>
    </row>
    <row r="298" spans="1:31" x14ac:dyDescent="0.3">
      <c r="A298" s="412" t="str">
        <f>'ÜGYFÉLLEVELEZÉS.csop.'!A19</f>
        <v>Szurominé Hamsóczki Anikó</v>
      </c>
      <c r="B298" s="413" t="str">
        <f>'ÜGYFÉLLEVELEZÉS.csop.'!B19</f>
        <v>SZABÓ ÁGNES</v>
      </c>
      <c r="C298" s="413" t="str">
        <f>'ÜGYFÉLLEVELEZÉS.csop.'!C19</f>
        <v>Gyöngyös</v>
      </c>
      <c r="D298" s="413" t="str">
        <f>'ÜGYFÉLLEVELEZÉS.csop.'!D19</f>
        <v>ÜGYFÉLLEVELEZÉS</v>
      </c>
      <c r="E298" s="417" t="str">
        <f>'ÜGYFÉLLEVELEZÉS.csop.'!E19</f>
        <v>aktív</v>
      </c>
      <c r="F298" s="435"/>
      <c r="G298" s="421"/>
      <c r="H298" s="421"/>
      <c r="I298" s="421"/>
      <c r="J298" s="421"/>
      <c r="K298" s="421"/>
      <c r="L298" s="421"/>
      <c r="M298" s="421"/>
      <c r="N298" s="421"/>
      <c r="O298" s="421">
        <f>[1]mátrix!N79</f>
        <v>1</v>
      </c>
      <c r="P298" s="421" t="str">
        <f>[1]mátrix!O79</f>
        <v>H1</v>
      </c>
      <c r="Q298" s="421" t="str">
        <f>[1]mátrix!P79</f>
        <v>H1</v>
      </c>
      <c r="R298" s="421"/>
      <c r="S298" s="421"/>
      <c r="T298" s="421">
        <f>[1]mátrix!S79</f>
        <v>1</v>
      </c>
      <c r="U298" s="421">
        <f>[1]mátrix!T79</f>
        <v>1</v>
      </c>
      <c r="V298" s="421" t="str">
        <f>[1]mátrix!U79</f>
        <v>H1</v>
      </c>
      <c r="W298" s="421"/>
      <c r="X298" s="421"/>
      <c r="Y298" s="421"/>
      <c r="Z298" s="421"/>
      <c r="AA298" s="421"/>
      <c r="AB298" s="436"/>
      <c r="AC298" s="433" t="str">
        <f>IF(VLOOKUP(A298,Beosztás!A:F,6,0)="Igen","Igen","")</f>
        <v/>
      </c>
      <c r="AD298" s="420" t="str">
        <f>IF(VLOOKUP(A298,Beosztás!A:G,7,0)="igen","igen","")</f>
        <v/>
      </c>
      <c r="AE298" s="32"/>
    </row>
    <row r="299" spans="1:31" x14ac:dyDescent="0.3">
      <c r="A299" s="412" t="str">
        <f>'ÜGYFÉLLEVELEZÉS.csop.'!A20</f>
        <v>Tóth Melinda</v>
      </c>
      <c r="B299" s="413" t="str">
        <f>'ÜGYFÉLLEVELEZÉS.csop.'!B20</f>
        <v>SZABÓ ÁGNES</v>
      </c>
      <c r="C299" s="413" t="str">
        <f>'ÜGYFÉLLEVELEZÉS.csop.'!C20</f>
        <v>Gyöngyös</v>
      </c>
      <c r="D299" s="413" t="str">
        <f>'ÜGYFÉLLEVELEZÉS.csop.'!D20</f>
        <v>ÜGYFÉLLEVELEZÉS</v>
      </c>
      <c r="E299" s="417" t="str">
        <f>'ÜGYFÉLLEVELEZÉS.csop.'!E20</f>
        <v>aktív</v>
      </c>
      <c r="F299" s="435"/>
      <c r="G299" s="421"/>
      <c r="H299" s="421"/>
      <c r="I299" s="421"/>
      <c r="J299" s="421"/>
      <c r="K299" s="421"/>
      <c r="L299" s="421"/>
      <c r="M299" s="421"/>
      <c r="N299" s="421"/>
      <c r="O299" s="421">
        <f>[1]mátrix!N80</f>
        <v>1</v>
      </c>
      <c r="P299" s="421"/>
      <c r="Q299" s="421" t="str">
        <f>[1]mátrix!P80</f>
        <v>H1</v>
      </c>
      <c r="R299" s="421"/>
      <c r="S299" s="421"/>
      <c r="T299" s="421"/>
      <c r="U299" s="421"/>
      <c r="V299" s="421"/>
      <c r="W299" s="421">
        <f>[1]mátrix!V80</f>
        <v>1</v>
      </c>
      <c r="X299" s="421"/>
      <c r="Y299" s="421"/>
      <c r="Z299" s="421"/>
      <c r="AA299" s="421"/>
      <c r="AB299" s="436"/>
      <c r="AC299" s="433" t="str">
        <f>IF(VLOOKUP(A299,Beosztás!A:F,6,0)="Igen","Igen","")</f>
        <v/>
      </c>
      <c r="AD299" s="420" t="str">
        <f>IF(VLOOKUP(A299,Beosztás!A:G,7,0)="igen","igen","")</f>
        <v/>
      </c>
      <c r="AE299" s="32"/>
    </row>
    <row r="300" spans="1:31" x14ac:dyDescent="0.3">
      <c r="A300" s="412" t="str">
        <f>'ÜGYFÉLLEVELEZÉS.csop.'!A21</f>
        <v>Thürmer Emil</v>
      </c>
      <c r="B300" s="413" t="str">
        <f>'ÜGYFÉLLEVELEZÉS.csop.'!B21</f>
        <v>SZABÓ ÁGNES</v>
      </c>
      <c r="C300" s="413" t="str">
        <f>'ÜGYFÉLLEVELEZÉS.csop.'!C21</f>
        <v>Szolnok</v>
      </c>
      <c r="D300" s="413" t="str">
        <f>'ÜGYFÉLLEVELEZÉS.csop.'!D21</f>
        <v>ÜGYFÉLLEVELEZÉS</v>
      </c>
      <c r="E300" s="417" t="str">
        <f>'ÜGYFÉLLEVELEZÉS.csop.'!E21</f>
        <v>aktív</v>
      </c>
      <c r="F300" s="435" t="str">
        <f>[1]mátrix!E81</f>
        <v>H1</v>
      </c>
      <c r="G300" s="421"/>
      <c r="H300" s="421"/>
      <c r="I300" s="421"/>
      <c r="J300" s="421"/>
      <c r="K300" s="421" t="str">
        <f>[1]mátrix!J81</f>
        <v>H1</v>
      </c>
      <c r="L300" s="421"/>
      <c r="M300" s="421"/>
      <c r="N300" s="421"/>
      <c r="O300" s="421">
        <f>[1]mátrix!N81</f>
        <v>1</v>
      </c>
      <c r="P300" s="421"/>
      <c r="Q300" s="421">
        <f>[1]mátrix!P81</f>
        <v>1</v>
      </c>
      <c r="R300" s="421"/>
      <c r="S300" s="421"/>
      <c r="T300" s="421"/>
      <c r="U300" s="421"/>
      <c r="V300" s="421"/>
      <c r="W300" s="421"/>
      <c r="X300" s="421"/>
      <c r="Y300" s="421"/>
      <c r="Z300" s="421"/>
      <c r="AA300" s="421"/>
      <c r="AB300" s="436"/>
      <c r="AC300" s="433" t="str">
        <f>IF(VLOOKUP(A300,Beosztás!A:F,6,0)="Igen","Igen","")</f>
        <v/>
      </c>
      <c r="AD300" s="420" t="str">
        <f>IF(VLOOKUP(A300,Beosztás!A:G,7,0)="igen","igen","")</f>
        <v/>
      </c>
      <c r="AE300" s="32"/>
    </row>
    <row r="301" spans="1:31" x14ac:dyDescent="0.3">
      <c r="A301" s="412" t="str">
        <f>'ÜGYFÉLLEVELEZÉS.csop.'!A22</f>
        <v>Vörös Vivien</v>
      </c>
      <c r="B301" s="413" t="str">
        <f>'ÜGYFÉLLEVELEZÉS.csop.'!B22</f>
        <v>SZABÓ ÁGNES</v>
      </c>
      <c r="C301" s="413" t="str">
        <f>'ÜGYFÉLLEVELEZÉS.csop.'!C22</f>
        <v>Szeged</v>
      </c>
      <c r="D301" s="413" t="str">
        <f>'ÜGYFÉLLEVELEZÉS.csop.'!D22</f>
        <v>ÜGYFÉLLEVELEZÉS</v>
      </c>
      <c r="E301" s="417" t="str">
        <f>'ÜGYFÉLLEVELEZÉS.csop.'!E22</f>
        <v>aktív</v>
      </c>
      <c r="F301" s="435"/>
      <c r="G301" s="421"/>
      <c r="H301" s="421"/>
      <c r="I301" s="421"/>
      <c r="J301" s="421"/>
      <c r="K301" s="421"/>
      <c r="L301" s="421"/>
      <c r="M301" s="421"/>
      <c r="N301" s="421" t="str">
        <f>[1]mátrix!M82</f>
        <v>H1</v>
      </c>
      <c r="O301" s="421">
        <f>[1]mátrix!N82</f>
        <v>1</v>
      </c>
      <c r="P301" s="421"/>
      <c r="Q301" s="421" t="str">
        <f>[1]mátrix!P82</f>
        <v>H1</v>
      </c>
      <c r="R301" s="421">
        <f>[1]mátrix!Q82</f>
        <v>1</v>
      </c>
      <c r="S301" s="421"/>
      <c r="T301" s="421"/>
      <c r="U301" s="421"/>
      <c r="V301" s="421"/>
      <c r="W301" s="421">
        <f>[1]mátrix!V82</f>
        <v>1</v>
      </c>
      <c r="X301" s="421"/>
      <c r="Y301" s="421"/>
      <c r="Z301" s="421"/>
      <c r="AA301" s="421"/>
      <c r="AB301" s="436"/>
      <c r="AC301" s="433" t="str">
        <f>IF(VLOOKUP(A301,Beosztás!A:F,6,0)="Igen","Igen","")</f>
        <v/>
      </c>
      <c r="AD301" s="420" t="str">
        <f>IF(VLOOKUP(A301,Beosztás!A:G,7,0)="igen","igen","")</f>
        <v/>
      </c>
      <c r="AE301" s="32"/>
    </row>
    <row r="302" spans="1:31" x14ac:dyDescent="0.3">
      <c r="A302" s="412" t="str">
        <f>'ÜGYFÉLLEVELEZÉS.csop.'!A23</f>
        <v>Mankovics Gabriella</v>
      </c>
      <c r="B302" s="413" t="str">
        <f>'ÜGYFÉLLEVELEZÉS.csop.'!B23</f>
        <v>SZABÓ ÁGNES</v>
      </c>
      <c r="C302" s="413" t="str">
        <f>'ÜGYFÉLLEVELEZÉS.csop.'!C23</f>
        <v>Újhartyán</v>
      </c>
      <c r="D302" s="413" t="str">
        <f>'ÜGYFÉLLEVELEZÉS.csop.'!D23</f>
        <v>ÜGYFÉLLEVELEZÉS</v>
      </c>
      <c r="E302" s="417" t="str">
        <f>'ÜGYFÉLLEVELEZÉS.csop.'!E23</f>
        <v>aktív</v>
      </c>
      <c r="F302" s="435"/>
      <c r="G302" s="421"/>
      <c r="H302" s="421"/>
      <c r="I302" s="421"/>
      <c r="J302" s="421"/>
      <c r="K302" s="421"/>
      <c r="L302" s="421"/>
      <c r="M302" s="421"/>
      <c r="N302" s="421"/>
      <c r="O302" s="421">
        <f>[1]mátrix!N83</f>
        <v>1</v>
      </c>
      <c r="P302" s="421"/>
      <c r="Q302" s="421" t="str">
        <f>[1]mátrix!P83</f>
        <v>H1</v>
      </c>
      <c r="R302" s="421"/>
      <c r="S302" s="421"/>
      <c r="T302" s="421"/>
      <c r="U302" s="421"/>
      <c r="V302" s="421"/>
      <c r="W302" s="421">
        <f>[1]mátrix!V83</f>
        <v>1</v>
      </c>
      <c r="X302" s="421"/>
      <c r="Y302" s="421"/>
      <c r="Z302" s="421"/>
      <c r="AA302" s="421"/>
      <c r="AB302" s="436"/>
      <c r="AC302" s="433" t="str">
        <f>IF(VLOOKUP(A302,Beosztás!A:F,6,0)="Igen","Igen","")</f>
        <v>Igen</v>
      </c>
      <c r="AD302" s="420" t="str">
        <f>IF(VLOOKUP(A302,Beosztás!A:G,7,0)="igen","igen","")</f>
        <v/>
      </c>
      <c r="AE302" s="32"/>
    </row>
    <row r="303" spans="1:31" x14ac:dyDescent="0.3">
      <c r="A303" s="412" t="str">
        <f>'ÜGYFÉLLEVELEZÉS.csop.'!A24</f>
        <v>Szalai Zsolt</v>
      </c>
      <c r="B303" s="413" t="str">
        <f>'ÜGYFÉLLEVELEZÉS.csop.'!B24</f>
        <v>SZABÓ ÁGNES</v>
      </c>
      <c r="C303" s="413" t="str">
        <f>'ÜGYFÉLLEVELEZÉS.csop.'!C24</f>
        <v>M3</v>
      </c>
      <c r="D303" s="413" t="str">
        <f>'ÜGYFÉLLEVELEZÉS.csop.'!D24</f>
        <v>ÜGYFÉLLEVELEZÉS</v>
      </c>
      <c r="E303" s="417" t="str">
        <f>'ÜGYFÉLLEVELEZÉS.csop.'!E24</f>
        <v>aktív</v>
      </c>
      <c r="F303" s="3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345"/>
      <c r="AC303" s="433" t="str">
        <f>IF(VLOOKUP(A303,Beosztás!A:F,6,0)="Igen","Igen","")</f>
        <v>Igen</v>
      </c>
      <c r="AD303" s="420" t="str">
        <f>IF(VLOOKUP(A303,Beosztás!A:G,7,0)="igen","igen","")</f>
        <v/>
      </c>
      <c r="AE303" s="32"/>
    </row>
    <row r="304" spans="1:31" x14ac:dyDescent="0.3">
      <c r="A304" s="412" t="str">
        <f>'ÜGYFÉLLEVELEZÉS.csop.'!A25</f>
        <v>Vadász Anna</v>
      </c>
      <c r="B304" s="413" t="str">
        <f>'ÜGYFÉLLEVELEZÉS.csop.'!B25</f>
        <v>SZABÓ ÁGNES</v>
      </c>
      <c r="C304" s="413" t="str">
        <f>'ÜGYFÉLLEVELEZÉS.csop.'!C25</f>
        <v>M3</v>
      </c>
      <c r="D304" s="413" t="str">
        <f>'ÜGYFÉLLEVELEZÉS.csop.'!D25</f>
        <v>ÜGYFÉLLEVELEZÉS</v>
      </c>
      <c r="E304" s="417" t="str">
        <f>'ÜGYFÉLLEVELEZÉS.csop.'!E25</f>
        <v>aktív</v>
      </c>
      <c r="F304" s="3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345"/>
      <c r="AC304" s="433" t="str">
        <f>IF(VLOOKUP(A304,Beosztás!A:F,6,0)="Igen","Igen","")</f>
        <v/>
      </c>
      <c r="AD304" s="420" t="str">
        <f>IF(VLOOKUP(A304,Beosztás!A:G,7,0)="igen","igen","")</f>
        <v/>
      </c>
      <c r="AE304" s="32"/>
    </row>
    <row r="305" spans="1:31" hidden="1" x14ac:dyDescent="0.3">
      <c r="A305" s="412">
        <f>'ÜGYFÉLLEVELEZÉS.csop.'!A26</f>
        <v>0</v>
      </c>
      <c r="B305" s="413">
        <f>'ÜGYFÉLLEVELEZÉS.csop.'!B26</f>
        <v>0</v>
      </c>
      <c r="C305" s="413">
        <f>'ÜGYFÉLLEVELEZÉS.csop.'!C26</f>
        <v>0</v>
      </c>
      <c r="D305" s="413">
        <f>'ÜGYFÉLLEVELEZÉS.csop.'!D26</f>
        <v>0</v>
      </c>
      <c r="E305" s="417">
        <f>'ÜGYFÉLLEVELEZÉS.csop.'!E26</f>
        <v>0</v>
      </c>
      <c r="F305" s="3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345"/>
      <c r="AC305" s="433" t="str">
        <f>IF(VLOOKUP(A305,Beosztás!A:F,6,0)="Igen","Igen","")</f>
        <v/>
      </c>
      <c r="AD305" s="420" t="str">
        <f>IF(VLOOKUP(A305,Beosztás!A:G,7,0)="igen","igen","")</f>
        <v/>
      </c>
      <c r="AE305" s="32"/>
    </row>
    <row r="306" spans="1:31" hidden="1" x14ac:dyDescent="0.3">
      <c r="A306" s="412">
        <f>'ÜGYFÉLLEVELEZÉS.csop.'!A27</f>
        <v>0</v>
      </c>
      <c r="B306" s="413">
        <f>'ÜGYFÉLLEVELEZÉS.csop.'!B27</f>
        <v>0</v>
      </c>
      <c r="C306" s="413">
        <f>'ÜGYFÉLLEVELEZÉS.csop.'!C27</f>
        <v>0</v>
      </c>
      <c r="D306" s="413">
        <f>'ÜGYFÉLLEVELEZÉS.csop.'!D27</f>
        <v>0</v>
      </c>
      <c r="E306" s="417">
        <f>'ÜGYFÉLLEVELEZÉS.csop.'!E27</f>
        <v>0</v>
      </c>
      <c r="F306" s="3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345"/>
      <c r="AC306" s="433" t="str">
        <f>IF(VLOOKUP(A306,Beosztás!A:F,6,0)="Igen","Igen","")</f>
        <v/>
      </c>
      <c r="AD306" s="420" t="str">
        <f>IF(VLOOKUP(A306,Beosztás!A:G,7,0)="igen","igen","")</f>
        <v/>
      </c>
      <c r="AE306" s="32"/>
    </row>
    <row r="307" spans="1:31" hidden="1" x14ac:dyDescent="0.3">
      <c r="A307" s="412">
        <f>'ÜGYFÉLLEVELEZÉS.csop.'!A28</f>
        <v>0</v>
      </c>
      <c r="B307" s="413">
        <f>'ÜGYFÉLLEVELEZÉS.csop.'!B28</f>
        <v>0</v>
      </c>
      <c r="C307" s="413">
        <f>'ÜGYFÉLLEVELEZÉS.csop.'!C28</f>
        <v>0</v>
      </c>
      <c r="D307" s="413">
        <f>'ÜGYFÉLLEVELEZÉS.csop.'!D28</f>
        <v>0</v>
      </c>
      <c r="E307" s="417">
        <f>'ÜGYFÉLLEVELEZÉS.csop.'!E28</f>
        <v>0</v>
      </c>
      <c r="F307" s="3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345"/>
      <c r="AC307" s="433" t="str">
        <f>IF(VLOOKUP(A307,Beosztás!A:F,6,0)="Igen","Igen","")</f>
        <v/>
      </c>
      <c r="AD307" s="420" t="str">
        <f>IF(VLOOKUP(A307,Beosztás!A:G,7,0)="igen","igen","")</f>
        <v/>
      </c>
      <c r="AE307" s="32"/>
    </row>
    <row r="308" spans="1:31" hidden="1" x14ac:dyDescent="0.3">
      <c r="A308" s="412">
        <f>'ÜGYFÉLLEVELEZÉS.csop.'!A29</f>
        <v>0</v>
      </c>
      <c r="B308" s="413">
        <f>'ÜGYFÉLLEVELEZÉS.csop.'!B29</f>
        <v>0</v>
      </c>
      <c r="C308" s="413">
        <f>'ÜGYFÉLLEVELEZÉS.csop.'!C29</f>
        <v>0</v>
      </c>
      <c r="D308" s="413">
        <f>'ÜGYFÉLLEVELEZÉS.csop.'!D29</f>
        <v>0</v>
      </c>
      <c r="E308" s="417">
        <f>'ÜGYFÉLLEVELEZÉS.csop.'!E29</f>
        <v>0</v>
      </c>
      <c r="F308" s="3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345"/>
      <c r="AC308" s="433" t="str">
        <f>IF(VLOOKUP(A308,Beosztás!A:F,6,0)="Igen","Igen","")</f>
        <v/>
      </c>
      <c r="AD308" s="420" t="str">
        <f>IF(VLOOKUP(A308,Beosztás!A:G,7,0)="igen","igen","")</f>
        <v/>
      </c>
      <c r="AE308" s="32"/>
    </row>
    <row r="309" spans="1:31" hidden="1" x14ac:dyDescent="0.3">
      <c r="A309" s="412">
        <f>'ÜGYFÉLLEVELEZÉS.csop.'!A30</f>
        <v>0</v>
      </c>
      <c r="B309" s="413">
        <f>'ÜGYFÉLLEVELEZÉS.csop.'!B30</f>
        <v>0</v>
      </c>
      <c r="C309" s="413">
        <f>'ÜGYFÉLLEVELEZÉS.csop.'!C30</f>
        <v>0</v>
      </c>
      <c r="D309" s="413">
        <f>'ÜGYFÉLLEVELEZÉS.csop.'!D30</f>
        <v>0</v>
      </c>
      <c r="E309" s="417">
        <f>'ÜGYFÉLLEVELEZÉS.csop.'!E30</f>
        <v>0</v>
      </c>
      <c r="F309" s="3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345"/>
      <c r="AC309" s="433" t="str">
        <f>IF(VLOOKUP(A309,Beosztás!A:F,6,0)="Igen","Igen","")</f>
        <v/>
      </c>
      <c r="AD309" s="420" t="str">
        <f>IF(VLOOKUP(A309,Beosztás!A:G,7,0)="igen","igen","")</f>
        <v/>
      </c>
      <c r="AE309" s="32"/>
    </row>
    <row r="310" spans="1:31" hidden="1" x14ac:dyDescent="0.3">
      <c r="A310" s="412">
        <f>'ÜGYFÉLLEVELEZÉS.csop.'!A31</f>
        <v>0</v>
      </c>
      <c r="B310" s="413">
        <f>'ÜGYFÉLLEVELEZÉS.csop.'!B31</f>
        <v>0</v>
      </c>
      <c r="C310" s="413">
        <f>'ÜGYFÉLLEVELEZÉS.csop.'!C31</f>
        <v>0</v>
      </c>
      <c r="D310" s="413">
        <f>'ÜGYFÉLLEVELEZÉS.csop.'!D31</f>
        <v>0</v>
      </c>
      <c r="E310" s="417">
        <f>'ÜGYFÉLLEVELEZÉS.csop.'!E31</f>
        <v>0</v>
      </c>
      <c r="F310" s="3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345"/>
      <c r="AC310" s="433" t="str">
        <f>IF(VLOOKUP(A310,Beosztás!A:F,6,0)="Igen","Igen","")</f>
        <v/>
      </c>
      <c r="AD310" s="420" t="str">
        <f>IF(VLOOKUP(A310,Beosztás!A:G,7,0)="igen","igen","")</f>
        <v/>
      </c>
      <c r="AE310" s="32"/>
    </row>
    <row r="311" spans="1:31" hidden="1" x14ac:dyDescent="0.3">
      <c r="A311" s="412">
        <f>'ÜGYFÉLLEVELEZÉS.csop.'!A32</f>
        <v>0</v>
      </c>
      <c r="B311" s="413">
        <f>'ÜGYFÉLLEVELEZÉS.csop.'!B32</f>
        <v>0</v>
      </c>
      <c r="C311" s="413">
        <f>'ÜGYFÉLLEVELEZÉS.csop.'!C32</f>
        <v>0</v>
      </c>
      <c r="D311" s="413">
        <f>'ÜGYFÉLLEVELEZÉS.csop.'!D32</f>
        <v>0</v>
      </c>
      <c r="E311" s="417">
        <f>'ÜGYFÉLLEVELEZÉS.csop.'!E32</f>
        <v>0</v>
      </c>
      <c r="F311" s="3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345"/>
      <c r="AC311" s="433" t="str">
        <f>IF(VLOOKUP(A311,Beosztás!A:F,6,0)="Igen","Igen","")</f>
        <v/>
      </c>
      <c r="AD311" s="420" t="str">
        <f>IF(VLOOKUP(A311,Beosztás!A:G,7,0)="igen","igen","")</f>
        <v/>
      </c>
      <c r="AE311" s="32"/>
    </row>
    <row r="312" spans="1:31" hidden="1" x14ac:dyDescent="0.3">
      <c r="A312" s="412">
        <f>'ÜGYFÉLLEVELEZÉS.csop.'!A33</f>
        <v>0</v>
      </c>
      <c r="B312" s="413">
        <f>'ÜGYFÉLLEVELEZÉS.csop.'!B33</f>
        <v>0</v>
      </c>
      <c r="C312" s="413">
        <f>'ÜGYFÉLLEVELEZÉS.csop.'!C33</f>
        <v>0</v>
      </c>
      <c r="D312" s="413">
        <f>'ÜGYFÉLLEVELEZÉS.csop.'!D33</f>
        <v>0</v>
      </c>
      <c r="E312" s="417">
        <f>'ÜGYFÉLLEVELEZÉS.csop.'!E33</f>
        <v>0</v>
      </c>
      <c r="F312" s="3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345"/>
      <c r="AC312" s="433" t="str">
        <f>IF(VLOOKUP(A312,Beosztás!A:F,6,0)="Igen","Igen","")</f>
        <v/>
      </c>
      <c r="AD312" s="420" t="str">
        <f>IF(VLOOKUP(A312,Beosztás!A:G,7,0)="igen","igen","")</f>
        <v/>
      </c>
      <c r="AE312" s="32"/>
    </row>
    <row r="313" spans="1:31" hidden="1" x14ac:dyDescent="0.3">
      <c r="A313" s="412">
        <f>'ÜGYFÉLLEVELEZÉS.csop.'!A34</f>
        <v>0</v>
      </c>
      <c r="B313" s="413">
        <f>'ÜGYFÉLLEVELEZÉS.csop.'!B34</f>
        <v>0</v>
      </c>
      <c r="C313" s="413">
        <f>'ÜGYFÉLLEVELEZÉS.csop.'!C34</f>
        <v>0</v>
      </c>
      <c r="D313" s="413">
        <f>'ÜGYFÉLLEVELEZÉS.csop.'!D34</f>
        <v>0</v>
      </c>
      <c r="E313" s="417">
        <f>'ÜGYFÉLLEVELEZÉS.csop.'!E34</f>
        <v>0</v>
      </c>
      <c r="F313" s="3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345"/>
      <c r="AC313" s="433" t="str">
        <f>IF(VLOOKUP(A313,Beosztás!A:F,6,0)="Igen","Igen","")</f>
        <v/>
      </c>
      <c r="AD313" s="420" t="str">
        <f>IF(VLOOKUP(A313,Beosztás!A:G,7,0)="igen","igen","")</f>
        <v/>
      </c>
      <c r="AE313" s="32"/>
    </row>
    <row r="314" spans="1:31" hidden="1" x14ac:dyDescent="0.3">
      <c r="A314" s="412">
        <f>'ÜGYFÉLLEVELEZÉS.csop.'!A35</f>
        <v>0</v>
      </c>
      <c r="B314" s="413">
        <f>'ÜGYFÉLLEVELEZÉS.csop.'!B35</f>
        <v>0</v>
      </c>
      <c r="C314" s="413">
        <f>'ÜGYFÉLLEVELEZÉS.csop.'!C35</f>
        <v>0</v>
      </c>
      <c r="D314" s="413">
        <f>'ÜGYFÉLLEVELEZÉS.csop.'!D35</f>
        <v>0</v>
      </c>
      <c r="E314" s="417">
        <f>'ÜGYFÉLLEVELEZÉS.csop.'!E35</f>
        <v>0</v>
      </c>
      <c r="F314" s="3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345"/>
      <c r="AC314" s="433" t="str">
        <f>IF(VLOOKUP(A314,Beosztás!A:F,6,0)="Igen","Igen","")</f>
        <v/>
      </c>
      <c r="AD314" s="420" t="str">
        <f>IF(VLOOKUP(A314,Beosztás!A:G,7,0)="igen","igen","")</f>
        <v/>
      </c>
      <c r="AE314" s="32"/>
    </row>
    <row r="315" spans="1:31" hidden="1" x14ac:dyDescent="0.3">
      <c r="A315" s="412">
        <f>'ÜGYFÉLLEVELEZÉS.csop.'!A36</f>
        <v>0</v>
      </c>
      <c r="B315" s="413">
        <f>'ÜGYFÉLLEVELEZÉS.csop.'!B36</f>
        <v>0</v>
      </c>
      <c r="C315" s="413">
        <f>'ÜGYFÉLLEVELEZÉS.csop.'!C36</f>
        <v>0</v>
      </c>
      <c r="D315" s="413">
        <f>'ÜGYFÉLLEVELEZÉS.csop.'!D36</f>
        <v>0</v>
      </c>
      <c r="E315" s="417">
        <f>'ÜGYFÉLLEVELEZÉS.csop.'!E36</f>
        <v>0</v>
      </c>
      <c r="F315" s="3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345"/>
      <c r="AC315" s="433" t="str">
        <f>IF(VLOOKUP(A315,Beosztás!A:F,6,0)="Igen","Igen","")</f>
        <v/>
      </c>
      <c r="AD315" s="420" t="str">
        <f>IF(VLOOKUP(A315,Beosztás!A:G,7,0)="igen","igen","")</f>
        <v/>
      </c>
      <c r="AE315" s="32"/>
    </row>
    <row r="316" spans="1:31" hidden="1" x14ac:dyDescent="0.3">
      <c r="A316" s="412">
        <f>'ÜGYFÉLLEVELEZÉS.csop.'!A37</f>
        <v>0</v>
      </c>
      <c r="B316" s="413">
        <f>'ÜGYFÉLLEVELEZÉS.csop.'!B37</f>
        <v>0</v>
      </c>
      <c r="C316" s="413">
        <f>'ÜGYFÉLLEVELEZÉS.csop.'!C37</f>
        <v>0</v>
      </c>
      <c r="D316" s="413">
        <f>'ÜGYFÉLLEVELEZÉS.csop.'!D37</f>
        <v>0</v>
      </c>
      <c r="E316" s="417">
        <f>'ÜGYFÉLLEVELEZÉS.csop.'!E37</f>
        <v>0</v>
      </c>
      <c r="F316" s="3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345"/>
      <c r="AC316" s="433" t="str">
        <f>IF(VLOOKUP(A316,Beosztás!A:F,6,0)="Igen","Igen","")</f>
        <v/>
      </c>
      <c r="AD316" s="420" t="str">
        <f>IF(VLOOKUP(A316,Beosztás!A:G,7,0)="igen","igen","")</f>
        <v/>
      </c>
      <c r="AE316" s="32"/>
    </row>
    <row r="317" spans="1:31" hidden="1" x14ac:dyDescent="0.3">
      <c r="A317" s="412">
        <f>'ÜGYFÉLLEVELEZÉS.csop.'!A38</f>
        <v>0</v>
      </c>
      <c r="B317" s="413">
        <f>'ÜGYFÉLLEVELEZÉS.csop.'!B38</f>
        <v>0</v>
      </c>
      <c r="C317" s="413">
        <f>'ÜGYFÉLLEVELEZÉS.csop.'!C38</f>
        <v>0</v>
      </c>
      <c r="D317" s="413">
        <f>'ÜGYFÉLLEVELEZÉS.csop.'!D38</f>
        <v>0</v>
      </c>
      <c r="E317" s="417">
        <f>'ÜGYFÉLLEVELEZÉS.csop.'!E38</f>
        <v>0</v>
      </c>
      <c r="F317" s="3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345"/>
      <c r="AC317" s="433" t="str">
        <f>IF(VLOOKUP(A317,Beosztás!A:F,6,0)="Igen","Igen","")</f>
        <v/>
      </c>
      <c r="AD317" s="420" t="str">
        <f>IF(VLOOKUP(A317,Beosztás!A:G,7,0)="igen","igen","")</f>
        <v/>
      </c>
      <c r="AE317" s="32"/>
    </row>
    <row r="318" spans="1:31" hidden="1" x14ac:dyDescent="0.3">
      <c r="A318" s="412">
        <f>'ÜGYFÉLLEVELEZÉS.csop.'!A39</f>
        <v>0</v>
      </c>
      <c r="B318" s="413">
        <f>'ÜGYFÉLLEVELEZÉS.csop.'!B39</f>
        <v>0</v>
      </c>
      <c r="C318" s="413">
        <f>'ÜGYFÉLLEVELEZÉS.csop.'!C39</f>
        <v>0</v>
      </c>
      <c r="D318" s="413">
        <f>'ÜGYFÉLLEVELEZÉS.csop.'!D39</f>
        <v>0</v>
      </c>
      <c r="E318" s="417">
        <f>'ÜGYFÉLLEVELEZÉS.csop.'!E39</f>
        <v>0</v>
      </c>
      <c r="F318" s="3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345"/>
      <c r="AC318" s="433" t="str">
        <f>IF(VLOOKUP(A318,Beosztás!A:F,6,0)="Igen","Igen","")</f>
        <v/>
      </c>
      <c r="AD318" s="420" t="str">
        <f>IF(VLOOKUP(A318,Beosztás!A:G,7,0)="igen","igen","")</f>
        <v/>
      </c>
      <c r="AE318" s="32"/>
    </row>
    <row r="319" spans="1:31" hidden="1" x14ac:dyDescent="0.3">
      <c r="A319" s="412">
        <f>'ÜGYFÉLLEVELEZÉS.csop.'!A40</f>
        <v>0</v>
      </c>
      <c r="B319" s="413">
        <f>'ÜGYFÉLLEVELEZÉS.csop.'!B40</f>
        <v>0</v>
      </c>
      <c r="C319" s="413">
        <f>'ÜGYFÉLLEVELEZÉS.csop.'!C40</f>
        <v>0</v>
      </c>
      <c r="D319" s="413">
        <f>'ÜGYFÉLLEVELEZÉS.csop.'!D40</f>
        <v>0</v>
      </c>
      <c r="E319" s="417">
        <f>'ÜGYFÉLLEVELEZÉS.csop.'!E40</f>
        <v>0</v>
      </c>
      <c r="F319" s="3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345"/>
      <c r="AC319" s="433" t="str">
        <f>IF(VLOOKUP(A319,Beosztás!A:F,6,0)="Igen","Igen","")</f>
        <v/>
      </c>
      <c r="AD319" s="420" t="str">
        <f>IF(VLOOKUP(A319,Beosztás!A:G,7,0)="igen","igen","")</f>
        <v/>
      </c>
      <c r="AE319" s="32"/>
    </row>
    <row r="320" spans="1:31" hidden="1" x14ac:dyDescent="0.3">
      <c r="A320" s="412">
        <f>'ÜGYFÉLLEVELEZÉS.csop.'!A41</f>
        <v>0</v>
      </c>
      <c r="B320" s="413">
        <f>'ÜGYFÉLLEVELEZÉS.csop.'!B41</f>
        <v>0</v>
      </c>
      <c r="C320" s="413">
        <f>'ÜGYFÉLLEVELEZÉS.csop.'!C41</f>
        <v>0</v>
      </c>
      <c r="D320" s="413">
        <f>'ÜGYFÉLLEVELEZÉS.csop.'!D41</f>
        <v>0</v>
      </c>
      <c r="E320" s="417">
        <f>'ÜGYFÉLLEVELEZÉS.csop.'!E41</f>
        <v>0</v>
      </c>
      <c r="F320" s="3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345"/>
      <c r="AC320" s="433" t="str">
        <f>IF(VLOOKUP(A320,Beosztás!A:F,6,0)="Igen","Igen","")</f>
        <v/>
      </c>
      <c r="AD320" s="420" t="str">
        <f>IF(VLOOKUP(A320,Beosztás!A:G,7,0)="igen","igen","")</f>
        <v/>
      </c>
      <c r="AE320" s="32"/>
    </row>
    <row r="321" spans="1:31" hidden="1" x14ac:dyDescent="0.3">
      <c r="A321" s="412">
        <f>'ÜGYFÉLLEVELEZÉS.csop.'!A42</f>
        <v>0</v>
      </c>
      <c r="B321" s="413">
        <f>'ÜGYFÉLLEVELEZÉS.csop.'!B42</f>
        <v>0</v>
      </c>
      <c r="C321" s="413">
        <f>'ÜGYFÉLLEVELEZÉS.csop.'!C42</f>
        <v>0</v>
      </c>
      <c r="D321" s="413">
        <f>'ÜGYFÉLLEVELEZÉS.csop.'!D42</f>
        <v>0</v>
      </c>
      <c r="E321" s="417">
        <f>'ÜGYFÉLLEVELEZÉS.csop.'!E42</f>
        <v>0</v>
      </c>
      <c r="F321" s="3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345"/>
      <c r="AC321" s="433" t="str">
        <f>IF(VLOOKUP(A321,Beosztás!A:F,6,0)="Igen","Igen","")</f>
        <v/>
      </c>
      <c r="AD321" s="420" t="str">
        <f>IF(VLOOKUP(A321,Beosztás!A:G,7,0)="igen","igen","")</f>
        <v/>
      </c>
      <c r="AE321" s="32"/>
    </row>
    <row r="322" spans="1:31" hidden="1" x14ac:dyDescent="0.3">
      <c r="A322" s="412">
        <f>'ÜGYFÉLLEVELEZÉS.csop.'!A43</f>
        <v>0</v>
      </c>
      <c r="B322" s="413">
        <f>'ÜGYFÉLLEVELEZÉS.csop.'!B43</f>
        <v>0</v>
      </c>
      <c r="C322" s="413">
        <f>'ÜGYFÉLLEVELEZÉS.csop.'!C43</f>
        <v>0</v>
      </c>
      <c r="D322" s="413">
        <f>'ÜGYFÉLLEVELEZÉS.csop.'!D43</f>
        <v>0</v>
      </c>
      <c r="E322" s="417">
        <f>'ÜGYFÉLLEVELEZÉS.csop.'!E43</f>
        <v>0</v>
      </c>
      <c r="F322" s="3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345"/>
      <c r="AC322" s="433" t="str">
        <f>IF(VLOOKUP(A322,Beosztás!A:F,6,0)="Igen","Igen","")</f>
        <v/>
      </c>
      <c r="AD322" s="420" t="str">
        <f>IF(VLOOKUP(A322,Beosztás!A:G,7,0)="igen","igen","")</f>
        <v/>
      </c>
      <c r="AE322" s="32"/>
    </row>
    <row r="323" spans="1:31" hidden="1" x14ac:dyDescent="0.3">
      <c r="A323" s="412">
        <f>'ÜGYFÉLLEVELEZÉS.csop.'!A44</f>
        <v>0</v>
      </c>
      <c r="B323" s="413">
        <f>'ÜGYFÉLLEVELEZÉS.csop.'!B44</f>
        <v>0</v>
      </c>
      <c r="C323" s="413">
        <f>'ÜGYFÉLLEVELEZÉS.csop.'!C44</f>
        <v>0</v>
      </c>
      <c r="D323" s="413">
        <f>'ÜGYFÉLLEVELEZÉS.csop.'!D44</f>
        <v>0</v>
      </c>
      <c r="E323" s="417">
        <f>'ÜGYFÉLLEVELEZÉS.csop.'!E44</f>
        <v>0</v>
      </c>
      <c r="F323" s="3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345"/>
      <c r="AC323" s="433" t="str">
        <f>IF(VLOOKUP(A323,Beosztás!A:F,6,0)="Igen","Igen","")</f>
        <v/>
      </c>
      <c r="AD323" s="420" t="str">
        <f>IF(VLOOKUP(A323,Beosztás!A:G,7,0)="igen","igen","")</f>
        <v/>
      </c>
      <c r="AE323" s="32"/>
    </row>
    <row r="324" spans="1:31" hidden="1" x14ac:dyDescent="0.3">
      <c r="A324" s="412">
        <f>'ÜGYFÉLLEVELEZÉS.csop.'!A45</f>
        <v>0</v>
      </c>
      <c r="B324" s="413">
        <f>'ÜGYFÉLLEVELEZÉS.csop.'!B45</f>
        <v>0</v>
      </c>
      <c r="C324" s="413">
        <f>'ÜGYFÉLLEVELEZÉS.csop.'!C45</f>
        <v>0</v>
      </c>
      <c r="D324" s="413">
        <f>'ÜGYFÉLLEVELEZÉS.csop.'!D45</f>
        <v>0</v>
      </c>
      <c r="E324" s="417">
        <f>'ÜGYFÉLLEVELEZÉS.csop.'!E45</f>
        <v>0</v>
      </c>
      <c r="F324" s="3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345"/>
      <c r="AC324" s="433" t="str">
        <f>IF(VLOOKUP(A324,Beosztás!A:F,6,0)="Igen","Igen","")</f>
        <v/>
      </c>
      <c r="AD324" s="420" t="str">
        <f>IF(VLOOKUP(A324,Beosztás!A:G,7,0)="igen","igen","")</f>
        <v/>
      </c>
      <c r="AE324" s="32"/>
    </row>
    <row r="325" spans="1:31" hidden="1" x14ac:dyDescent="0.3">
      <c r="A325" s="412">
        <f>'ÜGYFÉLLEVELEZÉS.csop.'!A46</f>
        <v>0</v>
      </c>
      <c r="B325" s="413">
        <f>'ÜGYFÉLLEVELEZÉS.csop.'!B46</f>
        <v>0</v>
      </c>
      <c r="C325" s="413">
        <f>'ÜGYFÉLLEVELEZÉS.csop.'!C46</f>
        <v>0</v>
      </c>
      <c r="D325" s="413">
        <f>'ÜGYFÉLLEVELEZÉS.csop.'!D46</f>
        <v>0</v>
      </c>
      <c r="E325" s="417">
        <f>'ÜGYFÉLLEVELEZÉS.csop.'!E46</f>
        <v>0</v>
      </c>
      <c r="F325" s="3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345"/>
      <c r="AC325" s="433" t="str">
        <f>IF(VLOOKUP(A325,Beosztás!A:F,6,0)="Igen","Igen","")</f>
        <v/>
      </c>
      <c r="AD325" s="420" t="str">
        <f>IF(VLOOKUP(A325,Beosztás!A:G,7,0)="igen","igen","")</f>
        <v/>
      </c>
      <c r="AE325" s="32"/>
    </row>
    <row r="326" spans="1:31" hidden="1" x14ac:dyDescent="0.3">
      <c r="A326" s="412">
        <f>'ÜGYFÉLLEVELEZÉS.csop.'!A47</f>
        <v>0</v>
      </c>
      <c r="B326" s="413">
        <f>'ÜGYFÉLLEVELEZÉS.csop.'!B47</f>
        <v>0</v>
      </c>
      <c r="C326" s="413">
        <f>'ÜGYFÉLLEVELEZÉS.csop.'!C47</f>
        <v>0</v>
      </c>
      <c r="D326" s="413">
        <f>'ÜGYFÉLLEVELEZÉS.csop.'!D47</f>
        <v>0</v>
      </c>
      <c r="E326" s="417">
        <f>'ÜGYFÉLLEVELEZÉS.csop.'!E47</f>
        <v>0</v>
      </c>
      <c r="F326" s="3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345"/>
      <c r="AC326" s="433" t="str">
        <f>IF(VLOOKUP(A326,Beosztás!A:F,6,0)="Igen","Igen","")</f>
        <v/>
      </c>
      <c r="AD326" s="420" t="str">
        <f>IF(VLOOKUP(A326,Beosztás!A:G,7,0)="igen","igen","")</f>
        <v/>
      </c>
      <c r="AE326" s="32"/>
    </row>
    <row r="327" spans="1:31" hidden="1" x14ac:dyDescent="0.3">
      <c r="A327" s="412">
        <f>'ÜGYFÉLLEVELEZÉS.csop.'!A48</f>
        <v>0</v>
      </c>
      <c r="B327" s="413">
        <f>'ÜGYFÉLLEVELEZÉS.csop.'!B48</f>
        <v>0</v>
      </c>
      <c r="C327" s="413">
        <f>'ÜGYFÉLLEVELEZÉS.csop.'!C48</f>
        <v>0</v>
      </c>
      <c r="D327" s="413">
        <f>'ÜGYFÉLLEVELEZÉS.csop.'!D48</f>
        <v>0</v>
      </c>
      <c r="E327" s="417">
        <f>'ÜGYFÉLLEVELEZÉS.csop.'!E48</f>
        <v>0</v>
      </c>
      <c r="F327" s="3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345"/>
      <c r="AC327" s="433" t="str">
        <f>IF(VLOOKUP(A327,Beosztás!A:F,6,0)="Igen","Igen","")</f>
        <v/>
      </c>
      <c r="AD327" s="420" t="str">
        <f>IF(VLOOKUP(A327,Beosztás!A:G,7,0)="igen","igen","")</f>
        <v/>
      </c>
      <c r="AE327" s="32"/>
    </row>
    <row r="328" spans="1:31" hidden="1" x14ac:dyDescent="0.3">
      <c r="A328" s="412">
        <f>'ÜGYFÉLLEVELEZÉS.csop.'!A49</f>
        <v>0</v>
      </c>
      <c r="B328" s="413">
        <f>'ÜGYFÉLLEVELEZÉS.csop.'!B49</f>
        <v>0</v>
      </c>
      <c r="C328" s="413">
        <f>'ÜGYFÉLLEVELEZÉS.csop.'!C49</f>
        <v>0</v>
      </c>
      <c r="D328" s="413">
        <f>'ÜGYFÉLLEVELEZÉS.csop.'!D49</f>
        <v>0</v>
      </c>
      <c r="E328" s="417">
        <f>'ÜGYFÉLLEVELEZÉS.csop.'!E49</f>
        <v>0</v>
      </c>
      <c r="F328" s="3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345"/>
      <c r="AC328" s="433" t="str">
        <f>IF(VLOOKUP(A328,Beosztás!A:F,6,0)="Igen","Igen","")</f>
        <v/>
      </c>
      <c r="AD328" s="420" t="str">
        <f>IF(VLOOKUP(A328,Beosztás!A:G,7,0)="igen","igen","")</f>
        <v/>
      </c>
      <c r="AE328" s="32"/>
    </row>
    <row r="329" spans="1:31" hidden="1" x14ac:dyDescent="0.3">
      <c r="A329" s="412">
        <f>'ÜGYFÉLLEVELEZÉS.csop.'!A50</f>
        <v>0</v>
      </c>
      <c r="B329" s="413">
        <f>'ÜGYFÉLLEVELEZÉS.csop.'!B50</f>
        <v>0</v>
      </c>
      <c r="C329" s="413">
        <f>'ÜGYFÉLLEVELEZÉS.csop.'!C50</f>
        <v>0</v>
      </c>
      <c r="D329" s="413">
        <f>'ÜGYFÉLLEVELEZÉS.csop.'!D50</f>
        <v>0</v>
      </c>
      <c r="E329" s="417">
        <f>'ÜGYFÉLLEVELEZÉS.csop.'!E50</f>
        <v>0</v>
      </c>
      <c r="F329" s="3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345"/>
      <c r="AC329" s="433" t="str">
        <f>IF(VLOOKUP(A329,Beosztás!A:F,6,0)="Igen","Igen","")</f>
        <v/>
      </c>
      <c r="AD329" s="420" t="str">
        <f>IF(VLOOKUP(A329,Beosztás!A:G,7,0)="igen","igen","")</f>
        <v/>
      </c>
      <c r="AE329" s="32"/>
    </row>
    <row r="330" spans="1:31" hidden="1" x14ac:dyDescent="0.3">
      <c r="A330" s="412">
        <f>'ÜGYFÉLLEVELEZÉS.csop.'!A51</f>
        <v>0</v>
      </c>
      <c r="B330" s="413">
        <f>'ÜGYFÉLLEVELEZÉS.csop.'!B51</f>
        <v>0</v>
      </c>
      <c r="C330" s="413">
        <f>'ÜGYFÉLLEVELEZÉS.csop.'!C51</f>
        <v>0</v>
      </c>
      <c r="D330" s="413">
        <f>'ÜGYFÉLLEVELEZÉS.csop.'!D51</f>
        <v>0</v>
      </c>
      <c r="E330" s="417">
        <f>'ÜGYFÉLLEVELEZÉS.csop.'!E51</f>
        <v>0</v>
      </c>
      <c r="F330" s="3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345"/>
      <c r="AC330" s="433" t="str">
        <f>IF(VLOOKUP(A330,Beosztás!A:F,6,0)="Igen","Igen","")</f>
        <v/>
      </c>
      <c r="AD330" s="420" t="str">
        <f>IF(VLOOKUP(A330,Beosztás!A:G,7,0)="igen","igen","")</f>
        <v/>
      </c>
      <c r="AE330" s="32"/>
    </row>
    <row r="331" spans="1:31" hidden="1" x14ac:dyDescent="0.3">
      <c r="A331" s="412">
        <f>'ÜGYFÉLLEVELEZÉS.csop.'!A52</f>
        <v>0</v>
      </c>
      <c r="B331" s="413">
        <f>'ÜGYFÉLLEVELEZÉS.csop.'!B52</f>
        <v>0</v>
      </c>
      <c r="C331" s="413">
        <f>'ÜGYFÉLLEVELEZÉS.csop.'!C52</f>
        <v>0</v>
      </c>
      <c r="D331" s="413">
        <f>'ÜGYFÉLLEVELEZÉS.csop.'!D52</f>
        <v>0</v>
      </c>
      <c r="E331" s="417">
        <f>'ÜGYFÉLLEVELEZÉS.csop.'!E52</f>
        <v>0</v>
      </c>
      <c r="F331" s="3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345"/>
      <c r="AC331" s="433" t="str">
        <f>IF(VLOOKUP(A331,Beosztás!A:F,6,0)="Igen","Igen","")</f>
        <v/>
      </c>
      <c r="AD331" s="420" t="str">
        <f>IF(VLOOKUP(A331,Beosztás!A:G,7,0)="igen","igen","")</f>
        <v/>
      </c>
      <c r="AE331" s="32"/>
    </row>
    <row r="332" spans="1:31" hidden="1" x14ac:dyDescent="0.3">
      <c r="A332" s="412">
        <f>'ÜGYFÉLLEVELEZÉS.csop.'!A53</f>
        <v>0</v>
      </c>
      <c r="B332" s="413">
        <f>'ÜGYFÉLLEVELEZÉS.csop.'!B53</f>
        <v>0</v>
      </c>
      <c r="C332" s="413">
        <f>'ÜGYFÉLLEVELEZÉS.csop.'!C53</f>
        <v>0</v>
      </c>
      <c r="D332" s="413">
        <f>'ÜGYFÉLLEVELEZÉS.csop.'!D53</f>
        <v>0</v>
      </c>
      <c r="E332" s="417">
        <f>'ÜGYFÉLLEVELEZÉS.csop.'!E53</f>
        <v>0</v>
      </c>
      <c r="F332" s="3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345"/>
      <c r="AC332" s="433" t="str">
        <f>IF(VLOOKUP(A332,Beosztás!A:F,6,0)="Igen","Igen","")</f>
        <v/>
      </c>
      <c r="AD332" s="420" t="str">
        <f>IF(VLOOKUP(A332,Beosztás!A:G,7,0)="igen","igen","")</f>
        <v/>
      </c>
      <c r="AE332" s="32"/>
    </row>
    <row r="333" spans="1:31" hidden="1" x14ac:dyDescent="0.3">
      <c r="A333" s="412">
        <f>'ÜGYFÉLLEVELEZÉS.csop.'!A54</f>
        <v>0</v>
      </c>
      <c r="B333" s="413">
        <f>'ÜGYFÉLLEVELEZÉS.csop.'!B54</f>
        <v>0</v>
      </c>
      <c r="C333" s="413">
        <f>'ÜGYFÉLLEVELEZÉS.csop.'!C54</f>
        <v>0</v>
      </c>
      <c r="D333" s="413">
        <f>'ÜGYFÉLLEVELEZÉS.csop.'!D54</f>
        <v>0</v>
      </c>
      <c r="E333" s="417">
        <f>'ÜGYFÉLLEVELEZÉS.csop.'!E54</f>
        <v>0</v>
      </c>
      <c r="F333" s="3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345"/>
      <c r="AC333" s="433" t="str">
        <f>IF(VLOOKUP(A333,Beosztás!A:F,6,0)="Igen","Igen","")</f>
        <v/>
      </c>
      <c r="AD333" s="420" t="str">
        <f>IF(VLOOKUP(A333,Beosztás!A:G,7,0)="igen","igen","")</f>
        <v/>
      </c>
      <c r="AE333" s="32"/>
    </row>
    <row r="334" spans="1:31" hidden="1" x14ac:dyDescent="0.3">
      <c r="A334" s="412">
        <f>'ÜGYFÉLLEVELEZÉS.csop.'!A55</f>
        <v>0</v>
      </c>
      <c r="B334" s="413">
        <f>'ÜGYFÉLLEVELEZÉS.csop.'!B55</f>
        <v>0</v>
      </c>
      <c r="C334" s="413">
        <f>'ÜGYFÉLLEVELEZÉS.csop.'!C55</f>
        <v>0</v>
      </c>
      <c r="D334" s="413">
        <f>'ÜGYFÉLLEVELEZÉS.csop.'!D55</f>
        <v>0</v>
      </c>
      <c r="E334" s="417">
        <f>'ÜGYFÉLLEVELEZÉS.csop.'!E55</f>
        <v>0</v>
      </c>
      <c r="F334" s="3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345"/>
      <c r="AC334" s="433" t="str">
        <f>IF(VLOOKUP(A334,Beosztás!A:F,6,0)="Igen","Igen","")</f>
        <v/>
      </c>
      <c r="AD334" s="420" t="str">
        <f>IF(VLOOKUP(A334,Beosztás!A:G,7,0)="igen","igen","")</f>
        <v/>
      </c>
      <c r="AE334" s="32"/>
    </row>
    <row r="335" spans="1:31" hidden="1" x14ac:dyDescent="0.3">
      <c r="A335" s="412">
        <f>'ÜGYFÉLLEVELEZÉS.csop.'!A56</f>
        <v>0</v>
      </c>
      <c r="B335" s="413">
        <f>'ÜGYFÉLLEVELEZÉS.csop.'!B56</f>
        <v>0</v>
      </c>
      <c r="C335" s="413">
        <f>'ÜGYFÉLLEVELEZÉS.csop.'!C56</f>
        <v>0</v>
      </c>
      <c r="D335" s="413">
        <f>'ÜGYFÉLLEVELEZÉS.csop.'!D56</f>
        <v>0</v>
      </c>
      <c r="E335" s="417">
        <f>'ÜGYFÉLLEVELEZÉS.csop.'!E56</f>
        <v>0</v>
      </c>
      <c r="F335" s="3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345"/>
      <c r="AC335" s="433" t="str">
        <f>IF(VLOOKUP(A335,Beosztás!A:F,6,0)="Igen","Igen","")</f>
        <v/>
      </c>
      <c r="AD335" s="420" t="str">
        <f>IF(VLOOKUP(A335,Beosztás!A:G,7,0)="igen","igen","")</f>
        <v/>
      </c>
      <c r="AE335" s="32"/>
    </row>
    <row r="336" spans="1:31" hidden="1" x14ac:dyDescent="0.3">
      <c r="A336" s="412">
        <f>'ÜGYFÉLLEVELEZÉS.csop.'!A57</f>
        <v>0</v>
      </c>
      <c r="B336" s="413">
        <f>'ÜGYFÉLLEVELEZÉS.csop.'!B57</f>
        <v>0</v>
      </c>
      <c r="C336" s="413">
        <f>'ÜGYFÉLLEVELEZÉS.csop.'!C57</f>
        <v>0</v>
      </c>
      <c r="D336" s="413">
        <f>'ÜGYFÉLLEVELEZÉS.csop.'!D57</f>
        <v>0</v>
      </c>
      <c r="E336" s="417">
        <f>'ÜGYFÉLLEVELEZÉS.csop.'!E57</f>
        <v>0</v>
      </c>
      <c r="F336" s="3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345"/>
      <c r="AC336" s="433" t="str">
        <f>IF(VLOOKUP(A336,Beosztás!A:F,6,0)="Igen","Igen","")</f>
        <v/>
      </c>
      <c r="AD336" s="420" t="str">
        <f>IF(VLOOKUP(A336,Beosztás!A:G,7,0)="igen","igen","")</f>
        <v/>
      </c>
      <c r="AE336" s="32"/>
    </row>
    <row r="337" spans="1:31" hidden="1" x14ac:dyDescent="0.3">
      <c r="A337" s="412">
        <f>'ÜGYFÉLLEVELEZÉS.csop.'!A58</f>
        <v>0</v>
      </c>
      <c r="B337" s="413">
        <f>'ÜGYFÉLLEVELEZÉS.csop.'!B58</f>
        <v>0</v>
      </c>
      <c r="C337" s="413">
        <f>'ÜGYFÉLLEVELEZÉS.csop.'!C58</f>
        <v>0</v>
      </c>
      <c r="D337" s="413">
        <f>'ÜGYFÉLLEVELEZÉS.csop.'!D58</f>
        <v>0</v>
      </c>
      <c r="E337" s="417">
        <f>'ÜGYFÉLLEVELEZÉS.csop.'!E58</f>
        <v>0</v>
      </c>
      <c r="F337" s="3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345"/>
      <c r="AC337" s="433" t="str">
        <f>IF(VLOOKUP(A337,Beosztás!A:F,6,0)="Igen","Igen","")</f>
        <v/>
      </c>
      <c r="AD337" s="420" t="str">
        <f>IF(VLOOKUP(A337,Beosztás!A:G,7,0)="igen","igen","")</f>
        <v/>
      </c>
      <c r="AE337" s="32"/>
    </row>
    <row r="338" spans="1:31" hidden="1" x14ac:dyDescent="0.3">
      <c r="A338" s="412">
        <f>'ÜGYFÉLLEVELEZÉS.csop.'!A59</f>
        <v>0</v>
      </c>
      <c r="B338" s="413">
        <f>'ÜGYFÉLLEVELEZÉS.csop.'!B59</f>
        <v>0</v>
      </c>
      <c r="C338" s="413">
        <f>'ÜGYFÉLLEVELEZÉS.csop.'!C59</f>
        <v>0</v>
      </c>
      <c r="D338" s="413">
        <f>'ÜGYFÉLLEVELEZÉS.csop.'!D59</f>
        <v>0</v>
      </c>
      <c r="E338" s="417">
        <f>'ÜGYFÉLLEVELEZÉS.csop.'!E59</f>
        <v>0</v>
      </c>
      <c r="F338" s="3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345"/>
      <c r="AC338" s="433" t="str">
        <f>IF(VLOOKUP(A338,Beosztás!A:F,6,0)="Igen","Igen","")</f>
        <v/>
      </c>
      <c r="AD338" s="420" t="str">
        <f>IF(VLOOKUP(A338,Beosztás!A:G,7,0)="igen","igen","")</f>
        <v/>
      </c>
      <c r="AE338" s="32"/>
    </row>
    <row r="339" spans="1:31" hidden="1" x14ac:dyDescent="0.3">
      <c r="A339" s="412">
        <f>'ÜGYFÉLLEVELEZÉS.csop.'!A60</f>
        <v>0</v>
      </c>
      <c r="B339" s="413">
        <f>'ÜGYFÉLLEVELEZÉS.csop.'!B60</f>
        <v>0</v>
      </c>
      <c r="C339" s="413">
        <f>'ÜGYFÉLLEVELEZÉS.csop.'!C60</f>
        <v>0</v>
      </c>
      <c r="D339" s="413">
        <f>'ÜGYFÉLLEVELEZÉS.csop.'!D60</f>
        <v>0</v>
      </c>
      <c r="E339" s="417">
        <f>'ÜGYFÉLLEVELEZÉS.csop.'!E60</f>
        <v>0</v>
      </c>
      <c r="F339" s="3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345"/>
      <c r="AC339" s="433" t="str">
        <f>IF(VLOOKUP(A339,Beosztás!A:F,6,0)="Igen","Igen","")</f>
        <v/>
      </c>
      <c r="AD339" s="420" t="str">
        <f>IF(VLOOKUP(A339,Beosztás!A:G,7,0)="igen","igen","")</f>
        <v/>
      </c>
      <c r="AE339" s="32"/>
    </row>
    <row r="340" spans="1:31" hidden="1" x14ac:dyDescent="0.3">
      <c r="A340" s="412">
        <f>'ÜGYFÉLLEVELEZÉS.csop.'!A61</f>
        <v>0</v>
      </c>
      <c r="B340" s="413">
        <f>'ÜGYFÉLLEVELEZÉS.csop.'!B61</f>
        <v>0</v>
      </c>
      <c r="C340" s="413">
        <f>'ÜGYFÉLLEVELEZÉS.csop.'!C61</f>
        <v>0</v>
      </c>
      <c r="D340" s="413">
        <f>'ÜGYFÉLLEVELEZÉS.csop.'!D61</f>
        <v>0</v>
      </c>
      <c r="E340" s="417">
        <f>'ÜGYFÉLLEVELEZÉS.csop.'!E61</f>
        <v>0</v>
      </c>
      <c r="F340" s="3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345"/>
      <c r="AC340" s="433" t="str">
        <f>IF(VLOOKUP(A340,Beosztás!A:F,6,0)="Igen","Igen","")</f>
        <v/>
      </c>
      <c r="AD340" s="420" t="str">
        <f>IF(VLOOKUP(A340,Beosztás!A:G,7,0)="igen","igen","")</f>
        <v/>
      </c>
      <c r="AE340" s="32"/>
    </row>
    <row r="341" spans="1:31" hidden="1" x14ac:dyDescent="0.3">
      <c r="A341" s="412">
        <f>'ÜGYFÉLLEVELEZÉS.csop.'!A62</f>
        <v>0</v>
      </c>
      <c r="B341" s="413">
        <f>'ÜGYFÉLLEVELEZÉS.csop.'!B62</f>
        <v>0</v>
      </c>
      <c r="C341" s="413">
        <f>'ÜGYFÉLLEVELEZÉS.csop.'!C62</f>
        <v>0</v>
      </c>
      <c r="D341" s="413">
        <f>'ÜGYFÉLLEVELEZÉS.csop.'!D62</f>
        <v>0</v>
      </c>
      <c r="E341" s="417">
        <f>'ÜGYFÉLLEVELEZÉS.csop.'!E62</f>
        <v>0</v>
      </c>
      <c r="F341" s="3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345"/>
      <c r="AC341" s="433" t="str">
        <f>IF(VLOOKUP(A341,Beosztás!A:F,6,0)="Igen","Igen","")</f>
        <v/>
      </c>
      <c r="AD341" s="420" t="str">
        <f>IF(VLOOKUP(A341,Beosztás!A:G,7,0)="igen","igen","")</f>
        <v/>
      </c>
      <c r="AE341" s="32"/>
    </row>
    <row r="342" spans="1:31" x14ac:dyDescent="0.3">
      <c r="A342" s="105" t="str">
        <f>Panaszkezelés!A5</f>
        <v>Laczkó Enikő</v>
      </c>
      <c r="B342" s="238" t="str">
        <f>Panaszkezelés!B5</f>
        <v>BALÁZS KRISZTINA</v>
      </c>
      <c r="C342" s="238">
        <f>Panaszkezelés!C5</f>
        <v>0</v>
      </c>
      <c r="D342" s="238" t="str">
        <f>Panaszkezelés!D5</f>
        <v>Panaszkezelés</v>
      </c>
      <c r="E342" s="419" t="str">
        <f>Panaszkezelés!E5</f>
        <v>aktív</v>
      </c>
      <c r="F342" s="435"/>
      <c r="G342" s="421"/>
      <c r="H342" s="421"/>
      <c r="I342" s="421"/>
      <c r="J342" s="421"/>
      <c r="K342" s="421"/>
      <c r="L342" s="421"/>
      <c r="M342" s="421"/>
      <c r="N342" s="421">
        <f>[1]mátrix!M84</f>
        <v>1</v>
      </c>
      <c r="O342" s="421">
        <f>[1]mátrix!N84</f>
        <v>1</v>
      </c>
      <c r="P342" s="421"/>
      <c r="Q342" s="421">
        <f>[1]mátrix!P84</f>
        <v>1</v>
      </c>
      <c r="R342" s="421">
        <f>[1]mátrix!Q84</f>
        <v>1</v>
      </c>
      <c r="S342" s="421"/>
      <c r="T342" s="421"/>
      <c r="U342" s="421"/>
      <c r="V342" s="421"/>
      <c r="W342" s="421"/>
      <c r="X342" s="421"/>
      <c r="Y342" s="421"/>
      <c r="Z342" s="421"/>
      <c r="AA342" s="421">
        <f>[1]mátrix!Z84</f>
        <v>1</v>
      </c>
      <c r="AB342" s="436"/>
      <c r="AC342" s="433" t="str">
        <f>IF(VLOOKUP(A342,Beosztás!A:F,6,0)="Igen","Igen","")</f>
        <v/>
      </c>
      <c r="AD342" s="420" t="str">
        <f>IF(VLOOKUP(A342,Beosztás!A:G,7,0)="igen","igen","")</f>
        <v/>
      </c>
      <c r="AE342" s="32"/>
    </row>
    <row r="343" spans="1:31" x14ac:dyDescent="0.3">
      <c r="A343" s="105" t="str">
        <f>Panaszkezelés!A6</f>
        <v>Palánkainé Tóth Katalin</v>
      </c>
      <c r="B343" s="238" t="str">
        <f>Panaszkezelés!B6</f>
        <v>BALÁZS KRISZTINA</v>
      </c>
      <c r="C343" s="238">
        <f>Panaszkezelés!C6</f>
        <v>0</v>
      </c>
      <c r="D343" s="238" t="str">
        <f>Panaszkezelés!D6</f>
        <v>Panaszkezelés</v>
      </c>
      <c r="E343" s="419" t="str">
        <f>Panaszkezelés!E6</f>
        <v>aktív</v>
      </c>
      <c r="F343" s="435"/>
      <c r="G343" s="421"/>
      <c r="H343" s="421"/>
      <c r="I343" s="421"/>
      <c r="J343" s="421"/>
      <c r="K343" s="421" t="str">
        <f>[1]mátrix!J85</f>
        <v>H2</v>
      </c>
      <c r="L343" s="421"/>
      <c r="M343" s="421"/>
      <c r="N343" s="421">
        <f>[1]mátrix!M85</f>
        <v>1</v>
      </c>
      <c r="O343" s="421">
        <f>[1]mátrix!N85</f>
        <v>1</v>
      </c>
      <c r="P343" s="421"/>
      <c r="Q343" s="421">
        <f>[1]mátrix!P85</f>
        <v>1</v>
      </c>
      <c r="R343" s="421">
        <f>[1]mátrix!Q85</f>
        <v>1</v>
      </c>
      <c r="S343" s="421"/>
      <c r="T343" s="421"/>
      <c r="U343" s="421"/>
      <c r="V343" s="421"/>
      <c r="W343" s="421"/>
      <c r="X343" s="421"/>
      <c r="Y343" s="421"/>
      <c r="Z343" s="421"/>
      <c r="AA343" s="421">
        <f>[1]mátrix!Z85</f>
        <v>1</v>
      </c>
      <c r="AB343" s="436"/>
      <c r="AC343" s="433" t="str">
        <f>IF(VLOOKUP(A343,Beosztás!A:F,6,0)="Igen","Igen","")</f>
        <v/>
      </c>
      <c r="AD343" s="420" t="str">
        <f>IF(VLOOKUP(A343,Beosztás!A:G,7,0)="igen","igen","")</f>
        <v/>
      </c>
      <c r="AE343" s="32"/>
    </row>
    <row r="344" spans="1:31" ht="15" thickBot="1" x14ac:dyDescent="0.35">
      <c r="A344" s="105" t="str">
        <f>Panaszkezelés!A7</f>
        <v>Zsolnai Zsuzsanna</v>
      </c>
      <c r="B344" s="238" t="str">
        <f>Panaszkezelés!B7</f>
        <v>BALÁZS KRISZTINA</v>
      </c>
      <c r="C344" s="238">
        <f>Panaszkezelés!C7</f>
        <v>0</v>
      </c>
      <c r="D344" s="238" t="str">
        <f>Panaszkezelés!D7</f>
        <v>Panaszkezelés</v>
      </c>
      <c r="E344" s="419" t="str">
        <f>Panaszkezelés!E7</f>
        <v>aktív</v>
      </c>
      <c r="F344" s="435"/>
      <c r="G344" s="421"/>
      <c r="H344" s="421"/>
      <c r="I344" s="421"/>
      <c r="J344" s="421" t="str">
        <f>[1]mátrix!I86</f>
        <v>H2</v>
      </c>
      <c r="K344" s="421" t="str">
        <f>[1]mátrix!J86</f>
        <v>H2</v>
      </c>
      <c r="L344" s="421"/>
      <c r="M344" s="421"/>
      <c r="N344" s="421">
        <f>[1]mátrix!M86</f>
        <v>1</v>
      </c>
      <c r="O344" s="421">
        <f>[1]mátrix!N86</f>
        <v>1</v>
      </c>
      <c r="P344" s="421"/>
      <c r="Q344" s="421">
        <f>[1]mátrix!P86</f>
        <v>1</v>
      </c>
      <c r="R344" s="421">
        <f>[1]mátrix!Q86</f>
        <v>1</v>
      </c>
      <c r="S344" s="421"/>
      <c r="T344" s="421"/>
      <c r="U344" s="421"/>
      <c r="V344" s="421"/>
      <c r="W344" s="421"/>
      <c r="X344" s="421"/>
      <c r="Y344" s="421"/>
      <c r="Z344" s="421" t="str">
        <f>[1]mátrix!Y86</f>
        <v>H2</v>
      </c>
      <c r="AA344" s="421">
        <f>[1]mátrix!Z86</f>
        <v>1</v>
      </c>
      <c r="AB344" s="436"/>
      <c r="AC344" s="433" t="str">
        <f>IF(VLOOKUP(A344,Beosztás!A:F,6,0)="Igen","Igen","")</f>
        <v>Igen</v>
      </c>
      <c r="AD344" s="420" t="str">
        <f>IF(VLOOKUP(A344,Beosztás!A:G,7,0)="igen","igen","")</f>
        <v/>
      </c>
      <c r="AE344" s="32"/>
    </row>
    <row r="345" spans="1:31" ht="15" hidden="1" thickBot="1" x14ac:dyDescent="0.35">
      <c r="A345" s="105">
        <f>Panaszkezelés!A8</f>
        <v>0</v>
      </c>
      <c r="B345" s="238">
        <f>Panaszkezelés!B8</f>
        <v>0</v>
      </c>
      <c r="C345" s="238">
        <f>Panaszkezelés!C8</f>
        <v>0</v>
      </c>
      <c r="D345" s="238">
        <f>Panaszkezelés!D8</f>
        <v>0</v>
      </c>
      <c r="E345" s="419">
        <f>Panaszkezelés!E8</f>
        <v>0</v>
      </c>
      <c r="F345" s="3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345"/>
      <c r="AC345" s="433" t="str">
        <f>IF(VLOOKUP(A345,Beosztás!A:F,6,0)="Igen","Igen","")</f>
        <v/>
      </c>
      <c r="AD345" s="420" t="str">
        <f>IF(VLOOKUP(A345,Beosztás!A:G,7,0)="igen","igen","")</f>
        <v/>
      </c>
      <c r="AE345" s="32"/>
    </row>
    <row r="346" spans="1:31" ht="15" hidden="1" thickBot="1" x14ac:dyDescent="0.35">
      <c r="A346" s="105">
        <f>Panaszkezelés!A9</f>
        <v>0</v>
      </c>
      <c r="B346" s="238">
        <f>Panaszkezelés!B9</f>
        <v>0</v>
      </c>
      <c r="C346" s="238">
        <f>Panaszkezelés!C9</f>
        <v>0</v>
      </c>
      <c r="D346" s="238">
        <f>Panaszkezelés!D9</f>
        <v>0</v>
      </c>
      <c r="E346" s="419">
        <f>Panaszkezelés!E9</f>
        <v>0</v>
      </c>
      <c r="F346" s="3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345"/>
      <c r="AC346" s="433" t="str">
        <f>IF(VLOOKUP(A346,Beosztás!A:F,6,0)="Igen","Igen","")</f>
        <v/>
      </c>
      <c r="AD346" s="420" t="str">
        <f>IF(VLOOKUP(A346,Beosztás!A:G,7,0)="igen","igen","")</f>
        <v/>
      </c>
      <c r="AE346" s="32"/>
    </row>
    <row r="347" spans="1:31" ht="15" hidden="1" thickBot="1" x14ac:dyDescent="0.35">
      <c r="A347" s="105">
        <f>Panaszkezelés!A10</f>
        <v>0</v>
      </c>
      <c r="B347" s="238">
        <f>Panaszkezelés!B10</f>
        <v>0</v>
      </c>
      <c r="C347" s="238">
        <f>Panaszkezelés!C10</f>
        <v>0</v>
      </c>
      <c r="D347" s="238">
        <f>Panaszkezelés!D10</f>
        <v>0</v>
      </c>
      <c r="E347" s="419">
        <f>Panaszkezelés!E10</f>
        <v>0</v>
      </c>
      <c r="F347" s="3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345"/>
      <c r="AC347" s="433" t="str">
        <f>IF(VLOOKUP(A347,Beosztás!A:F,6,0)="Igen","Igen","")</f>
        <v/>
      </c>
      <c r="AD347" s="420" t="str">
        <f>IF(VLOOKUP(A347,Beosztás!A:G,7,0)="igen","igen","")</f>
        <v/>
      </c>
      <c r="AE347" s="32"/>
    </row>
    <row r="348" spans="1:31" ht="15" hidden="1" thickBot="1" x14ac:dyDescent="0.35">
      <c r="A348" s="105">
        <f>Panaszkezelés!A11</f>
        <v>0</v>
      </c>
      <c r="B348" s="238">
        <f>Panaszkezelés!B11</f>
        <v>0</v>
      </c>
      <c r="C348" s="238">
        <f>Panaszkezelés!C11</f>
        <v>0</v>
      </c>
      <c r="D348" s="238">
        <f>Panaszkezelés!D11</f>
        <v>0</v>
      </c>
      <c r="E348" s="419">
        <f>Panaszkezelés!E11</f>
        <v>0</v>
      </c>
      <c r="F348" s="3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345"/>
      <c r="AC348" s="433" t="str">
        <f>IF(VLOOKUP(A348,Beosztás!A:F,6,0)="Igen","Igen","")</f>
        <v/>
      </c>
      <c r="AD348" s="420" t="str">
        <f>IF(VLOOKUP(A348,Beosztás!A:G,7,0)="igen","igen","")</f>
        <v/>
      </c>
      <c r="AE348" s="32"/>
    </row>
    <row r="349" spans="1:31" ht="15" hidden="1" thickBot="1" x14ac:dyDescent="0.35">
      <c r="A349" s="105">
        <f>Panaszkezelés!A12</f>
        <v>0</v>
      </c>
      <c r="B349" s="238">
        <f>Panaszkezelés!B12</f>
        <v>0</v>
      </c>
      <c r="C349" s="238">
        <f>Panaszkezelés!C12</f>
        <v>0</v>
      </c>
      <c r="D349" s="238">
        <f>Panaszkezelés!D12</f>
        <v>0</v>
      </c>
      <c r="E349" s="419">
        <f>Panaszkezelés!E12</f>
        <v>0</v>
      </c>
      <c r="F349" s="3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345"/>
      <c r="AC349" s="433" t="str">
        <f>IF(VLOOKUP(A349,Beosztás!A:F,6,0)="Igen","Igen","")</f>
        <v/>
      </c>
      <c r="AD349" s="420" t="str">
        <f>IF(VLOOKUP(A349,Beosztás!A:G,7,0)="igen","igen","")</f>
        <v/>
      </c>
      <c r="AE349" s="32"/>
    </row>
    <row r="350" spans="1:31" ht="15" hidden="1" thickBot="1" x14ac:dyDescent="0.35">
      <c r="A350" s="105">
        <f>Panaszkezelés!A13</f>
        <v>0</v>
      </c>
      <c r="B350" s="238">
        <f>Panaszkezelés!B13</f>
        <v>0</v>
      </c>
      <c r="C350" s="238">
        <f>Panaszkezelés!C13</f>
        <v>0</v>
      </c>
      <c r="D350" s="238">
        <f>Panaszkezelés!D13</f>
        <v>0</v>
      </c>
      <c r="E350" s="419">
        <f>Panaszkezelés!E13</f>
        <v>0</v>
      </c>
      <c r="F350" s="3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345"/>
      <c r="AC350" s="433" t="str">
        <f>IF(VLOOKUP(A350,Beosztás!A:F,6,0)="Igen","Igen","")</f>
        <v/>
      </c>
      <c r="AD350" s="420" t="str">
        <f>IF(VLOOKUP(A350,Beosztás!A:G,7,0)="igen","igen","")</f>
        <v/>
      </c>
      <c r="AE350" s="32"/>
    </row>
    <row r="351" spans="1:31" ht="15" hidden="1" thickBot="1" x14ac:dyDescent="0.35">
      <c r="A351" s="105">
        <f>Panaszkezelés!A14</f>
        <v>0</v>
      </c>
      <c r="B351" s="238">
        <f>Panaszkezelés!B14</f>
        <v>0</v>
      </c>
      <c r="C351" s="238">
        <f>Panaszkezelés!C14</f>
        <v>0</v>
      </c>
      <c r="D351" s="238">
        <f>Panaszkezelés!D14</f>
        <v>0</v>
      </c>
      <c r="E351" s="419">
        <f>Panaszkezelés!E14</f>
        <v>0</v>
      </c>
      <c r="F351" s="3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345"/>
      <c r="AC351" s="433" t="str">
        <f>IF(VLOOKUP(A351,Beosztás!A:F,6,0)="Igen","Igen","")</f>
        <v/>
      </c>
      <c r="AD351" s="420" t="str">
        <f>IF(VLOOKUP(A351,Beosztás!A:G,7,0)="igen","igen","")</f>
        <v/>
      </c>
      <c r="AE351" s="32"/>
    </row>
    <row r="352" spans="1:31" ht="15" hidden="1" thickBot="1" x14ac:dyDescent="0.35">
      <c r="A352" s="105">
        <f>Panaszkezelés!A15</f>
        <v>0</v>
      </c>
      <c r="B352" s="238">
        <f>Panaszkezelés!B15</f>
        <v>0</v>
      </c>
      <c r="C352" s="238">
        <f>Panaszkezelés!C15</f>
        <v>0</v>
      </c>
      <c r="D352" s="238">
        <f>Panaszkezelés!D15</f>
        <v>0</v>
      </c>
      <c r="E352" s="419">
        <f>Panaszkezelés!E15</f>
        <v>0</v>
      </c>
      <c r="F352" s="3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345"/>
      <c r="AC352" s="433" t="str">
        <f>IF(VLOOKUP(A352,Beosztás!A:F,6,0)="Igen","Igen","")</f>
        <v/>
      </c>
      <c r="AD352" s="420" t="str">
        <f>IF(VLOOKUP(A352,Beosztás!A:G,7,0)="igen","igen","")</f>
        <v/>
      </c>
      <c r="AE352" s="32"/>
    </row>
    <row r="353" spans="1:31" ht="15" hidden="1" thickBot="1" x14ac:dyDescent="0.35">
      <c r="A353" s="105">
        <f>Panaszkezelés!A16</f>
        <v>0</v>
      </c>
      <c r="B353" s="238">
        <f>Panaszkezelés!B16</f>
        <v>0</v>
      </c>
      <c r="C353" s="238">
        <f>Panaszkezelés!C16</f>
        <v>0</v>
      </c>
      <c r="D353" s="238">
        <f>Panaszkezelés!D16</f>
        <v>0</v>
      </c>
      <c r="E353" s="419">
        <f>Panaszkezelés!E16</f>
        <v>0</v>
      </c>
      <c r="F353" s="3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345"/>
      <c r="AC353" s="433" t="str">
        <f>IF(VLOOKUP(A353,Beosztás!A:F,6,0)="Igen","Igen","")</f>
        <v/>
      </c>
      <c r="AD353" s="420" t="str">
        <f>IF(VLOOKUP(A353,Beosztás!A:G,7,0)="igen","igen","")</f>
        <v/>
      </c>
      <c r="AE353" s="32"/>
    </row>
    <row r="354" spans="1:31" ht="15" hidden="1" thickBot="1" x14ac:dyDescent="0.35">
      <c r="A354" s="105">
        <f>Panaszkezelés!A17</f>
        <v>0</v>
      </c>
      <c r="B354" s="238">
        <f>Panaszkezelés!B17</f>
        <v>0</v>
      </c>
      <c r="C354" s="238">
        <f>Panaszkezelés!C17</f>
        <v>0</v>
      </c>
      <c r="D354" s="238">
        <f>Panaszkezelés!D17</f>
        <v>0</v>
      </c>
      <c r="E354" s="419">
        <f>Panaszkezelés!E17</f>
        <v>0</v>
      </c>
      <c r="F354" s="3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345"/>
      <c r="AC354" s="433" t="str">
        <f>IF(VLOOKUP(A354,Beosztás!A:F,6,0)="Igen","Igen","")</f>
        <v/>
      </c>
      <c r="AD354" s="420" t="str">
        <f>IF(VLOOKUP(A354,Beosztás!A:G,7,0)="igen","igen","")</f>
        <v/>
      </c>
      <c r="AE354" s="32"/>
    </row>
    <row r="355" spans="1:31" ht="15" hidden="1" thickBot="1" x14ac:dyDescent="0.35">
      <c r="A355" s="105">
        <f>Panaszkezelés!A18</f>
        <v>0</v>
      </c>
      <c r="B355" s="238">
        <f>Panaszkezelés!B18</f>
        <v>0</v>
      </c>
      <c r="C355" s="238">
        <f>Panaszkezelés!C18</f>
        <v>0</v>
      </c>
      <c r="D355" s="238">
        <f>Panaszkezelés!D18</f>
        <v>0</v>
      </c>
      <c r="E355" s="419">
        <f>Panaszkezelés!E18</f>
        <v>0</v>
      </c>
      <c r="F355" s="3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345"/>
      <c r="AC355" s="433" t="str">
        <f>IF(VLOOKUP(A355,Beosztás!A:F,6,0)="Igen","Igen","")</f>
        <v/>
      </c>
      <c r="AD355" s="420" t="str">
        <f>IF(VLOOKUP(A355,Beosztás!A:G,7,0)="igen","igen","")</f>
        <v/>
      </c>
      <c r="AE355" s="32"/>
    </row>
    <row r="356" spans="1:31" ht="15" hidden="1" thickBot="1" x14ac:dyDescent="0.35">
      <c r="A356" s="105">
        <f>Panaszkezelés!A19</f>
        <v>0</v>
      </c>
      <c r="B356" s="238">
        <f>Panaszkezelés!B19</f>
        <v>0</v>
      </c>
      <c r="C356" s="238">
        <f>Panaszkezelés!C19</f>
        <v>0</v>
      </c>
      <c r="D356" s="238">
        <f>Panaszkezelés!D19</f>
        <v>0</v>
      </c>
      <c r="E356" s="419">
        <f>Panaszkezelés!E19</f>
        <v>0</v>
      </c>
      <c r="F356" s="3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345"/>
      <c r="AC356" s="433" t="str">
        <f>IF(VLOOKUP(A356,Beosztás!A:F,6,0)="Igen","Igen","")</f>
        <v/>
      </c>
      <c r="AD356" s="420" t="str">
        <f>IF(VLOOKUP(A356,Beosztás!A:G,7,0)="igen","igen","")</f>
        <v/>
      </c>
      <c r="AE356" s="32"/>
    </row>
    <row r="357" spans="1:31" ht="15" hidden="1" thickBot="1" x14ac:dyDescent="0.35">
      <c r="A357" s="105">
        <f>Panaszkezelés!A20</f>
        <v>0</v>
      </c>
      <c r="B357" s="238">
        <f>Panaszkezelés!B20</f>
        <v>0</v>
      </c>
      <c r="C357" s="238">
        <f>Panaszkezelés!C20</f>
        <v>0</v>
      </c>
      <c r="D357" s="238">
        <f>Panaszkezelés!D20</f>
        <v>0</v>
      </c>
      <c r="E357" s="419">
        <f>Panaszkezelés!E20</f>
        <v>0</v>
      </c>
      <c r="F357" s="3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345"/>
      <c r="AC357" s="433" t="str">
        <f>IF(VLOOKUP(A357,Beosztás!A:F,6,0)="Igen","Igen","")</f>
        <v/>
      </c>
      <c r="AD357" s="420" t="str">
        <f>IF(VLOOKUP(A357,Beosztás!A:G,7,0)="igen","igen","")</f>
        <v/>
      </c>
      <c r="AE357" s="32"/>
    </row>
    <row r="358" spans="1:31" ht="15" hidden="1" thickBot="1" x14ac:dyDescent="0.35">
      <c r="A358" s="105">
        <f>Panaszkezelés!A21</f>
        <v>0</v>
      </c>
      <c r="B358" s="238">
        <f>Panaszkezelés!B21</f>
        <v>0</v>
      </c>
      <c r="C358" s="238">
        <f>Panaszkezelés!C21</f>
        <v>0</v>
      </c>
      <c r="D358" s="238">
        <f>Panaszkezelés!D21</f>
        <v>0</v>
      </c>
      <c r="E358" s="419">
        <f>Panaszkezelés!E21</f>
        <v>0</v>
      </c>
      <c r="F358" s="3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345"/>
      <c r="AC358" s="433" t="str">
        <f>IF(VLOOKUP(A358,Beosztás!A:F,6,0)="Igen","Igen","")</f>
        <v/>
      </c>
      <c r="AD358" s="420" t="str">
        <f>IF(VLOOKUP(A358,Beosztás!A:G,7,0)="igen","igen","")</f>
        <v/>
      </c>
      <c r="AE358" s="32"/>
    </row>
    <row r="359" spans="1:31" ht="15" hidden="1" thickBot="1" x14ac:dyDescent="0.35">
      <c r="A359" s="105">
        <f>Panaszkezelés!A22</f>
        <v>0</v>
      </c>
      <c r="B359" s="238">
        <f>Panaszkezelés!B22</f>
        <v>0</v>
      </c>
      <c r="C359" s="238">
        <f>Panaszkezelés!C22</f>
        <v>0</v>
      </c>
      <c r="D359" s="238">
        <f>Panaszkezelés!D22</f>
        <v>0</v>
      </c>
      <c r="E359" s="419">
        <f>Panaszkezelés!E22</f>
        <v>0</v>
      </c>
      <c r="F359" s="3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345"/>
      <c r="AC359" s="433" t="str">
        <f>IF(VLOOKUP(A359,Beosztás!A:F,6,0)="Igen","Igen","")</f>
        <v/>
      </c>
      <c r="AD359" s="420" t="str">
        <f>IF(VLOOKUP(A359,Beosztás!A:G,7,0)="igen","igen","")</f>
        <v/>
      </c>
      <c r="AE359" s="32"/>
    </row>
    <row r="360" spans="1:31" ht="15" hidden="1" thickBot="1" x14ac:dyDescent="0.35">
      <c r="A360" s="105">
        <f>Panaszkezelés!A23</f>
        <v>0</v>
      </c>
      <c r="B360" s="238">
        <f>Panaszkezelés!B23</f>
        <v>0</v>
      </c>
      <c r="C360" s="238">
        <f>Panaszkezelés!C23</f>
        <v>0</v>
      </c>
      <c r="D360" s="238">
        <f>Panaszkezelés!D23</f>
        <v>0</v>
      </c>
      <c r="E360" s="419">
        <f>Panaszkezelés!E23</f>
        <v>0</v>
      </c>
      <c r="F360" s="3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345"/>
      <c r="AC360" s="433" t="str">
        <f>IF(VLOOKUP(A360,Beosztás!A:F,6,0)="Igen","Igen","")</f>
        <v/>
      </c>
      <c r="AD360" s="420" t="str">
        <f>IF(VLOOKUP(A360,Beosztás!A:G,7,0)="igen","igen","")</f>
        <v/>
      </c>
      <c r="AE360" s="32"/>
    </row>
    <row r="361" spans="1:31" ht="15" hidden="1" thickBot="1" x14ac:dyDescent="0.35">
      <c r="A361" s="105">
        <f>Panaszkezelés!A24</f>
        <v>0</v>
      </c>
      <c r="B361" s="238">
        <f>Panaszkezelés!B24</f>
        <v>0</v>
      </c>
      <c r="C361" s="238">
        <f>Panaszkezelés!C24</f>
        <v>0</v>
      </c>
      <c r="D361" s="238">
        <f>Panaszkezelés!D24</f>
        <v>0</v>
      </c>
      <c r="E361" s="419">
        <f>Panaszkezelés!E24</f>
        <v>0</v>
      </c>
      <c r="F361" s="3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345"/>
      <c r="AC361" s="433" t="str">
        <f>IF(VLOOKUP(A361,Beosztás!A:F,6,0)="Igen","Igen","")</f>
        <v/>
      </c>
      <c r="AD361" s="420" t="str">
        <f>IF(VLOOKUP(A361,Beosztás!A:G,7,0)="igen","igen","")</f>
        <v/>
      </c>
      <c r="AE361" s="32"/>
    </row>
    <row r="362" spans="1:31" ht="15" hidden="1" thickBot="1" x14ac:dyDescent="0.35">
      <c r="A362" s="105">
        <f>Panaszkezelés!A25</f>
        <v>0</v>
      </c>
      <c r="B362" s="238">
        <f>Panaszkezelés!B25</f>
        <v>0</v>
      </c>
      <c r="C362" s="238">
        <f>Panaszkezelés!C25</f>
        <v>0</v>
      </c>
      <c r="D362" s="238">
        <f>Panaszkezelés!D25</f>
        <v>0</v>
      </c>
      <c r="E362" s="419">
        <f>Panaszkezelés!E25</f>
        <v>0</v>
      </c>
      <c r="F362" s="3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345"/>
      <c r="AC362" s="433" t="str">
        <f>IF(VLOOKUP(A362,Beosztás!A:F,6,0)="Igen","Igen","")</f>
        <v/>
      </c>
      <c r="AD362" s="420" t="str">
        <f>IF(VLOOKUP(A362,Beosztás!A:G,7,0)="igen","igen","")</f>
        <v/>
      </c>
      <c r="AE362" s="32"/>
    </row>
    <row r="363" spans="1:31" ht="15" hidden="1" thickBot="1" x14ac:dyDescent="0.35">
      <c r="A363" s="105">
        <f>Panaszkezelés!A26</f>
        <v>0</v>
      </c>
      <c r="B363" s="238">
        <f>Panaszkezelés!B26</f>
        <v>0</v>
      </c>
      <c r="C363" s="238">
        <f>Panaszkezelés!C26</f>
        <v>0</v>
      </c>
      <c r="D363" s="238">
        <f>Panaszkezelés!D26</f>
        <v>0</v>
      </c>
      <c r="E363" s="419">
        <f>Panaszkezelés!E26</f>
        <v>0</v>
      </c>
      <c r="F363" s="3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345"/>
      <c r="AC363" s="433" t="str">
        <f>IF(VLOOKUP(A363,Beosztás!A:F,6,0)="Igen","Igen","")</f>
        <v/>
      </c>
      <c r="AD363" s="420" t="str">
        <f>IF(VLOOKUP(A363,Beosztás!A:G,7,0)="igen","igen","")</f>
        <v/>
      </c>
      <c r="AE363" s="32"/>
    </row>
    <row r="364" spans="1:31" ht="15" hidden="1" thickBot="1" x14ac:dyDescent="0.35">
      <c r="A364" s="105">
        <f>Panaszkezelés!A27</f>
        <v>0</v>
      </c>
      <c r="B364" s="238">
        <f>Panaszkezelés!B27</f>
        <v>0</v>
      </c>
      <c r="C364" s="238">
        <f>Panaszkezelés!C27</f>
        <v>0</v>
      </c>
      <c r="D364" s="238">
        <f>Panaszkezelés!D27</f>
        <v>0</v>
      </c>
      <c r="E364" s="419">
        <f>Panaszkezelés!E27</f>
        <v>0</v>
      </c>
      <c r="F364" s="3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345"/>
      <c r="AC364" s="433" t="str">
        <f>IF(VLOOKUP(A364,Beosztás!A:F,6,0)="Igen","Igen","")</f>
        <v/>
      </c>
      <c r="AD364" s="420" t="str">
        <f>IF(VLOOKUP(A364,Beosztás!A:G,7,0)="igen","igen","")</f>
        <v/>
      </c>
      <c r="AE364" s="32"/>
    </row>
    <row r="365" spans="1:31" ht="15" hidden="1" thickBot="1" x14ac:dyDescent="0.35">
      <c r="A365" s="105">
        <f>Panaszkezelés!A28</f>
        <v>0</v>
      </c>
      <c r="B365" s="238">
        <f>Panaszkezelés!B28</f>
        <v>0</v>
      </c>
      <c r="C365" s="238">
        <f>Panaszkezelés!C28</f>
        <v>0</v>
      </c>
      <c r="D365" s="238">
        <f>Panaszkezelés!D28</f>
        <v>0</v>
      </c>
      <c r="E365" s="419">
        <f>Panaszkezelés!E28</f>
        <v>0</v>
      </c>
      <c r="F365" s="3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345"/>
      <c r="AC365" s="433" t="str">
        <f>IF(VLOOKUP(A365,Beosztás!A:F,6,0)="Igen","Igen","")</f>
        <v/>
      </c>
      <c r="AD365" s="420" t="str">
        <f>IF(VLOOKUP(A365,Beosztás!A:G,7,0)="igen","igen","")</f>
        <v/>
      </c>
      <c r="AE365" s="32"/>
    </row>
    <row r="366" spans="1:31" ht="15" hidden="1" thickBot="1" x14ac:dyDescent="0.35">
      <c r="A366" s="105">
        <f>Panaszkezelés!A29</f>
        <v>0</v>
      </c>
      <c r="B366" s="238">
        <f>Panaszkezelés!B29</f>
        <v>0</v>
      </c>
      <c r="C366" s="238">
        <f>Panaszkezelés!C29</f>
        <v>0</v>
      </c>
      <c r="D366" s="238">
        <f>Panaszkezelés!D29</f>
        <v>0</v>
      </c>
      <c r="E366" s="419">
        <f>Panaszkezelés!E29</f>
        <v>0</v>
      </c>
      <c r="F366" s="3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345"/>
      <c r="AC366" s="433" t="str">
        <f>IF(VLOOKUP(A366,Beosztás!A:F,6,0)="Igen","Igen","")</f>
        <v/>
      </c>
      <c r="AD366" s="420" t="str">
        <f>IF(VLOOKUP(A366,Beosztás!A:G,7,0)="igen","igen","")</f>
        <v/>
      </c>
      <c r="AE366" s="32"/>
    </row>
    <row r="367" spans="1:31" ht="15" hidden="1" thickBot="1" x14ac:dyDescent="0.35">
      <c r="A367" s="105">
        <f>Panaszkezelés!A30</f>
        <v>0</v>
      </c>
      <c r="B367" s="238">
        <f>Panaszkezelés!B30</f>
        <v>0</v>
      </c>
      <c r="C367" s="238">
        <f>Panaszkezelés!C30</f>
        <v>0</v>
      </c>
      <c r="D367" s="238">
        <f>Panaszkezelés!D30</f>
        <v>0</v>
      </c>
      <c r="E367" s="419">
        <f>Panaszkezelés!E30</f>
        <v>0</v>
      </c>
      <c r="F367" s="3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345"/>
      <c r="AC367" s="433" t="str">
        <f>IF(VLOOKUP(A367,Beosztás!A:F,6,0)="Igen","Igen","")</f>
        <v/>
      </c>
      <c r="AD367" s="420" t="str">
        <f>IF(VLOOKUP(A367,Beosztás!A:G,7,0)="igen","igen","")</f>
        <v/>
      </c>
      <c r="AE367" s="32"/>
    </row>
    <row r="368" spans="1:31" ht="15" hidden="1" thickBot="1" x14ac:dyDescent="0.35">
      <c r="A368" s="105">
        <f>Panaszkezelés!A31</f>
        <v>0</v>
      </c>
      <c r="B368" s="238">
        <f>Panaszkezelés!B31</f>
        <v>0</v>
      </c>
      <c r="C368" s="238">
        <f>Panaszkezelés!C31</f>
        <v>0</v>
      </c>
      <c r="D368" s="238">
        <f>Panaszkezelés!D31</f>
        <v>0</v>
      </c>
      <c r="E368" s="419">
        <f>Panaszkezelés!E31</f>
        <v>0</v>
      </c>
      <c r="F368" s="3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345"/>
      <c r="AC368" s="433" t="str">
        <f>IF(VLOOKUP(A368,Beosztás!A:F,6,0)="Igen","Igen","")</f>
        <v/>
      </c>
      <c r="AD368" s="420" t="str">
        <f>IF(VLOOKUP(A368,Beosztás!A:G,7,0)="igen","igen","")</f>
        <v/>
      </c>
      <c r="AE368" s="32"/>
    </row>
    <row r="369" spans="1:31" ht="15" hidden="1" thickBot="1" x14ac:dyDescent="0.35">
      <c r="A369" s="105">
        <f>Panaszkezelés!A32</f>
        <v>0</v>
      </c>
      <c r="B369" s="238">
        <f>Panaszkezelés!B32</f>
        <v>0</v>
      </c>
      <c r="C369" s="238">
        <f>Panaszkezelés!C32</f>
        <v>0</v>
      </c>
      <c r="D369" s="238">
        <f>Panaszkezelés!D32</f>
        <v>0</v>
      </c>
      <c r="E369" s="419">
        <f>Panaszkezelés!E32</f>
        <v>0</v>
      </c>
      <c r="F369" s="3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345"/>
      <c r="AC369" s="433" t="str">
        <f>IF(VLOOKUP(A369,Beosztás!A:F,6,0)="Igen","Igen","")</f>
        <v/>
      </c>
      <c r="AD369" s="420" t="str">
        <f>IF(VLOOKUP(A369,Beosztás!A:G,7,0)="igen","igen","")</f>
        <v/>
      </c>
      <c r="AE369" s="32"/>
    </row>
    <row r="370" spans="1:31" ht="15" hidden="1" thickBot="1" x14ac:dyDescent="0.35">
      <c r="A370" s="105">
        <f>Panaszkezelés!A33</f>
        <v>0</v>
      </c>
      <c r="B370" s="238">
        <f>Panaszkezelés!B33</f>
        <v>0</v>
      </c>
      <c r="C370" s="238">
        <f>Panaszkezelés!C33</f>
        <v>0</v>
      </c>
      <c r="D370" s="238">
        <f>Panaszkezelés!D33</f>
        <v>0</v>
      </c>
      <c r="E370" s="419">
        <f>Panaszkezelés!E33</f>
        <v>0</v>
      </c>
      <c r="F370" s="3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345"/>
      <c r="AC370" s="433" t="str">
        <f>IF(VLOOKUP(A370,Beosztás!A:F,6,0)="Igen","Igen","")</f>
        <v/>
      </c>
      <c r="AD370" s="420" t="str">
        <f>IF(VLOOKUP(A370,Beosztás!A:G,7,0)="igen","igen","")</f>
        <v/>
      </c>
      <c r="AE370" s="32"/>
    </row>
    <row r="371" spans="1:31" ht="15" hidden="1" thickBot="1" x14ac:dyDescent="0.35">
      <c r="A371" s="105">
        <f>Panaszkezelés!A34</f>
        <v>0</v>
      </c>
      <c r="B371" s="238">
        <f>Panaszkezelés!B34</f>
        <v>0</v>
      </c>
      <c r="C371" s="238">
        <f>Panaszkezelés!C34</f>
        <v>0</v>
      </c>
      <c r="D371" s="238">
        <f>Panaszkezelés!D34</f>
        <v>0</v>
      </c>
      <c r="E371" s="419">
        <f>Panaszkezelés!E34</f>
        <v>0</v>
      </c>
      <c r="F371" s="3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345"/>
      <c r="AC371" s="433" t="str">
        <f>IF(VLOOKUP(A371,Beosztás!A:F,6,0)="Igen","Igen","")</f>
        <v/>
      </c>
      <c r="AD371" s="420" t="str">
        <f>IF(VLOOKUP(A371,Beosztás!A:G,7,0)="igen","igen","")</f>
        <v/>
      </c>
      <c r="AE371" s="32"/>
    </row>
    <row r="372" spans="1:31" ht="15" hidden="1" thickBot="1" x14ac:dyDescent="0.35">
      <c r="A372" s="105">
        <f>Panaszkezelés!A35</f>
        <v>0</v>
      </c>
      <c r="B372" s="238">
        <f>Panaszkezelés!B35</f>
        <v>0</v>
      </c>
      <c r="C372" s="238">
        <f>Panaszkezelés!C35</f>
        <v>0</v>
      </c>
      <c r="D372" s="238">
        <f>Panaszkezelés!D35</f>
        <v>0</v>
      </c>
      <c r="E372" s="419">
        <f>Panaszkezelés!E35</f>
        <v>0</v>
      </c>
      <c r="F372" s="3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345"/>
      <c r="AC372" s="433" t="str">
        <f>IF(VLOOKUP(A372,Beosztás!A:F,6,0)="Igen","Igen","")</f>
        <v/>
      </c>
      <c r="AD372" s="420" t="str">
        <f>IF(VLOOKUP(A372,Beosztás!A:G,7,0)="igen","igen","")</f>
        <v/>
      </c>
      <c r="AE372" s="32"/>
    </row>
    <row r="373" spans="1:31" ht="15" hidden="1" thickBot="1" x14ac:dyDescent="0.35">
      <c r="A373" s="105">
        <f>Panaszkezelés!A36</f>
        <v>0</v>
      </c>
      <c r="B373" s="238">
        <f>Panaszkezelés!B36</f>
        <v>0</v>
      </c>
      <c r="C373" s="238">
        <f>Panaszkezelés!C36</f>
        <v>0</v>
      </c>
      <c r="D373" s="238">
        <f>Panaszkezelés!D36</f>
        <v>0</v>
      </c>
      <c r="E373" s="419">
        <f>Panaszkezelés!E36</f>
        <v>0</v>
      </c>
      <c r="F373" s="3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345"/>
      <c r="AC373" s="433" t="str">
        <f>IF(VLOOKUP(A373,Beosztás!A:F,6,0)="Igen","Igen","")</f>
        <v/>
      </c>
      <c r="AD373" s="420" t="str">
        <f>IF(VLOOKUP(A373,Beosztás!A:G,7,0)="igen","igen","")</f>
        <v/>
      </c>
      <c r="AE373" s="32"/>
    </row>
    <row r="374" spans="1:31" ht="15" hidden="1" thickBot="1" x14ac:dyDescent="0.35">
      <c r="A374" s="105">
        <f>Panaszkezelés!A37</f>
        <v>0</v>
      </c>
      <c r="B374" s="238">
        <f>Panaszkezelés!B37</f>
        <v>0</v>
      </c>
      <c r="C374" s="238">
        <f>Panaszkezelés!C37</f>
        <v>0</v>
      </c>
      <c r="D374" s="238">
        <f>Panaszkezelés!D37</f>
        <v>0</v>
      </c>
      <c r="E374" s="419">
        <f>Panaszkezelés!E37</f>
        <v>0</v>
      </c>
      <c r="F374" s="3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345"/>
      <c r="AC374" s="433" t="str">
        <f>IF(VLOOKUP(A374,Beosztás!A:F,6,0)="Igen","Igen","")</f>
        <v/>
      </c>
      <c r="AD374" s="420" t="str">
        <f>IF(VLOOKUP(A374,Beosztás!A:G,7,0)="igen","igen","")</f>
        <v/>
      </c>
      <c r="AE374" s="32"/>
    </row>
    <row r="375" spans="1:31" ht="15" hidden="1" thickBot="1" x14ac:dyDescent="0.35">
      <c r="A375" s="105">
        <f>Panaszkezelés!A38</f>
        <v>0</v>
      </c>
      <c r="B375" s="238">
        <f>Panaszkezelés!B38</f>
        <v>0</v>
      </c>
      <c r="C375" s="238">
        <f>Panaszkezelés!C38</f>
        <v>0</v>
      </c>
      <c r="D375" s="238">
        <f>Panaszkezelés!D38</f>
        <v>0</v>
      </c>
      <c r="E375" s="419">
        <f>Panaszkezelés!E38</f>
        <v>0</v>
      </c>
      <c r="F375" s="3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345"/>
      <c r="AC375" s="433" t="str">
        <f>IF(VLOOKUP(A375,Beosztás!A:F,6,0)="Igen","Igen","")</f>
        <v/>
      </c>
      <c r="AD375" s="420" t="str">
        <f>IF(VLOOKUP(A375,Beosztás!A:G,7,0)="igen","igen","")</f>
        <v/>
      </c>
      <c r="AE375" s="32"/>
    </row>
    <row r="376" spans="1:31" ht="15" hidden="1" thickBot="1" x14ac:dyDescent="0.35">
      <c r="A376" s="105">
        <f>Panaszkezelés!A39</f>
        <v>0</v>
      </c>
      <c r="B376" s="238">
        <f>Panaszkezelés!B39</f>
        <v>0</v>
      </c>
      <c r="C376" s="238">
        <f>Panaszkezelés!C39</f>
        <v>0</v>
      </c>
      <c r="D376" s="238">
        <f>Panaszkezelés!D39</f>
        <v>0</v>
      </c>
      <c r="E376" s="419">
        <f>Panaszkezelés!E39</f>
        <v>0</v>
      </c>
      <c r="F376" s="3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345"/>
      <c r="AC376" s="433" t="str">
        <f>IF(VLOOKUP(A376,Beosztás!A:F,6,0)="Igen","Igen","")</f>
        <v/>
      </c>
      <c r="AD376" s="420" t="str">
        <f>IF(VLOOKUP(A376,Beosztás!A:G,7,0)="igen","igen","")</f>
        <v/>
      </c>
      <c r="AE376" s="32"/>
    </row>
    <row r="377" spans="1:31" ht="15" hidden="1" thickBot="1" x14ac:dyDescent="0.35">
      <c r="A377" s="105">
        <f>Panaszkezelés!A40</f>
        <v>0</v>
      </c>
      <c r="B377" s="238">
        <f>Panaszkezelés!B40</f>
        <v>0</v>
      </c>
      <c r="C377" s="238">
        <f>Panaszkezelés!C40</f>
        <v>0</v>
      </c>
      <c r="D377" s="238">
        <f>Panaszkezelés!D40</f>
        <v>0</v>
      </c>
      <c r="E377" s="419">
        <f>Panaszkezelés!E40</f>
        <v>0</v>
      </c>
      <c r="F377" s="3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345"/>
      <c r="AC377" s="433" t="str">
        <f>IF(VLOOKUP(A377,Beosztás!A:F,6,0)="Igen","Igen","")</f>
        <v/>
      </c>
      <c r="AD377" s="420" t="str">
        <f>IF(VLOOKUP(A377,Beosztás!A:G,7,0)="igen","igen","")</f>
        <v/>
      </c>
      <c r="AE377" s="32"/>
    </row>
    <row r="378" spans="1:31" ht="15" hidden="1" thickBot="1" x14ac:dyDescent="0.35">
      <c r="A378" s="105">
        <f>Panaszkezelés!A41</f>
        <v>0</v>
      </c>
      <c r="B378" s="238">
        <f>Panaszkezelés!B41</f>
        <v>0</v>
      </c>
      <c r="C378" s="238">
        <f>Panaszkezelés!C41</f>
        <v>0</v>
      </c>
      <c r="D378" s="238">
        <f>Panaszkezelés!D41</f>
        <v>0</v>
      </c>
      <c r="E378" s="419">
        <f>Panaszkezelés!E41</f>
        <v>0</v>
      </c>
      <c r="F378" s="3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345"/>
      <c r="AC378" s="433" t="str">
        <f>IF(VLOOKUP(A378,Beosztás!A:F,6,0)="Igen","Igen","")</f>
        <v/>
      </c>
      <c r="AD378" s="420" t="str">
        <f>IF(VLOOKUP(A378,Beosztás!A:G,7,0)="igen","igen","")</f>
        <v/>
      </c>
      <c r="AE378" s="32"/>
    </row>
    <row r="379" spans="1:31" ht="15" hidden="1" thickBot="1" x14ac:dyDescent="0.35">
      <c r="A379" s="105">
        <f>Panaszkezelés!A42</f>
        <v>0</v>
      </c>
      <c r="B379" s="238">
        <f>Panaszkezelés!B42</f>
        <v>0</v>
      </c>
      <c r="C379" s="238">
        <f>Panaszkezelés!C42</f>
        <v>0</v>
      </c>
      <c r="D379" s="238">
        <f>Panaszkezelés!D42</f>
        <v>0</v>
      </c>
      <c r="E379" s="419">
        <f>Panaszkezelés!E42</f>
        <v>0</v>
      </c>
      <c r="F379" s="3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345"/>
      <c r="AC379" s="433" t="str">
        <f>IF(VLOOKUP(A379,Beosztás!A:F,6,0)="Igen","Igen","")</f>
        <v/>
      </c>
      <c r="AD379" s="420" t="str">
        <f>IF(VLOOKUP(A379,Beosztás!A:G,7,0)="igen","igen","")</f>
        <v/>
      </c>
      <c r="AE379" s="32"/>
    </row>
    <row r="380" spans="1:31" ht="15" hidden="1" thickBot="1" x14ac:dyDescent="0.35">
      <c r="A380" s="105">
        <f>Panaszkezelés!A43</f>
        <v>0</v>
      </c>
      <c r="B380" s="238">
        <f>Panaszkezelés!B43</f>
        <v>0</v>
      </c>
      <c r="C380" s="238">
        <f>Panaszkezelés!C43</f>
        <v>0</v>
      </c>
      <c r="D380" s="238">
        <f>Panaszkezelés!D43</f>
        <v>0</v>
      </c>
      <c r="E380" s="419">
        <f>Panaszkezelés!E43</f>
        <v>0</v>
      </c>
      <c r="F380" s="3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345"/>
      <c r="AC380" s="433" t="str">
        <f>IF(VLOOKUP(A380,Beosztás!A:F,6,0)="Igen","Igen","")</f>
        <v/>
      </c>
      <c r="AD380" s="420" t="str">
        <f>IF(VLOOKUP(A380,Beosztás!A:G,7,0)="igen","igen","")</f>
        <v/>
      </c>
      <c r="AE380" s="32"/>
    </row>
    <row r="381" spans="1:31" ht="15" hidden="1" thickBot="1" x14ac:dyDescent="0.35">
      <c r="A381" s="105">
        <f>Panaszkezelés!A44</f>
        <v>0</v>
      </c>
      <c r="B381" s="238">
        <f>Panaszkezelés!B44</f>
        <v>0</v>
      </c>
      <c r="C381" s="238">
        <f>Panaszkezelés!C44</f>
        <v>0</v>
      </c>
      <c r="D381" s="238">
        <f>Panaszkezelés!D44</f>
        <v>0</v>
      </c>
      <c r="E381" s="419">
        <f>Panaszkezelés!E44</f>
        <v>0</v>
      </c>
      <c r="F381" s="3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345"/>
      <c r="AC381" s="433" t="str">
        <f>IF(VLOOKUP(A381,Beosztás!A:F,6,0)="Igen","Igen","")</f>
        <v/>
      </c>
      <c r="AD381" s="420" t="str">
        <f>IF(VLOOKUP(A381,Beosztás!A:G,7,0)="igen","igen","")</f>
        <v/>
      </c>
      <c r="AE381" s="32"/>
    </row>
    <row r="382" spans="1:31" ht="15" hidden="1" thickBot="1" x14ac:dyDescent="0.35">
      <c r="A382" s="105">
        <f>Panaszkezelés!A45</f>
        <v>0</v>
      </c>
      <c r="B382" s="238">
        <f>Panaszkezelés!B45</f>
        <v>0</v>
      </c>
      <c r="C382" s="238">
        <f>Panaszkezelés!C45</f>
        <v>0</v>
      </c>
      <c r="D382" s="238">
        <f>Panaszkezelés!D45</f>
        <v>0</v>
      </c>
      <c r="E382" s="419">
        <f>Panaszkezelés!E45</f>
        <v>0</v>
      </c>
      <c r="F382" s="3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345"/>
      <c r="AC382" s="433" t="str">
        <f>IF(VLOOKUP(A382,Beosztás!A:F,6,0)="Igen","Igen","")</f>
        <v/>
      </c>
      <c r="AD382" s="420" t="str">
        <f>IF(VLOOKUP(A382,Beosztás!A:G,7,0)="igen","igen","")</f>
        <v/>
      </c>
      <c r="AE382" s="32"/>
    </row>
    <row r="383" spans="1:31" ht="15" hidden="1" thickBot="1" x14ac:dyDescent="0.35">
      <c r="A383" s="105">
        <f>Panaszkezelés!A46</f>
        <v>0</v>
      </c>
      <c r="B383" s="238">
        <f>Panaszkezelés!B46</f>
        <v>0</v>
      </c>
      <c r="C383" s="238">
        <f>Panaszkezelés!C46</f>
        <v>0</v>
      </c>
      <c r="D383" s="238">
        <f>Panaszkezelés!D46</f>
        <v>0</v>
      </c>
      <c r="E383" s="419">
        <f>Panaszkezelés!E46</f>
        <v>0</v>
      </c>
      <c r="F383" s="3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345"/>
      <c r="AC383" s="433" t="str">
        <f>IF(VLOOKUP(A383,Beosztás!A:F,6,0)="Igen","Igen","")</f>
        <v/>
      </c>
      <c r="AD383" s="420" t="str">
        <f>IF(VLOOKUP(A383,Beosztás!A:G,7,0)="igen","igen","")</f>
        <v/>
      </c>
      <c r="AE383" s="32"/>
    </row>
    <row r="384" spans="1:31" ht="15" hidden="1" thickBot="1" x14ac:dyDescent="0.35">
      <c r="A384" s="105">
        <f>Panaszkezelés!A47</f>
        <v>0</v>
      </c>
      <c r="B384" s="238">
        <f>Panaszkezelés!B47</f>
        <v>0</v>
      </c>
      <c r="C384" s="238">
        <f>Panaszkezelés!C47</f>
        <v>0</v>
      </c>
      <c r="D384" s="238">
        <f>Panaszkezelés!D47</f>
        <v>0</v>
      </c>
      <c r="E384" s="419">
        <f>Panaszkezelés!E47</f>
        <v>0</v>
      </c>
      <c r="F384" s="3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345"/>
      <c r="AC384" s="433" t="str">
        <f>IF(VLOOKUP(A384,Beosztás!A:F,6,0)="Igen","Igen","")</f>
        <v/>
      </c>
      <c r="AD384" s="420" t="str">
        <f>IF(VLOOKUP(A384,Beosztás!A:G,7,0)="igen","igen","")</f>
        <v/>
      </c>
      <c r="AE384" s="32"/>
    </row>
    <row r="385" spans="1:31" ht="15" hidden="1" thickBot="1" x14ac:dyDescent="0.35">
      <c r="A385" s="105">
        <f>Panaszkezelés!A48</f>
        <v>0</v>
      </c>
      <c r="B385" s="238">
        <f>Panaszkezelés!B48</f>
        <v>0</v>
      </c>
      <c r="C385" s="238">
        <f>Panaszkezelés!C48</f>
        <v>0</v>
      </c>
      <c r="D385" s="238">
        <f>Panaszkezelés!D48</f>
        <v>0</v>
      </c>
      <c r="E385" s="419">
        <f>Panaszkezelés!E48</f>
        <v>0</v>
      </c>
      <c r="F385" s="3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345"/>
      <c r="AC385" s="433" t="str">
        <f>IF(VLOOKUP(A385,Beosztás!A:F,6,0)="Igen","Igen","")</f>
        <v/>
      </c>
      <c r="AD385" s="420" t="str">
        <f>IF(VLOOKUP(A385,Beosztás!A:G,7,0)="igen","igen","")</f>
        <v/>
      </c>
      <c r="AE385" s="32"/>
    </row>
    <row r="386" spans="1:31" ht="15" hidden="1" thickBot="1" x14ac:dyDescent="0.35">
      <c r="A386" s="105">
        <f>Panaszkezelés!A49</f>
        <v>0</v>
      </c>
      <c r="B386" s="238">
        <f>Panaszkezelés!B49</f>
        <v>0</v>
      </c>
      <c r="C386" s="238">
        <f>Panaszkezelés!C49</f>
        <v>0</v>
      </c>
      <c r="D386" s="238">
        <f>Panaszkezelés!D49</f>
        <v>0</v>
      </c>
      <c r="E386" s="419">
        <f>Panaszkezelés!E49</f>
        <v>0</v>
      </c>
      <c r="F386" s="3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345"/>
      <c r="AC386" s="433" t="str">
        <f>IF(VLOOKUP(A386,Beosztás!A:F,6,0)="Igen","Igen","")</f>
        <v/>
      </c>
      <c r="AD386" s="420" t="str">
        <f>IF(VLOOKUP(A386,Beosztás!A:G,7,0)="igen","igen","")</f>
        <v/>
      </c>
      <c r="AE386" s="32"/>
    </row>
    <row r="387" spans="1:31" ht="15" hidden="1" thickBot="1" x14ac:dyDescent="0.35">
      <c r="A387" s="105">
        <f>Panaszkezelés!A50</f>
        <v>0</v>
      </c>
      <c r="B387" s="238">
        <f>Panaszkezelés!B50</f>
        <v>0</v>
      </c>
      <c r="C387" s="238">
        <f>Panaszkezelés!C50</f>
        <v>0</v>
      </c>
      <c r="D387" s="238">
        <f>Panaszkezelés!D50</f>
        <v>0</v>
      </c>
      <c r="E387" s="419">
        <f>Panaszkezelés!E50</f>
        <v>0</v>
      </c>
      <c r="F387" s="3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345"/>
      <c r="AC387" s="433" t="str">
        <f>IF(VLOOKUP(A387,Beosztás!A:F,6,0)="Igen","Igen","")</f>
        <v/>
      </c>
      <c r="AD387" s="420" t="str">
        <f>IF(VLOOKUP(A387,Beosztás!A:G,7,0)="igen","igen","")</f>
        <v/>
      </c>
      <c r="AE387" s="32"/>
    </row>
    <row r="388" spans="1:31" ht="15" hidden="1" thickBot="1" x14ac:dyDescent="0.35">
      <c r="A388" s="105">
        <f>Panaszkezelés!A51</f>
        <v>0</v>
      </c>
      <c r="B388" s="238">
        <f>Panaszkezelés!B51</f>
        <v>0</v>
      </c>
      <c r="C388" s="238">
        <f>Panaszkezelés!C51</f>
        <v>0</v>
      </c>
      <c r="D388" s="238">
        <f>Panaszkezelés!D51</f>
        <v>0</v>
      </c>
      <c r="E388" s="419">
        <f>Panaszkezelés!E51</f>
        <v>0</v>
      </c>
      <c r="F388" s="3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345"/>
      <c r="AC388" s="433" t="str">
        <f>IF(VLOOKUP(A388,Beosztás!A:F,6,0)="Igen","Igen","")</f>
        <v/>
      </c>
      <c r="AD388" s="420" t="str">
        <f>IF(VLOOKUP(A388,Beosztás!A:G,7,0)="igen","igen","")</f>
        <v/>
      </c>
      <c r="AE388" s="32"/>
    </row>
    <row r="389" spans="1:31" ht="15" hidden="1" thickBot="1" x14ac:dyDescent="0.35">
      <c r="A389" s="105">
        <f>Panaszkezelés!A52</f>
        <v>0</v>
      </c>
      <c r="B389" s="238">
        <f>Panaszkezelés!B52</f>
        <v>0</v>
      </c>
      <c r="C389" s="238">
        <f>Panaszkezelés!C52</f>
        <v>0</v>
      </c>
      <c r="D389" s="238">
        <f>Panaszkezelés!D52</f>
        <v>0</v>
      </c>
      <c r="E389" s="419">
        <f>Panaszkezelés!E52</f>
        <v>0</v>
      </c>
      <c r="F389" s="3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345"/>
      <c r="AC389" s="433" t="str">
        <f>IF(VLOOKUP(A389,Beosztás!A:F,6,0)="Igen","Igen","")</f>
        <v/>
      </c>
      <c r="AD389" s="420" t="str">
        <f>IF(VLOOKUP(A389,Beosztás!A:G,7,0)="igen","igen","")</f>
        <v/>
      </c>
      <c r="AE389" s="32"/>
    </row>
    <row r="390" spans="1:31" ht="15" hidden="1" thickBot="1" x14ac:dyDescent="0.35">
      <c r="A390" s="105">
        <f>Panaszkezelés!A53</f>
        <v>0</v>
      </c>
      <c r="B390" s="238">
        <f>Panaszkezelés!B53</f>
        <v>0</v>
      </c>
      <c r="C390" s="238">
        <f>Panaszkezelés!C53</f>
        <v>0</v>
      </c>
      <c r="D390" s="238">
        <f>Panaszkezelés!D53</f>
        <v>0</v>
      </c>
      <c r="E390" s="419">
        <f>Panaszkezelés!E53</f>
        <v>0</v>
      </c>
      <c r="F390" s="3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345"/>
      <c r="AC390" s="433" t="str">
        <f>IF(VLOOKUP(A390,Beosztás!A:F,6,0)="Igen","Igen","")</f>
        <v/>
      </c>
      <c r="AD390" s="420" t="str">
        <f>IF(VLOOKUP(A390,Beosztás!A:G,7,0)="igen","igen","")</f>
        <v/>
      </c>
      <c r="AE390" s="32"/>
    </row>
    <row r="391" spans="1:31" ht="15" hidden="1" thickBot="1" x14ac:dyDescent="0.35">
      <c r="A391" s="105">
        <f>Panaszkezelés!A54</f>
        <v>0</v>
      </c>
      <c r="B391" s="238">
        <f>Panaszkezelés!B54</f>
        <v>0</v>
      </c>
      <c r="C391" s="238">
        <f>Panaszkezelés!C54</f>
        <v>0</v>
      </c>
      <c r="D391" s="238">
        <f>Panaszkezelés!D54</f>
        <v>0</v>
      </c>
      <c r="E391" s="419">
        <f>Panaszkezelés!E54</f>
        <v>0</v>
      </c>
      <c r="F391" s="3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345"/>
      <c r="AC391" s="433" t="str">
        <f>IF(VLOOKUP(A391,Beosztás!A:F,6,0)="Igen","Igen","")</f>
        <v/>
      </c>
      <c r="AD391" s="420" t="str">
        <f>IF(VLOOKUP(A391,Beosztás!A:G,7,0)="igen","igen","")</f>
        <v/>
      </c>
      <c r="AE391" s="32"/>
    </row>
    <row r="392" spans="1:31" ht="15" hidden="1" thickBot="1" x14ac:dyDescent="0.35">
      <c r="A392" s="105">
        <f>Panaszkezelés!A55</f>
        <v>0</v>
      </c>
      <c r="B392" s="238">
        <f>Panaszkezelés!B55</f>
        <v>0</v>
      </c>
      <c r="C392" s="238">
        <f>Panaszkezelés!C55</f>
        <v>0</v>
      </c>
      <c r="D392" s="238">
        <f>Panaszkezelés!D55</f>
        <v>0</v>
      </c>
      <c r="E392" s="419">
        <f>Panaszkezelés!E55</f>
        <v>0</v>
      </c>
      <c r="F392" s="3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345"/>
      <c r="AC392" s="433" t="str">
        <f>IF(VLOOKUP(A392,Beosztás!A:F,6,0)="Igen","Igen","")</f>
        <v/>
      </c>
      <c r="AD392" s="420" t="str">
        <f>IF(VLOOKUP(A392,Beosztás!A:G,7,0)="igen","igen","")</f>
        <v/>
      </c>
      <c r="AE392" s="32"/>
    </row>
    <row r="393" spans="1:31" ht="15" hidden="1" thickBot="1" x14ac:dyDescent="0.35">
      <c r="A393" s="105">
        <f>Panaszkezelés!A56</f>
        <v>0</v>
      </c>
      <c r="B393" s="238">
        <f>Panaszkezelés!B56</f>
        <v>0</v>
      </c>
      <c r="C393" s="238">
        <f>Panaszkezelés!C56</f>
        <v>0</v>
      </c>
      <c r="D393" s="238">
        <f>Panaszkezelés!D56</f>
        <v>0</v>
      </c>
      <c r="E393" s="419">
        <f>Panaszkezelés!E56</f>
        <v>0</v>
      </c>
      <c r="F393" s="3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345"/>
      <c r="AC393" s="433" t="str">
        <f>IF(VLOOKUP(A393,Beosztás!A:F,6,0)="Igen","Igen","")</f>
        <v/>
      </c>
      <c r="AD393" s="420" t="str">
        <f>IF(VLOOKUP(A393,Beosztás!A:G,7,0)="igen","igen","")</f>
        <v/>
      </c>
      <c r="AE393" s="32"/>
    </row>
    <row r="394" spans="1:31" ht="15" hidden="1" thickBot="1" x14ac:dyDescent="0.35">
      <c r="A394" s="105">
        <f>Panaszkezelés!A57</f>
        <v>0</v>
      </c>
      <c r="B394" s="238">
        <f>Panaszkezelés!B57</f>
        <v>0</v>
      </c>
      <c r="C394" s="238">
        <f>Panaszkezelés!C57</f>
        <v>0</v>
      </c>
      <c r="D394" s="238">
        <f>Panaszkezelés!D57</f>
        <v>0</v>
      </c>
      <c r="E394" s="419">
        <f>Panaszkezelés!E57</f>
        <v>0</v>
      </c>
      <c r="F394" s="3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345"/>
      <c r="AC394" s="433" t="str">
        <f>IF(VLOOKUP(A394,Beosztás!A:F,6,0)="Igen","Igen","")</f>
        <v/>
      </c>
      <c r="AD394" s="420" t="str">
        <f>IF(VLOOKUP(A394,Beosztás!A:G,7,0)="igen","igen","")</f>
        <v/>
      </c>
      <c r="AE394" s="32"/>
    </row>
    <row r="395" spans="1:31" ht="15" hidden="1" thickBot="1" x14ac:dyDescent="0.35">
      <c r="A395" s="105">
        <f>Panaszkezelés!A58</f>
        <v>0</v>
      </c>
      <c r="B395" s="238">
        <f>Panaszkezelés!B58</f>
        <v>0</v>
      </c>
      <c r="C395" s="238">
        <f>Panaszkezelés!C58</f>
        <v>0</v>
      </c>
      <c r="D395" s="238">
        <f>Panaszkezelés!D58</f>
        <v>0</v>
      </c>
      <c r="E395" s="419">
        <f>Panaszkezelés!E58</f>
        <v>0</v>
      </c>
      <c r="F395" s="3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345"/>
      <c r="AC395" s="433" t="str">
        <f>IF(VLOOKUP(A395,Beosztás!A:F,6,0)="Igen","Igen","")</f>
        <v/>
      </c>
      <c r="AD395" s="420" t="str">
        <f>IF(VLOOKUP(A395,Beosztás!A:G,7,0)="igen","igen","")</f>
        <v/>
      </c>
      <c r="AE395" s="32"/>
    </row>
    <row r="396" spans="1:31" ht="15" hidden="1" thickBot="1" x14ac:dyDescent="0.35">
      <c r="A396" s="105">
        <f>Panaszkezelés!A59</f>
        <v>0</v>
      </c>
      <c r="B396" s="238">
        <f>Panaszkezelés!B59</f>
        <v>0</v>
      </c>
      <c r="C396" s="238">
        <f>Panaszkezelés!C59</f>
        <v>0</v>
      </c>
      <c r="D396" s="238">
        <f>Panaszkezelés!D59</f>
        <v>0</v>
      </c>
      <c r="E396" s="419">
        <f>Panaszkezelés!E59</f>
        <v>0</v>
      </c>
      <c r="F396" s="3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345"/>
      <c r="AC396" s="433" t="str">
        <f>IF(VLOOKUP(A396,Beosztás!A:F,6,0)="Igen","Igen","")</f>
        <v/>
      </c>
      <c r="AD396" s="420" t="str">
        <f>IF(VLOOKUP(A396,Beosztás!A:G,7,0)="igen","igen","")</f>
        <v/>
      </c>
      <c r="AE396" s="32"/>
    </row>
    <row r="397" spans="1:31" ht="15" hidden="1" thickBot="1" x14ac:dyDescent="0.35">
      <c r="A397" s="135" t="str">
        <f>Panaszkezelés!A60</f>
        <v>Teszt Jóska</v>
      </c>
      <c r="B397" s="405">
        <f>Panaszkezelés!B60</f>
        <v>0</v>
      </c>
      <c r="C397" s="405">
        <f>Panaszkezelés!C60</f>
        <v>0</v>
      </c>
      <c r="D397" s="405">
        <f>Panaszkezelés!D60</f>
        <v>0</v>
      </c>
      <c r="E397" s="422" t="str">
        <f>Panaszkezelés!E60</f>
        <v>inaktív</v>
      </c>
      <c r="F397" s="37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670"/>
      <c r="AC397" s="671" t="e">
        <f>IF(VLOOKUP(A397,Beosztás!A:F,6,0)="Igen","Igen","")</f>
        <v>#N/A</v>
      </c>
      <c r="AD397" s="672" t="e">
        <f>IF(VLOOKUP(A397,Beosztás!A:G,7,0)="igen","igen","")</f>
        <v>#N/A</v>
      </c>
      <c r="AE397" s="39"/>
    </row>
    <row r="398" spans="1:31" x14ac:dyDescent="0.3">
      <c r="A398" s="673" t="str">
        <f>'HIF csoport'!A5</f>
        <v xml:space="preserve">Samír Ágnes </v>
      </c>
      <c r="B398" s="674">
        <f>'HIF csoport'!B5</f>
        <v>0</v>
      </c>
      <c r="C398" s="674" t="str">
        <f>'HIF csoport'!C5</f>
        <v>Békéscsaba</v>
      </c>
      <c r="D398" s="674" t="str">
        <f>'HIF csoport'!D5</f>
        <v>HIF</v>
      </c>
      <c r="E398" s="675" t="str">
        <f>'HIF csoport'!E5</f>
        <v>aktív</v>
      </c>
      <c r="F398" s="40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344"/>
      <c r="AC398" s="40"/>
      <c r="AD398" s="41"/>
      <c r="AE398" s="42"/>
    </row>
    <row r="399" spans="1:31" x14ac:dyDescent="0.3">
      <c r="A399" s="676" t="str">
        <f>'HIF csoport'!A6</f>
        <v>Pataki Fruzsina</v>
      </c>
      <c r="B399" s="677">
        <f>'HIF csoport'!B6</f>
        <v>0</v>
      </c>
      <c r="C399" s="677" t="str">
        <f>'HIF csoport'!C6</f>
        <v>Békéscsaba</v>
      </c>
      <c r="D399" s="677" t="str">
        <f>'HIF csoport'!D6</f>
        <v>HIF</v>
      </c>
      <c r="E399" s="678" t="str">
        <f>'HIF csoport'!E6</f>
        <v>aktív</v>
      </c>
      <c r="F399" s="3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345"/>
      <c r="AC399" s="31"/>
      <c r="AD399" s="4"/>
      <c r="AE399" s="32"/>
    </row>
    <row r="400" spans="1:31" x14ac:dyDescent="0.3">
      <c r="A400" s="676" t="str">
        <f>'HIF csoport'!A7</f>
        <v>Horváth Ferenc</v>
      </c>
      <c r="B400" s="677">
        <f>'HIF csoport'!B7</f>
        <v>0</v>
      </c>
      <c r="C400" s="677" t="str">
        <f>'HIF csoport'!C7</f>
        <v>Békéscsaba</v>
      </c>
      <c r="D400" s="677" t="str">
        <f>'HIF csoport'!D7</f>
        <v>HIF</v>
      </c>
      <c r="E400" s="678" t="str">
        <f>'HIF csoport'!E7</f>
        <v>aktív</v>
      </c>
      <c r="F400" s="3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345"/>
      <c r="AC400" s="31"/>
      <c r="AD400" s="4"/>
      <c r="AE400" s="32"/>
    </row>
    <row r="401" spans="1:31" x14ac:dyDescent="0.3">
      <c r="A401" s="676" t="str">
        <f>'HIF csoport'!A8</f>
        <v>Gézárt Barnabás</v>
      </c>
      <c r="B401" s="677">
        <f>'HIF csoport'!B8</f>
        <v>0</v>
      </c>
      <c r="C401" s="677" t="str">
        <f>'HIF csoport'!C8</f>
        <v>Békéscsaba</v>
      </c>
      <c r="D401" s="677" t="str">
        <f>'HIF csoport'!D8</f>
        <v>HIF</v>
      </c>
      <c r="E401" s="678" t="str">
        <f>'HIF csoport'!E8</f>
        <v>aktív</v>
      </c>
      <c r="F401" s="3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345"/>
      <c r="AC401" s="31"/>
      <c r="AD401" s="4"/>
      <c r="AE401" s="32"/>
    </row>
    <row r="402" spans="1:31" x14ac:dyDescent="0.3">
      <c r="A402" s="676" t="str">
        <f>'HIF csoport'!A9</f>
        <v>Frankó Gábor</v>
      </c>
      <c r="B402" s="677">
        <f>'HIF csoport'!B9</f>
        <v>0</v>
      </c>
      <c r="C402" s="677" t="str">
        <f>'HIF csoport'!C9</f>
        <v>Békéscsaba</v>
      </c>
      <c r="D402" s="677" t="str">
        <f>'HIF csoport'!D9</f>
        <v>HIF</v>
      </c>
      <c r="E402" s="678" t="str">
        <f>'HIF csoport'!E9</f>
        <v>aktív</v>
      </c>
      <c r="F402" s="3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345"/>
      <c r="AC402" s="31"/>
      <c r="AD402" s="4"/>
      <c r="AE402" s="32"/>
    </row>
    <row r="403" spans="1:31" x14ac:dyDescent="0.3">
      <c r="A403" s="676" t="str">
        <f>'HIF csoport'!A10</f>
        <v>Csicsely Gergő</v>
      </c>
      <c r="B403" s="677">
        <f>'HIF csoport'!B10</f>
        <v>0</v>
      </c>
      <c r="C403" s="677" t="str">
        <f>'HIF csoport'!C10</f>
        <v>Békéscsaba</v>
      </c>
      <c r="D403" s="677" t="str">
        <f>'HIF csoport'!D10</f>
        <v>HIF</v>
      </c>
      <c r="E403" s="678" t="str">
        <f>'HIF csoport'!E10</f>
        <v>aktív</v>
      </c>
      <c r="F403" s="3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345"/>
      <c r="AC403" s="31"/>
      <c r="AD403" s="4"/>
      <c r="AE403" s="32"/>
    </row>
    <row r="404" spans="1:31" x14ac:dyDescent="0.3">
      <c r="A404" s="676" t="str">
        <f>'HIF csoport'!A11</f>
        <v>Belkó Tibor</v>
      </c>
      <c r="B404" s="677">
        <f>'HIF csoport'!B11</f>
        <v>0</v>
      </c>
      <c r="C404" s="677" t="str">
        <f>'HIF csoport'!C11</f>
        <v>Békéscsaba</v>
      </c>
      <c r="D404" s="677" t="str">
        <f>'HIF csoport'!D11</f>
        <v>HIF</v>
      </c>
      <c r="E404" s="678" t="str">
        <f>'HIF csoport'!E11</f>
        <v>aktív</v>
      </c>
      <c r="F404" s="3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345"/>
      <c r="AC404" s="31"/>
      <c r="AD404" s="4"/>
      <c r="AE404" s="32"/>
    </row>
    <row r="405" spans="1:31" x14ac:dyDescent="0.3">
      <c r="A405" s="676" t="str">
        <f>'HIF csoport'!A12</f>
        <v>Farkas Mónika</v>
      </c>
      <c r="B405" s="677">
        <f>'HIF csoport'!B12</f>
        <v>0</v>
      </c>
      <c r="C405" s="677" t="str">
        <f>'HIF csoport'!C12</f>
        <v>Békéscsaba</v>
      </c>
      <c r="D405" s="677" t="str">
        <f>'HIF csoport'!D12</f>
        <v>HIF</v>
      </c>
      <c r="E405" s="678" t="str">
        <f>'HIF csoport'!E12</f>
        <v>aktív</v>
      </c>
      <c r="F405" s="3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345"/>
      <c r="AC405" s="31"/>
      <c r="AD405" s="4"/>
      <c r="AE405" s="32"/>
    </row>
    <row r="406" spans="1:31" ht="15" thickBot="1" x14ac:dyDescent="0.35">
      <c r="A406" s="679" t="str">
        <f>'HIF csoport'!A13</f>
        <v>Csatári Ádám Patrik</v>
      </c>
      <c r="B406" s="680">
        <f>'HIF csoport'!B13</f>
        <v>0</v>
      </c>
      <c r="C406" s="680" t="str">
        <f>'HIF csoport'!C13</f>
        <v>Békéscsaba</v>
      </c>
      <c r="D406" s="680" t="str">
        <f>'HIF csoport'!D13</f>
        <v>HIF</v>
      </c>
      <c r="E406" s="681" t="str">
        <f>'HIF csoport'!E13</f>
        <v>aktív</v>
      </c>
      <c r="F406" s="33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51"/>
      <c r="AC406" s="33"/>
      <c r="AD406" s="34"/>
      <c r="AE406" s="35"/>
    </row>
    <row r="407" spans="1:31" hidden="1" x14ac:dyDescent="0.3">
      <c r="A407" s="682">
        <f>'HIF csoport'!A14</f>
        <v>0</v>
      </c>
      <c r="B407" s="683">
        <f>'HIF csoport'!B14</f>
        <v>0</v>
      </c>
      <c r="C407" s="683">
        <f>'HIF csoport'!C14</f>
        <v>0</v>
      </c>
      <c r="D407" s="683">
        <f>'HIF csoport'!D14</f>
        <v>0</v>
      </c>
      <c r="E407" s="684">
        <f>'HIF csoport'!E14</f>
        <v>0</v>
      </c>
      <c r="F407" s="1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685"/>
      <c r="AC407" s="178"/>
      <c r="AD407" s="78"/>
      <c r="AE407" s="55"/>
    </row>
    <row r="408" spans="1:31" hidden="1" x14ac:dyDescent="0.3">
      <c r="A408" s="676">
        <f>'HIF csoport'!A15</f>
        <v>0</v>
      </c>
      <c r="B408" s="677">
        <f>'HIF csoport'!B15</f>
        <v>0</v>
      </c>
      <c r="C408" s="677">
        <f>'HIF csoport'!C15</f>
        <v>0</v>
      </c>
      <c r="D408" s="677">
        <f>'HIF csoport'!D15</f>
        <v>0</v>
      </c>
      <c r="E408" s="678">
        <f>'HIF csoport'!E15</f>
        <v>0</v>
      </c>
      <c r="F408" s="3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345"/>
      <c r="AC408" s="31"/>
      <c r="AD408" s="4"/>
      <c r="AE408" s="32"/>
    </row>
    <row r="409" spans="1:31" hidden="1" x14ac:dyDescent="0.3">
      <c r="A409" s="676">
        <f>'HIF csoport'!A16</f>
        <v>0</v>
      </c>
      <c r="B409" s="677">
        <f>'HIF csoport'!B16</f>
        <v>0</v>
      </c>
      <c r="C409" s="677">
        <f>'HIF csoport'!C16</f>
        <v>0</v>
      </c>
      <c r="D409" s="677">
        <f>'HIF csoport'!D16</f>
        <v>0</v>
      </c>
      <c r="E409" s="678">
        <f>'HIF csoport'!E16</f>
        <v>0</v>
      </c>
      <c r="F409" s="3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345"/>
      <c r="AC409" s="31"/>
      <c r="AD409" s="4"/>
      <c r="AE409" s="32"/>
    </row>
    <row r="410" spans="1:31" hidden="1" x14ac:dyDescent="0.3">
      <c r="A410" s="676">
        <f>'HIF csoport'!A17</f>
        <v>0</v>
      </c>
      <c r="B410" s="677">
        <f>'HIF csoport'!B17</f>
        <v>0</v>
      </c>
      <c r="C410" s="677">
        <f>'HIF csoport'!C17</f>
        <v>0</v>
      </c>
      <c r="D410" s="677">
        <f>'HIF csoport'!D17</f>
        <v>0</v>
      </c>
      <c r="E410" s="678">
        <f>'HIF csoport'!E17</f>
        <v>0</v>
      </c>
      <c r="F410" s="3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345"/>
      <c r="AC410" s="31"/>
      <c r="AD410" s="4"/>
      <c r="AE410" s="32"/>
    </row>
    <row r="411" spans="1:31" hidden="1" x14ac:dyDescent="0.3">
      <c r="A411" s="676">
        <f>'HIF csoport'!A18</f>
        <v>0</v>
      </c>
      <c r="B411" s="677">
        <f>'HIF csoport'!B18</f>
        <v>0</v>
      </c>
      <c r="C411" s="677">
        <f>'HIF csoport'!C18</f>
        <v>0</v>
      </c>
      <c r="D411" s="677">
        <f>'HIF csoport'!D18</f>
        <v>0</v>
      </c>
      <c r="E411" s="678">
        <f>'HIF csoport'!E18</f>
        <v>0</v>
      </c>
      <c r="F411" s="3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345"/>
      <c r="AC411" s="31"/>
      <c r="AD411" s="4"/>
      <c r="AE411" s="32"/>
    </row>
    <row r="412" spans="1:31" hidden="1" x14ac:dyDescent="0.3">
      <c r="A412" s="676">
        <f>'HIF csoport'!A19</f>
        <v>0</v>
      </c>
      <c r="B412" s="677">
        <f>'HIF csoport'!B19</f>
        <v>0</v>
      </c>
      <c r="C412" s="677">
        <f>'HIF csoport'!C19</f>
        <v>0</v>
      </c>
      <c r="D412" s="677">
        <f>'HIF csoport'!D19</f>
        <v>0</v>
      </c>
      <c r="E412" s="678">
        <f>'HIF csoport'!E19</f>
        <v>0</v>
      </c>
      <c r="F412" s="3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345"/>
      <c r="AC412" s="31"/>
      <c r="AD412" s="4"/>
      <c r="AE412" s="32"/>
    </row>
    <row r="413" spans="1:31" hidden="1" x14ac:dyDescent="0.3">
      <c r="A413" s="676">
        <f>'HIF csoport'!A20</f>
        <v>0</v>
      </c>
      <c r="B413" s="677">
        <f>'HIF csoport'!B20</f>
        <v>0</v>
      </c>
      <c r="C413" s="677">
        <f>'HIF csoport'!C20</f>
        <v>0</v>
      </c>
      <c r="D413" s="677">
        <f>'HIF csoport'!D20</f>
        <v>0</v>
      </c>
      <c r="E413" s="678">
        <f>'HIF csoport'!E20</f>
        <v>0</v>
      </c>
      <c r="F413" s="3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345"/>
      <c r="AC413" s="31"/>
      <c r="AD413" s="4"/>
      <c r="AE413" s="32"/>
    </row>
    <row r="414" spans="1:31" hidden="1" x14ac:dyDescent="0.3">
      <c r="A414" s="676">
        <f>'HIF csoport'!A21</f>
        <v>0</v>
      </c>
      <c r="B414" s="677">
        <f>'HIF csoport'!B21</f>
        <v>0</v>
      </c>
      <c r="C414" s="677">
        <f>'HIF csoport'!C21</f>
        <v>0</v>
      </c>
      <c r="D414" s="677">
        <f>'HIF csoport'!D21</f>
        <v>0</v>
      </c>
      <c r="E414" s="678">
        <f>'HIF csoport'!E21</f>
        <v>0</v>
      </c>
      <c r="F414" s="3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345"/>
      <c r="AC414" s="31"/>
      <c r="AD414" s="4"/>
      <c r="AE414" s="32"/>
    </row>
    <row r="415" spans="1:31" hidden="1" x14ac:dyDescent="0.3">
      <c r="A415" s="676">
        <f>'HIF csoport'!A22</f>
        <v>0</v>
      </c>
      <c r="B415" s="677">
        <f>'HIF csoport'!B22</f>
        <v>0</v>
      </c>
      <c r="C415" s="677">
        <f>'HIF csoport'!C22</f>
        <v>0</v>
      </c>
      <c r="D415" s="677">
        <f>'HIF csoport'!D22</f>
        <v>0</v>
      </c>
      <c r="E415" s="678">
        <f>'HIF csoport'!E22</f>
        <v>0</v>
      </c>
      <c r="F415" s="3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345"/>
      <c r="AC415" s="31"/>
      <c r="AD415" s="4"/>
      <c r="AE415" s="32"/>
    </row>
    <row r="416" spans="1:31" hidden="1" x14ac:dyDescent="0.3">
      <c r="A416" s="676">
        <f>'HIF csoport'!A23</f>
        <v>0</v>
      </c>
      <c r="B416" s="677">
        <f>'HIF csoport'!B23</f>
        <v>0</v>
      </c>
      <c r="C416" s="677">
        <f>'HIF csoport'!C23</f>
        <v>0</v>
      </c>
      <c r="D416" s="677">
        <f>'HIF csoport'!D23</f>
        <v>0</v>
      </c>
      <c r="E416" s="678">
        <f>'HIF csoport'!E23</f>
        <v>0</v>
      </c>
      <c r="F416" s="3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345"/>
      <c r="AC416" s="31"/>
      <c r="AD416" s="4"/>
      <c r="AE416" s="32"/>
    </row>
    <row r="417" spans="1:31" hidden="1" x14ac:dyDescent="0.3">
      <c r="A417" s="676">
        <f>'HIF csoport'!A24</f>
        <v>0</v>
      </c>
      <c r="B417" s="677">
        <f>'HIF csoport'!B24</f>
        <v>0</v>
      </c>
      <c r="C417" s="677">
        <f>'HIF csoport'!C24</f>
        <v>0</v>
      </c>
      <c r="D417" s="677">
        <f>'HIF csoport'!D24</f>
        <v>0</v>
      </c>
      <c r="E417" s="678">
        <f>'HIF csoport'!E24</f>
        <v>0</v>
      </c>
      <c r="F417" s="3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345"/>
      <c r="AC417" s="31"/>
      <c r="AD417" s="4"/>
      <c r="AE417" s="32"/>
    </row>
    <row r="418" spans="1:31" hidden="1" x14ac:dyDescent="0.3">
      <c r="A418" s="676">
        <f>'HIF csoport'!A25</f>
        <v>0</v>
      </c>
      <c r="B418" s="677">
        <f>'HIF csoport'!B25</f>
        <v>0</v>
      </c>
      <c r="C418" s="677">
        <f>'HIF csoport'!C25</f>
        <v>0</v>
      </c>
      <c r="D418" s="677">
        <f>'HIF csoport'!D25</f>
        <v>0</v>
      </c>
      <c r="E418" s="678">
        <f>'HIF csoport'!E25</f>
        <v>0</v>
      </c>
      <c r="F418" s="3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345"/>
      <c r="AC418" s="31"/>
      <c r="AD418" s="4"/>
      <c r="AE418" s="32"/>
    </row>
    <row r="419" spans="1:31" hidden="1" x14ac:dyDescent="0.3">
      <c r="A419" s="676">
        <f>'HIF csoport'!A26</f>
        <v>0</v>
      </c>
      <c r="B419" s="677">
        <f>'HIF csoport'!B26</f>
        <v>0</v>
      </c>
      <c r="C419" s="677">
        <f>'HIF csoport'!C26</f>
        <v>0</v>
      </c>
      <c r="D419" s="677">
        <f>'HIF csoport'!D26</f>
        <v>0</v>
      </c>
      <c r="E419" s="678">
        <f>'HIF csoport'!E26</f>
        <v>0</v>
      </c>
      <c r="F419" s="3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345"/>
      <c r="AC419" s="31"/>
      <c r="AD419" s="4"/>
      <c r="AE419" s="32"/>
    </row>
    <row r="420" spans="1:31" hidden="1" x14ac:dyDescent="0.3">
      <c r="A420" s="676">
        <f>'HIF csoport'!A27</f>
        <v>0</v>
      </c>
      <c r="B420" s="677">
        <f>'HIF csoport'!B27</f>
        <v>0</v>
      </c>
      <c r="C420" s="677">
        <f>'HIF csoport'!C27</f>
        <v>0</v>
      </c>
      <c r="D420" s="677">
        <f>'HIF csoport'!D27</f>
        <v>0</v>
      </c>
      <c r="E420" s="678">
        <f>'HIF csoport'!E27</f>
        <v>0</v>
      </c>
      <c r="F420" s="3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345"/>
      <c r="AC420" s="31"/>
      <c r="AD420" s="4"/>
      <c r="AE420" s="32"/>
    </row>
    <row r="421" spans="1:31" hidden="1" x14ac:dyDescent="0.3">
      <c r="A421" s="676">
        <f>'HIF csoport'!A28</f>
        <v>0</v>
      </c>
      <c r="B421" s="677">
        <f>'HIF csoport'!B28</f>
        <v>0</v>
      </c>
      <c r="C421" s="677">
        <f>'HIF csoport'!C28</f>
        <v>0</v>
      </c>
      <c r="D421" s="677">
        <f>'HIF csoport'!D28</f>
        <v>0</v>
      </c>
      <c r="E421" s="678">
        <f>'HIF csoport'!E28</f>
        <v>0</v>
      </c>
      <c r="F421" s="3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345"/>
      <c r="AC421" s="31"/>
      <c r="AD421" s="4"/>
      <c r="AE421" s="32"/>
    </row>
    <row r="422" spans="1:31" hidden="1" x14ac:dyDescent="0.3">
      <c r="A422" s="676">
        <f>'HIF csoport'!A29</f>
        <v>0</v>
      </c>
      <c r="B422" s="677">
        <f>'HIF csoport'!B29</f>
        <v>0</v>
      </c>
      <c r="C422" s="677">
        <f>'HIF csoport'!C29</f>
        <v>0</v>
      </c>
      <c r="D422" s="677">
        <f>'HIF csoport'!D29</f>
        <v>0</v>
      </c>
      <c r="E422" s="678">
        <f>'HIF csoport'!E29</f>
        <v>0</v>
      </c>
      <c r="F422" s="3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345"/>
      <c r="AC422" s="31"/>
      <c r="AD422" s="4"/>
      <c r="AE422" s="32"/>
    </row>
    <row r="423" spans="1:31" hidden="1" x14ac:dyDescent="0.3">
      <c r="A423" s="676">
        <f>'HIF csoport'!A30</f>
        <v>0</v>
      </c>
      <c r="B423" s="677">
        <f>'HIF csoport'!B30</f>
        <v>0</v>
      </c>
      <c r="C423" s="677">
        <f>'HIF csoport'!C30</f>
        <v>0</v>
      </c>
      <c r="D423" s="677">
        <f>'HIF csoport'!D30</f>
        <v>0</v>
      </c>
      <c r="E423" s="678">
        <f>'HIF csoport'!E30</f>
        <v>0</v>
      </c>
      <c r="F423" s="3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345"/>
      <c r="AC423" s="31"/>
      <c r="AD423" s="4"/>
      <c r="AE423" s="32"/>
    </row>
    <row r="424" spans="1:31" hidden="1" x14ac:dyDescent="0.3">
      <c r="A424" s="676">
        <f>'HIF csoport'!A31</f>
        <v>0</v>
      </c>
      <c r="B424" s="677">
        <f>'HIF csoport'!B31</f>
        <v>0</v>
      </c>
      <c r="C424" s="677">
        <f>'HIF csoport'!C31</f>
        <v>0</v>
      </c>
      <c r="D424" s="677">
        <f>'HIF csoport'!D31</f>
        <v>0</v>
      </c>
      <c r="E424" s="678">
        <f>'HIF csoport'!E31</f>
        <v>0</v>
      </c>
      <c r="F424" s="3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345"/>
      <c r="AC424" s="31"/>
      <c r="AD424" s="4"/>
      <c r="AE424" s="32"/>
    </row>
    <row r="425" spans="1:31" hidden="1" x14ac:dyDescent="0.3">
      <c r="A425" s="676">
        <f>'HIF csoport'!A32</f>
        <v>0</v>
      </c>
      <c r="B425" s="677">
        <f>'HIF csoport'!B32</f>
        <v>0</v>
      </c>
      <c r="C425" s="677">
        <f>'HIF csoport'!C32</f>
        <v>0</v>
      </c>
      <c r="D425" s="677">
        <f>'HIF csoport'!D32</f>
        <v>0</v>
      </c>
      <c r="E425" s="678">
        <f>'HIF csoport'!E32</f>
        <v>0</v>
      </c>
      <c r="F425" s="3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345"/>
      <c r="AC425" s="31"/>
      <c r="AD425" s="4"/>
      <c r="AE425" s="32"/>
    </row>
    <row r="426" spans="1:31" hidden="1" x14ac:dyDescent="0.3">
      <c r="A426" s="676">
        <f>'HIF csoport'!A33</f>
        <v>0</v>
      </c>
      <c r="B426" s="677">
        <f>'HIF csoport'!B33</f>
        <v>0</v>
      </c>
      <c r="C426" s="677">
        <f>'HIF csoport'!C33</f>
        <v>0</v>
      </c>
      <c r="D426" s="677">
        <f>'HIF csoport'!D33</f>
        <v>0</v>
      </c>
      <c r="E426" s="678">
        <f>'HIF csoport'!E33</f>
        <v>0</v>
      </c>
      <c r="F426" s="3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345"/>
      <c r="AC426" s="31"/>
      <c r="AD426" s="4"/>
      <c r="AE426" s="32"/>
    </row>
    <row r="427" spans="1:31" hidden="1" x14ac:dyDescent="0.3">
      <c r="A427" s="676">
        <f>'HIF csoport'!A34</f>
        <v>0</v>
      </c>
      <c r="B427" s="677">
        <f>'HIF csoport'!B34</f>
        <v>0</v>
      </c>
      <c r="C427" s="677">
        <f>'HIF csoport'!C34</f>
        <v>0</v>
      </c>
      <c r="D427" s="677">
        <f>'HIF csoport'!D34</f>
        <v>0</v>
      </c>
      <c r="E427" s="678">
        <f>'HIF csoport'!E34</f>
        <v>0</v>
      </c>
      <c r="F427" s="3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345"/>
      <c r="AC427" s="31"/>
      <c r="AD427" s="4"/>
      <c r="AE427" s="32"/>
    </row>
    <row r="428" spans="1:31" hidden="1" x14ac:dyDescent="0.3">
      <c r="A428" s="676">
        <f>'HIF csoport'!A35</f>
        <v>0</v>
      </c>
      <c r="B428" s="677">
        <f>'HIF csoport'!B35</f>
        <v>0</v>
      </c>
      <c r="C428" s="677">
        <f>'HIF csoport'!C35</f>
        <v>0</v>
      </c>
      <c r="D428" s="677">
        <f>'HIF csoport'!D35</f>
        <v>0</v>
      </c>
      <c r="E428" s="678">
        <f>'HIF csoport'!E35</f>
        <v>0</v>
      </c>
      <c r="F428" s="3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345"/>
      <c r="AC428" s="31"/>
      <c r="AD428" s="4"/>
      <c r="AE428" s="32"/>
    </row>
    <row r="429" spans="1:31" hidden="1" x14ac:dyDescent="0.3">
      <c r="A429" s="676">
        <f>'HIF csoport'!A36</f>
        <v>0</v>
      </c>
      <c r="B429" s="677">
        <f>'HIF csoport'!B36</f>
        <v>0</v>
      </c>
      <c r="C429" s="677">
        <f>'HIF csoport'!C36</f>
        <v>0</v>
      </c>
      <c r="D429" s="677">
        <f>'HIF csoport'!D36</f>
        <v>0</v>
      </c>
      <c r="E429" s="678">
        <f>'HIF csoport'!E36</f>
        <v>0</v>
      </c>
      <c r="F429" s="3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345"/>
      <c r="AC429" s="31"/>
      <c r="AD429" s="4"/>
      <c r="AE429" s="32"/>
    </row>
    <row r="430" spans="1:31" hidden="1" x14ac:dyDescent="0.3">
      <c r="A430" s="676">
        <f>'HIF csoport'!A37</f>
        <v>0</v>
      </c>
      <c r="B430" s="677">
        <f>'HIF csoport'!B37</f>
        <v>0</v>
      </c>
      <c r="C430" s="677">
        <f>'HIF csoport'!C37</f>
        <v>0</v>
      </c>
      <c r="D430" s="677">
        <f>'HIF csoport'!D37</f>
        <v>0</v>
      </c>
      <c r="E430" s="678">
        <f>'HIF csoport'!E37</f>
        <v>0</v>
      </c>
      <c r="F430" s="3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345"/>
      <c r="AC430" s="31"/>
      <c r="AD430" s="4"/>
      <c r="AE430" s="32"/>
    </row>
    <row r="431" spans="1:31" hidden="1" x14ac:dyDescent="0.3">
      <c r="A431" s="676">
        <f>'HIF csoport'!A38</f>
        <v>0</v>
      </c>
      <c r="B431" s="677">
        <f>'HIF csoport'!B38</f>
        <v>0</v>
      </c>
      <c r="C431" s="677">
        <f>'HIF csoport'!C38</f>
        <v>0</v>
      </c>
      <c r="D431" s="677">
        <f>'HIF csoport'!D38</f>
        <v>0</v>
      </c>
      <c r="E431" s="678">
        <f>'HIF csoport'!E38</f>
        <v>0</v>
      </c>
      <c r="F431" s="3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345"/>
      <c r="AC431" s="31"/>
      <c r="AD431" s="4"/>
      <c r="AE431" s="32"/>
    </row>
    <row r="432" spans="1:31" hidden="1" x14ac:dyDescent="0.3">
      <c r="A432" s="676">
        <f>'HIF csoport'!A39</f>
        <v>0</v>
      </c>
      <c r="B432" s="677">
        <f>'HIF csoport'!B39</f>
        <v>0</v>
      </c>
      <c r="C432" s="677">
        <f>'HIF csoport'!C39</f>
        <v>0</v>
      </c>
      <c r="D432" s="677">
        <f>'HIF csoport'!D39</f>
        <v>0</v>
      </c>
      <c r="E432" s="678">
        <f>'HIF csoport'!E39</f>
        <v>0</v>
      </c>
      <c r="F432" s="3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345"/>
      <c r="AC432" s="31"/>
      <c r="AD432" s="4"/>
      <c r="AE432" s="32"/>
    </row>
    <row r="433" spans="1:31" hidden="1" x14ac:dyDescent="0.3">
      <c r="A433" s="676">
        <f>'HIF csoport'!A40</f>
        <v>0</v>
      </c>
      <c r="B433" s="677">
        <f>'HIF csoport'!B40</f>
        <v>0</v>
      </c>
      <c r="C433" s="677">
        <f>'HIF csoport'!C40</f>
        <v>0</v>
      </c>
      <c r="D433" s="677">
        <f>'HIF csoport'!D40</f>
        <v>0</v>
      </c>
      <c r="E433" s="678">
        <f>'HIF csoport'!E40</f>
        <v>0</v>
      </c>
      <c r="F433" s="3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345"/>
      <c r="AC433" s="31"/>
      <c r="AD433" s="4"/>
      <c r="AE433" s="32"/>
    </row>
    <row r="434" spans="1:31" hidden="1" x14ac:dyDescent="0.3">
      <c r="A434" s="676">
        <f>'HIF csoport'!A41</f>
        <v>0</v>
      </c>
      <c r="B434" s="677">
        <f>'HIF csoport'!B41</f>
        <v>0</v>
      </c>
      <c r="C434" s="677">
        <f>'HIF csoport'!C41</f>
        <v>0</v>
      </c>
      <c r="D434" s="677">
        <f>'HIF csoport'!D41</f>
        <v>0</v>
      </c>
      <c r="E434" s="678">
        <f>'HIF csoport'!E41</f>
        <v>0</v>
      </c>
      <c r="F434" s="3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345"/>
      <c r="AC434" s="31"/>
      <c r="AD434" s="4"/>
      <c r="AE434" s="32"/>
    </row>
    <row r="435" spans="1:31" hidden="1" x14ac:dyDescent="0.3">
      <c r="A435" s="676">
        <f>'HIF csoport'!A42</f>
        <v>0</v>
      </c>
      <c r="B435" s="677">
        <f>'HIF csoport'!B42</f>
        <v>0</v>
      </c>
      <c r="C435" s="677">
        <f>'HIF csoport'!C42</f>
        <v>0</v>
      </c>
      <c r="D435" s="677">
        <f>'HIF csoport'!D42</f>
        <v>0</v>
      </c>
      <c r="E435" s="678">
        <f>'HIF csoport'!E42</f>
        <v>0</v>
      </c>
      <c r="F435" s="3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345"/>
      <c r="AC435" s="31"/>
      <c r="AD435" s="4"/>
      <c r="AE435" s="32"/>
    </row>
    <row r="436" spans="1:31" hidden="1" x14ac:dyDescent="0.3">
      <c r="A436" s="676">
        <f>'HIF csoport'!A43</f>
        <v>0</v>
      </c>
      <c r="B436" s="677">
        <f>'HIF csoport'!B43</f>
        <v>0</v>
      </c>
      <c r="C436" s="677">
        <f>'HIF csoport'!C43</f>
        <v>0</v>
      </c>
      <c r="D436" s="677">
        <f>'HIF csoport'!D43</f>
        <v>0</v>
      </c>
      <c r="E436" s="678">
        <f>'HIF csoport'!E43</f>
        <v>0</v>
      </c>
      <c r="F436" s="3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345"/>
      <c r="AC436" s="31"/>
      <c r="AD436" s="4"/>
      <c r="AE436" s="32"/>
    </row>
    <row r="437" spans="1:31" hidden="1" x14ac:dyDescent="0.3">
      <c r="A437" s="676">
        <f>'HIF csoport'!A44</f>
        <v>0</v>
      </c>
      <c r="B437" s="677">
        <f>'HIF csoport'!B44</f>
        <v>0</v>
      </c>
      <c r="C437" s="677">
        <f>'HIF csoport'!C44</f>
        <v>0</v>
      </c>
      <c r="D437" s="677">
        <f>'HIF csoport'!D44</f>
        <v>0</v>
      </c>
      <c r="E437" s="678">
        <f>'HIF csoport'!E44</f>
        <v>0</v>
      </c>
      <c r="F437" s="3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345"/>
      <c r="AC437" s="31"/>
      <c r="AD437" s="4"/>
      <c r="AE437" s="32"/>
    </row>
    <row r="438" spans="1:31" hidden="1" x14ac:dyDescent="0.3">
      <c r="A438" s="676">
        <f>'HIF csoport'!A45</f>
        <v>0</v>
      </c>
      <c r="B438" s="677">
        <f>'HIF csoport'!B45</f>
        <v>0</v>
      </c>
      <c r="C438" s="677">
        <f>'HIF csoport'!C45</f>
        <v>0</v>
      </c>
      <c r="D438" s="677">
        <f>'HIF csoport'!D45</f>
        <v>0</v>
      </c>
      <c r="E438" s="678">
        <f>'HIF csoport'!E45</f>
        <v>0</v>
      </c>
      <c r="F438" s="3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345"/>
      <c r="AC438" s="31"/>
      <c r="AD438" s="4"/>
      <c r="AE438" s="32"/>
    </row>
    <row r="439" spans="1:31" hidden="1" x14ac:dyDescent="0.3">
      <c r="A439" s="676">
        <f>'HIF csoport'!A46</f>
        <v>0</v>
      </c>
      <c r="B439" s="677">
        <f>'HIF csoport'!B46</f>
        <v>0</v>
      </c>
      <c r="C439" s="677">
        <f>'HIF csoport'!C46</f>
        <v>0</v>
      </c>
      <c r="D439" s="677">
        <f>'HIF csoport'!D46</f>
        <v>0</v>
      </c>
      <c r="E439" s="678">
        <f>'HIF csoport'!E46</f>
        <v>0</v>
      </c>
      <c r="F439" s="3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345"/>
      <c r="AC439" s="31"/>
      <c r="AD439" s="4"/>
      <c r="AE439" s="32"/>
    </row>
    <row r="440" spans="1:31" hidden="1" x14ac:dyDescent="0.3">
      <c r="A440" s="676">
        <f>'HIF csoport'!A47</f>
        <v>0</v>
      </c>
      <c r="B440" s="677">
        <f>'HIF csoport'!B47</f>
        <v>0</v>
      </c>
      <c r="C440" s="677">
        <f>'HIF csoport'!C47</f>
        <v>0</v>
      </c>
      <c r="D440" s="677">
        <f>'HIF csoport'!D47</f>
        <v>0</v>
      </c>
      <c r="E440" s="678">
        <f>'HIF csoport'!E47</f>
        <v>0</v>
      </c>
      <c r="F440" s="3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345"/>
      <c r="AC440" s="31"/>
      <c r="AD440" s="4"/>
      <c r="AE440" s="32"/>
    </row>
    <row r="441" spans="1:31" hidden="1" x14ac:dyDescent="0.3">
      <c r="A441" s="676">
        <f>'HIF csoport'!A48</f>
        <v>0</v>
      </c>
      <c r="B441" s="677">
        <f>'HIF csoport'!B48</f>
        <v>0</v>
      </c>
      <c r="C441" s="677">
        <f>'HIF csoport'!C48</f>
        <v>0</v>
      </c>
      <c r="D441" s="677">
        <f>'HIF csoport'!D48</f>
        <v>0</v>
      </c>
      <c r="E441" s="678">
        <f>'HIF csoport'!E48</f>
        <v>0</v>
      </c>
      <c r="F441" s="3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345"/>
      <c r="AC441" s="31"/>
      <c r="AD441" s="4"/>
      <c r="AE441" s="32"/>
    </row>
    <row r="442" spans="1:31" hidden="1" x14ac:dyDescent="0.3">
      <c r="A442" s="676">
        <f>'HIF csoport'!A49</f>
        <v>0</v>
      </c>
      <c r="B442" s="677">
        <f>'HIF csoport'!B49</f>
        <v>0</v>
      </c>
      <c r="C442" s="677">
        <f>'HIF csoport'!C49</f>
        <v>0</v>
      </c>
      <c r="D442" s="677">
        <f>'HIF csoport'!D49</f>
        <v>0</v>
      </c>
      <c r="E442" s="678">
        <f>'HIF csoport'!E49</f>
        <v>0</v>
      </c>
      <c r="F442" s="3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345"/>
      <c r="AC442" s="31"/>
      <c r="AD442" s="4"/>
      <c r="AE442" s="32"/>
    </row>
    <row r="443" spans="1:31" hidden="1" x14ac:dyDescent="0.3">
      <c r="A443" s="676">
        <f>'HIF csoport'!A50</f>
        <v>0</v>
      </c>
      <c r="B443" s="677">
        <f>'HIF csoport'!B50</f>
        <v>0</v>
      </c>
      <c r="C443" s="677">
        <f>'HIF csoport'!C50</f>
        <v>0</v>
      </c>
      <c r="D443" s="677">
        <f>'HIF csoport'!D50</f>
        <v>0</v>
      </c>
      <c r="E443" s="678">
        <f>'HIF csoport'!E50</f>
        <v>0</v>
      </c>
      <c r="F443" s="3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345"/>
      <c r="AC443" s="31"/>
      <c r="AD443" s="4"/>
      <c r="AE443" s="32"/>
    </row>
    <row r="444" spans="1:31" hidden="1" x14ac:dyDescent="0.3">
      <c r="A444" s="676">
        <f>'HIF csoport'!A51</f>
        <v>0</v>
      </c>
      <c r="B444" s="677">
        <f>'HIF csoport'!B51</f>
        <v>0</v>
      </c>
      <c r="C444" s="677">
        <f>'HIF csoport'!C51</f>
        <v>0</v>
      </c>
      <c r="D444" s="677">
        <f>'HIF csoport'!D51</f>
        <v>0</v>
      </c>
      <c r="E444" s="678">
        <f>'HIF csoport'!E51</f>
        <v>0</v>
      </c>
      <c r="F444" s="3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345"/>
      <c r="AC444" s="31"/>
      <c r="AD444" s="4"/>
      <c r="AE444" s="32"/>
    </row>
    <row r="445" spans="1:31" hidden="1" x14ac:dyDescent="0.3">
      <c r="A445" s="676">
        <f>'HIF csoport'!A52</f>
        <v>0</v>
      </c>
      <c r="B445" s="677">
        <f>'HIF csoport'!B52</f>
        <v>0</v>
      </c>
      <c r="C445" s="677">
        <f>'HIF csoport'!C52</f>
        <v>0</v>
      </c>
      <c r="D445" s="677">
        <f>'HIF csoport'!D52</f>
        <v>0</v>
      </c>
      <c r="E445" s="678">
        <f>'HIF csoport'!E52</f>
        <v>0</v>
      </c>
      <c r="F445" s="3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345"/>
      <c r="AC445" s="31"/>
      <c r="AD445" s="4"/>
      <c r="AE445" s="32"/>
    </row>
    <row r="446" spans="1:31" hidden="1" x14ac:dyDescent="0.3">
      <c r="A446" s="676">
        <f>'HIF csoport'!A53</f>
        <v>0</v>
      </c>
      <c r="B446" s="677">
        <f>'HIF csoport'!B53</f>
        <v>0</v>
      </c>
      <c r="C446" s="677">
        <f>'HIF csoport'!C53</f>
        <v>0</v>
      </c>
      <c r="D446" s="677">
        <f>'HIF csoport'!D53</f>
        <v>0</v>
      </c>
      <c r="E446" s="678">
        <f>'HIF csoport'!E53</f>
        <v>0</v>
      </c>
      <c r="F446" s="3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345"/>
      <c r="AC446" s="31"/>
      <c r="AD446" s="4"/>
      <c r="AE446" s="32"/>
    </row>
    <row r="447" spans="1:31" hidden="1" x14ac:dyDescent="0.3">
      <c r="A447" s="676">
        <f>'HIF csoport'!A54</f>
        <v>0</v>
      </c>
      <c r="B447" s="677">
        <f>'HIF csoport'!B54</f>
        <v>0</v>
      </c>
      <c r="C447" s="677">
        <f>'HIF csoport'!C54</f>
        <v>0</v>
      </c>
      <c r="D447" s="677">
        <f>'HIF csoport'!D54</f>
        <v>0</v>
      </c>
      <c r="E447" s="678">
        <f>'HIF csoport'!E54</f>
        <v>0</v>
      </c>
      <c r="F447" s="3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345"/>
      <c r="AC447" s="31"/>
      <c r="AD447" s="4"/>
      <c r="AE447" s="32"/>
    </row>
    <row r="448" spans="1:31" ht="15" hidden="1" thickBot="1" x14ac:dyDescent="0.35">
      <c r="A448" s="679">
        <f>'HIF csoport'!A55</f>
        <v>0</v>
      </c>
      <c r="B448" s="680">
        <f>'HIF csoport'!B55</f>
        <v>0</v>
      </c>
      <c r="C448" s="680">
        <f>'HIF csoport'!C55</f>
        <v>0</v>
      </c>
      <c r="D448" s="680">
        <f>'HIF csoport'!D55</f>
        <v>0</v>
      </c>
      <c r="E448" s="681">
        <f>'HIF csoport'!E55</f>
        <v>0</v>
      </c>
      <c r="F448" s="33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51"/>
      <c r="AC448" s="33"/>
      <c r="AD448" s="34"/>
      <c r="AE448" s="35"/>
    </row>
  </sheetData>
  <autoFilter ref="A2:E448" xr:uid="{313E21BD-D99D-465B-8AC5-82B20E0DB920}">
    <filterColumn colId="4">
      <filters>
        <filter val="aktív"/>
      </filters>
    </filterColumn>
  </autoFilter>
  <customSheetViews>
    <customSheetView guid="{196F1BDD-5600-471F-9A84-7CB85C8694ED}" filter="1" showAutoFilter="1">
      <selection activeCell="E1" sqref="E1"/>
      <pageMargins left="0.7" right="0.7" top="0.75" bottom="0.75" header="0.3" footer="0.3"/>
      <pageSetup paperSize="9" orientation="portrait" verticalDpi="0" r:id="rId1"/>
      <autoFilter ref="A2:E448" xr:uid="{313E21BD-D99D-465B-8AC5-82B20E0DB920}">
        <filterColumn colId="4">
          <filters>
            <filter val="aktív"/>
          </filters>
        </filterColumn>
      </autoFilter>
    </customSheetView>
    <customSheetView guid="{06E05BF7-7899-439D-ADBA-6F4F03773025}" filter="1" showAutoFilter="1">
      <selection activeCell="H17" sqref="H17"/>
      <pageMargins left="0.7" right="0.7" top="0.75" bottom="0.75" header="0.3" footer="0.3"/>
      <pageSetup paperSize="9" orientation="portrait" verticalDpi="0" r:id="rId2"/>
      <autoFilter ref="A2:E448" xr:uid="{80DA2870-C7BF-4123-AB22-F88D28185B7A}">
        <filterColumn colId="4">
          <filters>
            <filter val="aktív"/>
          </filters>
        </filterColumn>
      </autoFilter>
    </customSheetView>
    <customSheetView guid="{A1CCBBE7-DA00-40FA-9C57-20230DD629CF}" filter="1" showAutoFilter="1">
      <selection activeCell="M65" sqref="M65"/>
      <pageMargins left="0.7" right="0.7" top="0.75" bottom="0.75" header="0.3" footer="0.3"/>
      <pageSetup paperSize="9" orientation="portrait" verticalDpi="0" r:id="rId3"/>
      <autoFilter ref="A2:E397" xr:uid="{BF9B50ED-09E2-4A8C-B40C-620B2E923288}">
        <filterColumn colId="4">
          <filters>
            <filter val="aktív"/>
          </filters>
        </filterColumn>
      </autoFilter>
    </customSheetView>
    <customSheetView guid="{F7787515-1165-4952-BB6C-7241D5E70BAE}" filter="1" showAutoFilter="1">
      <selection activeCell="M65" sqref="M65"/>
      <pageMargins left="0.7" right="0.7" top="0.75" bottom="0.75" header="0.3" footer="0.3"/>
      <pageSetup paperSize="9" orientation="portrait" verticalDpi="0" r:id="rId4"/>
      <autoFilter ref="A2:E397" xr:uid="{75095BF5-8968-4EAE-9752-CF190F82A7FC}">
        <filterColumn colId="4">
          <filters>
            <filter val="aktív"/>
          </filters>
        </filterColumn>
      </autoFilter>
    </customSheetView>
    <customSheetView guid="{790F73C8-CB69-481D-8030-FA574F115D3B}" filter="1" showAutoFilter="1">
      <selection activeCell="E1" sqref="E1"/>
      <pageMargins left="0.7" right="0.7" top="0.75" bottom="0.75" header="0.3" footer="0.3"/>
      <pageSetup paperSize="9" orientation="portrait" verticalDpi="0" r:id="rId5"/>
      <autoFilter ref="A2:E397" xr:uid="{E26B4492-6215-42C9-815C-859C43F15B82}">
        <filterColumn colId="4">
          <filters>
            <filter val="aktív"/>
          </filters>
        </filterColumn>
      </autoFilter>
    </customSheetView>
    <customSheetView guid="{EDCC7CB7-6F36-40E4-9D32-3CF50FC94AF0}" filter="1" showAutoFilter="1">
      <selection activeCell="E1" sqref="E1"/>
      <pageMargins left="0.7" right="0.7" top="0.75" bottom="0.75" header="0.3" footer="0.3"/>
      <pageSetup paperSize="9" orientation="portrait" verticalDpi="0" r:id="rId6"/>
      <autoFilter ref="A2:E399" xr:uid="{C0571340-A65E-4288-9919-3FDEC75B621A}">
        <filterColumn colId="4">
          <filters>
            <filter val="aktív"/>
          </filters>
        </filterColumn>
      </autoFilter>
    </customSheetView>
    <customSheetView guid="{E82EC676-6186-4E8A-ABD2-FC00AE498129}" filter="1" showAutoFilter="1">
      <selection activeCell="M65" sqref="M65"/>
      <pageMargins left="0.7" right="0.7" top="0.75" bottom="0.75" header="0.3" footer="0.3"/>
      <pageSetup paperSize="9" orientation="portrait" verticalDpi="0" r:id="rId7"/>
      <autoFilter ref="A2:E399" xr:uid="{99C292A2-E364-43DA-9A0D-3638A257B7D8}">
        <filterColumn colId="4">
          <filters>
            <filter val="aktív"/>
          </filters>
        </filterColumn>
      </autoFilter>
    </customSheetView>
    <customSheetView guid="{A1AEE080-8F7C-4559-87C2-1F81D511203D}" filter="1" showAutoFilter="1">
      <selection activeCell="E1" sqref="E1"/>
      <pageMargins left="0.7" right="0.7" top="0.75" bottom="0.75" header="0.3" footer="0.3"/>
      <pageSetup paperSize="9" orientation="portrait" verticalDpi="0" r:id="rId8"/>
      <autoFilter ref="A2:E397" xr:uid="{64EF7017-DC0C-4F67-A936-351D8094B60E}">
        <filterColumn colId="4">
          <filters>
            <filter val="aktív"/>
          </filters>
        </filterColumn>
      </autoFilter>
    </customSheetView>
    <customSheetView guid="{57B5B1C0-3FCF-4605-B643-F9749512C06A}" filter="1" showAutoFilter="1">
      <selection activeCell="H17" sqref="H17"/>
      <pageMargins left="0.7" right="0.7" top="0.75" bottom="0.75" header="0.3" footer="0.3"/>
      <pageSetup paperSize="9" orientation="portrait" verticalDpi="0" r:id="rId9"/>
      <autoFilter ref="A2:E397" xr:uid="{FACAC704-7AD1-41E6-8104-A3629EB598D0}">
        <filterColumn colId="4">
          <filters>
            <filter val="aktív"/>
          </filters>
        </filterColumn>
      </autoFilter>
    </customSheetView>
    <customSheetView guid="{2114BA9A-8826-4A5D-BB98-CA3D216D9B3C}" filter="1" showAutoFilter="1">
      <selection activeCell="E1" sqref="E1"/>
      <pageMargins left="0.7" right="0.7" top="0.75" bottom="0.75" header="0.3" footer="0.3"/>
      <pageSetup paperSize="9" orientation="portrait" verticalDpi="0" r:id="rId10"/>
      <autoFilter ref="A2:E397" xr:uid="{64B4B574-FC48-484A-B8A3-4517A5D626EA}">
        <filterColumn colId="4">
          <filters>
            <filter val="aktív"/>
          </filters>
        </filterColumn>
      </autoFilter>
    </customSheetView>
    <customSheetView guid="{F40E8CD0-BA0A-447D-8980-9ED62641A129}" filter="1" showAutoFilter="1">
      <selection activeCell="E1" sqref="E1"/>
      <pageMargins left="0.7" right="0.7" top="0.75" bottom="0.75" header="0.3" footer="0.3"/>
      <pageSetup paperSize="9" orientation="portrait" verticalDpi="0" r:id="rId11"/>
      <autoFilter ref="A2:E397" xr:uid="{0F7C921F-0DDA-4AE3-B8BD-52AA3077594C}">
        <filterColumn colId="4">
          <filters>
            <filter val="aktív"/>
          </filters>
        </filterColumn>
      </autoFilter>
    </customSheetView>
    <customSheetView guid="{202CABC8-3892-4C29-8AB9-226D94F0DCBE}" filter="1" showAutoFilter="1">
      <selection activeCell="L7" sqref="L7"/>
      <pageMargins left="0.7" right="0.7" top="0.75" bottom="0.75" header="0.3" footer="0.3"/>
      <pageSetup paperSize="9" orientation="portrait" verticalDpi="0" r:id="rId12"/>
      <autoFilter ref="A2:E397" xr:uid="{CE975ECF-97B5-4C38-AD0F-7F2BA5545548}">
        <filterColumn colId="4">
          <filters>
            <filter val="aktív"/>
          </filters>
        </filterColumn>
      </autoFilter>
    </customSheetView>
    <customSheetView guid="{0A9EF666-D3AA-44CC-AF13-6AEBBC37D1EF}" filter="1" showAutoFilter="1" topLeftCell="A124">
      <selection activeCell="J457" sqref="J457"/>
      <pageMargins left="0.7" right="0.7" top="0.75" bottom="0.75" header="0.3" footer="0.3"/>
      <pageSetup paperSize="9" orientation="portrait" verticalDpi="0" r:id="rId13"/>
      <autoFilter ref="A2:E448" xr:uid="{E3A9E061-8AAE-47DE-AB3F-822D98A44693}">
        <filterColumn colId="4">
          <filters>
            <filter val="aktív"/>
          </filters>
        </filterColumn>
      </autoFilter>
    </customSheetView>
    <customSheetView guid="{E94EDAEC-929A-4721-8796-239EE64B5EB3}" filter="1" showAutoFilter="1">
      <selection activeCell="E1" sqref="E1"/>
      <pageMargins left="0.7" right="0.7" top="0.75" bottom="0.75" header="0.3" footer="0.3"/>
      <pageSetup paperSize="9" orientation="portrait" verticalDpi="0" r:id="rId14"/>
      <autoFilter ref="A2:E448" xr:uid="{6DCDD1EC-E8A2-4B53-BC29-9F00918CB25D}">
        <filterColumn colId="4">
          <filters>
            <filter val="aktív"/>
          </filters>
        </filterColumn>
      </autoFilter>
    </customSheetView>
    <customSheetView guid="{C1535CD2-EC82-4FF4-8F50-AE7AAD32424E}" filter="1" showAutoFilter="1">
      <selection activeCell="M65" sqref="M65"/>
      <pageMargins left="0.7" right="0.7" top="0.75" bottom="0.75" header="0.3" footer="0.3"/>
      <pageSetup paperSize="9" orientation="portrait" verticalDpi="0" r:id="rId15"/>
      <autoFilter ref="A2:E448" xr:uid="{453C87E9-6992-47B1-B96A-1003ADCF29CF}">
        <filterColumn colId="4">
          <filters>
            <filter val="aktív"/>
          </filters>
        </filterColumn>
      </autoFilter>
    </customSheetView>
  </customSheetViews>
  <mergeCells count="4">
    <mergeCell ref="F1:I1"/>
    <mergeCell ref="K1:M1"/>
    <mergeCell ref="AC1:AE1"/>
    <mergeCell ref="N1:AA1"/>
  </mergeCells>
  <conditionalFormatting sqref="F3:AB344">
    <cfRule type="cellIs" dxfId="661" priority="4" operator="equal">
      <formula>"BF"</formula>
    </cfRule>
    <cfRule type="cellIs" dxfId="660" priority="5" operator="equal">
      <formula>"H2"</formula>
    </cfRule>
    <cfRule type="cellIs" dxfId="659" priority="6" operator="equal">
      <formula>"H1"</formula>
    </cfRule>
    <cfRule type="cellIs" dxfId="658" priority="7" operator="equal">
      <formula>1</formula>
    </cfRule>
  </conditionalFormatting>
  <conditionalFormatting sqref="AC3:AD397">
    <cfRule type="cellIs" dxfId="657" priority="3" operator="equal">
      <formula>"igen"</formula>
    </cfRule>
  </conditionalFormatting>
  <conditionalFormatting sqref="AC3:AE397">
    <cfRule type="cellIs" dxfId="656" priority="1" operator="equal">
      <formula>"igen"</formula>
    </cfRule>
  </conditionalFormatting>
  <conditionalFormatting sqref="AE235:AE236">
    <cfRule type="cellIs" dxfId="655" priority="2" operator="equal">
      <formula>"igen"</formula>
    </cfRule>
  </conditionalFormatting>
  <pageMargins left="0.7" right="0.7" top="0.75" bottom="0.75" header="0.3" footer="0.3"/>
  <pageSetup paperSize="9" orientation="portrait" verticalDpi="0" r:id="rId1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009ED5-2028-4F94-895D-E6E8DB2570AE}">
          <x14:formula1>
            <xm:f>Admin_legördülő!$G$4:$G$15</xm:f>
          </x14:formula1>
          <xm:sqref>F3:AB344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 filterMode="1"/>
  <dimension ref="A1:CC71"/>
  <sheetViews>
    <sheetView tabSelected="1" zoomScale="60" zoomScaleNormal="11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A13" sqref="AA13"/>
    </sheetView>
  </sheetViews>
  <sheetFormatPr defaultRowHeight="14.4" x14ac:dyDescent="0.3"/>
  <cols>
    <col min="1" max="1" width="29" customWidth="1"/>
    <col min="2" max="3" width="15.5546875" customWidth="1"/>
    <col min="4" max="4" width="16.5546875" customWidth="1"/>
    <col min="5" max="5" width="15.5546875" customWidth="1"/>
    <col min="6" max="16" width="15.5546875" hidden="1" customWidth="1"/>
    <col min="17" max="17" width="0.5546875" hidden="1" customWidth="1"/>
    <col min="18" max="18" width="17.5546875" style="139" customWidth="1"/>
    <col min="19" max="19" width="15.5546875" style="139" customWidth="1"/>
    <col min="20" max="23" width="18.5546875" style="139" bestFit="1" customWidth="1"/>
    <col min="24" max="24" width="20.44140625" style="139" customWidth="1"/>
    <col min="25" max="25" width="17" style="139" customWidth="1"/>
    <col min="26" max="26" width="18.44140625" style="139" customWidth="1"/>
    <col min="27" max="27" width="17" style="139" customWidth="1"/>
    <col min="28" max="30" width="18.5546875" style="139" bestFit="1" customWidth="1"/>
    <col min="31" max="31" width="20.44140625" style="139" customWidth="1"/>
    <col min="32" max="32" width="21.5546875" style="139" customWidth="1"/>
    <col min="33" max="33" width="20.44140625" style="139" customWidth="1"/>
    <col min="34" max="34" width="18.5546875" style="139" bestFit="1" customWidth="1"/>
    <col min="35" max="35" width="18.5546875" style="343" bestFit="1" customWidth="1"/>
    <col min="36" max="38" width="18.5546875" style="139" bestFit="1" customWidth="1"/>
    <col min="39" max="39" width="19" style="139" customWidth="1"/>
    <col min="40" max="40" width="21.5546875" style="139" customWidth="1"/>
    <col min="41" max="45" width="18.5546875" style="139" bestFit="1" customWidth="1"/>
    <col min="46" max="46" width="15" style="139" customWidth="1"/>
    <col min="47" max="47" width="14.5546875" style="139" customWidth="1"/>
    <col min="48" max="48" width="18.5546875" style="139" bestFit="1" customWidth="1"/>
    <col min="49" max="49" width="16.5546875" bestFit="1" customWidth="1"/>
    <col min="50" max="78" width="20.5546875" customWidth="1"/>
    <col min="79" max="80" width="11.5546875" customWidth="1"/>
    <col min="81" max="81" width="11.44140625" bestFit="1" customWidth="1"/>
  </cols>
  <sheetData>
    <row r="1" spans="1:81" ht="15" thickBot="1" x14ac:dyDescent="0.35">
      <c r="R1" s="516" t="str">
        <f>Beosztás!T1</f>
        <v>2026.03.01</v>
      </c>
      <c r="S1" s="157">
        <f>R1+1</f>
        <v>46083</v>
      </c>
      <c r="T1" s="157">
        <f>S1+1</f>
        <v>46084</v>
      </c>
      <c r="U1" s="157">
        <f t="shared" ref="U1:AV1" si="0">T1+1</f>
        <v>46085</v>
      </c>
      <c r="V1" s="157">
        <f t="shared" si="0"/>
        <v>46086</v>
      </c>
      <c r="W1" s="157">
        <f t="shared" si="0"/>
        <v>46087</v>
      </c>
      <c r="X1" s="157">
        <f t="shared" si="0"/>
        <v>46088</v>
      </c>
      <c r="Y1" s="157">
        <f t="shared" si="0"/>
        <v>46089</v>
      </c>
      <c r="Z1" s="157">
        <f t="shared" si="0"/>
        <v>46090</v>
      </c>
      <c r="AA1" s="534">
        <f t="shared" si="0"/>
        <v>46091</v>
      </c>
      <c r="AB1" s="157">
        <f t="shared" si="0"/>
        <v>46092</v>
      </c>
      <c r="AC1" s="157">
        <f t="shared" si="0"/>
        <v>46093</v>
      </c>
      <c r="AD1" s="157">
        <f t="shared" si="0"/>
        <v>46094</v>
      </c>
      <c r="AE1" s="157">
        <f t="shared" si="0"/>
        <v>46095</v>
      </c>
      <c r="AF1" s="157">
        <f t="shared" si="0"/>
        <v>46096</v>
      </c>
      <c r="AG1" s="157">
        <f t="shared" si="0"/>
        <v>46097</v>
      </c>
      <c r="AH1" s="157">
        <f t="shared" si="0"/>
        <v>46098</v>
      </c>
      <c r="AI1" s="157">
        <f t="shared" si="0"/>
        <v>46099</v>
      </c>
      <c r="AJ1" s="157">
        <f t="shared" si="0"/>
        <v>46100</v>
      </c>
      <c r="AK1" s="157">
        <f t="shared" si="0"/>
        <v>46101</v>
      </c>
      <c r="AL1" s="157">
        <f t="shared" si="0"/>
        <v>46102</v>
      </c>
      <c r="AM1" s="157">
        <f t="shared" si="0"/>
        <v>46103</v>
      </c>
      <c r="AN1" s="157">
        <f t="shared" si="0"/>
        <v>46104</v>
      </c>
      <c r="AO1" s="534">
        <f t="shared" si="0"/>
        <v>46105</v>
      </c>
      <c r="AP1" s="534">
        <f t="shared" si="0"/>
        <v>46106</v>
      </c>
      <c r="AQ1" s="534">
        <f t="shared" si="0"/>
        <v>46107</v>
      </c>
      <c r="AR1" s="157">
        <f t="shared" si="0"/>
        <v>46108</v>
      </c>
      <c r="AS1" s="157">
        <f t="shared" si="0"/>
        <v>46109</v>
      </c>
      <c r="AT1" s="157">
        <f t="shared" si="0"/>
        <v>46110</v>
      </c>
      <c r="AU1" s="157">
        <f t="shared" si="0"/>
        <v>46111</v>
      </c>
      <c r="AV1" s="534">
        <f t="shared" si="0"/>
        <v>46112</v>
      </c>
      <c r="AW1" s="755" t="s">
        <v>51</v>
      </c>
      <c r="AX1" s="757" t="s">
        <v>52</v>
      </c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  <c r="BO1" s="758"/>
      <c r="BP1" s="758"/>
      <c r="BQ1" s="758"/>
      <c r="BR1" s="758"/>
      <c r="BS1" s="758"/>
      <c r="BT1" s="758"/>
      <c r="BU1" s="758"/>
      <c r="BV1" s="758"/>
      <c r="BW1" s="758"/>
      <c r="BX1" s="758"/>
      <c r="BY1" s="758"/>
      <c r="BZ1" s="759"/>
    </row>
    <row r="2" spans="1:81" ht="20.85" hidden="1" customHeight="1" thickBot="1" x14ac:dyDescent="0.35">
      <c r="B2" s="143"/>
      <c r="C2" s="145"/>
      <c r="D2" s="147"/>
      <c r="E2" s="141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9">
        <f>WEEKDAY(R1)</f>
        <v>1</v>
      </c>
      <c r="S2" s="158">
        <f>WEEKDAY(S1)</f>
        <v>2</v>
      </c>
      <c r="T2" s="158">
        <f>WEEKDAY(T1)</f>
        <v>3</v>
      </c>
      <c r="U2" s="158">
        <f>WEEKDAY(U1)</f>
        <v>4</v>
      </c>
      <c r="V2" s="106">
        <f>WEEKDAY(V1)</f>
        <v>5</v>
      </c>
      <c r="W2" s="106">
        <f t="shared" ref="W2:AV2" si="1">WEEKDAY(W1)</f>
        <v>6</v>
      </c>
      <c r="X2" s="106">
        <f t="shared" si="1"/>
        <v>7</v>
      </c>
      <c r="Y2" s="106">
        <f t="shared" si="1"/>
        <v>1</v>
      </c>
      <c r="Z2" s="106">
        <f t="shared" si="1"/>
        <v>2</v>
      </c>
      <c r="AA2" s="106">
        <f t="shared" si="1"/>
        <v>3</v>
      </c>
      <c r="AB2" s="158">
        <f t="shared" si="1"/>
        <v>4</v>
      </c>
      <c r="AC2" s="106">
        <f t="shared" si="1"/>
        <v>5</v>
      </c>
      <c r="AD2" s="106">
        <f t="shared" si="1"/>
        <v>6</v>
      </c>
      <c r="AE2" s="106">
        <f t="shared" si="1"/>
        <v>7</v>
      </c>
      <c r="AF2" s="106">
        <f t="shared" si="1"/>
        <v>1</v>
      </c>
      <c r="AG2" s="106">
        <f t="shared" si="1"/>
        <v>2</v>
      </c>
      <c r="AH2" s="158">
        <f t="shared" si="1"/>
        <v>3</v>
      </c>
      <c r="AI2" s="158">
        <f t="shared" si="1"/>
        <v>4</v>
      </c>
      <c r="AJ2" s="106">
        <f t="shared" si="1"/>
        <v>5</v>
      </c>
      <c r="AK2" s="106">
        <f t="shared" si="1"/>
        <v>6</v>
      </c>
      <c r="AL2" s="106">
        <f t="shared" si="1"/>
        <v>7</v>
      </c>
      <c r="AM2" s="106">
        <f t="shared" si="1"/>
        <v>1</v>
      </c>
      <c r="AN2" s="106">
        <f t="shared" si="1"/>
        <v>2</v>
      </c>
      <c r="AO2" s="535">
        <f t="shared" si="1"/>
        <v>3</v>
      </c>
      <c r="AP2" s="535">
        <f t="shared" si="1"/>
        <v>4</v>
      </c>
      <c r="AQ2" s="106">
        <f t="shared" si="1"/>
        <v>5</v>
      </c>
      <c r="AR2" s="106">
        <f t="shared" si="1"/>
        <v>6</v>
      </c>
      <c r="AS2" s="106">
        <f t="shared" si="1"/>
        <v>7</v>
      </c>
      <c r="AT2" s="106">
        <f t="shared" si="1"/>
        <v>1</v>
      </c>
      <c r="AU2" s="106">
        <f t="shared" si="1"/>
        <v>2</v>
      </c>
      <c r="AV2" s="535">
        <f t="shared" si="1"/>
        <v>3</v>
      </c>
      <c r="AW2" s="756"/>
      <c r="BZ2" s="56"/>
    </row>
    <row r="3" spans="1:81" ht="15" thickBot="1" x14ac:dyDescent="0.35">
      <c r="A3" s="143"/>
      <c r="B3" s="143"/>
      <c r="C3" s="145"/>
      <c r="D3" s="147"/>
      <c r="E3" s="141"/>
      <c r="F3" s="126" t="s">
        <v>39</v>
      </c>
      <c r="G3" s="77" t="s">
        <v>40</v>
      </c>
      <c r="H3" s="77" t="s">
        <v>41</v>
      </c>
      <c r="I3" s="77" t="s">
        <v>42</v>
      </c>
      <c r="J3" s="77" t="s">
        <v>43</v>
      </c>
      <c r="K3" s="77" t="s">
        <v>44</v>
      </c>
      <c r="L3" s="77" t="s">
        <v>45</v>
      </c>
      <c r="M3" s="77" t="s">
        <v>8</v>
      </c>
      <c r="N3" s="77" t="s">
        <v>28</v>
      </c>
      <c r="O3" s="77" t="s">
        <v>46</v>
      </c>
      <c r="P3" s="77" t="s">
        <v>47</v>
      </c>
      <c r="Q3" s="127" t="s">
        <v>48</v>
      </c>
      <c r="R3" s="564" t="str">
        <f>IF(R2=1,"Vasárnap",IF(R2=2,"Hétfő",IF(R2=3,"Kedd",IF(R2=4,"Szerda",IF(R2=5,"Csütörtök",IF(R2=6,"Péntek",IF(R2=7,"Szombat","")))))))</f>
        <v>Vasárnap</v>
      </c>
      <c r="S3" s="150" t="str">
        <f t="shared" ref="S3:AV3" si="2">IF(S2=1,"Vasárnap",IF(S2=2,"Hétfő",IF(S2=3,"Kedd",IF(S2=4,"Szerda",IF(S2=5,"Csütörtök",IF(S2=6,"Péntek",IF(S2=7,"Szombat","")))))))</f>
        <v>Hétfő</v>
      </c>
      <c r="T3" s="150" t="str">
        <f t="shared" si="2"/>
        <v>Kedd</v>
      </c>
      <c r="U3" s="150" t="str">
        <f t="shared" si="2"/>
        <v>Szerda</v>
      </c>
      <c r="V3" s="158" t="str">
        <f t="shared" si="2"/>
        <v>Csütörtök</v>
      </c>
      <c r="W3" s="158" t="str">
        <f t="shared" si="2"/>
        <v>Péntek</v>
      </c>
      <c r="X3" s="158" t="str">
        <f t="shared" si="2"/>
        <v>Szombat</v>
      </c>
      <c r="Y3" s="158" t="str">
        <f t="shared" si="2"/>
        <v>Vasárnap</v>
      </c>
      <c r="Z3" s="158" t="str">
        <f t="shared" si="2"/>
        <v>Hétfő</v>
      </c>
      <c r="AA3" s="535" t="str">
        <f t="shared" si="2"/>
        <v>Kedd</v>
      </c>
      <c r="AB3" s="150" t="str">
        <f>IF(AB2=1,"Vasárnap",IF(AB2=2,"Hétfő",IF(AB2=3,"Kedd",IF(AB2=4,"Szerda",IF(AB2=5,"Csütörtök",IF(AB2=6,"Péntek",IF(AB2=7,"Szombat","")))))))</f>
        <v>Szerda</v>
      </c>
      <c r="AC3" s="158" t="str">
        <f t="shared" si="2"/>
        <v>Csütörtök</v>
      </c>
      <c r="AD3" s="158" t="str">
        <f t="shared" si="2"/>
        <v>Péntek</v>
      </c>
      <c r="AE3" s="158" t="str">
        <f t="shared" si="2"/>
        <v>Szombat</v>
      </c>
      <c r="AF3" s="158" t="str">
        <f t="shared" si="2"/>
        <v>Vasárnap</v>
      </c>
      <c r="AG3" s="158" t="str">
        <f t="shared" si="2"/>
        <v>Hétfő</v>
      </c>
      <c r="AH3" s="150" t="str">
        <f t="shared" si="2"/>
        <v>Kedd</v>
      </c>
      <c r="AI3" s="150" t="str">
        <f t="shared" si="2"/>
        <v>Szerda</v>
      </c>
      <c r="AJ3" s="158" t="str">
        <f t="shared" si="2"/>
        <v>Csütörtök</v>
      </c>
      <c r="AK3" s="158" t="str">
        <f t="shared" si="2"/>
        <v>Péntek</v>
      </c>
      <c r="AL3" s="158" t="str">
        <f t="shared" si="2"/>
        <v>Szombat</v>
      </c>
      <c r="AM3" s="158" t="str">
        <f t="shared" si="2"/>
        <v>Vasárnap</v>
      </c>
      <c r="AN3" s="158" t="str">
        <f t="shared" si="2"/>
        <v>Hétfő</v>
      </c>
      <c r="AO3" s="388" t="str">
        <f t="shared" si="2"/>
        <v>Kedd</v>
      </c>
      <c r="AP3" s="388" t="str">
        <f t="shared" si="2"/>
        <v>Szerda</v>
      </c>
      <c r="AQ3" s="535" t="str">
        <f t="shared" si="2"/>
        <v>Csütörtök</v>
      </c>
      <c r="AR3" s="158" t="str">
        <f t="shared" si="2"/>
        <v>Péntek</v>
      </c>
      <c r="AS3" s="158" t="str">
        <f t="shared" si="2"/>
        <v>Szombat</v>
      </c>
      <c r="AT3" s="158" t="str">
        <f t="shared" si="2"/>
        <v>Vasárnap</v>
      </c>
      <c r="AU3" s="158" t="str">
        <f t="shared" si="2"/>
        <v>Hétfő</v>
      </c>
      <c r="AV3" s="388" t="str">
        <f t="shared" si="2"/>
        <v>Kedd</v>
      </c>
      <c r="AW3" s="756"/>
      <c r="AX3" s="90" t="s">
        <v>2</v>
      </c>
      <c r="AY3" s="63" t="s">
        <v>4</v>
      </c>
      <c r="AZ3" s="63" t="s">
        <v>5</v>
      </c>
      <c r="BA3" s="63" t="s">
        <v>6</v>
      </c>
      <c r="BB3" s="63" t="s">
        <v>8</v>
      </c>
      <c r="BC3" s="63" t="s">
        <v>9</v>
      </c>
      <c r="BD3" s="63" t="s">
        <v>10</v>
      </c>
      <c r="BE3" s="63" t="s">
        <v>11</v>
      </c>
      <c r="BF3" s="63" t="s">
        <v>12</v>
      </c>
      <c r="BG3" s="63" t="s">
        <v>13</v>
      </c>
      <c r="BH3" s="63" t="s">
        <v>21</v>
      </c>
      <c r="BI3" s="63" t="s">
        <v>14</v>
      </c>
      <c r="BJ3" s="63" t="s">
        <v>15</v>
      </c>
      <c r="BK3" s="63" t="s">
        <v>16</v>
      </c>
      <c r="BL3" s="63" t="s">
        <v>17</v>
      </c>
      <c r="BM3" s="64" t="s">
        <v>18</v>
      </c>
      <c r="BN3" s="63" t="s">
        <v>19</v>
      </c>
      <c r="BO3" s="63" t="s">
        <v>20</v>
      </c>
      <c r="BP3" s="63" t="s">
        <v>22</v>
      </c>
      <c r="BQ3" s="63" t="s">
        <v>24</v>
      </c>
      <c r="BR3" s="63" t="s">
        <v>25</v>
      </c>
      <c r="BS3" s="63" t="s">
        <v>53</v>
      </c>
      <c r="BT3" s="63" t="s">
        <v>26</v>
      </c>
      <c r="BU3" s="63" t="s">
        <v>27</v>
      </c>
      <c r="BV3" s="63" t="s">
        <v>28</v>
      </c>
      <c r="BW3" s="63" t="s">
        <v>306</v>
      </c>
      <c r="BX3" s="63" t="s">
        <v>30</v>
      </c>
      <c r="BY3" s="63" t="s">
        <v>31</v>
      </c>
      <c r="BZ3" s="346" t="s">
        <v>29</v>
      </c>
      <c r="CA3" s="347" t="s">
        <v>235</v>
      </c>
      <c r="CB3" s="348" t="s">
        <v>236</v>
      </c>
      <c r="CC3" s="349" t="s">
        <v>237</v>
      </c>
    </row>
    <row r="4" spans="1:81" x14ac:dyDescent="0.3">
      <c r="A4" s="142" t="s">
        <v>34</v>
      </c>
      <c r="B4" s="142" t="s">
        <v>54</v>
      </c>
      <c r="C4" s="144" t="s">
        <v>36</v>
      </c>
      <c r="D4" s="146" t="s">
        <v>37</v>
      </c>
      <c r="E4" s="140" t="s">
        <v>55</v>
      </c>
      <c r="F4" s="149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565"/>
      <c r="S4" s="387"/>
      <c r="T4" s="387"/>
      <c r="U4" s="387"/>
      <c r="V4" s="150"/>
      <c r="W4" s="150"/>
      <c r="X4" s="150"/>
      <c r="Y4" s="150"/>
      <c r="Z4" s="150"/>
      <c r="AA4" s="388"/>
      <c r="AB4" s="387"/>
      <c r="AC4" s="150"/>
      <c r="AD4" s="150"/>
      <c r="AE4" s="150"/>
      <c r="AF4" s="150"/>
      <c r="AG4" s="150"/>
      <c r="AH4" s="387"/>
      <c r="AI4" s="387"/>
      <c r="AJ4" s="388"/>
      <c r="AK4" s="388"/>
      <c r="AL4" s="388"/>
      <c r="AM4" s="388"/>
      <c r="AN4" s="150"/>
      <c r="AO4" s="387"/>
      <c r="AP4" s="387"/>
      <c r="AQ4" s="388"/>
      <c r="AR4" s="388"/>
      <c r="AS4" s="388"/>
      <c r="AT4" s="388"/>
      <c r="AU4" s="388"/>
      <c r="AV4" s="387"/>
      <c r="AW4" s="151"/>
      <c r="AX4" s="90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4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346"/>
      <c r="CA4" s="31">
        <f t="shared" ref="CA4:CA20" si="3">COUNTIF($R4:$AV4,CA$3)</f>
        <v>0</v>
      </c>
      <c r="CB4" s="4">
        <f t="shared" ref="CB4:CC19" si="4">COUNTIF($R4:$AV4,CB$3)</f>
        <v>0</v>
      </c>
      <c r="CC4" s="32">
        <f t="shared" si="4"/>
        <v>0</v>
      </c>
    </row>
    <row r="5" spans="1:81" x14ac:dyDescent="0.3">
      <c r="A5" s="454" t="str">
        <f>admin_Levelezés!A2</f>
        <v>Ádám Zoltán</v>
      </c>
      <c r="B5" s="454" t="str">
        <f>admin_Levelezés!B2</f>
        <v>SZABÓ ÁGNES</v>
      </c>
      <c r="C5" s="454" t="str">
        <f>admin_Levelezés!C2</f>
        <v>Gyöngyös</v>
      </c>
      <c r="D5" s="454" t="str">
        <f>admin_Levelezés!D2</f>
        <v>ÜGYFÉLLEVELEZÉS</v>
      </c>
      <c r="E5" s="454" t="str">
        <f>admin_Levelezés!E2</f>
        <v>aktív</v>
      </c>
      <c r="F5" s="196" t="str">
        <f>admin_Levelezés!F2</f>
        <v>nem</v>
      </c>
      <c r="G5" s="196">
        <f>admin_Levelezés!G2</f>
        <v>0</v>
      </c>
      <c r="H5" s="196" t="str">
        <f>admin_Levelezés!H2</f>
        <v>nem</v>
      </c>
      <c r="I5" s="196" t="str">
        <f>admin_Levelezés!I2</f>
        <v>nem</v>
      </c>
      <c r="J5" s="196" t="str">
        <f>admin_Levelezés!J2</f>
        <v>igen</v>
      </c>
      <c r="K5" s="196" t="str">
        <f>admin_Levelezés!K2</f>
        <v>nem</v>
      </c>
      <c r="L5" s="196" t="str">
        <f>admin_Levelezés!L2</f>
        <v>igen</v>
      </c>
      <c r="M5" s="196" t="str">
        <f>admin_Levelezés!M2</f>
        <v>nem</v>
      </c>
      <c r="N5" s="196" t="str">
        <f>admin_Levelezés!N2</f>
        <v>nem</v>
      </c>
      <c r="O5" s="196" t="str">
        <f>admin_Levelezés!O2</f>
        <v>nem</v>
      </c>
      <c r="P5" s="196" t="str">
        <f>admin_Levelezés!P2</f>
        <v>nem</v>
      </c>
      <c r="Q5" s="497">
        <f>admin_Levelezés!Q2</f>
        <v>0</v>
      </c>
      <c r="R5" s="488"/>
      <c r="S5" s="4" t="s">
        <v>16</v>
      </c>
      <c r="T5" s="4" t="s">
        <v>16</v>
      </c>
      <c r="U5" s="4" t="s">
        <v>15</v>
      </c>
      <c r="V5" s="4" t="s">
        <v>15</v>
      </c>
      <c r="W5" s="4" t="s">
        <v>15</v>
      </c>
      <c r="X5" s="387"/>
      <c r="Y5" s="387"/>
      <c r="Z5" s="4" t="s">
        <v>16</v>
      </c>
      <c r="AA5" s="4" t="s">
        <v>16</v>
      </c>
      <c r="AB5" s="4" t="s">
        <v>15</v>
      </c>
      <c r="AC5" s="4" t="s">
        <v>15</v>
      </c>
      <c r="AD5" s="387" t="s">
        <v>15</v>
      </c>
      <c r="AE5" s="387"/>
      <c r="AF5" s="387"/>
      <c r="AG5" s="4" t="s">
        <v>16</v>
      </c>
      <c r="AH5" s="4" t="s">
        <v>16</v>
      </c>
      <c r="AI5" s="4" t="s">
        <v>15</v>
      </c>
      <c r="AJ5" s="4" t="s">
        <v>15</v>
      </c>
      <c r="AK5" s="4" t="s">
        <v>15</v>
      </c>
      <c r="AL5" s="387"/>
      <c r="AM5" s="387"/>
      <c r="AN5" s="4" t="s">
        <v>16</v>
      </c>
      <c r="AO5" s="4" t="s">
        <v>16</v>
      </c>
      <c r="AP5" s="4" t="s">
        <v>15</v>
      </c>
      <c r="AQ5" s="4" t="s">
        <v>15</v>
      </c>
      <c r="AR5" s="387" t="s">
        <v>15</v>
      </c>
      <c r="AS5" s="387"/>
      <c r="AT5" s="387"/>
      <c r="AU5" s="4" t="s">
        <v>16</v>
      </c>
      <c r="AV5" s="4" t="s">
        <v>16</v>
      </c>
      <c r="AW5" s="250">
        <f>SUM(AX5:BW5)+BZ5</f>
        <v>22</v>
      </c>
      <c r="AX5" s="172">
        <f>COUNTIF($R5:$AV5,AX$3)</f>
        <v>0</v>
      </c>
      <c r="AY5" s="172">
        <f t="shared" ref="AY5:BP19" si="5">COUNTIF($R5:$AV5,AY$3)</f>
        <v>0</v>
      </c>
      <c r="AZ5" s="172">
        <f t="shared" si="5"/>
        <v>0</v>
      </c>
      <c r="BA5" s="172">
        <f t="shared" si="5"/>
        <v>0</v>
      </c>
      <c r="BB5" s="172">
        <f t="shared" si="5"/>
        <v>0</v>
      </c>
      <c r="BC5" s="172">
        <f t="shared" si="5"/>
        <v>0</v>
      </c>
      <c r="BD5" s="172">
        <f t="shared" si="5"/>
        <v>0</v>
      </c>
      <c r="BE5" s="172">
        <f t="shared" si="5"/>
        <v>0</v>
      </c>
      <c r="BF5" s="172">
        <f t="shared" si="5"/>
        <v>0</v>
      </c>
      <c r="BG5" s="172">
        <f t="shared" si="5"/>
        <v>0</v>
      </c>
      <c r="BH5" s="172">
        <f t="shared" si="5"/>
        <v>0</v>
      </c>
      <c r="BI5" s="172">
        <f t="shared" si="5"/>
        <v>0</v>
      </c>
      <c r="BJ5" s="172">
        <f t="shared" si="5"/>
        <v>12</v>
      </c>
      <c r="BK5" s="172">
        <f t="shared" si="5"/>
        <v>10</v>
      </c>
      <c r="BL5" s="172">
        <f t="shared" si="5"/>
        <v>0</v>
      </c>
      <c r="BM5" s="172">
        <f t="shared" si="5"/>
        <v>0</v>
      </c>
      <c r="BN5" s="172">
        <f t="shared" si="5"/>
        <v>0</v>
      </c>
      <c r="BO5" s="172">
        <f t="shared" si="5"/>
        <v>0</v>
      </c>
      <c r="BP5" s="172">
        <f t="shared" si="5"/>
        <v>0</v>
      </c>
      <c r="BQ5" s="4">
        <f>COUNTIF($R5:$AV5,BQ$3)+COUNTIF($R5:$AV5,"levelezés em")</f>
        <v>0</v>
      </c>
      <c r="BR5" s="172">
        <f t="shared" ref="BR5:BZ20" si="6">COUNTIF($R5:$AV5,BR$3)</f>
        <v>0</v>
      </c>
      <c r="BS5" s="172">
        <f t="shared" si="6"/>
        <v>0</v>
      </c>
      <c r="BT5" s="172">
        <f t="shared" si="6"/>
        <v>0</v>
      </c>
      <c r="BU5" s="172">
        <f t="shared" si="6"/>
        <v>0</v>
      </c>
      <c r="BV5" s="172">
        <f>SUM(CA5:CC5)</f>
        <v>0</v>
      </c>
      <c r="BW5" s="172">
        <f>COUNTIF($R5:$AV5,BW$3)</f>
        <v>0</v>
      </c>
      <c r="BX5" s="172">
        <f t="shared" si="6"/>
        <v>0</v>
      </c>
      <c r="BY5" s="172">
        <f t="shared" si="6"/>
        <v>0</v>
      </c>
      <c r="BZ5" s="350">
        <f t="shared" si="6"/>
        <v>0</v>
      </c>
      <c r="CA5" s="31">
        <f t="shared" si="3"/>
        <v>0</v>
      </c>
      <c r="CB5" s="4">
        <f t="shared" si="4"/>
        <v>0</v>
      </c>
      <c r="CC5" s="32">
        <f t="shared" si="4"/>
        <v>0</v>
      </c>
    </row>
    <row r="6" spans="1:81" x14ac:dyDescent="0.3">
      <c r="A6" s="455" t="str">
        <f>admin_Levelezés!A3</f>
        <v>Bolyhosné Kovács Judit</v>
      </c>
      <c r="B6" s="455" t="str">
        <f>admin_Levelezés!B3</f>
        <v>SZABÓ ÁGNES</v>
      </c>
      <c r="C6" s="455" t="str">
        <f>admin_Levelezés!C3</f>
        <v>Gyöngyös</v>
      </c>
      <c r="D6" s="455" t="str">
        <f>admin_Levelezés!D3</f>
        <v>ÜGYFÉLLEVELEZÉS</v>
      </c>
      <c r="E6" s="455" t="str">
        <f>admin_Levelezés!E3</f>
        <v>aktív</v>
      </c>
      <c r="F6" s="121" t="s">
        <v>56</v>
      </c>
      <c r="G6" s="121">
        <v>0</v>
      </c>
      <c r="H6" s="121" t="s">
        <v>56</v>
      </c>
      <c r="I6" s="121" t="s">
        <v>57</v>
      </c>
      <c r="J6" s="121" t="s">
        <v>56</v>
      </c>
      <c r="K6" s="121" t="s">
        <v>56</v>
      </c>
      <c r="L6" s="121" t="s">
        <v>56</v>
      </c>
      <c r="M6" s="121" t="s">
        <v>56</v>
      </c>
      <c r="N6" s="121" t="s">
        <v>56</v>
      </c>
      <c r="O6" s="121" t="s">
        <v>56</v>
      </c>
      <c r="P6" s="121" t="s">
        <v>57</v>
      </c>
      <c r="Q6" s="121">
        <v>0</v>
      </c>
      <c r="R6" s="488"/>
      <c r="S6" s="106" t="s">
        <v>24</v>
      </c>
      <c r="T6" s="106" t="s">
        <v>24</v>
      </c>
      <c r="U6" s="106" t="s">
        <v>24</v>
      </c>
      <c r="V6" s="106" t="s">
        <v>24</v>
      </c>
      <c r="W6" s="387" t="s">
        <v>29</v>
      </c>
      <c r="X6" s="387"/>
      <c r="Y6" s="387"/>
      <c r="Z6" s="106" t="s">
        <v>24</v>
      </c>
      <c r="AA6" s="106" t="s">
        <v>24</v>
      </c>
      <c r="AB6" s="106" t="s">
        <v>24</v>
      </c>
      <c r="AC6" s="106" t="s">
        <v>24</v>
      </c>
      <c r="AD6" s="106" t="s">
        <v>24</v>
      </c>
      <c r="AE6" s="385"/>
      <c r="AF6" s="385"/>
      <c r="AG6" s="106" t="s">
        <v>24</v>
      </c>
      <c r="AH6" s="106" t="s">
        <v>24</v>
      </c>
      <c r="AI6" s="106" t="s">
        <v>24</v>
      </c>
      <c r="AJ6" s="106" t="s">
        <v>24</v>
      </c>
      <c r="AK6" s="106" t="s">
        <v>24</v>
      </c>
      <c r="AL6" s="385"/>
      <c r="AM6" s="385"/>
      <c r="AN6" s="387" t="s">
        <v>29</v>
      </c>
      <c r="AO6" s="387" t="s">
        <v>29</v>
      </c>
      <c r="AP6" s="387" t="s">
        <v>29</v>
      </c>
      <c r="AQ6" s="387" t="s">
        <v>29</v>
      </c>
      <c r="AR6" s="387" t="s">
        <v>29</v>
      </c>
      <c r="AS6" s="387"/>
      <c r="AT6" s="387"/>
      <c r="AU6" s="106" t="s">
        <v>24</v>
      </c>
      <c r="AV6" s="106" t="s">
        <v>24</v>
      </c>
      <c r="AW6" s="250">
        <f t="shared" ref="AW6:AW25" si="7">SUM(AX6:BW6)+BZ6</f>
        <v>22</v>
      </c>
      <c r="AX6" s="172">
        <f t="shared" ref="AX6:BM23" si="8">COUNTIF($R6:$AV6,AX$3)</f>
        <v>0</v>
      </c>
      <c r="AY6" s="172">
        <f t="shared" si="5"/>
        <v>0</v>
      </c>
      <c r="AZ6" s="172">
        <f t="shared" si="5"/>
        <v>0</v>
      </c>
      <c r="BA6" s="172">
        <f t="shared" si="5"/>
        <v>0</v>
      </c>
      <c r="BB6" s="172">
        <f t="shared" si="5"/>
        <v>0</v>
      </c>
      <c r="BC6" s="172">
        <f t="shared" si="5"/>
        <v>0</v>
      </c>
      <c r="BD6" s="172">
        <f t="shared" si="5"/>
        <v>0</v>
      </c>
      <c r="BE6" s="172">
        <f t="shared" si="5"/>
        <v>0</v>
      </c>
      <c r="BF6" s="172">
        <f t="shared" si="5"/>
        <v>0</v>
      </c>
      <c r="BG6" s="172">
        <f t="shared" si="5"/>
        <v>0</v>
      </c>
      <c r="BH6" s="172">
        <f t="shared" si="5"/>
        <v>0</v>
      </c>
      <c r="BI6" s="172">
        <f t="shared" si="5"/>
        <v>0</v>
      </c>
      <c r="BJ6" s="172">
        <f t="shared" si="5"/>
        <v>0</v>
      </c>
      <c r="BK6" s="172">
        <f t="shared" si="5"/>
        <v>0</v>
      </c>
      <c r="BL6" s="172">
        <f t="shared" si="5"/>
        <v>0</v>
      </c>
      <c r="BM6" s="172">
        <f t="shared" si="5"/>
        <v>0</v>
      </c>
      <c r="BN6" s="172">
        <f t="shared" si="5"/>
        <v>0</v>
      </c>
      <c r="BO6" s="172">
        <f t="shared" si="5"/>
        <v>0</v>
      </c>
      <c r="BP6" s="172">
        <f t="shared" si="5"/>
        <v>0</v>
      </c>
      <c r="BQ6" s="4">
        <f t="shared" ref="BQ6:BQ23" si="9">COUNTIF($R6:$AV6,BQ$3)+COUNTIF($R6:$AV6,"levelezés em")</f>
        <v>16</v>
      </c>
      <c r="BR6" s="172">
        <f t="shared" si="6"/>
        <v>0</v>
      </c>
      <c r="BS6" s="172">
        <f t="shared" si="6"/>
        <v>0</v>
      </c>
      <c r="BT6" s="172">
        <f t="shared" si="6"/>
        <v>0</v>
      </c>
      <c r="BU6" s="172">
        <f t="shared" si="6"/>
        <v>0</v>
      </c>
      <c r="BV6" s="172">
        <f t="shared" ref="BV6:BV23" si="10">SUM(CA6:CC6)</f>
        <v>0</v>
      </c>
      <c r="BW6" s="172">
        <f t="shared" ref="BW6:BW25" si="11">COUNTIF($R6:$AV6,BW$3)</f>
        <v>0</v>
      </c>
      <c r="BX6" s="172">
        <f t="shared" si="6"/>
        <v>0</v>
      </c>
      <c r="BY6" s="172">
        <f t="shared" si="6"/>
        <v>0</v>
      </c>
      <c r="BZ6" s="350">
        <f t="shared" si="6"/>
        <v>6</v>
      </c>
      <c r="CA6" s="31">
        <f t="shared" si="3"/>
        <v>0</v>
      </c>
      <c r="CB6" s="4">
        <f t="shared" si="4"/>
        <v>0</v>
      </c>
      <c r="CC6" s="32">
        <f t="shared" si="4"/>
        <v>0</v>
      </c>
    </row>
    <row r="7" spans="1:81" x14ac:dyDescent="0.3">
      <c r="A7" s="456" t="str">
        <f>admin_Levelezés!A4</f>
        <v>Bornemissza Noémi</v>
      </c>
      <c r="B7" s="456" t="str">
        <f>admin_Levelezés!B4</f>
        <v>SZABÓ ÁGNES</v>
      </c>
      <c r="C7" s="456" t="str">
        <f>admin_Levelezés!C4</f>
        <v>Gyöngyös</v>
      </c>
      <c r="D7" s="456" t="str">
        <f>admin_Levelezés!D4</f>
        <v>ÜGYFÉLLEVELEZÉS</v>
      </c>
      <c r="E7" s="456" t="str">
        <f>admin_Levelezés!E4</f>
        <v>aktív</v>
      </c>
      <c r="F7" s="121" t="s">
        <v>56</v>
      </c>
      <c r="G7" s="121">
        <v>0</v>
      </c>
      <c r="H7" s="121" t="s">
        <v>56</v>
      </c>
      <c r="I7" s="121" t="s">
        <v>57</v>
      </c>
      <c r="J7" s="121" t="s">
        <v>57</v>
      </c>
      <c r="K7" s="121" t="s">
        <v>56</v>
      </c>
      <c r="L7" s="121" t="s">
        <v>57</v>
      </c>
      <c r="M7" s="121" t="s">
        <v>56</v>
      </c>
      <c r="N7" s="121" t="s">
        <v>56</v>
      </c>
      <c r="O7" s="121" t="s">
        <v>56</v>
      </c>
      <c r="P7" s="121" t="s">
        <v>57</v>
      </c>
      <c r="Q7" s="121">
        <v>0</v>
      </c>
      <c r="R7" s="488"/>
      <c r="S7" s="106" t="s">
        <v>22</v>
      </c>
      <c r="T7" s="106" t="s">
        <v>22</v>
      </c>
      <c r="U7" s="106" t="s">
        <v>22</v>
      </c>
      <c r="V7" s="106" t="s">
        <v>22</v>
      </c>
      <c r="W7" s="106" t="s">
        <v>22</v>
      </c>
      <c r="X7" s="387"/>
      <c r="Y7" s="387"/>
      <c r="Z7" s="106" t="s">
        <v>22</v>
      </c>
      <c r="AA7" s="106" t="s">
        <v>22</v>
      </c>
      <c r="AB7" s="106" t="s">
        <v>22</v>
      </c>
      <c r="AC7" s="106" t="s">
        <v>22</v>
      </c>
      <c r="AD7" s="106" t="s">
        <v>29</v>
      </c>
      <c r="AE7" s="385"/>
      <c r="AF7" s="385"/>
      <c r="AG7" s="106" t="s">
        <v>22</v>
      </c>
      <c r="AH7" s="106" t="s">
        <v>22</v>
      </c>
      <c r="AI7" s="106" t="s">
        <v>22</v>
      </c>
      <c r="AJ7" s="106" t="s">
        <v>22</v>
      </c>
      <c r="AK7" s="106" t="s">
        <v>22</v>
      </c>
      <c r="AL7" s="385"/>
      <c r="AM7" s="385"/>
      <c r="AN7" s="106" t="s">
        <v>22</v>
      </c>
      <c r="AO7" s="106" t="s">
        <v>22</v>
      </c>
      <c r="AP7" s="106" t="s">
        <v>22</v>
      </c>
      <c r="AQ7" s="106" t="s">
        <v>22</v>
      </c>
      <c r="AR7" s="106" t="s">
        <v>29</v>
      </c>
      <c r="AS7" s="387"/>
      <c r="AT7" s="387"/>
      <c r="AU7" s="387" t="s">
        <v>22</v>
      </c>
      <c r="AV7" s="387" t="s">
        <v>22</v>
      </c>
      <c r="AW7" s="250">
        <f t="shared" si="7"/>
        <v>22</v>
      </c>
      <c r="AX7" s="172">
        <f t="shared" si="8"/>
        <v>0</v>
      </c>
      <c r="AY7" s="172">
        <f t="shared" si="5"/>
        <v>0</v>
      </c>
      <c r="AZ7" s="172">
        <f t="shared" si="5"/>
        <v>0</v>
      </c>
      <c r="BA7" s="172">
        <f t="shared" si="5"/>
        <v>0</v>
      </c>
      <c r="BB7" s="172">
        <f t="shared" si="5"/>
        <v>0</v>
      </c>
      <c r="BC7" s="172">
        <f t="shared" si="5"/>
        <v>0</v>
      </c>
      <c r="BD7" s="172">
        <f t="shared" si="5"/>
        <v>0</v>
      </c>
      <c r="BE7" s="172">
        <f t="shared" si="5"/>
        <v>0</v>
      </c>
      <c r="BF7" s="172">
        <f t="shared" si="5"/>
        <v>0</v>
      </c>
      <c r="BG7" s="172">
        <f t="shared" si="5"/>
        <v>0</v>
      </c>
      <c r="BH7" s="172">
        <f t="shared" si="5"/>
        <v>0</v>
      </c>
      <c r="BI7" s="172">
        <f t="shared" si="5"/>
        <v>0</v>
      </c>
      <c r="BJ7" s="172">
        <f t="shared" si="5"/>
        <v>0</v>
      </c>
      <c r="BK7" s="172">
        <f t="shared" si="5"/>
        <v>0</v>
      </c>
      <c r="BL7" s="172">
        <f t="shared" si="5"/>
        <v>0</v>
      </c>
      <c r="BM7" s="172">
        <f t="shared" si="5"/>
        <v>0</v>
      </c>
      <c r="BN7" s="172">
        <f t="shared" si="5"/>
        <v>0</v>
      </c>
      <c r="BO7" s="172">
        <f t="shared" si="5"/>
        <v>0</v>
      </c>
      <c r="BP7" s="172">
        <f t="shared" si="5"/>
        <v>20</v>
      </c>
      <c r="BQ7" s="4">
        <f t="shared" si="9"/>
        <v>0</v>
      </c>
      <c r="BR7" s="172">
        <f t="shared" si="6"/>
        <v>0</v>
      </c>
      <c r="BS7" s="172">
        <f t="shared" si="6"/>
        <v>0</v>
      </c>
      <c r="BT7" s="172">
        <f t="shared" si="6"/>
        <v>0</v>
      </c>
      <c r="BU7" s="172">
        <f t="shared" si="6"/>
        <v>0</v>
      </c>
      <c r="BV7" s="172">
        <f t="shared" si="10"/>
        <v>0</v>
      </c>
      <c r="BW7" s="172">
        <f t="shared" si="11"/>
        <v>0</v>
      </c>
      <c r="BX7" s="172">
        <f t="shared" si="6"/>
        <v>0</v>
      </c>
      <c r="BY7" s="172">
        <f t="shared" si="6"/>
        <v>0</v>
      </c>
      <c r="BZ7" s="350">
        <f t="shared" si="6"/>
        <v>2</v>
      </c>
      <c r="CA7" s="31">
        <f t="shared" si="3"/>
        <v>0</v>
      </c>
      <c r="CB7" s="4">
        <f t="shared" si="4"/>
        <v>0</v>
      </c>
      <c r="CC7" s="32">
        <f t="shared" si="4"/>
        <v>0</v>
      </c>
    </row>
    <row r="8" spans="1:81" x14ac:dyDescent="0.3">
      <c r="A8" s="457" t="str">
        <f>admin_Levelezés!A5</f>
        <v>Erberling Zsófia</v>
      </c>
      <c r="B8" s="457" t="str">
        <f>admin_Levelezés!B5</f>
        <v>SZABÓ ÁGNES</v>
      </c>
      <c r="C8" s="457" t="str">
        <f>admin_Levelezés!C5</f>
        <v>Gyöngyös</v>
      </c>
      <c r="D8" s="457" t="str">
        <f>admin_Levelezés!D5</f>
        <v>ÜGYFÉLLEVELEZÉS</v>
      </c>
      <c r="E8" s="457" t="str">
        <f>admin_Levelezés!E5</f>
        <v>aktív</v>
      </c>
      <c r="F8" s="121" t="s">
        <v>56</v>
      </c>
      <c r="G8" s="121">
        <v>0</v>
      </c>
      <c r="H8" s="121" t="s">
        <v>56</v>
      </c>
      <c r="I8" s="121" t="s">
        <v>56</v>
      </c>
      <c r="J8" s="121" t="s">
        <v>57</v>
      </c>
      <c r="K8" s="121" t="s">
        <v>57</v>
      </c>
      <c r="L8" s="121" t="s">
        <v>57</v>
      </c>
      <c r="M8" s="121" t="s">
        <v>56</v>
      </c>
      <c r="N8" s="121" t="s">
        <v>56</v>
      </c>
      <c r="O8" s="121" t="s">
        <v>56</v>
      </c>
      <c r="P8" s="121" t="s">
        <v>56</v>
      </c>
      <c r="Q8" s="121">
        <v>0</v>
      </c>
      <c r="R8" s="488"/>
      <c r="S8" s="4" t="s">
        <v>20</v>
      </c>
      <c r="T8" s="4" t="s">
        <v>20</v>
      </c>
      <c r="U8" s="4" t="s">
        <v>19</v>
      </c>
      <c r="V8" s="4" t="s">
        <v>19</v>
      </c>
      <c r="W8" s="4" t="s">
        <v>19</v>
      </c>
      <c r="X8" s="387"/>
      <c r="Y8" s="387"/>
      <c r="Z8" s="4" t="s">
        <v>20</v>
      </c>
      <c r="AA8" s="4" t="s">
        <v>20</v>
      </c>
      <c r="AB8" s="4" t="s">
        <v>19</v>
      </c>
      <c r="AC8" s="4" t="s">
        <v>19</v>
      </c>
      <c r="AD8" s="4" t="s">
        <v>19</v>
      </c>
      <c r="AE8" s="385"/>
      <c r="AF8" s="385"/>
      <c r="AG8" s="4" t="s">
        <v>20</v>
      </c>
      <c r="AH8" s="4" t="s">
        <v>20</v>
      </c>
      <c r="AI8" s="4" t="s">
        <v>19</v>
      </c>
      <c r="AJ8" s="4" t="s">
        <v>19</v>
      </c>
      <c r="AK8" s="4" t="s">
        <v>19</v>
      </c>
      <c r="AL8" s="387"/>
      <c r="AM8" s="387"/>
      <c r="AN8" s="4" t="s">
        <v>20</v>
      </c>
      <c r="AO8" s="4" t="s">
        <v>20</v>
      </c>
      <c r="AP8" s="4" t="s">
        <v>19</v>
      </c>
      <c r="AQ8" s="4" t="s">
        <v>19</v>
      </c>
      <c r="AR8" s="4" t="s">
        <v>19</v>
      </c>
      <c r="AS8" s="385"/>
      <c r="AT8" s="385"/>
      <c r="AU8" s="385" t="s">
        <v>20</v>
      </c>
      <c r="AV8" s="387" t="s">
        <v>20</v>
      </c>
      <c r="AW8" s="250">
        <f t="shared" si="7"/>
        <v>22</v>
      </c>
      <c r="AX8" s="172">
        <f t="shared" si="8"/>
        <v>0</v>
      </c>
      <c r="AY8" s="172">
        <f t="shared" si="5"/>
        <v>0</v>
      </c>
      <c r="AZ8" s="172">
        <f t="shared" si="5"/>
        <v>0</v>
      </c>
      <c r="BA8" s="172">
        <f t="shared" si="5"/>
        <v>0</v>
      </c>
      <c r="BB8" s="172">
        <f t="shared" si="5"/>
        <v>0</v>
      </c>
      <c r="BC8" s="172">
        <f t="shared" si="5"/>
        <v>0</v>
      </c>
      <c r="BD8" s="172">
        <f t="shared" si="5"/>
        <v>0</v>
      </c>
      <c r="BE8" s="172">
        <f t="shared" si="5"/>
        <v>0</v>
      </c>
      <c r="BF8" s="172">
        <f t="shared" si="5"/>
        <v>0</v>
      </c>
      <c r="BG8" s="172">
        <f t="shared" si="5"/>
        <v>0</v>
      </c>
      <c r="BH8" s="172">
        <f t="shared" si="5"/>
        <v>0</v>
      </c>
      <c r="BI8" s="172">
        <f t="shared" si="5"/>
        <v>0</v>
      </c>
      <c r="BJ8" s="172">
        <f t="shared" si="5"/>
        <v>0</v>
      </c>
      <c r="BK8" s="172">
        <f t="shared" si="5"/>
        <v>0</v>
      </c>
      <c r="BL8" s="172">
        <f t="shared" si="5"/>
        <v>0</v>
      </c>
      <c r="BM8" s="172">
        <f t="shared" si="5"/>
        <v>0</v>
      </c>
      <c r="BN8" s="172">
        <f t="shared" si="5"/>
        <v>12</v>
      </c>
      <c r="BO8" s="172">
        <f t="shared" si="5"/>
        <v>10</v>
      </c>
      <c r="BP8" s="172">
        <f t="shared" si="5"/>
        <v>0</v>
      </c>
      <c r="BQ8" s="4">
        <f t="shared" si="9"/>
        <v>0</v>
      </c>
      <c r="BR8" s="172">
        <f t="shared" si="6"/>
        <v>0</v>
      </c>
      <c r="BS8" s="172">
        <f>COUNTIF($R8:$AV8,BS$3)</f>
        <v>0</v>
      </c>
      <c r="BT8" s="172">
        <f t="shared" si="6"/>
        <v>0</v>
      </c>
      <c r="BU8" s="172">
        <f t="shared" si="6"/>
        <v>0</v>
      </c>
      <c r="BV8" s="172">
        <f t="shared" si="10"/>
        <v>0</v>
      </c>
      <c r="BW8" s="172">
        <f t="shared" si="11"/>
        <v>0</v>
      </c>
      <c r="BX8" s="172">
        <f t="shared" si="6"/>
        <v>0</v>
      </c>
      <c r="BY8" s="172">
        <f t="shared" si="6"/>
        <v>0</v>
      </c>
      <c r="BZ8" s="350">
        <f t="shared" si="6"/>
        <v>0</v>
      </c>
      <c r="CA8" s="31">
        <f t="shared" si="3"/>
        <v>0</v>
      </c>
      <c r="CB8" s="4">
        <f t="shared" si="4"/>
        <v>0</v>
      </c>
      <c r="CC8" s="32">
        <f t="shared" si="4"/>
        <v>0</v>
      </c>
    </row>
    <row r="9" spans="1:81" x14ac:dyDescent="0.3">
      <c r="A9" s="454" t="str">
        <f>admin_Levelezés!A6</f>
        <v>Forgó Adrienn</v>
      </c>
      <c r="B9" s="454" t="str">
        <f>admin_Levelezés!B6</f>
        <v>SZABÓ ÁGNES</v>
      </c>
      <c r="C9" s="454" t="str">
        <f>admin_Levelezés!C6</f>
        <v>Gyöngyös</v>
      </c>
      <c r="D9" s="454" t="str">
        <f>admin_Levelezés!D6</f>
        <v>ÜGYFÉLLEVELEZÉS</v>
      </c>
      <c r="E9" s="454" t="str">
        <f>admin_Levelezés!E6</f>
        <v>aktív</v>
      </c>
      <c r="F9" s="121" t="s">
        <v>56</v>
      </c>
      <c r="G9" s="121">
        <v>0</v>
      </c>
      <c r="H9" s="121" t="s">
        <v>56</v>
      </c>
      <c r="I9" s="121" t="s">
        <v>56</v>
      </c>
      <c r="J9" s="121" t="s">
        <v>57</v>
      </c>
      <c r="K9" s="121" t="s">
        <v>57</v>
      </c>
      <c r="L9" s="121" t="s">
        <v>57</v>
      </c>
      <c r="M9" s="121" t="s">
        <v>56</v>
      </c>
      <c r="N9" s="121" t="s">
        <v>56</v>
      </c>
      <c r="O9" s="121" t="s">
        <v>56</v>
      </c>
      <c r="P9" s="121" t="s">
        <v>56</v>
      </c>
      <c r="Q9" s="121">
        <v>0</v>
      </c>
      <c r="R9" s="488"/>
      <c r="S9" s="4" t="s">
        <v>15</v>
      </c>
      <c r="T9" s="4" t="s">
        <v>15</v>
      </c>
      <c r="U9" s="106" t="s">
        <v>16</v>
      </c>
      <c r="V9" s="106" t="s">
        <v>15</v>
      </c>
      <c r="W9" s="106" t="s">
        <v>15</v>
      </c>
      <c r="X9" s="385"/>
      <c r="Y9" s="385"/>
      <c r="Z9" s="4" t="s">
        <v>15</v>
      </c>
      <c r="AA9" s="4" t="s">
        <v>15</v>
      </c>
      <c r="AB9" s="106" t="s">
        <v>16</v>
      </c>
      <c r="AC9" s="106" t="s">
        <v>15</v>
      </c>
      <c r="AD9" s="106" t="s">
        <v>15</v>
      </c>
      <c r="AE9" s="385"/>
      <c r="AF9" s="385"/>
      <c r="AG9" s="4" t="s">
        <v>15</v>
      </c>
      <c r="AH9" s="4" t="s">
        <v>15</v>
      </c>
      <c r="AI9" s="106" t="s">
        <v>16</v>
      </c>
      <c r="AJ9" s="385" t="s">
        <v>29</v>
      </c>
      <c r="AK9" s="385" t="s">
        <v>29</v>
      </c>
      <c r="AL9" s="385"/>
      <c r="AM9" s="385"/>
      <c r="AN9" s="4" t="s">
        <v>15</v>
      </c>
      <c r="AO9" s="4" t="s">
        <v>15</v>
      </c>
      <c r="AP9" s="106" t="s">
        <v>16</v>
      </c>
      <c r="AQ9" s="106" t="s">
        <v>15</v>
      </c>
      <c r="AR9" s="106" t="s">
        <v>15</v>
      </c>
      <c r="AS9" s="387"/>
      <c r="AT9" s="385"/>
      <c r="AU9" s="4" t="s">
        <v>15</v>
      </c>
      <c r="AV9" s="4" t="s">
        <v>15</v>
      </c>
      <c r="AW9" s="250">
        <f t="shared" si="7"/>
        <v>22</v>
      </c>
      <c r="AX9" s="172">
        <f t="shared" si="8"/>
        <v>0</v>
      </c>
      <c r="AY9" s="172">
        <f t="shared" si="5"/>
        <v>0</v>
      </c>
      <c r="AZ9" s="172">
        <f t="shared" si="5"/>
        <v>0</v>
      </c>
      <c r="BA9" s="172">
        <f t="shared" si="5"/>
        <v>0</v>
      </c>
      <c r="BB9" s="172">
        <f t="shared" si="5"/>
        <v>0</v>
      </c>
      <c r="BC9" s="172">
        <f t="shared" si="5"/>
        <v>0</v>
      </c>
      <c r="BD9" s="172">
        <f t="shared" si="5"/>
        <v>0</v>
      </c>
      <c r="BE9" s="172">
        <f t="shared" si="5"/>
        <v>0</v>
      </c>
      <c r="BF9" s="172">
        <f t="shared" si="5"/>
        <v>0</v>
      </c>
      <c r="BG9" s="172">
        <f t="shared" si="5"/>
        <v>0</v>
      </c>
      <c r="BH9" s="172">
        <f t="shared" si="5"/>
        <v>0</v>
      </c>
      <c r="BI9" s="172">
        <f t="shared" si="5"/>
        <v>0</v>
      </c>
      <c r="BJ9" s="172">
        <f t="shared" si="5"/>
        <v>16</v>
      </c>
      <c r="BK9" s="172">
        <f t="shared" si="5"/>
        <v>4</v>
      </c>
      <c r="BL9" s="172">
        <f t="shared" si="5"/>
        <v>0</v>
      </c>
      <c r="BM9" s="172">
        <f t="shared" si="5"/>
        <v>0</v>
      </c>
      <c r="BN9" s="172">
        <f t="shared" si="5"/>
        <v>0</v>
      </c>
      <c r="BO9" s="172">
        <f t="shared" si="5"/>
        <v>0</v>
      </c>
      <c r="BP9" s="172">
        <f t="shared" si="5"/>
        <v>0</v>
      </c>
      <c r="BQ9" s="4">
        <f t="shared" si="9"/>
        <v>0</v>
      </c>
      <c r="BR9" s="172">
        <f t="shared" si="6"/>
        <v>0</v>
      </c>
      <c r="BS9" s="172">
        <f t="shared" si="6"/>
        <v>0</v>
      </c>
      <c r="BT9" s="172">
        <f t="shared" si="6"/>
        <v>0</v>
      </c>
      <c r="BU9" s="172">
        <f t="shared" si="6"/>
        <v>0</v>
      </c>
      <c r="BV9" s="172">
        <f t="shared" si="10"/>
        <v>0</v>
      </c>
      <c r="BW9" s="172">
        <f t="shared" si="11"/>
        <v>0</v>
      </c>
      <c r="BX9" s="172">
        <f t="shared" si="6"/>
        <v>0</v>
      </c>
      <c r="BY9" s="172">
        <f t="shared" si="6"/>
        <v>0</v>
      </c>
      <c r="BZ9" s="350">
        <f t="shared" si="6"/>
        <v>2</v>
      </c>
      <c r="CA9" s="31">
        <f t="shared" si="3"/>
        <v>0</v>
      </c>
      <c r="CB9" s="4">
        <f t="shared" si="4"/>
        <v>0</v>
      </c>
      <c r="CC9" s="32">
        <f t="shared" si="4"/>
        <v>0</v>
      </c>
    </row>
    <row r="10" spans="1:81" x14ac:dyDescent="0.3">
      <c r="A10" s="455" t="str">
        <f>admin_Levelezés!A7</f>
        <v>György Sándorné</v>
      </c>
      <c r="B10" s="455" t="str">
        <f>admin_Levelezés!B7</f>
        <v>SZABÓ ÁGNES</v>
      </c>
      <c r="C10" s="455" t="str">
        <f>admin_Levelezés!C7</f>
        <v>Gyöngyös</v>
      </c>
      <c r="D10" s="455" t="str">
        <f>admin_Levelezés!D7</f>
        <v>ÜGYFÉLLEVELEZÉS</v>
      </c>
      <c r="E10" s="455" t="str">
        <f>admin_Levelezés!E7</f>
        <v>aktív</v>
      </c>
      <c r="F10" s="121" t="s">
        <v>56</v>
      </c>
      <c r="G10" s="121">
        <v>0</v>
      </c>
      <c r="H10" s="121" t="s">
        <v>56</v>
      </c>
      <c r="I10" s="121" t="s">
        <v>57</v>
      </c>
      <c r="J10" s="121" t="s">
        <v>56</v>
      </c>
      <c r="K10" s="121" t="s">
        <v>56</v>
      </c>
      <c r="L10" s="121" t="s">
        <v>56</v>
      </c>
      <c r="M10" s="121" t="s">
        <v>56</v>
      </c>
      <c r="N10" s="121" t="s">
        <v>56</v>
      </c>
      <c r="O10" s="121" t="s">
        <v>56</v>
      </c>
      <c r="P10" s="121" t="s">
        <v>57</v>
      </c>
      <c r="Q10" s="121">
        <v>0</v>
      </c>
      <c r="R10" s="488"/>
      <c r="S10" s="106" t="s">
        <v>24</v>
      </c>
      <c r="T10" s="106" t="s">
        <v>24</v>
      </c>
      <c r="U10" s="106" t="s">
        <v>24</v>
      </c>
      <c r="V10" s="106" t="s">
        <v>24</v>
      </c>
      <c r="W10" s="106" t="s">
        <v>24</v>
      </c>
      <c r="X10" s="387"/>
      <c r="Y10" s="387"/>
      <c r="Z10" s="106" t="s">
        <v>24</v>
      </c>
      <c r="AA10" s="106" t="s">
        <v>24</v>
      </c>
      <c r="AB10" s="106" t="s">
        <v>24</v>
      </c>
      <c r="AC10" s="106" t="s">
        <v>24</v>
      </c>
      <c r="AD10" s="106" t="s">
        <v>24</v>
      </c>
      <c r="AE10" s="385"/>
      <c r="AF10" s="385"/>
      <c r="AG10" s="106" t="s">
        <v>24</v>
      </c>
      <c r="AH10" s="106" t="s">
        <v>24</v>
      </c>
      <c r="AI10" s="106" t="s">
        <v>24</v>
      </c>
      <c r="AJ10" s="106" t="s">
        <v>24</v>
      </c>
      <c r="AK10" s="106" t="s">
        <v>24</v>
      </c>
      <c r="AL10" s="385"/>
      <c r="AM10" s="385"/>
      <c r="AN10" s="106" t="s">
        <v>24</v>
      </c>
      <c r="AO10" s="106" t="s">
        <v>24</v>
      </c>
      <c r="AP10" s="106" t="s">
        <v>24</v>
      </c>
      <c r="AQ10" s="106" t="s">
        <v>24</v>
      </c>
      <c r="AR10" s="387" t="s">
        <v>29</v>
      </c>
      <c r="AS10" s="387"/>
      <c r="AT10" s="387"/>
      <c r="AU10" s="387" t="s">
        <v>29</v>
      </c>
      <c r="AV10" s="387" t="s">
        <v>29</v>
      </c>
      <c r="AW10" s="250">
        <f t="shared" si="7"/>
        <v>22</v>
      </c>
      <c r="AX10" s="172">
        <f t="shared" si="8"/>
        <v>0</v>
      </c>
      <c r="AY10" s="172">
        <f t="shared" si="5"/>
        <v>0</v>
      </c>
      <c r="AZ10" s="172">
        <f t="shared" si="5"/>
        <v>0</v>
      </c>
      <c r="BA10" s="172">
        <f t="shared" si="5"/>
        <v>0</v>
      </c>
      <c r="BB10" s="172">
        <f t="shared" si="5"/>
        <v>0</v>
      </c>
      <c r="BC10" s="172">
        <f t="shared" si="5"/>
        <v>0</v>
      </c>
      <c r="BD10" s="172">
        <f t="shared" si="5"/>
        <v>0</v>
      </c>
      <c r="BE10" s="172">
        <f t="shared" si="5"/>
        <v>0</v>
      </c>
      <c r="BF10" s="172">
        <f t="shared" si="5"/>
        <v>0</v>
      </c>
      <c r="BG10" s="172">
        <f t="shared" si="5"/>
        <v>0</v>
      </c>
      <c r="BH10" s="172">
        <f t="shared" si="5"/>
        <v>0</v>
      </c>
      <c r="BI10" s="172">
        <f t="shared" si="5"/>
        <v>0</v>
      </c>
      <c r="BJ10" s="172">
        <f t="shared" si="5"/>
        <v>0</v>
      </c>
      <c r="BK10" s="172">
        <f t="shared" si="5"/>
        <v>0</v>
      </c>
      <c r="BL10" s="172">
        <f t="shared" si="5"/>
        <v>0</v>
      </c>
      <c r="BM10" s="172">
        <f t="shared" si="5"/>
        <v>0</v>
      </c>
      <c r="BN10" s="172">
        <f t="shared" si="5"/>
        <v>0</v>
      </c>
      <c r="BO10" s="172">
        <f t="shared" si="5"/>
        <v>0</v>
      </c>
      <c r="BP10" s="172">
        <f t="shared" si="5"/>
        <v>0</v>
      </c>
      <c r="BQ10" s="4">
        <f t="shared" si="9"/>
        <v>19</v>
      </c>
      <c r="BR10" s="172">
        <f t="shared" si="6"/>
        <v>0</v>
      </c>
      <c r="BS10" s="172">
        <f t="shared" si="6"/>
        <v>0</v>
      </c>
      <c r="BT10" s="172">
        <f t="shared" si="6"/>
        <v>0</v>
      </c>
      <c r="BU10" s="172">
        <f t="shared" si="6"/>
        <v>0</v>
      </c>
      <c r="BV10" s="172">
        <f t="shared" si="10"/>
        <v>0</v>
      </c>
      <c r="BW10" s="172">
        <f t="shared" si="11"/>
        <v>0</v>
      </c>
      <c r="BX10" s="172">
        <f t="shared" si="6"/>
        <v>0</v>
      </c>
      <c r="BY10" s="172">
        <f t="shared" si="6"/>
        <v>0</v>
      </c>
      <c r="BZ10" s="350">
        <f t="shared" si="6"/>
        <v>3</v>
      </c>
      <c r="CA10" s="31">
        <f t="shared" si="3"/>
        <v>0</v>
      </c>
      <c r="CB10" s="4">
        <f t="shared" si="4"/>
        <v>0</v>
      </c>
      <c r="CC10" s="32">
        <f t="shared" si="4"/>
        <v>0</v>
      </c>
    </row>
    <row r="11" spans="1:81" x14ac:dyDescent="0.3">
      <c r="A11" s="455" t="str">
        <f>admin_Levelezés!A8</f>
        <v>Keresztes Ámon</v>
      </c>
      <c r="B11" s="455" t="str">
        <f>admin_Levelezés!B8</f>
        <v>SZABÓ ÁGNES</v>
      </c>
      <c r="C11" s="455" t="str">
        <f>admin_Levelezés!C8</f>
        <v>Gyöngyös</v>
      </c>
      <c r="D11" s="455" t="str">
        <f>admin_Levelezés!D8</f>
        <v>ÜGYFÉLLEVELEZÉS</v>
      </c>
      <c r="E11" s="455" t="str">
        <f>admin_Levelezés!E8</f>
        <v>aktív</v>
      </c>
      <c r="F11" s="121" t="s">
        <v>56</v>
      </c>
      <c r="G11" s="121">
        <v>0</v>
      </c>
      <c r="H11" s="121" t="s">
        <v>56</v>
      </c>
      <c r="I11" s="121" t="s">
        <v>57</v>
      </c>
      <c r="J11" s="121" t="s">
        <v>56</v>
      </c>
      <c r="K11" s="121" t="s">
        <v>56</v>
      </c>
      <c r="L11" s="121" t="s">
        <v>56</v>
      </c>
      <c r="M11" s="121" t="s">
        <v>56</v>
      </c>
      <c r="N11" s="121" t="s">
        <v>56</v>
      </c>
      <c r="O11" s="121" t="s">
        <v>57</v>
      </c>
      <c r="P11" s="121" t="s">
        <v>56</v>
      </c>
      <c r="Q11" s="121">
        <v>0</v>
      </c>
      <c r="R11" s="488"/>
      <c r="S11" s="106" t="s">
        <v>24</v>
      </c>
      <c r="T11" s="106" t="s">
        <v>24</v>
      </c>
      <c r="U11" s="106" t="s">
        <v>24</v>
      </c>
      <c r="V11" s="106" t="s">
        <v>24</v>
      </c>
      <c r="W11" s="106" t="s">
        <v>24</v>
      </c>
      <c r="X11" s="385"/>
      <c r="Y11" s="385"/>
      <c r="Z11" s="106" t="s">
        <v>24</v>
      </c>
      <c r="AA11" s="106" t="s">
        <v>24</v>
      </c>
      <c r="AB11" s="106" t="s">
        <v>24</v>
      </c>
      <c r="AC11" s="106" t="s">
        <v>24</v>
      </c>
      <c r="AD11" s="387" t="s">
        <v>29</v>
      </c>
      <c r="AE11" s="385"/>
      <c r="AF11" s="385"/>
      <c r="AG11" s="106" t="s">
        <v>24</v>
      </c>
      <c r="AH11" s="106" t="s">
        <v>24</v>
      </c>
      <c r="AI11" s="106" t="s">
        <v>24</v>
      </c>
      <c r="AJ11" s="106" t="s">
        <v>24</v>
      </c>
      <c r="AK11" s="106" t="s">
        <v>24</v>
      </c>
      <c r="AL11" s="385"/>
      <c r="AM11" s="385"/>
      <c r="AN11" s="106" t="s">
        <v>24</v>
      </c>
      <c r="AO11" s="106" t="s">
        <v>24</v>
      </c>
      <c r="AP11" s="106" t="s">
        <v>24</v>
      </c>
      <c r="AQ11" s="106" t="s">
        <v>24</v>
      </c>
      <c r="AR11" s="106" t="s">
        <v>24</v>
      </c>
      <c r="AS11" s="387"/>
      <c r="AT11" s="387"/>
      <c r="AU11" s="387" t="s">
        <v>24</v>
      </c>
      <c r="AV11" s="387" t="s">
        <v>24</v>
      </c>
      <c r="AW11" s="250">
        <f t="shared" si="7"/>
        <v>22</v>
      </c>
      <c r="AX11" s="172">
        <f t="shared" si="8"/>
        <v>0</v>
      </c>
      <c r="AY11" s="172">
        <f t="shared" si="5"/>
        <v>0</v>
      </c>
      <c r="AZ11" s="172">
        <f t="shared" si="5"/>
        <v>0</v>
      </c>
      <c r="BA11" s="172">
        <f t="shared" si="5"/>
        <v>0</v>
      </c>
      <c r="BB11" s="172">
        <f t="shared" si="5"/>
        <v>0</v>
      </c>
      <c r="BC11" s="172">
        <f t="shared" si="5"/>
        <v>0</v>
      </c>
      <c r="BD11" s="172">
        <f t="shared" si="5"/>
        <v>0</v>
      </c>
      <c r="BE11" s="172">
        <f t="shared" si="5"/>
        <v>0</v>
      </c>
      <c r="BF11" s="172">
        <f t="shared" si="5"/>
        <v>0</v>
      </c>
      <c r="BG11" s="172">
        <f t="shared" si="5"/>
        <v>0</v>
      </c>
      <c r="BH11" s="172">
        <f t="shared" si="5"/>
        <v>0</v>
      </c>
      <c r="BI11" s="172">
        <f t="shared" si="5"/>
        <v>0</v>
      </c>
      <c r="BJ11" s="172">
        <f t="shared" si="5"/>
        <v>0</v>
      </c>
      <c r="BK11" s="172">
        <f t="shared" si="5"/>
        <v>0</v>
      </c>
      <c r="BL11" s="172">
        <f t="shared" si="5"/>
        <v>0</v>
      </c>
      <c r="BM11" s="172">
        <f t="shared" si="5"/>
        <v>0</v>
      </c>
      <c r="BN11" s="172">
        <f t="shared" si="5"/>
        <v>0</v>
      </c>
      <c r="BO11" s="172">
        <f t="shared" si="5"/>
        <v>0</v>
      </c>
      <c r="BP11" s="172">
        <f t="shared" si="5"/>
        <v>0</v>
      </c>
      <c r="BQ11" s="4">
        <f t="shared" si="9"/>
        <v>21</v>
      </c>
      <c r="BR11" s="172">
        <f t="shared" si="6"/>
        <v>0</v>
      </c>
      <c r="BS11" s="172">
        <f t="shared" si="6"/>
        <v>0</v>
      </c>
      <c r="BT11" s="172">
        <f t="shared" si="6"/>
        <v>0</v>
      </c>
      <c r="BU11" s="172">
        <f t="shared" si="6"/>
        <v>0</v>
      </c>
      <c r="BV11" s="172">
        <f t="shared" si="10"/>
        <v>0</v>
      </c>
      <c r="BW11" s="172">
        <f t="shared" si="11"/>
        <v>0</v>
      </c>
      <c r="BX11" s="172">
        <f t="shared" si="6"/>
        <v>0</v>
      </c>
      <c r="BY11" s="172">
        <f t="shared" si="6"/>
        <v>0</v>
      </c>
      <c r="BZ11" s="350">
        <f t="shared" si="6"/>
        <v>1</v>
      </c>
      <c r="CA11" s="31">
        <f t="shared" si="3"/>
        <v>0</v>
      </c>
      <c r="CB11" s="4">
        <f t="shared" si="4"/>
        <v>0</v>
      </c>
      <c r="CC11" s="32">
        <f t="shared" si="4"/>
        <v>0</v>
      </c>
    </row>
    <row r="12" spans="1:81" x14ac:dyDescent="0.3">
      <c r="A12" s="456" t="str">
        <f>admin_Levelezés!A9</f>
        <v>Kissné Balsai Emese</v>
      </c>
      <c r="B12" s="456" t="str">
        <f>admin_Levelezés!B9</f>
        <v>SZABÓ ÁGNES</v>
      </c>
      <c r="C12" s="456" t="str">
        <f>admin_Levelezés!C9</f>
        <v>Gyöngyös</v>
      </c>
      <c r="D12" s="456" t="str">
        <f>admin_Levelezés!D9</f>
        <v>ÜGYFÉLLEVELEZÉS</v>
      </c>
      <c r="E12" s="456" t="str">
        <f>admin_Levelezés!E9</f>
        <v>aktív</v>
      </c>
      <c r="F12" s="121" t="s">
        <v>56</v>
      </c>
      <c r="G12" s="121">
        <v>0</v>
      </c>
      <c r="H12" s="121" t="s">
        <v>56</v>
      </c>
      <c r="I12" s="121" t="s">
        <v>57</v>
      </c>
      <c r="J12" s="121" t="s">
        <v>56</v>
      </c>
      <c r="K12" s="121" t="s">
        <v>57</v>
      </c>
      <c r="L12" s="121" t="s">
        <v>56</v>
      </c>
      <c r="M12" s="121" t="s">
        <v>56</v>
      </c>
      <c r="N12" s="121" t="s">
        <v>56</v>
      </c>
      <c r="O12" s="121" t="s">
        <v>56</v>
      </c>
      <c r="P12" s="121" t="s">
        <v>57</v>
      </c>
      <c r="Q12" s="121">
        <v>0</v>
      </c>
      <c r="R12" s="488"/>
      <c r="S12" s="387" t="s">
        <v>29</v>
      </c>
      <c r="T12" s="387" t="s">
        <v>29</v>
      </c>
      <c r="U12" s="387" t="s">
        <v>29</v>
      </c>
      <c r="V12" s="387" t="s">
        <v>29</v>
      </c>
      <c r="W12" s="387" t="s">
        <v>29</v>
      </c>
      <c r="X12" s="385"/>
      <c r="Y12" s="385"/>
      <c r="Z12" s="106" t="s">
        <v>22</v>
      </c>
      <c r="AA12" s="106" t="s">
        <v>22</v>
      </c>
      <c r="AB12" s="106" t="s">
        <v>22</v>
      </c>
      <c r="AC12" s="106" t="s">
        <v>22</v>
      </c>
      <c r="AD12" s="106" t="s">
        <v>22</v>
      </c>
      <c r="AE12" s="385"/>
      <c r="AF12" s="385"/>
      <c r="AG12" s="106" t="s">
        <v>22</v>
      </c>
      <c r="AH12" s="106" t="s">
        <v>22</v>
      </c>
      <c r="AI12" s="106" t="s">
        <v>22</v>
      </c>
      <c r="AJ12" s="106" t="s">
        <v>22</v>
      </c>
      <c r="AK12" s="106" t="s">
        <v>14</v>
      </c>
      <c r="AL12" s="385"/>
      <c r="AM12" s="385"/>
      <c r="AN12" s="106" t="s">
        <v>14</v>
      </c>
      <c r="AO12" s="106" t="s">
        <v>22</v>
      </c>
      <c r="AP12" s="106" t="s">
        <v>22</v>
      </c>
      <c r="AQ12" s="106" t="s">
        <v>22</v>
      </c>
      <c r="AR12" s="106" t="s">
        <v>22</v>
      </c>
      <c r="AS12" s="387"/>
      <c r="AT12" s="387"/>
      <c r="AU12" s="387" t="s">
        <v>22</v>
      </c>
      <c r="AV12" s="385" t="s">
        <v>29</v>
      </c>
      <c r="AW12" s="250">
        <f t="shared" si="7"/>
        <v>22</v>
      </c>
      <c r="AX12" s="172">
        <f t="shared" si="8"/>
        <v>0</v>
      </c>
      <c r="AY12" s="172">
        <f t="shared" si="5"/>
        <v>0</v>
      </c>
      <c r="AZ12" s="172">
        <f t="shared" si="5"/>
        <v>0</v>
      </c>
      <c r="BA12" s="172">
        <f t="shared" si="5"/>
        <v>0</v>
      </c>
      <c r="BB12" s="172">
        <f t="shared" si="5"/>
        <v>0</v>
      </c>
      <c r="BC12" s="172">
        <f t="shared" si="5"/>
        <v>0</v>
      </c>
      <c r="BD12" s="172">
        <f t="shared" si="5"/>
        <v>0</v>
      </c>
      <c r="BE12" s="172">
        <f t="shared" si="5"/>
        <v>0</v>
      </c>
      <c r="BF12" s="172">
        <f t="shared" si="5"/>
        <v>0</v>
      </c>
      <c r="BG12" s="172">
        <f t="shared" si="5"/>
        <v>0</v>
      </c>
      <c r="BH12" s="172">
        <f t="shared" si="5"/>
        <v>0</v>
      </c>
      <c r="BI12" s="172">
        <f t="shared" si="5"/>
        <v>2</v>
      </c>
      <c r="BJ12" s="172">
        <f t="shared" si="5"/>
        <v>0</v>
      </c>
      <c r="BK12" s="172">
        <f t="shared" si="5"/>
        <v>0</v>
      </c>
      <c r="BL12" s="172">
        <f t="shared" si="5"/>
        <v>0</v>
      </c>
      <c r="BM12" s="172">
        <f t="shared" si="5"/>
        <v>0</v>
      </c>
      <c r="BN12" s="172">
        <f t="shared" si="5"/>
        <v>0</v>
      </c>
      <c r="BO12" s="172">
        <f t="shared" si="5"/>
        <v>0</v>
      </c>
      <c r="BP12" s="172">
        <f t="shared" si="5"/>
        <v>14</v>
      </c>
      <c r="BQ12" s="4">
        <f t="shared" si="9"/>
        <v>0</v>
      </c>
      <c r="BR12" s="172">
        <f t="shared" si="6"/>
        <v>0</v>
      </c>
      <c r="BS12" s="172">
        <f t="shared" si="6"/>
        <v>0</v>
      </c>
      <c r="BT12" s="172">
        <f t="shared" si="6"/>
        <v>0</v>
      </c>
      <c r="BU12" s="172">
        <f t="shared" si="6"/>
        <v>0</v>
      </c>
      <c r="BV12" s="172">
        <f t="shared" si="10"/>
        <v>0</v>
      </c>
      <c r="BW12" s="172">
        <f t="shared" si="11"/>
        <v>0</v>
      </c>
      <c r="BX12" s="172">
        <f t="shared" si="6"/>
        <v>0</v>
      </c>
      <c r="BY12" s="172">
        <f t="shared" si="6"/>
        <v>0</v>
      </c>
      <c r="BZ12" s="350">
        <f t="shared" si="6"/>
        <v>6</v>
      </c>
      <c r="CA12" s="31">
        <f t="shared" si="3"/>
        <v>0</v>
      </c>
      <c r="CB12" s="4">
        <f t="shared" si="4"/>
        <v>0</v>
      </c>
      <c r="CC12" s="32">
        <f t="shared" si="4"/>
        <v>0</v>
      </c>
    </row>
    <row r="13" spans="1:81" x14ac:dyDescent="0.3">
      <c r="A13" s="455" t="str">
        <f>admin_Levelezés!A10</f>
        <v>Kapásné Kalo Ildikó</v>
      </c>
      <c r="B13" s="455" t="str">
        <f>admin_Levelezés!B10</f>
        <v>SZABÓ ÁGNES</v>
      </c>
      <c r="C13" s="455" t="str">
        <f>admin_Levelezés!C10</f>
        <v>Gyöngyös</v>
      </c>
      <c r="D13" s="455" t="str">
        <f>admin_Levelezés!D10</f>
        <v>ÜGYFÉLLEVELEZÉS</v>
      </c>
      <c r="E13" s="455" t="str">
        <f>admin_Levelezés!E10</f>
        <v>aktív</v>
      </c>
      <c r="F13" s="121" t="s">
        <v>56</v>
      </c>
      <c r="G13" s="121">
        <v>0</v>
      </c>
      <c r="H13" s="121" t="s">
        <v>56</v>
      </c>
      <c r="I13" s="121" t="s">
        <v>57</v>
      </c>
      <c r="J13" s="121" t="s">
        <v>56</v>
      </c>
      <c r="K13" s="121" t="s">
        <v>56</v>
      </c>
      <c r="L13" s="121" t="s">
        <v>56</v>
      </c>
      <c r="M13" s="121" t="s">
        <v>56</v>
      </c>
      <c r="N13" s="121" t="s">
        <v>56</v>
      </c>
      <c r="O13" s="121" t="s">
        <v>56</v>
      </c>
      <c r="P13" s="121" t="s">
        <v>56</v>
      </c>
      <c r="Q13" s="121">
        <v>0</v>
      </c>
      <c r="R13" s="488"/>
      <c r="S13" s="106" t="s">
        <v>24</v>
      </c>
      <c r="T13" s="106" t="s">
        <v>24</v>
      </c>
      <c r="U13" s="106" t="s">
        <v>24</v>
      </c>
      <c r="V13" s="106" t="s">
        <v>24</v>
      </c>
      <c r="W13" s="106" t="s">
        <v>24</v>
      </c>
      <c r="X13" s="387"/>
      <c r="Y13" s="387"/>
      <c r="Z13" s="106" t="s">
        <v>24</v>
      </c>
      <c r="AA13" s="106" t="s">
        <v>29</v>
      </c>
      <c r="AB13" s="106" t="s">
        <v>24</v>
      </c>
      <c r="AC13" s="106" t="s">
        <v>24</v>
      </c>
      <c r="AD13" s="106" t="s">
        <v>24</v>
      </c>
      <c r="AE13" s="385"/>
      <c r="AF13" s="385"/>
      <c r="AG13" s="387" t="s">
        <v>335</v>
      </c>
      <c r="AH13" s="387" t="s">
        <v>335</v>
      </c>
      <c r="AI13" s="387" t="s">
        <v>335</v>
      </c>
      <c r="AJ13" s="387" t="s">
        <v>335</v>
      </c>
      <c r="AK13" s="387" t="s">
        <v>335</v>
      </c>
      <c r="AL13" s="385"/>
      <c r="AM13" s="385"/>
      <c r="AN13" s="106" t="s">
        <v>24</v>
      </c>
      <c r="AO13" s="106" t="s">
        <v>24</v>
      </c>
      <c r="AP13" s="106" t="s">
        <v>24</v>
      </c>
      <c r="AQ13" s="106" t="s">
        <v>24</v>
      </c>
      <c r="AR13" s="106" t="s">
        <v>24</v>
      </c>
      <c r="AS13" s="385"/>
      <c r="AT13" s="385"/>
      <c r="AU13" s="385" t="s">
        <v>24</v>
      </c>
      <c r="AV13" s="385" t="s">
        <v>24</v>
      </c>
      <c r="AW13" s="250">
        <f t="shared" si="7"/>
        <v>22</v>
      </c>
      <c r="AX13" s="172">
        <f t="shared" si="8"/>
        <v>0</v>
      </c>
      <c r="AY13" s="172">
        <f t="shared" si="5"/>
        <v>0</v>
      </c>
      <c r="AZ13" s="172">
        <f t="shared" si="5"/>
        <v>0</v>
      </c>
      <c r="BA13" s="172">
        <f t="shared" si="5"/>
        <v>0</v>
      </c>
      <c r="BB13" s="172">
        <f t="shared" si="5"/>
        <v>0</v>
      </c>
      <c r="BC13" s="172">
        <f t="shared" si="5"/>
        <v>0</v>
      </c>
      <c r="BD13" s="172">
        <f t="shared" si="5"/>
        <v>0</v>
      </c>
      <c r="BE13" s="172">
        <f t="shared" si="5"/>
        <v>0</v>
      </c>
      <c r="BF13" s="172">
        <f t="shared" si="5"/>
        <v>0</v>
      </c>
      <c r="BG13" s="172">
        <f t="shared" si="5"/>
        <v>0</v>
      </c>
      <c r="BH13" s="172">
        <f t="shared" si="5"/>
        <v>0</v>
      </c>
      <c r="BI13" s="172">
        <f t="shared" si="5"/>
        <v>0</v>
      </c>
      <c r="BJ13" s="172">
        <f t="shared" si="5"/>
        <v>0</v>
      </c>
      <c r="BK13" s="172">
        <f t="shared" si="5"/>
        <v>0</v>
      </c>
      <c r="BL13" s="172">
        <f t="shared" si="5"/>
        <v>0</v>
      </c>
      <c r="BM13" s="172">
        <f t="shared" si="5"/>
        <v>0</v>
      </c>
      <c r="BN13" s="172">
        <f t="shared" si="5"/>
        <v>0</v>
      </c>
      <c r="BO13" s="172">
        <f t="shared" si="5"/>
        <v>0</v>
      </c>
      <c r="BP13" s="172">
        <f t="shared" si="5"/>
        <v>0</v>
      </c>
      <c r="BQ13" s="4">
        <f t="shared" si="9"/>
        <v>16</v>
      </c>
      <c r="BR13" s="172">
        <f t="shared" si="6"/>
        <v>0</v>
      </c>
      <c r="BS13" s="172">
        <f t="shared" si="6"/>
        <v>0</v>
      </c>
      <c r="BT13" s="172">
        <f t="shared" si="6"/>
        <v>0</v>
      </c>
      <c r="BU13" s="172">
        <f t="shared" si="6"/>
        <v>0</v>
      </c>
      <c r="BV13" s="172">
        <f t="shared" si="10"/>
        <v>0</v>
      </c>
      <c r="BW13" s="172">
        <f t="shared" si="11"/>
        <v>0</v>
      </c>
      <c r="BX13" s="172">
        <f t="shared" si="6"/>
        <v>0</v>
      </c>
      <c r="BY13" s="172">
        <f t="shared" si="6"/>
        <v>0</v>
      </c>
      <c r="BZ13" s="350">
        <f t="shared" si="6"/>
        <v>6</v>
      </c>
      <c r="CA13" s="31">
        <f t="shared" si="3"/>
        <v>0</v>
      </c>
      <c r="CB13" s="4">
        <f t="shared" si="4"/>
        <v>0</v>
      </c>
      <c r="CC13" s="32">
        <f t="shared" si="4"/>
        <v>0</v>
      </c>
    </row>
    <row r="14" spans="1:81" x14ac:dyDescent="0.3">
      <c r="A14" s="457" t="str">
        <f>admin_Levelezés!A11</f>
        <v>Kissné Szabó Tímea</v>
      </c>
      <c r="B14" s="457" t="str">
        <f>admin_Levelezés!B11</f>
        <v>SZABÓ ÁGNES</v>
      </c>
      <c r="C14" s="457" t="str">
        <f>admin_Levelezés!C11</f>
        <v>Gyöngyös</v>
      </c>
      <c r="D14" s="457" t="str">
        <f>admin_Levelezés!D11</f>
        <v>ÜGYFÉLLEVELEZÉS</v>
      </c>
      <c r="E14" s="457" t="str">
        <f>admin_Levelezés!E11</f>
        <v>aktív</v>
      </c>
      <c r="F14" s="121" t="s">
        <v>56</v>
      </c>
      <c r="G14" s="121">
        <v>0</v>
      </c>
      <c r="H14" s="121" t="s">
        <v>56</v>
      </c>
      <c r="I14" s="121" t="s">
        <v>56</v>
      </c>
      <c r="J14" s="121" t="s">
        <v>56</v>
      </c>
      <c r="K14" s="121" t="s">
        <v>56</v>
      </c>
      <c r="L14" s="121" t="s">
        <v>57</v>
      </c>
      <c r="M14" s="121" t="s">
        <v>56</v>
      </c>
      <c r="N14" s="121" t="s">
        <v>56</v>
      </c>
      <c r="O14" s="121" t="s">
        <v>56</v>
      </c>
      <c r="P14" s="121" t="s">
        <v>56</v>
      </c>
      <c r="Q14" s="121">
        <v>0</v>
      </c>
      <c r="R14" s="488"/>
      <c r="S14" s="106" t="s">
        <v>19</v>
      </c>
      <c r="T14" s="106" t="s">
        <v>19</v>
      </c>
      <c r="U14" s="106" t="s">
        <v>19</v>
      </c>
      <c r="V14" s="106" t="s">
        <v>19</v>
      </c>
      <c r="W14" s="106" t="s">
        <v>19</v>
      </c>
      <c r="X14" s="387"/>
      <c r="Y14" s="387"/>
      <c r="Z14" s="106" t="s">
        <v>19</v>
      </c>
      <c r="AA14" s="106" t="s">
        <v>19</v>
      </c>
      <c r="AB14" s="106" t="s">
        <v>19</v>
      </c>
      <c r="AC14" s="106" t="s">
        <v>19</v>
      </c>
      <c r="AD14" s="106" t="s">
        <v>19</v>
      </c>
      <c r="AE14" s="385"/>
      <c r="AF14" s="385"/>
      <c r="AG14" s="106" t="s">
        <v>19</v>
      </c>
      <c r="AH14" s="106" t="s">
        <v>19</v>
      </c>
      <c r="AI14" s="106" t="s">
        <v>19</v>
      </c>
      <c r="AJ14" s="106" t="s">
        <v>19</v>
      </c>
      <c r="AK14" s="106" t="s">
        <v>19</v>
      </c>
      <c r="AL14" s="385"/>
      <c r="AM14" s="385"/>
      <c r="AN14" s="106" t="s">
        <v>19</v>
      </c>
      <c r="AO14" s="106" t="s">
        <v>19</v>
      </c>
      <c r="AP14" s="106" t="s">
        <v>19</v>
      </c>
      <c r="AQ14" s="106" t="s">
        <v>19</v>
      </c>
      <c r="AR14" s="106" t="s">
        <v>29</v>
      </c>
      <c r="AS14" s="385"/>
      <c r="AT14" s="385"/>
      <c r="AU14" s="385" t="s">
        <v>19</v>
      </c>
      <c r="AV14" s="387" t="s">
        <v>19</v>
      </c>
      <c r="AW14" s="250">
        <f t="shared" si="7"/>
        <v>22</v>
      </c>
      <c r="AX14" s="172">
        <f t="shared" si="8"/>
        <v>0</v>
      </c>
      <c r="AY14" s="172">
        <f t="shared" si="5"/>
        <v>0</v>
      </c>
      <c r="AZ14" s="172">
        <f t="shared" si="5"/>
        <v>0</v>
      </c>
      <c r="BA14" s="172">
        <f t="shared" si="5"/>
        <v>0</v>
      </c>
      <c r="BB14" s="172">
        <f t="shared" si="5"/>
        <v>0</v>
      </c>
      <c r="BC14" s="172">
        <f t="shared" si="5"/>
        <v>0</v>
      </c>
      <c r="BD14" s="172">
        <f t="shared" si="5"/>
        <v>0</v>
      </c>
      <c r="BE14" s="172">
        <f t="shared" si="5"/>
        <v>0</v>
      </c>
      <c r="BF14" s="172">
        <f t="shared" si="5"/>
        <v>0</v>
      </c>
      <c r="BG14" s="172">
        <f t="shared" si="5"/>
        <v>0</v>
      </c>
      <c r="BH14" s="172">
        <f t="shared" si="5"/>
        <v>0</v>
      </c>
      <c r="BI14" s="172">
        <f t="shared" si="5"/>
        <v>0</v>
      </c>
      <c r="BJ14" s="172">
        <f t="shared" si="5"/>
        <v>0</v>
      </c>
      <c r="BK14" s="172">
        <f t="shared" si="5"/>
        <v>0</v>
      </c>
      <c r="BL14" s="172">
        <f t="shared" si="5"/>
        <v>0</v>
      </c>
      <c r="BM14" s="172">
        <f t="shared" si="5"/>
        <v>0</v>
      </c>
      <c r="BN14" s="172">
        <f t="shared" si="5"/>
        <v>21</v>
      </c>
      <c r="BO14" s="172">
        <f t="shared" si="5"/>
        <v>0</v>
      </c>
      <c r="BP14" s="172">
        <f t="shared" si="5"/>
        <v>0</v>
      </c>
      <c r="BQ14" s="4">
        <f t="shared" si="9"/>
        <v>0</v>
      </c>
      <c r="BR14" s="172">
        <f t="shared" si="6"/>
        <v>0</v>
      </c>
      <c r="BS14" s="172">
        <f t="shared" si="6"/>
        <v>0</v>
      </c>
      <c r="BT14" s="172">
        <f t="shared" si="6"/>
        <v>0</v>
      </c>
      <c r="BU14" s="172">
        <f t="shared" si="6"/>
        <v>0</v>
      </c>
      <c r="BV14" s="172">
        <f t="shared" si="10"/>
        <v>0</v>
      </c>
      <c r="BW14" s="172">
        <f t="shared" si="11"/>
        <v>0</v>
      </c>
      <c r="BX14" s="172">
        <f t="shared" si="6"/>
        <v>0</v>
      </c>
      <c r="BY14" s="172">
        <f t="shared" si="6"/>
        <v>0</v>
      </c>
      <c r="BZ14" s="350">
        <f t="shared" si="6"/>
        <v>1</v>
      </c>
      <c r="CA14" s="31">
        <f t="shared" si="3"/>
        <v>0</v>
      </c>
      <c r="CB14" s="4">
        <f t="shared" si="4"/>
        <v>0</v>
      </c>
      <c r="CC14" s="32">
        <f t="shared" si="4"/>
        <v>0</v>
      </c>
    </row>
    <row r="15" spans="1:81" x14ac:dyDescent="0.3">
      <c r="A15" s="456" t="str">
        <f>admin_Levelezés!A12</f>
        <v>Pálfalvi Ferencné</v>
      </c>
      <c r="B15" s="456" t="str">
        <f>admin_Levelezés!B12</f>
        <v>SZABÓ ÁGNES</v>
      </c>
      <c r="C15" s="456" t="str">
        <f>admin_Levelezés!C12</f>
        <v>Gyöngyös</v>
      </c>
      <c r="D15" s="456" t="str">
        <f>admin_Levelezés!D12</f>
        <v>ÜGYFÉLLEVELEZÉS</v>
      </c>
      <c r="E15" s="456" t="str">
        <f>admin_Levelezés!E12</f>
        <v>aktív</v>
      </c>
      <c r="F15" s="121" t="s">
        <v>56</v>
      </c>
      <c r="G15" s="121">
        <v>0</v>
      </c>
      <c r="H15" s="121" t="s">
        <v>56</v>
      </c>
      <c r="I15" s="121" t="s">
        <v>57</v>
      </c>
      <c r="J15" s="121" t="s">
        <v>56</v>
      </c>
      <c r="K15" s="121" t="s">
        <v>56</v>
      </c>
      <c r="L15" s="121" t="s">
        <v>56</v>
      </c>
      <c r="M15" s="121" t="s">
        <v>56</v>
      </c>
      <c r="N15" s="121" t="s">
        <v>56</v>
      </c>
      <c r="O15" s="121" t="s">
        <v>56</v>
      </c>
      <c r="P15" s="121" t="s">
        <v>57</v>
      </c>
      <c r="Q15" s="121">
        <v>0</v>
      </c>
      <c r="R15" s="488"/>
      <c r="S15" s="106" t="s">
        <v>22</v>
      </c>
      <c r="T15" s="106" t="s">
        <v>22</v>
      </c>
      <c r="U15" s="106" t="s">
        <v>22</v>
      </c>
      <c r="V15" s="106" t="s">
        <v>22</v>
      </c>
      <c r="W15" s="106" t="s">
        <v>22</v>
      </c>
      <c r="X15" s="387"/>
      <c r="Y15" s="387"/>
      <c r="Z15" s="106" t="s">
        <v>22</v>
      </c>
      <c r="AA15" s="106" t="s">
        <v>22</v>
      </c>
      <c r="AB15" s="106" t="s">
        <v>22</v>
      </c>
      <c r="AC15" s="106" t="s">
        <v>22</v>
      </c>
      <c r="AD15" s="106" t="s">
        <v>22</v>
      </c>
      <c r="AE15" s="385"/>
      <c r="AF15" s="385"/>
      <c r="AG15" s="106" t="s">
        <v>22</v>
      </c>
      <c r="AH15" s="106" t="s">
        <v>22</v>
      </c>
      <c r="AI15" s="106" t="s">
        <v>22</v>
      </c>
      <c r="AJ15" s="106" t="s">
        <v>22</v>
      </c>
      <c r="AK15" s="106" t="s">
        <v>22</v>
      </c>
      <c r="AL15" s="385"/>
      <c r="AM15" s="385"/>
      <c r="AN15" s="106" t="s">
        <v>22</v>
      </c>
      <c r="AO15" s="106" t="s">
        <v>22</v>
      </c>
      <c r="AP15" s="106" t="s">
        <v>22</v>
      </c>
      <c r="AQ15" s="106" t="s">
        <v>22</v>
      </c>
      <c r="AR15" s="106" t="s">
        <v>22</v>
      </c>
      <c r="AS15" s="387"/>
      <c r="AT15" s="387"/>
      <c r="AU15" s="387" t="s">
        <v>22</v>
      </c>
      <c r="AV15" s="387" t="s">
        <v>22</v>
      </c>
      <c r="AW15" s="250">
        <f t="shared" si="7"/>
        <v>22</v>
      </c>
      <c r="AX15" s="172">
        <f t="shared" si="8"/>
        <v>0</v>
      </c>
      <c r="AY15" s="172">
        <f t="shared" si="5"/>
        <v>0</v>
      </c>
      <c r="AZ15" s="172">
        <f t="shared" si="5"/>
        <v>0</v>
      </c>
      <c r="BA15" s="172">
        <f t="shared" si="5"/>
        <v>0</v>
      </c>
      <c r="BB15" s="172">
        <f t="shared" si="5"/>
        <v>0</v>
      </c>
      <c r="BC15" s="172">
        <f t="shared" si="5"/>
        <v>0</v>
      </c>
      <c r="BD15" s="172">
        <f t="shared" si="5"/>
        <v>0</v>
      </c>
      <c r="BE15" s="172">
        <f t="shared" si="5"/>
        <v>0</v>
      </c>
      <c r="BF15" s="172">
        <f t="shared" si="5"/>
        <v>0</v>
      </c>
      <c r="BG15" s="172">
        <f t="shared" si="5"/>
        <v>0</v>
      </c>
      <c r="BH15" s="172">
        <f t="shared" si="5"/>
        <v>0</v>
      </c>
      <c r="BI15" s="172">
        <f t="shared" si="5"/>
        <v>0</v>
      </c>
      <c r="BJ15" s="172">
        <f t="shared" si="5"/>
        <v>0</v>
      </c>
      <c r="BK15" s="172">
        <f t="shared" si="5"/>
        <v>0</v>
      </c>
      <c r="BL15" s="172">
        <f t="shared" si="5"/>
        <v>0</v>
      </c>
      <c r="BM15" s="172">
        <f t="shared" si="5"/>
        <v>0</v>
      </c>
      <c r="BN15" s="172">
        <f t="shared" si="5"/>
        <v>0</v>
      </c>
      <c r="BO15" s="172">
        <f t="shared" si="5"/>
        <v>0</v>
      </c>
      <c r="BP15" s="172">
        <f t="shared" si="5"/>
        <v>22</v>
      </c>
      <c r="BQ15" s="4">
        <f t="shared" si="9"/>
        <v>0</v>
      </c>
      <c r="BR15" s="172">
        <f t="shared" si="6"/>
        <v>0</v>
      </c>
      <c r="BS15" s="172">
        <f t="shared" si="6"/>
        <v>0</v>
      </c>
      <c r="BT15" s="172">
        <f t="shared" si="6"/>
        <v>0</v>
      </c>
      <c r="BU15" s="172">
        <f t="shared" si="6"/>
        <v>0</v>
      </c>
      <c r="BV15" s="172">
        <f t="shared" si="10"/>
        <v>0</v>
      </c>
      <c r="BW15" s="172">
        <f t="shared" si="11"/>
        <v>0</v>
      </c>
      <c r="BX15" s="172">
        <f t="shared" si="6"/>
        <v>0</v>
      </c>
      <c r="BY15" s="172">
        <f t="shared" si="6"/>
        <v>0</v>
      </c>
      <c r="BZ15" s="350">
        <f t="shared" si="6"/>
        <v>0</v>
      </c>
      <c r="CA15" s="31">
        <f t="shared" si="3"/>
        <v>0</v>
      </c>
      <c r="CB15" s="4">
        <f t="shared" si="4"/>
        <v>0</v>
      </c>
      <c r="CC15" s="32">
        <f t="shared" si="4"/>
        <v>0</v>
      </c>
    </row>
    <row r="16" spans="1:81" x14ac:dyDescent="0.3">
      <c r="A16" s="454" t="str">
        <f>admin_Levelezés!A13</f>
        <v>Prokai Petronella</v>
      </c>
      <c r="B16" s="454" t="str">
        <f>admin_Levelezés!B13</f>
        <v>SZABÓ ÁGNES</v>
      </c>
      <c r="C16" s="454" t="str">
        <f>admin_Levelezés!C13</f>
        <v>Gyöngyös</v>
      </c>
      <c r="D16" s="454" t="str">
        <f>admin_Levelezés!D13</f>
        <v>ÜGYFÉLLEVELEZÉS</v>
      </c>
      <c r="E16" s="454" t="str">
        <f>admin_Levelezés!E13</f>
        <v>aktív</v>
      </c>
      <c r="F16" s="121" t="s">
        <v>56</v>
      </c>
      <c r="G16" s="121">
        <v>0</v>
      </c>
      <c r="H16" s="121" t="s">
        <v>56</v>
      </c>
      <c r="I16" s="121" t="s">
        <v>56</v>
      </c>
      <c r="J16" s="121" t="s">
        <v>57</v>
      </c>
      <c r="K16" s="121" t="s">
        <v>57</v>
      </c>
      <c r="L16" s="121" t="s">
        <v>57</v>
      </c>
      <c r="M16" s="121" t="s">
        <v>56</v>
      </c>
      <c r="N16" s="121" t="s">
        <v>56</v>
      </c>
      <c r="O16" s="121" t="s">
        <v>56</v>
      </c>
      <c r="P16" s="121" t="s">
        <v>56</v>
      </c>
      <c r="Q16" s="121">
        <v>0</v>
      </c>
      <c r="R16" s="488"/>
      <c r="S16" s="4" t="s">
        <v>15</v>
      </c>
      <c r="T16" s="4" t="s">
        <v>15</v>
      </c>
      <c r="U16" s="4" t="s">
        <v>15</v>
      </c>
      <c r="V16" s="4" t="s">
        <v>16</v>
      </c>
      <c r="W16" s="4" t="s">
        <v>16</v>
      </c>
      <c r="X16" s="387"/>
      <c r="Y16" s="387"/>
      <c r="Z16" s="4" t="s">
        <v>15</v>
      </c>
      <c r="AA16" s="4" t="s">
        <v>15</v>
      </c>
      <c r="AB16" s="4" t="s">
        <v>15</v>
      </c>
      <c r="AC16" s="4" t="s">
        <v>16</v>
      </c>
      <c r="AD16" s="4" t="s">
        <v>16</v>
      </c>
      <c r="AE16" s="387"/>
      <c r="AF16" s="387"/>
      <c r="AG16" s="4" t="s">
        <v>15</v>
      </c>
      <c r="AH16" s="4" t="s">
        <v>15</v>
      </c>
      <c r="AI16" s="4" t="s">
        <v>15</v>
      </c>
      <c r="AJ16" s="4" t="s">
        <v>16</v>
      </c>
      <c r="AK16" s="4" t="s">
        <v>16</v>
      </c>
      <c r="AL16" s="387"/>
      <c r="AM16" s="387"/>
      <c r="AN16" s="4" t="s">
        <v>15</v>
      </c>
      <c r="AO16" s="4" t="s">
        <v>15</v>
      </c>
      <c r="AP16" s="4" t="s">
        <v>15</v>
      </c>
      <c r="AQ16" s="4" t="s">
        <v>16</v>
      </c>
      <c r="AR16" s="4" t="s">
        <v>16</v>
      </c>
      <c r="AS16" s="387"/>
      <c r="AT16" s="387"/>
      <c r="AU16" s="387" t="s">
        <v>29</v>
      </c>
      <c r="AV16" s="387" t="s">
        <v>29</v>
      </c>
      <c r="AW16" s="250">
        <f t="shared" si="7"/>
        <v>22</v>
      </c>
      <c r="AX16" s="172">
        <f t="shared" si="8"/>
        <v>0</v>
      </c>
      <c r="AY16" s="172">
        <f t="shared" si="5"/>
        <v>0</v>
      </c>
      <c r="AZ16" s="172">
        <f t="shared" si="5"/>
        <v>0</v>
      </c>
      <c r="BA16" s="172">
        <f t="shared" si="5"/>
        <v>0</v>
      </c>
      <c r="BB16" s="172">
        <f t="shared" si="5"/>
        <v>0</v>
      </c>
      <c r="BC16" s="172">
        <f t="shared" si="5"/>
        <v>0</v>
      </c>
      <c r="BD16" s="172">
        <f t="shared" si="5"/>
        <v>0</v>
      </c>
      <c r="BE16" s="172">
        <f t="shared" si="5"/>
        <v>0</v>
      </c>
      <c r="BF16" s="172">
        <f t="shared" si="5"/>
        <v>0</v>
      </c>
      <c r="BG16" s="172">
        <f t="shared" si="5"/>
        <v>0</v>
      </c>
      <c r="BH16" s="172">
        <f t="shared" si="5"/>
        <v>0</v>
      </c>
      <c r="BI16" s="172">
        <f t="shared" si="5"/>
        <v>0</v>
      </c>
      <c r="BJ16" s="172">
        <f t="shared" si="5"/>
        <v>12</v>
      </c>
      <c r="BK16" s="172">
        <f t="shared" si="5"/>
        <v>8</v>
      </c>
      <c r="BL16" s="172">
        <f t="shared" si="5"/>
        <v>0</v>
      </c>
      <c r="BM16" s="172">
        <f t="shared" si="5"/>
        <v>0</v>
      </c>
      <c r="BN16" s="172">
        <f t="shared" si="5"/>
        <v>0</v>
      </c>
      <c r="BO16" s="172">
        <f t="shared" si="5"/>
        <v>0</v>
      </c>
      <c r="BP16" s="172">
        <f t="shared" si="5"/>
        <v>0</v>
      </c>
      <c r="BQ16" s="4">
        <f t="shared" si="9"/>
        <v>0</v>
      </c>
      <c r="BR16" s="172">
        <f t="shared" si="6"/>
        <v>0</v>
      </c>
      <c r="BS16" s="172">
        <f t="shared" si="6"/>
        <v>0</v>
      </c>
      <c r="BT16" s="172">
        <f t="shared" si="6"/>
        <v>0</v>
      </c>
      <c r="BU16" s="172">
        <f t="shared" si="6"/>
        <v>0</v>
      </c>
      <c r="BV16" s="172">
        <f t="shared" si="10"/>
        <v>0</v>
      </c>
      <c r="BW16" s="172">
        <f t="shared" si="11"/>
        <v>0</v>
      </c>
      <c r="BX16" s="172">
        <f t="shared" si="6"/>
        <v>0</v>
      </c>
      <c r="BY16" s="172">
        <f t="shared" si="6"/>
        <v>0</v>
      </c>
      <c r="BZ16" s="350">
        <f t="shared" si="6"/>
        <v>2</v>
      </c>
      <c r="CA16" s="31">
        <f t="shared" si="3"/>
        <v>0</v>
      </c>
      <c r="CB16" s="4">
        <f t="shared" si="4"/>
        <v>0</v>
      </c>
      <c r="CC16" s="32">
        <f t="shared" si="4"/>
        <v>0</v>
      </c>
    </row>
    <row r="17" spans="1:81" x14ac:dyDescent="0.3">
      <c r="A17" s="455" t="str">
        <f>admin_Levelezés!A14</f>
        <v>Szabó-Bokor Anita</v>
      </c>
      <c r="B17" s="455" t="str">
        <f>admin_Levelezés!B14</f>
        <v>SZABÓ ÁGNES</v>
      </c>
      <c r="C17" s="455" t="str">
        <f>admin_Levelezés!C14</f>
        <v>Gyöngyös</v>
      </c>
      <c r="D17" s="455" t="str">
        <f>admin_Levelezés!D14</f>
        <v>ÜGYFÉLLEVELEZÉS</v>
      </c>
      <c r="E17" s="455" t="str">
        <f>admin_Levelezés!E14</f>
        <v>aktív</v>
      </c>
      <c r="F17" s="121" t="s">
        <v>56</v>
      </c>
      <c r="G17" s="121">
        <v>0</v>
      </c>
      <c r="H17" s="121" t="s">
        <v>56</v>
      </c>
      <c r="I17" s="121" t="s">
        <v>57</v>
      </c>
      <c r="J17" s="121" t="s">
        <v>56</v>
      </c>
      <c r="K17" s="121" t="s">
        <v>56</v>
      </c>
      <c r="L17" s="121" t="s">
        <v>57</v>
      </c>
      <c r="M17" s="121" t="s">
        <v>56</v>
      </c>
      <c r="N17" s="121" t="s">
        <v>56</v>
      </c>
      <c r="O17" s="121" t="s">
        <v>56</v>
      </c>
      <c r="P17" s="121" t="s">
        <v>56</v>
      </c>
      <c r="Q17" s="121">
        <v>0</v>
      </c>
      <c r="R17" s="488"/>
      <c r="S17" s="106" t="s">
        <v>24</v>
      </c>
      <c r="T17" s="106" t="s">
        <v>24</v>
      </c>
      <c r="U17" s="106" t="s">
        <v>24</v>
      </c>
      <c r="V17" s="106" t="s">
        <v>24</v>
      </c>
      <c r="W17" s="106" t="s">
        <v>24</v>
      </c>
      <c r="X17" s="387"/>
      <c r="Y17" s="387"/>
      <c r="Z17" s="106" t="s">
        <v>24</v>
      </c>
      <c r="AA17" s="106" t="s">
        <v>24</v>
      </c>
      <c r="AB17" s="106" t="s">
        <v>24</v>
      </c>
      <c r="AC17" s="106" t="s">
        <v>24</v>
      </c>
      <c r="AD17" s="106" t="s">
        <v>24</v>
      </c>
      <c r="AE17" s="385"/>
      <c r="AF17" s="385"/>
      <c r="AG17" s="106" t="s">
        <v>24</v>
      </c>
      <c r="AH17" s="106" t="s">
        <v>24</v>
      </c>
      <c r="AI17" s="106" t="s">
        <v>24</v>
      </c>
      <c r="AJ17" s="106" t="s">
        <v>29</v>
      </c>
      <c r="AK17" s="106" t="s">
        <v>29</v>
      </c>
      <c r="AL17" s="385"/>
      <c r="AM17" s="385"/>
      <c r="AN17" s="106" t="s">
        <v>24</v>
      </c>
      <c r="AO17" s="106" t="s">
        <v>24</v>
      </c>
      <c r="AP17" s="106" t="s">
        <v>24</v>
      </c>
      <c r="AQ17" s="106" t="s">
        <v>24</v>
      </c>
      <c r="AR17" s="106" t="s">
        <v>24</v>
      </c>
      <c r="AS17" s="387"/>
      <c r="AT17" s="387"/>
      <c r="AU17" s="387" t="s">
        <v>24</v>
      </c>
      <c r="AV17" s="385" t="s">
        <v>24</v>
      </c>
      <c r="AW17" s="250">
        <f t="shared" si="7"/>
        <v>22</v>
      </c>
      <c r="AX17" s="172">
        <f t="shared" si="8"/>
        <v>0</v>
      </c>
      <c r="AY17" s="172">
        <f t="shared" si="5"/>
        <v>0</v>
      </c>
      <c r="AZ17" s="172">
        <f t="shared" si="5"/>
        <v>0</v>
      </c>
      <c r="BA17" s="172">
        <f t="shared" si="5"/>
        <v>0</v>
      </c>
      <c r="BB17" s="172">
        <f t="shared" si="5"/>
        <v>0</v>
      </c>
      <c r="BC17" s="172">
        <f t="shared" si="5"/>
        <v>0</v>
      </c>
      <c r="BD17" s="172">
        <f t="shared" si="5"/>
        <v>0</v>
      </c>
      <c r="BE17" s="172">
        <f t="shared" si="5"/>
        <v>0</v>
      </c>
      <c r="BF17" s="172">
        <f t="shared" si="5"/>
        <v>0</v>
      </c>
      <c r="BG17" s="172">
        <f t="shared" si="5"/>
        <v>0</v>
      </c>
      <c r="BH17" s="172">
        <f t="shared" si="5"/>
        <v>0</v>
      </c>
      <c r="BI17" s="172">
        <f t="shared" si="5"/>
        <v>0</v>
      </c>
      <c r="BJ17" s="172">
        <f t="shared" si="5"/>
        <v>0</v>
      </c>
      <c r="BK17" s="172">
        <f t="shared" si="5"/>
        <v>0</v>
      </c>
      <c r="BL17" s="172">
        <f t="shared" si="5"/>
        <v>0</v>
      </c>
      <c r="BM17" s="172">
        <f t="shared" si="5"/>
        <v>0</v>
      </c>
      <c r="BN17" s="172">
        <f t="shared" si="5"/>
        <v>0</v>
      </c>
      <c r="BO17" s="172">
        <f t="shared" si="5"/>
        <v>0</v>
      </c>
      <c r="BP17" s="172">
        <f t="shared" si="5"/>
        <v>0</v>
      </c>
      <c r="BQ17" s="4">
        <f t="shared" si="9"/>
        <v>20</v>
      </c>
      <c r="BR17" s="172">
        <f t="shared" si="6"/>
        <v>0</v>
      </c>
      <c r="BS17" s="172">
        <f t="shared" si="6"/>
        <v>0</v>
      </c>
      <c r="BT17" s="172">
        <f t="shared" si="6"/>
        <v>0</v>
      </c>
      <c r="BU17" s="172">
        <f t="shared" si="6"/>
        <v>0</v>
      </c>
      <c r="BV17" s="172">
        <f t="shared" si="10"/>
        <v>0</v>
      </c>
      <c r="BW17" s="172">
        <f t="shared" si="11"/>
        <v>0</v>
      </c>
      <c r="BX17" s="172">
        <f t="shared" si="6"/>
        <v>0</v>
      </c>
      <c r="BY17" s="172">
        <f t="shared" si="6"/>
        <v>0</v>
      </c>
      <c r="BZ17" s="350">
        <f t="shared" si="6"/>
        <v>2</v>
      </c>
      <c r="CA17" s="31">
        <f t="shared" si="3"/>
        <v>0</v>
      </c>
      <c r="CB17" s="4">
        <f t="shared" si="4"/>
        <v>0</v>
      </c>
      <c r="CC17" s="32">
        <f t="shared" si="4"/>
        <v>0</v>
      </c>
    </row>
    <row r="18" spans="1:81" x14ac:dyDescent="0.3">
      <c r="A18" s="455" t="str">
        <f>admin_Levelezés!A15</f>
        <v>Szulcsányi Béla Lászlóné</v>
      </c>
      <c r="B18" s="455" t="str">
        <f>admin_Levelezés!B15</f>
        <v>SZABÓ ÁGNES</v>
      </c>
      <c r="C18" s="455" t="str">
        <f>admin_Levelezés!C15</f>
        <v>Gyöngyös</v>
      </c>
      <c r="D18" s="455" t="str">
        <f>admin_Levelezés!D15</f>
        <v>ÜGYFÉLLEVELEZÉS</v>
      </c>
      <c r="E18" s="455" t="str">
        <f>admin_Levelezés!E15</f>
        <v>aktív</v>
      </c>
      <c r="F18" s="121" t="s">
        <v>56</v>
      </c>
      <c r="G18" s="121">
        <v>0</v>
      </c>
      <c r="H18" s="121" t="s">
        <v>56</v>
      </c>
      <c r="I18" s="121" t="s">
        <v>57</v>
      </c>
      <c r="J18" s="121" t="s">
        <v>56</v>
      </c>
      <c r="K18" s="121" t="s">
        <v>56</v>
      </c>
      <c r="L18" s="121" t="s">
        <v>56</v>
      </c>
      <c r="M18" s="121" t="s">
        <v>56</v>
      </c>
      <c r="N18" s="121" t="s">
        <v>56</v>
      </c>
      <c r="O18" s="121" t="s">
        <v>56</v>
      </c>
      <c r="P18" s="121" t="s">
        <v>57</v>
      </c>
      <c r="Q18" s="121">
        <v>0</v>
      </c>
      <c r="R18" s="488"/>
      <c r="S18" s="387" t="s">
        <v>31</v>
      </c>
      <c r="T18" s="387" t="s">
        <v>31</v>
      </c>
      <c r="U18" s="387" t="s">
        <v>31</v>
      </c>
      <c r="V18" s="387" t="s">
        <v>31</v>
      </c>
      <c r="W18" s="387" t="s">
        <v>31</v>
      </c>
      <c r="X18" s="387"/>
      <c r="Y18" s="387"/>
      <c r="Z18" s="387" t="s">
        <v>31</v>
      </c>
      <c r="AA18" s="387" t="s">
        <v>31</v>
      </c>
      <c r="AB18" s="387" t="s">
        <v>31</v>
      </c>
      <c r="AC18" s="387" t="s">
        <v>31</v>
      </c>
      <c r="AD18" s="387" t="s">
        <v>31</v>
      </c>
      <c r="AE18" s="385"/>
      <c r="AF18" s="385"/>
      <c r="AG18" s="387" t="s">
        <v>31</v>
      </c>
      <c r="AH18" s="387" t="s">
        <v>31</v>
      </c>
      <c r="AI18" s="387" t="s">
        <v>31</v>
      </c>
      <c r="AJ18" s="387" t="s">
        <v>31</v>
      </c>
      <c r="AK18" s="387" t="s">
        <v>31</v>
      </c>
      <c r="AL18" s="385"/>
      <c r="AM18" s="385"/>
      <c r="AN18" s="387" t="s">
        <v>31</v>
      </c>
      <c r="AO18" s="387" t="s">
        <v>31</v>
      </c>
      <c r="AP18" s="387" t="s">
        <v>31</v>
      </c>
      <c r="AQ18" s="387" t="s">
        <v>31</v>
      </c>
      <c r="AR18" s="387" t="s">
        <v>31</v>
      </c>
      <c r="AS18" s="385"/>
      <c r="AT18" s="385"/>
      <c r="AU18" s="385" t="s">
        <v>31</v>
      </c>
      <c r="AV18" s="387" t="s">
        <v>31</v>
      </c>
      <c r="AW18" s="250">
        <f t="shared" si="7"/>
        <v>0</v>
      </c>
      <c r="AX18" s="172">
        <f t="shared" si="8"/>
        <v>0</v>
      </c>
      <c r="AY18" s="172">
        <f t="shared" si="5"/>
        <v>0</v>
      </c>
      <c r="AZ18" s="172">
        <f t="shared" si="5"/>
        <v>0</v>
      </c>
      <c r="BA18" s="172">
        <f t="shared" si="5"/>
        <v>0</v>
      </c>
      <c r="BB18" s="172">
        <f t="shared" si="5"/>
        <v>0</v>
      </c>
      <c r="BC18" s="172">
        <f t="shared" si="5"/>
        <v>0</v>
      </c>
      <c r="BD18" s="172">
        <f t="shared" si="5"/>
        <v>0</v>
      </c>
      <c r="BE18" s="172">
        <f t="shared" si="5"/>
        <v>0</v>
      </c>
      <c r="BF18" s="172">
        <f t="shared" si="5"/>
        <v>0</v>
      </c>
      <c r="BG18" s="172">
        <f t="shared" si="5"/>
        <v>0</v>
      </c>
      <c r="BH18" s="172">
        <f t="shared" si="5"/>
        <v>0</v>
      </c>
      <c r="BI18" s="172">
        <f t="shared" si="5"/>
        <v>0</v>
      </c>
      <c r="BJ18" s="172">
        <f t="shared" si="5"/>
        <v>0</v>
      </c>
      <c r="BK18" s="172">
        <f t="shared" si="5"/>
        <v>0</v>
      </c>
      <c r="BL18" s="172">
        <f t="shared" si="5"/>
        <v>0</v>
      </c>
      <c r="BM18" s="172">
        <f t="shared" si="5"/>
        <v>0</v>
      </c>
      <c r="BN18" s="172">
        <f t="shared" si="5"/>
        <v>0</v>
      </c>
      <c r="BO18" s="172">
        <f t="shared" si="5"/>
        <v>0</v>
      </c>
      <c r="BP18" s="172">
        <f t="shared" si="5"/>
        <v>0</v>
      </c>
      <c r="BQ18" s="4">
        <f t="shared" si="9"/>
        <v>0</v>
      </c>
      <c r="BR18" s="172">
        <f t="shared" si="6"/>
        <v>0</v>
      </c>
      <c r="BS18" s="172">
        <f t="shared" si="6"/>
        <v>0</v>
      </c>
      <c r="BT18" s="172">
        <f t="shared" si="6"/>
        <v>0</v>
      </c>
      <c r="BU18" s="172">
        <f t="shared" si="6"/>
        <v>0</v>
      </c>
      <c r="BV18" s="172">
        <f t="shared" si="10"/>
        <v>0</v>
      </c>
      <c r="BW18" s="172">
        <f t="shared" si="11"/>
        <v>0</v>
      </c>
      <c r="BX18" s="172">
        <f t="shared" si="6"/>
        <v>0</v>
      </c>
      <c r="BY18" s="172">
        <f t="shared" si="6"/>
        <v>22</v>
      </c>
      <c r="BZ18" s="350">
        <f t="shared" si="6"/>
        <v>0</v>
      </c>
      <c r="CA18" s="31">
        <f t="shared" si="3"/>
        <v>0</v>
      </c>
      <c r="CB18" s="4">
        <f t="shared" si="4"/>
        <v>0</v>
      </c>
      <c r="CC18" s="32">
        <f t="shared" si="4"/>
        <v>0</v>
      </c>
    </row>
    <row r="19" spans="1:81" x14ac:dyDescent="0.3">
      <c r="A19" s="456" t="str">
        <f>admin_Levelezés!A16</f>
        <v>Szurominé Hamsóczki Anikó</v>
      </c>
      <c r="B19" s="456" t="str">
        <f>admin_Levelezés!B16</f>
        <v>SZABÓ ÁGNES</v>
      </c>
      <c r="C19" s="456" t="str">
        <f>admin_Levelezés!C16</f>
        <v>Gyöngyös</v>
      </c>
      <c r="D19" s="456" t="str">
        <f>admin_Levelezés!D16</f>
        <v>ÜGYFÉLLEVELEZÉS</v>
      </c>
      <c r="E19" s="456" t="str">
        <f>admin_Levelezés!E16</f>
        <v>aktív</v>
      </c>
      <c r="F19" s="456" t="s">
        <v>56</v>
      </c>
      <c r="G19" s="456">
        <v>0</v>
      </c>
      <c r="H19" s="456" t="s">
        <v>56</v>
      </c>
      <c r="I19" s="456" t="s">
        <v>57</v>
      </c>
      <c r="J19" s="456" t="s">
        <v>56</v>
      </c>
      <c r="K19" s="456" t="s">
        <v>56</v>
      </c>
      <c r="L19" s="456" t="s">
        <v>57</v>
      </c>
      <c r="M19" s="456" t="s">
        <v>57</v>
      </c>
      <c r="N19" s="456" t="s">
        <v>56</v>
      </c>
      <c r="O19" s="456" t="s">
        <v>56</v>
      </c>
      <c r="P19" s="456" t="s">
        <v>57</v>
      </c>
      <c r="Q19" s="496">
        <v>0</v>
      </c>
      <c r="R19" s="488"/>
      <c r="S19" s="106" t="s">
        <v>22</v>
      </c>
      <c r="T19" s="106" t="s">
        <v>22</v>
      </c>
      <c r="U19" s="106" t="s">
        <v>22</v>
      </c>
      <c r="V19" s="106" t="s">
        <v>22</v>
      </c>
      <c r="W19" s="106" t="s">
        <v>22</v>
      </c>
      <c r="X19" s="387"/>
      <c r="Y19" s="387"/>
      <c r="Z19" s="106" t="s">
        <v>22</v>
      </c>
      <c r="AA19" s="106" t="s">
        <v>22</v>
      </c>
      <c r="AB19" s="106" t="s">
        <v>22</v>
      </c>
      <c r="AC19" s="106" t="s">
        <v>22</v>
      </c>
      <c r="AD19" s="106" t="s">
        <v>22</v>
      </c>
      <c r="AE19" s="385"/>
      <c r="AF19" s="385"/>
      <c r="AG19" s="106" t="s">
        <v>22</v>
      </c>
      <c r="AH19" s="106" t="s">
        <v>22</v>
      </c>
      <c r="AI19" s="106" t="s">
        <v>22</v>
      </c>
      <c r="AJ19" s="106" t="s">
        <v>22</v>
      </c>
      <c r="AK19" s="106" t="s">
        <v>22</v>
      </c>
      <c r="AL19" s="387"/>
      <c r="AM19" s="387"/>
      <c r="AN19" s="106" t="s">
        <v>22</v>
      </c>
      <c r="AO19" s="106" t="s">
        <v>22</v>
      </c>
      <c r="AP19" s="106" t="s">
        <v>22</v>
      </c>
      <c r="AQ19" s="106" t="s">
        <v>22</v>
      </c>
      <c r="AR19" s="106" t="s">
        <v>22</v>
      </c>
      <c r="AS19" s="387"/>
      <c r="AT19" s="387"/>
      <c r="AU19" s="387" t="s">
        <v>29</v>
      </c>
      <c r="AV19" s="387" t="s">
        <v>22</v>
      </c>
      <c r="AW19" s="250">
        <f t="shared" si="7"/>
        <v>22</v>
      </c>
      <c r="AX19" s="172">
        <f t="shared" si="8"/>
        <v>0</v>
      </c>
      <c r="AY19" s="172">
        <f t="shared" si="5"/>
        <v>0</v>
      </c>
      <c r="AZ19" s="172">
        <f t="shared" si="5"/>
        <v>0</v>
      </c>
      <c r="BA19" s="172">
        <f t="shared" ref="BA19:BP23" si="12">COUNTIF($R19:$AV19,BA$3)</f>
        <v>0</v>
      </c>
      <c r="BB19" s="172">
        <f t="shared" si="12"/>
        <v>0</v>
      </c>
      <c r="BC19" s="172">
        <f t="shared" si="12"/>
        <v>0</v>
      </c>
      <c r="BD19" s="172">
        <f t="shared" si="12"/>
        <v>0</v>
      </c>
      <c r="BE19" s="172">
        <f t="shared" si="12"/>
        <v>0</v>
      </c>
      <c r="BF19" s="172">
        <f t="shared" si="12"/>
        <v>0</v>
      </c>
      <c r="BG19" s="172">
        <f t="shared" si="12"/>
        <v>0</v>
      </c>
      <c r="BH19" s="172">
        <f t="shared" si="12"/>
        <v>0</v>
      </c>
      <c r="BI19" s="172">
        <f t="shared" si="12"/>
        <v>0</v>
      </c>
      <c r="BJ19" s="172">
        <f t="shared" si="12"/>
        <v>0</v>
      </c>
      <c r="BK19" s="172">
        <f t="shared" si="12"/>
        <v>0</v>
      </c>
      <c r="BL19" s="172">
        <f t="shared" si="12"/>
        <v>0</v>
      </c>
      <c r="BM19" s="172">
        <f t="shared" si="12"/>
        <v>0</v>
      </c>
      <c r="BN19" s="172">
        <f t="shared" si="12"/>
        <v>0</v>
      </c>
      <c r="BO19" s="172">
        <f t="shared" si="12"/>
        <v>0</v>
      </c>
      <c r="BP19" s="172">
        <f t="shared" si="12"/>
        <v>21</v>
      </c>
      <c r="BQ19" s="4">
        <f t="shared" si="9"/>
        <v>0</v>
      </c>
      <c r="BR19" s="172">
        <f t="shared" si="6"/>
        <v>0</v>
      </c>
      <c r="BS19" s="172">
        <f t="shared" si="6"/>
        <v>0</v>
      </c>
      <c r="BT19" s="172">
        <f t="shared" si="6"/>
        <v>0</v>
      </c>
      <c r="BU19" s="172">
        <f t="shared" si="6"/>
        <v>0</v>
      </c>
      <c r="BV19" s="172">
        <f t="shared" si="10"/>
        <v>0</v>
      </c>
      <c r="BW19" s="172">
        <f t="shared" si="11"/>
        <v>0</v>
      </c>
      <c r="BX19" s="172">
        <f t="shared" si="6"/>
        <v>0</v>
      </c>
      <c r="BY19" s="172">
        <f t="shared" si="6"/>
        <v>0</v>
      </c>
      <c r="BZ19" s="350">
        <f t="shared" si="6"/>
        <v>1</v>
      </c>
      <c r="CA19" s="31">
        <f t="shared" si="3"/>
        <v>0</v>
      </c>
      <c r="CB19" s="4">
        <f t="shared" si="4"/>
        <v>0</v>
      </c>
      <c r="CC19" s="32">
        <f t="shared" si="4"/>
        <v>0</v>
      </c>
    </row>
    <row r="20" spans="1:81" x14ac:dyDescent="0.3">
      <c r="A20" s="456" t="str">
        <f>admin_Levelezés!A17</f>
        <v>Tóth Melinda</v>
      </c>
      <c r="B20" s="456" t="str">
        <f>admin_Levelezés!B17</f>
        <v>SZABÓ ÁGNES</v>
      </c>
      <c r="C20" s="456" t="str">
        <f>admin_Levelezés!C17</f>
        <v>Gyöngyös</v>
      </c>
      <c r="D20" s="456" t="str">
        <f>admin_Levelezés!D17</f>
        <v>ÜGYFÉLLEVELEZÉS</v>
      </c>
      <c r="E20" s="456" t="str">
        <f>admin_Levelezés!E17</f>
        <v>aktív</v>
      </c>
      <c r="F20" s="457" t="s">
        <v>56</v>
      </c>
      <c r="G20" s="457">
        <v>0</v>
      </c>
      <c r="H20" s="457" t="s">
        <v>56</v>
      </c>
      <c r="I20" s="457" t="s">
        <v>56</v>
      </c>
      <c r="J20" s="457" t="s">
        <v>56</v>
      </c>
      <c r="K20" s="457" t="s">
        <v>56</v>
      </c>
      <c r="L20" s="457" t="s">
        <v>57</v>
      </c>
      <c r="M20" s="457" t="s">
        <v>56</v>
      </c>
      <c r="N20" s="457" t="s">
        <v>56</v>
      </c>
      <c r="O20" s="457" t="s">
        <v>56</v>
      </c>
      <c r="P20" s="457" t="s">
        <v>56</v>
      </c>
      <c r="Q20" s="495">
        <v>0</v>
      </c>
      <c r="R20" s="488"/>
      <c r="S20" s="106" t="s">
        <v>22</v>
      </c>
      <c r="T20" s="106" t="s">
        <v>22</v>
      </c>
      <c r="U20" s="106" t="s">
        <v>22</v>
      </c>
      <c r="V20" s="106" t="s">
        <v>22</v>
      </c>
      <c r="W20" s="106" t="s">
        <v>22</v>
      </c>
      <c r="X20" s="387"/>
      <c r="Y20" s="387"/>
      <c r="Z20" s="106" t="s">
        <v>22</v>
      </c>
      <c r="AA20" s="106" t="s">
        <v>22</v>
      </c>
      <c r="AB20" s="106" t="s">
        <v>22</v>
      </c>
      <c r="AC20" s="106" t="s">
        <v>22</v>
      </c>
      <c r="AD20" s="106" t="s">
        <v>22</v>
      </c>
      <c r="AE20" s="387"/>
      <c r="AF20" s="387"/>
      <c r="AG20" s="106" t="s">
        <v>22</v>
      </c>
      <c r="AH20" s="106" t="s">
        <v>22</v>
      </c>
      <c r="AI20" s="106" t="s">
        <v>22</v>
      </c>
      <c r="AJ20" s="106" t="s">
        <v>22</v>
      </c>
      <c r="AK20" s="106" t="s">
        <v>22</v>
      </c>
      <c r="AL20" s="387"/>
      <c r="AM20" s="387"/>
      <c r="AN20" s="106" t="s">
        <v>22</v>
      </c>
      <c r="AO20" s="106" t="s">
        <v>22</v>
      </c>
      <c r="AP20" s="106" t="s">
        <v>22</v>
      </c>
      <c r="AQ20" s="387" t="s">
        <v>29</v>
      </c>
      <c r="AR20" s="387" t="s">
        <v>29</v>
      </c>
      <c r="AS20" s="387"/>
      <c r="AT20" s="387"/>
      <c r="AU20" s="387" t="s">
        <v>29</v>
      </c>
      <c r="AV20" s="387" t="s">
        <v>22</v>
      </c>
      <c r="AW20" s="250">
        <f t="shared" si="7"/>
        <v>22</v>
      </c>
      <c r="AX20" s="172">
        <f t="shared" si="8"/>
        <v>0</v>
      </c>
      <c r="AY20" s="172">
        <f t="shared" si="8"/>
        <v>0</v>
      </c>
      <c r="AZ20" s="172">
        <f t="shared" si="8"/>
        <v>0</v>
      </c>
      <c r="BA20" s="172">
        <f t="shared" si="8"/>
        <v>0</v>
      </c>
      <c r="BB20" s="172">
        <f t="shared" si="8"/>
        <v>0</v>
      </c>
      <c r="BC20" s="172">
        <f t="shared" si="8"/>
        <v>0</v>
      </c>
      <c r="BD20" s="172">
        <f t="shared" si="8"/>
        <v>0</v>
      </c>
      <c r="BE20" s="172">
        <f t="shared" si="8"/>
        <v>0</v>
      </c>
      <c r="BF20" s="172">
        <f t="shared" si="8"/>
        <v>0</v>
      </c>
      <c r="BG20" s="172">
        <f t="shared" si="8"/>
        <v>0</v>
      </c>
      <c r="BH20" s="172">
        <f t="shared" si="8"/>
        <v>0</v>
      </c>
      <c r="BI20" s="172">
        <f t="shared" si="8"/>
        <v>0</v>
      </c>
      <c r="BJ20" s="172">
        <f t="shared" si="8"/>
        <v>0</v>
      </c>
      <c r="BK20" s="172">
        <f t="shared" si="8"/>
        <v>0</v>
      </c>
      <c r="BL20" s="172">
        <f t="shared" si="8"/>
        <v>0</v>
      </c>
      <c r="BM20" s="172">
        <f t="shared" si="8"/>
        <v>0</v>
      </c>
      <c r="BN20" s="172">
        <f t="shared" si="12"/>
        <v>0</v>
      </c>
      <c r="BO20" s="172">
        <f t="shared" si="12"/>
        <v>0</v>
      </c>
      <c r="BP20" s="172">
        <f t="shared" si="12"/>
        <v>19</v>
      </c>
      <c r="BQ20" s="4">
        <f t="shared" si="9"/>
        <v>0</v>
      </c>
      <c r="BR20" s="172">
        <f t="shared" si="6"/>
        <v>0</v>
      </c>
      <c r="BS20" s="172">
        <f t="shared" si="6"/>
        <v>0</v>
      </c>
      <c r="BT20" s="172">
        <f t="shared" si="6"/>
        <v>0</v>
      </c>
      <c r="BU20" s="172">
        <f t="shared" si="6"/>
        <v>0</v>
      </c>
      <c r="BV20" s="172">
        <f t="shared" si="10"/>
        <v>0</v>
      </c>
      <c r="BW20" s="172">
        <f t="shared" si="11"/>
        <v>0</v>
      </c>
      <c r="BX20" s="172">
        <f t="shared" si="6"/>
        <v>0</v>
      </c>
      <c r="BY20" s="172">
        <f t="shared" si="6"/>
        <v>0</v>
      </c>
      <c r="BZ20" s="350">
        <f t="shared" si="6"/>
        <v>3</v>
      </c>
      <c r="CA20" s="31">
        <f t="shared" si="3"/>
        <v>0</v>
      </c>
      <c r="CB20" s="4">
        <f t="shared" ref="CB20:CC63" si="13">COUNTIF($R20:$AV20,CB$3)</f>
        <v>0</v>
      </c>
      <c r="CC20" s="32">
        <f t="shared" si="13"/>
        <v>0</v>
      </c>
    </row>
    <row r="21" spans="1:81" x14ac:dyDescent="0.3">
      <c r="A21" s="457" t="str">
        <f>admin_Levelezés!A18</f>
        <v>Thürmer Emil</v>
      </c>
      <c r="B21" s="457" t="str">
        <f>admin_Levelezés!B18</f>
        <v>SZABÓ ÁGNES</v>
      </c>
      <c r="C21" s="457" t="str">
        <f>admin_Levelezés!C18</f>
        <v>Szolnok</v>
      </c>
      <c r="D21" s="457" t="str">
        <f>admin_Levelezés!D18</f>
        <v>ÜGYFÉLLEVELEZÉS</v>
      </c>
      <c r="E21" s="457" t="str">
        <f>admin_Levelezés!E18</f>
        <v>aktív</v>
      </c>
      <c r="F21" s="454" t="s">
        <v>56</v>
      </c>
      <c r="G21" s="454" t="s">
        <v>56</v>
      </c>
      <c r="H21" s="454" t="s">
        <v>56</v>
      </c>
      <c r="I21" s="454" t="s">
        <v>56</v>
      </c>
      <c r="J21" s="454" t="s">
        <v>56</v>
      </c>
      <c r="K21" s="454" t="s">
        <v>57</v>
      </c>
      <c r="L21" s="454" t="s">
        <v>56</v>
      </c>
      <c r="M21" s="454" t="s">
        <v>56</v>
      </c>
      <c r="N21" s="454" t="s">
        <v>56</v>
      </c>
      <c r="O21" s="454">
        <v>0</v>
      </c>
      <c r="P21" s="454">
        <v>0</v>
      </c>
      <c r="Q21" s="494">
        <v>0</v>
      </c>
      <c r="R21" s="488"/>
      <c r="S21" s="4" t="s">
        <v>19</v>
      </c>
      <c r="T21" s="4" t="s">
        <v>19</v>
      </c>
      <c r="U21" s="4" t="s">
        <v>20</v>
      </c>
      <c r="V21" s="4" t="s">
        <v>20</v>
      </c>
      <c r="W21" s="4" t="s">
        <v>19</v>
      </c>
      <c r="X21" s="387"/>
      <c r="Y21" s="387"/>
      <c r="Z21" s="4" t="s">
        <v>19</v>
      </c>
      <c r="AA21" s="4" t="s">
        <v>19</v>
      </c>
      <c r="AB21" s="4" t="s">
        <v>20</v>
      </c>
      <c r="AC21" s="4" t="s">
        <v>20</v>
      </c>
      <c r="AD21" s="4" t="s">
        <v>19</v>
      </c>
      <c r="AE21" s="387"/>
      <c r="AF21" s="387"/>
      <c r="AG21" s="4" t="s">
        <v>19</v>
      </c>
      <c r="AH21" s="4" t="s">
        <v>19</v>
      </c>
      <c r="AI21" s="4" t="s">
        <v>20</v>
      </c>
      <c r="AJ21" s="4" t="s">
        <v>20</v>
      </c>
      <c r="AK21" s="4" t="s">
        <v>19</v>
      </c>
      <c r="AL21" s="387"/>
      <c r="AM21" s="387"/>
      <c r="AN21" s="4" t="s">
        <v>19</v>
      </c>
      <c r="AO21" s="4" t="s">
        <v>19</v>
      </c>
      <c r="AP21" s="4" t="s">
        <v>20</v>
      </c>
      <c r="AQ21" s="4" t="s">
        <v>20</v>
      </c>
      <c r="AR21" s="4" t="s">
        <v>19</v>
      </c>
      <c r="AS21" s="387"/>
      <c r="AT21" s="387"/>
      <c r="AU21" s="387" t="s">
        <v>19</v>
      </c>
      <c r="AV21" s="387" t="s">
        <v>19</v>
      </c>
      <c r="AW21" s="250">
        <f t="shared" si="7"/>
        <v>22</v>
      </c>
      <c r="AX21" s="172">
        <f t="shared" si="8"/>
        <v>0</v>
      </c>
      <c r="AY21" s="172">
        <f t="shared" si="8"/>
        <v>0</v>
      </c>
      <c r="AZ21" s="172">
        <f t="shared" si="8"/>
        <v>0</v>
      </c>
      <c r="BA21" s="172">
        <f t="shared" si="8"/>
        <v>0</v>
      </c>
      <c r="BB21" s="172">
        <f t="shared" si="8"/>
        <v>0</v>
      </c>
      <c r="BC21" s="172">
        <f t="shared" si="8"/>
        <v>0</v>
      </c>
      <c r="BD21" s="172">
        <f t="shared" si="8"/>
        <v>0</v>
      </c>
      <c r="BE21" s="172">
        <f t="shared" si="8"/>
        <v>0</v>
      </c>
      <c r="BF21" s="172">
        <f t="shared" si="8"/>
        <v>0</v>
      </c>
      <c r="BG21" s="172">
        <f t="shared" si="8"/>
        <v>0</v>
      </c>
      <c r="BH21" s="172">
        <f t="shared" si="8"/>
        <v>0</v>
      </c>
      <c r="BI21" s="172">
        <f t="shared" si="8"/>
        <v>0</v>
      </c>
      <c r="BJ21" s="172">
        <f t="shared" si="8"/>
        <v>0</v>
      </c>
      <c r="BK21" s="172">
        <f t="shared" si="8"/>
        <v>0</v>
      </c>
      <c r="BL21" s="172">
        <f t="shared" si="8"/>
        <v>0</v>
      </c>
      <c r="BM21" s="172">
        <f t="shared" si="8"/>
        <v>0</v>
      </c>
      <c r="BN21" s="172">
        <f t="shared" si="12"/>
        <v>14</v>
      </c>
      <c r="BO21" s="172">
        <f t="shared" si="12"/>
        <v>8</v>
      </c>
      <c r="BP21" s="172">
        <f t="shared" si="12"/>
        <v>0</v>
      </c>
      <c r="BQ21" s="4">
        <f t="shared" si="9"/>
        <v>0</v>
      </c>
      <c r="BR21" s="172">
        <f t="shared" ref="BR21:BZ23" si="14">COUNTIF($R21:$AV21,BR$3)</f>
        <v>0</v>
      </c>
      <c r="BS21" s="172">
        <f t="shared" si="14"/>
        <v>0</v>
      </c>
      <c r="BT21" s="172">
        <f t="shared" si="14"/>
        <v>0</v>
      </c>
      <c r="BU21" s="172">
        <f t="shared" si="14"/>
        <v>0</v>
      </c>
      <c r="BV21" s="172">
        <f t="shared" si="10"/>
        <v>0</v>
      </c>
      <c r="BW21" s="172">
        <f t="shared" si="11"/>
        <v>0</v>
      </c>
      <c r="BX21" s="172">
        <f t="shared" si="14"/>
        <v>0</v>
      </c>
      <c r="BY21" s="172">
        <f t="shared" si="14"/>
        <v>0</v>
      </c>
      <c r="BZ21" s="350">
        <f t="shared" si="14"/>
        <v>0</v>
      </c>
      <c r="CA21" s="31">
        <f t="shared" ref="BP21:CA29" si="15">COUNTIF($R21:$AV21,CA$3)</f>
        <v>0</v>
      </c>
      <c r="CB21" s="4">
        <f t="shared" si="13"/>
        <v>0</v>
      </c>
      <c r="CC21" s="32">
        <f t="shared" si="13"/>
        <v>0</v>
      </c>
    </row>
    <row r="22" spans="1:81" x14ac:dyDescent="0.3">
      <c r="A22" s="454" t="str">
        <f>admin_Levelezés!A19</f>
        <v>Vörös Vivien</v>
      </c>
      <c r="B22" s="454" t="str">
        <f>admin_Levelezés!B19</f>
        <v>SZABÓ ÁGNES</v>
      </c>
      <c r="C22" s="454" t="str">
        <f>admin_Levelezés!C19</f>
        <v>Szeged</v>
      </c>
      <c r="D22" s="454" t="str">
        <f>admin_Levelezés!D19</f>
        <v>ÜGYFÉLLEVELEZÉS</v>
      </c>
      <c r="E22" s="454" t="str">
        <f>admin_Levelezés!E19</f>
        <v>aktív</v>
      </c>
      <c r="F22" s="121" t="s">
        <v>56</v>
      </c>
      <c r="G22" s="121">
        <v>0</v>
      </c>
      <c r="H22" s="121" t="s">
        <v>57</v>
      </c>
      <c r="I22" s="121" t="s">
        <v>57</v>
      </c>
      <c r="J22" s="121" t="s">
        <v>56</v>
      </c>
      <c r="K22" s="121" t="s">
        <v>56</v>
      </c>
      <c r="L22" s="121" t="s">
        <v>56</v>
      </c>
      <c r="M22" s="121" t="s">
        <v>57</v>
      </c>
      <c r="N22" s="121" t="s">
        <v>56</v>
      </c>
      <c r="O22" s="121" t="s">
        <v>56</v>
      </c>
      <c r="P22" s="121" t="s">
        <v>56</v>
      </c>
      <c r="Q22" s="121">
        <v>0</v>
      </c>
      <c r="R22" s="488"/>
      <c r="S22" s="387"/>
      <c r="T22" s="387"/>
      <c r="U22" s="387"/>
      <c r="V22" s="387"/>
      <c r="W22" s="387"/>
      <c r="X22" s="387"/>
      <c r="Y22" s="387"/>
      <c r="Z22" s="387"/>
      <c r="AA22" s="387"/>
      <c r="AB22" s="387"/>
      <c r="AC22" s="387"/>
      <c r="AD22" s="387"/>
      <c r="AE22" s="387"/>
      <c r="AF22" s="387"/>
      <c r="AG22" s="387"/>
      <c r="AH22" s="387"/>
      <c r="AI22" s="387"/>
      <c r="AJ22" s="387"/>
      <c r="AK22" s="387"/>
      <c r="AL22" s="387"/>
      <c r="AM22" s="387"/>
      <c r="AN22" s="387"/>
      <c r="AO22" s="387"/>
      <c r="AP22" s="387"/>
      <c r="AQ22" s="387"/>
      <c r="AR22" s="385"/>
      <c r="AS22" s="385"/>
      <c r="AT22" s="387"/>
      <c r="AU22" s="387"/>
      <c r="AV22" s="387"/>
      <c r="AW22" s="250">
        <f t="shared" si="7"/>
        <v>0</v>
      </c>
      <c r="AX22" s="172">
        <f t="shared" si="8"/>
        <v>0</v>
      </c>
      <c r="AY22" s="172">
        <f t="shared" si="8"/>
        <v>0</v>
      </c>
      <c r="AZ22" s="172">
        <f t="shared" si="8"/>
        <v>0</v>
      </c>
      <c r="BA22" s="172">
        <f t="shared" si="8"/>
        <v>0</v>
      </c>
      <c r="BB22" s="172">
        <f t="shared" si="8"/>
        <v>0</v>
      </c>
      <c r="BC22" s="172">
        <f t="shared" si="8"/>
        <v>0</v>
      </c>
      <c r="BD22" s="172">
        <f t="shared" si="8"/>
        <v>0</v>
      </c>
      <c r="BE22" s="172">
        <f t="shared" si="8"/>
        <v>0</v>
      </c>
      <c r="BF22" s="172">
        <f t="shared" si="8"/>
        <v>0</v>
      </c>
      <c r="BG22" s="172">
        <f t="shared" si="8"/>
        <v>0</v>
      </c>
      <c r="BH22" s="172">
        <f t="shared" si="8"/>
        <v>0</v>
      </c>
      <c r="BI22" s="172">
        <f t="shared" si="8"/>
        <v>0</v>
      </c>
      <c r="BJ22" s="172">
        <f t="shared" si="8"/>
        <v>0</v>
      </c>
      <c r="BK22" s="172">
        <f t="shared" si="8"/>
        <v>0</v>
      </c>
      <c r="BL22" s="172">
        <f t="shared" si="8"/>
        <v>0</v>
      </c>
      <c r="BM22" s="172">
        <f t="shared" si="8"/>
        <v>0</v>
      </c>
      <c r="BN22" s="172">
        <f t="shared" si="12"/>
        <v>0</v>
      </c>
      <c r="BO22" s="172">
        <f t="shared" si="12"/>
        <v>0</v>
      </c>
      <c r="BP22" s="172">
        <f t="shared" si="12"/>
        <v>0</v>
      </c>
      <c r="BQ22" s="4">
        <f t="shared" si="9"/>
        <v>0</v>
      </c>
      <c r="BR22" s="172">
        <f t="shared" si="14"/>
        <v>0</v>
      </c>
      <c r="BS22" s="172">
        <f t="shared" si="14"/>
        <v>0</v>
      </c>
      <c r="BT22" s="172">
        <f t="shared" si="14"/>
        <v>0</v>
      </c>
      <c r="BU22" s="172">
        <f t="shared" si="14"/>
        <v>0</v>
      </c>
      <c r="BV22" s="172">
        <f t="shared" si="10"/>
        <v>0</v>
      </c>
      <c r="BW22" s="172">
        <f t="shared" si="11"/>
        <v>0</v>
      </c>
      <c r="BX22" s="172">
        <f t="shared" si="14"/>
        <v>0</v>
      </c>
      <c r="BY22" s="172">
        <f t="shared" si="14"/>
        <v>0</v>
      </c>
      <c r="BZ22" s="350">
        <f t="shared" si="14"/>
        <v>0</v>
      </c>
      <c r="CA22" s="31">
        <f t="shared" si="15"/>
        <v>0</v>
      </c>
      <c r="CB22" s="4">
        <f t="shared" si="13"/>
        <v>0</v>
      </c>
      <c r="CC22" s="32">
        <f t="shared" si="13"/>
        <v>0</v>
      </c>
    </row>
    <row r="23" spans="1:81" x14ac:dyDescent="0.3">
      <c r="A23" s="455" t="str">
        <f>admin_Levelezés!A20</f>
        <v>Mankovics Gabriella</v>
      </c>
      <c r="B23" s="455" t="str">
        <f>admin_Levelezés!B20</f>
        <v>SZABÓ ÁGNES</v>
      </c>
      <c r="C23" s="455" t="str">
        <f>admin_Levelezés!C20</f>
        <v>Újhartyán</v>
      </c>
      <c r="D23" s="455" t="str">
        <f>admin_Levelezés!D20</f>
        <v>ÜGYFÉLLEVELEZÉS</v>
      </c>
      <c r="E23" s="455" t="str">
        <f>admin_Levelezés!E20</f>
        <v>aktív</v>
      </c>
      <c r="F23" s="121" t="s">
        <v>57</v>
      </c>
      <c r="G23" s="121">
        <v>0</v>
      </c>
      <c r="H23" s="121" t="s">
        <v>56</v>
      </c>
      <c r="I23" s="121" t="s">
        <v>57</v>
      </c>
      <c r="J23" s="121" t="s">
        <v>56</v>
      </c>
      <c r="K23" s="121" t="s">
        <v>57</v>
      </c>
      <c r="L23" s="121" t="s">
        <v>56</v>
      </c>
      <c r="M23" s="121" t="s">
        <v>56</v>
      </c>
      <c r="N23" s="121" t="s">
        <v>56</v>
      </c>
      <c r="O23" s="121" t="s">
        <v>56</v>
      </c>
      <c r="P23" s="121" t="s">
        <v>56</v>
      </c>
      <c r="Q23" s="121">
        <v>0</v>
      </c>
      <c r="R23" s="488"/>
      <c r="S23" s="106" t="s">
        <v>24</v>
      </c>
      <c r="T23" s="106" t="s">
        <v>24</v>
      </c>
      <c r="U23" s="106" t="s">
        <v>24</v>
      </c>
      <c r="V23" s="106" t="s">
        <v>24</v>
      </c>
      <c r="W23" s="106" t="s">
        <v>24</v>
      </c>
      <c r="X23" s="387"/>
      <c r="Y23" s="387"/>
      <c r="Z23" s="106" t="s">
        <v>24</v>
      </c>
      <c r="AA23" s="106" t="s">
        <v>24</v>
      </c>
      <c r="AB23" s="106" t="s">
        <v>24</v>
      </c>
      <c r="AC23" s="106" t="s">
        <v>24</v>
      </c>
      <c r="AD23" s="106" t="s">
        <v>24</v>
      </c>
      <c r="AE23" s="387"/>
      <c r="AF23" s="387"/>
      <c r="AG23" s="106" t="s">
        <v>24</v>
      </c>
      <c r="AH23" s="106" t="s">
        <v>24</v>
      </c>
      <c r="AI23" s="106" t="s">
        <v>24</v>
      </c>
      <c r="AJ23" s="106" t="s">
        <v>24</v>
      </c>
      <c r="AK23" s="106" t="s">
        <v>24</v>
      </c>
      <c r="AL23" s="387"/>
      <c r="AM23" s="387"/>
      <c r="AN23" s="106" t="s">
        <v>24</v>
      </c>
      <c r="AO23" s="106" t="s">
        <v>24</v>
      </c>
      <c r="AP23" s="106" t="s">
        <v>24</v>
      </c>
      <c r="AQ23" s="106" t="s">
        <v>24</v>
      </c>
      <c r="AR23" s="106" t="s">
        <v>24</v>
      </c>
      <c r="AS23" s="387"/>
      <c r="AT23" s="387"/>
      <c r="AU23" s="387" t="s">
        <v>24</v>
      </c>
      <c r="AV23" s="387" t="s">
        <v>24</v>
      </c>
      <c r="AW23" s="250"/>
      <c r="AX23" s="172">
        <f t="shared" si="8"/>
        <v>0</v>
      </c>
      <c r="AY23" s="172">
        <f t="shared" si="8"/>
        <v>0</v>
      </c>
      <c r="AZ23" s="172">
        <f t="shared" si="8"/>
        <v>0</v>
      </c>
      <c r="BA23" s="172">
        <f t="shared" si="8"/>
        <v>0</v>
      </c>
      <c r="BB23" s="172">
        <f t="shared" si="8"/>
        <v>0</v>
      </c>
      <c r="BC23" s="172">
        <f t="shared" si="8"/>
        <v>0</v>
      </c>
      <c r="BD23" s="172">
        <f t="shared" si="8"/>
        <v>0</v>
      </c>
      <c r="BE23" s="172">
        <f t="shared" si="8"/>
        <v>0</v>
      </c>
      <c r="BF23" s="172">
        <f t="shared" si="8"/>
        <v>0</v>
      </c>
      <c r="BG23" s="172">
        <f t="shared" si="8"/>
        <v>0</v>
      </c>
      <c r="BH23" s="172">
        <f t="shared" si="8"/>
        <v>0</v>
      </c>
      <c r="BI23" s="172">
        <f t="shared" si="8"/>
        <v>0</v>
      </c>
      <c r="BJ23" s="172">
        <f t="shared" si="8"/>
        <v>0</v>
      </c>
      <c r="BK23" s="172">
        <f t="shared" si="8"/>
        <v>0</v>
      </c>
      <c r="BL23" s="172">
        <f t="shared" si="8"/>
        <v>0</v>
      </c>
      <c r="BM23" s="172">
        <f t="shared" si="8"/>
        <v>0</v>
      </c>
      <c r="BN23" s="172">
        <f t="shared" si="12"/>
        <v>0</v>
      </c>
      <c r="BO23" s="172">
        <f t="shared" si="12"/>
        <v>0</v>
      </c>
      <c r="BP23" s="172">
        <f t="shared" si="12"/>
        <v>0</v>
      </c>
      <c r="BQ23" s="4">
        <f t="shared" si="9"/>
        <v>22</v>
      </c>
      <c r="BR23" s="172">
        <f t="shared" si="14"/>
        <v>0</v>
      </c>
      <c r="BS23" s="172">
        <f t="shared" si="14"/>
        <v>0</v>
      </c>
      <c r="BT23" s="172">
        <f t="shared" si="14"/>
        <v>0</v>
      </c>
      <c r="BU23" s="172">
        <f t="shared" si="14"/>
        <v>0</v>
      </c>
      <c r="BV23" s="172">
        <f t="shared" si="10"/>
        <v>0</v>
      </c>
      <c r="BW23" s="172">
        <f t="shared" si="11"/>
        <v>0</v>
      </c>
      <c r="BX23" s="172">
        <f t="shared" si="14"/>
        <v>0</v>
      </c>
      <c r="BY23" s="172">
        <f t="shared" si="14"/>
        <v>0</v>
      </c>
      <c r="BZ23" s="350">
        <f t="shared" si="14"/>
        <v>0</v>
      </c>
      <c r="CA23" s="31">
        <f t="shared" si="15"/>
        <v>0</v>
      </c>
      <c r="CB23" s="4">
        <f t="shared" si="13"/>
        <v>0</v>
      </c>
      <c r="CC23" s="32">
        <f t="shared" si="13"/>
        <v>0</v>
      </c>
    </row>
    <row r="24" spans="1:81" s="484" customFormat="1" x14ac:dyDescent="0.3">
      <c r="A24" s="458" t="str">
        <f>admin_Levelezés!A21</f>
        <v>Szalai Zsolt</v>
      </c>
      <c r="B24" s="458" t="str">
        <f>admin_Levelezés!B21</f>
        <v>SZABÓ ÁGNES</v>
      </c>
      <c r="C24" s="458" t="str">
        <f>admin_Levelezés!C21</f>
        <v>M3</v>
      </c>
      <c r="D24" s="458" t="str">
        <f>admin_Levelezés!D21</f>
        <v>ÜGYFÉLLEVELEZÉS</v>
      </c>
      <c r="E24" s="458" t="str">
        <f>admin_Levelezés!E21</f>
        <v>aktív</v>
      </c>
      <c r="F24" s="121" t="s">
        <v>57</v>
      </c>
      <c r="G24" s="121">
        <v>0</v>
      </c>
      <c r="H24" s="121" t="s">
        <v>56</v>
      </c>
      <c r="I24" s="121" t="s">
        <v>57</v>
      </c>
      <c r="J24" s="121" t="s">
        <v>56</v>
      </c>
      <c r="K24" s="121" t="s">
        <v>57</v>
      </c>
      <c r="L24" s="121" t="s">
        <v>56</v>
      </c>
      <c r="M24" s="121" t="s">
        <v>56</v>
      </c>
      <c r="N24" s="121" t="s">
        <v>56</v>
      </c>
      <c r="O24" s="121" t="s">
        <v>56</v>
      </c>
      <c r="P24" s="121" t="s">
        <v>57</v>
      </c>
      <c r="Q24" s="121">
        <v>0</v>
      </c>
      <c r="R24" s="488"/>
      <c r="S24" s="385" t="s">
        <v>14</v>
      </c>
      <c r="T24" s="385" t="s">
        <v>14</v>
      </c>
      <c r="U24" s="385" t="s">
        <v>14</v>
      </c>
      <c r="V24" s="385" t="s">
        <v>14</v>
      </c>
      <c r="W24" s="385" t="s">
        <v>14</v>
      </c>
      <c r="X24" s="387"/>
      <c r="Y24" s="387"/>
      <c r="Z24" s="385" t="s">
        <v>14</v>
      </c>
      <c r="AA24" s="385" t="s">
        <v>14</v>
      </c>
      <c r="AB24" s="385" t="s">
        <v>14</v>
      </c>
      <c r="AC24" s="385" t="s">
        <v>14</v>
      </c>
      <c r="AD24" s="385" t="s">
        <v>14</v>
      </c>
      <c r="AE24" s="387"/>
      <c r="AF24" s="387"/>
      <c r="AG24" s="385" t="s">
        <v>14</v>
      </c>
      <c r="AH24" s="385" t="s">
        <v>14</v>
      </c>
      <c r="AI24" s="385" t="s">
        <v>14</v>
      </c>
      <c r="AJ24" s="385" t="s">
        <v>14</v>
      </c>
      <c r="AK24" s="385" t="s">
        <v>29</v>
      </c>
      <c r="AL24" s="387"/>
      <c r="AM24" s="387"/>
      <c r="AN24" s="385" t="s">
        <v>29</v>
      </c>
      <c r="AO24" s="385" t="s">
        <v>14</v>
      </c>
      <c r="AP24" s="385" t="s">
        <v>14</v>
      </c>
      <c r="AQ24" s="385" t="s">
        <v>14</v>
      </c>
      <c r="AR24" s="385" t="s">
        <v>14</v>
      </c>
      <c r="AS24" s="387"/>
      <c r="AT24" s="387"/>
      <c r="AU24" s="387" t="s">
        <v>14</v>
      </c>
      <c r="AV24" s="385" t="s">
        <v>14</v>
      </c>
      <c r="AW24" s="250">
        <f t="shared" si="7"/>
        <v>22</v>
      </c>
      <c r="AX24" s="480">
        <f t="shared" ref="AX24:BP24" si="16">COUNTIF($R24:$AV24,AX$3)</f>
        <v>0</v>
      </c>
      <c r="AY24" s="481">
        <f t="shared" si="16"/>
        <v>0</v>
      </c>
      <c r="AZ24" s="481">
        <f t="shared" si="16"/>
        <v>0</v>
      </c>
      <c r="BA24" s="481">
        <f t="shared" si="16"/>
        <v>0</v>
      </c>
      <c r="BB24" s="481">
        <f t="shared" si="16"/>
        <v>0</v>
      </c>
      <c r="BC24" s="481">
        <f t="shared" si="16"/>
        <v>0</v>
      </c>
      <c r="BD24" s="481">
        <f t="shared" si="16"/>
        <v>0</v>
      </c>
      <c r="BE24" s="481">
        <f t="shared" si="16"/>
        <v>0</v>
      </c>
      <c r="BF24" s="481">
        <f t="shared" si="16"/>
        <v>0</v>
      </c>
      <c r="BG24" s="481">
        <f t="shared" si="16"/>
        <v>0</v>
      </c>
      <c r="BH24" s="481">
        <f t="shared" si="16"/>
        <v>0</v>
      </c>
      <c r="BI24" s="481">
        <f t="shared" si="16"/>
        <v>20</v>
      </c>
      <c r="BJ24" s="481">
        <f t="shared" si="16"/>
        <v>0</v>
      </c>
      <c r="BK24" s="481">
        <f t="shared" si="16"/>
        <v>0</v>
      </c>
      <c r="BL24" s="481">
        <f t="shared" si="16"/>
        <v>0</v>
      </c>
      <c r="BM24" s="481">
        <f t="shared" si="16"/>
        <v>0</v>
      </c>
      <c r="BN24" s="481">
        <f t="shared" si="16"/>
        <v>0</v>
      </c>
      <c r="BO24" s="481">
        <f t="shared" si="16"/>
        <v>0</v>
      </c>
      <c r="BP24" s="481">
        <f t="shared" si="16"/>
        <v>0</v>
      </c>
      <c r="BQ24" s="481">
        <f>COUNTIF($R24:$AV24,BQ$3)+COUNTIF($R24:$AV24,"levelezés ho")</f>
        <v>0</v>
      </c>
      <c r="BR24" s="481">
        <f>COUNTIF($R24:$AV24,BR$3)</f>
        <v>0</v>
      </c>
      <c r="BS24" s="481">
        <f>COUNTIF($R24:$AV24,BS$3)</f>
        <v>0</v>
      </c>
      <c r="BT24" s="481">
        <f>COUNTIF($R24:$AV24,BT$3)</f>
        <v>0</v>
      </c>
      <c r="BU24" s="481">
        <f>COUNTIF($R24:$AV24,BU$3)</f>
        <v>0</v>
      </c>
      <c r="BV24" s="480">
        <f t="shared" ref="BV24" si="17">SUM(CA24:CC24)</f>
        <v>0</v>
      </c>
      <c r="BW24" s="172">
        <f t="shared" si="11"/>
        <v>0</v>
      </c>
      <c r="BX24" s="481">
        <f t="shared" ref="BX24:CC24" si="18">COUNTIF($R24:$AV24,BX$3)</f>
        <v>0</v>
      </c>
      <c r="BY24" s="481">
        <f t="shared" si="18"/>
        <v>0</v>
      </c>
      <c r="BZ24" s="482">
        <f t="shared" si="18"/>
        <v>2</v>
      </c>
      <c r="CA24" s="461">
        <f t="shared" si="18"/>
        <v>0</v>
      </c>
      <c r="CB24" s="481">
        <f t="shared" si="18"/>
        <v>0</v>
      </c>
      <c r="CC24" s="483">
        <f t="shared" si="18"/>
        <v>0</v>
      </c>
    </row>
    <row r="25" spans="1:81" x14ac:dyDescent="0.3">
      <c r="A25" s="454" t="str">
        <f>admin_Levelezés!A22</f>
        <v>Vadász Anna</v>
      </c>
      <c r="B25" s="454" t="str">
        <f>admin_Levelezés!B22</f>
        <v>SZABÓ ÁGNES</v>
      </c>
      <c r="C25" s="454" t="str">
        <f>admin_Levelezés!C22</f>
        <v>M3</v>
      </c>
      <c r="D25" s="454" t="str">
        <f>admin_Levelezés!D22</f>
        <v>ÜGYFÉLLEVELEZÉS</v>
      </c>
      <c r="E25" s="454" t="str">
        <f>admin_Levelezés!E22</f>
        <v>aktív</v>
      </c>
      <c r="F25" s="121">
        <v>0</v>
      </c>
      <c r="G25" s="121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469"/>
      <c r="S25" s="385" t="s">
        <v>2</v>
      </c>
      <c r="T25" s="385" t="s">
        <v>2</v>
      </c>
      <c r="U25" s="385" t="s">
        <v>2</v>
      </c>
      <c r="V25" s="385" t="s">
        <v>2</v>
      </c>
      <c r="W25" s="385" t="s">
        <v>2</v>
      </c>
      <c r="X25" s="385"/>
      <c r="Y25" s="385"/>
      <c r="Z25" s="385" t="s">
        <v>2</v>
      </c>
      <c r="AA25" s="385" t="s">
        <v>2</v>
      </c>
      <c r="AB25" s="385" t="s">
        <v>2</v>
      </c>
      <c r="AC25" s="385" t="s">
        <v>2</v>
      </c>
      <c r="AD25" s="385" t="s">
        <v>29</v>
      </c>
      <c r="AE25" s="385"/>
      <c r="AF25" s="385"/>
      <c r="AG25" s="385" t="s">
        <v>2</v>
      </c>
      <c r="AH25" s="385" t="s">
        <v>2</v>
      </c>
      <c r="AI25" s="385" t="s">
        <v>2</v>
      </c>
      <c r="AJ25" s="385" t="s">
        <v>2</v>
      </c>
      <c r="AK25" s="385" t="s">
        <v>2</v>
      </c>
      <c r="AL25" s="385"/>
      <c r="AM25" s="385"/>
      <c r="AN25" s="385" t="s">
        <v>2</v>
      </c>
      <c r="AO25" s="385" t="s">
        <v>2</v>
      </c>
      <c r="AP25" s="385" t="s">
        <v>2</v>
      </c>
      <c r="AQ25" s="385" t="s">
        <v>2</v>
      </c>
      <c r="AR25" s="385" t="s">
        <v>2</v>
      </c>
      <c r="AS25" s="385"/>
      <c r="AT25" s="385"/>
      <c r="AU25" s="385" t="s">
        <v>2</v>
      </c>
      <c r="AV25" s="387" t="s">
        <v>2</v>
      </c>
      <c r="AW25" s="250">
        <f t="shared" si="7"/>
        <v>22</v>
      </c>
      <c r="AX25" s="4">
        <f t="shared" ref="AX25:BN28" si="19">COUNTIF($R25:$AV25,AX$3)</f>
        <v>21</v>
      </c>
      <c r="AY25" s="4">
        <f t="shared" si="19"/>
        <v>0</v>
      </c>
      <c r="AZ25" s="4">
        <f t="shared" si="19"/>
        <v>0</v>
      </c>
      <c r="BA25" s="4">
        <f t="shared" si="19"/>
        <v>0</v>
      </c>
      <c r="BB25" s="4">
        <f t="shared" si="19"/>
        <v>0</v>
      </c>
      <c r="BC25" s="4">
        <f t="shared" si="19"/>
        <v>0</v>
      </c>
      <c r="BD25" s="4">
        <f t="shared" si="19"/>
        <v>0</v>
      </c>
      <c r="BE25" s="4">
        <f t="shared" si="19"/>
        <v>0</v>
      </c>
      <c r="BF25" s="4">
        <f t="shared" si="19"/>
        <v>0</v>
      </c>
      <c r="BG25" s="4">
        <f t="shared" si="19"/>
        <v>0</v>
      </c>
      <c r="BH25" s="4">
        <f t="shared" si="19"/>
        <v>0</v>
      </c>
      <c r="BI25" s="4">
        <f t="shared" si="19"/>
        <v>0</v>
      </c>
      <c r="BJ25" s="4">
        <f t="shared" si="19"/>
        <v>0</v>
      </c>
      <c r="BK25" s="4">
        <f t="shared" si="19"/>
        <v>0</v>
      </c>
      <c r="BL25" s="4">
        <f t="shared" si="19"/>
        <v>0</v>
      </c>
      <c r="BM25" s="4">
        <f t="shared" si="19"/>
        <v>0</v>
      </c>
      <c r="BN25" s="4">
        <f t="shared" si="19"/>
        <v>0</v>
      </c>
      <c r="BO25" s="4"/>
      <c r="BP25" s="4">
        <f t="shared" si="15"/>
        <v>0</v>
      </c>
      <c r="BQ25" s="4">
        <f t="shared" ref="BQ25:BQ63" si="20">COUNTIF($R25:$AV25,BQ$3)+COUNTIF($R25:$AV25,"levelezés ho")</f>
        <v>0</v>
      </c>
      <c r="BR25" s="4">
        <f t="shared" si="15"/>
        <v>0</v>
      </c>
      <c r="BS25" s="4">
        <f t="shared" si="15"/>
        <v>0</v>
      </c>
      <c r="BT25" s="4">
        <f t="shared" si="15"/>
        <v>0</v>
      </c>
      <c r="BU25" s="4">
        <f t="shared" si="15"/>
        <v>0</v>
      </c>
      <c r="BV25" s="4">
        <f t="shared" si="15"/>
        <v>0</v>
      </c>
      <c r="BW25" s="172">
        <f t="shared" si="11"/>
        <v>0</v>
      </c>
      <c r="BX25" s="4">
        <f t="shared" si="15"/>
        <v>0</v>
      </c>
      <c r="BY25" s="4">
        <f t="shared" si="15"/>
        <v>0</v>
      </c>
      <c r="BZ25" s="345">
        <f t="shared" si="15"/>
        <v>1</v>
      </c>
      <c r="CA25" s="31">
        <f t="shared" si="15"/>
        <v>0</v>
      </c>
      <c r="CB25" s="4">
        <f t="shared" si="13"/>
        <v>0</v>
      </c>
      <c r="CC25" s="32">
        <f t="shared" si="13"/>
        <v>0</v>
      </c>
    </row>
    <row r="26" spans="1:81" hidden="1" x14ac:dyDescent="0.3">
      <c r="A26" s="454">
        <f>admin_Levelezés!A23</f>
        <v>0</v>
      </c>
      <c r="B26" s="454">
        <f>admin_Levelezés!B23</f>
        <v>0</v>
      </c>
      <c r="C26" s="454">
        <f>admin_Levelezés!C23</f>
        <v>0</v>
      </c>
      <c r="D26" s="454">
        <f>admin_Levelezés!D23</f>
        <v>0</v>
      </c>
      <c r="E26" s="454">
        <f>admin_Levelezés!E23</f>
        <v>0</v>
      </c>
      <c r="F26" s="121">
        <v>0</v>
      </c>
      <c r="G26" s="121">
        <v>0</v>
      </c>
      <c r="H26" s="121">
        <v>0</v>
      </c>
      <c r="I26" s="121">
        <v>0</v>
      </c>
      <c r="J26" s="121">
        <v>0</v>
      </c>
      <c r="K26" s="121">
        <v>0</v>
      </c>
      <c r="L26" s="121">
        <v>0</v>
      </c>
      <c r="M26" s="121">
        <v>0</v>
      </c>
      <c r="N26" s="121">
        <v>0</v>
      </c>
      <c r="O26" s="121">
        <v>0</v>
      </c>
      <c r="P26" s="121">
        <v>0</v>
      </c>
      <c r="Q26" s="121">
        <v>0</v>
      </c>
      <c r="R26" s="105"/>
      <c r="S26" s="158"/>
      <c r="T26" s="158"/>
      <c r="U26" s="158"/>
      <c r="V26" s="106"/>
      <c r="W26" s="106"/>
      <c r="X26" s="106"/>
      <c r="Y26" s="106"/>
      <c r="Z26" s="106"/>
      <c r="AA26" s="106"/>
      <c r="AB26" s="158"/>
      <c r="AC26" s="106"/>
      <c r="AD26" s="106"/>
      <c r="AE26" s="106"/>
      <c r="AF26" s="106"/>
      <c r="AG26" s="106"/>
      <c r="AH26" s="158"/>
      <c r="AI26" s="158"/>
      <c r="AJ26" s="106"/>
      <c r="AK26" s="106"/>
      <c r="AL26" s="106"/>
      <c r="AM26" s="106"/>
      <c r="AN26" s="106"/>
      <c r="AO26" s="535"/>
      <c r="AP26" s="535"/>
      <c r="AQ26" s="106"/>
      <c r="AR26" s="106"/>
      <c r="AS26" s="106"/>
      <c r="AT26" s="106"/>
      <c r="AU26" s="106"/>
      <c r="AV26" s="535"/>
      <c r="AW26" s="174">
        <f t="shared" ref="AW26:AW62" si="21">SUM(AX26:BV26)+BZ26+CA26+CB26+CC26</f>
        <v>0</v>
      </c>
      <c r="AX26" s="4">
        <f t="shared" si="19"/>
        <v>0</v>
      </c>
      <c r="AY26" s="4">
        <f t="shared" si="19"/>
        <v>0</v>
      </c>
      <c r="AZ26" s="4">
        <f t="shared" si="19"/>
        <v>0</v>
      </c>
      <c r="BA26" s="4">
        <f t="shared" si="19"/>
        <v>0</v>
      </c>
      <c r="BB26" s="4">
        <f t="shared" si="19"/>
        <v>0</v>
      </c>
      <c r="BC26" s="4">
        <f t="shared" si="19"/>
        <v>0</v>
      </c>
      <c r="BD26" s="4">
        <f t="shared" si="19"/>
        <v>0</v>
      </c>
      <c r="BE26" s="4">
        <f t="shared" si="19"/>
        <v>0</v>
      </c>
      <c r="BF26" s="4">
        <f t="shared" si="19"/>
        <v>0</v>
      </c>
      <c r="BG26" s="4">
        <f t="shared" si="19"/>
        <v>0</v>
      </c>
      <c r="BH26" s="4">
        <f t="shared" si="19"/>
        <v>0</v>
      </c>
      <c r="BI26" s="4">
        <f t="shared" si="19"/>
        <v>0</v>
      </c>
      <c r="BJ26" s="4">
        <f t="shared" si="19"/>
        <v>0</v>
      </c>
      <c r="BK26" s="4">
        <f t="shared" si="19"/>
        <v>0</v>
      </c>
      <c r="BL26" s="4">
        <f t="shared" si="19"/>
        <v>0</v>
      </c>
      <c r="BM26" s="4">
        <f t="shared" si="19"/>
        <v>0</v>
      </c>
      <c r="BN26" s="4">
        <f t="shared" si="19"/>
        <v>0</v>
      </c>
      <c r="BO26" s="4"/>
      <c r="BP26" s="4">
        <f t="shared" si="15"/>
        <v>0</v>
      </c>
      <c r="BQ26" s="4">
        <f t="shared" si="20"/>
        <v>0</v>
      </c>
      <c r="BR26" s="4">
        <f t="shared" si="15"/>
        <v>0</v>
      </c>
      <c r="BS26" s="4">
        <f t="shared" si="15"/>
        <v>0</v>
      </c>
      <c r="BT26" s="4">
        <f t="shared" si="15"/>
        <v>0</v>
      </c>
      <c r="BU26" s="4">
        <f t="shared" si="15"/>
        <v>0</v>
      </c>
      <c r="BV26" s="4">
        <f t="shared" si="15"/>
        <v>0</v>
      </c>
      <c r="BW26" s="4"/>
      <c r="BX26" s="4">
        <f t="shared" si="15"/>
        <v>0</v>
      </c>
      <c r="BY26" s="4">
        <f t="shared" si="15"/>
        <v>0</v>
      </c>
      <c r="BZ26" s="345">
        <f t="shared" si="15"/>
        <v>0</v>
      </c>
      <c r="CA26" s="31">
        <f t="shared" si="15"/>
        <v>0</v>
      </c>
      <c r="CB26" s="4">
        <f t="shared" si="13"/>
        <v>0</v>
      </c>
      <c r="CC26" s="32">
        <f t="shared" si="13"/>
        <v>0</v>
      </c>
    </row>
    <row r="27" spans="1:81" hidden="1" x14ac:dyDescent="0.3">
      <c r="A27" s="454">
        <f>admin_Levelezés!A24</f>
        <v>0</v>
      </c>
      <c r="B27" s="454">
        <f>admin_Levelezés!B24</f>
        <v>0</v>
      </c>
      <c r="C27" s="454">
        <f>admin_Levelezés!C24</f>
        <v>0</v>
      </c>
      <c r="D27" s="454">
        <f>admin_Levelezés!D24</f>
        <v>0</v>
      </c>
      <c r="E27" s="454">
        <f>admin_Levelezés!E24</f>
        <v>0</v>
      </c>
      <c r="F27" s="121">
        <v>0</v>
      </c>
      <c r="G27" s="121">
        <v>0</v>
      </c>
      <c r="H27" s="121">
        <v>0</v>
      </c>
      <c r="I27" s="121">
        <v>0</v>
      </c>
      <c r="J27" s="121">
        <v>0</v>
      </c>
      <c r="K27" s="121">
        <v>0</v>
      </c>
      <c r="L27" s="121">
        <v>0</v>
      </c>
      <c r="M27" s="121">
        <v>0</v>
      </c>
      <c r="N27" s="121">
        <v>0</v>
      </c>
      <c r="O27" s="121">
        <v>0</v>
      </c>
      <c r="P27" s="121">
        <v>0</v>
      </c>
      <c r="Q27" s="121">
        <v>0</v>
      </c>
      <c r="R27" s="105"/>
      <c r="S27" s="150"/>
      <c r="T27" s="150"/>
      <c r="U27" s="150"/>
      <c r="V27" s="106"/>
      <c r="W27" s="106"/>
      <c r="X27" s="106"/>
      <c r="Y27" s="106"/>
      <c r="Z27" s="106"/>
      <c r="AA27" s="106"/>
      <c r="AB27" s="150"/>
      <c r="AC27" s="106"/>
      <c r="AD27" s="106"/>
      <c r="AE27" s="106"/>
      <c r="AF27" s="106"/>
      <c r="AG27" s="106"/>
      <c r="AH27" s="150"/>
      <c r="AI27" s="150"/>
      <c r="AJ27" s="106"/>
      <c r="AK27" s="106"/>
      <c r="AL27" s="106"/>
      <c r="AM27" s="106"/>
      <c r="AN27" s="106"/>
      <c r="AO27" s="388"/>
      <c r="AP27" s="388"/>
      <c r="AQ27" s="106"/>
      <c r="AR27" s="106"/>
      <c r="AS27" s="106"/>
      <c r="AT27" s="106"/>
      <c r="AU27" s="106"/>
      <c r="AV27" s="388"/>
      <c r="AW27" s="174">
        <f t="shared" si="21"/>
        <v>0</v>
      </c>
      <c r="AX27" s="4">
        <f t="shared" si="19"/>
        <v>0</v>
      </c>
      <c r="AY27" s="4">
        <f t="shared" si="19"/>
        <v>0</v>
      </c>
      <c r="AZ27" s="4">
        <f t="shared" si="19"/>
        <v>0</v>
      </c>
      <c r="BA27" s="4">
        <f t="shared" si="19"/>
        <v>0</v>
      </c>
      <c r="BB27" s="4">
        <f t="shared" si="19"/>
        <v>0</v>
      </c>
      <c r="BC27" s="4">
        <f t="shared" si="19"/>
        <v>0</v>
      </c>
      <c r="BD27" s="4">
        <f t="shared" si="19"/>
        <v>0</v>
      </c>
      <c r="BE27" s="4">
        <f t="shared" si="19"/>
        <v>0</v>
      </c>
      <c r="BF27" s="4">
        <f t="shared" si="19"/>
        <v>0</v>
      </c>
      <c r="BG27" s="4">
        <f t="shared" si="19"/>
        <v>0</v>
      </c>
      <c r="BH27" s="4">
        <f t="shared" si="19"/>
        <v>0</v>
      </c>
      <c r="BI27" s="4">
        <f t="shared" si="19"/>
        <v>0</v>
      </c>
      <c r="BJ27" s="4">
        <f t="shared" si="19"/>
        <v>0</v>
      </c>
      <c r="BK27" s="4">
        <f t="shared" si="19"/>
        <v>0</v>
      </c>
      <c r="BL27" s="4">
        <f t="shared" si="19"/>
        <v>0</v>
      </c>
      <c r="BM27" s="4">
        <f t="shared" si="19"/>
        <v>0</v>
      </c>
      <c r="BN27" s="4">
        <f t="shared" si="19"/>
        <v>0</v>
      </c>
      <c r="BO27" s="4"/>
      <c r="BP27" s="4">
        <f t="shared" si="15"/>
        <v>0</v>
      </c>
      <c r="BQ27" s="4">
        <f t="shared" si="20"/>
        <v>0</v>
      </c>
      <c r="BR27" s="4">
        <f t="shared" si="15"/>
        <v>0</v>
      </c>
      <c r="BS27" s="4">
        <f t="shared" si="15"/>
        <v>0</v>
      </c>
      <c r="BT27" s="4">
        <f t="shared" si="15"/>
        <v>0</v>
      </c>
      <c r="BU27" s="4">
        <f t="shared" si="15"/>
        <v>0</v>
      </c>
      <c r="BV27" s="4">
        <f t="shared" si="15"/>
        <v>0</v>
      </c>
      <c r="BW27" s="4"/>
      <c r="BX27" s="4">
        <f t="shared" si="15"/>
        <v>0</v>
      </c>
      <c r="BY27" s="4">
        <f t="shared" si="15"/>
        <v>0</v>
      </c>
      <c r="BZ27" s="345">
        <f t="shared" si="15"/>
        <v>0</v>
      </c>
      <c r="CA27" s="31">
        <f t="shared" si="15"/>
        <v>0</v>
      </c>
      <c r="CB27" s="4">
        <f t="shared" si="13"/>
        <v>0</v>
      </c>
      <c r="CC27" s="32">
        <f t="shared" si="13"/>
        <v>0</v>
      </c>
    </row>
    <row r="28" spans="1:81" hidden="1" x14ac:dyDescent="0.3">
      <c r="A28" s="454">
        <f>admin_Levelezés!A25</f>
        <v>0</v>
      </c>
      <c r="B28" s="454">
        <f>admin_Levelezés!B25</f>
        <v>0</v>
      </c>
      <c r="C28" s="454">
        <f>admin_Levelezés!C25</f>
        <v>0</v>
      </c>
      <c r="D28" s="454">
        <f>admin_Levelezés!D25</f>
        <v>0</v>
      </c>
      <c r="E28" s="454">
        <f>admin_Levelezés!E25</f>
        <v>0</v>
      </c>
      <c r="F28" s="121">
        <v>0</v>
      </c>
      <c r="G28" s="121">
        <v>0</v>
      </c>
      <c r="H28" s="121">
        <v>0</v>
      </c>
      <c r="I28" s="121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1">
        <v>0</v>
      </c>
      <c r="P28" s="121">
        <v>0</v>
      </c>
      <c r="Q28" s="121">
        <v>0</v>
      </c>
      <c r="R28" s="105"/>
      <c r="S28" s="387"/>
      <c r="T28" s="387"/>
      <c r="U28" s="387"/>
      <c r="V28" s="106"/>
      <c r="W28" s="106"/>
      <c r="X28" s="106"/>
      <c r="Y28" s="106"/>
      <c r="Z28" s="106"/>
      <c r="AA28" s="106"/>
      <c r="AB28" s="387"/>
      <c r="AC28" s="106"/>
      <c r="AD28" s="106"/>
      <c r="AE28" s="106"/>
      <c r="AF28" s="106"/>
      <c r="AG28" s="106"/>
      <c r="AH28" s="387"/>
      <c r="AI28" s="387"/>
      <c r="AJ28" s="106"/>
      <c r="AK28" s="106"/>
      <c r="AL28" s="106"/>
      <c r="AM28" s="106"/>
      <c r="AN28" s="106"/>
      <c r="AO28" s="387"/>
      <c r="AP28" s="387"/>
      <c r="AQ28" s="106"/>
      <c r="AR28" s="106"/>
      <c r="AS28" s="106"/>
      <c r="AT28" s="106"/>
      <c r="AU28" s="106"/>
      <c r="AV28" s="387"/>
      <c r="AW28" s="174">
        <f t="shared" si="21"/>
        <v>0</v>
      </c>
      <c r="AX28" s="4">
        <f t="shared" si="19"/>
        <v>0</v>
      </c>
      <c r="AY28" s="4">
        <f t="shared" si="19"/>
        <v>0</v>
      </c>
      <c r="AZ28" s="4">
        <f t="shared" si="19"/>
        <v>0</v>
      </c>
      <c r="BA28" s="4">
        <f t="shared" si="19"/>
        <v>0</v>
      </c>
      <c r="BB28" s="4">
        <f t="shared" si="19"/>
        <v>0</v>
      </c>
      <c r="BC28" s="4">
        <f t="shared" si="19"/>
        <v>0</v>
      </c>
      <c r="BD28" s="4">
        <f t="shared" si="19"/>
        <v>0</v>
      </c>
      <c r="BE28" s="4">
        <f t="shared" si="19"/>
        <v>0</v>
      </c>
      <c r="BF28" s="4">
        <f t="shared" si="19"/>
        <v>0</v>
      </c>
      <c r="BG28" s="4">
        <f t="shared" si="19"/>
        <v>0</v>
      </c>
      <c r="BH28" s="4">
        <f t="shared" si="19"/>
        <v>0</v>
      </c>
      <c r="BI28" s="4">
        <f t="shared" si="19"/>
        <v>0</v>
      </c>
      <c r="BJ28" s="4">
        <f t="shared" si="19"/>
        <v>0</v>
      </c>
      <c r="BK28" s="4">
        <f t="shared" si="19"/>
        <v>0</v>
      </c>
      <c r="BL28" s="4">
        <f>COUNTIF($R28:$AV28,BL$3)</f>
        <v>0</v>
      </c>
      <c r="BM28" s="4">
        <f>COUNTIF($R28:$AV28,BM$3)</f>
        <v>0</v>
      </c>
      <c r="BN28" s="4">
        <f>COUNTIF($R28:$AV28,BN$3)</f>
        <v>0</v>
      </c>
      <c r="BO28" s="4"/>
      <c r="BP28" s="4">
        <f t="shared" si="15"/>
        <v>0</v>
      </c>
      <c r="BQ28" s="4">
        <f t="shared" si="20"/>
        <v>0</v>
      </c>
      <c r="BR28" s="4">
        <f t="shared" si="15"/>
        <v>0</v>
      </c>
      <c r="BS28" s="4">
        <f t="shared" si="15"/>
        <v>0</v>
      </c>
      <c r="BT28" s="4">
        <f t="shared" si="15"/>
        <v>0</v>
      </c>
      <c r="BU28" s="4">
        <f t="shared" si="15"/>
        <v>0</v>
      </c>
      <c r="BV28" s="4">
        <f t="shared" si="15"/>
        <v>0</v>
      </c>
      <c r="BW28" s="4"/>
      <c r="BX28" s="4">
        <f t="shared" si="15"/>
        <v>0</v>
      </c>
      <c r="BY28" s="4">
        <f t="shared" si="15"/>
        <v>0</v>
      </c>
      <c r="BZ28" s="345">
        <f t="shared" si="15"/>
        <v>0</v>
      </c>
      <c r="CA28" s="31">
        <f t="shared" si="15"/>
        <v>0</v>
      </c>
      <c r="CB28" s="4">
        <f t="shared" si="13"/>
        <v>0</v>
      </c>
      <c r="CC28" s="32">
        <f t="shared" si="13"/>
        <v>0</v>
      </c>
    </row>
    <row r="29" spans="1:81" hidden="1" x14ac:dyDescent="0.3">
      <c r="A29" s="454">
        <f>admin_Levelezés!A26</f>
        <v>0</v>
      </c>
      <c r="B29" s="454">
        <f>admin_Levelezés!B26</f>
        <v>0</v>
      </c>
      <c r="C29" s="454">
        <f>admin_Levelezés!C26</f>
        <v>0</v>
      </c>
      <c r="D29" s="454">
        <f>admin_Levelezés!D26</f>
        <v>0</v>
      </c>
      <c r="E29" s="454">
        <f>admin_Levelezés!E26</f>
        <v>0</v>
      </c>
      <c r="F29" s="121">
        <v>0</v>
      </c>
      <c r="G29" s="121">
        <v>0</v>
      </c>
      <c r="H29" s="121">
        <v>0</v>
      </c>
      <c r="I29" s="121">
        <v>0</v>
      </c>
      <c r="J29" s="121">
        <v>0</v>
      </c>
      <c r="K29" s="121">
        <v>0</v>
      </c>
      <c r="L29" s="121">
        <v>0</v>
      </c>
      <c r="M29" s="121">
        <v>0</v>
      </c>
      <c r="N29" s="121">
        <v>0</v>
      </c>
      <c r="O29" s="121">
        <v>0</v>
      </c>
      <c r="P29" s="121">
        <v>0</v>
      </c>
      <c r="Q29" s="121">
        <v>0</v>
      </c>
      <c r="R29" s="105"/>
      <c r="S29" s="387"/>
      <c r="T29" s="387"/>
      <c r="U29" s="387"/>
      <c r="V29" s="106"/>
      <c r="W29" s="106"/>
      <c r="X29" s="106"/>
      <c r="Y29" s="106"/>
      <c r="Z29" s="106"/>
      <c r="AA29" s="106"/>
      <c r="AB29" s="385"/>
      <c r="AC29" s="106"/>
      <c r="AD29" s="106"/>
      <c r="AE29" s="106"/>
      <c r="AF29" s="106"/>
      <c r="AG29" s="106"/>
      <c r="AH29" s="385"/>
      <c r="AI29" s="385"/>
      <c r="AJ29" s="106"/>
      <c r="AK29" s="106"/>
      <c r="AL29" s="106"/>
      <c r="AM29" s="106"/>
      <c r="AN29" s="106"/>
      <c r="AO29" s="387"/>
      <c r="AP29" s="387"/>
      <c r="AQ29" s="106"/>
      <c r="AR29" s="106"/>
      <c r="AS29" s="106"/>
      <c r="AT29" s="106"/>
      <c r="AU29" s="106"/>
      <c r="AV29" s="387"/>
      <c r="AW29" s="174">
        <f t="shared" si="21"/>
        <v>0</v>
      </c>
      <c r="AX29" s="4">
        <f t="shared" ref="AX29:BN43" si="22">COUNTIF($R29:$AV29,AX$3)</f>
        <v>0</v>
      </c>
      <c r="AY29" s="4">
        <f t="shared" si="22"/>
        <v>0</v>
      </c>
      <c r="AZ29" s="4">
        <f t="shared" si="22"/>
        <v>0</v>
      </c>
      <c r="BA29" s="4">
        <f t="shared" si="22"/>
        <v>0</v>
      </c>
      <c r="BB29" s="4">
        <f t="shared" si="22"/>
        <v>0</v>
      </c>
      <c r="BC29" s="4">
        <f t="shared" si="22"/>
        <v>0</v>
      </c>
      <c r="BD29" s="4">
        <f t="shared" si="22"/>
        <v>0</v>
      </c>
      <c r="BE29" s="4">
        <f t="shared" si="22"/>
        <v>0</v>
      </c>
      <c r="BF29" s="4">
        <f t="shared" si="22"/>
        <v>0</v>
      </c>
      <c r="BG29" s="4">
        <f t="shared" si="22"/>
        <v>0</v>
      </c>
      <c r="BH29" s="4">
        <f t="shared" si="22"/>
        <v>0</v>
      </c>
      <c r="BI29" s="4">
        <f t="shared" si="22"/>
        <v>0</v>
      </c>
      <c r="BJ29" s="4">
        <f t="shared" si="22"/>
        <v>0</v>
      </c>
      <c r="BK29" s="4">
        <f t="shared" si="22"/>
        <v>0</v>
      </c>
      <c r="BL29" s="4">
        <f t="shared" si="22"/>
        <v>0</v>
      </c>
      <c r="BM29" s="4">
        <f t="shared" si="22"/>
        <v>0</v>
      </c>
      <c r="BN29" s="4">
        <f t="shared" si="22"/>
        <v>0</v>
      </c>
      <c r="BO29" s="4"/>
      <c r="BP29" s="4">
        <f t="shared" si="15"/>
        <v>0</v>
      </c>
      <c r="BQ29" s="4">
        <f t="shared" si="20"/>
        <v>0</v>
      </c>
      <c r="BR29" s="4">
        <f t="shared" si="15"/>
        <v>0</v>
      </c>
      <c r="BS29" s="4">
        <f t="shared" si="15"/>
        <v>0</v>
      </c>
      <c r="BT29" s="4">
        <f t="shared" si="15"/>
        <v>0</v>
      </c>
      <c r="BU29" s="4">
        <f t="shared" si="15"/>
        <v>0</v>
      </c>
      <c r="BV29" s="4">
        <f t="shared" si="15"/>
        <v>0</v>
      </c>
      <c r="BW29" s="4"/>
      <c r="BX29" s="4">
        <f t="shared" si="15"/>
        <v>0</v>
      </c>
      <c r="BY29" s="4">
        <f t="shared" si="15"/>
        <v>0</v>
      </c>
      <c r="BZ29" s="345">
        <f t="shared" si="15"/>
        <v>0</v>
      </c>
      <c r="CA29" s="31">
        <f t="shared" si="15"/>
        <v>0</v>
      </c>
      <c r="CB29" s="4">
        <f t="shared" si="13"/>
        <v>0</v>
      </c>
      <c r="CC29" s="32">
        <f t="shared" si="13"/>
        <v>0</v>
      </c>
    </row>
    <row r="30" spans="1:81" hidden="1" x14ac:dyDescent="0.3">
      <c r="A30" s="454">
        <f>admin_Levelezés!A27</f>
        <v>0</v>
      </c>
      <c r="B30" s="454">
        <f>admin_Levelezés!B27</f>
        <v>0</v>
      </c>
      <c r="C30" s="454">
        <f>admin_Levelezés!C27</f>
        <v>0</v>
      </c>
      <c r="D30" s="454">
        <f>admin_Levelezés!D27</f>
        <v>0</v>
      </c>
      <c r="E30" s="454">
        <f>admin_Levelezés!E27</f>
        <v>0</v>
      </c>
      <c r="F30" s="121">
        <v>0</v>
      </c>
      <c r="G30" s="121">
        <v>0</v>
      </c>
      <c r="H30" s="121">
        <v>0</v>
      </c>
      <c r="I30" s="121">
        <v>0</v>
      </c>
      <c r="J30" s="121">
        <v>0</v>
      </c>
      <c r="K30" s="121">
        <v>0</v>
      </c>
      <c r="L30" s="121">
        <v>0</v>
      </c>
      <c r="M30" s="121">
        <v>0</v>
      </c>
      <c r="N30" s="121">
        <v>0</v>
      </c>
      <c r="O30" s="121">
        <v>0</v>
      </c>
      <c r="P30" s="121">
        <v>0</v>
      </c>
      <c r="Q30" s="121">
        <v>0</v>
      </c>
      <c r="R30" s="105"/>
      <c r="S30" s="387"/>
      <c r="T30" s="387"/>
      <c r="U30" s="387"/>
      <c r="V30" s="106"/>
      <c r="W30" s="106"/>
      <c r="X30" s="106"/>
      <c r="Y30" s="106"/>
      <c r="Z30" s="106"/>
      <c r="AA30" s="106"/>
      <c r="AB30" s="385"/>
      <c r="AC30" s="106"/>
      <c r="AD30" s="106"/>
      <c r="AE30" s="106"/>
      <c r="AF30" s="106"/>
      <c r="AG30" s="106"/>
      <c r="AH30" s="385"/>
      <c r="AI30" s="385"/>
      <c r="AJ30" s="106"/>
      <c r="AK30" s="106"/>
      <c r="AL30" s="106"/>
      <c r="AM30" s="106"/>
      <c r="AN30" s="106"/>
      <c r="AO30" s="387"/>
      <c r="AP30" s="387"/>
      <c r="AQ30" s="106"/>
      <c r="AR30" s="106"/>
      <c r="AS30" s="106"/>
      <c r="AT30" s="106"/>
      <c r="AU30" s="106"/>
      <c r="AV30" s="387"/>
      <c r="AW30" s="174">
        <f t="shared" si="21"/>
        <v>0</v>
      </c>
      <c r="AX30" s="4">
        <f t="shared" si="22"/>
        <v>0</v>
      </c>
      <c r="AY30" s="4">
        <f t="shared" si="22"/>
        <v>0</v>
      </c>
      <c r="AZ30" s="4">
        <f t="shared" si="22"/>
        <v>0</v>
      </c>
      <c r="BA30" s="4">
        <f t="shared" si="22"/>
        <v>0</v>
      </c>
      <c r="BB30" s="4">
        <f t="shared" si="22"/>
        <v>0</v>
      </c>
      <c r="BC30" s="4">
        <f t="shared" si="22"/>
        <v>0</v>
      </c>
      <c r="BD30" s="4">
        <f t="shared" si="22"/>
        <v>0</v>
      </c>
      <c r="BE30" s="4">
        <f t="shared" si="22"/>
        <v>0</v>
      </c>
      <c r="BF30" s="4">
        <f t="shared" si="22"/>
        <v>0</v>
      </c>
      <c r="BG30" s="4">
        <f t="shared" si="22"/>
        <v>0</v>
      </c>
      <c r="BH30" s="4">
        <f t="shared" si="22"/>
        <v>0</v>
      </c>
      <c r="BI30" s="4">
        <f t="shared" si="22"/>
        <v>0</v>
      </c>
      <c r="BJ30" s="4">
        <f t="shared" si="22"/>
        <v>0</v>
      </c>
      <c r="BK30" s="4">
        <f t="shared" si="22"/>
        <v>0</v>
      </c>
      <c r="BL30" s="4">
        <f t="shared" si="22"/>
        <v>0</v>
      </c>
      <c r="BM30" s="4">
        <f t="shared" si="22"/>
        <v>0</v>
      </c>
      <c r="BN30" s="4">
        <f t="shared" si="22"/>
        <v>0</v>
      </c>
      <c r="BO30" s="4"/>
      <c r="BP30" s="4">
        <f t="shared" ref="BP30:CA45" si="23">COUNTIF($R30:$AV30,BP$3)</f>
        <v>0</v>
      </c>
      <c r="BQ30" s="4">
        <f t="shared" si="20"/>
        <v>0</v>
      </c>
      <c r="BR30" s="4">
        <f t="shared" si="23"/>
        <v>0</v>
      </c>
      <c r="BS30" s="4">
        <f t="shared" si="23"/>
        <v>0</v>
      </c>
      <c r="BT30" s="4">
        <f t="shared" si="23"/>
        <v>0</v>
      </c>
      <c r="BU30" s="4">
        <f t="shared" si="23"/>
        <v>0</v>
      </c>
      <c r="BV30" s="4">
        <f t="shared" si="23"/>
        <v>0</v>
      </c>
      <c r="BW30" s="4"/>
      <c r="BX30" s="4">
        <f t="shared" si="23"/>
        <v>0</v>
      </c>
      <c r="BY30" s="4">
        <f t="shared" si="23"/>
        <v>0</v>
      </c>
      <c r="BZ30" s="345">
        <f t="shared" si="23"/>
        <v>0</v>
      </c>
      <c r="CA30" s="31">
        <f t="shared" si="23"/>
        <v>0</v>
      </c>
      <c r="CB30" s="4">
        <f t="shared" si="13"/>
        <v>0</v>
      </c>
      <c r="CC30" s="32">
        <f t="shared" si="13"/>
        <v>0</v>
      </c>
    </row>
    <row r="31" spans="1:81" hidden="1" x14ac:dyDescent="0.3">
      <c r="A31" s="454">
        <f>admin_Levelezés!A28</f>
        <v>0</v>
      </c>
      <c r="B31" s="454">
        <f>admin_Levelezés!B28</f>
        <v>0</v>
      </c>
      <c r="C31" s="454">
        <f>admin_Levelezés!C28</f>
        <v>0</v>
      </c>
      <c r="D31" s="454">
        <f>admin_Levelezés!D28</f>
        <v>0</v>
      </c>
      <c r="E31" s="454">
        <f>admin_Levelezés!E28</f>
        <v>0</v>
      </c>
      <c r="F31" s="121">
        <v>0</v>
      </c>
      <c r="G31" s="121">
        <v>0</v>
      </c>
      <c r="H31" s="121">
        <v>0</v>
      </c>
      <c r="I31" s="121">
        <v>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05"/>
      <c r="S31" s="387"/>
      <c r="T31" s="387"/>
      <c r="U31" s="387"/>
      <c r="V31" s="106"/>
      <c r="W31" s="106"/>
      <c r="X31" s="106"/>
      <c r="Y31" s="106"/>
      <c r="Z31" s="106"/>
      <c r="AA31" s="106"/>
      <c r="AB31" s="387"/>
      <c r="AC31" s="106"/>
      <c r="AD31" s="106"/>
      <c r="AE31" s="106"/>
      <c r="AF31" s="106"/>
      <c r="AG31" s="106"/>
      <c r="AH31" s="385"/>
      <c r="AI31" s="385"/>
      <c r="AJ31" s="106"/>
      <c r="AK31" s="106"/>
      <c r="AL31" s="106"/>
      <c r="AM31" s="106"/>
      <c r="AN31" s="106"/>
      <c r="AO31" s="387"/>
      <c r="AP31" s="387"/>
      <c r="AQ31" s="106"/>
      <c r="AR31" s="106"/>
      <c r="AS31" s="106"/>
      <c r="AT31" s="106"/>
      <c r="AU31" s="106"/>
      <c r="AV31" s="387"/>
      <c r="AW31" s="174">
        <f t="shared" si="21"/>
        <v>0</v>
      </c>
      <c r="AX31" s="4">
        <f t="shared" si="22"/>
        <v>0</v>
      </c>
      <c r="AY31" s="4">
        <f t="shared" si="22"/>
        <v>0</v>
      </c>
      <c r="AZ31" s="4">
        <f t="shared" si="22"/>
        <v>0</v>
      </c>
      <c r="BA31" s="4">
        <f t="shared" si="22"/>
        <v>0</v>
      </c>
      <c r="BB31" s="4">
        <f t="shared" si="22"/>
        <v>0</v>
      </c>
      <c r="BC31" s="4">
        <f t="shared" si="22"/>
        <v>0</v>
      </c>
      <c r="BD31" s="4">
        <f t="shared" si="22"/>
        <v>0</v>
      </c>
      <c r="BE31" s="4">
        <f t="shared" si="22"/>
        <v>0</v>
      </c>
      <c r="BF31" s="4">
        <f t="shared" si="22"/>
        <v>0</v>
      </c>
      <c r="BG31" s="4">
        <f t="shared" si="22"/>
        <v>0</v>
      </c>
      <c r="BH31" s="4">
        <f t="shared" si="22"/>
        <v>0</v>
      </c>
      <c r="BI31" s="4">
        <f t="shared" si="22"/>
        <v>0</v>
      </c>
      <c r="BJ31" s="4">
        <f t="shared" si="22"/>
        <v>0</v>
      </c>
      <c r="BK31" s="4">
        <f t="shared" si="22"/>
        <v>0</v>
      </c>
      <c r="BL31" s="4">
        <f t="shared" si="22"/>
        <v>0</v>
      </c>
      <c r="BM31" s="4">
        <f t="shared" si="22"/>
        <v>0</v>
      </c>
      <c r="BN31" s="4">
        <f t="shared" si="22"/>
        <v>0</v>
      </c>
      <c r="BO31" s="4"/>
      <c r="BP31" s="4">
        <f t="shared" si="23"/>
        <v>0</v>
      </c>
      <c r="BQ31" s="4">
        <f t="shared" si="20"/>
        <v>0</v>
      </c>
      <c r="BR31" s="4">
        <f t="shared" si="23"/>
        <v>0</v>
      </c>
      <c r="BS31" s="4">
        <f t="shared" si="23"/>
        <v>0</v>
      </c>
      <c r="BT31" s="4">
        <f t="shared" si="23"/>
        <v>0</v>
      </c>
      <c r="BU31" s="4">
        <f t="shared" si="23"/>
        <v>0</v>
      </c>
      <c r="BV31" s="4">
        <f t="shared" si="23"/>
        <v>0</v>
      </c>
      <c r="BW31" s="4"/>
      <c r="BX31" s="4">
        <f t="shared" si="23"/>
        <v>0</v>
      </c>
      <c r="BY31" s="4">
        <f t="shared" si="23"/>
        <v>0</v>
      </c>
      <c r="BZ31" s="345">
        <f t="shared" si="23"/>
        <v>0</v>
      </c>
      <c r="CA31" s="31">
        <f t="shared" si="23"/>
        <v>0</v>
      </c>
      <c r="CB31" s="4">
        <f t="shared" si="13"/>
        <v>0</v>
      </c>
      <c r="CC31" s="32">
        <f t="shared" si="13"/>
        <v>0</v>
      </c>
    </row>
    <row r="32" spans="1:81" hidden="1" x14ac:dyDescent="0.3">
      <c r="A32" s="454">
        <f>admin_Levelezés!A29</f>
        <v>0</v>
      </c>
      <c r="B32" s="454">
        <f>admin_Levelezés!B29</f>
        <v>0</v>
      </c>
      <c r="C32" s="454">
        <f>admin_Levelezés!C29</f>
        <v>0</v>
      </c>
      <c r="D32" s="454">
        <f>admin_Levelezés!D29</f>
        <v>0</v>
      </c>
      <c r="E32" s="454">
        <f>admin_Levelezés!E29</f>
        <v>0</v>
      </c>
      <c r="F32" s="121">
        <v>0</v>
      </c>
      <c r="G32" s="121">
        <v>0</v>
      </c>
      <c r="H32" s="121">
        <v>0</v>
      </c>
      <c r="I32" s="121">
        <v>0</v>
      </c>
      <c r="J32" s="121">
        <v>0</v>
      </c>
      <c r="K32" s="121">
        <v>0</v>
      </c>
      <c r="L32" s="121">
        <v>0</v>
      </c>
      <c r="M32" s="121">
        <v>0</v>
      </c>
      <c r="N32" s="121">
        <v>0</v>
      </c>
      <c r="O32" s="121">
        <v>0</v>
      </c>
      <c r="P32" s="121">
        <v>0</v>
      </c>
      <c r="Q32" s="121">
        <v>0</v>
      </c>
      <c r="R32" s="105"/>
      <c r="S32" s="387"/>
      <c r="T32" s="387"/>
      <c r="U32" s="387"/>
      <c r="V32" s="106"/>
      <c r="W32" s="106"/>
      <c r="X32" s="106"/>
      <c r="Y32" s="106"/>
      <c r="Z32" s="106"/>
      <c r="AA32" s="106"/>
      <c r="AB32" s="387"/>
      <c r="AC32" s="106"/>
      <c r="AD32" s="106"/>
      <c r="AE32" s="106"/>
      <c r="AF32" s="106"/>
      <c r="AG32" s="106"/>
      <c r="AH32" s="385"/>
      <c r="AI32" s="385"/>
      <c r="AJ32" s="106"/>
      <c r="AK32" s="106"/>
      <c r="AL32" s="106"/>
      <c r="AM32" s="106"/>
      <c r="AN32" s="106"/>
      <c r="AO32" s="387"/>
      <c r="AP32" s="387"/>
      <c r="AQ32" s="106"/>
      <c r="AR32" s="106"/>
      <c r="AS32" s="106"/>
      <c r="AT32" s="106"/>
      <c r="AU32" s="106"/>
      <c r="AV32" s="387"/>
      <c r="AW32" s="174">
        <f t="shared" si="21"/>
        <v>0</v>
      </c>
      <c r="AX32" s="4">
        <f t="shared" si="22"/>
        <v>0</v>
      </c>
      <c r="AY32" s="4">
        <f t="shared" si="22"/>
        <v>0</v>
      </c>
      <c r="AZ32" s="4">
        <f t="shared" si="22"/>
        <v>0</v>
      </c>
      <c r="BA32" s="4">
        <f t="shared" si="22"/>
        <v>0</v>
      </c>
      <c r="BB32" s="4">
        <f t="shared" si="22"/>
        <v>0</v>
      </c>
      <c r="BC32" s="4">
        <f t="shared" si="22"/>
        <v>0</v>
      </c>
      <c r="BD32" s="4">
        <f t="shared" si="22"/>
        <v>0</v>
      </c>
      <c r="BE32" s="4">
        <f t="shared" si="22"/>
        <v>0</v>
      </c>
      <c r="BF32" s="4">
        <f t="shared" si="22"/>
        <v>0</v>
      </c>
      <c r="BG32" s="4">
        <f t="shared" si="22"/>
        <v>0</v>
      </c>
      <c r="BH32" s="4">
        <f t="shared" si="22"/>
        <v>0</v>
      </c>
      <c r="BI32" s="4">
        <f t="shared" si="22"/>
        <v>0</v>
      </c>
      <c r="BJ32" s="4">
        <f t="shared" si="22"/>
        <v>0</v>
      </c>
      <c r="BK32" s="4">
        <f t="shared" si="22"/>
        <v>0</v>
      </c>
      <c r="BL32" s="4">
        <f t="shared" si="22"/>
        <v>0</v>
      </c>
      <c r="BM32" s="4">
        <f t="shared" si="22"/>
        <v>0</v>
      </c>
      <c r="BN32" s="4">
        <f t="shared" si="22"/>
        <v>0</v>
      </c>
      <c r="BO32" s="4"/>
      <c r="BP32" s="4">
        <f t="shared" si="23"/>
        <v>0</v>
      </c>
      <c r="BQ32" s="4">
        <f t="shared" si="20"/>
        <v>0</v>
      </c>
      <c r="BR32" s="4">
        <f t="shared" si="23"/>
        <v>0</v>
      </c>
      <c r="BS32" s="4">
        <f t="shared" si="23"/>
        <v>0</v>
      </c>
      <c r="BT32" s="4">
        <f t="shared" si="23"/>
        <v>0</v>
      </c>
      <c r="BU32" s="4">
        <f t="shared" si="23"/>
        <v>0</v>
      </c>
      <c r="BV32" s="4">
        <f t="shared" si="23"/>
        <v>0</v>
      </c>
      <c r="BW32" s="4"/>
      <c r="BX32" s="4">
        <f t="shared" si="23"/>
        <v>0</v>
      </c>
      <c r="BY32" s="4">
        <f t="shared" si="23"/>
        <v>0</v>
      </c>
      <c r="BZ32" s="345">
        <f t="shared" si="23"/>
        <v>0</v>
      </c>
      <c r="CA32" s="31">
        <f t="shared" si="23"/>
        <v>0</v>
      </c>
      <c r="CB32" s="4">
        <f t="shared" si="13"/>
        <v>0</v>
      </c>
      <c r="CC32" s="32">
        <f t="shared" si="13"/>
        <v>0</v>
      </c>
    </row>
    <row r="33" spans="1:81" hidden="1" x14ac:dyDescent="0.3">
      <c r="A33" s="454">
        <f>admin_Levelezés!A30</f>
        <v>0</v>
      </c>
      <c r="B33" s="454">
        <f>admin_Levelezés!B30</f>
        <v>0</v>
      </c>
      <c r="C33" s="454">
        <f>admin_Levelezés!C30</f>
        <v>0</v>
      </c>
      <c r="D33" s="454">
        <f>admin_Levelezés!D30</f>
        <v>0</v>
      </c>
      <c r="E33" s="454">
        <f>admin_Levelezés!E30</f>
        <v>0</v>
      </c>
      <c r="F33" s="121">
        <v>0</v>
      </c>
      <c r="G33" s="121">
        <v>0</v>
      </c>
      <c r="H33" s="121">
        <v>0</v>
      </c>
      <c r="I33" s="121">
        <v>0</v>
      </c>
      <c r="J33" s="121">
        <v>0</v>
      </c>
      <c r="K33" s="121">
        <v>0</v>
      </c>
      <c r="L33" s="121">
        <v>0</v>
      </c>
      <c r="M33" s="121">
        <v>0</v>
      </c>
      <c r="N33" s="121">
        <v>0</v>
      </c>
      <c r="O33" s="121">
        <v>0</v>
      </c>
      <c r="P33" s="121">
        <v>0</v>
      </c>
      <c r="Q33" s="121">
        <v>0</v>
      </c>
      <c r="R33" s="105"/>
      <c r="S33" s="387"/>
      <c r="T33" s="387"/>
      <c r="U33" s="387"/>
      <c r="V33" s="106"/>
      <c r="W33" s="106"/>
      <c r="X33" s="106"/>
      <c r="Y33" s="106"/>
      <c r="Z33" s="106"/>
      <c r="AA33" s="106"/>
      <c r="AB33" s="385"/>
      <c r="AC33" s="106"/>
      <c r="AD33" s="106"/>
      <c r="AE33" s="106"/>
      <c r="AF33" s="106"/>
      <c r="AG33" s="106"/>
      <c r="AH33" s="385"/>
      <c r="AI33" s="385"/>
      <c r="AJ33" s="106"/>
      <c r="AK33" s="106"/>
      <c r="AL33" s="106"/>
      <c r="AM33" s="106"/>
      <c r="AN33" s="106"/>
      <c r="AO33" s="387"/>
      <c r="AP33" s="387"/>
      <c r="AQ33" s="106"/>
      <c r="AR33" s="106"/>
      <c r="AS33" s="106"/>
      <c r="AT33" s="106"/>
      <c r="AU33" s="106"/>
      <c r="AV33" s="387"/>
      <c r="AW33" s="174">
        <f t="shared" si="21"/>
        <v>0</v>
      </c>
      <c r="AX33" s="4">
        <f t="shared" si="22"/>
        <v>0</v>
      </c>
      <c r="AY33" s="4">
        <f t="shared" si="22"/>
        <v>0</v>
      </c>
      <c r="AZ33" s="4">
        <f t="shared" si="22"/>
        <v>0</v>
      </c>
      <c r="BA33" s="4">
        <f t="shared" si="22"/>
        <v>0</v>
      </c>
      <c r="BB33" s="4">
        <f t="shared" si="22"/>
        <v>0</v>
      </c>
      <c r="BC33" s="4">
        <f t="shared" si="22"/>
        <v>0</v>
      </c>
      <c r="BD33" s="4">
        <f t="shared" si="22"/>
        <v>0</v>
      </c>
      <c r="BE33" s="4">
        <f t="shared" si="22"/>
        <v>0</v>
      </c>
      <c r="BF33" s="4">
        <f t="shared" si="22"/>
        <v>0</v>
      </c>
      <c r="BG33" s="4">
        <f t="shared" si="22"/>
        <v>0</v>
      </c>
      <c r="BH33" s="4">
        <f t="shared" si="22"/>
        <v>0</v>
      </c>
      <c r="BI33" s="4">
        <f t="shared" si="22"/>
        <v>0</v>
      </c>
      <c r="BJ33" s="4">
        <f t="shared" si="22"/>
        <v>0</v>
      </c>
      <c r="BK33" s="4">
        <f t="shared" si="22"/>
        <v>0</v>
      </c>
      <c r="BL33" s="4">
        <f t="shared" si="22"/>
        <v>0</v>
      </c>
      <c r="BM33" s="4">
        <f t="shared" si="22"/>
        <v>0</v>
      </c>
      <c r="BN33" s="4">
        <f t="shared" si="22"/>
        <v>0</v>
      </c>
      <c r="BO33" s="4"/>
      <c r="BP33" s="4">
        <f t="shared" si="23"/>
        <v>0</v>
      </c>
      <c r="BQ33" s="4">
        <f t="shared" si="20"/>
        <v>0</v>
      </c>
      <c r="BR33" s="4">
        <f t="shared" si="23"/>
        <v>0</v>
      </c>
      <c r="BS33" s="4">
        <f t="shared" si="23"/>
        <v>0</v>
      </c>
      <c r="BT33" s="4">
        <f t="shared" si="23"/>
        <v>0</v>
      </c>
      <c r="BU33" s="4">
        <f t="shared" si="23"/>
        <v>0</v>
      </c>
      <c r="BV33" s="4">
        <f t="shared" si="23"/>
        <v>0</v>
      </c>
      <c r="BW33" s="4"/>
      <c r="BX33" s="4">
        <f t="shared" si="23"/>
        <v>0</v>
      </c>
      <c r="BY33" s="4">
        <f t="shared" si="23"/>
        <v>0</v>
      </c>
      <c r="BZ33" s="345">
        <f t="shared" si="23"/>
        <v>0</v>
      </c>
      <c r="CA33" s="31">
        <f t="shared" si="23"/>
        <v>0</v>
      </c>
      <c r="CB33" s="4">
        <f t="shared" si="13"/>
        <v>0</v>
      </c>
      <c r="CC33" s="32">
        <f t="shared" si="13"/>
        <v>0</v>
      </c>
    </row>
    <row r="34" spans="1:81" hidden="1" x14ac:dyDescent="0.3">
      <c r="A34" s="454">
        <f>admin_Levelezés!A31</f>
        <v>0</v>
      </c>
      <c r="B34" s="454">
        <f>admin_Levelezés!B31</f>
        <v>0</v>
      </c>
      <c r="C34" s="454">
        <f>admin_Levelezés!C31</f>
        <v>0</v>
      </c>
      <c r="D34" s="454">
        <f>admin_Levelezés!D31</f>
        <v>0</v>
      </c>
      <c r="E34" s="454">
        <f>admin_Levelezés!E31</f>
        <v>0</v>
      </c>
      <c r="F34" s="121">
        <v>0</v>
      </c>
      <c r="G34" s="121">
        <v>0</v>
      </c>
      <c r="H34" s="121">
        <v>0</v>
      </c>
      <c r="I34" s="121">
        <v>0</v>
      </c>
      <c r="J34" s="121">
        <v>0</v>
      </c>
      <c r="K34" s="121">
        <v>0</v>
      </c>
      <c r="L34" s="121">
        <v>0</v>
      </c>
      <c r="M34" s="121">
        <v>0</v>
      </c>
      <c r="N34" s="121">
        <v>0</v>
      </c>
      <c r="O34" s="121">
        <v>0</v>
      </c>
      <c r="P34" s="121">
        <v>0</v>
      </c>
      <c r="Q34" s="121">
        <v>0</v>
      </c>
      <c r="R34" s="105"/>
      <c r="S34" s="387"/>
      <c r="T34" s="387"/>
      <c r="U34" s="387"/>
      <c r="V34" s="106"/>
      <c r="W34" s="106"/>
      <c r="X34" s="106"/>
      <c r="Y34" s="106"/>
      <c r="Z34" s="106"/>
      <c r="AA34" s="106"/>
      <c r="AB34" s="385"/>
      <c r="AC34" s="106"/>
      <c r="AD34" s="106"/>
      <c r="AE34" s="106"/>
      <c r="AF34" s="106"/>
      <c r="AG34" s="106"/>
      <c r="AH34" s="385"/>
      <c r="AI34" s="385"/>
      <c r="AJ34" s="106"/>
      <c r="AK34" s="106"/>
      <c r="AL34" s="106"/>
      <c r="AM34" s="106"/>
      <c r="AN34" s="106"/>
      <c r="AO34" s="387"/>
      <c r="AP34" s="387"/>
      <c r="AQ34" s="106"/>
      <c r="AR34" s="106"/>
      <c r="AS34" s="106"/>
      <c r="AT34" s="106"/>
      <c r="AU34" s="106"/>
      <c r="AV34" s="387"/>
      <c r="AW34" s="174">
        <f t="shared" si="21"/>
        <v>0</v>
      </c>
      <c r="AX34" s="4">
        <f t="shared" si="22"/>
        <v>0</v>
      </c>
      <c r="AY34" s="4">
        <f t="shared" si="22"/>
        <v>0</v>
      </c>
      <c r="AZ34" s="4">
        <f t="shared" si="22"/>
        <v>0</v>
      </c>
      <c r="BA34" s="4">
        <f t="shared" si="22"/>
        <v>0</v>
      </c>
      <c r="BB34" s="4">
        <f t="shared" si="22"/>
        <v>0</v>
      </c>
      <c r="BC34" s="4">
        <f t="shared" si="22"/>
        <v>0</v>
      </c>
      <c r="BD34" s="4">
        <f t="shared" si="22"/>
        <v>0</v>
      </c>
      <c r="BE34" s="4">
        <f t="shared" si="22"/>
        <v>0</v>
      </c>
      <c r="BF34" s="4">
        <f t="shared" si="22"/>
        <v>0</v>
      </c>
      <c r="BG34" s="4">
        <f t="shared" si="22"/>
        <v>0</v>
      </c>
      <c r="BH34" s="4">
        <f t="shared" si="22"/>
        <v>0</v>
      </c>
      <c r="BI34" s="4">
        <f t="shared" si="22"/>
        <v>0</v>
      </c>
      <c r="BJ34" s="4">
        <f t="shared" si="22"/>
        <v>0</v>
      </c>
      <c r="BK34" s="4">
        <f t="shared" si="22"/>
        <v>0</v>
      </c>
      <c r="BL34" s="4">
        <f t="shared" si="22"/>
        <v>0</v>
      </c>
      <c r="BM34" s="4">
        <f t="shared" si="22"/>
        <v>0</v>
      </c>
      <c r="BN34" s="4">
        <f t="shared" si="22"/>
        <v>0</v>
      </c>
      <c r="BO34" s="4"/>
      <c r="BP34" s="4">
        <f t="shared" si="23"/>
        <v>0</v>
      </c>
      <c r="BQ34" s="4">
        <f t="shared" si="20"/>
        <v>0</v>
      </c>
      <c r="BR34" s="4">
        <f t="shared" si="23"/>
        <v>0</v>
      </c>
      <c r="BS34" s="4">
        <f t="shared" si="23"/>
        <v>0</v>
      </c>
      <c r="BT34" s="4">
        <f t="shared" si="23"/>
        <v>0</v>
      </c>
      <c r="BU34" s="4">
        <f t="shared" si="23"/>
        <v>0</v>
      </c>
      <c r="BV34" s="4">
        <f t="shared" si="23"/>
        <v>0</v>
      </c>
      <c r="BW34" s="4"/>
      <c r="BX34" s="4">
        <f t="shared" si="23"/>
        <v>0</v>
      </c>
      <c r="BY34" s="4">
        <f t="shared" si="23"/>
        <v>0</v>
      </c>
      <c r="BZ34" s="345">
        <f t="shared" si="23"/>
        <v>0</v>
      </c>
      <c r="CA34" s="31">
        <f t="shared" si="23"/>
        <v>0</v>
      </c>
      <c r="CB34" s="4">
        <f t="shared" si="13"/>
        <v>0</v>
      </c>
      <c r="CC34" s="32">
        <f t="shared" si="13"/>
        <v>0</v>
      </c>
    </row>
    <row r="35" spans="1:81" hidden="1" x14ac:dyDescent="0.3">
      <c r="A35" s="454">
        <f>admin_Levelezés!A32</f>
        <v>0</v>
      </c>
      <c r="B35" s="454">
        <f>admin_Levelezés!B32</f>
        <v>0</v>
      </c>
      <c r="C35" s="454">
        <f>admin_Levelezés!C32</f>
        <v>0</v>
      </c>
      <c r="D35" s="454">
        <f>admin_Levelezés!D32</f>
        <v>0</v>
      </c>
      <c r="E35" s="454">
        <f>admin_Levelezés!E32</f>
        <v>0</v>
      </c>
      <c r="F35" s="121">
        <v>0</v>
      </c>
      <c r="G35" s="121">
        <v>0</v>
      </c>
      <c r="H35" s="121">
        <v>0</v>
      </c>
      <c r="I35" s="121">
        <v>0</v>
      </c>
      <c r="J35" s="121">
        <v>0</v>
      </c>
      <c r="K35" s="121">
        <v>0</v>
      </c>
      <c r="L35" s="121">
        <v>0</v>
      </c>
      <c r="M35" s="121">
        <v>0</v>
      </c>
      <c r="N35" s="121">
        <v>0</v>
      </c>
      <c r="O35" s="121">
        <v>0</v>
      </c>
      <c r="P35" s="121">
        <v>0</v>
      </c>
      <c r="Q35" s="121">
        <v>0</v>
      </c>
      <c r="R35" s="105"/>
      <c r="S35" s="387"/>
      <c r="T35" s="387"/>
      <c r="U35" s="387"/>
      <c r="V35" s="106"/>
      <c r="W35" s="106"/>
      <c r="X35" s="106"/>
      <c r="Y35" s="106"/>
      <c r="Z35" s="106"/>
      <c r="AA35" s="106"/>
      <c r="AB35" s="385"/>
      <c r="AC35" s="106"/>
      <c r="AD35" s="106"/>
      <c r="AE35" s="106"/>
      <c r="AF35" s="106"/>
      <c r="AG35" s="106"/>
      <c r="AH35" s="385"/>
      <c r="AI35" s="385"/>
      <c r="AJ35" s="106"/>
      <c r="AK35" s="106"/>
      <c r="AL35" s="106"/>
      <c r="AM35" s="106"/>
      <c r="AN35" s="106"/>
      <c r="AO35" s="387"/>
      <c r="AP35" s="387"/>
      <c r="AQ35" s="106"/>
      <c r="AR35" s="106"/>
      <c r="AS35" s="106"/>
      <c r="AT35" s="106"/>
      <c r="AU35" s="106"/>
      <c r="AV35" s="387"/>
      <c r="AW35" s="174">
        <f t="shared" si="21"/>
        <v>0</v>
      </c>
      <c r="AX35" s="4">
        <f t="shared" si="22"/>
        <v>0</v>
      </c>
      <c r="AY35" s="4">
        <f t="shared" si="22"/>
        <v>0</v>
      </c>
      <c r="AZ35" s="4">
        <f t="shared" si="22"/>
        <v>0</v>
      </c>
      <c r="BA35" s="4">
        <f t="shared" si="22"/>
        <v>0</v>
      </c>
      <c r="BB35" s="4">
        <f t="shared" si="22"/>
        <v>0</v>
      </c>
      <c r="BC35" s="4">
        <f t="shared" si="22"/>
        <v>0</v>
      </c>
      <c r="BD35" s="4">
        <f t="shared" si="22"/>
        <v>0</v>
      </c>
      <c r="BE35" s="4">
        <f t="shared" si="22"/>
        <v>0</v>
      </c>
      <c r="BF35" s="4">
        <f t="shared" si="22"/>
        <v>0</v>
      </c>
      <c r="BG35" s="4">
        <f t="shared" si="22"/>
        <v>0</v>
      </c>
      <c r="BH35" s="4">
        <f t="shared" si="22"/>
        <v>0</v>
      </c>
      <c r="BI35" s="4">
        <f t="shared" si="22"/>
        <v>0</v>
      </c>
      <c r="BJ35" s="4">
        <f t="shared" si="22"/>
        <v>0</v>
      </c>
      <c r="BK35" s="4">
        <f t="shared" si="22"/>
        <v>0</v>
      </c>
      <c r="BL35" s="4">
        <f t="shared" si="22"/>
        <v>0</v>
      </c>
      <c r="BM35" s="4">
        <f t="shared" si="22"/>
        <v>0</v>
      </c>
      <c r="BN35" s="4">
        <f t="shared" si="22"/>
        <v>0</v>
      </c>
      <c r="BO35" s="4"/>
      <c r="BP35" s="4">
        <f t="shared" si="23"/>
        <v>0</v>
      </c>
      <c r="BQ35" s="4">
        <f t="shared" si="20"/>
        <v>0</v>
      </c>
      <c r="BR35" s="4">
        <f t="shared" si="23"/>
        <v>0</v>
      </c>
      <c r="BS35" s="4">
        <f t="shared" si="23"/>
        <v>0</v>
      </c>
      <c r="BT35" s="4">
        <f t="shared" si="23"/>
        <v>0</v>
      </c>
      <c r="BU35" s="4">
        <f t="shared" si="23"/>
        <v>0</v>
      </c>
      <c r="BV35" s="4">
        <f t="shared" si="23"/>
        <v>0</v>
      </c>
      <c r="BW35" s="4"/>
      <c r="BX35" s="4">
        <f t="shared" si="23"/>
        <v>0</v>
      </c>
      <c r="BY35" s="4">
        <f t="shared" si="23"/>
        <v>0</v>
      </c>
      <c r="BZ35" s="345">
        <f t="shared" si="23"/>
        <v>0</v>
      </c>
      <c r="CA35" s="31">
        <f t="shared" si="23"/>
        <v>0</v>
      </c>
      <c r="CB35" s="4">
        <f t="shared" si="13"/>
        <v>0</v>
      </c>
      <c r="CC35" s="32">
        <f t="shared" si="13"/>
        <v>0</v>
      </c>
    </row>
    <row r="36" spans="1:81" hidden="1" x14ac:dyDescent="0.3">
      <c r="A36" s="454">
        <f>admin_Levelezés!A33</f>
        <v>0</v>
      </c>
      <c r="B36" s="454">
        <f>admin_Levelezés!B33</f>
        <v>0</v>
      </c>
      <c r="C36" s="454">
        <f>admin_Levelezés!C33</f>
        <v>0</v>
      </c>
      <c r="D36" s="454">
        <f>admin_Levelezés!D33</f>
        <v>0</v>
      </c>
      <c r="E36" s="454">
        <f>admin_Levelezés!E33</f>
        <v>0</v>
      </c>
      <c r="F36" s="121">
        <v>0</v>
      </c>
      <c r="G36" s="121">
        <v>0</v>
      </c>
      <c r="H36" s="121">
        <v>0</v>
      </c>
      <c r="I36" s="121">
        <v>0</v>
      </c>
      <c r="J36" s="121">
        <v>0</v>
      </c>
      <c r="K36" s="121">
        <v>0</v>
      </c>
      <c r="L36" s="121">
        <v>0</v>
      </c>
      <c r="M36" s="121">
        <v>0</v>
      </c>
      <c r="N36" s="121">
        <v>0</v>
      </c>
      <c r="O36" s="121">
        <v>0</v>
      </c>
      <c r="P36" s="121">
        <v>0</v>
      </c>
      <c r="Q36" s="121">
        <v>0</v>
      </c>
      <c r="R36" s="105"/>
      <c r="S36" s="387"/>
      <c r="T36" s="387"/>
      <c r="U36" s="387"/>
      <c r="V36" s="106"/>
      <c r="W36" s="106"/>
      <c r="X36" s="106"/>
      <c r="Y36" s="106"/>
      <c r="Z36" s="106"/>
      <c r="AA36" s="106"/>
      <c r="AB36" s="385"/>
      <c r="AC36" s="106"/>
      <c r="AD36" s="106"/>
      <c r="AE36" s="106"/>
      <c r="AF36" s="106"/>
      <c r="AG36" s="106"/>
      <c r="AH36" s="385"/>
      <c r="AI36" s="385"/>
      <c r="AJ36" s="106"/>
      <c r="AK36" s="106"/>
      <c r="AL36" s="106"/>
      <c r="AM36" s="106"/>
      <c r="AN36" s="106"/>
      <c r="AO36" s="385"/>
      <c r="AP36" s="385"/>
      <c r="AQ36" s="106"/>
      <c r="AR36" s="106"/>
      <c r="AS36" s="106"/>
      <c r="AT36" s="106"/>
      <c r="AU36" s="106"/>
      <c r="AV36" s="385"/>
      <c r="AW36" s="174">
        <f t="shared" si="21"/>
        <v>0</v>
      </c>
      <c r="AX36" s="4">
        <f t="shared" si="22"/>
        <v>0</v>
      </c>
      <c r="AY36" s="4">
        <f t="shared" si="22"/>
        <v>0</v>
      </c>
      <c r="AZ36" s="4">
        <f t="shared" si="22"/>
        <v>0</v>
      </c>
      <c r="BA36" s="4">
        <f t="shared" si="22"/>
        <v>0</v>
      </c>
      <c r="BB36" s="4">
        <f t="shared" si="22"/>
        <v>0</v>
      </c>
      <c r="BC36" s="4">
        <f t="shared" si="22"/>
        <v>0</v>
      </c>
      <c r="BD36" s="4">
        <f t="shared" si="22"/>
        <v>0</v>
      </c>
      <c r="BE36" s="4">
        <f t="shared" si="22"/>
        <v>0</v>
      </c>
      <c r="BF36" s="4">
        <f t="shared" si="22"/>
        <v>0</v>
      </c>
      <c r="BG36" s="4">
        <f t="shared" si="22"/>
        <v>0</v>
      </c>
      <c r="BH36" s="4">
        <f t="shared" si="22"/>
        <v>0</v>
      </c>
      <c r="BI36" s="4">
        <f t="shared" si="22"/>
        <v>0</v>
      </c>
      <c r="BJ36" s="4">
        <f t="shared" si="22"/>
        <v>0</v>
      </c>
      <c r="BK36" s="4">
        <f t="shared" si="22"/>
        <v>0</v>
      </c>
      <c r="BL36" s="4">
        <f t="shared" si="22"/>
        <v>0</v>
      </c>
      <c r="BM36" s="4">
        <f t="shared" si="22"/>
        <v>0</v>
      </c>
      <c r="BN36" s="4">
        <f t="shared" si="22"/>
        <v>0</v>
      </c>
      <c r="BO36" s="4"/>
      <c r="BP36" s="4">
        <f t="shared" si="23"/>
        <v>0</v>
      </c>
      <c r="BQ36" s="4">
        <f t="shared" si="20"/>
        <v>0</v>
      </c>
      <c r="BR36" s="4">
        <f t="shared" si="23"/>
        <v>0</v>
      </c>
      <c r="BS36" s="4">
        <f t="shared" si="23"/>
        <v>0</v>
      </c>
      <c r="BT36" s="4">
        <f t="shared" si="23"/>
        <v>0</v>
      </c>
      <c r="BU36" s="4">
        <f t="shared" si="23"/>
        <v>0</v>
      </c>
      <c r="BV36" s="4">
        <f t="shared" si="23"/>
        <v>0</v>
      </c>
      <c r="BW36" s="4"/>
      <c r="BX36" s="4">
        <f t="shared" si="23"/>
        <v>0</v>
      </c>
      <c r="BY36" s="4">
        <f t="shared" si="23"/>
        <v>0</v>
      </c>
      <c r="BZ36" s="345">
        <f t="shared" si="23"/>
        <v>0</v>
      </c>
      <c r="CA36" s="31">
        <f t="shared" si="23"/>
        <v>0</v>
      </c>
      <c r="CB36" s="4">
        <f t="shared" si="13"/>
        <v>0</v>
      </c>
      <c r="CC36" s="32">
        <f t="shared" si="13"/>
        <v>0</v>
      </c>
    </row>
    <row r="37" spans="1:81" hidden="1" x14ac:dyDescent="0.3">
      <c r="A37" s="454">
        <f>admin_Levelezés!A34</f>
        <v>0</v>
      </c>
      <c r="B37" s="454">
        <f>admin_Levelezés!B34</f>
        <v>0</v>
      </c>
      <c r="C37" s="454">
        <f>admin_Levelezés!C34</f>
        <v>0</v>
      </c>
      <c r="D37" s="454">
        <f>admin_Levelezés!D34</f>
        <v>0</v>
      </c>
      <c r="E37" s="454">
        <f>admin_Levelezés!E34</f>
        <v>0</v>
      </c>
      <c r="F37" s="121">
        <v>0</v>
      </c>
      <c r="G37" s="121">
        <v>0</v>
      </c>
      <c r="H37" s="121">
        <v>0</v>
      </c>
      <c r="I37" s="121">
        <v>0</v>
      </c>
      <c r="J37" s="121">
        <v>0</v>
      </c>
      <c r="K37" s="121">
        <v>0</v>
      </c>
      <c r="L37" s="121">
        <v>0</v>
      </c>
      <c r="M37" s="121">
        <v>0</v>
      </c>
      <c r="N37" s="121">
        <v>0</v>
      </c>
      <c r="O37" s="121">
        <v>0</v>
      </c>
      <c r="P37" s="121">
        <v>0</v>
      </c>
      <c r="Q37" s="121">
        <v>0</v>
      </c>
      <c r="R37" s="105"/>
      <c r="S37" s="387"/>
      <c r="T37" s="387"/>
      <c r="U37" s="387"/>
      <c r="V37" s="106"/>
      <c r="W37" s="106"/>
      <c r="X37" s="106"/>
      <c r="Y37" s="106"/>
      <c r="Z37" s="106"/>
      <c r="AA37" s="106"/>
      <c r="AB37" s="385"/>
      <c r="AC37" s="106"/>
      <c r="AD37" s="106"/>
      <c r="AE37" s="106"/>
      <c r="AF37" s="106"/>
      <c r="AG37" s="106"/>
      <c r="AH37" s="385"/>
      <c r="AI37" s="385"/>
      <c r="AJ37" s="106"/>
      <c r="AK37" s="106"/>
      <c r="AL37" s="106"/>
      <c r="AM37" s="106"/>
      <c r="AN37" s="106"/>
      <c r="AO37" s="385"/>
      <c r="AP37" s="385"/>
      <c r="AQ37" s="106"/>
      <c r="AR37" s="106"/>
      <c r="AS37" s="106"/>
      <c r="AT37" s="106"/>
      <c r="AU37" s="106"/>
      <c r="AV37" s="385"/>
      <c r="AW37" s="174">
        <f t="shared" si="21"/>
        <v>0</v>
      </c>
      <c r="AX37" s="4">
        <f t="shared" si="22"/>
        <v>0</v>
      </c>
      <c r="AY37" s="4">
        <f t="shared" si="22"/>
        <v>0</v>
      </c>
      <c r="AZ37" s="4">
        <f t="shared" si="22"/>
        <v>0</v>
      </c>
      <c r="BA37" s="4">
        <f t="shared" si="22"/>
        <v>0</v>
      </c>
      <c r="BB37" s="4">
        <f t="shared" si="22"/>
        <v>0</v>
      </c>
      <c r="BC37" s="4">
        <f t="shared" si="22"/>
        <v>0</v>
      </c>
      <c r="BD37" s="4">
        <f t="shared" si="22"/>
        <v>0</v>
      </c>
      <c r="BE37" s="4">
        <f t="shared" si="22"/>
        <v>0</v>
      </c>
      <c r="BF37" s="4">
        <f t="shared" si="22"/>
        <v>0</v>
      </c>
      <c r="BG37" s="4">
        <f t="shared" si="22"/>
        <v>0</v>
      </c>
      <c r="BH37" s="4">
        <f t="shared" si="22"/>
        <v>0</v>
      </c>
      <c r="BI37" s="4">
        <f t="shared" si="22"/>
        <v>0</v>
      </c>
      <c r="BJ37" s="4">
        <f t="shared" si="22"/>
        <v>0</v>
      </c>
      <c r="BK37" s="4">
        <f t="shared" si="22"/>
        <v>0</v>
      </c>
      <c r="BL37" s="4">
        <f t="shared" si="22"/>
        <v>0</v>
      </c>
      <c r="BM37" s="4">
        <f t="shared" si="22"/>
        <v>0</v>
      </c>
      <c r="BN37" s="4">
        <f t="shared" si="22"/>
        <v>0</v>
      </c>
      <c r="BO37" s="4"/>
      <c r="BP37" s="4">
        <f t="shared" si="23"/>
        <v>0</v>
      </c>
      <c r="BQ37" s="4">
        <f t="shared" si="20"/>
        <v>0</v>
      </c>
      <c r="BR37" s="4">
        <f t="shared" si="23"/>
        <v>0</v>
      </c>
      <c r="BS37" s="4">
        <f t="shared" si="23"/>
        <v>0</v>
      </c>
      <c r="BT37" s="4">
        <f t="shared" si="23"/>
        <v>0</v>
      </c>
      <c r="BU37" s="4">
        <f t="shared" si="23"/>
        <v>0</v>
      </c>
      <c r="BV37" s="4">
        <f t="shared" si="23"/>
        <v>0</v>
      </c>
      <c r="BW37" s="4"/>
      <c r="BX37" s="4">
        <f t="shared" si="23"/>
        <v>0</v>
      </c>
      <c r="BY37" s="4">
        <f t="shared" si="23"/>
        <v>0</v>
      </c>
      <c r="BZ37" s="345">
        <f t="shared" si="23"/>
        <v>0</v>
      </c>
      <c r="CA37" s="31">
        <f t="shared" si="23"/>
        <v>0</v>
      </c>
      <c r="CB37" s="4">
        <f t="shared" si="13"/>
        <v>0</v>
      </c>
      <c r="CC37" s="32">
        <f t="shared" si="13"/>
        <v>0</v>
      </c>
    </row>
    <row r="38" spans="1:81" hidden="1" x14ac:dyDescent="0.3">
      <c r="A38" s="454">
        <f>admin_Levelezés!A35</f>
        <v>0</v>
      </c>
      <c r="B38" s="454">
        <f>admin_Levelezés!B35</f>
        <v>0</v>
      </c>
      <c r="C38" s="454">
        <f>admin_Levelezés!C35</f>
        <v>0</v>
      </c>
      <c r="D38" s="454">
        <f>admin_Levelezés!D35</f>
        <v>0</v>
      </c>
      <c r="E38" s="454">
        <f>admin_Levelezés!E35</f>
        <v>0</v>
      </c>
      <c r="F38" s="121">
        <v>0</v>
      </c>
      <c r="G38" s="121">
        <v>0</v>
      </c>
      <c r="H38" s="121">
        <v>0</v>
      </c>
      <c r="I38" s="121">
        <v>0</v>
      </c>
      <c r="J38" s="121">
        <v>0</v>
      </c>
      <c r="K38" s="121">
        <v>0</v>
      </c>
      <c r="L38" s="121">
        <v>0</v>
      </c>
      <c r="M38" s="121">
        <v>0</v>
      </c>
      <c r="N38" s="121">
        <v>0</v>
      </c>
      <c r="O38" s="121">
        <v>0</v>
      </c>
      <c r="P38" s="121">
        <v>0</v>
      </c>
      <c r="Q38" s="121">
        <v>0</v>
      </c>
      <c r="R38" s="105"/>
      <c r="S38" s="387"/>
      <c r="T38" s="387"/>
      <c r="U38" s="387"/>
      <c r="V38" s="106"/>
      <c r="W38" s="106"/>
      <c r="X38" s="106"/>
      <c r="Y38" s="106"/>
      <c r="Z38" s="106"/>
      <c r="AA38" s="106"/>
      <c r="AB38" s="385"/>
      <c r="AC38" s="106"/>
      <c r="AD38" s="106"/>
      <c r="AE38" s="106"/>
      <c r="AF38" s="106"/>
      <c r="AG38" s="106"/>
      <c r="AH38" s="385"/>
      <c r="AI38" s="385"/>
      <c r="AJ38" s="106"/>
      <c r="AK38" s="106"/>
      <c r="AL38" s="106"/>
      <c r="AM38" s="106"/>
      <c r="AN38" s="106"/>
      <c r="AO38" s="387"/>
      <c r="AP38" s="387"/>
      <c r="AQ38" s="106"/>
      <c r="AR38" s="106"/>
      <c r="AS38" s="106"/>
      <c r="AT38" s="106"/>
      <c r="AU38" s="106"/>
      <c r="AV38" s="387"/>
      <c r="AW38" s="174">
        <f t="shared" si="21"/>
        <v>0</v>
      </c>
      <c r="AX38" s="4">
        <f t="shared" si="22"/>
        <v>0</v>
      </c>
      <c r="AY38" s="4">
        <f t="shared" si="22"/>
        <v>0</v>
      </c>
      <c r="AZ38" s="4">
        <f t="shared" si="22"/>
        <v>0</v>
      </c>
      <c r="BA38" s="4">
        <f t="shared" si="22"/>
        <v>0</v>
      </c>
      <c r="BB38" s="4">
        <f t="shared" si="22"/>
        <v>0</v>
      </c>
      <c r="BC38" s="4">
        <f t="shared" si="22"/>
        <v>0</v>
      </c>
      <c r="BD38" s="4">
        <f t="shared" si="22"/>
        <v>0</v>
      </c>
      <c r="BE38" s="4">
        <f t="shared" si="22"/>
        <v>0</v>
      </c>
      <c r="BF38" s="4">
        <f t="shared" si="22"/>
        <v>0</v>
      </c>
      <c r="BG38" s="4">
        <f t="shared" si="22"/>
        <v>0</v>
      </c>
      <c r="BH38" s="4">
        <f t="shared" si="22"/>
        <v>0</v>
      </c>
      <c r="BI38" s="4">
        <f t="shared" si="22"/>
        <v>0</v>
      </c>
      <c r="BJ38" s="4">
        <f t="shared" si="22"/>
        <v>0</v>
      </c>
      <c r="BK38" s="4">
        <f t="shared" si="22"/>
        <v>0</v>
      </c>
      <c r="BL38" s="4">
        <f t="shared" si="22"/>
        <v>0</v>
      </c>
      <c r="BM38" s="4">
        <f t="shared" si="22"/>
        <v>0</v>
      </c>
      <c r="BN38" s="4">
        <f t="shared" si="22"/>
        <v>0</v>
      </c>
      <c r="BO38" s="4"/>
      <c r="BP38" s="4">
        <f t="shared" si="23"/>
        <v>0</v>
      </c>
      <c r="BQ38" s="4">
        <f t="shared" si="20"/>
        <v>0</v>
      </c>
      <c r="BR38" s="4">
        <f t="shared" si="23"/>
        <v>0</v>
      </c>
      <c r="BS38" s="4">
        <f t="shared" si="23"/>
        <v>0</v>
      </c>
      <c r="BT38" s="4">
        <f t="shared" si="23"/>
        <v>0</v>
      </c>
      <c r="BU38" s="4">
        <f t="shared" si="23"/>
        <v>0</v>
      </c>
      <c r="BV38" s="4">
        <f t="shared" si="23"/>
        <v>0</v>
      </c>
      <c r="BW38" s="4"/>
      <c r="BX38" s="4">
        <f t="shared" si="23"/>
        <v>0</v>
      </c>
      <c r="BY38" s="4">
        <f t="shared" si="23"/>
        <v>0</v>
      </c>
      <c r="BZ38" s="345">
        <f t="shared" si="23"/>
        <v>0</v>
      </c>
      <c r="CA38" s="31">
        <f t="shared" si="23"/>
        <v>0</v>
      </c>
      <c r="CB38" s="4">
        <f t="shared" si="13"/>
        <v>0</v>
      </c>
      <c r="CC38" s="32">
        <f t="shared" si="13"/>
        <v>0</v>
      </c>
    </row>
    <row r="39" spans="1:81" hidden="1" x14ac:dyDescent="0.3">
      <c r="A39" s="454">
        <f>admin_Levelezés!A36</f>
        <v>0</v>
      </c>
      <c r="B39" s="454">
        <f>admin_Levelezés!B36</f>
        <v>0</v>
      </c>
      <c r="C39" s="454">
        <f>admin_Levelezés!C36</f>
        <v>0</v>
      </c>
      <c r="D39" s="454">
        <f>admin_Levelezés!D36</f>
        <v>0</v>
      </c>
      <c r="E39" s="454">
        <f>admin_Levelezés!E36</f>
        <v>0</v>
      </c>
      <c r="F39" s="121">
        <v>0</v>
      </c>
      <c r="G39" s="121">
        <v>0</v>
      </c>
      <c r="H39" s="121">
        <v>0</v>
      </c>
      <c r="I39" s="121">
        <v>0</v>
      </c>
      <c r="J39" s="121">
        <v>0</v>
      </c>
      <c r="K39" s="121">
        <v>0</v>
      </c>
      <c r="L39" s="121">
        <v>0</v>
      </c>
      <c r="M39" s="121">
        <v>0</v>
      </c>
      <c r="N39" s="121">
        <v>0</v>
      </c>
      <c r="O39" s="121">
        <v>0</v>
      </c>
      <c r="P39" s="121">
        <v>0</v>
      </c>
      <c r="Q39" s="121">
        <v>0</v>
      </c>
      <c r="R39" s="105"/>
      <c r="S39" s="387"/>
      <c r="T39" s="387"/>
      <c r="U39" s="387"/>
      <c r="V39" s="106"/>
      <c r="W39" s="106"/>
      <c r="X39" s="106"/>
      <c r="Y39" s="106"/>
      <c r="Z39" s="106"/>
      <c r="AA39" s="106"/>
      <c r="AB39" s="387"/>
      <c r="AC39" s="106"/>
      <c r="AD39" s="106"/>
      <c r="AE39" s="106"/>
      <c r="AF39" s="106"/>
      <c r="AG39" s="106"/>
      <c r="AH39" s="387"/>
      <c r="AI39" s="387"/>
      <c r="AJ39" s="106"/>
      <c r="AK39" s="106"/>
      <c r="AL39" s="106"/>
      <c r="AM39" s="106"/>
      <c r="AN39" s="106"/>
      <c r="AO39" s="387"/>
      <c r="AP39" s="387"/>
      <c r="AQ39" s="106"/>
      <c r="AR39" s="106"/>
      <c r="AS39" s="106"/>
      <c r="AT39" s="106"/>
      <c r="AU39" s="106"/>
      <c r="AV39" s="387"/>
      <c r="AW39" s="174">
        <f t="shared" si="21"/>
        <v>0</v>
      </c>
      <c r="AX39" s="4">
        <f t="shared" si="22"/>
        <v>0</v>
      </c>
      <c r="AY39" s="4">
        <f t="shared" si="22"/>
        <v>0</v>
      </c>
      <c r="AZ39" s="4">
        <f t="shared" si="22"/>
        <v>0</v>
      </c>
      <c r="BA39" s="4">
        <f t="shared" si="22"/>
        <v>0</v>
      </c>
      <c r="BB39" s="4">
        <f t="shared" si="22"/>
        <v>0</v>
      </c>
      <c r="BC39" s="4">
        <f t="shared" si="22"/>
        <v>0</v>
      </c>
      <c r="BD39" s="4">
        <f t="shared" si="22"/>
        <v>0</v>
      </c>
      <c r="BE39" s="4">
        <f t="shared" si="22"/>
        <v>0</v>
      </c>
      <c r="BF39" s="4">
        <f t="shared" si="22"/>
        <v>0</v>
      </c>
      <c r="BG39" s="4">
        <f t="shared" si="22"/>
        <v>0</v>
      </c>
      <c r="BH39" s="4">
        <f t="shared" si="22"/>
        <v>0</v>
      </c>
      <c r="BI39" s="4">
        <f t="shared" si="22"/>
        <v>0</v>
      </c>
      <c r="BJ39" s="4">
        <f t="shared" si="22"/>
        <v>0</v>
      </c>
      <c r="BK39" s="4">
        <f t="shared" si="22"/>
        <v>0</v>
      </c>
      <c r="BL39" s="4">
        <f t="shared" si="22"/>
        <v>0</v>
      </c>
      <c r="BM39" s="4">
        <f t="shared" si="22"/>
        <v>0</v>
      </c>
      <c r="BN39" s="4">
        <f t="shared" si="22"/>
        <v>0</v>
      </c>
      <c r="BO39" s="4"/>
      <c r="BP39" s="4">
        <f t="shared" si="23"/>
        <v>0</v>
      </c>
      <c r="BQ39" s="4">
        <f t="shared" si="20"/>
        <v>0</v>
      </c>
      <c r="BR39" s="4">
        <f t="shared" si="23"/>
        <v>0</v>
      </c>
      <c r="BS39" s="4">
        <f t="shared" si="23"/>
        <v>0</v>
      </c>
      <c r="BT39" s="4">
        <f t="shared" si="23"/>
        <v>0</v>
      </c>
      <c r="BU39" s="4">
        <f t="shared" si="23"/>
        <v>0</v>
      </c>
      <c r="BV39" s="4">
        <f t="shared" si="23"/>
        <v>0</v>
      </c>
      <c r="BW39" s="4"/>
      <c r="BX39" s="4">
        <f t="shared" si="23"/>
        <v>0</v>
      </c>
      <c r="BY39" s="4">
        <f t="shared" si="23"/>
        <v>0</v>
      </c>
      <c r="BZ39" s="345">
        <f t="shared" si="23"/>
        <v>0</v>
      </c>
      <c r="CA39" s="31">
        <f t="shared" si="23"/>
        <v>0</v>
      </c>
      <c r="CB39" s="4">
        <f t="shared" si="13"/>
        <v>0</v>
      </c>
      <c r="CC39" s="32">
        <f t="shared" si="13"/>
        <v>0</v>
      </c>
    </row>
    <row r="40" spans="1:81" hidden="1" x14ac:dyDescent="0.3">
      <c r="A40" s="454">
        <f>admin_Levelezés!A37</f>
        <v>0</v>
      </c>
      <c r="B40" s="454">
        <f>admin_Levelezés!B37</f>
        <v>0</v>
      </c>
      <c r="C40" s="454">
        <f>admin_Levelezés!C37</f>
        <v>0</v>
      </c>
      <c r="D40" s="454">
        <f>admin_Levelezés!D37</f>
        <v>0</v>
      </c>
      <c r="E40" s="454">
        <f>admin_Levelezés!E37</f>
        <v>0</v>
      </c>
      <c r="F40" s="121">
        <v>0</v>
      </c>
      <c r="G40" s="121">
        <v>0</v>
      </c>
      <c r="H40" s="121">
        <v>0</v>
      </c>
      <c r="I40" s="121">
        <v>0</v>
      </c>
      <c r="J40" s="121">
        <v>0</v>
      </c>
      <c r="K40" s="121">
        <v>0</v>
      </c>
      <c r="L40" s="121">
        <v>0</v>
      </c>
      <c r="M40" s="121">
        <v>0</v>
      </c>
      <c r="N40" s="121">
        <v>0</v>
      </c>
      <c r="O40" s="121">
        <v>0</v>
      </c>
      <c r="P40" s="121">
        <v>0</v>
      </c>
      <c r="Q40" s="121">
        <v>0</v>
      </c>
      <c r="R40" s="105"/>
      <c r="S40" s="387"/>
      <c r="T40" s="387"/>
      <c r="U40" s="387"/>
      <c r="V40" s="106"/>
      <c r="W40" s="106"/>
      <c r="X40" s="106"/>
      <c r="Y40" s="106"/>
      <c r="Z40" s="106"/>
      <c r="AA40" s="106"/>
      <c r="AB40" s="385"/>
      <c r="AC40" s="106"/>
      <c r="AD40" s="106"/>
      <c r="AE40" s="106"/>
      <c r="AF40" s="106"/>
      <c r="AG40" s="106"/>
      <c r="AH40" s="385"/>
      <c r="AI40" s="385"/>
      <c r="AJ40" s="106"/>
      <c r="AK40" s="106"/>
      <c r="AL40" s="106"/>
      <c r="AM40" s="106"/>
      <c r="AN40" s="106"/>
      <c r="AO40" s="387"/>
      <c r="AP40" s="387"/>
      <c r="AQ40" s="106"/>
      <c r="AR40" s="106"/>
      <c r="AS40" s="106"/>
      <c r="AT40" s="106"/>
      <c r="AU40" s="106"/>
      <c r="AV40" s="387"/>
      <c r="AW40" s="174">
        <f t="shared" si="21"/>
        <v>0</v>
      </c>
      <c r="AX40" s="4">
        <f t="shared" si="22"/>
        <v>0</v>
      </c>
      <c r="AY40" s="4">
        <f t="shared" si="22"/>
        <v>0</v>
      </c>
      <c r="AZ40" s="4">
        <f t="shared" si="22"/>
        <v>0</v>
      </c>
      <c r="BA40" s="4">
        <f t="shared" si="22"/>
        <v>0</v>
      </c>
      <c r="BB40" s="4">
        <f t="shared" si="22"/>
        <v>0</v>
      </c>
      <c r="BC40" s="4">
        <f t="shared" si="22"/>
        <v>0</v>
      </c>
      <c r="BD40" s="4">
        <f t="shared" si="22"/>
        <v>0</v>
      </c>
      <c r="BE40" s="4">
        <f t="shared" si="22"/>
        <v>0</v>
      </c>
      <c r="BF40" s="4">
        <f t="shared" si="22"/>
        <v>0</v>
      </c>
      <c r="BG40" s="4">
        <f t="shared" si="22"/>
        <v>0</v>
      </c>
      <c r="BH40" s="4">
        <f t="shared" si="22"/>
        <v>0</v>
      </c>
      <c r="BI40" s="4">
        <f t="shared" si="22"/>
        <v>0</v>
      </c>
      <c r="BJ40" s="4">
        <f t="shared" si="22"/>
        <v>0</v>
      </c>
      <c r="BK40" s="4">
        <f t="shared" si="22"/>
        <v>0</v>
      </c>
      <c r="BL40" s="4">
        <f t="shared" si="22"/>
        <v>0</v>
      </c>
      <c r="BM40" s="4">
        <f t="shared" si="22"/>
        <v>0</v>
      </c>
      <c r="BN40" s="4">
        <f t="shared" si="22"/>
        <v>0</v>
      </c>
      <c r="BO40" s="4"/>
      <c r="BP40" s="4">
        <f t="shared" si="23"/>
        <v>0</v>
      </c>
      <c r="BQ40" s="4">
        <f t="shared" si="20"/>
        <v>0</v>
      </c>
      <c r="BR40" s="4">
        <f t="shared" si="23"/>
        <v>0</v>
      </c>
      <c r="BS40" s="4">
        <f t="shared" si="23"/>
        <v>0</v>
      </c>
      <c r="BT40" s="4">
        <f t="shared" si="23"/>
        <v>0</v>
      </c>
      <c r="BU40" s="4">
        <f t="shared" si="23"/>
        <v>0</v>
      </c>
      <c r="BV40" s="4">
        <f t="shared" si="23"/>
        <v>0</v>
      </c>
      <c r="BW40" s="4"/>
      <c r="BX40" s="4">
        <f t="shared" si="23"/>
        <v>0</v>
      </c>
      <c r="BY40" s="4">
        <f t="shared" si="23"/>
        <v>0</v>
      </c>
      <c r="BZ40" s="345">
        <f t="shared" si="23"/>
        <v>0</v>
      </c>
      <c r="CA40" s="31">
        <f t="shared" si="23"/>
        <v>0</v>
      </c>
      <c r="CB40" s="4">
        <f t="shared" si="13"/>
        <v>0</v>
      </c>
      <c r="CC40" s="32">
        <f t="shared" si="13"/>
        <v>0</v>
      </c>
    </row>
    <row r="41" spans="1:81" hidden="1" x14ac:dyDescent="0.3">
      <c r="A41" s="454">
        <f>admin_Levelezés!A38</f>
        <v>0</v>
      </c>
      <c r="B41" s="454">
        <f>admin_Levelezés!B38</f>
        <v>0</v>
      </c>
      <c r="C41" s="454">
        <f>admin_Levelezés!C38</f>
        <v>0</v>
      </c>
      <c r="D41" s="454">
        <f>admin_Levelezés!D38</f>
        <v>0</v>
      </c>
      <c r="E41" s="454">
        <f>admin_Levelezés!E38</f>
        <v>0</v>
      </c>
      <c r="F41" s="121">
        <v>0</v>
      </c>
      <c r="G41" s="121">
        <v>0</v>
      </c>
      <c r="H41" s="121">
        <v>0</v>
      </c>
      <c r="I41" s="121">
        <v>0</v>
      </c>
      <c r="J41" s="121">
        <v>0</v>
      </c>
      <c r="K41" s="121">
        <v>0</v>
      </c>
      <c r="L41" s="121">
        <v>0</v>
      </c>
      <c r="M41" s="121">
        <v>0</v>
      </c>
      <c r="N41" s="121">
        <v>0</v>
      </c>
      <c r="O41" s="121">
        <v>0</v>
      </c>
      <c r="P41" s="121">
        <v>0</v>
      </c>
      <c r="Q41" s="121">
        <v>0</v>
      </c>
      <c r="R41" s="105"/>
      <c r="S41" s="387"/>
      <c r="T41" s="387"/>
      <c r="U41" s="387"/>
      <c r="V41" s="106"/>
      <c r="W41" s="106"/>
      <c r="X41" s="106"/>
      <c r="Y41" s="106"/>
      <c r="Z41" s="106"/>
      <c r="AA41" s="106"/>
      <c r="AB41" s="385"/>
      <c r="AC41" s="106"/>
      <c r="AD41" s="106"/>
      <c r="AE41" s="106"/>
      <c r="AF41" s="106"/>
      <c r="AG41" s="106"/>
      <c r="AH41" s="385"/>
      <c r="AI41" s="385"/>
      <c r="AJ41" s="106"/>
      <c r="AK41" s="106"/>
      <c r="AL41" s="106"/>
      <c r="AM41" s="106"/>
      <c r="AN41" s="106"/>
      <c r="AO41" s="385"/>
      <c r="AP41" s="385"/>
      <c r="AQ41" s="106"/>
      <c r="AR41" s="106"/>
      <c r="AS41" s="106"/>
      <c r="AT41" s="106"/>
      <c r="AU41" s="106"/>
      <c r="AV41" s="385"/>
      <c r="AW41" s="174">
        <f t="shared" si="21"/>
        <v>0</v>
      </c>
      <c r="AX41" s="4">
        <f t="shared" si="22"/>
        <v>0</v>
      </c>
      <c r="AY41" s="4">
        <f t="shared" si="22"/>
        <v>0</v>
      </c>
      <c r="AZ41" s="4">
        <f t="shared" si="22"/>
        <v>0</v>
      </c>
      <c r="BA41" s="4">
        <f t="shared" si="22"/>
        <v>0</v>
      </c>
      <c r="BB41" s="4">
        <f t="shared" si="22"/>
        <v>0</v>
      </c>
      <c r="BC41" s="4">
        <f t="shared" si="22"/>
        <v>0</v>
      </c>
      <c r="BD41" s="4">
        <f t="shared" si="22"/>
        <v>0</v>
      </c>
      <c r="BE41" s="4">
        <f t="shared" si="22"/>
        <v>0</v>
      </c>
      <c r="BF41" s="4">
        <f t="shared" si="22"/>
        <v>0</v>
      </c>
      <c r="BG41" s="4">
        <f t="shared" si="22"/>
        <v>0</v>
      </c>
      <c r="BH41" s="4">
        <f t="shared" si="22"/>
        <v>0</v>
      </c>
      <c r="BI41" s="4">
        <f t="shared" si="22"/>
        <v>0</v>
      </c>
      <c r="BJ41" s="4">
        <f t="shared" si="22"/>
        <v>0</v>
      </c>
      <c r="BK41" s="4">
        <f t="shared" si="22"/>
        <v>0</v>
      </c>
      <c r="BL41" s="4">
        <f t="shared" si="22"/>
        <v>0</v>
      </c>
      <c r="BM41" s="4">
        <f t="shared" si="22"/>
        <v>0</v>
      </c>
      <c r="BN41" s="4">
        <f t="shared" si="22"/>
        <v>0</v>
      </c>
      <c r="BO41" s="4"/>
      <c r="BP41" s="4">
        <f t="shared" si="23"/>
        <v>0</v>
      </c>
      <c r="BQ41" s="4">
        <f t="shared" si="20"/>
        <v>0</v>
      </c>
      <c r="BR41" s="4">
        <f t="shared" si="23"/>
        <v>0</v>
      </c>
      <c r="BS41" s="4">
        <f t="shared" si="23"/>
        <v>0</v>
      </c>
      <c r="BT41" s="4">
        <f t="shared" si="23"/>
        <v>0</v>
      </c>
      <c r="BU41" s="4">
        <f t="shared" si="23"/>
        <v>0</v>
      </c>
      <c r="BV41" s="4">
        <f t="shared" si="23"/>
        <v>0</v>
      </c>
      <c r="BW41" s="4"/>
      <c r="BX41" s="4">
        <f t="shared" si="23"/>
        <v>0</v>
      </c>
      <c r="BY41" s="4">
        <f t="shared" si="23"/>
        <v>0</v>
      </c>
      <c r="BZ41" s="345">
        <f t="shared" si="23"/>
        <v>0</v>
      </c>
      <c r="CA41" s="31">
        <f t="shared" si="23"/>
        <v>0</v>
      </c>
      <c r="CB41" s="4">
        <f t="shared" si="13"/>
        <v>0</v>
      </c>
      <c r="CC41" s="32">
        <f t="shared" si="13"/>
        <v>0</v>
      </c>
    </row>
    <row r="42" spans="1:81" hidden="1" x14ac:dyDescent="0.3">
      <c r="A42" s="454">
        <f>admin_Levelezés!A39</f>
        <v>0</v>
      </c>
      <c r="B42" s="454">
        <f>admin_Levelezés!B39</f>
        <v>0</v>
      </c>
      <c r="C42" s="454">
        <f>admin_Levelezés!C39</f>
        <v>0</v>
      </c>
      <c r="D42" s="454">
        <f>admin_Levelezés!D39</f>
        <v>0</v>
      </c>
      <c r="E42" s="454">
        <f>admin_Levelezés!E39</f>
        <v>0</v>
      </c>
      <c r="F42" s="121">
        <v>0</v>
      </c>
      <c r="G42" s="121">
        <v>0</v>
      </c>
      <c r="H42" s="121">
        <v>0</v>
      </c>
      <c r="I42" s="121">
        <v>0</v>
      </c>
      <c r="J42" s="121">
        <v>0</v>
      </c>
      <c r="K42" s="121">
        <v>0</v>
      </c>
      <c r="L42" s="121">
        <v>0</v>
      </c>
      <c r="M42" s="121">
        <v>0</v>
      </c>
      <c r="N42" s="121">
        <v>0</v>
      </c>
      <c r="O42" s="121">
        <v>0</v>
      </c>
      <c r="P42" s="121">
        <v>0</v>
      </c>
      <c r="Q42" s="121">
        <v>0</v>
      </c>
      <c r="R42" s="105"/>
      <c r="S42" s="387"/>
      <c r="T42" s="387"/>
      <c r="U42" s="387"/>
      <c r="V42" s="106"/>
      <c r="W42" s="106"/>
      <c r="X42" s="106"/>
      <c r="Y42" s="106"/>
      <c r="Z42" s="106"/>
      <c r="AA42" s="106"/>
      <c r="AB42" s="385"/>
      <c r="AC42" s="106"/>
      <c r="AD42" s="106"/>
      <c r="AE42" s="106"/>
      <c r="AF42" s="106"/>
      <c r="AG42" s="106"/>
      <c r="AH42" s="385"/>
      <c r="AI42" s="385"/>
      <c r="AJ42" s="106"/>
      <c r="AK42" s="106"/>
      <c r="AL42" s="106"/>
      <c r="AM42" s="106"/>
      <c r="AN42" s="106"/>
      <c r="AO42" s="387"/>
      <c r="AP42" s="387"/>
      <c r="AQ42" s="106"/>
      <c r="AR42" s="106"/>
      <c r="AS42" s="106"/>
      <c r="AT42" s="106"/>
      <c r="AU42" s="106"/>
      <c r="AV42" s="387"/>
      <c r="AW42" s="174">
        <f t="shared" si="21"/>
        <v>0</v>
      </c>
      <c r="AX42" s="4">
        <f t="shared" si="22"/>
        <v>0</v>
      </c>
      <c r="AY42" s="4">
        <f t="shared" si="22"/>
        <v>0</v>
      </c>
      <c r="AZ42" s="4">
        <f t="shared" si="22"/>
        <v>0</v>
      </c>
      <c r="BA42" s="4">
        <f t="shared" si="22"/>
        <v>0</v>
      </c>
      <c r="BB42" s="4">
        <f t="shared" si="22"/>
        <v>0</v>
      </c>
      <c r="BC42" s="4">
        <f t="shared" si="22"/>
        <v>0</v>
      </c>
      <c r="BD42" s="4">
        <f t="shared" si="22"/>
        <v>0</v>
      </c>
      <c r="BE42" s="4">
        <f t="shared" si="22"/>
        <v>0</v>
      </c>
      <c r="BF42" s="4">
        <f t="shared" si="22"/>
        <v>0</v>
      </c>
      <c r="BG42" s="4">
        <f t="shared" si="22"/>
        <v>0</v>
      </c>
      <c r="BH42" s="4">
        <f t="shared" si="22"/>
        <v>0</v>
      </c>
      <c r="BI42" s="4">
        <f t="shared" si="22"/>
        <v>0</v>
      </c>
      <c r="BJ42" s="4">
        <f t="shared" si="22"/>
        <v>0</v>
      </c>
      <c r="BK42" s="4">
        <f t="shared" si="22"/>
        <v>0</v>
      </c>
      <c r="BL42" s="4">
        <f t="shared" si="22"/>
        <v>0</v>
      </c>
      <c r="BM42" s="4">
        <f t="shared" si="22"/>
        <v>0</v>
      </c>
      <c r="BN42" s="4">
        <f t="shared" si="22"/>
        <v>0</v>
      </c>
      <c r="BO42" s="4"/>
      <c r="BP42" s="4">
        <f t="shared" si="23"/>
        <v>0</v>
      </c>
      <c r="BQ42" s="4">
        <f t="shared" si="20"/>
        <v>0</v>
      </c>
      <c r="BR42" s="4">
        <f t="shared" si="23"/>
        <v>0</v>
      </c>
      <c r="BS42" s="4">
        <f t="shared" si="23"/>
        <v>0</v>
      </c>
      <c r="BT42" s="4">
        <f t="shared" si="23"/>
        <v>0</v>
      </c>
      <c r="BU42" s="4">
        <f t="shared" si="23"/>
        <v>0</v>
      </c>
      <c r="BV42" s="4">
        <f t="shared" si="23"/>
        <v>0</v>
      </c>
      <c r="BW42" s="4"/>
      <c r="BX42" s="4">
        <f t="shared" si="23"/>
        <v>0</v>
      </c>
      <c r="BY42" s="4">
        <f t="shared" si="23"/>
        <v>0</v>
      </c>
      <c r="BZ42" s="345">
        <f t="shared" si="23"/>
        <v>0</v>
      </c>
      <c r="CA42" s="31">
        <f t="shared" si="23"/>
        <v>0</v>
      </c>
      <c r="CB42" s="4">
        <f t="shared" si="13"/>
        <v>0</v>
      </c>
      <c r="CC42" s="32">
        <f t="shared" si="13"/>
        <v>0</v>
      </c>
    </row>
    <row r="43" spans="1:81" hidden="1" x14ac:dyDescent="0.3">
      <c r="A43" s="454">
        <f>admin_Levelezés!A40</f>
        <v>0</v>
      </c>
      <c r="B43" s="454">
        <f>admin_Levelezés!B40</f>
        <v>0</v>
      </c>
      <c r="C43" s="454">
        <f>admin_Levelezés!C40</f>
        <v>0</v>
      </c>
      <c r="D43" s="454">
        <f>admin_Levelezés!D40</f>
        <v>0</v>
      </c>
      <c r="E43" s="454">
        <f>admin_Levelezés!E40</f>
        <v>0</v>
      </c>
      <c r="F43" s="121">
        <v>0</v>
      </c>
      <c r="G43" s="121">
        <v>0</v>
      </c>
      <c r="H43" s="121">
        <v>0</v>
      </c>
      <c r="I43" s="121">
        <v>0</v>
      </c>
      <c r="J43" s="121">
        <v>0</v>
      </c>
      <c r="K43" s="121">
        <v>0</v>
      </c>
      <c r="L43" s="121">
        <v>0</v>
      </c>
      <c r="M43" s="121">
        <v>0</v>
      </c>
      <c r="N43" s="121">
        <v>0</v>
      </c>
      <c r="O43" s="121">
        <v>0</v>
      </c>
      <c r="P43" s="121">
        <v>0</v>
      </c>
      <c r="Q43" s="121">
        <v>0</v>
      </c>
      <c r="R43" s="105"/>
      <c r="S43" s="387"/>
      <c r="T43" s="387"/>
      <c r="U43" s="387"/>
      <c r="V43" s="106"/>
      <c r="W43" s="106"/>
      <c r="X43" s="106"/>
      <c r="Y43" s="106"/>
      <c r="Z43" s="106"/>
      <c r="AA43" s="106"/>
      <c r="AB43" s="387"/>
      <c r="AC43" s="106"/>
      <c r="AD43" s="106"/>
      <c r="AE43" s="106"/>
      <c r="AF43" s="106"/>
      <c r="AG43" s="106"/>
      <c r="AH43" s="387"/>
      <c r="AI43" s="387"/>
      <c r="AJ43" s="106"/>
      <c r="AK43" s="106"/>
      <c r="AL43" s="106"/>
      <c r="AM43" s="106"/>
      <c r="AN43" s="106"/>
      <c r="AO43" s="387"/>
      <c r="AP43" s="387"/>
      <c r="AQ43" s="106"/>
      <c r="AR43" s="106"/>
      <c r="AS43" s="106"/>
      <c r="AT43" s="106"/>
      <c r="AU43" s="106"/>
      <c r="AV43" s="387"/>
      <c r="AW43" s="174">
        <f t="shared" si="21"/>
        <v>0</v>
      </c>
      <c r="AX43" s="4">
        <f t="shared" si="22"/>
        <v>0</v>
      </c>
      <c r="AY43" s="4">
        <f t="shared" si="22"/>
        <v>0</v>
      </c>
      <c r="AZ43" s="4">
        <f t="shared" si="22"/>
        <v>0</v>
      </c>
      <c r="BA43" s="4">
        <f t="shared" si="22"/>
        <v>0</v>
      </c>
      <c r="BB43" s="4">
        <f t="shared" si="22"/>
        <v>0</v>
      </c>
      <c r="BC43" s="4">
        <f t="shared" si="22"/>
        <v>0</v>
      </c>
      <c r="BD43" s="4">
        <f t="shared" si="22"/>
        <v>0</v>
      </c>
      <c r="BE43" s="4">
        <f t="shared" si="22"/>
        <v>0</v>
      </c>
      <c r="BF43" s="4">
        <f t="shared" si="22"/>
        <v>0</v>
      </c>
      <c r="BG43" s="4">
        <f t="shared" si="22"/>
        <v>0</v>
      </c>
      <c r="BH43" s="4">
        <f t="shared" si="22"/>
        <v>0</v>
      </c>
      <c r="BI43" s="4">
        <f t="shared" si="22"/>
        <v>0</v>
      </c>
      <c r="BJ43" s="4">
        <f t="shared" si="22"/>
        <v>0</v>
      </c>
      <c r="BK43" s="4">
        <f t="shared" si="22"/>
        <v>0</v>
      </c>
      <c r="BL43" s="4">
        <f t="shared" si="22"/>
        <v>0</v>
      </c>
      <c r="BM43" s="4">
        <f t="shared" si="22"/>
        <v>0</v>
      </c>
      <c r="BN43" s="4">
        <f t="shared" si="22"/>
        <v>0</v>
      </c>
      <c r="BO43" s="4"/>
      <c r="BP43" s="4">
        <f t="shared" si="23"/>
        <v>0</v>
      </c>
      <c r="BQ43" s="4">
        <f t="shared" si="20"/>
        <v>0</v>
      </c>
      <c r="BR43" s="4">
        <f t="shared" si="23"/>
        <v>0</v>
      </c>
      <c r="BS43" s="4">
        <f t="shared" si="23"/>
        <v>0</v>
      </c>
      <c r="BT43" s="4">
        <f t="shared" si="23"/>
        <v>0</v>
      </c>
      <c r="BU43" s="4">
        <f t="shared" si="23"/>
        <v>0</v>
      </c>
      <c r="BV43" s="4">
        <f t="shared" si="23"/>
        <v>0</v>
      </c>
      <c r="BW43" s="4"/>
      <c r="BX43" s="4">
        <f t="shared" si="23"/>
        <v>0</v>
      </c>
      <c r="BY43" s="4">
        <f t="shared" si="23"/>
        <v>0</v>
      </c>
      <c r="BZ43" s="345">
        <f t="shared" si="23"/>
        <v>0</v>
      </c>
      <c r="CA43" s="31">
        <f t="shared" si="23"/>
        <v>0</v>
      </c>
      <c r="CB43" s="4">
        <f t="shared" si="13"/>
        <v>0</v>
      </c>
      <c r="CC43" s="32">
        <f t="shared" si="13"/>
        <v>0</v>
      </c>
    </row>
    <row r="44" spans="1:81" hidden="1" x14ac:dyDescent="0.3">
      <c r="A44" s="454">
        <f>admin_Levelezés!A41</f>
        <v>0</v>
      </c>
      <c r="B44" s="454">
        <f>admin_Levelezés!B41</f>
        <v>0</v>
      </c>
      <c r="C44" s="454">
        <f>admin_Levelezés!C41</f>
        <v>0</v>
      </c>
      <c r="D44" s="454">
        <f>admin_Levelezés!D41</f>
        <v>0</v>
      </c>
      <c r="E44" s="454">
        <f>admin_Levelezés!E41</f>
        <v>0</v>
      </c>
      <c r="F44" s="121">
        <v>0</v>
      </c>
      <c r="G44" s="121">
        <v>0</v>
      </c>
      <c r="H44" s="121">
        <v>0</v>
      </c>
      <c r="I44" s="121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05"/>
      <c r="S44" s="387"/>
      <c r="T44" s="387"/>
      <c r="U44" s="387"/>
      <c r="V44" s="106"/>
      <c r="W44" s="106"/>
      <c r="X44" s="106"/>
      <c r="Y44" s="106"/>
      <c r="Z44" s="106"/>
      <c r="AA44" s="106"/>
      <c r="AB44" s="387"/>
      <c r="AC44" s="106"/>
      <c r="AD44" s="106"/>
      <c r="AE44" s="106"/>
      <c r="AF44" s="106"/>
      <c r="AG44" s="106"/>
      <c r="AH44" s="387"/>
      <c r="AI44" s="387"/>
      <c r="AJ44" s="106"/>
      <c r="AK44" s="106"/>
      <c r="AL44" s="106"/>
      <c r="AM44" s="106"/>
      <c r="AN44" s="106"/>
      <c r="AO44" s="387"/>
      <c r="AP44" s="387"/>
      <c r="AQ44" s="106"/>
      <c r="AR44" s="106"/>
      <c r="AS44" s="106"/>
      <c r="AT44" s="106"/>
      <c r="AU44" s="106"/>
      <c r="AV44" s="387"/>
      <c r="AW44" s="174">
        <f t="shared" si="21"/>
        <v>0</v>
      </c>
      <c r="AX44" s="4">
        <f t="shared" ref="AX44:BM44" si="24">COUNTIF($R44:$AV44,AX$3)</f>
        <v>0</v>
      </c>
      <c r="AY44" s="4">
        <f t="shared" si="24"/>
        <v>0</v>
      </c>
      <c r="AZ44" s="4">
        <f t="shared" si="24"/>
        <v>0</v>
      </c>
      <c r="BA44" s="4">
        <f t="shared" si="24"/>
        <v>0</v>
      </c>
      <c r="BB44" s="4">
        <f t="shared" si="24"/>
        <v>0</v>
      </c>
      <c r="BC44" s="4">
        <f t="shared" si="24"/>
        <v>0</v>
      </c>
      <c r="BD44" s="4">
        <f t="shared" si="24"/>
        <v>0</v>
      </c>
      <c r="BE44" s="4">
        <f t="shared" si="24"/>
        <v>0</v>
      </c>
      <c r="BF44" s="4">
        <f t="shared" si="24"/>
        <v>0</v>
      </c>
      <c r="BG44" s="4">
        <f t="shared" si="24"/>
        <v>0</v>
      </c>
      <c r="BH44" s="4">
        <f t="shared" si="24"/>
        <v>0</v>
      </c>
      <c r="BI44" s="4">
        <f t="shared" si="24"/>
        <v>0</v>
      </c>
      <c r="BJ44" s="4">
        <f t="shared" si="24"/>
        <v>0</v>
      </c>
      <c r="BK44" s="4">
        <f t="shared" si="24"/>
        <v>0</v>
      </c>
      <c r="BL44" s="4">
        <f t="shared" si="24"/>
        <v>0</v>
      </c>
      <c r="BM44" s="4">
        <f t="shared" si="24"/>
        <v>0</v>
      </c>
      <c r="BN44" s="4">
        <f t="shared" ref="AX44:BN59" si="25">COUNTIF($R44:$AV44,BN$3)</f>
        <v>0</v>
      </c>
      <c r="BO44" s="4"/>
      <c r="BP44" s="4">
        <f t="shared" si="23"/>
        <v>0</v>
      </c>
      <c r="BQ44" s="4">
        <f t="shared" si="20"/>
        <v>0</v>
      </c>
      <c r="BR44" s="4">
        <f t="shared" si="23"/>
        <v>0</v>
      </c>
      <c r="BS44" s="4">
        <f t="shared" si="23"/>
        <v>0</v>
      </c>
      <c r="BT44" s="4">
        <f t="shared" si="23"/>
        <v>0</v>
      </c>
      <c r="BU44" s="4">
        <f t="shared" si="23"/>
        <v>0</v>
      </c>
      <c r="BV44" s="4">
        <f t="shared" si="23"/>
        <v>0</v>
      </c>
      <c r="BW44" s="4"/>
      <c r="BX44" s="4">
        <f t="shared" si="23"/>
        <v>0</v>
      </c>
      <c r="BY44" s="4">
        <f t="shared" si="23"/>
        <v>0</v>
      </c>
      <c r="BZ44" s="345">
        <f t="shared" si="23"/>
        <v>0</v>
      </c>
      <c r="CA44" s="31">
        <f t="shared" si="23"/>
        <v>0</v>
      </c>
      <c r="CB44" s="4">
        <f t="shared" si="13"/>
        <v>0</v>
      </c>
      <c r="CC44" s="32">
        <f t="shared" si="13"/>
        <v>0</v>
      </c>
    </row>
    <row r="45" spans="1:81" hidden="1" x14ac:dyDescent="0.3">
      <c r="A45" s="454">
        <f>admin_Levelezés!A42</f>
        <v>0</v>
      </c>
      <c r="B45" s="454">
        <f>admin_Levelezés!B42</f>
        <v>0</v>
      </c>
      <c r="C45" s="454">
        <f>admin_Levelezés!C42</f>
        <v>0</v>
      </c>
      <c r="D45" s="454">
        <f>admin_Levelezés!D42</f>
        <v>0</v>
      </c>
      <c r="E45" s="454">
        <f>admin_Levelezés!E42</f>
        <v>0</v>
      </c>
      <c r="F45" s="121">
        <v>0</v>
      </c>
      <c r="G45" s="121">
        <v>0</v>
      </c>
      <c r="H45" s="121">
        <v>0</v>
      </c>
      <c r="I45" s="121">
        <v>0</v>
      </c>
      <c r="J45" s="121">
        <v>0</v>
      </c>
      <c r="K45" s="121">
        <v>0</v>
      </c>
      <c r="L45" s="121">
        <v>0</v>
      </c>
      <c r="M45" s="121">
        <v>0</v>
      </c>
      <c r="N45" s="121">
        <v>0</v>
      </c>
      <c r="O45" s="121">
        <v>0</v>
      </c>
      <c r="P45" s="121">
        <v>0</v>
      </c>
      <c r="Q45" s="121">
        <v>0</v>
      </c>
      <c r="R45" s="105"/>
      <c r="S45" s="387"/>
      <c r="T45" s="387"/>
      <c r="U45" s="387"/>
      <c r="V45" s="106"/>
      <c r="W45" s="106"/>
      <c r="X45" s="106"/>
      <c r="Y45" s="106"/>
      <c r="Z45" s="106"/>
      <c r="AA45" s="106"/>
      <c r="AB45" s="387"/>
      <c r="AC45" s="106"/>
      <c r="AD45" s="106"/>
      <c r="AE45" s="106"/>
      <c r="AF45" s="106"/>
      <c r="AG45" s="106"/>
      <c r="AH45" s="387"/>
      <c r="AI45" s="387"/>
      <c r="AJ45" s="106"/>
      <c r="AK45" s="106"/>
      <c r="AL45" s="106"/>
      <c r="AM45" s="106"/>
      <c r="AN45" s="106"/>
      <c r="AO45" s="387"/>
      <c r="AP45" s="387"/>
      <c r="AQ45" s="106"/>
      <c r="AR45" s="106"/>
      <c r="AS45" s="106"/>
      <c r="AT45" s="106"/>
      <c r="AU45" s="106"/>
      <c r="AV45" s="387"/>
      <c r="AW45" s="174">
        <f t="shared" si="21"/>
        <v>0</v>
      </c>
      <c r="AX45" s="4">
        <f t="shared" si="25"/>
        <v>0</v>
      </c>
      <c r="AY45" s="4">
        <f t="shared" si="25"/>
        <v>0</v>
      </c>
      <c r="AZ45" s="4">
        <f t="shared" si="25"/>
        <v>0</v>
      </c>
      <c r="BA45" s="4">
        <f t="shared" si="25"/>
        <v>0</v>
      </c>
      <c r="BB45" s="4">
        <f t="shared" si="25"/>
        <v>0</v>
      </c>
      <c r="BC45" s="4">
        <f t="shared" si="25"/>
        <v>0</v>
      </c>
      <c r="BD45" s="4">
        <f t="shared" si="25"/>
        <v>0</v>
      </c>
      <c r="BE45" s="4">
        <f t="shared" si="25"/>
        <v>0</v>
      </c>
      <c r="BF45" s="4">
        <f t="shared" si="25"/>
        <v>0</v>
      </c>
      <c r="BG45" s="4">
        <f t="shared" si="25"/>
        <v>0</v>
      </c>
      <c r="BH45" s="4">
        <f t="shared" si="25"/>
        <v>0</v>
      </c>
      <c r="BI45" s="4">
        <f t="shared" si="25"/>
        <v>0</v>
      </c>
      <c r="BJ45" s="4">
        <f t="shared" si="25"/>
        <v>0</v>
      </c>
      <c r="BK45" s="4">
        <f t="shared" si="25"/>
        <v>0</v>
      </c>
      <c r="BL45" s="4">
        <f t="shared" si="25"/>
        <v>0</v>
      </c>
      <c r="BM45" s="4">
        <f t="shared" si="25"/>
        <v>0</v>
      </c>
      <c r="BN45" s="4">
        <f t="shared" si="25"/>
        <v>0</v>
      </c>
      <c r="BO45" s="4"/>
      <c r="BP45" s="4">
        <f t="shared" si="23"/>
        <v>0</v>
      </c>
      <c r="BQ45" s="4">
        <f t="shared" si="20"/>
        <v>0</v>
      </c>
      <c r="BR45" s="4">
        <f t="shared" si="23"/>
        <v>0</v>
      </c>
      <c r="BS45" s="4">
        <f t="shared" si="23"/>
        <v>0</v>
      </c>
      <c r="BT45" s="4">
        <f t="shared" si="23"/>
        <v>0</v>
      </c>
      <c r="BU45" s="4">
        <f t="shared" si="23"/>
        <v>0</v>
      </c>
      <c r="BV45" s="4">
        <f t="shared" si="23"/>
        <v>0</v>
      </c>
      <c r="BW45" s="4"/>
      <c r="BX45" s="4">
        <f t="shared" si="23"/>
        <v>0</v>
      </c>
      <c r="BY45" s="4">
        <f t="shared" si="23"/>
        <v>0</v>
      </c>
      <c r="BZ45" s="345">
        <f t="shared" si="23"/>
        <v>0</v>
      </c>
      <c r="CA45" s="31">
        <f t="shared" si="23"/>
        <v>0</v>
      </c>
      <c r="CB45" s="4">
        <f t="shared" si="13"/>
        <v>0</v>
      </c>
      <c r="CC45" s="32">
        <f t="shared" si="13"/>
        <v>0</v>
      </c>
    </row>
    <row r="46" spans="1:81" hidden="1" x14ac:dyDescent="0.3">
      <c r="A46" s="454">
        <f>admin_Levelezés!A43</f>
        <v>0</v>
      </c>
      <c r="B46" s="454">
        <f>admin_Levelezés!B43</f>
        <v>0</v>
      </c>
      <c r="C46" s="454">
        <f>admin_Levelezés!C43</f>
        <v>0</v>
      </c>
      <c r="D46" s="454">
        <f>admin_Levelezés!D43</f>
        <v>0</v>
      </c>
      <c r="E46" s="454">
        <f>admin_Levelezés!E43</f>
        <v>0</v>
      </c>
      <c r="F46" s="121">
        <v>0</v>
      </c>
      <c r="G46" s="121">
        <v>0</v>
      </c>
      <c r="H46" s="121">
        <v>0</v>
      </c>
      <c r="I46" s="121">
        <v>0</v>
      </c>
      <c r="J46" s="121">
        <v>0</v>
      </c>
      <c r="K46" s="121">
        <v>0</v>
      </c>
      <c r="L46" s="121">
        <v>0</v>
      </c>
      <c r="M46" s="121">
        <v>0</v>
      </c>
      <c r="N46" s="121">
        <v>0</v>
      </c>
      <c r="O46" s="121">
        <v>0</v>
      </c>
      <c r="P46" s="121">
        <v>0</v>
      </c>
      <c r="Q46" s="121">
        <v>0</v>
      </c>
      <c r="R46" s="105"/>
      <c r="S46" s="387"/>
      <c r="T46" s="387"/>
      <c r="U46" s="387"/>
      <c r="V46" s="106"/>
      <c r="W46" s="106"/>
      <c r="X46" s="106"/>
      <c r="Y46" s="106"/>
      <c r="Z46" s="106"/>
      <c r="AA46" s="106"/>
      <c r="AB46" s="387"/>
      <c r="AC46" s="106"/>
      <c r="AD46" s="106"/>
      <c r="AE46" s="106"/>
      <c r="AF46" s="106"/>
      <c r="AG46" s="106"/>
      <c r="AH46" s="387"/>
      <c r="AI46" s="387"/>
      <c r="AJ46" s="106"/>
      <c r="AK46" s="106"/>
      <c r="AL46" s="106"/>
      <c r="AM46" s="106"/>
      <c r="AN46" s="106"/>
      <c r="AO46" s="387"/>
      <c r="AP46" s="387"/>
      <c r="AQ46" s="106"/>
      <c r="AR46" s="106"/>
      <c r="AS46" s="106"/>
      <c r="AT46" s="106"/>
      <c r="AU46" s="106"/>
      <c r="AV46" s="387"/>
      <c r="AW46" s="174">
        <f t="shared" si="21"/>
        <v>0</v>
      </c>
      <c r="AX46" s="4">
        <f t="shared" si="25"/>
        <v>0</v>
      </c>
      <c r="AY46" s="4">
        <f t="shared" si="25"/>
        <v>0</v>
      </c>
      <c r="AZ46" s="4">
        <f t="shared" si="25"/>
        <v>0</v>
      </c>
      <c r="BA46" s="4">
        <f t="shared" si="25"/>
        <v>0</v>
      </c>
      <c r="BB46" s="4">
        <f t="shared" si="25"/>
        <v>0</v>
      </c>
      <c r="BC46" s="4">
        <f t="shared" si="25"/>
        <v>0</v>
      </c>
      <c r="BD46" s="4">
        <f t="shared" si="25"/>
        <v>0</v>
      </c>
      <c r="BE46" s="4">
        <f t="shared" si="25"/>
        <v>0</v>
      </c>
      <c r="BF46" s="4">
        <f t="shared" si="25"/>
        <v>0</v>
      </c>
      <c r="BG46" s="4">
        <f t="shared" si="25"/>
        <v>0</v>
      </c>
      <c r="BH46" s="4">
        <f t="shared" si="25"/>
        <v>0</v>
      </c>
      <c r="BI46" s="4">
        <f t="shared" si="25"/>
        <v>0</v>
      </c>
      <c r="BJ46" s="4">
        <f t="shared" si="25"/>
        <v>0</v>
      </c>
      <c r="BK46" s="4">
        <f t="shared" si="25"/>
        <v>0</v>
      </c>
      <c r="BL46" s="4">
        <f t="shared" si="25"/>
        <v>0</v>
      </c>
      <c r="BM46" s="4">
        <f t="shared" si="25"/>
        <v>0</v>
      </c>
      <c r="BN46" s="4">
        <f t="shared" si="25"/>
        <v>0</v>
      </c>
      <c r="BO46" s="4"/>
      <c r="BP46" s="4">
        <f t="shared" ref="BP46:CA63" si="26">COUNTIF($R46:$AV46,BP$3)</f>
        <v>0</v>
      </c>
      <c r="BQ46" s="4">
        <f t="shared" si="20"/>
        <v>0</v>
      </c>
      <c r="BR46" s="4">
        <f t="shared" si="26"/>
        <v>0</v>
      </c>
      <c r="BS46" s="4">
        <f t="shared" si="26"/>
        <v>0</v>
      </c>
      <c r="BT46" s="4">
        <f t="shared" si="26"/>
        <v>0</v>
      </c>
      <c r="BU46" s="4">
        <f t="shared" si="26"/>
        <v>0</v>
      </c>
      <c r="BV46" s="4">
        <f t="shared" si="26"/>
        <v>0</v>
      </c>
      <c r="BW46" s="4"/>
      <c r="BX46" s="4">
        <f t="shared" si="26"/>
        <v>0</v>
      </c>
      <c r="BY46" s="4">
        <f t="shared" si="26"/>
        <v>0</v>
      </c>
      <c r="BZ46" s="345">
        <f t="shared" si="26"/>
        <v>0</v>
      </c>
      <c r="CA46" s="31">
        <f t="shared" si="26"/>
        <v>0</v>
      </c>
      <c r="CB46" s="4">
        <f t="shared" si="13"/>
        <v>0</v>
      </c>
      <c r="CC46" s="32">
        <f t="shared" si="13"/>
        <v>0</v>
      </c>
    </row>
    <row r="47" spans="1:81" hidden="1" x14ac:dyDescent="0.3">
      <c r="A47" s="454">
        <f>admin_Levelezés!A44</f>
        <v>0</v>
      </c>
      <c r="B47" s="454">
        <f>admin_Levelezés!B44</f>
        <v>0</v>
      </c>
      <c r="C47" s="454">
        <f>admin_Levelezés!C44</f>
        <v>0</v>
      </c>
      <c r="D47" s="454">
        <f>admin_Levelezés!D44</f>
        <v>0</v>
      </c>
      <c r="E47" s="454">
        <f>admin_Levelezés!E44</f>
        <v>0</v>
      </c>
      <c r="F47" s="121">
        <v>0</v>
      </c>
      <c r="G47" s="121">
        <v>0</v>
      </c>
      <c r="H47" s="121">
        <v>0</v>
      </c>
      <c r="I47" s="121">
        <v>0</v>
      </c>
      <c r="J47" s="121">
        <v>0</v>
      </c>
      <c r="K47" s="121">
        <v>0</v>
      </c>
      <c r="L47" s="121">
        <v>0</v>
      </c>
      <c r="M47" s="121">
        <v>0</v>
      </c>
      <c r="N47" s="121">
        <v>0</v>
      </c>
      <c r="O47" s="121">
        <v>0</v>
      </c>
      <c r="P47" s="121">
        <v>0</v>
      </c>
      <c r="Q47" s="121">
        <v>0</v>
      </c>
      <c r="R47" s="105"/>
      <c r="S47" s="387"/>
      <c r="T47" s="387"/>
      <c r="U47" s="387"/>
      <c r="V47" s="106"/>
      <c r="W47" s="106"/>
      <c r="X47" s="106"/>
      <c r="Y47" s="106"/>
      <c r="Z47" s="106"/>
      <c r="AA47" s="106"/>
      <c r="AB47" s="387"/>
      <c r="AC47" s="106"/>
      <c r="AD47" s="106"/>
      <c r="AE47" s="106"/>
      <c r="AF47" s="106"/>
      <c r="AG47" s="106"/>
      <c r="AH47" s="387"/>
      <c r="AI47" s="387"/>
      <c r="AJ47" s="106"/>
      <c r="AK47" s="106"/>
      <c r="AL47" s="106"/>
      <c r="AM47" s="106"/>
      <c r="AN47" s="106"/>
      <c r="AO47" s="387"/>
      <c r="AP47" s="387"/>
      <c r="AQ47" s="106"/>
      <c r="AR47" s="106"/>
      <c r="AS47" s="106"/>
      <c r="AT47" s="106"/>
      <c r="AU47" s="106"/>
      <c r="AV47" s="387"/>
      <c r="AW47" s="174">
        <f t="shared" si="21"/>
        <v>0</v>
      </c>
      <c r="AX47" s="4">
        <f t="shared" si="25"/>
        <v>0</v>
      </c>
      <c r="AY47" s="4">
        <f t="shared" si="25"/>
        <v>0</v>
      </c>
      <c r="AZ47" s="4">
        <f t="shared" si="25"/>
        <v>0</v>
      </c>
      <c r="BA47" s="4">
        <f t="shared" si="25"/>
        <v>0</v>
      </c>
      <c r="BB47" s="4">
        <f t="shared" si="25"/>
        <v>0</v>
      </c>
      <c r="BC47" s="4">
        <f t="shared" si="25"/>
        <v>0</v>
      </c>
      <c r="BD47" s="4">
        <f t="shared" si="25"/>
        <v>0</v>
      </c>
      <c r="BE47" s="4">
        <f t="shared" si="25"/>
        <v>0</v>
      </c>
      <c r="BF47" s="4">
        <f t="shared" si="25"/>
        <v>0</v>
      </c>
      <c r="BG47" s="4">
        <f t="shared" si="25"/>
        <v>0</v>
      </c>
      <c r="BH47" s="4">
        <f t="shared" si="25"/>
        <v>0</v>
      </c>
      <c r="BI47" s="4">
        <f t="shared" si="25"/>
        <v>0</v>
      </c>
      <c r="BJ47" s="4">
        <f t="shared" si="25"/>
        <v>0</v>
      </c>
      <c r="BK47" s="4">
        <f t="shared" si="25"/>
        <v>0</v>
      </c>
      <c r="BL47" s="4">
        <f t="shared" si="25"/>
        <v>0</v>
      </c>
      <c r="BM47" s="4">
        <f t="shared" si="25"/>
        <v>0</v>
      </c>
      <c r="BN47" s="4">
        <f t="shared" si="25"/>
        <v>0</v>
      </c>
      <c r="BO47" s="4"/>
      <c r="BP47" s="4">
        <f t="shared" si="26"/>
        <v>0</v>
      </c>
      <c r="BQ47" s="4">
        <f t="shared" si="20"/>
        <v>0</v>
      </c>
      <c r="BR47" s="4">
        <f t="shared" si="26"/>
        <v>0</v>
      </c>
      <c r="BS47" s="4">
        <f t="shared" si="26"/>
        <v>0</v>
      </c>
      <c r="BT47" s="4">
        <f t="shared" si="26"/>
        <v>0</v>
      </c>
      <c r="BU47" s="4">
        <f t="shared" si="26"/>
        <v>0</v>
      </c>
      <c r="BV47" s="4">
        <f t="shared" si="26"/>
        <v>0</v>
      </c>
      <c r="BW47" s="4"/>
      <c r="BX47" s="4">
        <f t="shared" si="26"/>
        <v>0</v>
      </c>
      <c r="BY47" s="4">
        <f t="shared" si="26"/>
        <v>0</v>
      </c>
      <c r="BZ47" s="345">
        <f t="shared" si="26"/>
        <v>0</v>
      </c>
      <c r="CA47" s="31">
        <f t="shared" si="26"/>
        <v>0</v>
      </c>
      <c r="CB47" s="4">
        <f t="shared" si="13"/>
        <v>0</v>
      </c>
      <c r="CC47" s="32">
        <f t="shared" si="13"/>
        <v>0</v>
      </c>
    </row>
    <row r="48" spans="1:81" hidden="1" x14ac:dyDescent="0.3">
      <c r="A48" s="454">
        <f>admin_Levelezés!A45</f>
        <v>0</v>
      </c>
      <c r="B48" s="454">
        <f>admin_Levelezés!B45</f>
        <v>0</v>
      </c>
      <c r="C48" s="454">
        <f>admin_Levelezés!C45</f>
        <v>0</v>
      </c>
      <c r="D48" s="454">
        <f>admin_Levelezés!D45</f>
        <v>0</v>
      </c>
      <c r="E48" s="454">
        <f>admin_Levelezés!E45</f>
        <v>0</v>
      </c>
      <c r="F48" s="121">
        <v>0</v>
      </c>
      <c r="G48" s="121">
        <v>0</v>
      </c>
      <c r="H48" s="121">
        <v>0</v>
      </c>
      <c r="I48" s="121">
        <v>0</v>
      </c>
      <c r="J48" s="121">
        <v>0</v>
      </c>
      <c r="K48" s="121">
        <v>0</v>
      </c>
      <c r="L48" s="121">
        <v>0</v>
      </c>
      <c r="M48" s="121">
        <v>0</v>
      </c>
      <c r="N48" s="121">
        <v>0</v>
      </c>
      <c r="O48" s="121">
        <v>0</v>
      </c>
      <c r="P48" s="121">
        <v>0</v>
      </c>
      <c r="Q48" s="121">
        <v>0</v>
      </c>
      <c r="R48" s="105"/>
      <c r="S48" s="385"/>
      <c r="T48" s="385"/>
      <c r="U48" s="385"/>
      <c r="V48" s="106"/>
      <c r="W48" s="106"/>
      <c r="X48" s="106"/>
      <c r="Y48" s="106"/>
      <c r="Z48" s="106"/>
      <c r="AA48" s="106"/>
      <c r="AB48" s="385"/>
      <c r="AC48" s="106"/>
      <c r="AD48" s="106"/>
      <c r="AE48" s="106"/>
      <c r="AF48" s="106"/>
      <c r="AG48" s="106"/>
      <c r="AH48" s="385"/>
      <c r="AI48" s="385"/>
      <c r="AJ48" s="106"/>
      <c r="AK48" s="106"/>
      <c r="AL48" s="106"/>
      <c r="AM48" s="106"/>
      <c r="AN48" s="106"/>
      <c r="AO48" s="385"/>
      <c r="AP48" s="385"/>
      <c r="AQ48" s="106"/>
      <c r="AR48" s="106"/>
      <c r="AS48" s="106"/>
      <c r="AT48" s="106"/>
      <c r="AU48" s="106"/>
      <c r="AV48" s="385"/>
      <c r="AW48" s="174">
        <f t="shared" si="21"/>
        <v>0</v>
      </c>
      <c r="AX48" s="4">
        <f t="shared" si="25"/>
        <v>0</v>
      </c>
      <c r="AY48" s="4">
        <f t="shared" si="25"/>
        <v>0</v>
      </c>
      <c r="AZ48" s="4">
        <f t="shared" si="25"/>
        <v>0</v>
      </c>
      <c r="BA48" s="4">
        <f t="shared" si="25"/>
        <v>0</v>
      </c>
      <c r="BB48" s="4">
        <f t="shared" si="25"/>
        <v>0</v>
      </c>
      <c r="BC48" s="4">
        <f t="shared" si="25"/>
        <v>0</v>
      </c>
      <c r="BD48" s="4">
        <f t="shared" si="25"/>
        <v>0</v>
      </c>
      <c r="BE48" s="4">
        <f t="shared" si="25"/>
        <v>0</v>
      </c>
      <c r="BF48" s="4">
        <f t="shared" si="25"/>
        <v>0</v>
      </c>
      <c r="BG48" s="4">
        <f t="shared" si="25"/>
        <v>0</v>
      </c>
      <c r="BH48" s="4">
        <f t="shared" si="25"/>
        <v>0</v>
      </c>
      <c r="BI48" s="4">
        <f t="shared" si="25"/>
        <v>0</v>
      </c>
      <c r="BJ48" s="4">
        <f t="shared" si="25"/>
        <v>0</v>
      </c>
      <c r="BK48" s="4">
        <f t="shared" si="25"/>
        <v>0</v>
      </c>
      <c r="BL48" s="4">
        <f t="shared" si="25"/>
        <v>0</v>
      </c>
      <c r="BM48" s="4">
        <f t="shared" si="25"/>
        <v>0</v>
      </c>
      <c r="BN48" s="4">
        <f t="shared" si="25"/>
        <v>0</v>
      </c>
      <c r="BO48" s="4"/>
      <c r="BP48" s="4">
        <f t="shared" si="26"/>
        <v>0</v>
      </c>
      <c r="BQ48" s="4">
        <f t="shared" si="20"/>
        <v>0</v>
      </c>
      <c r="BR48" s="4">
        <f t="shared" si="26"/>
        <v>0</v>
      </c>
      <c r="BS48" s="4">
        <f t="shared" si="26"/>
        <v>0</v>
      </c>
      <c r="BT48" s="4">
        <f t="shared" si="26"/>
        <v>0</v>
      </c>
      <c r="BU48" s="4">
        <f t="shared" si="26"/>
        <v>0</v>
      </c>
      <c r="BV48" s="4">
        <f t="shared" si="26"/>
        <v>0</v>
      </c>
      <c r="BW48" s="4"/>
      <c r="BX48" s="4">
        <f t="shared" si="26"/>
        <v>0</v>
      </c>
      <c r="BY48" s="4">
        <f t="shared" si="26"/>
        <v>0</v>
      </c>
      <c r="BZ48" s="345">
        <f t="shared" si="26"/>
        <v>0</v>
      </c>
      <c r="CA48" s="31">
        <f t="shared" si="26"/>
        <v>0</v>
      </c>
      <c r="CB48" s="4">
        <f t="shared" si="13"/>
        <v>0</v>
      </c>
      <c r="CC48" s="32">
        <f t="shared" si="13"/>
        <v>0</v>
      </c>
    </row>
    <row r="49" spans="1:81" hidden="1" x14ac:dyDescent="0.3">
      <c r="A49" s="454">
        <f>admin_Levelezés!A46</f>
        <v>0</v>
      </c>
      <c r="B49" s="454">
        <f>admin_Levelezés!B46</f>
        <v>0</v>
      </c>
      <c r="C49" s="454">
        <f>admin_Levelezés!C46</f>
        <v>0</v>
      </c>
      <c r="D49" s="454">
        <f>admin_Levelezés!D46</f>
        <v>0</v>
      </c>
      <c r="E49" s="454">
        <f>admin_Levelezés!E46</f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1">
        <v>0</v>
      </c>
      <c r="L49" s="121">
        <v>0</v>
      </c>
      <c r="M49" s="121">
        <v>0</v>
      </c>
      <c r="N49" s="121">
        <v>0</v>
      </c>
      <c r="O49" s="121">
        <v>0</v>
      </c>
      <c r="P49" s="121">
        <v>0</v>
      </c>
      <c r="Q49" s="121">
        <v>0</v>
      </c>
      <c r="R49" s="105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74">
        <f t="shared" si="21"/>
        <v>0</v>
      </c>
      <c r="AX49" s="4">
        <f t="shared" si="25"/>
        <v>0</v>
      </c>
      <c r="AY49" s="4">
        <f t="shared" si="25"/>
        <v>0</v>
      </c>
      <c r="AZ49" s="4">
        <f t="shared" si="25"/>
        <v>0</v>
      </c>
      <c r="BA49" s="4">
        <f t="shared" si="25"/>
        <v>0</v>
      </c>
      <c r="BB49" s="4">
        <f t="shared" si="25"/>
        <v>0</v>
      </c>
      <c r="BC49" s="4">
        <f t="shared" si="25"/>
        <v>0</v>
      </c>
      <c r="BD49" s="4">
        <f t="shared" si="25"/>
        <v>0</v>
      </c>
      <c r="BE49" s="4">
        <f t="shared" si="25"/>
        <v>0</v>
      </c>
      <c r="BF49" s="4">
        <f t="shared" si="25"/>
        <v>0</v>
      </c>
      <c r="BG49" s="4">
        <f t="shared" si="25"/>
        <v>0</v>
      </c>
      <c r="BH49" s="4">
        <f t="shared" si="25"/>
        <v>0</v>
      </c>
      <c r="BI49" s="4">
        <f t="shared" si="25"/>
        <v>0</v>
      </c>
      <c r="BJ49" s="4">
        <f t="shared" si="25"/>
        <v>0</v>
      </c>
      <c r="BK49" s="4">
        <f t="shared" si="25"/>
        <v>0</v>
      </c>
      <c r="BL49" s="4">
        <f t="shared" si="25"/>
        <v>0</v>
      </c>
      <c r="BM49" s="4">
        <f t="shared" si="25"/>
        <v>0</v>
      </c>
      <c r="BN49" s="4">
        <f t="shared" si="25"/>
        <v>0</v>
      </c>
      <c r="BO49" s="4"/>
      <c r="BP49" s="4">
        <f t="shared" si="26"/>
        <v>0</v>
      </c>
      <c r="BQ49" s="4">
        <f t="shared" si="20"/>
        <v>0</v>
      </c>
      <c r="BR49" s="4">
        <f t="shared" si="26"/>
        <v>0</v>
      </c>
      <c r="BS49" s="4">
        <f t="shared" si="26"/>
        <v>0</v>
      </c>
      <c r="BT49" s="4">
        <f t="shared" si="26"/>
        <v>0</v>
      </c>
      <c r="BU49" s="4">
        <f t="shared" si="26"/>
        <v>0</v>
      </c>
      <c r="BV49" s="4">
        <f t="shared" si="26"/>
        <v>0</v>
      </c>
      <c r="BW49" s="4"/>
      <c r="BX49" s="4">
        <f t="shared" si="26"/>
        <v>0</v>
      </c>
      <c r="BY49" s="4">
        <f t="shared" si="26"/>
        <v>0</v>
      </c>
      <c r="BZ49" s="345">
        <f t="shared" si="26"/>
        <v>0</v>
      </c>
      <c r="CA49" s="31">
        <f t="shared" si="26"/>
        <v>0</v>
      </c>
      <c r="CB49" s="4">
        <f t="shared" si="13"/>
        <v>0</v>
      </c>
      <c r="CC49" s="32">
        <f t="shared" si="13"/>
        <v>0</v>
      </c>
    </row>
    <row r="50" spans="1:81" hidden="1" x14ac:dyDescent="0.3">
      <c r="A50" s="454">
        <f>admin_Levelezés!A47</f>
        <v>0</v>
      </c>
      <c r="B50" s="454">
        <f>admin_Levelezés!B47</f>
        <v>0</v>
      </c>
      <c r="C50" s="454">
        <f>admin_Levelezés!C47</f>
        <v>0</v>
      </c>
      <c r="D50" s="454">
        <f>admin_Levelezés!D47</f>
        <v>0</v>
      </c>
      <c r="E50" s="454">
        <f>admin_Levelezés!E47</f>
        <v>0</v>
      </c>
      <c r="F50" s="121">
        <v>0</v>
      </c>
      <c r="G50" s="121">
        <v>0</v>
      </c>
      <c r="H50" s="121">
        <v>0</v>
      </c>
      <c r="I50" s="121">
        <v>0</v>
      </c>
      <c r="J50" s="121">
        <v>0</v>
      </c>
      <c r="K50" s="121">
        <v>0</v>
      </c>
      <c r="L50" s="121">
        <v>0</v>
      </c>
      <c r="M50" s="121">
        <v>0</v>
      </c>
      <c r="N50" s="121">
        <v>0</v>
      </c>
      <c r="O50" s="121">
        <v>0</v>
      </c>
      <c r="P50" s="121">
        <v>0</v>
      </c>
      <c r="Q50" s="121">
        <v>0</v>
      </c>
      <c r="R50" s="105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74">
        <f t="shared" si="21"/>
        <v>0</v>
      </c>
      <c r="AX50" s="4">
        <f t="shared" si="25"/>
        <v>0</v>
      </c>
      <c r="AY50" s="4">
        <f t="shared" si="25"/>
        <v>0</v>
      </c>
      <c r="AZ50" s="4">
        <f t="shared" si="25"/>
        <v>0</v>
      </c>
      <c r="BA50" s="4">
        <f t="shared" si="25"/>
        <v>0</v>
      </c>
      <c r="BB50" s="4">
        <f t="shared" si="25"/>
        <v>0</v>
      </c>
      <c r="BC50" s="4">
        <f t="shared" si="25"/>
        <v>0</v>
      </c>
      <c r="BD50" s="4">
        <f t="shared" si="25"/>
        <v>0</v>
      </c>
      <c r="BE50" s="4">
        <f t="shared" si="25"/>
        <v>0</v>
      </c>
      <c r="BF50" s="4">
        <f t="shared" si="25"/>
        <v>0</v>
      </c>
      <c r="BG50" s="4">
        <f t="shared" si="25"/>
        <v>0</v>
      </c>
      <c r="BH50" s="4">
        <f t="shared" si="25"/>
        <v>0</v>
      </c>
      <c r="BI50" s="4">
        <f t="shared" si="25"/>
        <v>0</v>
      </c>
      <c r="BJ50" s="4">
        <f t="shared" si="25"/>
        <v>0</v>
      </c>
      <c r="BK50" s="4">
        <f t="shared" si="25"/>
        <v>0</v>
      </c>
      <c r="BL50" s="4">
        <f t="shared" si="25"/>
        <v>0</v>
      </c>
      <c r="BM50" s="4">
        <f t="shared" si="25"/>
        <v>0</v>
      </c>
      <c r="BN50" s="4">
        <f t="shared" si="25"/>
        <v>0</v>
      </c>
      <c r="BO50" s="4"/>
      <c r="BP50" s="4">
        <f t="shared" si="26"/>
        <v>0</v>
      </c>
      <c r="BQ50" s="4">
        <f t="shared" si="20"/>
        <v>0</v>
      </c>
      <c r="BR50" s="4">
        <f t="shared" si="26"/>
        <v>0</v>
      </c>
      <c r="BS50" s="4">
        <f t="shared" si="26"/>
        <v>0</v>
      </c>
      <c r="BT50" s="4">
        <f t="shared" si="26"/>
        <v>0</v>
      </c>
      <c r="BU50" s="4">
        <f t="shared" si="26"/>
        <v>0</v>
      </c>
      <c r="BV50" s="4">
        <f t="shared" si="26"/>
        <v>0</v>
      </c>
      <c r="BW50" s="4"/>
      <c r="BX50" s="4">
        <f t="shared" si="26"/>
        <v>0</v>
      </c>
      <c r="BY50" s="4">
        <f t="shared" si="26"/>
        <v>0</v>
      </c>
      <c r="BZ50" s="345">
        <f t="shared" si="26"/>
        <v>0</v>
      </c>
      <c r="CA50" s="31">
        <f t="shared" si="26"/>
        <v>0</v>
      </c>
      <c r="CB50" s="4">
        <f t="shared" si="13"/>
        <v>0</v>
      </c>
      <c r="CC50" s="32">
        <f t="shared" si="13"/>
        <v>0</v>
      </c>
    </row>
    <row r="51" spans="1:81" hidden="1" x14ac:dyDescent="0.3">
      <c r="A51" s="454">
        <f>admin_Levelezés!A48</f>
        <v>0</v>
      </c>
      <c r="B51" s="454">
        <f>admin_Levelezés!B48</f>
        <v>0</v>
      </c>
      <c r="C51" s="454">
        <f>admin_Levelezés!C48</f>
        <v>0</v>
      </c>
      <c r="D51" s="454">
        <f>admin_Levelezés!D48</f>
        <v>0</v>
      </c>
      <c r="E51" s="454">
        <f>admin_Levelezés!E48</f>
        <v>0</v>
      </c>
      <c r="F51" s="121">
        <v>0</v>
      </c>
      <c r="G51" s="121">
        <v>0</v>
      </c>
      <c r="H51" s="121">
        <v>0</v>
      </c>
      <c r="I51" s="121">
        <v>0</v>
      </c>
      <c r="J51" s="121">
        <v>0</v>
      </c>
      <c r="K51" s="121">
        <v>0</v>
      </c>
      <c r="L51" s="121">
        <v>0</v>
      </c>
      <c r="M51" s="121">
        <v>0</v>
      </c>
      <c r="N51" s="121">
        <v>0</v>
      </c>
      <c r="O51" s="121">
        <v>0</v>
      </c>
      <c r="P51" s="121">
        <v>0</v>
      </c>
      <c r="Q51" s="121">
        <v>0</v>
      </c>
      <c r="R51" s="105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74">
        <f t="shared" si="21"/>
        <v>0</v>
      </c>
      <c r="AX51" s="4">
        <f t="shared" si="25"/>
        <v>0</v>
      </c>
      <c r="AY51" s="4">
        <f t="shared" si="25"/>
        <v>0</v>
      </c>
      <c r="AZ51" s="4">
        <f t="shared" si="25"/>
        <v>0</v>
      </c>
      <c r="BA51" s="4">
        <f t="shared" si="25"/>
        <v>0</v>
      </c>
      <c r="BB51" s="4">
        <f t="shared" si="25"/>
        <v>0</v>
      </c>
      <c r="BC51" s="4">
        <f t="shared" si="25"/>
        <v>0</v>
      </c>
      <c r="BD51" s="4">
        <f t="shared" si="25"/>
        <v>0</v>
      </c>
      <c r="BE51" s="4">
        <f t="shared" si="25"/>
        <v>0</v>
      </c>
      <c r="BF51" s="4">
        <f t="shared" si="25"/>
        <v>0</v>
      </c>
      <c r="BG51" s="4">
        <f t="shared" si="25"/>
        <v>0</v>
      </c>
      <c r="BH51" s="4">
        <f t="shared" si="25"/>
        <v>0</v>
      </c>
      <c r="BI51" s="4">
        <f t="shared" si="25"/>
        <v>0</v>
      </c>
      <c r="BJ51" s="4">
        <f t="shared" si="25"/>
        <v>0</v>
      </c>
      <c r="BK51" s="4">
        <f t="shared" si="25"/>
        <v>0</v>
      </c>
      <c r="BL51" s="4">
        <f t="shared" si="25"/>
        <v>0</v>
      </c>
      <c r="BM51" s="4">
        <f t="shared" si="25"/>
        <v>0</v>
      </c>
      <c r="BN51" s="4">
        <f t="shared" si="25"/>
        <v>0</v>
      </c>
      <c r="BO51" s="4"/>
      <c r="BP51" s="4">
        <f t="shared" si="26"/>
        <v>0</v>
      </c>
      <c r="BQ51" s="4">
        <f t="shared" si="20"/>
        <v>0</v>
      </c>
      <c r="BR51" s="4">
        <f t="shared" si="26"/>
        <v>0</v>
      </c>
      <c r="BS51" s="4">
        <f t="shared" si="26"/>
        <v>0</v>
      </c>
      <c r="BT51" s="4">
        <f t="shared" si="26"/>
        <v>0</v>
      </c>
      <c r="BU51" s="4">
        <f t="shared" si="26"/>
        <v>0</v>
      </c>
      <c r="BV51" s="4">
        <f t="shared" si="26"/>
        <v>0</v>
      </c>
      <c r="BW51" s="4"/>
      <c r="BX51" s="4">
        <f t="shared" si="26"/>
        <v>0</v>
      </c>
      <c r="BY51" s="4">
        <f t="shared" si="26"/>
        <v>0</v>
      </c>
      <c r="BZ51" s="345">
        <f t="shared" si="26"/>
        <v>0</v>
      </c>
      <c r="CA51" s="31">
        <f t="shared" si="26"/>
        <v>0</v>
      </c>
      <c r="CB51" s="4">
        <f t="shared" si="13"/>
        <v>0</v>
      </c>
      <c r="CC51" s="32">
        <f t="shared" si="13"/>
        <v>0</v>
      </c>
    </row>
    <row r="52" spans="1:81" hidden="1" x14ac:dyDescent="0.3">
      <c r="A52" s="454">
        <f>admin_Levelezés!A49</f>
        <v>0</v>
      </c>
      <c r="B52" s="454">
        <f>admin_Levelezés!B49</f>
        <v>0</v>
      </c>
      <c r="C52" s="454">
        <f>admin_Levelezés!C49</f>
        <v>0</v>
      </c>
      <c r="D52" s="454">
        <f>admin_Levelezés!D49</f>
        <v>0</v>
      </c>
      <c r="E52" s="454">
        <f>admin_Levelezés!E49</f>
        <v>0</v>
      </c>
      <c r="F52" s="121">
        <v>0</v>
      </c>
      <c r="G52" s="121">
        <v>0</v>
      </c>
      <c r="H52" s="121">
        <v>0</v>
      </c>
      <c r="I52" s="121">
        <v>0</v>
      </c>
      <c r="J52" s="121">
        <v>0</v>
      </c>
      <c r="K52" s="121">
        <v>0</v>
      </c>
      <c r="L52" s="121">
        <v>0</v>
      </c>
      <c r="M52" s="121">
        <v>0</v>
      </c>
      <c r="N52" s="121">
        <v>0</v>
      </c>
      <c r="O52" s="121">
        <v>0</v>
      </c>
      <c r="P52" s="121">
        <v>0</v>
      </c>
      <c r="Q52" s="121">
        <v>0</v>
      </c>
      <c r="R52" s="105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74">
        <f t="shared" si="21"/>
        <v>0</v>
      </c>
      <c r="AX52" s="4">
        <f t="shared" si="25"/>
        <v>0</v>
      </c>
      <c r="AY52" s="4">
        <f t="shared" si="25"/>
        <v>0</v>
      </c>
      <c r="AZ52" s="4">
        <f t="shared" si="25"/>
        <v>0</v>
      </c>
      <c r="BA52" s="4">
        <f t="shared" si="25"/>
        <v>0</v>
      </c>
      <c r="BB52" s="4">
        <f t="shared" si="25"/>
        <v>0</v>
      </c>
      <c r="BC52" s="4">
        <f t="shared" si="25"/>
        <v>0</v>
      </c>
      <c r="BD52" s="4">
        <f t="shared" si="25"/>
        <v>0</v>
      </c>
      <c r="BE52" s="4">
        <f t="shared" si="25"/>
        <v>0</v>
      </c>
      <c r="BF52" s="4">
        <f t="shared" si="25"/>
        <v>0</v>
      </c>
      <c r="BG52" s="4">
        <f t="shared" si="25"/>
        <v>0</v>
      </c>
      <c r="BH52" s="4">
        <f t="shared" si="25"/>
        <v>0</v>
      </c>
      <c r="BI52" s="4">
        <f t="shared" si="25"/>
        <v>0</v>
      </c>
      <c r="BJ52" s="4">
        <f t="shared" si="25"/>
        <v>0</v>
      </c>
      <c r="BK52" s="4">
        <f t="shared" si="25"/>
        <v>0</v>
      </c>
      <c r="BL52" s="4">
        <f t="shared" si="25"/>
        <v>0</v>
      </c>
      <c r="BM52" s="4">
        <f t="shared" si="25"/>
        <v>0</v>
      </c>
      <c r="BN52" s="4">
        <f t="shared" si="25"/>
        <v>0</v>
      </c>
      <c r="BO52" s="4"/>
      <c r="BP52" s="4">
        <f t="shared" si="26"/>
        <v>0</v>
      </c>
      <c r="BQ52" s="4">
        <f t="shared" si="20"/>
        <v>0</v>
      </c>
      <c r="BR52" s="4">
        <f t="shared" si="26"/>
        <v>0</v>
      </c>
      <c r="BS52" s="4">
        <f t="shared" si="26"/>
        <v>0</v>
      </c>
      <c r="BT52" s="4">
        <f t="shared" si="26"/>
        <v>0</v>
      </c>
      <c r="BU52" s="4">
        <f t="shared" si="26"/>
        <v>0</v>
      </c>
      <c r="BV52" s="4">
        <f t="shared" si="26"/>
        <v>0</v>
      </c>
      <c r="BW52" s="4"/>
      <c r="BX52" s="4">
        <f t="shared" si="26"/>
        <v>0</v>
      </c>
      <c r="BY52" s="4">
        <f t="shared" si="26"/>
        <v>0</v>
      </c>
      <c r="BZ52" s="345">
        <f t="shared" si="26"/>
        <v>0</v>
      </c>
      <c r="CA52" s="31">
        <f t="shared" si="26"/>
        <v>0</v>
      </c>
      <c r="CB52" s="4">
        <f t="shared" si="13"/>
        <v>0</v>
      </c>
      <c r="CC52" s="32">
        <f t="shared" si="13"/>
        <v>0</v>
      </c>
    </row>
    <row r="53" spans="1:81" hidden="1" x14ac:dyDescent="0.3">
      <c r="A53" s="454">
        <f>admin_Levelezés!A50</f>
        <v>0</v>
      </c>
      <c r="B53" s="454">
        <f>admin_Levelezés!B50</f>
        <v>0</v>
      </c>
      <c r="C53" s="454">
        <f>admin_Levelezés!C50</f>
        <v>0</v>
      </c>
      <c r="D53" s="454">
        <f>admin_Levelezés!D50</f>
        <v>0</v>
      </c>
      <c r="E53" s="454">
        <f>admin_Levelezés!E50</f>
        <v>0</v>
      </c>
      <c r="F53" s="121">
        <v>0</v>
      </c>
      <c r="G53" s="121">
        <v>0</v>
      </c>
      <c r="H53" s="121">
        <v>0</v>
      </c>
      <c r="I53" s="121">
        <v>0</v>
      </c>
      <c r="J53" s="121">
        <v>0</v>
      </c>
      <c r="K53" s="121">
        <v>0</v>
      </c>
      <c r="L53" s="121">
        <v>0</v>
      </c>
      <c r="M53" s="121">
        <v>0</v>
      </c>
      <c r="N53" s="121">
        <v>0</v>
      </c>
      <c r="O53" s="121">
        <v>0</v>
      </c>
      <c r="P53" s="121">
        <v>0</v>
      </c>
      <c r="Q53" s="121">
        <v>0</v>
      </c>
      <c r="R53" s="105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74">
        <f t="shared" si="21"/>
        <v>0</v>
      </c>
      <c r="AX53" s="4">
        <f t="shared" si="25"/>
        <v>0</v>
      </c>
      <c r="AY53" s="4">
        <f t="shared" si="25"/>
        <v>0</v>
      </c>
      <c r="AZ53" s="4">
        <f t="shared" si="25"/>
        <v>0</v>
      </c>
      <c r="BA53" s="4">
        <f t="shared" si="25"/>
        <v>0</v>
      </c>
      <c r="BB53" s="4">
        <f t="shared" si="25"/>
        <v>0</v>
      </c>
      <c r="BC53" s="4">
        <f t="shared" si="25"/>
        <v>0</v>
      </c>
      <c r="BD53" s="4">
        <f t="shared" si="25"/>
        <v>0</v>
      </c>
      <c r="BE53" s="4">
        <f t="shared" si="25"/>
        <v>0</v>
      </c>
      <c r="BF53" s="4">
        <f t="shared" si="25"/>
        <v>0</v>
      </c>
      <c r="BG53" s="4">
        <f t="shared" si="25"/>
        <v>0</v>
      </c>
      <c r="BH53" s="4">
        <f t="shared" si="25"/>
        <v>0</v>
      </c>
      <c r="BI53" s="4">
        <f t="shared" si="25"/>
        <v>0</v>
      </c>
      <c r="BJ53" s="4">
        <f t="shared" si="25"/>
        <v>0</v>
      </c>
      <c r="BK53" s="4">
        <f t="shared" si="25"/>
        <v>0</v>
      </c>
      <c r="BL53" s="4">
        <f t="shared" si="25"/>
        <v>0</v>
      </c>
      <c r="BM53" s="4">
        <f t="shared" si="25"/>
        <v>0</v>
      </c>
      <c r="BN53" s="4">
        <f t="shared" si="25"/>
        <v>0</v>
      </c>
      <c r="BO53" s="4"/>
      <c r="BP53" s="4">
        <f t="shared" si="26"/>
        <v>0</v>
      </c>
      <c r="BQ53" s="4">
        <f t="shared" si="20"/>
        <v>0</v>
      </c>
      <c r="BR53" s="4">
        <f t="shared" si="26"/>
        <v>0</v>
      </c>
      <c r="BS53" s="4">
        <f t="shared" si="26"/>
        <v>0</v>
      </c>
      <c r="BT53" s="4">
        <f t="shared" si="26"/>
        <v>0</v>
      </c>
      <c r="BU53" s="4">
        <f t="shared" si="26"/>
        <v>0</v>
      </c>
      <c r="BV53" s="4">
        <f t="shared" si="26"/>
        <v>0</v>
      </c>
      <c r="BW53" s="4"/>
      <c r="BX53" s="4">
        <f t="shared" si="26"/>
        <v>0</v>
      </c>
      <c r="BY53" s="4">
        <f t="shared" si="26"/>
        <v>0</v>
      </c>
      <c r="BZ53" s="345">
        <f t="shared" si="26"/>
        <v>0</v>
      </c>
      <c r="CA53" s="31">
        <f t="shared" si="26"/>
        <v>0</v>
      </c>
      <c r="CB53" s="4">
        <f t="shared" si="13"/>
        <v>0</v>
      </c>
      <c r="CC53" s="32">
        <f t="shared" si="13"/>
        <v>0</v>
      </c>
    </row>
    <row r="54" spans="1:81" hidden="1" x14ac:dyDescent="0.3">
      <c r="A54" s="454">
        <f>admin_Levelezés!A51</f>
        <v>0</v>
      </c>
      <c r="B54" s="454">
        <f>admin_Levelezés!B51</f>
        <v>0</v>
      </c>
      <c r="C54" s="454">
        <f>admin_Levelezés!C51</f>
        <v>0</v>
      </c>
      <c r="D54" s="454">
        <f>admin_Levelezés!D51</f>
        <v>0</v>
      </c>
      <c r="E54" s="454">
        <f>admin_Levelezés!E51</f>
        <v>0</v>
      </c>
      <c r="F54" s="121">
        <v>0</v>
      </c>
      <c r="G54" s="121">
        <v>0</v>
      </c>
      <c r="H54" s="121">
        <v>0</v>
      </c>
      <c r="I54" s="121">
        <v>0</v>
      </c>
      <c r="J54" s="121">
        <v>0</v>
      </c>
      <c r="K54" s="121">
        <v>0</v>
      </c>
      <c r="L54" s="121">
        <v>0</v>
      </c>
      <c r="M54" s="121">
        <v>0</v>
      </c>
      <c r="N54" s="121">
        <v>0</v>
      </c>
      <c r="O54" s="121">
        <v>0</v>
      </c>
      <c r="P54" s="121">
        <v>0</v>
      </c>
      <c r="Q54" s="121">
        <v>0</v>
      </c>
      <c r="R54" s="105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74">
        <f t="shared" si="21"/>
        <v>0</v>
      </c>
      <c r="AX54" s="4">
        <f t="shared" si="25"/>
        <v>0</v>
      </c>
      <c r="AY54" s="4">
        <f t="shared" si="25"/>
        <v>0</v>
      </c>
      <c r="AZ54" s="4">
        <f t="shared" si="25"/>
        <v>0</v>
      </c>
      <c r="BA54" s="4">
        <f t="shared" si="25"/>
        <v>0</v>
      </c>
      <c r="BB54" s="4">
        <f t="shared" si="25"/>
        <v>0</v>
      </c>
      <c r="BC54" s="4">
        <f t="shared" si="25"/>
        <v>0</v>
      </c>
      <c r="BD54" s="4">
        <f t="shared" si="25"/>
        <v>0</v>
      </c>
      <c r="BE54" s="4">
        <f t="shared" si="25"/>
        <v>0</v>
      </c>
      <c r="BF54" s="4">
        <f t="shared" si="25"/>
        <v>0</v>
      </c>
      <c r="BG54" s="4">
        <f t="shared" si="25"/>
        <v>0</v>
      </c>
      <c r="BH54" s="4">
        <f t="shared" si="25"/>
        <v>0</v>
      </c>
      <c r="BI54" s="4">
        <f t="shared" si="25"/>
        <v>0</v>
      </c>
      <c r="BJ54" s="4">
        <f t="shared" si="25"/>
        <v>0</v>
      </c>
      <c r="BK54" s="4">
        <f t="shared" si="25"/>
        <v>0</v>
      </c>
      <c r="BL54" s="4">
        <f t="shared" si="25"/>
        <v>0</v>
      </c>
      <c r="BM54" s="4">
        <f t="shared" si="25"/>
        <v>0</v>
      </c>
      <c r="BN54" s="4">
        <f t="shared" si="25"/>
        <v>0</v>
      </c>
      <c r="BO54" s="4"/>
      <c r="BP54" s="4">
        <f t="shared" si="26"/>
        <v>0</v>
      </c>
      <c r="BQ54" s="4">
        <f t="shared" si="20"/>
        <v>0</v>
      </c>
      <c r="BR54" s="4">
        <f t="shared" si="26"/>
        <v>0</v>
      </c>
      <c r="BS54" s="4">
        <f t="shared" si="26"/>
        <v>0</v>
      </c>
      <c r="BT54" s="4">
        <f t="shared" si="26"/>
        <v>0</v>
      </c>
      <c r="BU54" s="4">
        <f t="shared" si="26"/>
        <v>0</v>
      </c>
      <c r="BV54" s="4">
        <f t="shared" si="26"/>
        <v>0</v>
      </c>
      <c r="BW54" s="4"/>
      <c r="BX54" s="4">
        <f t="shared" si="26"/>
        <v>0</v>
      </c>
      <c r="BY54" s="4">
        <f t="shared" si="26"/>
        <v>0</v>
      </c>
      <c r="BZ54" s="345">
        <f t="shared" si="26"/>
        <v>0</v>
      </c>
      <c r="CA54" s="31">
        <f t="shared" si="26"/>
        <v>0</v>
      </c>
      <c r="CB54" s="4">
        <f t="shared" si="13"/>
        <v>0</v>
      </c>
      <c r="CC54" s="32">
        <f t="shared" si="13"/>
        <v>0</v>
      </c>
    </row>
    <row r="55" spans="1:81" hidden="1" x14ac:dyDescent="0.3">
      <c r="A55" s="454">
        <f>admin_Levelezés!A52</f>
        <v>0</v>
      </c>
      <c r="B55" s="454">
        <f>admin_Levelezés!B52</f>
        <v>0</v>
      </c>
      <c r="C55" s="454">
        <f>admin_Levelezés!C52</f>
        <v>0</v>
      </c>
      <c r="D55" s="454">
        <f>admin_Levelezés!D52</f>
        <v>0</v>
      </c>
      <c r="E55" s="454">
        <f>admin_Levelezés!E52</f>
        <v>0</v>
      </c>
      <c r="F55" s="121">
        <v>0</v>
      </c>
      <c r="G55" s="121">
        <v>0</v>
      </c>
      <c r="H55" s="121">
        <v>0</v>
      </c>
      <c r="I55" s="121">
        <v>0</v>
      </c>
      <c r="J55" s="121">
        <v>0</v>
      </c>
      <c r="K55" s="121">
        <v>0</v>
      </c>
      <c r="L55" s="121">
        <v>0</v>
      </c>
      <c r="M55" s="121">
        <v>0</v>
      </c>
      <c r="N55" s="121">
        <v>0</v>
      </c>
      <c r="O55" s="121">
        <v>0</v>
      </c>
      <c r="P55" s="121">
        <v>0</v>
      </c>
      <c r="Q55" s="121">
        <v>0</v>
      </c>
      <c r="R55" s="105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74">
        <f t="shared" si="21"/>
        <v>0</v>
      </c>
      <c r="AX55" s="4">
        <f t="shared" si="25"/>
        <v>0</v>
      </c>
      <c r="AY55" s="4">
        <f t="shared" si="25"/>
        <v>0</v>
      </c>
      <c r="AZ55" s="4">
        <f t="shared" si="25"/>
        <v>0</v>
      </c>
      <c r="BA55" s="4">
        <f t="shared" si="25"/>
        <v>0</v>
      </c>
      <c r="BB55" s="4">
        <f t="shared" si="25"/>
        <v>0</v>
      </c>
      <c r="BC55" s="4">
        <f t="shared" si="25"/>
        <v>0</v>
      </c>
      <c r="BD55" s="4">
        <f t="shared" si="25"/>
        <v>0</v>
      </c>
      <c r="BE55" s="4">
        <f t="shared" si="25"/>
        <v>0</v>
      </c>
      <c r="BF55" s="4">
        <f t="shared" si="25"/>
        <v>0</v>
      </c>
      <c r="BG55" s="4">
        <f t="shared" si="25"/>
        <v>0</v>
      </c>
      <c r="BH55" s="4">
        <f t="shared" si="25"/>
        <v>0</v>
      </c>
      <c r="BI55" s="4">
        <f t="shared" si="25"/>
        <v>0</v>
      </c>
      <c r="BJ55" s="4">
        <f t="shared" si="25"/>
        <v>0</v>
      </c>
      <c r="BK55" s="4">
        <f t="shared" si="25"/>
        <v>0</v>
      </c>
      <c r="BL55" s="4">
        <f t="shared" si="25"/>
        <v>0</v>
      </c>
      <c r="BM55" s="4">
        <f t="shared" si="25"/>
        <v>0</v>
      </c>
      <c r="BN55" s="4">
        <f t="shared" si="25"/>
        <v>0</v>
      </c>
      <c r="BO55" s="4"/>
      <c r="BP55" s="4">
        <f t="shared" si="26"/>
        <v>0</v>
      </c>
      <c r="BQ55" s="4">
        <f t="shared" si="20"/>
        <v>0</v>
      </c>
      <c r="BR55" s="4">
        <f t="shared" si="26"/>
        <v>0</v>
      </c>
      <c r="BS55" s="4">
        <f t="shared" si="26"/>
        <v>0</v>
      </c>
      <c r="BT55" s="4">
        <f t="shared" si="26"/>
        <v>0</v>
      </c>
      <c r="BU55" s="4">
        <f t="shared" si="26"/>
        <v>0</v>
      </c>
      <c r="BV55" s="4">
        <f t="shared" si="26"/>
        <v>0</v>
      </c>
      <c r="BW55" s="4"/>
      <c r="BX55" s="4">
        <f t="shared" si="26"/>
        <v>0</v>
      </c>
      <c r="BY55" s="4">
        <f t="shared" si="26"/>
        <v>0</v>
      </c>
      <c r="BZ55" s="345">
        <f t="shared" si="26"/>
        <v>0</v>
      </c>
      <c r="CA55" s="31">
        <f t="shared" si="26"/>
        <v>0</v>
      </c>
      <c r="CB55" s="4">
        <f t="shared" si="13"/>
        <v>0</v>
      </c>
      <c r="CC55" s="32">
        <f t="shared" si="13"/>
        <v>0</v>
      </c>
    </row>
    <row r="56" spans="1:81" hidden="1" x14ac:dyDescent="0.3">
      <c r="A56" s="454">
        <f>admin_Levelezés!A53</f>
        <v>0</v>
      </c>
      <c r="B56" s="454">
        <f>admin_Levelezés!B53</f>
        <v>0</v>
      </c>
      <c r="C56" s="454">
        <f>admin_Levelezés!C53</f>
        <v>0</v>
      </c>
      <c r="D56" s="454">
        <f>admin_Levelezés!D53</f>
        <v>0</v>
      </c>
      <c r="E56" s="454">
        <f>admin_Levelezés!E53</f>
        <v>0</v>
      </c>
      <c r="F56" s="121">
        <v>0</v>
      </c>
      <c r="G56" s="121">
        <v>0</v>
      </c>
      <c r="H56" s="121">
        <v>0</v>
      </c>
      <c r="I56" s="121">
        <v>0</v>
      </c>
      <c r="J56" s="121">
        <v>0</v>
      </c>
      <c r="K56" s="121">
        <v>0</v>
      </c>
      <c r="L56" s="121">
        <v>0</v>
      </c>
      <c r="M56" s="121">
        <v>0</v>
      </c>
      <c r="N56" s="121">
        <v>0</v>
      </c>
      <c r="O56" s="121">
        <v>0</v>
      </c>
      <c r="P56" s="121">
        <v>0</v>
      </c>
      <c r="Q56" s="121">
        <v>0</v>
      </c>
      <c r="R56" s="105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74">
        <f t="shared" si="21"/>
        <v>0</v>
      </c>
      <c r="AX56" s="4">
        <f t="shared" si="25"/>
        <v>0</v>
      </c>
      <c r="AY56" s="4">
        <f t="shared" si="25"/>
        <v>0</v>
      </c>
      <c r="AZ56" s="4">
        <f t="shared" si="25"/>
        <v>0</v>
      </c>
      <c r="BA56" s="4">
        <f t="shared" si="25"/>
        <v>0</v>
      </c>
      <c r="BB56" s="4">
        <f t="shared" si="25"/>
        <v>0</v>
      </c>
      <c r="BC56" s="4">
        <f t="shared" si="25"/>
        <v>0</v>
      </c>
      <c r="BD56" s="4">
        <f t="shared" si="25"/>
        <v>0</v>
      </c>
      <c r="BE56" s="4">
        <f t="shared" si="25"/>
        <v>0</v>
      </c>
      <c r="BF56" s="4">
        <f t="shared" si="25"/>
        <v>0</v>
      </c>
      <c r="BG56" s="4">
        <f t="shared" si="25"/>
        <v>0</v>
      </c>
      <c r="BH56" s="4">
        <f t="shared" si="25"/>
        <v>0</v>
      </c>
      <c r="BI56" s="4">
        <f t="shared" si="25"/>
        <v>0</v>
      </c>
      <c r="BJ56" s="4">
        <f t="shared" si="25"/>
        <v>0</v>
      </c>
      <c r="BK56" s="4">
        <f t="shared" si="25"/>
        <v>0</v>
      </c>
      <c r="BL56" s="4">
        <f t="shared" si="25"/>
        <v>0</v>
      </c>
      <c r="BM56" s="4">
        <f t="shared" si="25"/>
        <v>0</v>
      </c>
      <c r="BN56" s="4">
        <f t="shared" si="25"/>
        <v>0</v>
      </c>
      <c r="BO56" s="4"/>
      <c r="BP56" s="4">
        <f t="shared" si="26"/>
        <v>0</v>
      </c>
      <c r="BQ56" s="4">
        <f t="shared" si="20"/>
        <v>0</v>
      </c>
      <c r="BR56" s="4">
        <f t="shared" si="26"/>
        <v>0</v>
      </c>
      <c r="BS56" s="4">
        <f t="shared" si="26"/>
        <v>0</v>
      </c>
      <c r="BT56" s="4">
        <f t="shared" si="26"/>
        <v>0</v>
      </c>
      <c r="BU56" s="4">
        <f t="shared" si="26"/>
        <v>0</v>
      </c>
      <c r="BV56" s="4">
        <f t="shared" si="26"/>
        <v>0</v>
      </c>
      <c r="BW56" s="4"/>
      <c r="BX56" s="4">
        <f t="shared" si="26"/>
        <v>0</v>
      </c>
      <c r="BY56" s="4">
        <f t="shared" si="26"/>
        <v>0</v>
      </c>
      <c r="BZ56" s="345">
        <f t="shared" si="26"/>
        <v>0</v>
      </c>
      <c r="CA56" s="31">
        <f t="shared" si="26"/>
        <v>0</v>
      </c>
      <c r="CB56" s="4">
        <f t="shared" si="13"/>
        <v>0</v>
      </c>
      <c r="CC56" s="32">
        <f t="shared" si="13"/>
        <v>0</v>
      </c>
    </row>
    <row r="57" spans="1:81" hidden="1" x14ac:dyDescent="0.3">
      <c r="A57" s="454">
        <f>admin_Levelezés!A54</f>
        <v>0</v>
      </c>
      <c r="B57" s="454">
        <f>admin_Levelezés!B54</f>
        <v>0</v>
      </c>
      <c r="C57" s="454">
        <f>admin_Levelezés!C54</f>
        <v>0</v>
      </c>
      <c r="D57" s="454">
        <f>admin_Levelezés!D54</f>
        <v>0</v>
      </c>
      <c r="E57" s="454">
        <f>admin_Levelezés!E54</f>
        <v>0</v>
      </c>
      <c r="F57" s="121">
        <v>0</v>
      </c>
      <c r="G57" s="121">
        <v>0</v>
      </c>
      <c r="H57" s="121">
        <v>0</v>
      </c>
      <c r="I57" s="121">
        <v>0</v>
      </c>
      <c r="J57" s="121">
        <v>0</v>
      </c>
      <c r="K57" s="121">
        <v>0</v>
      </c>
      <c r="L57" s="121">
        <v>0</v>
      </c>
      <c r="M57" s="121">
        <v>0</v>
      </c>
      <c r="N57" s="121">
        <v>0</v>
      </c>
      <c r="O57" s="121">
        <v>0</v>
      </c>
      <c r="P57" s="121">
        <v>0</v>
      </c>
      <c r="Q57" s="121">
        <v>0</v>
      </c>
      <c r="R57" s="105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74">
        <f t="shared" si="21"/>
        <v>0</v>
      </c>
      <c r="AX57" s="4">
        <f t="shared" si="25"/>
        <v>0</v>
      </c>
      <c r="AY57" s="4">
        <f t="shared" si="25"/>
        <v>0</v>
      </c>
      <c r="AZ57" s="4">
        <f t="shared" si="25"/>
        <v>0</v>
      </c>
      <c r="BA57" s="4">
        <f t="shared" si="25"/>
        <v>0</v>
      </c>
      <c r="BB57" s="4">
        <f t="shared" si="25"/>
        <v>0</v>
      </c>
      <c r="BC57" s="4">
        <f t="shared" si="25"/>
        <v>0</v>
      </c>
      <c r="BD57" s="4">
        <f t="shared" si="25"/>
        <v>0</v>
      </c>
      <c r="BE57" s="4">
        <f t="shared" si="25"/>
        <v>0</v>
      </c>
      <c r="BF57" s="4">
        <f t="shared" si="25"/>
        <v>0</v>
      </c>
      <c r="BG57" s="4">
        <f t="shared" si="25"/>
        <v>0</v>
      </c>
      <c r="BH57" s="4">
        <f t="shared" si="25"/>
        <v>0</v>
      </c>
      <c r="BI57" s="4">
        <f t="shared" si="25"/>
        <v>0</v>
      </c>
      <c r="BJ57" s="4">
        <f t="shared" si="25"/>
        <v>0</v>
      </c>
      <c r="BK57" s="4">
        <f t="shared" si="25"/>
        <v>0</v>
      </c>
      <c r="BL57" s="4">
        <f t="shared" si="25"/>
        <v>0</v>
      </c>
      <c r="BM57" s="4">
        <f t="shared" si="25"/>
        <v>0</v>
      </c>
      <c r="BN57" s="4">
        <f t="shared" si="25"/>
        <v>0</v>
      </c>
      <c r="BO57" s="4"/>
      <c r="BP57" s="4">
        <f t="shared" si="26"/>
        <v>0</v>
      </c>
      <c r="BQ57" s="4">
        <f t="shared" si="20"/>
        <v>0</v>
      </c>
      <c r="BR57" s="4">
        <f t="shared" si="26"/>
        <v>0</v>
      </c>
      <c r="BS57" s="4">
        <f t="shared" si="26"/>
        <v>0</v>
      </c>
      <c r="BT57" s="4">
        <f t="shared" si="26"/>
        <v>0</v>
      </c>
      <c r="BU57" s="4">
        <f t="shared" si="26"/>
        <v>0</v>
      </c>
      <c r="BV57" s="4">
        <f t="shared" si="26"/>
        <v>0</v>
      </c>
      <c r="BW57" s="4"/>
      <c r="BX57" s="4">
        <f t="shared" si="26"/>
        <v>0</v>
      </c>
      <c r="BY57" s="4">
        <f t="shared" si="26"/>
        <v>0</v>
      </c>
      <c r="BZ57" s="345">
        <f t="shared" si="26"/>
        <v>0</v>
      </c>
      <c r="CA57" s="31">
        <f t="shared" si="26"/>
        <v>0</v>
      </c>
      <c r="CB57" s="4">
        <f t="shared" si="13"/>
        <v>0</v>
      </c>
      <c r="CC57" s="32">
        <f t="shared" si="13"/>
        <v>0</v>
      </c>
    </row>
    <row r="58" spans="1:81" hidden="1" x14ac:dyDescent="0.3">
      <c r="A58" s="454">
        <f>admin_Levelezés!A55</f>
        <v>0</v>
      </c>
      <c r="B58" s="454">
        <f>admin_Levelezés!B55</f>
        <v>0</v>
      </c>
      <c r="C58" s="454">
        <f>admin_Levelezés!C55</f>
        <v>0</v>
      </c>
      <c r="D58" s="454">
        <f>admin_Levelezés!D55</f>
        <v>0</v>
      </c>
      <c r="E58" s="454">
        <f>admin_Levelezés!E55</f>
        <v>0</v>
      </c>
      <c r="F58" s="121">
        <v>0</v>
      </c>
      <c r="G58" s="121">
        <v>0</v>
      </c>
      <c r="H58" s="121">
        <v>0</v>
      </c>
      <c r="I58" s="121">
        <v>0</v>
      </c>
      <c r="J58" s="121">
        <v>0</v>
      </c>
      <c r="K58" s="121">
        <v>0</v>
      </c>
      <c r="L58" s="121">
        <v>0</v>
      </c>
      <c r="M58" s="121">
        <v>0</v>
      </c>
      <c r="N58" s="121">
        <v>0</v>
      </c>
      <c r="O58" s="121">
        <v>0</v>
      </c>
      <c r="P58" s="121">
        <v>0</v>
      </c>
      <c r="Q58" s="121">
        <v>0</v>
      </c>
      <c r="R58" s="105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74">
        <f t="shared" si="21"/>
        <v>0</v>
      </c>
      <c r="AX58" s="4">
        <f t="shared" si="25"/>
        <v>0</v>
      </c>
      <c r="AY58" s="4">
        <f t="shared" si="25"/>
        <v>0</v>
      </c>
      <c r="AZ58" s="4">
        <f t="shared" si="25"/>
        <v>0</v>
      </c>
      <c r="BA58" s="4">
        <f t="shared" si="25"/>
        <v>0</v>
      </c>
      <c r="BB58" s="4">
        <f t="shared" si="25"/>
        <v>0</v>
      </c>
      <c r="BC58" s="4">
        <f t="shared" si="25"/>
        <v>0</v>
      </c>
      <c r="BD58" s="4">
        <f t="shared" si="25"/>
        <v>0</v>
      </c>
      <c r="BE58" s="4">
        <f t="shared" si="25"/>
        <v>0</v>
      </c>
      <c r="BF58" s="4">
        <f t="shared" si="25"/>
        <v>0</v>
      </c>
      <c r="BG58" s="4">
        <f t="shared" si="25"/>
        <v>0</v>
      </c>
      <c r="BH58" s="4">
        <f t="shared" si="25"/>
        <v>0</v>
      </c>
      <c r="BI58" s="4">
        <f t="shared" si="25"/>
        <v>0</v>
      </c>
      <c r="BJ58" s="4">
        <f t="shared" si="25"/>
        <v>0</v>
      </c>
      <c r="BK58" s="4">
        <f t="shared" si="25"/>
        <v>0</v>
      </c>
      <c r="BL58" s="4">
        <f t="shared" si="25"/>
        <v>0</v>
      </c>
      <c r="BM58" s="4">
        <f t="shared" si="25"/>
        <v>0</v>
      </c>
      <c r="BN58" s="4">
        <f t="shared" si="25"/>
        <v>0</v>
      </c>
      <c r="BO58" s="4"/>
      <c r="BP58" s="4">
        <f t="shared" si="26"/>
        <v>0</v>
      </c>
      <c r="BQ58" s="4">
        <f t="shared" si="20"/>
        <v>0</v>
      </c>
      <c r="BR58" s="4">
        <f t="shared" si="26"/>
        <v>0</v>
      </c>
      <c r="BS58" s="4">
        <f t="shared" si="26"/>
        <v>0</v>
      </c>
      <c r="BT58" s="4">
        <f t="shared" si="26"/>
        <v>0</v>
      </c>
      <c r="BU58" s="4">
        <f t="shared" si="26"/>
        <v>0</v>
      </c>
      <c r="BV58" s="4">
        <f t="shared" si="26"/>
        <v>0</v>
      </c>
      <c r="BW58" s="4"/>
      <c r="BX58" s="4">
        <f t="shared" si="26"/>
        <v>0</v>
      </c>
      <c r="BY58" s="4">
        <f t="shared" si="26"/>
        <v>0</v>
      </c>
      <c r="BZ58" s="345">
        <f t="shared" si="26"/>
        <v>0</v>
      </c>
      <c r="CA58" s="31">
        <f t="shared" si="26"/>
        <v>0</v>
      </c>
      <c r="CB58" s="4">
        <f t="shared" si="13"/>
        <v>0</v>
      </c>
      <c r="CC58" s="32">
        <f t="shared" si="13"/>
        <v>0</v>
      </c>
    </row>
    <row r="59" spans="1:81" hidden="1" x14ac:dyDescent="0.3">
      <c r="A59" s="454">
        <f>admin_Levelezés!A56</f>
        <v>0</v>
      </c>
      <c r="B59" s="454">
        <f>admin_Levelezés!B56</f>
        <v>0</v>
      </c>
      <c r="C59" s="454">
        <f>admin_Levelezés!C56</f>
        <v>0</v>
      </c>
      <c r="D59" s="454">
        <f>admin_Levelezés!D56</f>
        <v>0</v>
      </c>
      <c r="E59" s="454">
        <f>admin_Levelezés!E56</f>
        <v>0</v>
      </c>
      <c r="F59" s="121">
        <v>0</v>
      </c>
      <c r="G59" s="121">
        <v>0</v>
      </c>
      <c r="H59" s="121">
        <v>0</v>
      </c>
      <c r="I59" s="121">
        <v>0</v>
      </c>
      <c r="J59" s="121">
        <v>0</v>
      </c>
      <c r="K59" s="121">
        <v>0</v>
      </c>
      <c r="L59" s="121">
        <v>0</v>
      </c>
      <c r="M59" s="121">
        <v>0</v>
      </c>
      <c r="N59" s="121">
        <v>0</v>
      </c>
      <c r="O59" s="121">
        <v>0</v>
      </c>
      <c r="P59" s="121">
        <v>0</v>
      </c>
      <c r="Q59" s="121">
        <v>0</v>
      </c>
      <c r="R59" s="105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74">
        <f t="shared" si="21"/>
        <v>0</v>
      </c>
      <c r="AX59" s="4">
        <f t="shared" si="25"/>
        <v>0</v>
      </c>
      <c r="AY59" s="4">
        <f t="shared" si="25"/>
        <v>0</v>
      </c>
      <c r="AZ59" s="4">
        <f t="shared" si="25"/>
        <v>0</v>
      </c>
      <c r="BA59" s="4">
        <f t="shared" si="25"/>
        <v>0</v>
      </c>
      <c r="BB59" s="4">
        <f t="shared" si="25"/>
        <v>0</v>
      </c>
      <c r="BC59" s="4">
        <f t="shared" si="25"/>
        <v>0</v>
      </c>
      <c r="BD59" s="4">
        <f t="shared" si="25"/>
        <v>0</v>
      </c>
      <c r="BE59" s="4">
        <f t="shared" si="25"/>
        <v>0</v>
      </c>
      <c r="BF59" s="4">
        <f t="shared" si="25"/>
        <v>0</v>
      </c>
      <c r="BG59" s="4">
        <f t="shared" si="25"/>
        <v>0</v>
      </c>
      <c r="BH59" s="4">
        <f t="shared" si="25"/>
        <v>0</v>
      </c>
      <c r="BI59" s="4">
        <f t="shared" si="25"/>
        <v>0</v>
      </c>
      <c r="BJ59" s="4">
        <f t="shared" si="25"/>
        <v>0</v>
      </c>
      <c r="BK59" s="4">
        <f t="shared" si="25"/>
        <v>0</v>
      </c>
      <c r="BL59" s="4">
        <f t="shared" si="25"/>
        <v>0</v>
      </c>
      <c r="BM59" s="4">
        <f t="shared" si="25"/>
        <v>0</v>
      </c>
      <c r="BN59" s="4">
        <f t="shared" ref="AX59:BN63" si="27">COUNTIF($R59:$AV59,BN$3)</f>
        <v>0</v>
      </c>
      <c r="BO59" s="4"/>
      <c r="BP59" s="4">
        <f t="shared" si="26"/>
        <v>0</v>
      </c>
      <c r="BQ59" s="4">
        <f t="shared" si="20"/>
        <v>0</v>
      </c>
      <c r="BR59" s="4">
        <f t="shared" si="26"/>
        <v>0</v>
      </c>
      <c r="BS59" s="4">
        <f t="shared" si="26"/>
        <v>0</v>
      </c>
      <c r="BT59" s="4">
        <f t="shared" si="26"/>
        <v>0</v>
      </c>
      <c r="BU59" s="4">
        <f t="shared" si="26"/>
        <v>0</v>
      </c>
      <c r="BV59" s="4">
        <f t="shared" si="26"/>
        <v>0</v>
      </c>
      <c r="BW59" s="4"/>
      <c r="BX59" s="4">
        <f t="shared" si="26"/>
        <v>0</v>
      </c>
      <c r="BY59" s="4">
        <f t="shared" si="26"/>
        <v>0</v>
      </c>
      <c r="BZ59" s="345">
        <f t="shared" si="26"/>
        <v>0</v>
      </c>
      <c r="CA59" s="31">
        <f t="shared" si="26"/>
        <v>0</v>
      </c>
      <c r="CB59" s="4">
        <f t="shared" si="13"/>
        <v>0</v>
      </c>
      <c r="CC59" s="32">
        <f t="shared" si="13"/>
        <v>0</v>
      </c>
    </row>
    <row r="60" spans="1:81" hidden="1" x14ac:dyDescent="0.3">
      <c r="A60" s="454">
        <f>admin_Levelezés!A57</f>
        <v>0</v>
      </c>
      <c r="B60" s="454">
        <f>admin_Levelezés!B57</f>
        <v>0</v>
      </c>
      <c r="C60" s="454">
        <f>admin_Levelezés!C57</f>
        <v>0</v>
      </c>
      <c r="D60" s="454">
        <f>admin_Levelezés!D57</f>
        <v>0</v>
      </c>
      <c r="E60" s="454">
        <f>admin_Levelezés!E57</f>
        <v>0</v>
      </c>
      <c r="F60" s="121">
        <v>0</v>
      </c>
      <c r="G60" s="121">
        <v>0</v>
      </c>
      <c r="H60" s="121">
        <v>0</v>
      </c>
      <c r="I60" s="121">
        <v>0</v>
      </c>
      <c r="J60" s="121">
        <v>0</v>
      </c>
      <c r="K60" s="121">
        <v>0</v>
      </c>
      <c r="L60" s="121">
        <v>0</v>
      </c>
      <c r="M60" s="121">
        <v>0</v>
      </c>
      <c r="N60" s="121">
        <v>0</v>
      </c>
      <c r="O60" s="121">
        <v>0</v>
      </c>
      <c r="P60" s="121">
        <v>0</v>
      </c>
      <c r="Q60" s="121">
        <v>0</v>
      </c>
      <c r="R60" s="105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74">
        <f t="shared" si="21"/>
        <v>0</v>
      </c>
      <c r="AX60" s="4">
        <f t="shared" si="27"/>
        <v>0</v>
      </c>
      <c r="AY60" s="4">
        <f t="shared" si="27"/>
        <v>0</v>
      </c>
      <c r="AZ60" s="4">
        <f t="shared" si="27"/>
        <v>0</v>
      </c>
      <c r="BA60" s="4">
        <f t="shared" si="27"/>
        <v>0</v>
      </c>
      <c r="BB60" s="4">
        <f t="shared" si="27"/>
        <v>0</v>
      </c>
      <c r="BC60" s="4">
        <f t="shared" si="27"/>
        <v>0</v>
      </c>
      <c r="BD60" s="4">
        <f t="shared" si="27"/>
        <v>0</v>
      </c>
      <c r="BE60" s="4">
        <f t="shared" si="27"/>
        <v>0</v>
      </c>
      <c r="BF60" s="4">
        <f t="shared" si="27"/>
        <v>0</v>
      </c>
      <c r="BG60" s="4">
        <f t="shared" si="27"/>
        <v>0</v>
      </c>
      <c r="BH60" s="4">
        <f t="shared" si="27"/>
        <v>0</v>
      </c>
      <c r="BI60" s="4">
        <f t="shared" si="27"/>
        <v>0</v>
      </c>
      <c r="BJ60" s="4">
        <f t="shared" si="27"/>
        <v>0</v>
      </c>
      <c r="BK60" s="4">
        <f t="shared" si="27"/>
        <v>0</v>
      </c>
      <c r="BL60" s="4">
        <f t="shared" si="27"/>
        <v>0</v>
      </c>
      <c r="BM60" s="4">
        <f t="shared" si="27"/>
        <v>0</v>
      </c>
      <c r="BN60" s="4">
        <f t="shared" si="27"/>
        <v>0</v>
      </c>
      <c r="BO60" s="4"/>
      <c r="BP60" s="4">
        <f t="shared" si="26"/>
        <v>0</v>
      </c>
      <c r="BQ60" s="4">
        <f t="shared" si="20"/>
        <v>0</v>
      </c>
      <c r="BR60" s="4">
        <f t="shared" si="26"/>
        <v>0</v>
      </c>
      <c r="BS60" s="4">
        <f t="shared" si="26"/>
        <v>0</v>
      </c>
      <c r="BT60" s="4">
        <f t="shared" si="26"/>
        <v>0</v>
      </c>
      <c r="BU60" s="4">
        <f t="shared" si="26"/>
        <v>0</v>
      </c>
      <c r="BV60" s="4">
        <f t="shared" si="26"/>
        <v>0</v>
      </c>
      <c r="BW60" s="4"/>
      <c r="BX60" s="4">
        <f t="shared" si="26"/>
        <v>0</v>
      </c>
      <c r="BY60" s="4">
        <f t="shared" si="26"/>
        <v>0</v>
      </c>
      <c r="BZ60" s="345">
        <f t="shared" si="26"/>
        <v>0</v>
      </c>
      <c r="CA60" s="31">
        <f t="shared" si="26"/>
        <v>0</v>
      </c>
      <c r="CB60" s="4">
        <f t="shared" si="13"/>
        <v>0</v>
      </c>
      <c r="CC60" s="32">
        <f t="shared" si="13"/>
        <v>0</v>
      </c>
    </row>
    <row r="61" spans="1:81" hidden="1" x14ac:dyDescent="0.3">
      <c r="A61" s="454">
        <f>admin_Levelezés!A58</f>
        <v>0</v>
      </c>
      <c r="B61" s="454">
        <f>admin_Levelezés!B58</f>
        <v>0</v>
      </c>
      <c r="C61" s="454">
        <f>admin_Levelezés!C58</f>
        <v>0</v>
      </c>
      <c r="D61" s="454">
        <f>admin_Levelezés!D58</f>
        <v>0</v>
      </c>
      <c r="E61" s="454">
        <f>admin_Levelezés!E58</f>
        <v>0</v>
      </c>
      <c r="F61" s="121">
        <v>0</v>
      </c>
      <c r="G61" s="121">
        <v>0</v>
      </c>
      <c r="H61" s="121">
        <v>0</v>
      </c>
      <c r="I61" s="121">
        <v>0</v>
      </c>
      <c r="J61" s="121">
        <v>0</v>
      </c>
      <c r="K61" s="121">
        <v>0</v>
      </c>
      <c r="L61" s="121">
        <v>0</v>
      </c>
      <c r="M61" s="121">
        <v>0</v>
      </c>
      <c r="N61" s="121">
        <v>0</v>
      </c>
      <c r="O61" s="121">
        <v>0</v>
      </c>
      <c r="P61" s="121">
        <v>0</v>
      </c>
      <c r="Q61" s="121">
        <v>0</v>
      </c>
      <c r="R61" s="105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74">
        <f t="shared" si="21"/>
        <v>0</v>
      </c>
      <c r="AX61" s="4">
        <f t="shared" si="27"/>
        <v>0</v>
      </c>
      <c r="AY61" s="4">
        <f t="shared" si="27"/>
        <v>0</v>
      </c>
      <c r="AZ61" s="4">
        <f t="shared" si="27"/>
        <v>0</v>
      </c>
      <c r="BA61" s="4">
        <f t="shared" si="27"/>
        <v>0</v>
      </c>
      <c r="BB61" s="4">
        <f t="shared" si="27"/>
        <v>0</v>
      </c>
      <c r="BC61" s="4">
        <f t="shared" si="27"/>
        <v>0</v>
      </c>
      <c r="BD61" s="4">
        <f t="shared" si="27"/>
        <v>0</v>
      </c>
      <c r="BE61" s="4">
        <f t="shared" si="27"/>
        <v>0</v>
      </c>
      <c r="BF61" s="4">
        <f t="shared" si="27"/>
        <v>0</v>
      </c>
      <c r="BG61" s="4">
        <f t="shared" si="27"/>
        <v>0</v>
      </c>
      <c r="BH61" s="4">
        <f t="shared" si="27"/>
        <v>0</v>
      </c>
      <c r="BI61" s="4">
        <f t="shared" si="27"/>
        <v>0</v>
      </c>
      <c r="BJ61" s="4">
        <f t="shared" si="27"/>
        <v>0</v>
      </c>
      <c r="BK61" s="4">
        <f t="shared" si="27"/>
        <v>0</v>
      </c>
      <c r="BL61" s="4">
        <f t="shared" si="27"/>
        <v>0</v>
      </c>
      <c r="BM61" s="4">
        <f t="shared" si="27"/>
        <v>0</v>
      </c>
      <c r="BN61" s="4">
        <f t="shared" si="27"/>
        <v>0</v>
      </c>
      <c r="BO61" s="4"/>
      <c r="BP61" s="4">
        <f t="shared" si="26"/>
        <v>0</v>
      </c>
      <c r="BQ61" s="4">
        <f t="shared" si="20"/>
        <v>0</v>
      </c>
      <c r="BR61" s="4">
        <f t="shared" si="26"/>
        <v>0</v>
      </c>
      <c r="BS61" s="4">
        <f t="shared" si="26"/>
        <v>0</v>
      </c>
      <c r="BT61" s="4">
        <f t="shared" si="26"/>
        <v>0</v>
      </c>
      <c r="BU61" s="4">
        <f t="shared" si="26"/>
        <v>0</v>
      </c>
      <c r="BV61" s="4">
        <f t="shared" si="26"/>
        <v>0</v>
      </c>
      <c r="BW61" s="4"/>
      <c r="BX61" s="4">
        <f t="shared" si="26"/>
        <v>0</v>
      </c>
      <c r="BY61" s="4">
        <f t="shared" si="26"/>
        <v>0</v>
      </c>
      <c r="BZ61" s="345">
        <f t="shared" si="26"/>
        <v>0</v>
      </c>
      <c r="CA61" s="31">
        <f t="shared" si="26"/>
        <v>0</v>
      </c>
      <c r="CB61" s="4">
        <f t="shared" si="13"/>
        <v>0</v>
      </c>
      <c r="CC61" s="32">
        <f t="shared" si="13"/>
        <v>0</v>
      </c>
    </row>
    <row r="62" spans="1:81" hidden="1" x14ac:dyDescent="0.3">
      <c r="A62" s="454">
        <f>admin_Levelezés!A59</f>
        <v>0</v>
      </c>
      <c r="B62" s="454">
        <f>admin_Levelezés!B59</f>
        <v>0</v>
      </c>
      <c r="C62" s="454">
        <f>admin_Levelezés!C59</f>
        <v>0</v>
      </c>
      <c r="D62" s="454">
        <f>admin_Levelezés!D59</f>
        <v>0</v>
      </c>
      <c r="E62" s="454">
        <f>admin_Levelezés!E59</f>
        <v>0</v>
      </c>
      <c r="F62" s="121">
        <v>0</v>
      </c>
      <c r="G62" s="121">
        <v>0</v>
      </c>
      <c r="H62" s="121">
        <v>0</v>
      </c>
      <c r="I62" s="121">
        <v>0</v>
      </c>
      <c r="J62" s="121">
        <v>0</v>
      </c>
      <c r="K62" s="121">
        <v>0</v>
      </c>
      <c r="L62" s="121">
        <v>0</v>
      </c>
      <c r="M62" s="121">
        <v>0</v>
      </c>
      <c r="N62" s="121">
        <v>0</v>
      </c>
      <c r="O62" s="121">
        <v>0</v>
      </c>
      <c r="P62" s="121">
        <v>0</v>
      </c>
      <c r="Q62" s="121">
        <v>0</v>
      </c>
      <c r="R62" s="105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74">
        <f t="shared" si="21"/>
        <v>0</v>
      </c>
      <c r="AX62" s="4">
        <f t="shared" si="27"/>
        <v>0</v>
      </c>
      <c r="AY62" s="4">
        <f t="shared" si="27"/>
        <v>0</v>
      </c>
      <c r="AZ62" s="4">
        <f t="shared" si="27"/>
        <v>0</v>
      </c>
      <c r="BA62" s="4">
        <f t="shared" si="27"/>
        <v>0</v>
      </c>
      <c r="BB62" s="4">
        <f t="shared" si="27"/>
        <v>0</v>
      </c>
      <c r="BC62" s="4">
        <f t="shared" si="27"/>
        <v>0</v>
      </c>
      <c r="BD62" s="4">
        <f t="shared" si="27"/>
        <v>0</v>
      </c>
      <c r="BE62" s="4">
        <f t="shared" si="27"/>
        <v>0</v>
      </c>
      <c r="BF62" s="4">
        <f t="shared" si="27"/>
        <v>0</v>
      </c>
      <c r="BG62" s="4">
        <f t="shared" si="27"/>
        <v>0</v>
      </c>
      <c r="BH62" s="4">
        <f t="shared" si="27"/>
        <v>0</v>
      </c>
      <c r="BI62" s="4">
        <f t="shared" si="27"/>
        <v>0</v>
      </c>
      <c r="BJ62" s="4">
        <f t="shared" si="27"/>
        <v>0</v>
      </c>
      <c r="BK62" s="4">
        <f t="shared" si="27"/>
        <v>0</v>
      </c>
      <c r="BL62" s="4">
        <f t="shared" si="27"/>
        <v>0</v>
      </c>
      <c r="BM62" s="4">
        <f t="shared" si="27"/>
        <v>0</v>
      </c>
      <c r="BN62" s="4">
        <f t="shared" si="27"/>
        <v>0</v>
      </c>
      <c r="BO62" s="4"/>
      <c r="BP62" s="4">
        <f t="shared" si="26"/>
        <v>0</v>
      </c>
      <c r="BQ62" s="4">
        <f t="shared" si="20"/>
        <v>0</v>
      </c>
      <c r="BR62" s="4">
        <f t="shared" si="26"/>
        <v>0</v>
      </c>
      <c r="BS62" s="4">
        <f t="shared" si="26"/>
        <v>0</v>
      </c>
      <c r="BT62" s="4">
        <f t="shared" si="26"/>
        <v>0</v>
      </c>
      <c r="BU62" s="4">
        <f t="shared" si="26"/>
        <v>0</v>
      </c>
      <c r="BV62" s="4">
        <f t="shared" si="26"/>
        <v>0</v>
      </c>
      <c r="BW62" s="4"/>
      <c r="BX62" s="4">
        <f t="shared" si="26"/>
        <v>0</v>
      </c>
      <c r="BY62" s="4">
        <f t="shared" si="26"/>
        <v>0</v>
      </c>
      <c r="BZ62" s="345">
        <f t="shared" si="26"/>
        <v>0</v>
      </c>
      <c r="CA62" s="31">
        <f t="shared" si="26"/>
        <v>0</v>
      </c>
      <c r="CB62" s="4">
        <f t="shared" si="13"/>
        <v>0</v>
      </c>
      <c r="CC62" s="32">
        <f t="shared" si="13"/>
        <v>0</v>
      </c>
    </row>
    <row r="63" spans="1:81" ht="15" hidden="1" thickBot="1" x14ac:dyDescent="0.35">
      <c r="A63" s="454" t="str">
        <f>admin_Levelezés!A60</f>
        <v>Feri</v>
      </c>
      <c r="B63" s="454">
        <f>admin_Levelezés!B60</f>
        <v>0</v>
      </c>
      <c r="C63" s="454">
        <f>admin_Levelezés!C60</f>
        <v>0</v>
      </c>
      <c r="D63" s="454">
        <f>admin_Levelezés!D60</f>
        <v>0</v>
      </c>
      <c r="E63" s="454" t="str">
        <f>admin_Levelezés!E60</f>
        <v>inaktív</v>
      </c>
      <c r="F63" s="122">
        <v>0</v>
      </c>
      <c r="G63" s="122">
        <v>0</v>
      </c>
      <c r="H63" s="122">
        <v>0</v>
      </c>
      <c r="I63" s="122">
        <v>0</v>
      </c>
      <c r="J63" s="122">
        <v>0</v>
      </c>
      <c r="K63" s="122">
        <v>0</v>
      </c>
      <c r="L63" s="122">
        <v>0</v>
      </c>
      <c r="M63" s="122">
        <v>0</v>
      </c>
      <c r="N63" s="122">
        <v>0</v>
      </c>
      <c r="O63" s="122">
        <v>0</v>
      </c>
      <c r="P63" s="122">
        <v>0</v>
      </c>
      <c r="Q63" s="122">
        <v>0</v>
      </c>
      <c r="R63" s="135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24">
        <f>SUM(AX63:BT63)+BX63</f>
        <v>0</v>
      </c>
      <c r="AX63" s="34">
        <f t="shared" si="27"/>
        <v>0</v>
      </c>
      <c r="AY63" s="34">
        <f t="shared" si="27"/>
        <v>0</v>
      </c>
      <c r="AZ63" s="34">
        <f t="shared" si="27"/>
        <v>0</v>
      </c>
      <c r="BA63" s="34">
        <f t="shared" si="27"/>
        <v>0</v>
      </c>
      <c r="BB63" s="34">
        <f t="shared" si="27"/>
        <v>0</v>
      </c>
      <c r="BC63" s="34">
        <f t="shared" si="27"/>
        <v>0</v>
      </c>
      <c r="BD63" s="34">
        <f t="shared" si="27"/>
        <v>0</v>
      </c>
      <c r="BE63" s="34">
        <f t="shared" si="27"/>
        <v>0</v>
      </c>
      <c r="BF63" s="34">
        <f t="shared" si="27"/>
        <v>0</v>
      </c>
      <c r="BG63" s="34">
        <f t="shared" si="27"/>
        <v>0</v>
      </c>
      <c r="BH63" s="34">
        <f t="shared" si="27"/>
        <v>0</v>
      </c>
      <c r="BI63" s="34">
        <f t="shared" si="27"/>
        <v>0</v>
      </c>
      <c r="BJ63" s="34">
        <f t="shared" si="27"/>
        <v>0</v>
      </c>
      <c r="BK63" s="34">
        <f t="shared" si="27"/>
        <v>0</v>
      </c>
      <c r="BL63" s="34">
        <f t="shared" si="27"/>
        <v>0</v>
      </c>
      <c r="BM63" s="34">
        <f t="shared" si="27"/>
        <v>0</v>
      </c>
      <c r="BN63" s="34">
        <f t="shared" si="27"/>
        <v>0</v>
      </c>
      <c r="BO63" s="34"/>
      <c r="BP63" s="34">
        <f t="shared" si="26"/>
        <v>0</v>
      </c>
      <c r="BQ63" s="34">
        <f t="shared" si="20"/>
        <v>0</v>
      </c>
      <c r="BR63" s="34">
        <f t="shared" si="26"/>
        <v>0</v>
      </c>
      <c r="BS63" s="34">
        <f t="shared" si="26"/>
        <v>0</v>
      </c>
      <c r="BT63" s="34">
        <f t="shared" si="26"/>
        <v>0</v>
      </c>
      <c r="BU63" s="34">
        <f t="shared" si="26"/>
        <v>0</v>
      </c>
      <c r="BV63" s="34">
        <f t="shared" si="26"/>
        <v>0</v>
      </c>
      <c r="BW63" s="34"/>
      <c r="BX63" s="34">
        <f t="shared" si="26"/>
        <v>0</v>
      </c>
      <c r="BY63" s="34">
        <f t="shared" si="26"/>
        <v>0</v>
      </c>
      <c r="BZ63" s="351">
        <f t="shared" si="26"/>
        <v>0</v>
      </c>
      <c r="CA63" s="33">
        <f t="shared" si="26"/>
        <v>0</v>
      </c>
      <c r="CB63" s="34">
        <f t="shared" si="13"/>
        <v>0</v>
      </c>
      <c r="CC63" s="35">
        <f t="shared" si="13"/>
        <v>0</v>
      </c>
    </row>
    <row r="64" spans="1:81" hidden="1" x14ac:dyDescent="0.3">
      <c r="A64" t="s">
        <v>58</v>
      </c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</row>
    <row r="69" spans="19:27" x14ac:dyDescent="0.3">
      <c r="U69" s="485"/>
    </row>
    <row r="70" spans="19:27" x14ac:dyDescent="0.3">
      <c r="AA70" s="485"/>
    </row>
    <row r="71" spans="19:27" x14ac:dyDescent="0.3">
      <c r="S71" s="485"/>
    </row>
  </sheetData>
  <sheetProtection selectLockedCells="1" autoFilter="0" selectUnlockedCells="1"/>
  <autoFilter ref="A4:BZ64" xr:uid="{00000000-0009-0000-0000-000001000000}">
    <filterColumn colId="4">
      <filters>
        <filter val="aktív"/>
      </filters>
    </filterColumn>
  </autoFilter>
  <customSheetViews>
    <customSheetView guid="{196F1BDD-5600-471F-9A84-7CB85C8694ED}" scale="60" filter="1" showAutoFilter="1" hiddenRows="1" hiddenColumns="1">
      <pane xSplit="1" ySplit="3" topLeftCell="B4" activePane="bottomRight" state="frozen"/>
      <selection pane="bottomRight" activeCell="AA13" sqref="AA13"/>
      <pageMargins left="0" right="0" top="0" bottom="0" header="0" footer="0"/>
      <pageSetup paperSize="9" orientation="portrait" verticalDpi="0" r:id="rId1"/>
      <autoFilter ref="A4:BZ64" xr:uid="{00000000-0009-0000-0000-000001000000}">
        <filterColumn colId="4">
          <filters>
            <filter val="aktív"/>
          </filters>
        </filterColumn>
      </autoFilter>
    </customSheetView>
    <customSheetView guid="{06E05BF7-7899-439D-ADBA-6F4F03773025}" filter="1" showAutoFilter="1" hiddenRows="1" hiddenColumns="1">
      <pane xSplit="16" ySplit="3" topLeftCell="R11" activePane="bottomRight" state="frozen"/>
      <selection pane="bottomRight" activeCell="V69" sqref="V69"/>
      <pageMargins left="0" right="0" top="0" bottom="0" header="0" footer="0"/>
      <autoFilter ref="A4:BZ64" xr:uid="{424C6EFB-14ED-4A99-8024-50D515E21722}">
        <filterColumn colId="4">
          <filters>
            <filter val="aktív"/>
          </filters>
        </filterColumn>
      </autoFilter>
    </customSheetView>
    <customSheetView guid="{A1CCBBE7-DA00-40FA-9C57-20230DD629CF}" filter="1" showAutoFilter="1" hiddenRows="1" hiddenColumns="1">
      <pane xSplit="16" ySplit="3" topLeftCell="R11" activePane="bottomRight" state="frozen"/>
      <selection pane="bottomRight" activeCell="V69" sqref="V69"/>
      <pageMargins left="0" right="0" top="0" bottom="0" header="0" footer="0"/>
      <autoFilter ref="A4:BZ64" xr:uid="{71FA60FB-A6DF-47D1-A581-DC48A202DF2A}">
        <filterColumn colId="4">
          <filters>
            <filter val="aktív"/>
          </filters>
        </filterColumn>
      </autoFilter>
    </customSheetView>
    <customSheetView guid="{F7787515-1165-4952-BB6C-7241D5E70BAE}" filter="1" showAutoFilter="1" hiddenRows="1" hiddenColumns="1">
      <pane xSplit="1" ySplit="3" topLeftCell="Z4" activePane="bottomRight" state="frozen"/>
      <selection pane="bottomRight" activeCell="AH25" sqref="AH25"/>
      <pageMargins left="0" right="0" top="0" bottom="0" header="0" footer="0"/>
      <pageSetup paperSize="9" orientation="portrait" verticalDpi="0" r:id="rId2"/>
      <autoFilter ref="A4:BZ64" xr:uid="{93DDDC27-4028-4FA3-AE39-A398E05B4896}">
        <filterColumn colId="4">
          <filters>
            <filter val="aktív"/>
          </filters>
        </filterColumn>
      </autoFilter>
    </customSheetView>
    <customSheetView guid="{790F73C8-CB69-481D-8030-FA574F115D3B}" scale="80" filter="1" showAutoFilter="1" hiddenRows="1" hiddenColumns="1">
      <pane xSplit="1" ySplit="3" topLeftCell="AG4" activePane="bottomRight" state="frozen"/>
      <selection pane="bottomRight" activeCell="AU22" sqref="AU22"/>
      <pageMargins left="0" right="0" top="0" bottom="0" header="0" footer="0"/>
      <pageSetup paperSize="9" orientation="portrait" verticalDpi="0" r:id="rId3"/>
      <autoFilter ref="A4:BZ64" xr:uid="{83A19A0B-C57A-42DE-91BE-8FA9CD4FD74E}">
        <filterColumn colId="4">
          <filters>
            <filter val="aktív"/>
          </filters>
        </filterColumn>
      </autoFilter>
    </customSheetView>
    <customSheetView guid="{BF1F5683-2BE3-424A-BC21-3CC049CA76FA}" filter="1" showAutoFilter="1" hiddenRows="1" hiddenColumns="1">
      <selection activeCell="AE20" sqref="AE20"/>
      <pageMargins left="0" right="0" top="0" bottom="0" header="0" footer="0"/>
      <pageSetup paperSize="9" orientation="portrait" verticalDpi="0" r:id="rId4"/>
      <autoFilter ref="A4:BY65" xr:uid="{CAFCDE74-A22F-43A8-9044-C349CC1ABA6C}">
        <filterColumn colId="4">
          <filters>
            <filter val="aktív"/>
          </filters>
        </filterColumn>
      </autoFilter>
    </customSheetView>
    <customSheetView guid="{6F2C1CF5-E336-43B4-BD9D-1E3F5E8CF96F}" filter="1" showAutoFilter="1" hiddenRows="1" hiddenColumns="1">
      <pane xSplit="1" ySplit="3" topLeftCell="B5" activePane="bottomRight" state="frozen"/>
      <selection pane="bottomRight" activeCell="AB17" sqref="AB17"/>
      <pageMargins left="0" right="0" top="0" bottom="0" header="0" footer="0"/>
      <autoFilter ref="A3:BY65" xr:uid="{FC7B782C-9360-406D-B4B4-C7A6D3AC0DF0}">
        <filterColumn colId="4">
          <filters>
            <filter val="aktív"/>
          </filters>
        </filterColumn>
      </autoFilter>
    </customSheetView>
    <customSheetView guid="{F0088BAE-B022-47BC-86D4-B726B8493E54}" filter="1" showAutoFilter="1" hiddenRows="1" hiddenColumns="1">
      <pane xSplit="16" ySplit="3" topLeftCell="AJ5" activePane="bottomRight" state="frozen"/>
      <selection pane="bottomRight" activeCell="AL22" sqref="AL22"/>
      <pageMargins left="0" right="0" top="0" bottom="0" header="0" footer="0"/>
      <autoFilter ref="A4:BY65" xr:uid="{3CDA28B9-21D8-4DC6-8998-24F751309EA5}">
        <filterColumn colId="4">
          <filters>
            <filter val="aktív"/>
          </filters>
        </filterColumn>
      </autoFilter>
    </customSheetView>
    <customSheetView guid="{6328BAF9-9C79-455F-B76A-5E213FB7D682}" filter="1" showAutoFilter="1" hiddenRows="1" hiddenColumns="1">
      <pane xSplit="16" ySplit="3" topLeftCell="R5" activePane="bottomRight" state="frozen"/>
      <selection pane="bottomRight" activeCell="Y75" sqref="Y75"/>
      <pageMargins left="0" right="0" top="0" bottom="0" header="0" footer="0"/>
      <autoFilter ref="A3:BY65" xr:uid="{CBF92B52-64AB-4816-9CC3-C471AA78FA75}">
        <filterColumn colId="4">
          <filters>
            <filter val="aktív"/>
          </filters>
        </filterColumn>
      </autoFilter>
    </customSheetView>
    <customSheetView guid="{4FA4B2C8-BE1E-46BB-A422-570CF7B1178C}" filter="1" showAutoFilter="1" hiddenRows="1" hiddenColumns="1">
      <pane xSplit="1" ySplit="3" topLeftCell="B5" activePane="bottomRight" state="frozen"/>
      <selection pane="bottomRight" activeCell="X66" sqref="X66"/>
      <pageMargins left="0" right="0" top="0" bottom="0" header="0" footer="0"/>
      <autoFilter ref="A3:BY65" xr:uid="{58767F21-DAA2-4F6B-BD82-3B2943048124}">
        <filterColumn colId="4">
          <filters>
            <filter val="aktív"/>
          </filters>
        </filterColumn>
      </autoFilter>
    </customSheetView>
    <customSheetView guid="{4A8EF384-4AD9-4447-A051-447CA3647EDF}" filter="1" showAutoFilter="1" hiddenRows="1" hiddenColumns="1">
      <pane xSplit="1" ySplit="3" topLeftCell="AI5" activePane="bottomRight" state="frozen"/>
      <selection pane="bottomRight" activeCell="AU16" sqref="AU16"/>
      <pageMargins left="0" right="0" top="0" bottom="0" header="0" footer="0"/>
      <autoFilter ref="A3:BY65" xr:uid="{E31D361B-03B9-49BB-B480-420AC8CB5025}">
        <filterColumn colId="4">
          <filters>
            <filter val="aktív"/>
          </filters>
        </filterColumn>
      </autoFilter>
    </customSheetView>
    <customSheetView guid="{EDCC7CB7-6F36-40E4-9D32-3CF50FC94AF0}" filter="1" showAutoFilter="1" hiddenRows="1" hiddenColumns="1">
      <pane xSplit="1" ySplit="3" topLeftCell="Z4" activePane="bottomRight" state="frozen"/>
      <selection pane="bottomRight" activeCell="AH25" sqref="AH25"/>
      <pageMargins left="0" right="0" top="0" bottom="0" header="0" footer="0"/>
      <pageSetup paperSize="9" orientation="portrait" verticalDpi="0" r:id="rId5"/>
      <autoFilter ref="A4:BY64" xr:uid="{353349C2-A1D6-44D1-ACBF-D3D402FA3A3A}">
        <filterColumn colId="4">
          <filters>
            <filter val="aktív"/>
          </filters>
        </filterColumn>
      </autoFilter>
    </customSheetView>
    <customSheetView guid="{E82EC676-6186-4E8A-ABD2-FC00AE498129}" filter="1" showAutoFilter="1" hiddenRows="1" hiddenColumns="1">
      <pane xSplit="1" ySplit="3" topLeftCell="Z4" activePane="bottomRight" state="frozen"/>
      <selection pane="bottomRight" activeCell="AE20" sqref="AE20"/>
      <pageMargins left="0" right="0" top="0" bottom="0" header="0" footer="0"/>
      <pageSetup paperSize="9" orientation="portrait" verticalDpi="0" r:id="rId6"/>
      <autoFilter ref="A4:BZ64" xr:uid="{94BBFBC9-8699-4322-9DF5-685191BA29F4}">
        <filterColumn colId="4">
          <filters>
            <filter val="aktív"/>
          </filters>
        </filterColumn>
      </autoFilter>
    </customSheetView>
    <customSheetView guid="{A1AEE080-8F7C-4559-87C2-1F81D511203D}" scale="80" filter="1" showAutoFilter="1" hiddenRows="1" hiddenColumns="1">
      <pane xSplit="1" ySplit="3" topLeftCell="B4" activePane="bottomRight" state="frozen"/>
      <selection pane="bottomRight" activeCell="V25" sqref="V25"/>
      <pageMargins left="0" right="0" top="0" bottom="0" header="0" footer="0"/>
      <pageSetup paperSize="9" orientation="portrait" verticalDpi="0" r:id="rId7"/>
      <autoFilter ref="A4:BZ64" xr:uid="{6FF0DC71-22B9-4E09-B9FD-FD101D1E1903}">
        <filterColumn colId="4">
          <filters>
            <filter val="aktív"/>
          </filters>
        </filterColumn>
      </autoFilter>
    </customSheetView>
    <customSheetView guid="{57B5B1C0-3FCF-4605-B643-F9749512C06A}" filter="1" showAutoFilter="1" hiddenRows="1" hiddenColumns="1">
      <pane xSplit="16" ySplit="3" topLeftCell="R11" activePane="bottomRight" state="frozen"/>
      <selection pane="bottomRight" activeCell="V69" sqref="V69"/>
      <pageMargins left="0" right="0" top="0" bottom="0" header="0" footer="0"/>
      <autoFilter ref="A4:BZ64" xr:uid="{0FA2D28C-8A34-417A-BDA9-4A01DAC9638E}">
        <filterColumn colId="4">
          <filters>
            <filter val="aktív"/>
          </filters>
        </filterColumn>
      </autoFilter>
    </customSheetView>
    <customSheetView guid="{2114BA9A-8826-4A5D-BB98-CA3D216D9B3C}" filter="1" showAutoFilter="1" hiddenRows="1" hiddenColumns="1">
      <pane xSplit="1" ySplit="3" topLeftCell="D4" activePane="bottomRight" state="frozen"/>
      <selection pane="bottomRight" activeCell="Z77" sqref="Z77"/>
      <pageMargins left="0" right="0" top="0" bottom="0" header="0" footer="0"/>
      <autoFilter ref="A4:BZ64" xr:uid="{0E01CD4C-0E3E-4691-99C8-09C109DD32FF}">
        <filterColumn colId="4">
          <filters>
            <filter val="aktív"/>
          </filters>
        </filterColumn>
      </autoFilter>
    </customSheetView>
    <customSheetView guid="{F40E8CD0-BA0A-447D-8980-9ED62641A129}" filter="1" showAutoFilter="1" hiddenRows="1" hiddenColumns="1">
      <pane xSplit="1" ySplit="3" topLeftCell="D4" activePane="bottomRight" state="frozen"/>
      <selection pane="bottomRight" activeCell="AB13" sqref="AB13"/>
      <pageMargins left="0" right="0" top="0" bottom="0" header="0" footer="0"/>
      <autoFilter ref="A4:BZ64" xr:uid="{C7C91DCB-2400-4131-B9FB-EA9B390C87F1}">
        <filterColumn colId="4">
          <filters>
            <filter val="aktív"/>
          </filters>
        </filterColumn>
      </autoFilter>
    </customSheetView>
    <customSheetView guid="{202CABC8-3892-4C29-8AB9-226D94F0DCBE}" filter="1" showAutoFilter="1" hiddenRows="1" hiddenColumns="1">
      <selection activeCell="A68" sqref="A68"/>
      <pageMargins left="0" right="0" top="0" bottom="0" header="0" footer="0"/>
      <pageSetup paperSize="9" orientation="portrait" verticalDpi="0" r:id="rId8"/>
      <autoFilter ref="A4:BZ64" xr:uid="{D38917E5-AD8E-41D5-957E-CCB36207D122}">
        <filterColumn colId="4">
          <filters>
            <filter val="aktív"/>
          </filters>
        </filterColumn>
      </autoFilter>
    </customSheetView>
    <customSheetView guid="{0A9EF666-D3AA-44CC-AF13-6AEBBC37D1EF}" filter="1" showAutoFilter="1" hiddenRows="1" hiddenColumns="1">
      <pane xSplit="1" ySplit="3" topLeftCell="B4" activePane="bottomRight" state="frozen"/>
      <selection pane="bottomRight" activeCell="X72" sqref="X72"/>
      <pageMargins left="0" right="0" top="0" bottom="0" header="0" footer="0"/>
      <pageSetup paperSize="9" orientation="portrait" verticalDpi="0" r:id="rId9"/>
      <autoFilter ref="A4:BZ64" xr:uid="{129C3D25-CAE0-4C5F-B9A7-AAE2FFAAC4A4}">
        <filterColumn colId="4">
          <filters>
            <filter val="aktív"/>
          </filters>
        </filterColumn>
      </autoFilter>
    </customSheetView>
    <customSheetView guid="{E94EDAEC-929A-4721-8796-239EE64B5EB3}" filter="1" showAutoFilter="1" hiddenRows="1" hiddenColumns="1">
      <pane xSplit="1" ySplit="3" topLeftCell="Z4" activePane="bottomRight" state="frozen"/>
      <selection pane="bottomRight" activeCell="AH25" sqref="AH25"/>
      <pageMargins left="0" right="0" top="0" bottom="0" header="0" footer="0"/>
      <pageSetup paperSize="9" orientation="portrait" verticalDpi="0" r:id="rId10"/>
      <autoFilter ref="A4:BZ64" xr:uid="{803D5E69-73FC-4E48-AAE0-67A2E2DB7C7B}">
        <filterColumn colId="4">
          <filters>
            <filter val="aktív"/>
          </filters>
        </filterColumn>
      </autoFilter>
    </customSheetView>
    <customSheetView guid="{C1535CD2-EC82-4FF4-8F50-AE7AAD32424E}" filter="1" showAutoFilter="1" hiddenRows="1" hiddenColumns="1">
      <pane xSplit="1" ySplit="3" topLeftCell="Z4" activePane="bottomRight" state="frozen"/>
      <selection pane="bottomRight" activeCell="AE20" sqref="AE20"/>
      <pageMargins left="0" right="0" top="0" bottom="0" header="0" footer="0"/>
      <pageSetup paperSize="9" orientation="portrait" verticalDpi="0" r:id="rId11"/>
      <autoFilter ref="A4:BZ64" xr:uid="{7BC72607-F734-470B-B3FB-730F89D18C54}">
        <filterColumn colId="4">
          <filters>
            <filter val="aktív"/>
          </filters>
        </filterColumn>
      </autoFilter>
    </customSheetView>
  </customSheetViews>
  <mergeCells count="2">
    <mergeCell ref="AW1:AW3"/>
    <mergeCell ref="AX1:BZ1"/>
  </mergeCells>
  <phoneticPr fontId="1" type="noConversion"/>
  <conditionalFormatting sqref="R1:Z1 S2:U23 AB1:AC25 AE1:AH25 R2:R10 V2:Z25 R12:R48">
    <cfRule type="expression" dxfId="654" priority="63">
      <formula>OR(WEEKDAY(R$2,11)=6, WEEKDAY(R$2,11)=7)</formula>
    </cfRule>
  </conditionalFormatting>
  <conditionalFormatting sqref="R1:Z1 AB1:AC2 AE1:AG2 R2 V2:Z2 AJ2:AN2 AQ2:AU2">
    <cfRule type="expression" priority="192">
      <formula>WEEKDAY(R2,2)=2</formula>
    </cfRule>
  </conditionalFormatting>
  <conditionalFormatting sqref="R1:Z1 AB1:AC25 AE1:AH25 R2:R10 S2:U23 V2:Z25 R12:R48">
    <cfRule type="cellIs" dxfId="653" priority="64" operator="equal">
      <formula>"Üszi"</formula>
    </cfRule>
    <cfRule type="cellIs" dxfId="652" priority="65" operator="equal">
      <formula>"Video"</formula>
    </cfRule>
  </conditionalFormatting>
  <conditionalFormatting sqref="R49:AV63">
    <cfRule type="expression" dxfId="651" priority="159">
      <formula>OR(WEEKDAY(R$2,11)=6, WEEKDAY(R$2,11)=7)</formula>
    </cfRule>
  </conditionalFormatting>
  <conditionalFormatting sqref="R49:AV70">
    <cfRule type="cellIs" dxfId="650" priority="161" operator="equal">
      <formula>"Video"</formula>
    </cfRule>
    <cfRule type="cellIs" dxfId="649" priority="160" operator="equal">
      <formula>"Üszi"</formula>
    </cfRule>
  </conditionalFormatting>
  <conditionalFormatting sqref="S2:U3 S26:U27">
    <cfRule type="expression" priority="44">
      <formula>WEEKDAY(S4,2)=2</formula>
    </cfRule>
  </conditionalFormatting>
  <conditionalFormatting sqref="S24:U25">
    <cfRule type="expression" dxfId="648" priority="37">
      <formula>OR(WEEKDAY(S$2,11)=6, WEEKDAY(S$2,11)=7)</formula>
    </cfRule>
    <cfRule type="cellIs" dxfId="647" priority="38" operator="equal">
      <formula>"Üszi"</formula>
    </cfRule>
    <cfRule type="cellIs" dxfId="646" priority="39" operator="equal">
      <formula>"Video"</formula>
    </cfRule>
  </conditionalFormatting>
  <conditionalFormatting sqref="S26:U27 S1:T3">
    <cfRule type="cellIs" dxfId="645" priority="48" operator="equal">
      <formula>"ÜSZI"</formula>
    </cfRule>
  </conditionalFormatting>
  <conditionalFormatting sqref="AA5:AA25">
    <cfRule type="cellIs" dxfId="644" priority="49" operator="equal">
      <formula>"Üszi"</formula>
    </cfRule>
    <cfRule type="cellIs" dxfId="643" priority="50" operator="equal">
      <formula>"Video"</formula>
    </cfRule>
  </conditionalFormatting>
  <conditionalFormatting sqref="AB25">
    <cfRule type="expression" priority="36">
      <formula>WEEKDAY(AB26,2)=2</formula>
    </cfRule>
  </conditionalFormatting>
  <conditionalFormatting sqref="AB25:AB27">
    <cfRule type="cellIs" dxfId="642" priority="35" operator="equal">
      <formula>"ÜSZI"</formula>
    </cfRule>
  </conditionalFormatting>
  <conditionalFormatting sqref="AB26:AB27">
    <cfRule type="expression" priority="34">
      <formula>WEEKDAY(AB28,2)=2</formula>
    </cfRule>
  </conditionalFormatting>
  <conditionalFormatting sqref="AH1">
    <cfRule type="cellIs" dxfId="641" priority="67" operator="equal">
      <formula>"ÜSZI"</formula>
    </cfRule>
  </conditionalFormatting>
  <conditionalFormatting sqref="AH1:AI3 AH26:AI27">
    <cfRule type="cellIs" dxfId="640" priority="29" operator="equal">
      <formula>"ÜSZI"</formula>
    </cfRule>
  </conditionalFormatting>
  <conditionalFormatting sqref="AH2:AI3 AH26:AI27">
    <cfRule type="expression" priority="28">
      <formula>WEEKDAY(AH4,2)=2</formula>
    </cfRule>
  </conditionalFormatting>
  <conditionalFormatting sqref="AH1:AV1">
    <cfRule type="expression" priority="30">
      <formula>WEEKDAY(AH2,2)=2</formula>
    </cfRule>
  </conditionalFormatting>
  <conditionalFormatting sqref="AI1:AI25 S26:AI48">
    <cfRule type="expression" dxfId="639" priority="25">
      <formula>OR(WEEKDAY(S$2,11)=6, WEEKDAY(S$2,11)=7)</formula>
    </cfRule>
    <cfRule type="cellIs" dxfId="638" priority="26" operator="equal">
      <formula>"Üszi"</formula>
    </cfRule>
    <cfRule type="cellIs" dxfId="637" priority="27" operator="equal">
      <formula>"Video"</formula>
    </cfRule>
  </conditionalFormatting>
  <conditionalFormatting sqref="AJ14:AN48">
    <cfRule type="expression" dxfId="636" priority="60">
      <formula>OR(WEEKDAY(AJ$2,11)=6, WEEKDAY(AJ$2,11)=7)</formula>
    </cfRule>
    <cfRule type="cellIs" dxfId="635" priority="61" operator="equal">
      <formula>"Üszi"</formula>
    </cfRule>
    <cfRule type="cellIs" dxfId="634" priority="62" operator="equal">
      <formula>"Video"</formula>
    </cfRule>
  </conditionalFormatting>
  <conditionalFormatting sqref="AJ1:AV1 AJ2:AN4 U1:Z1 AB1:AC4 AE1:AG4 U2:U3 V2:Z4 AO2:AP3 AV2:AV3 AQ2:AU4">
    <cfRule type="cellIs" dxfId="633" priority="191" operator="equal">
      <formula>"ÜSZI"</formula>
    </cfRule>
  </conditionalFormatting>
  <conditionalFormatting sqref="AJ1:AV1 AJ2:AN12 AJ13 AL13:AN13 AW5:AW62 S71:AV71 R72:AV1048576">
    <cfRule type="cellIs" dxfId="632" priority="165" operator="equal">
      <formula>"Video"</formula>
    </cfRule>
    <cfRule type="cellIs" dxfId="631" priority="164" operator="equal">
      <formula>"Üszi"</formula>
    </cfRule>
  </conditionalFormatting>
  <conditionalFormatting sqref="AJ1:AV1 AJ2:AN12 AJ13 AL13:AN13">
    <cfRule type="expression" dxfId="630" priority="162">
      <formula>OR(WEEKDAY(AJ$2,11)=6, WEEKDAY(AJ$2,11)=7)</formula>
    </cfRule>
  </conditionalFormatting>
  <conditionalFormatting sqref="AM13">
    <cfRule type="expression" dxfId="629" priority="565">
      <formula>OR(WEEKDAY(AK$2,11)=6, WEEKDAY(AK$2,11)=7)</formula>
    </cfRule>
  </conditionalFormatting>
  <conditionalFormatting sqref="AO26:AP27">
    <cfRule type="cellIs" dxfId="628" priority="20" operator="equal">
      <formula>"ÜSZI"</formula>
    </cfRule>
    <cfRule type="expression" priority="16">
      <formula>WEEKDAY(AO28,2)=2</formula>
    </cfRule>
  </conditionalFormatting>
  <conditionalFormatting sqref="AO2:AV48">
    <cfRule type="cellIs" dxfId="627" priority="2" operator="equal">
      <formula>"Üszi"</formula>
    </cfRule>
    <cfRule type="cellIs" dxfId="626" priority="3" operator="equal">
      <formula>"Video"</formula>
    </cfRule>
    <cfRule type="expression" dxfId="625" priority="1">
      <formula>OR(WEEKDAY(AO$2,11)=6, WEEKDAY(AO$2,11)=7)</formula>
    </cfRule>
  </conditionalFormatting>
  <conditionalFormatting sqref="AV26:AV27">
    <cfRule type="expression" priority="4">
      <formula>WEEKDAY(AV28,2)=2</formula>
    </cfRule>
    <cfRule type="cellIs" dxfId="624" priority="8" operator="equal">
      <formula>"ÜSZI"</formula>
    </cfRule>
  </conditionalFormatting>
  <conditionalFormatting sqref="AW1 AB2:AB3 AO2:AP3 AV2:AV3 V3:Z4 AB3:AC4 AE3:AG4 AJ3:AN4 AQ3:AU4">
    <cfRule type="expression" priority="157">
      <formula>WEEKDAY(V3,2)=2</formula>
    </cfRule>
  </conditionalFormatting>
  <conditionalFormatting sqref="AW1 AW5:AW63">
    <cfRule type="expression" dxfId="623" priority="158">
      <formula>OR(WEEKDAY(AW$1,11)=6, WEEKDAY(AW$1,11)=7)</formula>
    </cfRule>
  </conditionalFormatting>
  <conditionalFormatting sqref="AW1 AW63:AW1048576">
    <cfRule type="cellIs" dxfId="622" priority="153" operator="equal">
      <formula>"Üszi"</formula>
    </cfRule>
    <cfRule type="cellIs" dxfId="621" priority="154" operator="equal">
      <formula>"Video"</formula>
    </cfRule>
  </conditionalFormatting>
  <conditionalFormatting sqref="AW1">
    <cfRule type="cellIs" dxfId="620" priority="156" operator="equal">
      <formula>"ÜSZI"</formula>
    </cfRule>
  </conditionalFormatting>
  <conditionalFormatting sqref="BG3">
    <cfRule type="cellIs" dxfId="619" priority="95" operator="equal">
      <formula>"7:00-15:00 @ Levélírás"</formula>
    </cfRule>
    <cfRule type="cellIs" dxfId="618" priority="96" operator="equal">
      <formula>"7:00-15:00 EÖM"</formula>
    </cfRule>
    <cfRule type="cellIs" dxfId="617" priority="97" operator="equal">
      <formula>"12:00-20:00 Levélírás"</formula>
    </cfRule>
    <cfRule type="cellIs" dxfId="616" priority="98" operator="equal">
      <formula>"8:00-16:00 EÖM"</formula>
    </cfRule>
    <cfRule type="cellIs" dxfId="615" priority="99" operator="equal">
      <formula>"12:00-20:00 @ szig Levélírás"</formula>
    </cfRule>
    <cfRule type="cellIs" dxfId="614" priority="100" operator="equal">
      <formula>"12:00-20:00 @"</formula>
    </cfRule>
    <cfRule type="cellIs" dxfId="613" priority="101" operator="equal">
      <formula>"7:00-15:00 Levélírás"</formula>
    </cfRule>
    <cfRule type="cellIs" dxfId="612" priority="84" operator="equal">
      <formula>"9:00-15:00 @"</formula>
    </cfRule>
    <cfRule type="cellIs" dxfId="611" priority="103" operator="equal">
      <formula>"CC/levélírás"</formula>
    </cfRule>
    <cfRule type="cellIs" dxfId="610" priority="104" operator="equal">
      <formula>"Levélírás"</formula>
    </cfRule>
    <cfRule type="cellIs" dxfId="609" priority="86" operator="equal">
      <formula>"8:00-16:00 @ szig"</formula>
    </cfRule>
    <cfRule type="cellIs" dxfId="608" priority="87" operator="equal">
      <formula>"8:00-16:00 @ szig"</formula>
    </cfRule>
    <cfRule type="cellIs" dxfId="607" priority="88" operator="equal">
      <formula>"7:00-15:00 Levelezés"</formula>
    </cfRule>
    <cfRule type="cellIs" dxfId="606" priority="89" operator="equal">
      <formula>"8:00-16:00 Levelezés"</formula>
    </cfRule>
    <cfRule type="cellIs" dxfId="605" priority="90" operator="equal">
      <formula>"7:00-15:00 @"</formula>
    </cfRule>
    <cfRule type="cellIs" dxfId="604" priority="85" operator="equal">
      <formula>"12:00-20:00 @ szig"</formula>
    </cfRule>
    <cfRule type="cellIs" dxfId="603" priority="83" operator="equal">
      <formula>"12:00-20:00 Levelezés"</formula>
    </cfRule>
    <cfRule type="cellIs" dxfId="602" priority="82" operator="equal">
      <formula>"9:00-15:00 Levelezés"</formula>
    </cfRule>
    <cfRule type="cellIs" dxfId="601" priority="81" operator="lessThan">
      <formula>1</formula>
    </cfRule>
    <cfRule type="cellIs" dxfId="600" priority="91" operator="equal">
      <formula>"7:00-15:00 @ szig"</formula>
    </cfRule>
    <cfRule type="cellIs" dxfId="599" priority="92" operator="equal">
      <formula>"7:00-15:00 @ szig Levélírás"</formula>
    </cfRule>
    <cfRule type="cellIs" dxfId="598" priority="93" operator="equal">
      <formula>"8:00-16:00 @ szig Levélírás"</formula>
    </cfRule>
    <cfRule type="cellIs" dxfId="597" priority="94" operator="equal">
      <formula>"7:00-15:00 @ Levélírás"</formula>
    </cfRule>
    <cfRule type="cellIs" dxfId="596" priority="102" operator="equal">
      <formula>"8:00-16:00 Levélírás"</formula>
    </cfRule>
  </conditionalFormatting>
  <pageMargins left="0" right="0" top="0" bottom="0" header="0" footer="0"/>
  <pageSetup paperSize="9" orientation="portrait" verticalDpi="0" r:id="rId1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legördülők!$F$2:$F$14</xm:f>
          </x14:formula1>
          <xm:sqref>AX2</xm:sqref>
        </x14:dataValidation>
        <x14:dataValidation type="list" allowBlank="1" showInputMessage="1" showErrorMessage="1" xr:uid="{00000000-0002-0000-0100-000001000000}">
          <x14:formula1>
            <xm:f>Admin_legördülő!$B$3:$B$32</xm:f>
          </x14:formula1>
          <xm:sqref>R25:R63 S26:S63 AU25:AV63 T26:AT63</xm:sqref>
        </x14:dataValidation>
        <x14:dataValidation type="list" allowBlank="1" showInputMessage="1" showErrorMessage="1" xr:uid="{00000000-0002-0000-0100-000002000000}">
          <x14:formula1>
            <xm:f>Admin_legördülő!$B$3:$B$53</xm:f>
          </x14:formula1>
          <xm:sqref>T14:AS24 S25:AT25 T11:AV12 R5:AV10 R12:S24 AL13:AS13 T13:AJ13 AT13:AV24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3" filterMode="1">
    <tabColor theme="7" tint="0.59999389629810485"/>
  </sheetPr>
  <dimension ref="A1:AP467"/>
  <sheetViews>
    <sheetView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N64" sqref="N64"/>
    </sheetView>
  </sheetViews>
  <sheetFormatPr defaultRowHeight="14.4" x14ac:dyDescent="0.3"/>
  <cols>
    <col min="1" max="1" width="28" bestFit="1" customWidth="1"/>
    <col min="2" max="2" width="10.44140625" hidden="1" customWidth="1"/>
    <col min="3" max="5" width="8.5546875" hidden="1" customWidth="1"/>
    <col min="6" max="8" width="8.5546875" style="81" hidden="1" customWidth="1"/>
    <col min="9" max="9" width="10" style="81" hidden="1" customWidth="1"/>
    <col min="10" max="10" width="10" hidden="1" customWidth="1"/>
    <col min="11" max="11" width="16.44140625" style="82" hidden="1" customWidth="1"/>
    <col min="12" max="42" width="16.5546875" customWidth="1"/>
  </cols>
  <sheetData>
    <row r="1" spans="1:42" x14ac:dyDescent="0.3">
      <c r="L1" s="464" t="str">
        <f>Beosztás!T42</f>
        <v>2026.03.01</v>
      </c>
      <c r="M1" s="28">
        <f>Beosztás!U42</f>
        <v>46083</v>
      </c>
      <c r="N1" s="28">
        <f>Beosztás!V42</f>
        <v>46084</v>
      </c>
      <c r="O1" s="28">
        <f>Beosztás!W42</f>
        <v>46085</v>
      </c>
      <c r="P1" s="28">
        <f>Beosztás!X42</f>
        <v>46086</v>
      </c>
      <c r="Q1" s="28">
        <f>Beosztás!Y42</f>
        <v>46087</v>
      </c>
      <c r="R1" s="28">
        <f>Beosztás!Z42</f>
        <v>46088</v>
      </c>
      <c r="S1" s="28">
        <f>Beosztás!AA42</f>
        <v>46089</v>
      </c>
      <c r="T1" s="28">
        <f>Beosztás!AB42</f>
        <v>46090</v>
      </c>
      <c r="U1" s="28">
        <f>Beosztás!AC42</f>
        <v>46091</v>
      </c>
      <c r="V1" s="28">
        <f>Beosztás!AD42</f>
        <v>46092</v>
      </c>
      <c r="W1" s="28">
        <f>Beosztás!AE42</f>
        <v>46093</v>
      </c>
      <c r="X1" s="28">
        <f>Beosztás!AF42</f>
        <v>46094</v>
      </c>
      <c r="Y1" s="28">
        <f>Beosztás!AG42</f>
        <v>46095</v>
      </c>
      <c r="Z1" s="28">
        <f>Beosztás!AH42</f>
        <v>46096</v>
      </c>
      <c r="AA1" s="28">
        <f>Beosztás!AI42</f>
        <v>46097</v>
      </c>
      <c r="AB1" s="28">
        <f>Beosztás!AJ42</f>
        <v>46098</v>
      </c>
      <c r="AC1" s="28">
        <f>Beosztás!AK42</f>
        <v>46099</v>
      </c>
      <c r="AD1" s="28">
        <f>Beosztás!AL42</f>
        <v>46100</v>
      </c>
      <c r="AE1" s="28">
        <f>Beosztás!AM42</f>
        <v>46101</v>
      </c>
      <c r="AF1" s="28">
        <f>Beosztás!AN42</f>
        <v>46102</v>
      </c>
      <c r="AG1" s="28">
        <f>Beosztás!AO42</f>
        <v>46103</v>
      </c>
      <c r="AH1" s="28">
        <f>Beosztás!AP42</f>
        <v>46104</v>
      </c>
      <c r="AI1" s="28">
        <f>Beosztás!AQ42</f>
        <v>46105</v>
      </c>
      <c r="AJ1" s="28">
        <f>Beosztás!AR42</f>
        <v>46106</v>
      </c>
      <c r="AK1" s="28">
        <f>Beosztás!AS42</f>
        <v>46107</v>
      </c>
      <c r="AL1" s="28">
        <f>Beosztás!AT42</f>
        <v>46108</v>
      </c>
      <c r="AM1" s="28">
        <f>Beosztás!AU42</f>
        <v>46109</v>
      </c>
      <c r="AN1" s="28">
        <f>Beosztás!AV42</f>
        <v>46110</v>
      </c>
      <c r="AO1" s="28">
        <f>Beosztás!AW42</f>
        <v>46111</v>
      </c>
      <c r="AP1" s="28">
        <f>Beosztás!AX42</f>
        <v>46112</v>
      </c>
    </row>
    <row r="2" spans="1:42" hidden="1" x14ac:dyDescent="0.3">
      <c r="L2" s="340">
        <f>WEEKDAY(L1)</f>
        <v>1</v>
      </c>
      <c r="M2" s="37">
        <f t="shared" ref="M2:AP2" si="0">WEEKDAY(M1)</f>
        <v>2</v>
      </c>
      <c r="N2" s="340">
        <f t="shared" si="0"/>
        <v>3</v>
      </c>
      <c r="O2" s="340">
        <f t="shared" si="0"/>
        <v>4</v>
      </c>
      <c r="P2" s="340">
        <f t="shared" si="0"/>
        <v>5</v>
      </c>
      <c r="Q2" s="340">
        <f t="shared" si="0"/>
        <v>6</v>
      </c>
      <c r="R2" s="340">
        <f t="shared" si="0"/>
        <v>7</v>
      </c>
      <c r="S2" s="340">
        <f t="shared" si="0"/>
        <v>1</v>
      </c>
      <c r="T2" s="340">
        <f t="shared" si="0"/>
        <v>2</v>
      </c>
      <c r="U2" s="340">
        <f t="shared" si="0"/>
        <v>3</v>
      </c>
      <c r="V2" s="340">
        <f t="shared" si="0"/>
        <v>4</v>
      </c>
      <c r="W2" s="340">
        <f t="shared" si="0"/>
        <v>5</v>
      </c>
      <c r="X2" s="340">
        <f t="shared" si="0"/>
        <v>6</v>
      </c>
      <c r="Y2" s="340">
        <f t="shared" si="0"/>
        <v>7</v>
      </c>
      <c r="Z2" s="340">
        <f t="shared" si="0"/>
        <v>1</v>
      </c>
      <c r="AA2" s="340">
        <f t="shared" si="0"/>
        <v>2</v>
      </c>
      <c r="AB2" s="340">
        <f t="shared" si="0"/>
        <v>3</v>
      </c>
      <c r="AC2" s="340">
        <f t="shared" si="0"/>
        <v>4</v>
      </c>
      <c r="AD2" s="340">
        <f t="shared" si="0"/>
        <v>5</v>
      </c>
      <c r="AE2" s="340">
        <f t="shared" si="0"/>
        <v>6</v>
      </c>
      <c r="AF2" s="340">
        <f t="shared" si="0"/>
        <v>7</v>
      </c>
      <c r="AG2" s="340">
        <f t="shared" si="0"/>
        <v>1</v>
      </c>
      <c r="AH2" s="340">
        <f t="shared" si="0"/>
        <v>2</v>
      </c>
      <c r="AI2" s="340">
        <f t="shared" si="0"/>
        <v>3</v>
      </c>
      <c r="AJ2" s="340">
        <f t="shared" si="0"/>
        <v>4</v>
      </c>
      <c r="AK2" s="340">
        <f t="shared" si="0"/>
        <v>5</v>
      </c>
      <c r="AL2" s="340">
        <f t="shared" si="0"/>
        <v>6</v>
      </c>
      <c r="AM2" s="340">
        <f t="shared" si="0"/>
        <v>7</v>
      </c>
      <c r="AN2" s="340">
        <f t="shared" si="0"/>
        <v>1</v>
      </c>
      <c r="AO2" s="340">
        <f t="shared" si="0"/>
        <v>2</v>
      </c>
      <c r="AP2" s="340">
        <f t="shared" si="0"/>
        <v>3</v>
      </c>
    </row>
    <row r="3" spans="1:42" ht="20.25" customHeight="1" thickBot="1" x14ac:dyDescent="0.35">
      <c r="L3" s="470" t="str">
        <f>IF(L2=1,"Vasárnap",IF(L2=2,"Hétfő",IF(L2=3,"Kedd",IF(L2=4,"Szerda",IF(L2=5,"Csütörtök",IF(L2=6,"Péntek",IF(L2=7,"Szombat","")))))))</f>
        <v>Vasárnap</v>
      </c>
      <c r="M3" s="88" t="str">
        <f t="shared" ref="M3:AP3" si="1">IF(M2=1,"Vasárnap",IF(M2=2,"Hétfő",IF(M2=3,"Kedd",IF(M2=4,"Szerda",IF(M2=5,"Csütörtök",IF(M2=6,"Péntek",IF(M2=7,"Szombat","")))))))</f>
        <v>Hétfő</v>
      </c>
      <c r="N3" s="37" t="str">
        <f t="shared" si="1"/>
        <v>Kedd</v>
      </c>
      <c r="O3" s="37" t="str">
        <f t="shared" si="1"/>
        <v>Szerda</v>
      </c>
      <c r="P3" s="37" t="str">
        <f t="shared" si="1"/>
        <v>Csütörtök</v>
      </c>
      <c r="Q3" s="37" t="str">
        <f t="shared" si="1"/>
        <v>Péntek</v>
      </c>
      <c r="R3" s="37" t="str">
        <f t="shared" si="1"/>
        <v>Szombat</v>
      </c>
      <c r="S3" s="37" t="str">
        <f t="shared" si="1"/>
        <v>Vasárnap</v>
      </c>
      <c r="T3" s="37" t="str">
        <f t="shared" si="1"/>
        <v>Hétfő</v>
      </c>
      <c r="U3" s="37" t="str">
        <f t="shared" si="1"/>
        <v>Kedd</v>
      </c>
      <c r="V3" s="37" t="str">
        <f t="shared" si="1"/>
        <v>Szerda</v>
      </c>
      <c r="W3" s="37" t="str">
        <f t="shared" si="1"/>
        <v>Csütörtök</v>
      </c>
      <c r="X3" s="37" t="str">
        <f t="shared" si="1"/>
        <v>Péntek</v>
      </c>
      <c r="Y3" s="37" t="str">
        <f t="shared" si="1"/>
        <v>Szombat</v>
      </c>
      <c r="Z3" s="37" t="str">
        <f t="shared" si="1"/>
        <v>Vasárnap</v>
      </c>
      <c r="AA3" s="37" t="str">
        <f t="shared" si="1"/>
        <v>Hétfő</v>
      </c>
      <c r="AB3" s="37" t="str">
        <f t="shared" si="1"/>
        <v>Kedd</v>
      </c>
      <c r="AC3" s="37" t="str">
        <f t="shared" si="1"/>
        <v>Szerda</v>
      </c>
      <c r="AD3" s="37" t="str">
        <f t="shared" si="1"/>
        <v>Csütörtök</v>
      </c>
      <c r="AE3" s="37" t="str">
        <f t="shared" si="1"/>
        <v>Péntek</v>
      </c>
      <c r="AF3" s="37" t="str">
        <f t="shared" si="1"/>
        <v>Szombat</v>
      </c>
      <c r="AG3" s="37" t="str">
        <f t="shared" si="1"/>
        <v>Vasárnap</v>
      </c>
      <c r="AH3" s="37" t="str">
        <f t="shared" si="1"/>
        <v>Hétfő</v>
      </c>
      <c r="AI3" s="37" t="str">
        <f t="shared" si="1"/>
        <v>Kedd</v>
      </c>
      <c r="AJ3" s="37" t="str">
        <f t="shared" si="1"/>
        <v>Szerda</v>
      </c>
      <c r="AK3" s="37" t="str">
        <f t="shared" si="1"/>
        <v>Csütörtök</v>
      </c>
      <c r="AL3" s="37" t="str">
        <f t="shared" si="1"/>
        <v>Péntek</v>
      </c>
      <c r="AM3" s="37" t="str">
        <f t="shared" si="1"/>
        <v>Szombat</v>
      </c>
      <c r="AN3" s="37" t="str">
        <f t="shared" si="1"/>
        <v>Vasárnap</v>
      </c>
      <c r="AO3" s="37" t="str">
        <f t="shared" si="1"/>
        <v>Hétfő</v>
      </c>
      <c r="AP3" s="37" t="str">
        <f t="shared" si="1"/>
        <v>Kedd</v>
      </c>
    </row>
    <row r="4" spans="1:42" ht="14.25" customHeight="1" thickBot="1" x14ac:dyDescent="0.35">
      <c r="K4" s="83" t="s">
        <v>59</v>
      </c>
      <c r="L4" s="585"/>
      <c r="M4" s="41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</row>
    <row r="5" spans="1:42" ht="18" customHeight="1" x14ac:dyDescent="0.3">
      <c r="A5" s="155" t="str">
        <f>Beosztás!A43</f>
        <v>Barna Emőke</v>
      </c>
      <c r="B5" t="str">
        <f>VLOOKUP($A5,Beosztás!$A$42:$I$347,8,)</f>
        <v>igen</v>
      </c>
      <c r="C5" t="str">
        <f>VLOOKUP($A5,Beosztás!$A$42:$Q$347,9,)</f>
        <v>igen</v>
      </c>
      <c r="D5" t="str">
        <f>VLOOKUP($A5,Beosztás!$A$42:$Q$3501,10,)</f>
        <v>nem</v>
      </c>
      <c r="E5" t="str">
        <f>VLOOKUP($A5,Beosztás!$A$42:$Q$347,11,)</f>
        <v>nem</v>
      </c>
      <c r="F5" t="str">
        <f>VLOOKUP($A5,Beosztás!$A$42:$Q$347,16,)</f>
        <v>nem</v>
      </c>
      <c r="G5">
        <f>VLOOKUP($A5,Beosztás!$A$42:$S$347,17,)</f>
        <v>0</v>
      </c>
      <c r="H5" t="str">
        <f>VLOOKUP($A5,Beosztás!$A$42:$S$347,14,)</f>
        <v>nem</v>
      </c>
      <c r="I5" t="str">
        <f>VLOOKUP($A5,Beosztás!$A$42:$S$347,15,)</f>
        <v>nem</v>
      </c>
      <c r="J5">
        <f>IF(B5="igen",1,"0")+IF(C5="igen",1,"0")+IF(D5="igen",1,"0")+IF(E5="igen",1,"0")++IF(F5="igen",1,"0")++IF(G5="igen",1,"0")++IF(H5="igen",1,"0")++IF(I5="igen",1,"0")</f>
        <v>2</v>
      </c>
      <c r="K5" s="82" t="str">
        <f>IF(J5&gt;0,"igen","nem")</f>
        <v>igen</v>
      </c>
      <c r="L5" s="465">
        <f>IF($K5="igen",Beosztás!T43,"")</f>
        <v>0</v>
      </c>
      <c r="M5" s="4" t="str">
        <f>IF($K5="igen",Beosztás!U43,"")</f>
        <v>Levélírás</v>
      </c>
      <c r="N5" s="41" t="str">
        <f>IF($K5="igen",Beosztás!V43,"")</f>
        <v>Levélírás</v>
      </c>
      <c r="O5" s="41" t="str">
        <f>IF($K5="igen",Beosztás!W43,"")</f>
        <v>Levélírás</v>
      </c>
      <c r="P5" s="41" t="str">
        <f>IF($K5="igen",Beosztás!X43,"")</f>
        <v>Levélírás</v>
      </c>
      <c r="Q5" s="41" t="str">
        <f>IF($K5="igen",Beosztás!Y43,"")</f>
        <v>Levélírás</v>
      </c>
      <c r="R5" s="41">
        <f>IF($K5="igen",Beosztás!Z43,"")</f>
        <v>0</v>
      </c>
      <c r="S5" s="41">
        <f>IF($K5="igen",Beosztás!AA43,"")</f>
        <v>0</v>
      </c>
      <c r="T5" s="41" t="str">
        <f>IF($K5="igen",Beosztás!AB43,"")</f>
        <v>Levélírás</v>
      </c>
      <c r="U5" s="41" t="str">
        <f>IF($K5="igen",Beosztás!AC43,"")</f>
        <v>Levélírás</v>
      </c>
      <c r="V5" s="41" t="str">
        <f>IF($K5="igen",Beosztás!AD43,"")</f>
        <v>ÜSZI</v>
      </c>
      <c r="W5" s="41" t="str">
        <f>IF($K5="igen",Beosztás!AE43,"")</f>
        <v>ÜSZI</v>
      </c>
      <c r="X5" s="41" t="str">
        <f>IF($K5="igen",Beosztás!AF43,"")</f>
        <v>ÜSZI</v>
      </c>
      <c r="Y5" s="41">
        <f>IF($K5="igen",Beosztás!AG43,"")</f>
        <v>0</v>
      </c>
      <c r="Z5" s="41">
        <f>IF($K5="igen",Beosztás!AH43,"")</f>
        <v>0</v>
      </c>
      <c r="AA5" s="41" t="str">
        <f>IF($K5="igen",Beosztás!AI43,"")</f>
        <v>Levélírás</v>
      </c>
      <c r="AB5" s="41" t="str">
        <f>IF($K5="igen",Beosztás!AJ43,"")</f>
        <v>Levélírás</v>
      </c>
      <c r="AC5" s="41" t="str">
        <f>IF($K5="igen",Beosztás!AK43,"")</f>
        <v>Levélírás</v>
      </c>
      <c r="AD5" s="41" t="str">
        <f>IF($K5="igen",Beosztás!AL43,"")</f>
        <v>Levélírás</v>
      </c>
      <c r="AE5" s="41" t="str">
        <f>IF($K5="igen",Beosztás!AM43,"")</f>
        <v>Levélírás</v>
      </c>
      <c r="AF5" s="41">
        <f>IF($K5="igen",Beosztás!AN43,"")</f>
        <v>0</v>
      </c>
      <c r="AG5" s="41">
        <f>IF($K5="igen",Beosztás!AO43,"")</f>
        <v>0</v>
      </c>
      <c r="AH5" s="41" t="str">
        <f>IF($K5="igen",Beosztás!AP43,"")</f>
        <v>ÜSZI</v>
      </c>
      <c r="AI5" s="41" t="str">
        <f>IF($K5="igen",Beosztás!AQ43,"")</f>
        <v>ÜSZI</v>
      </c>
      <c r="AJ5" s="41" t="str">
        <f>IF($K5="igen",Beosztás!AR43,"")</f>
        <v>ÜSZI</v>
      </c>
      <c r="AK5" s="41" t="str">
        <f>IF($K5="igen",Beosztás!AS43,"")</f>
        <v>ÜSZI</v>
      </c>
      <c r="AL5" s="41" t="str">
        <f>IF($K5="igen",Beosztás!AT43,"")</f>
        <v>ÜSZI</v>
      </c>
      <c r="AM5" s="41">
        <f>IF($K5="igen",Beosztás!AU43,"")</f>
        <v>0</v>
      </c>
      <c r="AN5" s="41">
        <f>IF($K5="igen",Beosztás!AV43,"")</f>
        <v>0</v>
      </c>
      <c r="AO5" s="41" t="str">
        <f>IF($K5="igen",Beosztás!AW43,"")</f>
        <v>Levélírás</v>
      </c>
      <c r="AP5" s="42" t="str">
        <f>IF($K5="igen",Beosztás!AX43,"")</f>
        <v>Levélírás</v>
      </c>
    </row>
    <row r="6" spans="1:42" x14ac:dyDescent="0.3">
      <c r="A6" s="155" t="str">
        <f>Beosztás!A44</f>
        <v>Basa Istvánné</v>
      </c>
      <c r="B6" t="str">
        <f>VLOOKUP($A6,Beosztás!$A$42:$I$347,8,)</f>
        <v>igen</v>
      </c>
      <c r="C6" t="str">
        <f>VLOOKUP($A6,Beosztás!$A$42:$Q$347,9,)</f>
        <v>igen</v>
      </c>
      <c r="D6" t="str">
        <f>VLOOKUP($A6,Beosztás!$A$42:$Q$3501,10,)</f>
        <v>nem</v>
      </c>
      <c r="E6" t="str">
        <f>VLOOKUP($A6,Beosztás!$A$42:$Q$347,11,)</f>
        <v>nem</v>
      </c>
      <c r="F6" t="str">
        <f>VLOOKUP($A6,Beosztás!$A$42:$Q$347,16,)</f>
        <v>nem</v>
      </c>
      <c r="G6">
        <f>VLOOKUP($A6,Beosztás!$A$42:$S$347,17,)</f>
        <v>0</v>
      </c>
      <c r="H6" t="str">
        <f>VLOOKUP($A6,Beosztás!$A$42:$S$347,14,)</f>
        <v>igen</v>
      </c>
      <c r="I6" t="str">
        <f>VLOOKUP($A6,Beosztás!$A$42:$S$347,15,)</f>
        <v>nem</v>
      </c>
      <c r="J6">
        <f t="shared" ref="J6:J68" si="2">IF(B6="igen",1,"0")+IF(C6="igen",1,"0")+IF(D6="igen",1,"0")+IF(E6="igen",1,"0")++IF(F6="igen",1,"0")++IF(G6="igen",1,"0")++IF(H6="igen",1,"0")++IF(I6="igen",1,"0")</f>
        <v>3</v>
      </c>
      <c r="K6" s="82" t="str">
        <f t="shared" ref="K6:K68" si="3">IF(J6&gt;0,"igen","nem")</f>
        <v>igen</v>
      </c>
      <c r="L6" s="586">
        <f>IF($K6="igen",Beosztás!T44,"")</f>
        <v>0</v>
      </c>
      <c r="M6" s="4" t="str">
        <f>IF($K6="igen",Beosztás!U44,"")</f>
        <v>ÜSZI</v>
      </c>
      <c r="N6" s="4" t="str">
        <f>IF($K6="igen",Beosztás!V44,"")</f>
        <v>ÜSZI</v>
      </c>
      <c r="O6" s="4" t="str">
        <f>IF($K6="igen",Beosztás!W44,"")</f>
        <v>ÜSZI</v>
      </c>
      <c r="P6" s="4" t="str">
        <f>IF($K6="igen",Beosztás!X44,"")</f>
        <v>ÜSZI</v>
      </c>
      <c r="Q6" s="4" t="str">
        <f>IF($K6="igen",Beosztás!Y44,"")</f>
        <v>ÜSZI</v>
      </c>
      <c r="R6" s="4">
        <f>IF($K6="igen",Beosztás!Z44,"")</f>
        <v>0</v>
      </c>
      <c r="S6" s="4">
        <f>IF($K6="igen",Beosztás!AA44,"")</f>
        <v>0</v>
      </c>
      <c r="T6" s="4" t="str">
        <f>IF($K6="igen",Beosztás!AB44,"")</f>
        <v>Levélírás</v>
      </c>
      <c r="U6" s="4" t="str">
        <f>IF($K6="igen",Beosztás!AC44,"")</f>
        <v>Levélírás</v>
      </c>
      <c r="V6" s="4" t="str">
        <f>IF($K6="igen",Beosztás!AD44,"")</f>
        <v>Levélírás</v>
      </c>
      <c r="W6" s="4" t="str">
        <f>IF($K6="igen",Beosztás!AE44,"")</f>
        <v>Levélírás</v>
      </c>
      <c r="X6" s="4" t="str">
        <f>IF($K6="igen",Beosztás!AF44,"")</f>
        <v>Levélírás</v>
      </c>
      <c r="Y6" s="4">
        <f>IF($K6="igen",Beosztás!AG44,"")</f>
        <v>0</v>
      </c>
      <c r="Z6" s="4">
        <f>IF($K6="igen",Beosztás!AH44,"")</f>
        <v>0</v>
      </c>
      <c r="AA6" s="4" t="str">
        <f>IF($K6="igen",Beosztás!AI44,"")</f>
        <v>ÜSZI</v>
      </c>
      <c r="AB6" s="4" t="str">
        <f>IF($K6="igen",Beosztás!AJ44,"")</f>
        <v>Levélírás</v>
      </c>
      <c r="AC6" s="4" t="str">
        <f>IF($K6="igen",Beosztás!AK44,"")</f>
        <v>Levélírás</v>
      </c>
      <c r="AD6" s="4" t="str">
        <f>IF($K6="igen",Beosztás!AL44,"")</f>
        <v>Levélírás</v>
      </c>
      <c r="AE6" s="4" t="str">
        <f>IF($K6="igen",Beosztás!AM44,"")</f>
        <v>Levélírás</v>
      </c>
      <c r="AF6" s="4">
        <f>IF($K6="igen",Beosztás!AN44,"")</f>
        <v>0</v>
      </c>
      <c r="AG6" s="4">
        <f>IF($K6="igen",Beosztás!AO44,"")</f>
        <v>0</v>
      </c>
      <c r="AH6" s="4" t="str">
        <f>IF($K6="igen",Beosztás!AP44,"")</f>
        <v>Levélírás</v>
      </c>
      <c r="AI6" s="4" t="str">
        <f>IF($K6="igen",Beosztás!AQ44,"")</f>
        <v>Levélírás</v>
      </c>
      <c r="AJ6" s="4" t="str">
        <f>IF($K6="igen",Beosztás!AR44,"")</f>
        <v>Levélírás</v>
      </c>
      <c r="AK6" s="4" t="str">
        <f>IF($K6="igen",Beosztás!AS44,"")</f>
        <v>Levélírás</v>
      </c>
      <c r="AL6" s="4" t="str">
        <f>IF($K6="igen",Beosztás!AT44,"")</f>
        <v>Levélírás</v>
      </c>
      <c r="AM6" s="4">
        <f>IF($K6="igen",Beosztás!AU44,"")</f>
        <v>0</v>
      </c>
      <c r="AN6" s="4">
        <f>IF($K6="igen",Beosztás!AV44,"")</f>
        <v>0</v>
      </c>
      <c r="AO6" s="4" t="str">
        <f>IF($K6="igen",Beosztás!AW44,"")</f>
        <v>Levélírás</v>
      </c>
      <c r="AP6" s="32" t="str">
        <f>IF($K6="igen",Beosztás!AX44,"")</f>
        <v>ÜSZI</v>
      </c>
    </row>
    <row r="7" spans="1:42" x14ac:dyDescent="0.3">
      <c r="A7" s="155" t="str">
        <f>Beosztás!A45</f>
        <v>Bottyáni Vanda</v>
      </c>
      <c r="B7" t="str">
        <f>VLOOKUP($A7,Beosztás!$A$42:$I$347,8,)</f>
        <v>igen</v>
      </c>
      <c r="C7" t="str">
        <f>VLOOKUP($A7,Beosztás!$A$42:$Q$347,9,)</f>
        <v>igen</v>
      </c>
      <c r="D7" t="str">
        <f>VLOOKUP($A7,Beosztás!$A$42:$Q$3501,10,)</f>
        <v>nem</v>
      </c>
      <c r="E7" t="str">
        <f>VLOOKUP($A7,Beosztás!$A$42:$Q$347,11,)</f>
        <v>nem</v>
      </c>
      <c r="F7" t="str">
        <f>VLOOKUP($A7,Beosztás!$A$42:$Q$347,16,)</f>
        <v>nem</v>
      </c>
      <c r="G7">
        <f>VLOOKUP($A7,Beosztás!$A$42:$S$347,17,)</f>
        <v>0</v>
      </c>
      <c r="H7" t="str">
        <f>VLOOKUP($A7,Beosztás!$A$42:$S$347,14,)</f>
        <v>igen</v>
      </c>
      <c r="I7" t="str">
        <f>VLOOKUP($A7,Beosztás!$A$42:$S$347,15,)</f>
        <v>nem</v>
      </c>
      <c r="J7">
        <f t="shared" si="2"/>
        <v>3</v>
      </c>
      <c r="K7" s="82" t="str">
        <f t="shared" si="3"/>
        <v>igen</v>
      </c>
      <c r="L7" s="586">
        <f>IF($K7="igen",Beosztás!T45,"")</f>
        <v>0</v>
      </c>
      <c r="M7" s="4" t="str">
        <f>IF($K7="igen",Beosztás!U45,"")</f>
        <v>Levélírás</v>
      </c>
      <c r="N7" s="4" t="str">
        <f>IF($K7="igen",Beosztás!V45,"")</f>
        <v>Levélírás</v>
      </c>
      <c r="O7" s="4" t="str">
        <f>IF($K7="igen",Beosztás!W45,"")</f>
        <v>Levélírás</v>
      </c>
      <c r="P7" s="4" t="str">
        <f>IF($K7="igen",Beosztás!X45,"")</f>
        <v>Levélírás</v>
      </c>
      <c r="Q7" s="4" t="str">
        <f>IF($K7="igen",Beosztás!Y45,"")</f>
        <v>Levélírás</v>
      </c>
      <c r="R7" s="4">
        <f>IF($K7="igen",Beosztás!Z45,"")</f>
        <v>0</v>
      </c>
      <c r="S7" s="4">
        <f>IF($K7="igen",Beosztás!AA45,"")</f>
        <v>0</v>
      </c>
      <c r="T7" s="4" t="str">
        <f>IF($K7="igen",Beosztás!AB45,"")</f>
        <v>ÜSZI</v>
      </c>
      <c r="U7" s="4" t="str">
        <f>IF($K7="igen",Beosztás!AC45,"")</f>
        <v>ÜSZI</v>
      </c>
      <c r="V7" s="4" t="str">
        <f>IF($K7="igen",Beosztás!AD45,"")</f>
        <v>Levélírás</v>
      </c>
      <c r="W7" s="4" t="str">
        <f>IF($K7="igen",Beosztás!AE45,"")</f>
        <v>Levélírás</v>
      </c>
      <c r="X7" s="4" t="str">
        <f>IF($K7="igen",Beosztás!AF45,"")</f>
        <v>Levélírás</v>
      </c>
      <c r="Y7" s="4">
        <f>IF($K7="igen",Beosztás!AG45,"")</f>
        <v>0</v>
      </c>
      <c r="Z7" s="4">
        <f>IF($K7="igen",Beosztás!AH45,"")</f>
        <v>0</v>
      </c>
      <c r="AA7" s="4" t="str">
        <f>IF($K7="igen",Beosztás!AI45,"")</f>
        <v>Levélírás</v>
      </c>
      <c r="AB7" s="4" t="str">
        <f>IF($K7="igen",Beosztás!AJ45,"")</f>
        <v>ÜSZI</v>
      </c>
      <c r="AC7" s="4" t="str">
        <f>IF($K7="igen",Beosztás!AK45,"")</f>
        <v>ÜSZI</v>
      </c>
      <c r="AD7" s="4" t="str">
        <f>IF($K7="igen",Beosztás!AL45,"")</f>
        <v>ÜSZI</v>
      </c>
      <c r="AE7" s="4" t="str">
        <f>IF($K7="igen",Beosztás!AM45,"")</f>
        <v>ÜSZI</v>
      </c>
      <c r="AF7" s="4">
        <f>IF($K7="igen",Beosztás!AN45,"")</f>
        <v>0</v>
      </c>
      <c r="AG7" s="4">
        <f>IF($K7="igen",Beosztás!AO45,"")</f>
        <v>0</v>
      </c>
      <c r="AH7" s="4" t="str">
        <f>IF($K7="igen",Beosztás!AP45,"")</f>
        <v>Levélírás</v>
      </c>
      <c r="AI7" s="4" t="str">
        <f>IF($K7="igen",Beosztás!AQ45,"")</f>
        <v>Levélírás</v>
      </c>
      <c r="AJ7" s="4" t="str">
        <f>IF($K7="igen",Beosztás!AR45,"")</f>
        <v>Levélírás</v>
      </c>
      <c r="AK7" s="4" t="str">
        <f>IF($K7="igen",Beosztás!AS45,"")</f>
        <v>Levélírás</v>
      </c>
      <c r="AL7" s="4" t="str">
        <f>IF($K7="igen",Beosztás!AT45,"")</f>
        <v>Levélírás</v>
      </c>
      <c r="AM7" s="4">
        <f>IF($K7="igen",Beosztás!AU45,"")</f>
        <v>0</v>
      </c>
      <c r="AN7" s="4">
        <f>IF($K7="igen",Beosztás!AV45,"")</f>
        <v>0</v>
      </c>
      <c r="AO7" s="4" t="str">
        <f>IF($K7="igen",Beosztás!AW45,"")</f>
        <v>ÜSZI</v>
      </c>
      <c r="AP7" s="32" t="str">
        <f>IF($K7="igen",Beosztás!AX45,"")</f>
        <v>ÜSZI</v>
      </c>
    </row>
    <row r="8" spans="1:42" x14ac:dyDescent="0.3">
      <c r="A8" s="155" t="str">
        <f>Beosztás!A46</f>
        <v>Egresiné Várhelyi Eszter Fanni</v>
      </c>
      <c r="B8" t="str">
        <f>VLOOKUP($A8,Beosztás!$A$42:$I$347,8,)</f>
        <v>igen</v>
      </c>
      <c r="C8" t="str">
        <f>VLOOKUP($A8,Beosztás!$A$42:$Q$347,9,)</f>
        <v>igen</v>
      </c>
      <c r="D8" t="str">
        <f>VLOOKUP($A8,Beosztás!$A$42:$Q$3501,10,)</f>
        <v>nem</v>
      </c>
      <c r="E8" t="str">
        <f>VLOOKUP($A8,Beosztás!$A$42:$Q$347,11,)</f>
        <v>nem</v>
      </c>
      <c r="F8" t="str">
        <f>VLOOKUP($A8,Beosztás!$A$42:$Q$347,16,)</f>
        <v>nem</v>
      </c>
      <c r="G8">
        <f>VLOOKUP($A8,Beosztás!$A$42:$S$347,17,)</f>
        <v>0</v>
      </c>
      <c r="H8" t="str">
        <f>VLOOKUP($A8,Beosztás!$A$42:$S$347,14,)</f>
        <v>nem</v>
      </c>
      <c r="I8" t="str">
        <f>VLOOKUP($A8,Beosztás!$A$42:$S$347,15,)</f>
        <v>nem</v>
      </c>
      <c r="J8">
        <f t="shared" si="2"/>
        <v>2</v>
      </c>
      <c r="K8" s="82" t="str">
        <f t="shared" si="3"/>
        <v>igen</v>
      </c>
      <c r="L8" s="586">
        <f>IF($K8="igen",Beosztás!T46,"")</f>
        <v>0</v>
      </c>
      <c r="M8" s="4" t="str">
        <f>IF($K8="igen",Beosztás!U46,"")</f>
        <v>ÜSZI</v>
      </c>
      <c r="N8" s="4" t="str">
        <f>IF($K8="igen",Beosztás!V46,"")</f>
        <v>ÜSZI</v>
      </c>
      <c r="O8" s="4" t="str">
        <f>IF($K8="igen",Beosztás!W46,"")</f>
        <v>Levelezés EM</v>
      </c>
      <c r="P8" s="4" t="str">
        <f>IF($K8="igen",Beosztás!X46,"")</f>
        <v>Levelezés EM</v>
      </c>
      <c r="Q8" s="4" t="str">
        <f>IF($K8="igen",Beosztás!Y46,"")</f>
        <v>ÜSZI</v>
      </c>
      <c r="R8" s="4">
        <f>IF($K8="igen",Beosztás!Z46,"")</f>
        <v>0</v>
      </c>
      <c r="S8" s="4">
        <f>IF($K8="igen",Beosztás!AA46,"")</f>
        <v>0</v>
      </c>
      <c r="T8" s="4" t="str">
        <f>IF($K8="igen",Beosztás!AB46,"")</f>
        <v>Levélírás</v>
      </c>
      <c r="U8" s="4" t="str">
        <f>IF($K8="igen",Beosztás!AC46,"")</f>
        <v>Levélírás</v>
      </c>
      <c r="V8" s="4" t="str">
        <f>IF($K8="igen",Beosztás!AD46,"")</f>
        <v>Levelezés EM</v>
      </c>
      <c r="W8" s="4" t="str">
        <f>IF($K8="igen",Beosztás!AE46,"")</f>
        <v>Levelezés EM</v>
      </c>
      <c r="X8" s="4" t="str">
        <f>IF($K8="igen",Beosztás!AF46,"")</f>
        <v>ÜSZI</v>
      </c>
      <c r="Y8" s="4">
        <f>IF($K8="igen",Beosztás!AG46,"")</f>
        <v>0</v>
      </c>
      <c r="Z8" s="4">
        <f>IF($K8="igen",Beosztás!AH46,"")</f>
        <v>0</v>
      </c>
      <c r="AA8" s="4" t="str">
        <f>IF($K8="igen",Beosztás!AI46,"")</f>
        <v>ÜSZI</v>
      </c>
      <c r="AB8" s="4" t="str">
        <f>IF($K8="igen",Beosztás!AJ46,"")</f>
        <v>ÜSZI</v>
      </c>
      <c r="AC8" s="4" t="str">
        <f>IF($K8="igen",Beosztás!AK46,"")</f>
        <v>Levelezés EM</v>
      </c>
      <c r="AD8" s="4" t="str">
        <f>IF($K8="igen",Beosztás!AL46,"")</f>
        <v>Levelezés EM</v>
      </c>
      <c r="AE8" s="4" t="str">
        <f>IF($K8="igen",Beosztás!AM46,"")</f>
        <v>ÜSZI</v>
      </c>
      <c r="AF8" s="4">
        <f>IF($K8="igen",Beosztás!AN46,"")</f>
        <v>0</v>
      </c>
      <c r="AG8" s="4">
        <f>IF($K8="igen",Beosztás!AO46,"")</f>
        <v>0</v>
      </c>
      <c r="AH8" s="4" t="str">
        <f>IF($K8="igen",Beosztás!AP46,"")</f>
        <v>ÜSZI</v>
      </c>
      <c r="AI8" s="4" t="str">
        <f>IF($K8="igen",Beosztás!AQ46,"")</f>
        <v>ÜSZI</v>
      </c>
      <c r="AJ8" s="4" t="str">
        <f>IF($K8="igen",Beosztás!AR46,"")</f>
        <v>Levelezés EM</v>
      </c>
      <c r="AK8" s="4" t="str">
        <f>IF($K8="igen",Beosztás!AS46,"")</f>
        <v>Levelezés EM</v>
      </c>
      <c r="AL8" s="4" t="str">
        <f>IF($K8="igen",Beosztás!AT46,"")</f>
        <v>ÜSZI</v>
      </c>
      <c r="AM8" s="4">
        <f>IF($K8="igen",Beosztás!AU46,"")</f>
        <v>0</v>
      </c>
      <c r="AN8" s="4">
        <f>IF($K8="igen",Beosztás!AV46,"")</f>
        <v>0</v>
      </c>
      <c r="AO8" s="4" t="str">
        <f>IF($K8="igen",Beosztás!AW46,"")</f>
        <v>Levélírás</v>
      </c>
      <c r="AP8" s="32" t="str">
        <f>IF($K8="igen",Beosztás!AX46,"")</f>
        <v>Levélírás</v>
      </c>
    </row>
    <row r="9" spans="1:42" x14ac:dyDescent="0.3">
      <c r="A9" s="155" t="str">
        <f>Beosztás!A47</f>
        <v>Fejér Zsuzsanna</v>
      </c>
      <c r="B9" t="str">
        <f>VLOOKUP($A9,Beosztás!$A$42:$I$347,8,)</f>
        <v>igen</v>
      </c>
      <c r="C9" t="str">
        <f>VLOOKUP($A9,Beosztás!$A$42:$Q$347,9,)</f>
        <v>igen</v>
      </c>
      <c r="D9" t="str">
        <f>VLOOKUP($A9,Beosztás!$A$42:$Q$3501,10,)</f>
        <v>nem</v>
      </c>
      <c r="E9" t="str">
        <f>VLOOKUP($A9,Beosztás!$A$42:$Q$347,11,)</f>
        <v>nem</v>
      </c>
      <c r="F9" t="str">
        <f>VLOOKUP($A9,Beosztás!$A$42:$Q$347,16,)</f>
        <v>nem</v>
      </c>
      <c r="G9">
        <f>VLOOKUP($A9,Beosztás!$A$42:$S$347,17,)</f>
        <v>0</v>
      </c>
      <c r="H9" t="str">
        <f>VLOOKUP($A9,Beosztás!$A$42:$S$347,14,)</f>
        <v>nem</v>
      </c>
      <c r="I9" t="str">
        <f>VLOOKUP($A9,Beosztás!$A$42:$S$347,15,)</f>
        <v>nem</v>
      </c>
      <c r="J9">
        <f t="shared" si="2"/>
        <v>2</v>
      </c>
      <c r="K9" s="82" t="str">
        <f t="shared" si="3"/>
        <v>igen</v>
      </c>
      <c r="L9" s="586">
        <f>IF($K9="igen",Beosztás!T47,"")</f>
        <v>0</v>
      </c>
      <c r="M9" s="4" t="str">
        <f>IF($K9="igen",Beosztás!U47,"")</f>
        <v>ÜSZI</v>
      </c>
      <c r="N9" s="4" t="str">
        <f>IF($K9="igen",Beosztás!V47,"")</f>
        <v>ÜSZI</v>
      </c>
      <c r="O9" s="4" t="str">
        <f>IF($K9="igen",Beosztás!W47,"")</f>
        <v>ÜSZI</v>
      </c>
      <c r="P9" s="4" t="str">
        <f>IF($K9="igen",Beosztás!X47,"")</f>
        <v>ÜSZI</v>
      </c>
      <c r="Q9" s="4" t="str">
        <f>IF($K9="igen",Beosztás!Y47,"")</f>
        <v>ÜSZI</v>
      </c>
      <c r="R9" s="4">
        <f>IF($K9="igen",Beosztás!Z47,"")</f>
        <v>0</v>
      </c>
      <c r="S9" s="4">
        <f>IF($K9="igen",Beosztás!AA47,"")</f>
        <v>0</v>
      </c>
      <c r="T9" s="4" t="str">
        <f>IF($K9="igen",Beosztás!AB47,"")</f>
        <v>ÜSZI</v>
      </c>
      <c r="U9" s="4" t="str">
        <f>IF($K9="igen",Beosztás!AC47,"")</f>
        <v>ÜSZI</v>
      </c>
      <c r="V9" s="4" t="str">
        <f>IF($K9="igen",Beosztás!AD47,"")</f>
        <v>ÜSZI</v>
      </c>
      <c r="W9" s="4" t="str">
        <f>IF($K9="igen",Beosztás!AE47,"")</f>
        <v>ÜSZI</v>
      </c>
      <c r="X9" s="4" t="str">
        <f>IF($K9="igen",Beosztás!AF47,"")</f>
        <v>ÜSZI</v>
      </c>
      <c r="Y9" s="4">
        <f>IF($K9="igen",Beosztás!AG47,"")</f>
        <v>0</v>
      </c>
      <c r="Z9" s="4">
        <f>IF($K9="igen",Beosztás!AH47,"")</f>
        <v>0</v>
      </c>
      <c r="AA9" s="4" t="str">
        <f>IF($K9="igen",Beosztás!AI47,"")</f>
        <v>ÜSZI</v>
      </c>
      <c r="AB9" s="4" t="str">
        <f>IF($K9="igen",Beosztás!AJ47,"")</f>
        <v>ÜSZI</v>
      </c>
      <c r="AC9" s="4" t="str">
        <f>IF($K9="igen",Beosztás!AK47,"")</f>
        <v>ÜSZI</v>
      </c>
      <c r="AD9" s="4" t="str">
        <f>IF($K9="igen",Beosztás!AL47,"")</f>
        <v>ÜSZI</v>
      </c>
      <c r="AE9" s="4" t="str">
        <f>IF($K9="igen",Beosztás!AM47,"")</f>
        <v>ÜSZI</v>
      </c>
      <c r="AF9" s="4">
        <f>IF($K9="igen",Beosztás!AN47,"")</f>
        <v>0</v>
      </c>
      <c r="AG9" s="4">
        <f>IF($K9="igen",Beosztás!AO47,"")</f>
        <v>0</v>
      </c>
      <c r="AH9" s="4" t="str">
        <f>IF($K9="igen",Beosztás!AP47,"")</f>
        <v>ÜSZI</v>
      </c>
      <c r="AI9" s="4" t="str">
        <f>IF($K9="igen",Beosztás!AQ47,"")</f>
        <v>ÜSZI</v>
      </c>
      <c r="AJ9" s="4" t="str">
        <f>IF($K9="igen",Beosztás!AR47,"")</f>
        <v>ÜSZI</v>
      </c>
      <c r="AK9" s="4" t="str">
        <f>IF($K9="igen",Beosztás!AS47,"")</f>
        <v>ÜSZI</v>
      </c>
      <c r="AL9" s="4" t="str">
        <f>IF($K9="igen",Beosztás!AT47,"")</f>
        <v>ÜSZI</v>
      </c>
      <c r="AM9" s="4">
        <f>IF($K9="igen",Beosztás!AU47,"")</f>
        <v>0</v>
      </c>
      <c r="AN9" s="4">
        <f>IF($K9="igen",Beosztás!AV47,"")</f>
        <v>0</v>
      </c>
      <c r="AO9" s="4" t="str">
        <f>IF($K9="igen",Beosztás!AW47,"")</f>
        <v>ÜSZI</v>
      </c>
      <c r="AP9" s="32" t="str">
        <f>IF($K9="igen",Beosztás!AX47,"")</f>
        <v>ÜSZI</v>
      </c>
    </row>
    <row r="10" spans="1:42" x14ac:dyDescent="0.3">
      <c r="A10" s="155" t="str">
        <f>Beosztás!A48</f>
        <v>Horváth Julianna</v>
      </c>
      <c r="B10" t="str">
        <f>VLOOKUP($A10,Beosztás!$A$42:$I$347,8,)</f>
        <v>igen</v>
      </c>
      <c r="C10" t="str">
        <f>VLOOKUP($A10,Beosztás!$A$42:$Q$347,9,)</f>
        <v>igen</v>
      </c>
      <c r="D10" t="str">
        <f>VLOOKUP($A10,Beosztás!$A$42:$Q$3501,10,)</f>
        <v>nem</v>
      </c>
      <c r="E10" t="str">
        <f>VLOOKUP($A10,Beosztás!$A$42:$Q$347,11,)</f>
        <v>nem</v>
      </c>
      <c r="F10" t="str">
        <f>VLOOKUP($A10,Beosztás!$A$42:$Q$347,16,)</f>
        <v>nem</v>
      </c>
      <c r="G10">
        <f>VLOOKUP($A10,Beosztás!$A$42:$S$347,17,)</f>
        <v>0</v>
      </c>
      <c r="H10" t="str">
        <f>VLOOKUP($A10,Beosztás!$A$42:$S$347,14,)</f>
        <v>nem</v>
      </c>
      <c r="I10" t="str">
        <f>VLOOKUP($A10,Beosztás!$A$42:$S$347,15,)</f>
        <v>nem</v>
      </c>
      <c r="J10">
        <f t="shared" si="2"/>
        <v>2</v>
      </c>
      <c r="K10" s="82" t="str">
        <f t="shared" si="3"/>
        <v>igen</v>
      </c>
      <c r="L10" s="586">
        <f>IF($K10="igen",Beosztás!T48,"")</f>
        <v>0</v>
      </c>
      <c r="M10" s="4" t="str">
        <f>IF($K10="igen",Beosztás!U48,"")</f>
        <v>ÜSZI</v>
      </c>
      <c r="N10" s="4" t="str">
        <f>IF($K10="igen",Beosztás!V48,"")</f>
        <v>ÜSZI</v>
      </c>
      <c r="O10" s="4" t="str">
        <f>IF($K10="igen",Beosztás!W48,"")</f>
        <v>ÜSZI</v>
      </c>
      <c r="P10" s="4" t="str">
        <f>IF($K10="igen",Beosztás!X48,"")</f>
        <v>ÜSZI</v>
      </c>
      <c r="Q10" s="4" t="str">
        <f>IF($K10="igen",Beosztás!Y48,"")</f>
        <v>ÜSZI</v>
      </c>
      <c r="R10" s="4">
        <f>IF($K10="igen",Beosztás!Z48,"")</f>
        <v>0</v>
      </c>
      <c r="S10" s="4">
        <f>IF($K10="igen",Beosztás!AA48,"")</f>
        <v>0</v>
      </c>
      <c r="T10" s="4" t="str">
        <f>IF($K10="igen",Beosztás!AB48,"")</f>
        <v>Levélírás</v>
      </c>
      <c r="U10" s="4" t="str">
        <f>IF($K10="igen",Beosztás!AC48,"")</f>
        <v>Levélírás</v>
      </c>
      <c r="V10" s="4" t="str">
        <f>IF($K10="igen",Beosztás!AD48,"")</f>
        <v>Levélírás</v>
      </c>
      <c r="W10" s="4" t="str">
        <f>IF($K10="igen",Beosztás!AE48,"")</f>
        <v>Levélírás</v>
      </c>
      <c r="X10" s="4" t="str">
        <f>IF($K10="igen",Beosztás!AF48,"")</f>
        <v>Levélírás</v>
      </c>
      <c r="Y10" s="4">
        <f>IF($K10="igen",Beosztás!AG48,"")</f>
        <v>0</v>
      </c>
      <c r="Z10" s="4">
        <f>IF($K10="igen",Beosztás!AH48,"")</f>
        <v>0</v>
      </c>
      <c r="AA10" s="4" t="str">
        <f>IF($K10="igen",Beosztás!AI48,"")</f>
        <v>Levélírás</v>
      </c>
      <c r="AB10" s="4" t="str">
        <f>IF($K10="igen",Beosztás!AJ48,"")</f>
        <v>Levélírás</v>
      </c>
      <c r="AC10" s="4" t="str">
        <f>IF($K10="igen",Beosztás!AK48,"")</f>
        <v>ÜSZI</v>
      </c>
      <c r="AD10" s="4" t="str">
        <f>IF($K10="igen",Beosztás!AL48,"")</f>
        <v>ÜSZI</v>
      </c>
      <c r="AE10" s="4" t="str">
        <f>IF($K10="igen",Beosztás!AM48,"")</f>
        <v>Levélírás</v>
      </c>
      <c r="AF10" s="4">
        <f>IF($K10="igen",Beosztás!AN48,"")</f>
        <v>0</v>
      </c>
      <c r="AG10" s="4">
        <f>IF($K10="igen",Beosztás!AO48,"")</f>
        <v>0</v>
      </c>
      <c r="AH10" s="4" t="str">
        <f>IF($K10="igen",Beosztás!AP48,"")</f>
        <v>Levélírás</v>
      </c>
      <c r="AI10" s="4" t="str">
        <f>IF($K10="igen",Beosztás!AQ48,"")</f>
        <v>Levélírás</v>
      </c>
      <c r="AJ10" s="4" t="str">
        <f>IF($K10="igen",Beosztás!AR48,"")</f>
        <v>Levélírás</v>
      </c>
      <c r="AK10" s="4" t="str">
        <f>IF($K10="igen",Beosztás!AS48,"")</f>
        <v>Levélírás</v>
      </c>
      <c r="AL10" s="4" t="str">
        <f>IF($K10="igen",Beosztás!AT48,"")</f>
        <v>Levélírás</v>
      </c>
      <c r="AM10" s="4">
        <f>IF($K10="igen",Beosztás!AU48,"")</f>
        <v>0</v>
      </c>
      <c r="AN10" s="4">
        <f>IF($K10="igen",Beosztás!AV48,"")</f>
        <v>0</v>
      </c>
      <c r="AO10" s="4" t="str">
        <f>IF($K10="igen",Beosztás!AW48,"")</f>
        <v>ÜSZI</v>
      </c>
      <c r="AP10" s="32" t="str">
        <f>IF($K10="igen",Beosztás!AX48,"")</f>
        <v>Levélírás</v>
      </c>
    </row>
    <row r="11" spans="1:42" x14ac:dyDescent="0.3">
      <c r="A11" s="155" t="str">
        <f>Beosztás!A49</f>
        <v>Horváth Tibor</v>
      </c>
      <c r="B11" t="str">
        <f>VLOOKUP($A11,Beosztás!$A$42:$I$347,8,)</f>
        <v>igen</v>
      </c>
      <c r="C11" t="str">
        <f>VLOOKUP($A11,Beosztás!$A$42:$Q$347,9,)</f>
        <v>igen</v>
      </c>
      <c r="D11" t="str">
        <f>VLOOKUP($A11,Beosztás!$A$42:$Q$3501,10,)</f>
        <v>nem</v>
      </c>
      <c r="E11" t="str">
        <f>VLOOKUP($A11,Beosztás!$A$42:$Q$347,11,)</f>
        <v>nem</v>
      </c>
      <c r="F11" t="str">
        <f>VLOOKUP($A11,Beosztás!$A$42:$Q$347,16,)</f>
        <v>nem</v>
      </c>
      <c r="G11">
        <f>VLOOKUP($A11,Beosztás!$A$42:$S$347,17,)</f>
        <v>0</v>
      </c>
      <c r="H11" t="str">
        <f>VLOOKUP($A11,Beosztás!$A$42:$S$347,14,)</f>
        <v>nem</v>
      </c>
      <c r="I11" t="str">
        <f>VLOOKUP($A11,Beosztás!$A$42:$S$347,15,)</f>
        <v>nem</v>
      </c>
      <c r="J11">
        <f t="shared" si="2"/>
        <v>2</v>
      </c>
      <c r="K11" s="82" t="str">
        <f t="shared" si="3"/>
        <v>igen</v>
      </c>
      <c r="L11" s="586">
        <f>IF($K11="igen",Beosztás!T49,"")</f>
        <v>0</v>
      </c>
      <c r="M11" s="4" t="str">
        <f>IF($K11="igen",Beosztás!U49,"")</f>
        <v>ÜSZI</v>
      </c>
      <c r="N11" s="4" t="str">
        <f>IF($K11="igen",Beosztás!V49,"")</f>
        <v>ÜSZI</v>
      </c>
      <c r="O11" s="4" t="str">
        <f>IF($K11="igen",Beosztás!W49,"")</f>
        <v>ÜSZI</v>
      </c>
      <c r="P11" s="4" t="str">
        <f>IF($K11="igen",Beosztás!X49,"")</f>
        <v>ÜSZI</v>
      </c>
      <c r="Q11" s="4" t="str">
        <f>IF($K11="igen",Beosztás!Y49,"")</f>
        <v>ÜSZI</v>
      </c>
      <c r="R11" s="4">
        <f>IF($K11="igen",Beosztás!Z49,"")</f>
        <v>0</v>
      </c>
      <c r="S11" s="4">
        <f>IF($K11="igen",Beosztás!AA49,"")</f>
        <v>0</v>
      </c>
      <c r="T11" s="4" t="str">
        <f>IF($K11="igen",Beosztás!AB49,"")</f>
        <v>ÜSZI</v>
      </c>
      <c r="U11" s="4" t="str">
        <f>IF($K11="igen",Beosztás!AC49,"")</f>
        <v>ÜSZI</v>
      </c>
      <c r="V11" s="4" t="str">
        <f>IF($K11="igen",Beosztás!AD49,"")</f>
        <v>ÜSZI</v>
      </c>
      <c r="W11" s="4" t="str">
        <f>IF($K11="igen",Beosztás!AE49,"")</f>
        <v>ÜSZI</v>
      </c>
      <c r="X11" s="4" t="str">
        <f>IF($K11="igen",Beosztás!AF49,"")</f>
        <v>ÜSZI</v>
      </c>
      <c r="Y11" s="4">
        <f>IF($K11="igen",Beosztás!AG49,"")</f>
        <v>0</v>
      </c>
      <c r="Z11" s="4">
        <f>IF($K11="igen",Beosztás!AH49,"")</f>
        <v>0</v>
      </c>
      <c r="AA11" s="4" t="str">
        <f>IF($K11="igen",Beosztás!AI49,"")</f>
        <v>ÜSZI</v>
      </c>
      <c r="AB11" s="4" t="str">
        <f>IF($K11="igen",Beosztás!AJ49,"")</f>
        <v>ÜSZI</v>
      </c>
      <c r="AC11" s="4" t="str">
        <f>IF($K11="igen",Beosztás!AK49,"")</f>
        <v>ÜSZI</v>
      </c>
      <c r="AD11" s="4" t="str">
        <f>IF($K11="igen",Beosztás!AL49,"")</f>
        <v>ÜSZI</v>
      </c>
      <c r="AE11" s="4" t="str">
        <f>IF($K11="igen",Beosztás!AM49,"")</f>
        <v>ÜSZI</v>
      </c>
      <c r="AF11" s="4">
        <f>IF($K11="igen",Beosztás!AN49,"")</f>
        <v>0</v>
      </c>
      <c r="AG11" s="4">
        <f>IF($K11="igen",Beosztás!AO49,"")</f>
        <v>0</v>
      </c>
      <c r="AH11" s="4" t="str">
        <f>IF($K11="igen",Beosztás!AP49,"")</f>
        <v>ÜSZI</v>
      </c>
      <c r="AI11" s="4" t="str">
        <f>IF($K11="igen",Beosztás!AQ49,"")</f>
        <v>ÜSZI</v>
      </c>
      <c r="AJ11" s="4" t="str">
        <f>IF($K11="igen",Beosztás!AR49,"")</f>
        <v>ÜSZI</v>
      </c>
      <c r="AK11" s="4" t="str">
        <f>IF($K11="igen",Beosztás!AS49,"")</f>
        <v>ÜSZI</v>
      </c>
      <c r="AL11" s="4" t="str">
        <f>IF($K11="igen",Beosztás!AT49,"")</f>
        <v>ÜSZI</v>
      </c>
      <c r="AM11" s="4">
        <f>IF($K11="igen",Beosztás!AU49,"")</f>
        <v>0</v>
      </c>
      <c r="AN11" s="4">
        <f>IF($K11="igen",Beosztás!AV49,"")</f>
        <v>0</v>
      </c>
      <c r="AO11" s="4" t="str">
        <f>IF($K11="igen",Beosztás!AW49,"")</f>
        <v>ÜSZI</v>
      </c>
      <c r="AP11" s="32" t="str">
        <f>IF($K11="igen",Beosztás!AX49,"")</f>
        <v>ÜSZI</v>
      </c>
    </row>
    <row r="12" spans="1:42" x14ac:dyDescent="0.3">
      <c r="A12" s="155" t="str">
        <f>Beosztás!A50</f>
        <v>Lukács Anna</v>
      </c>
      <c r="B12" t="str">
        <f>VLOOKUP($A12,Beosztás!$A$42:$I$347,8,)</f>
        <v>igen</v>
      </c>
      <c r="C12" t="str">
        <f>VLOOKUP($A12,Beosztás!$A$42:$Q$347,9,)</f>
        <v>nem</v>
      </c>
      <c r="D12" t="str">
        <f>VLOOKUP($A12,Beosztás!$A$42:$Q$3501,10,)</f>
        <v>nem</v>
      </c>
      <c r="E12" t="str">
        <f>VLOOKUP($A12,Beosztás!$A$42:$Q$347,11,)</f>
        <v>nem</v>
      </c>
      <c r="F12" t="str">
        <f>VLOOKUP($A12,Beosztás!$A$42:$Q$347,16,)</f>
        <v>nem</v>
      </c>
      <c r="G12">
        <f>VLOOKUP($A12,Beosztás!$A$42:$S$347,17,)</f>
        <v>0</v>
      </c>
      <c r="H12" t="str">
        <f>VLOOKUP($A12,Beosztás!$A$42:$S$347,14,)</f>
        <v>nem</v>
      </c>
      <c r="I12" t="str">
        <f>VLOOKUP($A12,Beosztás!$A$42:$S$347,15,)</f>
        <v>nem</v>
      </c>
      <c r="J12">
        <f t="shared" si="2"/>
        <v>1</v>
      </c>
      <c r="K12" s="82" t="str">
        <f t="shared" si="3"/>
        <v>igen</v>
      </c>
      <c r="L12" s="586">
        <f>IF($K12="igen",Beosztás!T50,"")</f>
        <v>0</v>
      </c>
      <c r="M12" s="4" t="str">
        <f>IF($K12="igen",Beosztás!U50,"")</f>
        <v>Levélírás</v>
      </c>
      <c r="N12" s="4" t="str">
        <f>IF($K12="igen",Beosztás!V50,"")</f>
        <v>Levélírás</v>
      </c>
      <c r="O12" s="4" t="str">
        <f>IF($K12="igen",Beosztás!W50,"")</f>
        <v>ÜSZI</v>
      </c>
      <c r="P12" s="4" t="str">
        <f>IF($K12="igen",Beosztás!X50,"")</f>
        <v>ÜSZI</v>
      </c>
      <c r="Q12" s="4" t="str">
        <f>IF($K12="igen",Beosztás!Y50,"")</f>
        <v>Levélírás</v>
      </c>
      <c r="R12" s="4">
        <f>IF($K12="igen",Beosztás!Z50,"")</f>
        <v>0</v>
      </c>
      <c r="S12" s="4">
        <f>IF($K12="igen",Beosztás!AA50,"")</f>
        <v>0</v>
      </c>
      <c r="T12" s="4" t="str">
        <f>IF($K12="igen",Beosztás!AB50,"")</f>
        <v>ÜSZI</v>
      </c>
      <c r="U12" s="4" t="str">
        <f>IF($K12="igen",Beosztás!AC50,"")</f>
        <v>ÜSZI</v>
      </c>
      <c r="V12" s="4" t="str">
        <f>IF($K12="igen",Beosztás!AD50,"")</f>
        <v>ÜSZI</v>
      </c>
      <c r="W12" s="4" t="str">
        <f>IF($K12="igen",Beosztás!AE50,"")</f>
        <v>ÜSZI</v>
      </c>
      <c r="X12" s="4" t="str">
        <f>IF($K12="igen",Beosztás!AF50,"")</f>
        <v>Levélírás</v>
      </c>
      <c r="Y12" s="4">
        <f>IF($K12="igen",Beosztás!AG50,"")</f>
        <v>0</v>
      </c>
      <c r="Z12" s="4">
        <f>IF($K12="igen",Beosztás!AH50,"")</f>
        <v>0</v>
      </c>
      <c r="AA12" s="4" t="str">
        <f>IF($K12="igen",Beosztás!AI50,"")</f>
        <v>Levélírás</v>
      </c>
      <c r="AB12" s="4" t="str">
        <f>IF($K12="igen",Beosztás!AJ50,"")</f>
        <v>Levélírás</v>
      </c>
      <c r="AC12" s="4" t="str">
        <f>IF($K12="igen",Beosztás!AK50,"")</f>
        <v>Levélírás</v>
      </c>
      <c r="AD12" s="4" t="str">
        <f>IF($K12="igen",Beosztás!AL50,"")</f>
        <v>Levélírás</v>
      </c>
      <c r="AE12" s="4" t="str">
        <f>IF($K12="igen",Beosztás!AM50,"")</f>
        <v>Levélírás</v>
      </c>
      <c r="AF12" s="4">
        <f>IF($K12="igen",Beosztás!AN50,"")</f>
        <v>0</v>
      </c>
      <c r="AG12" s="4">
        <f>IF($K12="igen",Beosztás!AO50,"")</f>
        <v>0</v>
      </c>
      <c r="AH12" s="4" t="str">
        <f>IF($K12="igen",Beosztás!AP50,"")</f>
        <v>Levélírás</v>
      </c>
      <c r="AI12" s="4" t="str">
        <f>IF($K12="igen",Beosztás!AQ50,"")</f>
        <v>Levélírás</v>
      </c>
      <c r="AJ12" s="4" t="str">
        <f>IF($K12="igen",Beosztás!AR50,"")</f>
        <v>ÜSZI</v>
      </c>
      <c r="AK12" s="4" t="str">
        <f>IF($K12="igen",Beosztás!AS50,"")</f>
        <v>ÜSZI</v>
      </c>
      <c r="AL12" s="4" t="str">
        <f>IF($K12="igen",Beosztás!AT50,"")</f>
        <v>Levélírás</v>
      </c>
      <c r="AM12" s="4">
        <f>IF($K12="igen",Beosztás!AU50,"")</f>
        <v>0</v>
      </c>
      <c r="AN12" s="4">
        <f>IF($K12="igen",Beosztás!AV50,"")</f>
        <v>0</v>
      </c>
      <c r="AO12" s="4" t="str">
        <f>IF($K12="igen",Beosztás!AW50,"")</f>
        <v>Levélírás</v>
      </c>
      <c r="AP12" s="32" t="str">
        <f>IF($K12="igen",Beosztás!AX50,"")</f>
        <v>Levélírás</v>
      </c>
    </row>
    <row r="13" spans="1:42" hidden="1" x14ac:dyDescent="0.3">
      <c r="A13" s="155" t="e">
        <f>Beosztás!#REF!</f>
        <v>#REF!</v>
      </c>
      <c r="B13" t="e">
        <f>VLOOKUP($A13,Beosztás!$A$42:$I$347,8,)</f>
        <v>#REF!</v>
      </c>
      <c r="C13" t="e">
        <f>VLOOKUP($A13,Beosztás!$A$42:$Q$347,9,)</f>
        <v>#REF!</v>
      </c>
      <c r="D13" t="e">
        <f>VLOOKUP($A13,Beosztás!$A$42:$Q$3501,10,)</f>
        <v>#REF!</v>
      </c>
      <c r="E13" t="e">
        <f>VLOOKUP($A13,Beosztás!$A$42:$Q$347,11,)</f>
        <v>#REF!</v>
      </c>
      <c r="F13" t="e">
        <f>VLOOKUP($A13,Beosztás!$A$42:$Q$347,16,)</f>
        <v>#REF!</v>
      </c>
      <c r="G13" t="e">
        <f>VLOOKUP($A13,Beosztás!$A$42:$S$347,17,)</f>
        <v>#REF!</v>
      </c>
      <c r="H13" t="e">
        <f>VLOOKUP($A13,Beosztás!$A$42:$S$347,14,)</f>
        <v>#REF!</v>
      </c>
      <c r="I13" t="e">
        <f>VLOOKUP($A13,Beosztás!$A$42:$S$347,15,)</f>
        <v>#REF!</v>
      </c>
      <c r="J13" t="e">
        <f t="shared" si="2"/>
        <v>#REF!</v>
      </c>
      <c r="K13" s="82" t="e">
        <f t="shared" si="3"/>
        <v>#REF!</v>
      </c>
      <c r="L13" s="31" t="e">
        <f>IF($K13="igen",Beosztás!#REF!,"")</f>
        <v>#REF!</v>
      </c>
      <c r="M13" s="4" t="e">
        <f>IF($K13="igen",Beosztás!#REF!,"")</f>
        <v>#REF!</v>
      </c>
      <c r="N13" s="4" t="e">
        <f>IF($K13="igen",Beosztás!#REF!,"")</f>
        <v>#REF!</v>
      </c>
      <c r="O13" s="4" t="e">
        <f>IF($K13="igen",Beosztás!#REF!,"")</f>
        <v>#REF!</v>
      </c>
      <c r="P13" s="4" t="e">
        <f>IF($K13="igen",Beosztás!#REF!,"")</f>
        <v>#REF!</v>
      </c>
      <c r="Q13" s="4" t="e">
        <f>IF($K13="igen",Beosztás!#REF!,"")</f>
        <v>#REF!</v>
      </c>
      <c r="R13" s="4" t="e">
        <f>IF($K13="igen",Beosztás!#REF!,"")</f>
        <v>#REF!</v>
      </c>
      <c r="S13" s="4" t="e">
        <f>IF($K13="igen",Beosztás!#REF!,"")</f>
        <v>#REF!</v>
      </c>
      <c r="T13" s="4" t="e">
        <f>IF($K13="igen",Beosztás!#REF!,"")</f>
        <v>#REF!</v>
      </c>
      <c r="U13" s="4" t="e">
        <f>IF($K13="igen",Beosztás!#REF!,"")</f>
        <v>#REF!</v>
      </c>
      <c r="V13" s="4" t="e">
        <f>IF($K13="igen",Beosztás!#REF!,"")</f>
        <v>#REF!</v>
      </c>
      <c r="W13" s="4" t="e">
        <f>IF($K13="igen",Beosztás!#REF!,"")</f>
        <v>#REF!</v>
      </c>
      <c r="X13" s="4" t="e">
        <f>IF($K13="igen",Beosztás!#REF!,"")</f>
        <v>#REF!</v>
      </c>
      <c r="Y13" s="4" t="e">
        <f>IF($K13="igen",Beosztás!#REF!,"")</f>
        <v>#REF!</v>
      </c>
      <c r="Z13" s="4" t="e">
        <f>IF($K13="igen",Beosztás!#REF!,"")</f>
        <v>#REF!</v>
      </c>
      <c r="AA13" s="4" t="e">
        <f>IF($K13="igen",Beosztás!#REF!,"")</f>
        <v>#REF!</v>
      </c>
      <c r="AB13" s="4" t="e">
        <f>IF($K13="igen",Beosztás!#REF!,"")</f>
        <v>#REF!</v>
      </c>
      <c r="AC13" s="4" t="e">
        <f>IF($K13="igen",Beosztás!#REF!,"")</f>
        <v>#REF!</v>
      </c>
      <c r="AD13" s="4" t="e">
        <f>IF($K13="igen",Beosztás!#REF!,"")</f>
        <v>#REF!</v>
      </c>
      <c r="AE13" s="4" t="e">
        <f>IF($K13="igen",Beosztás!#REF!,"")</f>
        <v>#REF!</v>
      </c>
      <c r="AF13" s="4" t="e">
        <f>IF($K13="igen",Beosztás!#REF!,"")</f>
        <v>#REF!</v>
      </c>
      <c r="AG13" s="4" t="e">
        <f>IF($K13="igen",Beosztás!#REF!,"")</f>
        <v>#REF!</v>
      </c>
      <c r="AH13" s="4" t="e">
        <f>IF($K13="igen",Beosztás!#REF!,"")</f>
        <v>#REF!</v>
      </c>
      <c r="AI13" s="4" t="e">
        <f>IF($K13="igen",Beosztás!#REF!,"")</f>
        <v>#REF!</v>
      </c>
      <c r="AJ13" s="4" t="e">
        <f>IF($K13="igen",Beosztás!#REF!,"")</f>
        <v>#REF!</v>
      </c>
      <c r="AK13" s="4" t="e">
        <f>IF($K13="igen",Beosztás!#REF!,"")</f>
        <v>#REF!</v>
      </c>
      <c r="AL13" s="4" t="e">
        <f>IF($K13="igen",Beosztás!#REF!,"")</f>
        <v>#REF!</v>
      </c>
      <c r="AM13" s="4" t="e">
        <f>IF($K13="igen",Beosztás!#REF!,"")</f>
        <v>#REF!</v>
      </c>
      <c r="AN13" s="4" t="e">
        <f>IF($K13="igen",Beosztás!#REF!,"")</f>
        <v>#REF!</v>
      </c>
      <c r="AO13" s="4" t="e">
        <f>IF($K13="igen",Beosztás!#REF!,"")</f>
        <v>#REF!</v>
      </c>
      <c r="AP13" s="32" t="e">
        <f>IF($K13="igen",Beosztás!#REF!,"")</f>
        <v>#REF!</v>
      </c>
    </row>
    <row r="14" spans="1:42" x14ac:dyDescent="0.3">
      <c r="A14" s="155" t="str">
        <f>Beosztás!A51</f>
        <v>Gregor Katalin</v>
      </c>
      <c r="B14" t="str">
        <f>VLOOKUP($A14,Beosztás!$A$42:$I$347,8,)</f>
        <v>igen</v>
      </c>
      <c r="C14" t="str">
        <f>VLOOKUP($A14,Beosztás!$A$42:$Q$347,9,)</f>
        <v>nem</v>
      </c>
      <c r="D14" t="str">
        <f>VLOOKUP($A14,Beosztás!$A$42:$Q$3501,10,)</f>
        <v>nem</v>
      </c>
      <c r="E14" t="str">
        <f>VLOOKUP($A14,Beosztás!$A$42:$Q$347,11,)</f>
        <v>nem</v>
      </c>
      <c r="F14" t="str">
        <f>VLOOKUP($A14,Beosztás!$A$42:$Q$347,16,)</f>
        <v>nem</v>
      </c>
      <c r="G14">
        <f>VLOOKUP($A14,Beosztás!$A$42:$S$347,17,)</f>
        <v>0</v>
      </c>
      <c r="H14" t="str">
        <f>VLOOKUP($A14,Beosztás!$A$42:$S$347,14,)</f>
        <v>nem</v>
      </c>
      <c r="I14" t="str">
        <f>VLOOKUP($A14,Beosztás!$A$42:$S$347,15,)</f>
        <v>nem</v>
      </c>
      <c r="J14">
        <f t="shared" si="2"/>
        <v>1</v>
      </c>
      <c r="K14" s="82" t="str">
        <f t="shared" si="3"/>
        <v>igen</v>
      </c>
      <c r="L14" s="586">
        <f>IF($K14="igen",Beosztás!T51,"")</f>
        <v>0</v>
      </c>
      <c r="M14" s="4" t="str">
        <f>IF($K14="igen",Beosztás!U51,"")</f>
        <v>ÜSZI</v>
      </c>
      <c r="N14" s="4" t="str">
        <f>IF($K14="igen",Beosztás!V51,"")</f>
        <v>ÜSZI</v>
      </c>
      <c r="O14" s="4" t="str">
        <f>IF($K14="igen",Beosztás!W51,"")</f>
        <v>ÜSZI</v>
      </c>
      <c r="P14" s="4" t="str">
        <f>IF($K14="igen",Beosztás!X51,"")</f>
        <v>ÜSZI</v>
      </c>
      <c r="Q14" s="4" t="str">
        <f>IF($K14="igen",Beosztás!Y51,"")</f>
        <v>ÜSZI</v>
      </c>
      <c r="R14" s="4">
        <f>IF($K14="igen",Beosztás!Z51,"")</f>
        <v>0</v>
      </c>
      <c r="S14" s="4">
        <f>IF($K14="igen",Beosztás!AA51,"")</f>
        <v>0</v>
      </c>
      <c r="T14" s="4" t="str">
        <f>IF($K14="igen",Beosztás!AB51,"")</f>
        <v>ÜSZI</v>
      </c>
      <c r="U14" s="4" t="str">
        <f>IF($K14="igen",Beosztás!AC51,"")</f>
        <v>ÜSZI</v>
      </c>
      <c r="V14" s="4" t="str">
        <f>IF($K14="igen",Beosztás!AD51,"")</f>
        <v>ÜSZI</v>
      </c>
      <c r="W14" s="4" t="str">
        <f>IF($K14="igen",Beosztás!AE51,"")</f>
        <v>ÜSZI</v>
      </c>
      <c r="X14" s="4" t="str">
        <f>IF($K14="igen",Beosztás!AF51,"")</f>
        <v>ÜSZI</v>
      </c>
      <c r="Y14" s="4">
        <f>IF($K14="igen",Beosztás!AG51,"")</f>
        <v>0</v>
      </c>
      <c r="Z14" s="4">
        <f>IF($K14="igen",Beosztás!AH51,"")</f>
        <v>0</v>
      </c>
      <c r="AA14" s="4" t="str">
        <f>IF($K14="igen",Beosztás!AI51,"")</f>
        <v>ÜSZI</v>
      </c>
      <c r="AB14" s="4" t="str">
        <f>IF($K14="igen",Beosztás!AJ51,"")</f>
        <v>ÜSZI</v>
      </c>
      <c r="AC14" s="4" t="str">
        <f>IF($K14="igen",Beosztás!AK51,"")</f>
        <v>ÜSZI</v>
      </c>
      <c r="AD14" s="4" t="str">
        <f>IF($K14="igen",Beosztás!AL51,"")</f>
        <v>ÜSZI</v>
      </c>
      <c r="AE14" s="4" t="str">
        <f>IF($K14="igen",Beosztás!AM51,"")</f>
        <v>ÜSZI</v>
      </c>
      <c r="AF14" s="4">
        <f>IF($K14="igen",Beosztás!AN51,"")</f>
        <v>0</v>
      </c>
      <c r="AG14" s="4">
        <f>IF($K14="igen",Beosztás!AO51,"")</f>
        <v>0</v>
      </c>
      <c r="AH14" s="4" t="str">
        <f>IF($K14="igen",Beosztás!AP51,"")</f>
        <v>ÜSZI</v>
      </c>
      <c r="AI14" s="4" t="str">
        <f>IF($K14="igen",Beosztás!AQ51,"")</f>
        <v>ÜSZI</v>
      </c>
      <c r="AJ14" s="4" t="str">
        <f>IF($K14="igen",Beosztás!AR51,"")</f>
        <v>ÜSZI</v>
      </c>
      <c r="AK14" s="4" t="str">
        <f>IF($K14="igen",Beosztás!AS51,"")</f>
        <v>ÜSZI</v>
      </c>
      <c r="AL14" s="4" t="str">
        <f>IF($K14="igen",Beosztás!AT51,"")</f>
        <v>ÜSZI</v>
      </c>
      <c r="AM14" s="4">
        <f>IF($K14="igen",Beosztás!AU51,"")</f>
        <v>0</v>
      </c>
      <c r="AN14" s="4">
        <f>IF($K14="igen",Beosztás!AV51,"")</f>
        <v>0</v>
      </c>
      <c r="AO14" s="4" t="str">
        <f>IF($K14="igen",Beosztás!AW51,"")</f>
        <v>ÜSZI</v>
      </c>
      <c r="AP14" s="32" t="str">
        <f>IF($K14="igen",Beosztás!AX51,"")</f>
        <v>ÜSZI</v>
      </c>
    </row>
    <row r="15" spans="1:42" x14ac:dyDescent="0.3">
      <c r="A15" s="155" t="str">
        <f>Beosztás!A52</f>
        <v>Mitjans Mónika</v>
      </c>
      <c r="B15" t="str">
        <f>VLOOKUP($A15,Beosztás!$A$42:$I$347,8,)</f>
        <v>igen</v>
      </c>
      <c r="C15" t="str">
        <f>VLOOKUP($A15,Beosztás!$A$42:$Q$347,9,)</f>
        <v>nem</v>
      </c>
      <c r="D15" t="str">
        <f>VLOOKUP($A15,Beosztás!$A$42:$Q$3501,10,)</f>
        <v>nem</v>
      </c>
      <c r="E15" t="str">
        <f>VLOOKUP($A15,Beosztás!$A$42:$Q$347,11,)</f>
        <v>nem</v>
      </c>
      <c r="F15" t="str">
        <f>VLOOKUP($A15,Beosztás!$A$42:$Q$347,16,)</f>
        <v>nem</v>
      </c>
      <c r="G15">
        <f>VLOOKUP($A15,Beosztás!$A$42:$S$347,17,)</f>
        <v>0</v>
      </c>
      <c r="H15" t="str">
        <f>VLOOKUP($A15,Beosztás!$A$42:$S$347,14,)</f>
        <v>nem</v>
      </c>
      <c r="I15" t="str">
        <f>VLOOKUP($A15,Beosztás!$A$42:$S$347,15,)</f>
        <v>nem</v>
      </c>
      <c r="J15">
        <f t="shared" si="2"/>
        <v>1</v>
      </c>
      <c r="K15" s="82" t="str">
        <f t="shared" si="3"/>
        <v>igen</v>
      </c>
      <c r="L15" s="586">
        <f>IF($K15="igen",Beosztás!T52,"")</f>
        <v>0</v>
      </c>
      <c r="M15" s="4" t="str">
        <f>IF($K15="igen",Beosztás!U52,"")</f>
        <v>B</v>
      </c>
      <c r="N15" s="4" t="str">
        <f>IF($K15="igen",Beosztás!V52,"")</f>
        <v>B</v>
      </c>
      <c r="O15" s="4" t="str">
        <f>IF($K15="igen",Beosztás!W52,"")</f>
        <v>B</v>
      </c>
      <c r="P15" s="4" t="str">
        <f>IF($K15="igen",Beosztás!X52,"")</f>
        <v>B</v>
      </c>
      <c r="Q15" s="4" t="str">
        <f>IF($K15="igen",Beosztás!Y52,"")</f>
        <v>B</v>
      </c>
      <c r="R15" s="4">
        <f>IF($K15="igen",Beosztás!Z52,"")</f>
        <v>0</v>
      </c>
      <c r="S15" s="4">
        <f>IF($K15="igen",Beosztás!AA52,"")</f>
        <v>0</v>
      </c>
      <c r="T15" s="4" t="str">
        <f>IF($K15="igen",Beosztás!AB52,"")</f>
        <v>B</v>
      </c>
      <c r="U15" s="4" t="str">
        <f>IF($K15="igen",Beosztás!AC52,"")</f>
        <v>B</v>
      </c>
      <c r="V15" s="4" t="str">
        <f>IF($K15="igen",Beosztás!AD52,"")</f>
        <v>B</v>
      </c>
      <c r="W15" s="4" t="str">
        <f>IF($K15="igen",Beosztás!AE52,"")</f>
        <v>B</v>
      </c>
      <c r="X15" s="4" t="str">
        <f>IF($K15="igen",Beosztás!AF52,"")</f>
        <v>B</v>
      </c>
      <c r="Y15" s="4">
        <f>IF($K15="igen",Beosztás!AG52,"")</f>
        <v>0</v>
      </c>
      <c r="Z15" s="4">
        <f>IF($K15="igen",Beosztás!AH52,"")</f>
        <v>0</v>
      </c>
      <c r="AA15" s="4" t="str">
        <f>IF($K15="igen",Beosztás!AI52,"")</f>
        <v>B</v>
      </c>
      <c r="AB15" s="4" t="str">
        <f>IF($K15="igen",Beosztás!AJ52,"")</f>
        <v>B</v>
      </c>
      <c r="AC15" s="4" t="str">
        <f>IF($K15="igen",Beosztás!AK52,"")</f>
        <v>B</v>
      </c>
      <c r="AD15" s="4" t="str">
        <f>IF($K15="igen",Beosztás!AL52,"")</f>
        <v>B</v>
      </c>
      <c r="AE15" s="4" t="str">
        <f>IF($K15="igen",Beosztás!AM52,"")</f>
        <v>B</v>
      </c>
      <c r="AF15" s="4">
        <f>IF($K15="igen",Beosztás!AN52,"")</f>
        <v>0</v>
      </c>
      <c r="AG15" s="4">
        <f>IF($K15="igen",Beosztás!AO52,"")</f>
        <v>0</v>
      </c>
      <c r="AH15" s="4" t="str">
        <f>IF($K15="igen",Beosztás!AP52,"")</f>
        <v>B</v>
      </c>
      <c r="AI15" s="4" t="str">
        <f>IF($K15="igen",Beosztás!AQ52,"")</f>
        <v>B</v>
      </c>
      <c r="AJ15" s="4" t="str">
        <f>IF($K15="igen",Beosztás!AR52,"")</f>
        <v>B</v>
      </c>
      <c r="AK15" s="4" t="str">
        <f>IF($K15="igen",Beosztás!AS52,"")</f>
        <v>B</v>
      </c>
      <c r="AL15" s="4" t="str">
        <f>IF($K15="igen",Beosztás!AT52,"")</f>
        <v>B</v>
      </c>
      <c r="AM15" s="4">
        <f>IF($K15="igen",Beosztás!AU52,"")</f>
        <v>0</v>
      </c>
      <c r="AN15" s="4">
        <f>IF($K15="igen",Beosztás!AV52,"")</f>
        <v>0</v>
      </c>
      <c r="AO15" s="4" t="str">
        <f>IF($K15="igen",Beosztás!AW52,"")</f>
        <v>B</v>
      </c>
      <c r="AP15" s="32" t="str">
        <f>IF($K15="igen",Beosztás!AX52,"")</f>
        <v>B</v>
      </c>
    </row>
    <row r="16" spans="1:42" x14ac:dyDescent="0.3">
      <c r="A16" s="155" t="str">
        <f>Beosztás!A53</f>
        <v>Németh-Szeghő Melinda</v>
      </c>
      <c r="B16" t="str">
        <f>VLOOKUP($A16,Beosztás!$A$42:$I$347,8,)</f>
        <v>igen</v>
      </c>
      <c r="C16" t="str">
        <f>VLOOKUP($A16,Beosztás!$A$42:$Q$347,9,)</f>
        <v>igen</v>
      </c>
      <c r="D16" t="str">
        <f>VLOOKUP($A16,Beosztás!$A$42:$Q$3501,10,)</f>
        <v>nem</v>
      </c>
      <c r="E16" t="str">
        <f>VLOOKUP($A16,Beosztás!$A$42:$Q$347,11,)</f>
        <v>nem</v>
      </c>
      <c r="F16" t="str">
        <f>VLOOKUP($A16,Beosztás!$A$42:$Q$347,16,)</f>
        <v>nem</v>
      </c>
      <c r="G16">
        <f>VLOOKUP($A16,Beosztás!$A$42:$S$347,17,)</f>
        <v>0</v>
      </c>
      <c r="H16" t="str">
        <f>VLOOKUP($A16,Beosztás!$A$42:$S$347,14,)</f>
        <v>nem</v>
      </c>
      <c r="I16" t="str">
        <f>VLOOKUP($A16,Beosztás!$A$42:$S$347,15,)</f>
        <v>nem</v>
      </c>
      <c r="J16">
        <f t="shared" si="2"/>
        <v>2</v>
      </c>
      <c r="K16" s="82" t="str">
        <f t="shared" si="3"/>
        <v>igen</v>
      </c>
      <c r="L16" s="586">
        <f>IF($K16="igen",Beosztás!T53,"")</f>
        <v>0</v>
      </c>
      <c r="M16" s="4" t="str">
        <f>IF($K16="igen",Beosztás!U53,"")</f>
        <v>ÜSZI</v>
      </c>
      <c r="N16" s="4" t="str">
        <f>IF($K16="igen",Beosztás!V53,"")</f>
        <v>ÜSZI</v>
      </c>
      <c r="O16" s="4" t="str">
        <f>IF($K16="igen",Beosztás!W53,"")</f>
        <v>ÜSZI</v>
      </c>
      <c r="P16" s="4" t="str">
        <f>IF($K16="igen",Beosztás!X53,"")</f>
        <v>ÜSZI</v>
      </c>
      <c r="Q16" s="4" t="str">
        <f>IF($K16="igen",Beosztás!Y53,"")</f>
        <v>ÜSZI</v>
      </c>
      <c r="R16" s="4">
        <f>IF($K16="igen",Beosztás!Z53,"")</f>
        <v>0</v>
      </c>
      <c r="S16" s="4">
        <f>IF($K16="igen",Beosztás!AA53,"")</f>
        <v>0</v>
      </c>
      <c r="T16" s="4" t="str">
        <f>IF($K16="igen",Beosztás!AB53,"")</f>
        <v>B</v>
      </c>
      <c r="U16" s="4" t="str">
        <f>IF($K16="igen",Beosztás!AC53,"")</f>
        <v>B</v>
      </c>
      <c r="V16" s="4" t="str">
        <f>IF($K16="igen",Beosztás!AD53,"")</f>
        <v>B</v>
      </c>
      <c r="W16" s="4" t="str">
        <f>IF($K16="igen",Beosztás!AE53,"")</f>
        <v>B</v>
      </c>
      <c r="X16" s="4" t="str">
        <f>IF($K16="igen",Beosztás!AF53,"")</f>
        <v>B</v>
      </c>
      <c r="Y16" s="4">
        <f>IF($K16="igen",Beosztás!AG53,"")</f>
        <v>0</v>
      </c>
      <c r="Z16" s="4">
        <f>IF($K16="igen",Beosztás!AH53,"")</f>
        <v>0</v>
      </c>
      <c r="AA16" s="4" t="str">
        <f>IF($K16="igen",Beosztás!AI53,"")</f>
        <v>B</v>
      </c>
      <c r="AB16" s="4" t="str">
        <f>IF($K16="igen",Beosztás!AJ53,"")</f>
        <v>B</v>
      </c>
      <c r="AC16" s="4" t="str">
        <f>IF($K16="igen",Beosztás!AK53,"")</f>
        <v>B</v>
      </c>
      <c r="AD16" s="4" t="str">
        <f>IF($K16="igen",Beosztás!AL53,"")</f>
        <v>B</v>
      </c>
      <c r="AE16" s="4" t="str">
        <f>IF($K16="igen",Beosztás!AM53,"")</f>
        <v>B</v>
      </c>
      <c r="AF16" s="4">
        <f>IF($K16="igen",Beosztás!AN53,"")</f>
        <v>0</v>
      </c>
      <c r="AG16" s="4">
        <f>IF($K16="igen",Beosztás!AO53,"")</f>
        <v>0</v>
      </c>
      <c r="AH16" s="4" t="str">
        <f>IF($K16="igen",Beosztás!AP53,"")</f>
        <v>B</v>
      </c>
      <c r="AI16" s="4" t="str">
        <f>IF($K16="igen",Beosztás!AQ53,"")</f>
        <v>B</v>
      </c>
      <c r="AJ16" s="4" t="str">
        <f>IF($K16="igen",Beosztás!AR53,"")</f>
        <v>B</v>
      </c>
      <c r="AK16" s="4" t="str">
        <f>IF($K16="igen",Beosztás!AS53,"")</f>
        <v>B</v>
      </c>
      <c r="AL16" s="4" t="str">
        <f>IF($K16="igen",Beosztás!AT53,"")</f>
        <v>B</v>
      </c>
      <c r="AM16" s="4">
        <f>IF($K16="igen",Beosztás!AU53,"")</f>
        <v>0</v>
      </c>
      <c r="AN16" s="4">
        <f>IF($K16="igen",Beosztás!AV53,"")</f>
        <v>0</v>
      </c>
      <c r="AO16" s="4" t="str">
        <f>IF($K16="igen",Beosztás!AW53,"")</f>
        <v>B</v>
      </c>
      <c r="AP16" s="32" t="str">
        <f>IF($K16="igen",Beosztás!AX53,"")</f>
        <v>B</v>
      </c>
    </row>
    <row r="17" spans="1:42" x14ac:dyDescent="0.3">
      <c r="A17" s="155" t="str">
        <f>Beosztás!A54</f>
        <v>Szijártó Szintia</v>
      </c>
      <c r="B17" t="str">
        <f>VLOOKUP($A17,Beosztás!$A$42:$I$347,8,)</f>
        <v>igen</v>
      </c>
      <c r="C17" t="str">
        <f>VLOOKUP($A17,Beosztás!$A$42:$Q$347,9,)</f>
        <v>igen</v>
      </c>
      <c r="D17" t="str">
        <f>VLOOKUP($A17,Beosztás!$A$42:$Q$3501,10,)</f>
        <v>nem</v>
      </c>
      <c r="E17" t="str">
        <f>VLOOKUP($A17,Beosztás!$A$42:$Q$347,11,)</f>
        <v>nem</v>
      </c>
      <c r="F17" t="str">
        <f>VLOOKUP($A17,Beosztás!$A$42:$Q$347,16,)</f>
        <v>nem</v>
      </c>
      <c r="G17">
        <f>VLOOKUP($A17,Beosztás!$A$42:$S$347,17,)</f>
        <v>0</v>
      </c>
      <c r="H17" t="str">
        <f>VLOOKUP($A17,Beosztás!$A$42:$S$347,14,)</f>
        <v>nem</v>
      </c>
      <c r="I17" t="str">
        <f>VLOOKUP($A17,Beosztás!$A$42:$S$347,15,)</f>
        <v>nem</v>
      </c>
      <c r="J17">
        <f t="shared" si="2"/>
        <v>2</v>
      </c>
      <c r="K17" s="82" t="str">
        <f t="shared" si="3"/>
        <v>igen</v>
      </c>
      <c r="L17" s="586">
        <f>IF($K17="igen",Beosztás!T54,"")</f>
        <v>0</v>
      </c>
      <c r="M17" s="4" t="str">
        <f>IF($K17="igen",Beosztás!U54,"")</f>
        <v>SZ</v>
      </c>
      <c r="N17" s="4" t="str">
        <f>IF($K17="igen",Beosztás!V54,"")</f>
        <v>ÜSZI</v>
      </c>
      <c r="O17" s="4" t="str">
        <f>IF($K17="igen",Beosztás!W54,"")</f>
        <v>ÜSZI</v>
      </c>
      <c r="P17" s="4" t="str">
        <f>IF($K17="igen",Beosztás!X54,"")</f>
        <v>ÜSZI</v>
      </c>
      <c r="Q17" s="4" t="str">
        <f>IF($K17="igen",Beosztás!Y54,"")</f>
        <v>ÜSZI</v>
      </c>
      <c r="R17" s="4">
        <f>IF($K17="igen",Beosztás!Z54,"")</f>
        <v>0</v>
      </c>
      <c r="S17" s="4">
        <f>IF($K17="igen",Beosztás!AA54,"")</f>
        <v>0</v>
      </c>
      <c r="T17" s="4" t="str">
        <f>IF($K17="igen",Beosztás!AB54,"")</f>
        <v>ÜSZI</v>
      </c>
      <c r="U17" s="4" t="str">
        <f>IF($K17="igen",Beosztás!AC54,"")</f>
        <v>ÜSZI</v>
      </c>
      <c r="V17" s="4" t="str">
        <f>IF($K17="igen",Beosztás!AD54,"")</f>
        <v>ÜSZI</v>
      </c>
      <c r="W17" s="4" t="str">
        <f>IF($K17="igen",Beosztás!AE54,"")</f>
        <v>ÜSZI</v>
      </c>
      <c r="X17" s="4" t="str">
        <f>IF($K17="igen",Beosztás!AF54,"")</f>
        <v>ÜSZI</v>
      </c>
      <c r="Y17" s="4">
        <f>IF($K17="igen",Beosztás!AG54,"")</f>
        <v>0</v>
      </c>
      <c r="Z17" s="4">
        <f>IF($K17="igen",Beosztás!AH54,"")</f>
        <v>0</v>
      </c>
      <c r="AA17" s="4" t="str">
        <f>IF($K17="igen",Beosztás!AI54,"")</f>
        <v>ÜSZI</v>
      </c>
      <c r="AB17" s="4" t="str">
        <f>IF($K17="igen",Beosztás!AJ54,"")</f>
        <v>ÜSZI</v>
      </c>
      <c r="AC17" s="4" t="str">
        <f>IF($K17="igen",Beosztás!AK54,"")</f>
        <v>ÜSZI</v>
      </c>
      <c r="AD17" s="4" t="str">
        <f>IF($K17="igen",Beosztás!AL54,"")</f>
        <v>ÜSZI</v>
      </c>
      <c r="AE17" s="4" t="str">
        <f>IF($K17="igen",Beosztás!AM54,"")</f>
        <v>ÜSZI</v>
      </c>
      <c r="AF17" s="4">
        <f>IF($K17="igen",Beosztás!AN54,"")</f>
        <v>0</v>
      </c>
      <c r="AG17" s="4">
        <f>IF($K17="igen",Beosztás!AO54,"")</f>
        <v>0</v>
      </c>
      <c r="AH17" s="4" t="str">
        <f>IF($K17="igen",Beosztás!AP54,"")</f>
        <v>ÜSZI</v>
      </c>
      <c r="AI17" s="4" t="str">
        <f>IF($K17="igen",Beosztás!AQ54,"")</f>
        <v>ÜSZI</v>
      </c>
      <c r="AJ17" s="4" t="str">
        <f>IF($K17="igen",Beosztás!AR54,"")</f>
        <v>ÜSZI</v>
      </c>
      <c r="AK17" s="4" t="str">
        <f>IF($K17="igen",Beosztás!AS54,"")</f>
        <v>ÜSZI</v>
      </c>
      <c r="AL17" s="4" t="str">
        <f>IF($K17="igen",Beosztás!AT54,"")</f>
        <v>ÜSZI</v>
      </c>
      <c r="AM17" s="4">
        <f>IF($K17="igen",Beosztás!AU54,"")</f>
        <v>0</v>
      </c>
      <c r="AN17" s="4">
        <f>IF($K17="igen",Beosztás!AV54,"")</f>
        <v>0</v>
      </c>
      <c r="AO17" s="4" t="str">
        <f>IF($K17="igen",Beosztás!AW54,"")</f>
        <v>ÜSZI</v>
      </c>
      <c r="AP17" s="32" t="str">
        <f>IF($K17="igen",Beosztás!AX54,"")</f>
        <v>ÜSZI</v>
      </c>
    </row>
    <row r="18" spans="1:42" hidden="1" x14ac:dyDescent="0.3">
      <c r="A18" s="155" t="e">
        <f>Beosztás!#REF!</f>
        <v>#REF!</v>
      </c>
      <c r="B18" t="e">
        <f>VLOOKUP($A18,Beosztás!$A$42:$I$347,8,)</f>
        <v>#REF!</v>
      </c>
      <c r="C18" t="e">
        <f>VLOOKUP($A18,Beosztás!$A$42:$Q$347,9,)</f>
        <v>#REF!</v>
      </c>
      <c r="D18" t="e">
        <f>VLOOKUP($A18,Beosztás!$A$42:$Q$3501,10,)</f>
        <v>#REF!</v>
      </c>
      <c r="E18" t="e">
        <f>VLOOKUP($A18,Beosztás!$A$42:$Q$347,11,)</f>
        <v>#REF!</v>
      </c>
      <c r="F18" t="e">
        <f>VLOOKUP($A18,Beosztás!$A$42:$Q$347,16,)</f>
        <v>#REF!</v>
      </c>
      <c r="G18" t="e">
        <f>VLOOKUP($A18,Beosztás!$A$42:$S$347,17,)</f>
        <v>#REF!</v>
      </c>
      <c r="H18" t="e">
        <f>VLOOKUP($A18,Beosztás!$A$42:$S$347,14,)</f>
        <v>#REF!</v>
      </c>
      <c r="I18" t="e">
        <f>VLOOKUP($A18,Beosztás!$A$42:$S$347,15,)</f>
        <v>#REF!</v>
      </c>
      <c r="J18" t="e">
        <f t="shared" si="2"/>
        <v>#REF!</v>
      </c>
      <c r="K18" s="82" t="e">
        <f t="shared" si="3"/>
        <v>#REF!</v>
      </c>
      <c r="L18" s="31" t="e">
        <f>IF($K18="igen",Beosztás!T55,"")</f>
        <v>#REF!</v>
      </c>
      <c r="M18" s="4" t="e">
        <f>IF($K18="igen",Beosztás!U55,"")</f>
        <v>#REF!</v>
      </c>
      <c r="N18" s="4" t="e">
        <f>IF($K18="igen",Beosztás!V55,"")</f>
        <v>#REF!</v>
      </c>
      <c r="O18" s="4" t="e">
        <f>IF($K18="igen",Beosztás!W55,"")</f>
        <v>#REF!</v>
      </c>
      <c r="P18" s="4" t="e">
        <f>IF($K18="igen",Beosztás!X55,"")</f>
        <v>#REF!</v>
      </c>
      <c r="Q18" s="4" t="e">
        <f>IF($K18="igen",Beosztás!Y55,"")</f>
        <v>#REF!</v>
      </c>
      <c r="R18" s="4" t="e">
        <f>IF($K18="igen",Beosztás!Z55,"")</f>
        <v>#REF!</v>
      </c>
      <c r="S18" s="4" t="e">
        <f>IF($K18="igen",Beosztás!AA55,"")</f>
        <v>#REF!</v>
      </c>
      <c r="T18" s="4" t="e">
        <f>IF($K18="igen",Beosztás!AB55,"")</f>
        <v>#REF!</v>
      </c>
      <c r="U18" s="4" t="e">
        <f>IF($K18="igen",Beosztás!AC55,"")</f>
        <v>#REF!</v>
      </c>
      <c r="V18" s="4" t="e">
        <f>IF($K18="igen",Beosztás!AD55,"")</f>
        <v>#REF!</v>
      </c>
      <c r="W18" s="4" t="e">
        <f>IF($K18="igen",Beosztás!AE55,"")</f>
        <v>#REF!</v>
      </c>
      <c r="X18" s="4" t="e">
        <f>IF($K18="igen",Beosztás!AF55,"")</f>
        <v>#REF!</v>
      </c>
      <c r="Y18" s="4" t="e">
        <f>IF($K18="igen",Beosztás!AG55,"")</f>
        <v>#REF!</v>
      </c>
      <c r="Z18" s="4" t="e">
        <f>IF($K18="igen",Beosztás!AH55,"")</f>
        <v>#REF!</v>
      </c>
      <c r="AA18" s="4" t="e">
        <f>IF($K18="igen",Beosztás!AI55,"")</f>
        <v>#REF!</v>
      </c>
      <c r="AB18" s="4" t="e">
        <f>IF($K18="igen",Beosztás!AJ55,"")</f>
        <v>#REF!</v>
      </c>
      <c r="AC18" s="4" t="e">
        <f>IF($K18="igen",Beosztás!AK55,"")</f>
        <v>#REF!</v>
      </c>
      <c r="AD18" s="4" t="e">
        <f>IF($K18="igen",Beosztás!AL55,"")</f>
        <v>#REF!</v>
      </c>
      <c r="AE18" s="4" t="e">
        <f>IF($K18="igen",Beosztás!AM55,"")</f>
        <v>#REF!</v>
      </c>
      <c r="AF18" s="4" t="e">
        <f>IF($K18="igen",Beosztás!AN55,"")</f>
        <v>#REF!</v>
      </c>
      <c r="AG18" s="4" t="e">
        <f>IF($K18="igen",Beosztás!AO55,"")</f>
        <v>#REF!</v>
      </c>
      <c r="AH18" s="4" t="e">
        <f>IF($K18="igen",Beosztás!AP55,"")</f>
        <v>#REF!</v>
      </c>
      <c r="AI18" s="4" t="e">
        <f>IF($K18="igen",Beosztás!AQ55,"")</f>
        <v>#REF!</v>
      </c>
      <c r="AJ18" s="4" t="e">
        <f>IF($K18="igen",Beosztás!AR55,"")</f>
        <v>#REF!</v>
      </c>
      <c r="AK18" s="4" t="e">
        <f>IF($K18="igen",Beosztás!AS55,"")</f>
        <v>#REF!</v>
      </c>
      <c r="AL18" s="4" t="e">
        <f>IF($K18="igen",Beosztás!AT55,"")</f>
        <v>#REF!</v>
      </c>
      <c r="AM18" s="4" t="e">
        <f>IF($K18="igen",Beosztás!AU55,"")</f>
        <v>#REF!</v>
      </c>
      <c r="AN18" s="4" t="e">
        <f>IF($K18="igen",Beosztás!AV55,"")</f>
        <v>#REF!</v>
      </c>
      <c r="AO18" s="4" t="e">
        <f>IF($K18="igen",Beosztás!AW55,"")</f>
        <v>#REF!</v>
      </c>
      <c r="AP18" s="32" t="e">
        <f>IF($K18="igen",Beosztás!AX55,"")</f>
        <v>#REF!</v>
      </c>
    </row>
    <row r="19" spans="1:42" x14ac:dyDescent="0.3">
      <c r="A19" s="155" t="str">
        <f>Beosztás!A55</f>
        <v>Ferenczik Szilvia</v>
      </c>
      <c r="B19" t="str">
        <f>VLOOKUP($A19,Beosztás!$A$42:$I$347,8,)</f>
        <v>igen</v>
      </c>
      <c r="C19" t="str">
        <f>VLOOKUP($A19,Beosztás!$A$42:$Q$347,9,)</f>
        <v>igen</v>
      </c>
      <c r="D19" t="str">
        <f>VLOOKUP($A19,Beosztás!$A$42:$Q$3501,10,)</f>
        <v>nem</v>
      </c>
      <c r="E19" t="str">
        <f>VLOOKUP($A19,Beosztás!$A$42:$Q$347,11,)</f>
        <v>nem</v>
      </c>
      <c r="F19" t="str">
        <f>VLOOKUP($A19,Beosztás!$A$42:$Q$347,16,)</f>
        <v>nem</v>
      </c>
      <c r="G19">
        <f>VLOOKUP($A19,Beosztás!$A$42:$S$347,17,)</f>
        <v>0</v>
      </c>
      <c r="H19" t="str">
        <f>VLOOKUP($A19,Beosztás!$A$42:$S$347,14,)</f>
        <v>nem</v>
      </c>
      <c r="I19" t="str">
        <f>VLOOKUP($A19,Beosztás!$A$42:$S$347,15,)</f>
        <v>nem</v>
      </c>
      <c r="J19">
        <f t="shared" si="2"/>
        <v>2</v>
      </c>
      <c r="K19" s="82" t="str">
        <f t="shared" si="3"/>
        <v>igen</v>
      </c>
      <c r="L19" s="586">
        <f>IF($K19="igen",Beosztás!T55,"")</f>
        <v>0</v>
      </c>
      <c r="M19" s="4" t="str">
        <f>IF($K19="igen",Beosztás!U55,"")</f>
        <v>B</v>
      </c>
      <c r="N19" s="4" t="str">
        <f>IF($K19="igen",Beosztás!V55,"")</f>
        <v>B</v>
      </c>
      <c r="O19" s="4" t="str">
        <f>IF($K19="igen",Beosztás!W55,"")</f>
        <v>B</v>
      </c>
      <c r="P19" s="4" t="str">
        <f>IF($K19="igen",Beosztás!X55,"")</f>
        <v>B</v>
      </c>
      <c r="Q19" s="4" t="str">
        <f>IF($K19="igen",Beosztás!Y55,"")</f>
        <v>B</v>
      </c>
      <c r="R19" s="4">
        <f>IF($K19="igen",Beosztás!Z55,"")</f>
        <v>0</v>
      </c>
      <c r="S19" s="4">
        <f>IF($K19="igen",Beosztás!AA55,"")</f>
        <v>0</v>
      </c>
      <c r="T19" s="4" t="str">
        <f>IF($K19="igen",Beosztás!AB55,"")</f>
        <v>ÜSZI</v>
      </c>
      <c r="U19" s="4" t="str">
        <f>IF($K19="igen",Beosztás!AC55,"")</f>
        <v>ÜSZI</v>
      </c>
      <c r="V19" s="4" t="str">
        <f>IF($K19="igen",Beosztás!AD55,"")</f>
        <v>ÜSZI</v>
      </c>
      <c r="W19" s="4" t="str">
        <f>IF($K19="igen",Beosztás!AE55,"")</f>
        <v>ÜSZI</v>
      </c>
      <c r="X19" s="4" t="str">
        <f>IF($K19="igen",Beosztás!AF55,"")</f>
        <v>ÜSZI</v>
      </c>
      <c r="Y19" s="4">
        <f>IF($K19="igen",Beosztás!AG55,"")</f>
        <v>0</v>
      </c>
      <c r="Z19" s="4">
        <f>IF($K19="igen",Beosztás!AH55,"")</f>
        <v>0</v>
      </c>
      <c r="AA19" s="4" t="str">
        <f>IF($K19="igen",Beosztás!AI55,"")</f>
        <v>ÜSZI</v>
      </c>
      <c r="AB19" s="4" t="str">
        <f>IF($K19="igen",Beosztás!AJ55,"")</f>
        <v>ÜSZI</v>
      </c>
      <c r="AC19" s="4" t="str">
        <f>IF($K19="igen",Beosztás!AK55,"")</f>
        <v>ÜSZI</v>
      </c>
      <c r="AD19" s="4" t="str">
        <f>IF($K19="igen",Beosztás!AL55,"")</f>
        <v>ÜSZI</v>
      </c>
      <c r="AE19" s="4" t="str">
        <f>IF($K19="igen",Beosztás!AM55,"")</f>
        <v>ÜSZI</v>
      </c>
      <c r="AF19" s="4">
        <f>IF($K19="igen",Beosztás!AN55,"")</f>
        <v>0</v>
      </c>
      <c r="AG19" s="4">
        <f>IF($K19="igen",Beosztás!AO55,"")</f>
        <v>0</v>
      </c>
      <c r="AH19" s="4" t="str">
        <f>IF($K19="igen",Beosztás!AP55,"")</f>
        <v>ÜSZI</v>
      </c>
      <c r="AI19" s="4" t="str">
        <f>IF($K19="igen",Beosztás!AQ55,"")</f>
        <v>ÜSZI</v>
      </c>
      <c r="AJ19" s="4" t="str">
        <f>IF($K19="igen",Beosztás!AR55,"")</f>
        <v>ÜSZI</v>
      </c>
      <c r="AK19" s="4" t="str">
        <f>IF($K19="igen",Beosztás!AS55,"")</f>
        <v>ÜSZI</v>
      </c>
      <c r="AL19" s="4" t="str">
        <f>IF($K19="igen",Beosztás!AT55,"")</f>
        <v>ÜSZI</v>
      </c>
      <c r="AM19" s="4">
        <f>IF($K19="igen",Beosztás!AU55,"")</f>
        <v>0</v>
      </c>
      <c r="AN19" s="4">
        <f>IF($K19="igen",Beosztás!AV55,"")</f>
        <v>0</v>
      </c>
      <c r="AO19" s="4" t="str">
        <f>IF($K19="igen",Beosztás!AW55,"")</f>
        <v>ÜSZI</v>
      </c>
      <c r="AP19" s="32" t="str">
        <f>IF($K19="igen",Beosztás!AX55,"")</f>
        <v>ÜSZI</v>
      </c>
    </row>
    <row r="20" spans="1:42" x14ac:dyDescent="0.3">
      <c r="A20" s="155" t="str">
        <f>Beosztás!A56</f>
        <v>Polányi Viktória</v>
      </c>
      <c r="B20" t="str">
        <f>VLOOKUP($A20,Beosztás!$A$42:$I$347,8,)</f>
        <v>igen</v>
      </c>
      <c r="C20" t="str">
        <f>VLOOKUP($A20,Beosztás!$A$42:$Q$347,9,)</f>
        <v>igen</v>
      </c>
      <c r="D20" t="str">
        <f>VLOOKUP($A20,Beosztás!$A$42:$Q$3501,10,)</f>
        <v>nem</v>
      </c>
      <c r="E20" t="str">
        <f>VLOOKUP($A20,Beosztás!$A$42:$Q$347,11,)</f>
        <v>nem</v>
      </c>
      <c r="F20" t="str">
        <f>VLOOKUP($A20,Beosztás!$A$42:$Q$347,16,)</f>
        <v>nem</v>
      </c>
      <c r="G20">
        <f>VLOOKUP($A20,Beosztás!$A$42:$S$347,17,)</f>
        <v>0</v>
      </c>
      <c r="H20" t="str">
        <f>VLOOKUP($A20,Beosztás!$A$42:$S$347,14,)</f>
        <v>nem</v>
      </c>
      <c r="I20" t="str">
        <f>VLOOKUP($A20,Beosztás!$A$42:$S$347,15,)</f>
        <v>nem</v>
      </c>
      <c r="J20">
        <f t="shared" si="2"/>
        <v>2</v>
      </c>
      <c r="K20" s="82" t="str">
        <f t="shared" si="3"/>
        <v>igen</v>
      </c>
      <c r="L20" s="586">
        <f>IF($K20="igen",Beosztás!T56,"")</f>
        <v>0</v>
      </c>
      <c r="M20" s="4" t="str">
        <f>IF($K20="igen",Beosztás!U56,"")</f>
        <v>ÜSZI</v>
      </c>
      <c r="N20" s="4" t="str">
        <f>IF($K20="igen",Beosztás!V56,"")</f>
        <v>ÜSZI</v>
      </c>
      <c r="O20" s="4" t="str">
        <f>IF($K20="igen",Beosztás!W56,"")</f>
        <v>ÜSZI</v>
      </c>
      <c r="P20" s="4" t="str">
        <f>IF($K20="igen",Beosztás!X56,"")</f>
        <v>ÜSZI</v>
      </c>
      <c r="Q20" s="4" t="str">
        <f>IF($K20="igen",Beosztás!Y56,"")</f>
        <v>ÜSZI</v>
      </c>
      <c r="R20" s="4">
        <f>IF($K20="igen",Beosztás!Z56,"")</f>
        <v>0</v>
      </c>
      <c r="S20" s="4">
        <f>IF($K20="igen",Beosztás!AA56,"")</f>
        <v>0</v>
      </c>
      <c r="T20" s="4" t="str">
        <f>IF($K20="igen",Beosztás!AB56,"")</f>
        <v>ÜSZI</v>
      </c>
      <c r="U20" s="4" t="str">
        <f>IF($K20="igen",Beosztás!AC56,"")</f>
        <v>ÜSZI</v>
      </c>
      <c r="V20" s="4" t="str">
        <f>IF($K20="igen",Beosztás!AD56,"")</f>
        <v>ÜSZI</v>
      </c>
      <c r="W20" s="4" t="str">
        <f>IF($K20="igen",Beosztás!AE56,"")</f>
        <v>ÜSZI</v>
      </c>
      <c r="X20" s="4" t="str">
        <f>IF($K20="igen",Beosztás!AF56,"")</f>
        <v>ÜSZI</v>
      </c>
      <c r="Y20" s="4">
        <f>IF($K20="igen",Beosztás!AG56,"")</f>
        <v>0</v>
      </c>
      <c r="Z20" s="4">
        <f>IF($K20="igen",Beosztás!AH56,"")</f>
        <v>0</v>
      </c>
      <c r="AA20" s="4" t="str">
        <f>IF($K20="igen",Beosztás!AI56,"")</f>
        <v>ÜSZI</v>
      </c>
      <c r="AB20" s="4" t="str">
        <f>IF($K20="igen",Beosztás!AJ56,"")</f>
        <v>ÜSZI</v>
      </c>
      <c r="AC20" s="4" t="str">
        <f>IF($K20="igen",Beosztás!AK56,"")</f>
        <v>ÜSZI</v>
      </c>
      <c r="AD20" s="4" t="str">
        <f>IF($K20="igen",Beosztás!AL56,"")</f>
        <v>ÜSZI</v>
      </c>
      <c r="AE20" s="4" t="str">
        <f>IF($K20="igen",Beosztás!AM56,"")</f>
        <v>ÜSZI</v>
      </c>
      <c r="AF20" s="4">
        <f>IF($K20="igen",Beosztás!AN56,"")</f>
        <v>0</v>
      </c>
      <c r="AG20" s="4">
        <f>IF($K20="igen",Beosztás!AO56,"")</f>
        <v>0</v>
      </c>
      <c r="AH20" s="4" t="str">
        <f>IF($K20="igen",Beosztás!AP56,"")</f>
        <v>ÜSZI</v>
      </c>
      <c r="AI20" s="4" t="str">
        <f>IF($K20="igen",Beosztás!AQ56,"")</f>
        <v>ÜSZI</v>
      </c>
      <c r="AJ20" s="4" t="str">
        <f>IF($K20="igen",Beosztás!AR56,"")</f>
        <v>ÜSZI</v>
      </c>
      <c r="AK20" s="4" t="str">
        <f>IF($K20="igen",Beosztás!AS56,"")</f>
        <v>SZ</v>
      </c>
      <c r="AL20" s="4" t="str">
        <f>IF($K20="igen",Beosztás!AT56,"")</f>
        <v>SZ</v>
      </c>
      <c r="AM20" s="4">
        <f>IF($K20="igen",Beosztás!AU56,"")</f>
        <v>0</v>
      </c>
      <c r="AN20" s="4">
        <f>IF($K20="igen",Beosztás!AV56,"")</f>
        <v>0</v>
      </c>
      <c r="AO20" s="4" t="str">
        <f>IF($K20="igen",Beosztás!AW56,"")</f>
        <v>ÜSZI</v>
      </c>
      <c r="AP20" s="32" t="str">
        <f>IF($K20="igen",Beosztás!AX56,"")</f>
        <v>ÜSZI</v>
      </c>
    </row>
    <row r="21" spans="1:42" x14ac:dyDescent="0.3">
      <c r="A21" s="155" t="str">
        <f>Beosztás!A57</f>
        <v>Szabó Zsuzsanna</v>
      </c>
      <c r="B21" t="str">
        <f>VLOOKUP($A21,Beosztás!$A$42:$I$347,8,)</f>
        <v>igen</v>
      </c>
      <c r="C21" t="str">
        <f>VLOOKUP($A21,Beosztás!$A$42:$Q$347,9,)</f>
        <v>igen</v>
      </c>
      <c r="D21" t="str">
        <f>VLOOKUP($A21,Beosztás!$A$42:$Q$3501,10,)</f>
        <v>nem</v>
      </c>
      <c r="E21" t="str">
        <f>VLOOKUP($A21,Beosztás!$A$42:$Q$347,11,)</f>
        <v>nem</v>
      </c>
      <c r="F21" t="str">
        <f>VLOOKUP($A21,Beosztás!$A$42:$Q$347,16,)</f>
        <v>nem</v>
      </c>
      <c r="G21">
        <f>VLOOKUP($A21,Beosztás!$A$42:$S$347,17,)</f>
        <v>0</v>
      </c>
      <c r="H21" t="str">
        <f>VLOOKUP($A21,Beosztás!$A$42:$S$347,14,)</f>
        <v>nem</v>
      </c>
      <c r="I21" t="str">
        <f>VLOOKUP($A21,Beosztás!$A$42:$S$347,15,)</f>
        <v>nem</v>
      </c>
      <c r="J21">
        <f t="shared" si="2"/>
        <v>2</v>
      </c>
      <c r="K21" s="82" t="str">
        <f t="shared" si="3"/>
        <v>igen</v>
      </c>
      <c r="L21" s="586">
        <f>IF($K21="igen",Beosztás!T57,"")</f>
        <v>0</v>
      </c>
      <c r="M21" s="4" t="str">
        <f>IF($K21="igen",Beosztás!U57,"")</f>
        <v>ÜSZI</v>
      </c>
      <c r="N21" s="4" t="str">
        <f>IF($K21="igen",Beosztás!V57,"")</f>
        <v>ÜSZI</v>
      </c>
      <c r="O21" s="4" t="str">
        <f>IF($K21="igen",Beosztás!W57,"")</f>
        <v>ÜSZI</v>
      </c>
      <c r="P21" s="4" t="str">
        <f>IF($K21="igen",Beosztás!X57,"")</f>
        <v>ÜSZI</v>
      </c>
      <c r="Q21" s="4" t="str">
        <f>IF($K21="igen",Beosztás!Y57,"")</f>
        <v>ÜSZI</v>
      </c>
      <c r="R21" s="4">
        <f>IF($K21="igen",Beosztás!Z57,"")</f>
        <v>0</v>
      </c>
      <c r="S21" s="4">
        <f>IF($K21="igen",Beosztás!AA57,"")</f>
        <v>0</v>
      </c>
      <c r="T21" s="4" t="str">
        <f>IF($K21="igen",Beosztás!AB57,"")</f>
        <v>ÜSZI</v>
      </c>
      <c r="U21" s="4" t="str">
        <f>IF($K21="igen",Beosztás!AC57,"")</f>
        <v>ÜSZI</v>
      </c>
      <c r="V21" s="4" t="str">
        <f>IF($K21="igen",Beosztás!AD57,"")</f>
        <v>ÜSZI</v>
      </c>
      <c r="W21" s="4" t="str">
        <f>IF($K21="igen",Beosztás!AE57,"")</f>
        <v>ÜSZI</v>
      </c>
      <c r="X21" s="4" t="str">
        <f>IF($K21="igen",Beosztás!AF57,"")</f>
        <v>ÜSZI</v>
      </c>
      <c r="Y21" s="4">
        <f>IF($K21="igen",Beosztás!AG57,"")</f>
        <v>0</v>
      </c>
      <c r="Z21" s="4">
        <f>IF($K21="igen",Beosztás!AH57,"")</f>
        <v>0</v>
      </c>
      <c r="AA21" s="4" t="str">
        <f>IF($K21="igen",Beosztás!AI57,"")</f>
        <v>ÜSZI</v>
      </c>
      <c r="AB21" s="4" t="str">
        <f>IF($K21="igen",Beosztás!AJ57,"")</f>
        <v>ÜSZI</v>
      </c>
      <c r="AC21" s="4" t="str">
        <f>IF($K21="igen",Beosztás!AK57,"")</f>
        <v>ÜSZI</v>
      </c>
      <c r="AD21" s="4" t="str">
        <f>IF($K21="igen",Beosztás!AL57,"")</f>
        <v>ÜSZI</v>
      </c>
      <c r="AE21" s="4" t="str">
        <f>IF($K21="igen",Beosztás!AM57,"")</f>
        <v>ÜSZI</v>
      </c>
      <c r="AF21" s="4">
        <f>IF($K21="igen",Beosztás!AN57,"")</f>
        <v>0</v>
      </c>
      <c r="AG21" s="4">
        <f>IF($K21="igen",Beosztás!AO57,"")</f>
        <v>0</v>
      </c>
      <c r="AH21" s="4" t="str">
        <f>IF($K21="igen",Beosztás!AP57,"")</f>
        <v>ÜSZI</v>
      </c>
      <c r="AI21" s="4" t="str">
        <f>IF($K21="igen",Beosztás!AQ57,"")</f>
        <v>ÜSZI</v>
      </c>
      <c r="AJ21" s="4" t="str">
        <f>IF($K21="igen",Beosztás!AR57,"")</f>
        <v>ÜSZI</v>
      </c>
      <c r="AK21" s="4" t="str">
        <f>IF($K21="igen",Beosztás!AS57,"")</f>
        <v>ÜSZI</v>
      </c>
      <c r="AL21" s="4" t="str">
        <f>IF($K21="igen",Beosztás!AT57,"")</f>
        <v>ÜSZI</v>
      </c>
      <c r="AM21" s="4">
        <f>IF($K21="igen",Beosztás!AU57,"")</f>
        <v>0</v>
      </c>
      <c r="AN21" s="4">
        <f>IF($K21="igen",Beosztás!AV57,"")</f>
        <v>0</v>
      </c>
      <c r="AO21" s="4" t="str">
        <f>IF($K21="igen",Beosztás!AW57,"")</f>
        <v>ÜSZI</v>
      </c>
      <c r="AP21" s="32" t="str">
        <f>IF($K21="igen",Beosztás!AX57,"")</f>
        <v>ÜSZI</v>
      </c>
    </row>
    <row r="22" spans="1:42" hidden="1" x14ac:dyDescent="0.3">
      <c r="A22" s="155" t="e">
        <f>Beosztás!#REF!</f>
        <v>#REF!</v>
      </c>
      <c r="B22" t="e">
        <f>VLOOKUP($A22,Beosztás!$A$42:$I$347,8,)</f>
        <v>#REF!</v>
      </c>
      <c r="C22" t="e">
        <f>VLOOKUP($A22,Beosztás!$A$42:$Q$347,9,)</f>
        <v>#REF!</v>
      </c>
      <c r="D22" t="e">
        <f>VLOOKUP($A22,Beosztás!$A$42:$Q$3501,10,)</f>
        <v>#REF!</v>
      </c>
      <c r="E22" t="e">
        <f>VLOOKUP($A22,Beosztás!$A$42:$Q$347,11,)</f>
        <v>#REF!</v>
      </c>
      <c r="F22" t="e">
        <f>VLOOKUP($A22,Beosztás!$A$42:$Q$347,16,)</f>
        <v>#REF!</v>
      </c>
      <c r="G22" t="e">
        <f>VLOOKUP($A22,Beosztás!$A$42:$S$347,17,)</f>
        <v>#REF!</v>
      </c>
      <c r="H22" t="e">
        <f>VLOOKUP($A22,Beosztás!$A$42:$S$347,14,)</f>
        <v>#REF!</v>
      </c>
      <c r="I22" t="e">
        <f>VLOOKUP($A22,Beosztás!$A$42:$S$347,15,)</f>
        <v>#REF!</v>
      </c>
      <c r="J22" t="e">
        <f t="shared" si="2"/>
        <v>#REF!</v>
      </c>
      <c r="K22" s="82" t="e">
        <f t="shared" si="3"/>
        <v>#REF!</v>
      </c>
      <c r="L22" s="31" t="e">
        <f>IF($K22="igen",Beosztás!#REF!,"")</f>
        <v>#REF!</v>
      </c>
      <c r="M22" s="4" t="e">
        <f>IF($K22="igen",Beosztás!#REF!,"")</f>
        <v>#REF!</v>
      </c>
      <c r="N22" s="4" t="e">
        <f>IF($K22="igen",Beosztás!#REF!,"")</f>
        <v>#REF!</v>
      </c>
      <c r="O22" s="4" t="e">
        <f>IF($K22="igen",Beosztás!#REF!,"")</f>
        <v>#REF!</v>
      </c>
      <c r="P22" s="4" t="e">
        <f>IF($K22="igen",Beosztás!#REF!,"")</f>
        <v>#REF!</v>
      </c>
      <c r="Q22" s="4" t="e">
        <f>IF($K22="igen",Beosztás!#REF!,"")</f>
        <v>#REF!</v>
      </c>
      <c r="R22" s="4" t="e">
        <f>IF($K22="igen",Beosztás!#REF!,"")</f>
        <v>#REF!</v>
      </c>
      <c r="S22" s="4" t="e">
        <f>IF($K22="igen",Beosztás!#REF!,"")</f>
        <v>#REF!</v>
      </c>
      <c r="T22" s="4" t="e">
        <f>IF($K22="igen",Beosztás!#REF!,"")</f>
        <v>#REF!</v>
      </c>
      <c r="U22" s="4" t="e">
        <f>IF($K22="igen",Beosztás!#REF!,"")</f>
        <v>#REF!</v>
      </c>
      <c r="V22" s="4" t="e">
        <f>IF($K22="igen",Beosztás!#REF!,"")</f>
        <v>#REF!</v>
      </c>
      <c r="W22" s="4" t="e">
        <f>IF($K22="igen",Beosztás!#REF!,"")</f>
        <v>#REF!</v>
      </c>
      <c r="X22" s="4" t="e">
        <f>IF($K22="igen",Beosztás!#REF!,"")</f>
        <v>#REF!</v>
      </c>
      <c r="Y22" s="4" t="e">
        <f>IF($K22="igen",Beosztás!#REF!,"")</f>
        <v>#REF!</v>
      </c>
      <c r="Z22" s="4" t="e">
        <f>IF($K22="igen",Beosztás!#REF!,"")</f>
        <v>#REF!</v>
      </c>
      <c r="AA22" s="4" t="e">
        <f>IF($K22="igen",Beosztás!#REF!,"")</f>
        <v>#REF!</v>
      </c>
      <c r="AB22" s="4" t="e">
        <f>IF($K22="igen",Beosztás!#REF!,"")</f>
        <v>#REF!</v>
      </c>
      <c r="AC22" s="4" t="e">
        <f>IF($K22="igen",Beosztás!#REF!,"")</f>
        <v>#REF!</v>
      </c>
      <c r="AD22" s="4" t="e">
        <f>IF($K22="igen",Beosztás!#REF!,"")</f>
        <v>#REF!</v>
      </c>
      <c r="AE22" s="4" t="e">
        <f>IF($K22="igen",Beosztás!#REF!,"")</f>
        <v>#REF!</v>
      </c>
      <c r="AF22" s="4" t="e">
        <f>IF($K22="igen",Beosztás!#REF!,"")</f>
        <v>#REF!</v>
      </c>
      <c r="AG22" s="4" t="e">
        <f>IF($K22="igen",Beosztás!#REF!,"")</f>
        <v>#REF!</v>
      </c>
      <c r="AH22" s="4" t="e">
        <f>IF($K22="igen",Beosztás!#REF!,"")</f>
        <v>#REF!</v>
      </c>
      <c r="AI22" s="4" t="e">
        <f>IF($K22="igen",Beosztás!#REF!,"")</f>
        <v>#REF!</v>
      </c>
      <c r="AJ22" s="4" t="e">
        <f>IF($K22="igen",Beosztás!#REF!,"")</f>
        <v>#REF!</v>
      </c>
      <c r="AK22" s="4" t="e">
        <f>IF($K22="igen",Beosztás!#REF!,"")</f>
        <v>#REF!</v>
      </c>
      <c r="AL22" s="4" t="e">
        <f>IF($K22="igen",Beosztás!#REF!,"")</f>
        <v>#REF!</v>
      </c>
      <c r="AM22" s="4" t="e">
        <f>IF($K22="igen",Beosztás!#REF!,"")</f>
        <v>#REF!</v>
      </c>
      <c r="AN22" s="4" t="e">
        <f>IF($K22="igen",Beosztás!#REF!,"")</f>
        <v>#REF!</v>
      </c>
      <c r="AO22" s="4" t="e">
        <f>IF($K22="igen",Beosztás!#REF!,"")</f>
        <v>#REF!</v>
      </c>
      <c r="AP22" s="32" t="e">
        <f>IF($K22="igen",Beosztás!#REF!,"")</f>
        <v>#REF!</v>
      </c>
    </row>
    <row r="23" spans="1:42" hidden="1" x14ac:dyDescent="0.3">
      <c r="A23" s="155">
        <f>Beosztás!A58</f>
        <v>0</v>
      </c>
      <c r="B23">
        <f>VLOOKUP($A23,Beosztás!$A$42:$I$345,8,)</f>
        <v>0</v>
      </c>
      <c r="C23">
        <f>VLOOKUP($A23,Beosztás!$A$42:$Q$345,9,)</f>
        <v>0</v>
      </c>
      <c r="D23">
        <f>VLOOKUP($A23,Beosztás!$A$42:$Q$345,10,)</f>
        <v>0</v>
      </c>
      <c r="E23">
        <f>VLOOKUP($A23,Beosztás!$A$42:$Q$345,11,)</f>
        <v>0</v>
      </c>
      <c r="F23">
        <f>VLOOKUP($A23,Beosztás!$A$42:$Q$345,16,)</f>
        <v>0</v>
      </c>
      <c r="G23">
        <f>VLOOKUP($A23,Beosztás!$A$42:$S$345,17,)</f>
        <v>0</v>
      </c>
      <c r="H23">
        <f>VLOOKUP($A23,Beosztás!$A$42:$S$345,14,)</f>
        <v>0</v>
      </c>
      <c r="I23">
        <f>VLOOKUP($A23,Beosztás!$A$42:$S$345,15,)</f>
        <v>0</v>
      </c>
      <c r="J23">
        <f t="shared" si="2"/>
        <v>0</v>
      </c>
      <c r="K23" s="82" t="str">
        <f t="shared" si="3"/>
        <v>nem</v>
      </c>
      <c r="L23" s="31" t="str">
        <f>IF($K23="igen",Beosztás!T58,"")</f>
        <v/>
      </c>
      <c r="M23" s="4" t="str">
        <f>IF($K23="igen",Beosztás!U58,"")</f>
        <v/>
      </c>
      <c r="N23" s="4" t="str">
        <f>IF($K23="igen",Beosztás!V58,"")</f>
        <v/>
      </c>
      <c r="O23" s="4" t="str">
        <f>IF($K23="igen",Beosztás!W58,"")</f>
        <v/>
      </c>
      <c r="P23" s="4" t="str">
        <f>IF($K23="igen",Beosztás!X58,"")</f>
        <v/>
      </c>
      <c r="Q23" s="4" t="str">
        <f>IF($K23="igen",Beosztás!Y58,"")</f>
        <v/>
      </c>
      <c r="R23" s="4" t="str">
        <f>IF($K23="igen",Beosztás!Z58,"")</f>
        <v/>
      </c>
      <c r="S23" s="4" t="str">
        <f>IF($K23="igen",Beosztás!AA58,"")</f>
        <v/>
      </c>
      <c r="T23" s="4" t="str">
        <f>IF($K23="igen",Beosztás!AB58,"")</f>
        <v/>
      </c>
      <c r="U23" s="4" t="str">
        <f>IF($K23="igen",Beosztás!AC58,"")</f>
        <v/>
      </c>
      <c r="V23" s="4" t="str">
        <f>IF($K23="igen",Beosztás!AD58,"")</f>
        <v/>
      </c>
      <c r="W23" s="4" t="str">
        <f>IF($K23="igen",Beosztás!AE58,"")</f>
        <v/>
      </c>
      <c r="X23" s="4" t="str">
        <f>IF($K23="igen",Beosztás!AF58,"")</f>
        <v/>
      </c>
      <c r="Y23" s="4" t="str">
        <f>IF($K23="igen",Beosztás!AG58,"")</f>
        <v/>
      </c>
      <c r="Z23" s="4" t="str">
        <f>IF($K23="igen",Beosztás!AH58,"")</f>
        <v/>
      </c>
      <c r="AA23" s="4" t="str">
        <f>IF($K23="igen",Beosztás!AI58,"")</f>
        <v/>
      </c>
      <c r="AB23" s="4" t="str">
        <f>IF($K23="igen",Beosztás!AJ58,"")</f>
        <v/>
      </c>
      <c r="AC23" s="4" t="str">
        <f>IF($K23="igen",Beosztás!AK58,"")</f>
        <v/>
      </c>
      <c r="AD23" s="4" t="str">
        <f>IF($K23="igen",Beosztás!AL58,"")</f>
        <v/>
      </c>
      <c r="AE23" s="4" t="str">
        <f>IF($K23="igen",Beosztás!AM58,"")</f>
        <v/>
      </c>
      <c r="AF23" s="4" t="str">
        <f>IF($K23="igen",Beosztás!AN58,"")</f>
        <v/>
      </c>
      <c r="AG23" s="4" t="str">
        <f>IF($K23="igen",Beosztás!AO58,"")</f>
        <v/>
      </c>
      <c r="AH23" s="4" t="str">
        <f>IF($K23="igen",Beosztás!AP58,"")</f>
        <v/>
      </c>
      <c r="AI23" s="4" t="str">
        <f>IF($K23="igen",Beosztás!AQ58,"")</f>
        <v/>
      </c>
      <c r="AJ23" s="4" t="str">
        <f>IF($K23="igen",Beosztás!AR58,"")</f>
        <v/>
      </c>
      <c r="AK23" s="4" t="str">
        <f>IF($K23="igen",Beosztás!AS58,"")</f>
        <v/>
      </c>
      <c r="AL23" s="4" t="str">
        <f>IF($K23="igen",Beosztás!AT58,"")</f>
        <v/>
      </c>
      <c r="AM23" s="4" t="str">
        <f>IF($K23="igen",Beosztás!AU58,"")</f>
        <v/>
      </c>
      <c r="AN23" s="4" t="str">
        <f>IF($K23="igen",Beosztás!AV58,"")</f>
        <v/>
      </c>
      <c r="AO23" s="4" t="str">
        <f>IF($K23="igen",Beosztás!AW58,"")</f>
        <v/>
      </c>
      <c r="AP23" s="32" t="str">
        <f>IF($K23="igen",Beosztás!AX58,"")</f>
        <v/>
      </c>
    </row>
    <row r="24" spans="1:42" hidden="1" x14ac:dyDescent="0.3">
      <c r="A24" s="155">
        <f>Beosztás!A59</f>
        <v>0</v>
      </c>
      <c r="B24">
        <f>VLOOKUP($A24,Beosztás!$A$42:$I$345,8,)</f>
        <v>0</v>
      </c>
      <c r="C24">
        <f>VLOOKUP($A24,Beosztás!$A$42:$Q$345,9,)</f>
        <v>0</v>
      </c>
      <c r="D24">
        <f>VLOOKUP($A24,Beosztás!$A$42:$Q$345,10,)</f>
        <v>0</v>
      </c>
      <c r="E24">
        <f>VLOOKUP($A24,Beosztás!$A$42:$Q$345,11,)</f>
        <v>0</v>
      </c>
      <c r="F24">
        <f>VLOOKUP($A24,Beosztás!$A$42:$Q$345,16,)</f>
        <v>0</v>
      </c>
      <c r="G24">
        <f>VLOOKUP($A24,Beosztás!$A$42:$S$345,17,)</f>
        <v>0</v>
      </c>
      <c r="H24">
        <f>VLOOKUP($A24,Beosztás!$A$42:$S$345,14,)</f>
        <v>0</v>
      </c>
      <c r="I24">
        <f>VLOOKUP($A24,Beosztás!$A$42:$S$345,15,)</f>
        <v>0</v>
      </c>
      <c r="J24">
        <f t="shared" si="2"/>
        <v>0</v>
      </c>
      <c r="K24" s="82" t="str">
        <f t="shared" si="3"/>
        <v>nem</v>
      </c>
      <c r="L24" s="31" t="str">
        <f>IF($K24="igen",Beosztás!T59,"")</f>
        <v/>
      </c>
      <c r="M24" s="4" t="str">
        <f>IF($K24="igen",Beosztás!U59,"")</f>
        <v/>
      </c>
      <c r="N24" s="4" t="str">
        <f>IF($K24="igen",Beosztás!V59,"")</f>
        <v/>
      </c>
      <c r="O24" s="4" t="str">
        <f>IF($K24="igen",Beosztás!W59,"")</f>
        <v/>
      </c>
      <c r="P24" s="4" t="str">
        <f>IF($K24="igen",Beosztás!X59,"")</f>
        <v/>
      </c>
      <c r="Q24" s="4" t="str">
        <f>IF($K24="igen",Beosztás!Y59,"")</f>
        <v/>
      </c>
      <c r="R24" s="4" t="str">
        <f>IF($K24="igen",Beosztás!Z59,"")</f>
        <v/>
      </c>
      <c r="S24" s="4" t="str">
        <f>IF($K24="igen",Beosztás!AA59,"")</f>
        <v/>
      </c>
      <c r="T24" s="4" t="str">
        <f>IF($K24="igen",Beosztás!AB59,"")</f>
        <v/>
      </c>
      <c r="U24" s="4" t="str">
        <f>IF($K24="igen",Beosztás!AC59,"")</f>
        <v/>
      </c>
      <c r="V24" s="4" t="str">
        <f>IF($K24="igen",Beosztás!AD59,"")</f>
        <v/>
      </c>
      <c r="W24" s="4" t="str">
        <f>IF($K24="igen",Beosztás!AE59,"")</f>
        <v/>
      </c>
      <c r="X24" s="4" t="str">
        <f>IF($K24="igen",Beosztás!AF59,"")</f>
        <v/>
      </c>
      <c r="Y24" s="4" t="str">
        <f>IF($K24="igen",Beosztás!AG59,"")</f>
        <v/>
      </c>
      <c r="Z24" s="4" t="str">
        <f>IF($K24="igen",Beosztás!AH59,"")</f>
        <v/>
      </c>
      <c r="AA24" s="4" t="str">
        <f>IF($K24="igen",Beosztás!AI59,"")</f>
        <v/>
      </c>
      <c r="AB24" s="4" t="str">
        <f>IF($K24="igen",Beosztás!AJ59,"")</f>
        <v/>
      </c>
      <c r="AC24" s="4" t="str">
        <f>IF($K24="igen",Beosztás!AK59,"")</f>
        <v/>
      </c>
      <c r="AD24" s="4" t="str">
        <f>IF($K24="igen",Beosztás!AL59,"")</f>
        <v/>
      </c>
      <c r="AE24" s="4" t="str">
        <f>IF($K24="igen",Beosztás!AM59,"")</f>
        <v/>
      </c>
      <c r="AF24" s="4" t="str">
        <f>IF($K24="igen",Beosztás!AN59,"")</f>
        <v/>
      </c>
      <c r="AG24" s="4" t="str">
        <f>IF($K24="igen",Beosztás!AO59,"")</f>
        <v/>
      </c>
      <c r="AH24" s="4" t="str">
        <f>IF($K24="igen",Beosztás!AP59,"")</f>
        <v/>
      </c>
      <c r="AI24" s="4" t="str">
        <f>IF($K24="igen",Beosztás!AQ59,"")</f>
        <v/>
      </c>
      <c r="AJ24" s="4" t="str">
        <f>IF($K24="igen",Beosztás!AR59,"")</f>
        <v/>
      </c>
      <c r="AK24" s="4" t="str">
        <f>IF($K24="igen",Beosztás!AS59,"")</f>
        <v/>
      </c>
      <c r="AL24" s="4" t="str">
        <f>IF($K24="igen",Beosztás!AT59,"")</f>
        <v/>
      </c>
      <c r="AM24" s="4" t="str">
        <f>IF($K24="igen",Beosztás!AU59,"")</f>
        <v/>
      </c>
      <c r="AN24" s="4" t="str">
        <f>IF($K24="igen",Beosztás!AV59,"")</f>
        <v/>
      </c>
      <c r="AO24" s="4" t="str">
        <f>IF($K24="igen",Beosztás!AW59,"")</f>
        <v/>
      </c>
      <c r="AP24" s="32" t="str">
        <f>IF($K24="igen",Beosztás!AX59,"")</f>
        <v/>
      </c>
    </row>
    <row r="25" spans="1:42" hidden="1" x14ac:dyDescent="0.3">
      <c r="A25" s="155">
        <f>Beosztás!A60</f>
        <v>0</v>
      </c>
      <c r="B25">
        <f>VLOOKUP($A25,Beosztás!$A$42:$I$345,8,)</f>
        <v>0</v>
      </c>
      <c r="C25">
        <f>VLOOKUP($A25,Beosztás!$A$42:$Q$345,9,)</f>
        <v>0</v>
      </c>
      <c r="D25">
        <f>VLOOKUP($A25,Beosztás!$A$42:$Q$345,10,)</f>
        <v>0</v>
      </c>
      <c r="E25">
        <f>VLOOKUP($A25,Beosztás!$A$42:$Q$345,11,)</f>
        <v>0</v>
      </c>
      <c r="F25">
        <f>VLOOKUP($A25,Beosztás!$A$42:$Q$345,16,)</f>
        <v>0</v>
      </c>
      <c r="G25">
        <f>VLOOKUP($A25,Beosztás!$A$42:$S$345,17,)</f>
        <v>0</v>
      </c>
      <c r="H25">
        <f>VLOOKUP($A25,Beosztás!$A$42:$S$345,14,)</f>
        <v>0</v>
      </c>
      <c r="I25">
        <f>VLOOKUP($A25,Beosztás!$A$42:$S$345,15,)</f>
        <v>0</v>
      </c>
      <c r="J25">
        <f t="shared" si="2"/>
        <v>0</v>
      </c>
      <c r="K25" s="82" t="str">
        <f t="shared" si="3"/>
        <v>nem</v>
      </c>
      <c r="L25" s="31" t="str">
        <f>IF($K25="igen",Beosztás!T60,"")</f>
        <v/>
      </c>
      <c r="M25" s="4" t="str">
        <f>IF($K25="igen",Beosztás!U60,"")</f>
        <v/>
      </c>
      <c r="N25" s="4" t="str">
        <f>IF($K25="igen",Beosztás!V60,"")</f>
        <v/>
      </c>
      <c r="O25" s="4" t="str">
        <f>IF($K25="igen",Beosztás!W60,"")</f>
        <v/>
      </c>
      <c r="P25" s="4" t="str">
        <f>IF($K25="igen",Beosztás!X60,"")</f>
        <v/>
      </c>
      <c r="Q25" s="4" t="str">
        <f>IF($K25="igen",Beosztás!Y60,"")</f>
        <v/>
      </c>
      <c r="R25" s="4" t="str">
        <f>IF($K25="igen",Beosztás!Z60,"")</f>
        <v/>
      </c>
      <c r="S25" s="4" t="str">
        <f>IF($K25="igen",Beosztás!AA60,"")</f>
        <v/>
      </c>
      <c r="T25" s="4" t="str">
        <f>IF($K25="igen",Beosztás!AB60,"")</f>
        <v/>
      </c>
      <c r="U25" s="4" t="str">
        <f>IF($K25="igen",Beosztás!AC60,"")</f>
        <v/>
      </c>
      <c r="V25" s="4" t="str">
        <f>IF($K25="igen",Beosztás!AD60,"")</f>
        <v/>
      </c>
      <c r="W25" s="4" t="str">
        <f>IF($K25="igen",Beosztás!AE60,"")</f>
        <v/>
      </c>
      <c r="X25" s="4" t="str">
        <f>IF($K25="igen",Beosztás!AF60,"")</f>
        <v/>
      </c>
      <c r="Y25" s="4" t="str">
        <f>IF($K25="igen",Beosztás!AG60,"")</f>
        <v/>
      </c>
      <c r="Z25" s="4" t="str">
        <f>IF($K25="igen",Beosztás!AH60,"")</f>
        <v/>
      </c>
      <c r="AA25" s="4" t="str">
        <f>IF($K25="igen",Beosztás!AI60,"")</f>
        <v/>
      </c>
      <c r="AB25" s="4" t="str">
        <f>IF($K25="igen",Beosztás!AJ60,"")</f>
        <v/>
      </c>
      <c r="AC25" s="4" t="str">
        <f>IF($K25="igen",Beosztás!AK60,"")</f>
        <v/>
      </c>
      <c r="AD25" s="4" t="str">
        <f>IF($K25="igen",Beosztás!AL60,"")</f>
        <v/>
      </c>
      <c r="AE25" s="4" t="str">
        <f>IF($K25="igen",Beosztás!AM60,"")</f>
        <v/>
      </c>
      <c r="AF25" s="4" t="str">
        <f>IF($K25="igen",Beosztás!AN60,"")</f>
        <v/>
      </c>
      <c r="AG25" s="4" t="str">
        <f>IF($K25="igen",Beosztás!AO60,"")</f>
        <v/>
      </c>
      <c r="AH25" s="4" t="str">
        <f>IF($K25="igen",Beosztás!AP60,"")</f>
        <v/>
      </c>
      <c r="AI25" s="4" t="str">
        <f>IF($K25="igen",Beosztás!AQ60,"")</f>
        <v/>
      </c>
      <c r="AJ25" s="4" t="str">
        <f>IF($K25="igen",Beosztás!AR60,"")</f>
        <v/>
      </c>
      <c r="AK25" s="4" t="str">
        <f>IF($K25="igen",Beosztás!AS60,"")</f>
        <v/>
      </c>
      <c r="AL25" s="4" t="str">
        <f>IF($K25="igen",Beosztás!AT60,"")</f>
        <v/>
      </c>
      <c r="AM25" s="4" t="str">
        <f>IF($K25="igen",Beosztás!AU60,"")</f>
        <v/>
      </c>
      <c r="AN25" s="4" t="str">
        <f>IF($K25="igen",Beosztás!AV60,"")</f>
        <v/>
      </c>
      <c r="AO25" s="4" t="str">
        <f>IF($K25="igen",Beosztás!AW60,"")</f>
        <v/>
      </c>
      <c r="AP25" s="32" t="str">
        <f>IF($K25="igen",Beosztás!AX60,"")</f>
        <v/>
      </c>
    </row>
    <row r="26" spans="1:42" hidden="1" x14ac:dyDescent="0.3">
      <c r="A26" s="155">
        <f>Beosztás!A61</f>
        <v>0</v>
      </c>
      <c r="B26">
        <f>VLOOKUP($A26,Beosztás!$A$42:$I$345,8,)</f>
        <v>0</v>
      </c>
      <c r="C26">
        <f>VLOOKUP($A26,Beosztás!$A$42:$Q$345,9,)</f>
        <v>0</v>
      </c>
      <c r="D26">
        <f>VLOOKUP($A26,Beosztás!$A$42:$Q$345,10,)</f>
        <v>0</v>
      </c>
      <c r="E26">
        <f>VLOOKUP($A26,Beosztás!$A$42:$Q$345,11,)</f>
        <v>0</v>
      </c>
      <c r="F26">
        <f>VLOOKUP($A26,Beosztás!$A$42:$Q$345,16,)</f>
        <v>0</v>
      </c>
      <c r="G26">
        <f>VLOOKUP($A26,Beosztás!$A$42:$S$345,17,)</f>
        <v>0</v>
      </c>
      <c r="H26">
        <f>VLOOKUP($A26,Beosztás!$A$42:$S$345,14,)</f>
        <v>0</v>
      </c>
      <c r="I26">
        <f>VLOOKUP($A26,Beosztás!$A$42:$S$345,15,)</f>
        <v>0</v>
      </c>
      <c r="J26">
        <f t="shared" si="2"/>
        <v>0</v>
      </c>
      <c r="K26" s="82" t="str">
        <f t="shared" si="3"/>
        <v>nem</v>
      </c>
      <c r="L26" s="31" t="str">
        <f>IF($K26="igen",Beosztás!T61,"")</f>
        <v/>
      </c>
      <c r="M26" s="4" t="str">
        <f>IF($K26="igen",Beosztás!U61,"")</f>
        <v/>
      </c>
      <c r="N26" s="4" t="str">
        <f>IF($K26="igen",Beosztás!V61,"")</f>
        <v/>
      </c>
      <c r="O26" s="4" t="str">
        <f>IF($K26="igen",Beosztás!W61,"")</f>
        <v/>
      </c>
      <c r="P26" s="4" t="str">
        <f>IF($K26="igen",Beosztás!X61,"")</f>
        <v/>
      </c>
      <c r="Q26" s="4" t="str">
        <f>IF($K26="igen",Beosztás!Y61,"")</f>
        <v/>
      </c>
      <c r="R26" s="4" t="str">
        <f>IF($K26="igen",Beosztás!Z61,"")</f>
        <v/>
      </c>
      <c r="S26" s="4" t="str">
        <f>IF($K26="igen",Beosztás!AA61,"")</f>
        <v/>
      </c>
      <c r="T26" s="4" t="str">
        <f>IF($K26="igen",Beosztás!AB61,"")</f>
        <v/>
      </c>
      <c r="U26" s="4" t="str">
        <f>IF($K26="igen",Beosztás!AC61,"")</f>
        <v/>
      </c>
      <c r="V26" s="4" t="str">
        <f>IF($K26="igen",Beosztás!AD61,"")</f>
        <v/>
      </c>
      <c r="W26" s="4" t="str">
        <f>IF($K26="igen",Beosztás!AE61,"")</f>
        <v/>
      </c>
      <c r="X26" s="4" t="str">
        <f>IF($K26="igen",Beosztás!AF61,"")</f>
        <v/>
      </c>
      <c r="Y26" s="4" t="str">
        <f>IF($K26="igen",Beosztás!AG61,"")</f>
        <v/>
      </c>
      <c r="Z26" s="4" t="str">
        <f>IF($K26="igen",Beosztás!AH61,"")</f>
        <v/>
      </c>
      <c r="AA26" s="4" t="str">
        <f>IF($K26="igen",Beosztás!AI61,"")</f>
        <v/>
      </c>
      <c r="AB26" s="4" t="str">
        <f>IF($K26="igen",Beosztás!AJ61,"")</f>
        <v/>
      </c>
      <c r="AC26" s="4" t="str">
        <f>IF($K26="igen",Beosztás!AK61,"")</f>
        <v/>
      </c>
      <c r="AD26" s="4" t="str">
        <f>IF($K26="igen",Beosztás!AL61,"")</f>
        <v/>
      </c>
      <c r="AE26" s="4" t="str">
        <f>IF($K26="igen",Beosztás!AM61,"")</f>
        <v/>
      </c>
      <c r="AF26" s="4" t="str">
        <f>IF($K26="igen",Beosztás!AN61,"")</f>
        <v/>
      </c>
      <c r="AG26" s="4" t="str">
        <f>IF($K26="igen",Beosztás!AO61,"")</f>
        <v/>
      </c>
      <c r="AH26" s="4" t="str">
        <f>IF($K26="igen",Beosztás!AP61,"")</f>
        <v/>
      </c>
      <c r="AI26" s="4" t="str">
        <f>IF($K26="igen",Beosztás!AQ61,"")</f>
        <v/>
      </c>
      <c r="AJ26" s="4" t="str">
        <f>IF($K26="igen",Beosztás!AR61,"")</f>
        <v/>
      </c>
      <c r="AK26" s="4" t="str">
        <f>IF($K26="igen",Beosztás!AS61,"")</f>
        <v/>
      </c>
      <c r="AL26" s="4" t="str">
        <f>IF($K26="igen",Beosztás!AT61,"")</f>
        <v/>
      </c>
      <c r="AM26" s="4" t="str">
        <f>IF($K26="igen",Beosztás!AU61,"")</f>
        <v/>
      </c>
      <c r="AN26" s="4" t="str">
        <f>IF($K26="igen",Beosztás!AV61,"")</f>
        <v/>
      </c>
      <c r="AO26" s="4" t="str">
        <f>IF($K26="igen",Beosztás!AW61,"")</f>
        <v/>
      </c>
      <c r="AP26" s="32" t="str">
        <f>IF($K26="igen",Beosztás!AX61,"")</f>
        <v/>
      </c>
    </row>
    <row r="27" spans="1:42" hidden="1" x14ac:dyDescent="0.3">
      <c r="A27" s="155">
        <f>Beosztás!A62</f>
        <v>0</v>
      </c>
      <c r="B27">
        <f>VLOOKUP($A27,Beosztás!$A$42:$I$345,8,)</f>
        <v>0</v>
      </c>
      <c r="C27">
        <f>VLOOKUP($A27,Beosztás!$A$42:$Q$345,9,)</f>
        <v>0</v>
      </c>
      <c r="D27">
        <f>VLOOKUP($A27,Beosztás!$A$42:$Q$345,10,)</f>
        <v>0</v>
      </c>
      <c r="E27">
        <f>VLOOKUP($A27,Beosztás!$A$42:$Q$345,11,)</f>
        <v>0</v>
      </c>
      <c r="F27">
        <f>VLOOKUP($A27,Beosztás!$A$42:$Q$345,16,)</f>
        <v>0</v>
      </c>
      <c r="G27">
        <f>VLOOKUP($A27,Beosztás!$A$42:$S$345,17,)</f>
        <v>0</v>
      </c>
      <c r="H27">
        <f>VLOOKUP($A27,Beosztás!$A$42:$S$345,14,)</f>
        <v>0</v>
      </c>
      <c r="I27">
        <f>VLOOKUP($A27,Beosztás!$A$42:$S$345,15,)</f>
        <v>0</v>
      </c>
      <c r="J27">
        <f t="shared" si="2"/>
        <v>0</v>
      </c>
      <c r="K27" s="82" t="str">
        <f t="shared" si="3"/>
        <v>nem</v>
      </c>
      <c r="L27" s="31" t="str">
        <f>IF($K27="igen",Beosztás!T62,"")</f>
        <v/>
      </c>
      <c r="M27" s="4" t="str">
        <f>IF($K27="igen",Beosztás!U62,"")</f>
        <v/>
      </c>
      <c r="N27" s="4" t="str">
        <f>IF($K27="igen",Beosztás!V62,"")</f>
        <v/>
      </c>
      <c r="O27" s="4" t="str">
        <f>IF($K27="igen",Beosztás!W62,"")</f>
        <v/>
      </c>
      <c r="P27" s="4" t="str">
        <f>IF($K27="igen",Beosztás!X62,"")</f>
        <v/>
      </c>
      <c r="Q27" s="4" t="str">
        <f>IF($K27="igen",Beosztás!Y62,"")</f>
        <v/>
      </c>
      <c r="R27" s="4" t="str">
        <f>IF($K27="igen",Beosztás!Z62,"")</f>
        <v/>
      </c>
      <c r="S27" s="4" t="str">
        <f>IF($K27="igen",Beosztás!AA62,"")</f>
        <v/>
      </c>
      <c r="T27" s="4" t="str">
        <f>IF($K27="igen",Beosztás!AB62,"")</f>
        <v/>
      </c>
      <c r="U27" s="4" t="str">
        <f>IF($K27="igen",Beosztás!AC62,"")</f>
        <v/>
      </c>
      <c r="V27" s="4" t="str">
        <f>IF($K27="igen",Beosztás!AD62,"")</f>
        <v/>
      </c>
      <c r="W27" s="4" t="str">
        <f>IF($K27="igen",Beosztás!AE62,"")</f>
        <v/>
      </c>
      <c r="X27" s="4" t="str">
        <f>IF($K27="igen",Beosztás!AF62,"")</f>
        <v/>
      </c>
      <c r="Y27" s="4" t="str">
        <f>IF($K27="igen",Beosztás!AG62,"")</f>
        <v/>
      </c>
      <c r="Z27" s="4" t="str">
        <f>IF($K27="igen",Beosztás!AH62,"")</f>
        <v/>
      </c>
      <c r="AA27" s="4" t="str">
        <f>IF($K27="igen",Beosztás!AI62,"")</f>
        <v/>
      </c>
      <c r="AB27" s="4" t="str">
        <f>IF($K27="igen",Beosztás!AJ62,"")</f>
        <v/>
      </c>
      <c r="AC27" s="4" t="str">
        <f>IF($K27="igen",Beosztás!AK62,"")</f>
        <v/>
      </c>
      <c r="AD27" s="4" t="str">
        <f>IF($K27="igen",Beosztás!AL62,"")</f>
        <v/>
      </c>
      <c r="AE27" s="4" t="str">
        <f>IF($K27="igen",Beosztás!AM62,"")</f>
        <v/>
      </c>
      <c r="AF27" s="4" t="str">
        <f>IF($K27="igen",Beosztás!AN62,"")</f>
        <v/>
      </c>
      <c r="AG27" s="4" t="str">
        <f>IF($K27="igen",Beosztás!AO62,"")</f>
        <v/>
      </c>
      <c r="AH27" s="4" t="str">
        <f>IF($K27="igen",Beosztás!AP62,"")</f>
        <v/>
      </c>
      <c r="AI27" s="4" t="str">
        <f>IF($K27="igen",Beosztás!AQ62,"")</f>
        <v/>
      </c>
      <c r="AJ27" s="4" t="str">
        <f>IF($K27="igen",Beosztás!AR62,"")</f>
        <v/>
      </c>
      <c r="AK27" s="4" t="str">
        <f>IF($K27="igen",Beosztás!AS62,"")</f>
        <v/>
      </c>
      <c r="AL27" s="4" t="str">
        <f>IF($K27="igen",Beosztás!AT62,"")</f>
        <v/>
      </c>
      <c r="AM27" s="4" t="str">
        <f>IF($K27="igen",Beosztás!AU62,"")</f>
        <v/>
      </c>
      <c r="AN27" s="4" t="str">
        <f>IF($K27="igen",Beosztás!AV62,"")</f>
        <v/>
      </c>
      <c r="AO27" s="4" t="str">
        <f>IF($K27="igen",Beosztás!AW62,"")</f>
        <v/>
      </c>
      <c r="AP27" s="32" t="str">
        <f>IF($K27="igen",Beosztás!AX62,"")</f>
        <v/>
      </c>
    </row>
    <row r="28" spans="1:42" hidden="1" x14ac:dyDescent="0.3">
      <c r="A28" s="155">
        <f>Beosztás!A63</f>
        <v>0</v>
      </c>
      <c r="B28">
        <f>VLOOKUP($A28,Beosztás!$A$42:$I$345,8,)</f>
        <v>0</v>
      </c>
      <c r="C28">
        <f>VLOOKUP($A28,Beosztás!$A$42:$Q$345,9,)</f>
        <v>0</v>
      </c>
      <c r="D28">
        <f>VLOOKUP($A28,Beosztás!$A$42:$Q$345,10,)</f>
        <v>0</v>
      </c>
      <c r="E28">
        <f>VLOOKUP($A28,Beosztás!$A$42:$Q$345,11,)</f>
        <v>0</v>
      </c>
      <c r="F28">
        <f>VLOOKUP($A28,Beosztás!$A$42:$Q$345,16,)</f>
        <v>0</v>
      </c>
      <c r="G28">
        <f>VLOOKUP($A28,Beosztás!$A$42:$S$345,17,)</f>
        <v>0</v>
      </c>
      <c r="H28">
        <f>VLOOKUP($A28,Beosztás!$A$42:$S$345,14,)</f>
        <v>0</v>
      </c>
      <c r="I28">
        <f>VLOOKUP($A28,Beosztás!$A$42:$S$345,15,)</f>
        <v>0</v>
      </c>
      <c r="J28">
        <f t="shared" si="2"/>
        <v>0</v>
      </c>
      <c r="K28" s="82" t="str">
        <f t="shared" si="3"/>
        <v>nem</v>
      </c>
      <c r="L28" s="31" t="str">
        <f>IF($K28="igen",Beosztás!T63,"")</f>
        <v/>
      </c>
      <c r="M28" s="4" t="str">
        <f>IF($K28="igen",Beosztás!U63,"")</f>
        <v/>
      </c>
      <c r="N28" s="4" t="str">
        <f>IF($K28="igen",Beosztás!V63,"")</f>
        <v/>
      </c>
      <c r="O28" s="4" t="str">
        <f>IF($K28="igen",Beosztás!W63,"")</f>
        <v/>
      </c>
      <c r="P28" s="4" t="str">
        <f>IF($K28="igen",Beosztás!X63,"")</f>
        <v/>
      </c>
      <c r="Q28" s="4" t="str">
        <f>IF($K28="igen",Beosztás!Y63,"")</f>
        <v/>
      </c>
      <c r="R28" s="4" t="str">
        <f>IF($K28="igen",Beosztás!Z63,"")</f>
        <v/>
      </c>
      <c r="S28" s="4" t="str">
        <f>IF($K28="igen",Beosztás!AA63,"")</f>
        <v/>
      </c>
      <c r="T28" s="4" t="str">
        <f>IF($K28="igen",Beosztás!AB63,"")</f>
        <v/>
      </c>
      <c r="U28" s="4" t="str">
        <f>IF($K28="igen",Beosztás!AC63,"")</f>
        <v/>
      </c>
      <c r="V28" s="4" t="str">
        <f>IF($K28="igen",Beosztás!AD63,"")</f>
        <v/>
      </c>
      <c r="W28" s="4" t="str">
        <f>IF($K28="igen",Beosztás!AE63,"")</f>
        <v/>
      </c>
      <c r="X28" s="4" t="str">
        <f>IF($K28="igen",Beosztás!AF63,"")</f>
        <v/>
      </c>
      <c r="Y28" s="4" t="str">
        <f>IF($K28="igen",Beosztás!AG63,"")</f>
        <v/>
      </c>
      <c r="Z28" s="4" t="str">
        <f>IF($K28="igen",Beosztás!AH63,"")</f>
        <v/>
      </c>
      <c r="AA28" s="4" t="str">
        <f>IF($K28="igen",Beosztás!AI63,"")</f>
        <v/>
      </c>
      <c r="AB28" s="4" t="str">
        <f>IF($K28="igen",Beosztás!AJ63,"")</f>
        <v/>
      </c>
      <c r="AC28" s="4" t="str">
        <f>IF($K28="igen",Beosztás!AK63,"")</f>
        <v/>
      </c>
      <c r="AD28" s="4" t="str">
        <f>IF($K28="igen",Beosztás!AL63,"")</f>
        <v/>
      </c>
      <c r="AE28" s="4" t="str">
        <f>IF($K28="igen",Beosztás!AM63,"")</f>
        <v/>
      </c>
      <c r="AF28" s="4" t="str">
        <f>IF($K28="igen",Beosztás!AN63,"")</f>
        <v/>
      </c>
      <c r="AG28" s="4" t="str">
        <f>IF($K28="igen",Beosztás!AO63,"")</f>
        <v/>
      </c>
      <c r="AH28" s="4" t="str">
        <f>IF($K28="igen",Beosztás!AP63,"")</f>
        <v/>
      </c>
      <c r="AI28" s="4" t="str">
        <f>IF($K28="igen",Beosztás!AQ63,"")</f>
        <v/>
      </c>
      <c r="AJ28" s="4" t="str">
        <f>IF($K28="igen",Beosztás!AR63,"")</f>
        <v/>
      </c>
      <c r="AK28" s="4" t="str">
        <f>IF($K28="igen",Beosztás!AS63,"")</f>
        <v/>
      </c>
      <c r="AL28" s="4" t="str">
        <f>IF($K28="igen",Beosztás!AT63,"")</f>
        <v/>
      </c>
      <c r="AM28" s="4" t="str">
        <f>IF($K28="igen",Beosztás!AU63,"")</f>
        <v/>
      </c>
      <c r="AN28" s="4" t="str">
        <f>IF($K28="igen",Beosztás!AV63,"")</f>
        <v/>
      </c>
      <c r="AO28" s="4" t="str">
        <f>IF($K28="igen",Beosztás!AW63,"")</f>
        <v/>
      </c>
      <c r="AP28" s="32" t="str">
        <f>IF($K28="igen",Beosztás!AX63,"")</f>
        <v/>
      </c>
    </row>
    <row r="29" spans="1:42" hidden="1" x14ac:dyDescent="0.3">
      <c r="A29" s="155">
        <f>Beosztás!A64</f>
        <v>0</v>
      </c>
      <c r="B29">
        <f>VLOOKUP($A29,Beosztás!$A$42:$I$345,8,)</f>
        <v>0</v>
      </c>
      <c r="C29">
        <f>VLOOKUP($A29,Beosztás!$A$42:$Q$345,9,)</f>
        <v>0</v>
      </c>
      <c r="D29">
        <f>VLOOKUP($A29,Beosztás!$A$42:$Q$345,10,)</f>
        <v>0</v>
      </c>
      <c r="E29">
        <f>VLOOKUP($A29,Beosztás!$A$42:$Q$345,11,)</f>
        <v>0</v>
      </c>
      <c r="F29">
        <f>VLOOKUP($A29,Beosztás!$A$42:$Q$345,16,)</f>
        <v>0</v>
      </c>
      <c r="G29">
        <f>VLOOKUP($A29,Beosztás!$A$42:$S$345,17,)</f>
        <v>0</v>
      </c>
      <c r="H29">
        <f>VLOOKUP($A29,Beosztás!$A$42:$S$345,14,)</f>
        <v>0</v>
      </c>
      <c r="I29">
        <f>VLOOKUP($A29,Beosztás!$A$42:$S$345,15,)</f>
        <v>0</v>
      </c>
      <c r="J29">
        <f t="shared" si="2"/>
        <v>0</v>
      </c>
      <c r="K29" s="82" t="str">
        <f t="shared" si="3"/>
        <v>nem</v>
      </c>
      <c r="L29" s="31" t="str">
        <f>IF($K29="igen",Beosztás!T64,"")</f>
        <v/>
      </c>
      <c r="M29" s="4" t="str">
        <f>IF($K29="igen",Beosztás!U64,"")</f>
        <v/>
      </c>
      <c r="N29" s="4" t="str">
        <f>IF($K29="igen",Beosztás!V64,"")</f>
        <v/>
      </c>
      <c r="O29" s="4" t="str">
        <f>IF($K29="igen",Beosztás!W64,"")</f>
        <v/>
      </c>
      <c r="P29" s="4" t="str">
        <f>IF($K29="igen",Beosztás!X64,"")</f>
        <v/>
      </c>
      <c r="Q29" s="4" t="str">
        <f>IF($K29="igen",Beosztás!Y64,"")</f>
        <v/>
      </c>
      <c r="R29" s="4" t="str">
        <f>IF($K29="igen",Beosztás!Z64,"")</f>
        <v/>
      </c>
      <c r="S29" s="4" t="str">
        <f>IF($K29="igen",Beosztás!AA64,"")</f>
        <v/>
      </c>
      <c r="T29" s="4" t="str">
        <f>IF($K29="igen",Beosztás!AB64,"")</f>
        <v/>
      </c>
      <c r="U29" s="4" t="str">
        <f>IF($K29="igen",Beosztás!AC64,"")</f>
        <v/>
      </c>
      <c r="V29" s="4" t="str">
        <f>IF($K29="igen",Beosztás!AD64,"")</f>
        <v/>
      </c>
      <c r="W29" s="4" t="str">
        <f>IF($K29="igen",Beosztás!AE64,"")</f>
        <v/>
      </c>
      <c r="X29" s="4" t="str">
        <f>IF($K29="igen",Beosztás!AF64,"")</f>
        <v/>
      </c>
      <c r="Y29" s="4" t="str">
        <f>IF($K29="igen",Beosztás!AG64,"")</f>
        <v/>
      </c>
      <c r="Z29" s="4" t="str">
        <f>IF($K29="igen",Beosztás!AH64,"")</f>
        <v/>
      </c>
      <c r="AA29" s="4" t="str">
        <f>IF($K29="igen",Beosztás!AI64,"")</f>
        <v/>
      </c>
      <c r="AB29" s="4" t="str">
        <f>IF($K29="igen",Beosztás!AJ64,"")</f>
        <v/>
      </c>
      <c r="AC29" s="4" t="str">
        <f>IF($K29="igen",Beosztás!AK64,"")</f>
        <v/>
      </c>
      <c r="AD29" s="4" t="str">
        <f>IF($K29="igen",Beosztás!AL64,"")</f>
        <v/>
      </c>
      <c r="AE29" s="4" t="str">
        <f>IF($K29="igen",Beosztás!AM64,"")</f>
        <v/>
      </c>
      <c r="AF29" s="4" t="str">
        <f>IF($K29="igen",Beosztás!AN64,"")</f>
        <v/>
      </c>
      <c r="AG29" s="4" t="str">
        <f>IF($K29="igen",Beosztás!AO64,"")</f>
        <v/>
      </c>
      <c r="AH29" s="4" t="str">
        <f>IF($K29="igen",Beosztás!AP64,"")</f>
        <v/>
      </c>
      <c r="AI29" s="4" t="str">
        <f>IF($K29="igen",Beosztás!AQ64,"")</f>
        <v/>
      </c>
      <c r="AJ29" s="4" t="str">
        <f>IF($K29="igen",Beosztás!AR64,"")</f>
        <v/>
      </c>
      <c r="AK29" s="4" t="str">
        <f>IF($K29="igen",Beosztás!AS64,"")</f>
        <v/>
      </c>
      <c r="AL29" s="4" t="str">
        <f>IF($K29="igen",Beosztás!AT64,"")</f>
        <v/>
      </c>
      <c r="AM29" s="4" t="str">
        <f>IF($K29="igen",Beosztás!AU64,"")</f>
        <v/>
      </c>
      <c r="AN29" s="4" t="str">
        <f>IF($K29="igen",Beosztás!AV64,"")</f>
        <v/>
      </c>
      <c r="AO29" s="4" t="str">
        <f>IF($K29="igen",Beosztás!AW64,"")</f>
        <v/>
      </c>
      <c r="AP29" s="32" t="str">
        <f>IF($K29="igen",Beosztás!AX64,"")</f>
        <v/>
      </c>
    </row>
    <row r="30" spans="1:42" hidden="1" x14ac:dyDescent="0.3">
      <c r="A30" s="155">
        <f>Beosztás!A65</f>
        <v>0</v>
      </c>
      <c r="B30">
        <f>VLOOKUP($A30,Beosztás!$A$42:$I$345,8,)</f>
        <v>0</v>
      </c>
      <c r="C30">
        <f>VLOOKUP($A30,Beosztás!$A$42:$Q$345,9,)</f>
        <v>0</v>
      </c>
      <c r="D30">
        <f>VLOOKUP($A30,Beosztás!$A$42:$Q$345,10,)</f>
        <v>0</v>
      </c>
      <c r="E30">
        <f>VLOOKUP($A30,Beosztás!$A$42:$Q$345,11,)</f>
        <v>0</v>
      </c>
      <c r="F30">
        <f>VLOOKUP($A30,Beosztás!$A$42:$Q$345,16,)</f>
        <v>0</v>
      </c>
      <c r="G30">
        <f>VLOOKUP($A30,Beosztás!$A$42:$S$345,17,)</f>
        <v>0</v>
      </c>
      <c r="H30">
        <f>VLOOKUP($A30,Beosztás!$A$42:$S$345,14,)</f>
        <v>0</v>
      </c>
      <c r="I30">
        <f>VLOOKUP($A30,Beosztás!$A$42:$S$345,15,)</f>
        <v>0</v>
      </c>
      <c r="J30">
        <f t="shared" si="2"/>
        <v>0</v>
      </c>
      <c r="K30" s="82" t="str">
        <f t="shared" si="3"/>
        <v>nem</v>
      </c>
      <c r="L30" s="31" t="str">
        <f>IF($K30="igen",Beosztás!T65,"")</f>
        <v/>
      </c>
      <c r="M30" s="4" t="str">
        <f>IF($K30="igen",Beosztás!U65,"")</f>
        <v/>
      </c>
      <c r="N30" s="4" t="str">
        <f>IF($K30="igen",Beosztás!V65,"")</f>
        <v/>
      </c>
      <c r="O30" s="4" t="str">
        <f>IF($K30="igen",Beosztás!W65,"")</f>
        <v/>
      </c>
      <c r="P30" s="4" t="str">
        <f>IF($K30="igen",Beosztás!X65,"")</f>
        <v/>
      </c>
      <c r="Q30" s="4" t="str">
        <f>IF($K30="igen",Beosztás!Y65,"")</f>
        <v/>
      </c>
      <c r="R30" s="4" t="str">
        <f>IF($K30="igen",Beosztás!Z65,"")</f>
        <v/>
      </c>
      <c r="S30" s="4" t="str">
        <f>IF($K30="igen",Beosztás!AA65,"")</f>
        <v/>
      </c>
      <c r="T30" s="4" t="str">
        <f>IF($K30="igen",Beosztás!AB65,"")</f>
        <v/>
      </c>
      <c r="U30" s="4" t="str">
        <f>IF($K30="igen",Beosztás!AC65,"")</f>
        <v/>
      </c>
      <c r="V30" s="4" t="str">
        <f>IF($K30="igen",Beosztás!AD65,"")</f>
        <v/>
      </c>
      <c r="W30" s="4" t="str">
        <f>IF($K30="igen",Beosztás!AE65,"")</f>
        <v/>
      </c>
      <c r="X30" s="4" t="str">
        <f>IF($K30="igen",Beosztás!AF65,"")</f>
        <v/>
      </c>
      <c r="Y30" s="4" t="str">
        <f>IF($K30="igen",Beosztás!AG65,"")</f>
        <v/>
      </c>
      <c r="Z30" s="4" t="str">
        <f>IF($K30="igen",Beosztás!AH65,"")</f>
        <v/>
      </c>
      <c r="AA30" s="4" t="str">
        <f>IF($K30="igen",Beosztás!AI65,"")</f>
        <v/>
      </c>
      <c r="AB30" s="4" t="str">
        <f>IF($K30="igen",Beosztás!AJ65,"")</f>
        <v/>
      </c>
      <c r="AC30" s="4" t="str">
        <f>IF($K30="igen",Beosztás!AK65,"")</f>
        <v/>
      </c>
      <c r="AD30" s="4" t="str">
        <f>IF($K30="igen",Beosztás!AL65,"")</f>
        <v/>
      </c>
      <c r="AE30" s="4" t="str">
        <f>IF($K30="igen",Beosztás!AM65,"")</f>
        <v/>
      </c>
      <c r="AF30" s="4" t="str">
        <f>IF($K30="igen",Beosztás!AN65,"")</f>
        <v/>
      </c>
      <c r="AG30" s="4" t="str">
        <f>IF($K30="igen",Beosztás!AO65,"")</f>
        <v/>
      </c>
      <c r="AH30" s="4" t="str">
        <f>IF($K30="igen",Beosztás!AP65,"")</f>
        <v/>
      </c>
      <c r="AI30" s="4" t="str">
        <f>IF($K30="igen",Beosztás!AQ65,"")</f>
        <v/>
      </c>
      <c r="AJ30" s="4" t="str">
        <f>IF($K30="igen",Beosztás!AR65,"")</f>
        <v/>
      </c>
      <c r="AK30" s="4" t="str">
        <f>IF($K30="igen",Beosztás!AS65,"")</f>
        <v/>
      </c>
      <c r="AL30" s="4" t="str">
        <f>IF($K30="igen",Beosztás!AT65,"")</f>
        <v/>
      </c>
      <c r="AM30" s="4" t="str">
        <f>IF($K30="igen",Beosztás!AU65,"")</f>
        <v/>
      </c>
      <c r="AN30" s="4" t="str">
        <f>IF($K30="igen",Beosztás!AV65,"")</f>
        <v/>
      </c>
      <c r="AO30" s="4" t="str">
        <f>IF($K30="igen",Beosztás!AW65,"")</f>
        <v/>
      </c>
      <c r="AP30" s="32" t="str">
        <f>IF($K30="igen",Beosztás!AX65,"")</f>
        <v/>
      </c>
    </row>
    <row r="31" spans="1:42" hidden="1" x14ac:dyDescent="0.3">
      <c r="A31" s="155">
        <f>Beosztás!A66</f>
        <v>0</v>
      </c>
      <c r="B31">
        <f>VLOOKUP($A31,Beosztás!$A$42:$I$345,8,)</f>
        <v>0</v>
      </c>
      <c r="C31">
        <f>VLOOKUP($A31,Beosztás!$A$42:$Q$345,9,)</f>
        <v>0</v>
      </c>
      <c r="D31">
        <f>VLOOKUP($A31,Beosztás!$A$42:$Q$345,10,)</f>
        <v>0</v>
      </c>
      <c r="E31">
        <f>VLOOKUP($A31,Beosztás!$A$42:$Q$345,11,)</f>
        <v>0</v>
      </c>
      <c r="F31">
        <f>VLOOKUP($A31,Beosztás!$A$42:$Q$345,16,)</f>
        <v>0</v>
      </c>
      <c r="G31">
        <f>VLOOKUP($A31,Beosztás!$A$42:$S$345,17,)</f>
        <v>0</v>
      </c>
      <c r="H31">
        <f>VLOOKUP($A31,Beosztás!$A$42:$S$345,14,)</f>
        <v>0</v>
      </c>
      <c r="I31">
        <f>VLOOKUP($A31,Beosztás!$A$42:$S$345,15,)</f>
        <v>0</v>
      </c>
      <c r="J31">
        <f t="shared" si="2"/>
        <v>0</v>
      </c>
      <c r="K31" s="82" t="str">
        <f t="shared" si="3"/>
        <v>nem</v>
      </c>
      <c r="L31" s="31" t="str">
        <f>IF($K31="igen",Beosztás!T66,"")</f>
        <v/>
      </c>
      <c r="M31" s="4" t="str">
        <f>IF($K31="igen",Beosztás!U66,"")</f>
        <v/>
      </c>
      <c r="N31" s="4" t="str">
        <f>IF($K31="igen",Beosztás!V66,"")</f>
        <v/>
      </c>
      <c r="O31" s="4" t="str">
        <f>IF($K31="igen",Beosztás!W66,"")</f>
        <v/>
      </c>
      <c r="P31" s="4" t="str">
        <f>IF($K31="igen",Beosztás!X66,"")</f>
        <v/>
      </c>
      <c r="Q31" s="4" t="str">
        <f>IF($K31="igen",Beosztás!Y66,"")</f>
        <v/>
      </c>
      <c r="R31" s="4" t="str">
        <f>IF($K31="igen",Beosztás!Z66,"")</f>
        <v/>
      </c>
      <c r="S31" s="4" t="str">
        <f>IF($K31="igen",Beosztás!AA66,"")</f>
        <v/>
      </c>
      <c r="T31" s="4" t="str">
        <f>IF($K31="igen",Beosztás!AB66,"")</f>
        <v/>
      </c>
      <c r="U31" s="4" t="str">
        <f>IF($K31="igen",Beosztás!AC66,"")</f>
        <v/>
      </c>
      <c r="V31" s="4" t="str">
        <f>IF($K31="igen",Beosztás!AD66,"")</f>
        <v/>
      </c>
      <c r="W31" s="4" t="str">
        <f>IF($K31="igen",Beosztás!AE66,"")</f>
        <v/>
      </c>
      <c r="X31" s="4" t="str">
        <f>IF($K31="igen",Beosztás!AF66,"")</f>
        <v/>
      </c>
      <c r="Y31" s="4" t="str">
        <f>IF($K31="igen",Beosztás!AG66,"")</f>
        <v/>
      </c>
      <c r="Z31" s="4" t="str">
        <f>IF($K31="igen",Beosztás!AH66,"")</f>
        <v/>
      </c>
      <c r="AA31" s="4" t="str">
        <f>IF($K31="igen",Beosztás!AI66,"")</f>
        <v/>
      </c>
      <c r="AB31" s="4" t="str">
        <f>IF($K31="igen",Beosztás!AJ66,"")</f>
        <v/>
      </c>
      <c r="AC31" s="4" t="str">
        <f>IF($K31="igen",Beosztás!AK66,"")</f>
        <v/>
      </c>
      <c r="AD31" s="4" t="str">
        <f>IF($K31="igen",Beosztás!AL66,"")</f>
        <v/>
      </c>
      <c r="AE31" s="4" t="str">
        <f>IF($K31="igen",Beosztás!AM66,"")</f>
        <v/>
      </c>
      <c r="AF31" s="4" t="str">
        <f>IF($K31="igen",Beosztás!AN66,"")</f>
        <v/>
      </c>
      <c r="AG31" s="4" t="str">
        <f>IF($K31="igen",Beosztás!AO66,"")</f>
        <v/>
      </c>
      <c r="AH31" s="4" t="str">
        <f>IF($K31="igen",Beosztás!AP66,"")</f>
        <v/>
      </c>
      <c r="AI31" s="4" t="str">
        <f>IF($K31="igen",Beosztás!AQ66,"")</f>
        <v/>
      </c>
      <c r="AJ31" s="4" t="str">
        <f>IF($K31="igen",Beosztás!AR66,"")</f>
        <v/>
      </c>
      <c r="AK31" s="4" t="str">
        <f>IF($K31="igen",Beosztás!AS66,"")</f>
        <v/>
      </c>
      <c r="AL31" s="4" t="str">
        <f>IF($K31="igen",Beosztás!AT66,"")</f>
        <v/>
      </c>
      <c r="AM31" s="4" t="str">
        <f>IF($K31="igen",Beosztás!AU66,"")</f>
        <v/>
      </c>
      <c r="AN31" s="4" t="str">
        <f>IF($K31="igen",Beosztás!AV66,"")</f>
        <v/>
      </c>
      <c r="AO31" s="4" t="str">
        <f>IF($K31="igen",Beosztás!AW66,"")</f>
        <v/>
      </c>
      <c r="AP31" s="32" t="str">
        <f>IF($K31="igen",Beosztás!AX66,"")</f>
        <v/>
      </c>
    </row>
    <row r="32" spans="1:42" hidden="1" x14ac:dyDescent="0.3">
      <c r="A32" s="155">
        <f>Beosztás!A67</f>
        <v>0</v>
      </c>
      <c r="B32">
        <f>VLOOKUP($A32,Beosztás!$A$42:$I$345,8,)</f>
        <v>0</v>
      </c>
      <c r="C32">
        <f>VLOOKUP($A32,Beosztás!$A$42:$Q$345,9,)</f>
        <v>0</v>
      </c>
      <c r="D32">
        <f>VLOOKUP($A32,Beosztás!$A$42:$Q$345,10,)</f>
        <v>0</v>
      </c>
      <c r="E32">
        <f>VLOOKUP($A32,Beosztás!$A$42:$Q$345,11,)</f>
        <v>0</v>
      </c>
      <c r="F32">
        <f>VLOOKUP($A32,Beosztás!$A$42:$Q$345,16,)</f>
        <v>0</v>
      </c>
      <c r="G32">
        <f>VLOOKUP($A32,Beosztás!$A$42:$S$345,17,)</f>
        <v>0</v>
      </c>
      <c r="H32">
        <f>VLOOKUP($A32,Beosztás!$A$42:$S$345,14,)</f>
        <v>0</v>
      </c>
      <c r="I32">
        <f>VLOOKUP($A32,Beosztás!$A$42:$S$345,15,)</f>
        <v>0</v>
      </c>
      <c r="J32">
        <f t="shared" si="2"/>
        <v>0</v>
      </c>
      <c r="K32" s="82" t="str">
        <f t="shared" si="3"/>
        <v>nem</v>
      </c>
      <c r="L32" s="31" t="str">
        <f>IF($K32="igen",Beosztás!T67,"")</f>
        <v/>
      </c>
      <c r="M32" s="4" t="str">
        <f>IF($K32="igen",Beosztás!U67,"")</f>
        <v/>
      </c>
      <c r="N32" s="4" t="str">
        <f>IF($K32="igen",Beosztás!V67,"")</f>
        <v/>
      </c>
      <c r="O32" s="4" t="str">
        <f>IF($K32="igen",Beosztás!W67,"")</f>
        <v/>
      </c>
      <c r="P32" s="4" t="str">
        <f>IF($K32="igen",Beosztás!X67,"")</f>
        <v/>
      </c>
      <c r="Q32" s="4" t="str">
        <f>IF($K32="igen",Beosztás!Y67,"")</f>
        <v/>
      </c>
      <c r="R32" s="4" t="str">
        <f>IF($K32="igen",Beosztás!Z67,"")</f>
        <v/>
      </c>
      <c r="S32" s="4" t="str">
        <f>IF($K32="igen",Beosztás!AA67,"")</f>
        <v/>
      </c>
      <c r="T32" s="4" t="str">
        <f>IF($K32="igen",Beosztás!AB67,"")</f>
        <v/>
      </c>
      <c r="U32" s="4" t="str">
        <f>IF($K32="igen",Beosztás!AC67,"")</f>
        <v/>
      </c>
      <c r="V32" s="4" t="str">
        <f>IF($K32="igen",Beosztás!AD67,"")</f>
        <v/>
      </c>
      <c r="W32" s="4" t="str">
        <f>IF($K32="igen",Beosztás!AE67,"")</f>
        <v/>
      </c>
      <c r="X32" s="4" t="str">
        <f>IF($K32="igen",Beosztás!AF67,"")</f>
        <v/>
      </c>
      <c r="Y32" s="4" t="str">
        <f>IF($K32="igen",Beosztás!AG67,"")</f>
        <v/>
      </c>
      <c r="Z32" s="4" t="str">
        <f>IF($K32="igen",Beosztás!AH67,"")</f>
        <v/>
      </c>
      <c r="AA32" s="4" t="str">
        <f>IF($K32="igen",Beosztás!AI67,"")</f>
        <v/>
      </c>
      <c r="AB32" s="4" t="str">
        <f>IF($K32="igen",Beosztás!AJ67,"")</f>
        <v/>
      </c>
      <c r="AC32" s="4" t="str">
        <f>IF($K32="igen",Beosztás!AK67,"")</f>
        <v/>
      </c>
      <c r="AD32" s="4" t="str">
        <f>IF($K32="igen",Beosztás!AL67,"")</f>
        <v/>
      </c>
      <c r="AE32" s="4" t="str">
        <f>IF($K32="igen",Beosztás!AM67,"")</f>
        <v/>
      </c>
      <c r="AF32" s="4" t="str">
        <f>IF($K32="igen",Beosztás!AN67,"")</f>
        <v/>
      </c>
      <c r="AG32" s="4" t="str">
        <f>IF($K32="igen",Beosztás!AO67,"")</f>
        <v/>
      </c>
      <c r="AH32" s="4" t="str">
        <f>IF($K32="igen",Beosztás!AP67,"")</f>
        <v/>
      </c>
      <c r="AI32" s="4" t="str">
        <f>IF($K32="igen",Beosztás!AQ67,"")</f>
        <v/>
      </c>
      <c r="AJ32" s="4" t="str">
        <f>IF($K32="igen",Beosztás!AR67,"")</f>
        <v/>
      </c>
      <c r="AK32" s="4" t="str">
        <f>IF($K32="igen",Beosztás!AS67,"")</f>
        <v/>
      </c>
      <c r="AL32" s="4" t="str">
        <f>IF($K32="igen",Beosztás!AT67,"")</f>
        <v/>
      </c>
      <c r="AM32" s="4" t="str">
        <f>IF($K32="igen",Beosztás!AU67,"")</f>
        <v/>
      </c>
      <c r="AN32" s="4" t="str">
        <f>IF($K32="igen",Beosztás!AV67,"")</f>
        <v/>
      </c>
      <c r="AO32" s="4" t="str">
        <f>IF($K32="igen",Beosztás!AW67,"")</f>
        <v/>
      </c>
      <c r="AP32" s="32" t="str">
        <f>IF($K32="igen",Beosztás!AX67,"")</f>
        <v/>
      </c>
    </row>
    <row r="33" spans="1:42" hidden="1" x14ac:dyDescent="0.3">
      <c r="A33" s="155">
        <f>Beosztás!A68</f>
        <v>0</v>
      </c>
      <c r="B33">
        <f>VLOOKUP($A33,Beosztás!$A$42:$I$345,8,)</f>
        <v>0</v>
      </c>
      <c r="C33">
        <f>VLOOKUP($A33,Beosztás!$A$42:$Q$345,9,)</f>
        <v>0</v>
      </c>
      <c r="D33">
        <f>VLOOKUP($A33,Beosztás!$A$42:$Q$345,10,)</f>
        <v>0</v>
      </c>
      <c r="E33">
        <f>VLOOKUP($A33,Beosztás!$A$42:$Q$345,11,)</f>
        <v>0</v>
      </c>
      <c r="F33">
        <f>VLOOKUP($A33,Beosztás!$A$42:$Q$345,16,)</f>
        <v>0</v>
      </c>
      <c r="G33">
        <f>VLOOKUP($A33,Beosztás!$A$42:$S$345,17,)</f>
        <v>0</v>
      </c>
      <c r="H33">
        <f>VLOOKUP($A33,Beosztás!$A$42:$S$345,14,)</f>
        <v>0</v>
      </c>
      <c r="I33">
        <f>VLOOKUP($A33,Beosztás!$A$42:$S$345,15,)</f>
        <v>0</v>
      </c>
      <c r="J33">
        <f t="shared" si="2"/>
        <v>0</v>
      </c>
      <c r="K33" s="82" t="str">
        <f t="shared" si="3"/>
        <v>nem</v>
      </c>
      <c r="L33" s="31" t="str">
        <f>IF($K33="igen",Beosztás!T68,"")</f>
        <v/>
      </c>
      <c r="M33" s="4" t="str">
        <f>IF($K33="igen",Beosztás!U68,"")</f>
        <v/>
      </c>
      <c r="N33" s="4" t="str">
        <f>IF($K33="igen",Beosztás!V68,"")</f>
        <v/>
      </c>
      <c r="O33" s="4" t="str">
        <f>IF($K33="igen",Beosztás!W68,"")</f>
        <v/>
      </c>
      <c r="P33" s="4" t="str">
        <f>IF($K33="igen",Beosztás!X68,"")</f>
        <v/>
      </c>
      <c r="Q33" s="4" t="str">
        <f>IF($K33="igen",Beosztás!Y68,"")</f>
        <v/>
      </c>
      <c r="R33" s="4" t="str">
        <f>IF($K33="igen",Beosztás!Z68,"")</f>
        <v/>
      </c>
      <c r="S33" s="4" t="str">
        <f>IF($K33="igen",Beosztás!AA68,"")</f>
        <v/>
      </c>
      <c r="T33" s="4" t="str">
        <f>IF($K33="igen",Beosztás!AB68,"")</f>
        <v/>
      </c>
      <c r="U33" s="4" t="str">
        <f>IF($K33="igen",Beosztás!AC68,"")</f>
        <v/>
      </c>
      <c r="V33" s="4" t="str">
        <f>IF($K33="igen",Beosztás!AD68,"")</f>
        <v/>
      </c>
      <c r="W33" s="4" t="str">
        <f>IF($K33="igen",Beosztás!AE68,"")</f>
        <v/>
      </c>
      <c r="X33" s="4" t="str">
        <f>IF($K33="igen",Beosztás!AF68,"")</f>
        <v/>
      </c>
      <c r="Y33" s="4" t="str">
        <f>IF($K33="igen",Beosztás!AG68,"")</f>
        <v/>
      </c>
      <c r="Z33" s="4" t="str">
        <f>IF($K33="igen",Beosztás!AH68,"")</f>
        <v/>
      </c>
      <c r="AA33" s="4" t="str">
        <f>IF($K33="igen",Beosztás!AI68,"")</f>
        <v/>
      </c>
      <c r="AB33" s="4" t="str">
        <f>IF($K33="igen",Beosztás!AJ68,"")</f>
        <v/>
      </c>
      <c r="AC33" s="4" t="str">
        <f>IF($K33="igen",Beosztás!AK68,"")</f>
        <v/>
      </c>
      <c r="AD33" s="4" t="str">
        <f>IF($K33="igen",Beosztás!AL68,"")</f>
        <v/>
      </c>
      <c r="AE33" s="4" t="str">
        <f>IF($K33="igen",Beosztás!AM68,"")</f>
        <v/>
      </c>
      <c r="AF33" s="4" t="str">
        <f>IF($K33="igen",Beosztás!AN68,"")</f>
        <v/>
      </c>
      <c r="AG33" s="4" t="str">
        <f>IF($K33="igen",Beosztás!AO68,"")</f>
        <v/>
      </c>
      <c r="AH33" s="4" t="str">
        <f>IF($K33="igen",Beosztás!AP68,"")</f>
        <v/>
      </c>
      <c r="AI33" s="4" t="str">
        <f>IF($K33="igen",Beosztás!AQ68,"")</f>
        <v/>
      </c>
      <c r="AJ33" s="4" t="str">
        <f>IF($K33="igen",Beosztás!AR68,"")</f>
        <v/>
      </c>
      <c r="AK33" s="4" t="str">
        <f>IF($K33="igen",Beosztás!AS68,"")</f>
        <v/>
      </c>
      <c r="AL33" s="4" t="str">
        <f>IF($K33="igen",Beosztás!AT68,"")</f>
        <v/>
      </c>
      <c r="AM33" s="4" t="str">
        <f>IF($K33="igen",Beosztás!AU68,"")</f>
        <v/>
      </c>
      <c r="AN33" s="4" t="str">
        <f>IF($K33="igen",Beosztás!AV68,"")</f>
        <v/>
      </c>
      <c r="AO33" s="4" t="str">
        <f>IF($K33="igen",Beosztás!AW68,"")</f>
        <v/>
      </c>
      <c r="AP33" s="32" t="str">
        <f>IF($K33="igen",Beosztás!AX68,"")</f>
        <v/>
      </c>
    </row>
    <row r="34" spans="1:42" hidden="1" x14ac:dyDescent="0.3">
      <c r="A34" s="155">
        <f>Beosztás!A69</f>
        <v>0</v>
      </c>
      <c r="B34">
        <f>VLOOKUP($A34,Beosztás!$A$42:$I$345,8,)</f>
        <v>0</v>
      </c>
      <c r="C34">
        <f>VLOOKUP($A34,Beosztás!$A$42:$Q$345,9,)</f>
        <v>0</v>
      </c>
      <c r="D34">
        <f>VLOOKUP($A34,Beosztás!$A$42:$Q$345,10,)</f>
        <v>0</v>
      </c>
      <c r="E34">
        <f>VLOOKUP($A34,Beosztás!$A$42:$Q$345,11,)</f>
        <v>0</v>
      </c>
      <c r="F34">
        <f>VLOOKUP($A34,Beosztás!$A$42:$Q$345,16,)</f>
        <v>0</v>
      </c>
      <c r="G34">
        <f>VLOOKUP($A34,Beosztás!$A$42:$S$345,17,)</f>
        <v>0</v>
      </c>
      <c r="H34">
        <f>VLOOKUP($A34,Beosztás!$A$42:$S$345,14,)</f>
        <v>0</v>
      </c>
      <c r="I34">
        <f>VLOOKUP($A34,Beosztás!$A$42:$S$345,15,)</f>
        <v>0</v>
      </c>
      <c r="J34">
        <f t="shared" si="2"/>
        <v>0</v>
      </c>
      <c r="K34" s="82" t="str">
        <f t="shared" si="3"/>
        <v>nem</v>
      </c>
      <c r="L34" s="31" t="str">
        <f>IF($K34="igen",Beosztás!T69,"")</f>
        <v/>
      </c>
      <c r="M34" s="4" t="str">
        <f>IF($K34="igen",Beosztás!U69,"")</f>
        <v/>
      </c>
      <c r="N34" s="4" t="str">
        <f>IF($K34="igen",Beosztás!V69,"")</f>
        <v/>
      </c>
      <c r="O34" s="4" t="str">
        <f>IF($K34="igen",Beosztás!W69,"")</f>
        <v/>
      </c>
      <c r="P34" s="4" t="str">
        <f>IF($K34="igen",Beosztás!X69,"")</f>
        <v/>
      </c>
      <c r="Q34" s="4" t="str">
        <f>IF($K34="igen",Beosztás!Y69,"")</f>
        <v/>
      </c>
      <c r="R34" s="4" t="str">
        <f>IF($K34="igen",Beosztás!Z69,"")</f>
        <v/>
      </c>
      <c r="S34" s="4" t="str">
        <f>IF($K34="igen",Beosztás!AA69,"")</f>
        <v/>
      </c>
      <c r="T34" s="4" t="str">
        <f>IF($K34="igen",Beosztás!AB69,"")</f>
        <v/>
      </c>
      <c r="U34" s="4" t="str">
        <f>IF($K34="igen",Beosztás!AC69,"")</f>
        <v/>
      </c>
      <c r="V34" s="4" t="str">
        <f>IF($K34="igen",Beosztás!AD69,"")</f>
        <v/>
      </c>
      <c r="W34" s="4" t="str">
        <f>IF($K34="igen",Beosztás!AE69,"")</f>
        <v/>
      </c>
      <c r="X34" s="4" t="str">
        <f>IF($K34="igen",Beosztás!AF69,"")</f>
        <v/>
      </c>
      <c r="Y34" s="4" t="str">
        <f>IF($K34="igen",Beosztás!AG69,"")</f>
        <v/>
      </c>
      <c r="Z34" s="4" t="str">
        <f>IF($K34="igen",Beosztás!AH69,"")</f>
        <v/>
      </c>
      <c r="AA34" s="4" t="str">
        <f>IF($K34="igen",Beosztás!AI69,"")</f>
        <v/>
      </c>
      <c r="AB34" s="4" t="str">
        <f>IF($K34="igen",Beosztás!AJ69,"")</f>
        <v/>
      </c>
      <c r="AC34" s="4" t="str">
        <f>IF($K34="igen",Beosztás!AK69,"")</f>
        <v/>
      </c>
      <c r="AD34" s="4" t="str">
        <f>IF($K34="igen",Beosztás!AL69,"")</f>
        <v/>
      </c>
      <c r="AE34" s="4" t="str">
        <f>IF($K34="igen",Beosztás!AM69,"")</f>
        <v/>
      </c>
      <c r="AF34" s="4" t="str">
        <f>IF($K34="igen",Beosztás!AN69,"")</f>
        <v/>
      </c>
      <c r="AG34" s="4" t="str">
        <f>IF($K34="igen",Beosztás!AO69,"")</f>
        <v/>
      </c>
      <c r="AH34" s="4" t="str">
        <f>IF($K34="igen",Beosztás!AP69,"")</f>
        <v/>
      </c>
      <c r="AI34" s="4" t="str">
        <f>IF($K34="igen",Beosztás!AQ69,"")</f>
        <v/>
      </c>
      <c r="AJ34" s="4" t="str">
        <f>IF($K34="igen",Beosztás!AR69,"")</f>
        <v/>
      </c>
      <c r="AK34" s="4" t="str">
        <f>IF($K34="igen",Beosztás!AS69,"")</f>
        <v/>
      </c>
      <c r="AL34" s="4" t="str">
        <f>IF($K34="igen",Beosztás!AT69,"")</f>
        <v/>
      </c>
      <c r="AM34" s="4" t="str">
        <f>IF($K34="igen",Beosztás!AU69,"")</f>
        <v/>
      </c>
      <c r="AN34" s="4" t="str">
        <f>IF($K34="igen",Beosztás!AV69,"")</f>
        <v/>
      </c>
      <c r="AO34" s="4" t="str">
        <f>IF($K34="igen",Beosztás!AW69,"")</f>
        <v/>
      </c>
      <c r="AP34" s="32" t="str">
        <f>IF($K34="igen",Beosztás!AX69,"")</f>
        <v/>
      </c>
    </row>
    <row r="35" spans="1:42" hidden="1" x14ac:dyDescent="0.3">
      <c r="A35" s="155">
        <f>Beosztás!A70</f>
        <v>0</v>
      </c>
      <c r="B35">
        <f>VLOOKUP($A35,Beosztás!$A$42:$I$345,8,)</f>
        <v>0</v>
      </c>
      <c r="C35">
        <f>VLOOKUP($A35,Beosztás!$A$42:$Q$345,9,)</f>
        <v>0</v>
      </c>
      <c r="D35">
        <f>VLOOKUP($A35,Beosztás!$A$42:$Q$345,10,)</f>
        <v>0</v>
      </c>
      <c r="E35">
        <f>VLOOKUP($A35,Beosztás!$A$42:$Q$345,11,)</f>
        <v>0</v>
      </c>
      <c r="F35">
        <f>VLOOKUP($A35,Beosztás!$A$42:$Q$345,16,)</f>
        <v>0</v>
      </c>
      <c r="G35">
        <f>VLOOKUP($A35,Beosztás!$A$42:$S$345,17,)</f>
        <v>0</v>
      </c>
      <c r="H35">
        <f>VLOOKUP($A35,Beosztás!$A$42:$S$345,14,)</f>
        <v>0</v>
      </c>
      <c r="I35">
        <f>VLOOKUP($A35,Beosztás!$A$42:$S$345,15,)</f>
        <v>0</v>
      </c>
      <c r="J35">
        <f t="shared" si="2"/>
        <v>0</v>
      </c>
      <c r="K35" s="82" t="str">
        <f t="shared" si="3"/>
        <v>nem</v>
      </c>
      <c r="L35" s="31" t="str">
        <f>IF($K35="igen",Beosztás!T70,"")</f>
        <v/>
      </c>
      <c r="M35" s="4" t="str">
        <f>IF($K35="igen",Beosztás!U70,"")</f>
        <v/>
      </c>
      <c r="N35" s="4" t="str">
        <f>IF($K35="igen",Beosztás!V70,"")</f>
        <v/>
      </c>
      <c r="O35" s="4" t="str">
        <f>IF($K35="igen",Beosztás!W70,"")</f>
        <v/>
      </c>
      <c r="P35" s="4" t="str">
        <f>IF($K35="igen",Beosztás!X70,"")</f>
        <v/>
      </c>
      <c r="Q35" s="4" t="str">
        <f>IF($K35="igen",Beosztás!Y70,"")</f>
        <v/>
      </c>
      <c r="R35" s="4" t="str">
        <f>IF($K35="igen",Beosztás!Z70,"")</f>
        <v/>
      </c>
      <c r="S35" s="4" t="str">
        <f>IF($K35="igen",Beosztás!AA70,"")</f>
        <v/>
      </c>
      <c r="T35" s="4" t="str">
        <f>IF($K35="igen",Beosztás!AB70,"")</f>
        <v/>
      </c>
      <c r="U35" s="4" t="str">
        <f>IF($K35="igen",Beosztás!AC70,"")</f>
        <v/>
      </c>
      <c r="V35" s="4" t="str">
        <f>IF($K35="igen",Beosztás!AD70,"")</f>
        <v/>
      </c>
      <c r="W35" s="4" t="str">
        <f>IF($K35="igen",Beosztás!AE70,"")</f>
        <v/>
      </c>
      <c r="X35" s="4" t="str">
        <f>IF($K35="igen",Beosztás!AF70,"")</f>
        <v/>
      </c>
      <c r="Y35" s="4" t="str">
        <f>IF($K35="igen",Beosztás!AG70,"")</f>
        <v/>
      </c>
      <c r="Z35" s="4" t="str">
        <f>IF($K35="igen",Beosztás!AH70,"")</f>
        <v/>
      </c>
      <c r="AA35" s="4" t="str">
        <f>IF($K35="igen",Beosztás!AI70,"")</f>
        <v/>
      </c>
      <c r="AB35" s="4" t="str">
        <f>IF($K35="igen",Beosztás!AJ70,"")</f>
        <v/>
      </c>
      <c r="AC35" s="4" t="str">
        <f>IF($K35="igen",Beosztás!AK70,"")</f>
        <v/>
      </c>
      <c r="AD35" s="4" t="str">
        <f>IF($K35="igen",Beosztás!AL70,"")</f>
        <v/>
      </c>
      <c r="AE35" s="4" t="str">
        <f>IF($K35="igen",Beosztás!AM70,"")</f>
        <v/>
      </c>
      <c r="AF35" s="4" t="str">
        <f>IF($K35="igen",Beosztás!AN70,"")</f>
        <v/>
      </c>
      <c r="AG35" s="4" t="str">
        <f>IF($K35="igen",Beosztás!AO70,"")</f>
        <v/>
      </c>
      <c r="AH35" s="4" t="str">
        <f>IF($K35="igen",Beosztás!AP70,"")</f>
        <v/>
      </c>
      <c r="AI35" s="4" t="str">
        <f>IF($K35="igen",Beosztás!AQ70,"")</f>
        <v/>
      </c>
      <c r="AJ35" s="4" t="str">
        <f>IF($K35="igen",Beosztás!AR70,"")</f>
        <v/>
      </c>
      <c r="AK35" s="4" t="str">
        <f>IF($K35="igen",Beosztás!AS70,"")</f>
        <v/>
      </c>
      <c r="AL35" s="4" t="str">
        <f>IF($K35="igen",Beosztás!AT70,"")</f>
        <v/>
      </c>
      <c r="AM35" s="4" t="str">
        <f>IF($K35="igen",Beosztás!AU70,"")</f>
        <v/>
      </c>
      <c r="AN35" s="4" t="str">
        <f>IF($K35="igen",Beosztás!AV70,"")</f>
        <v/>
      </c>
      <c r="AO35" s="4" t="str">
        <f>IF($K35="igen",Beosztás!AW70,"")</f>
        <v/>
      </c>
      <c r="AP35" s="32" t="str">
        <f>IF($K35="igen",Beosztás!AX70,"")</f>
        <v/>
      </c>
    </row>
    <row r="36" spans="1:42" hidden="1" x14ac:dyDescent="0.3">
      <c r="A36" s="155">
        <f>Beosztás!A71</f>
        <v>0</v>
      </c>
      <c r="B36">
        <f>VLOOKUP($A36,Beosztás!$A$42:$I$345,8,)</f>
        <v>0</v>
      </c>
      <c r="C36">
        <f>VLOOKUP($A36,Beosztás!$A$42:$Q$345,9,)</f>
        <v>0</v>
      </c>
      <c r="D36">
        <f>VLOOKUP($A36,Beosztás!$A$42:$Q$345,10,)</f>
        <v>0</v>
      </c>
      <c r="E36">
        <f>VLOOKUP($A36,Beosztás!$A$42:$Q$345,11,)</f>
        <v>0</v>
      </c>
      <c r="F36">
        <f>VLOOKUP($A36,Beosztás!$A$42:$Q$345,16,)</f>
        <v>0</v>
      </c>
      <c r="G36">
        <f>VLOOKUP($A36,Beosztás!$A$42:$S$345,17,)</f>
        <v>0</v>
      </c>
      <c r="H36">
        <f>VLOOKUP($A36,Beosztás!$A$42:$S$345,14,)</f>
        <v>0</v>
      </c>
      <c r="I36">
        <f>VLOOKUP($A36,Beosztás!$A$42:$S$345,15,)</f>
        <v>0</v>
      </c>
      <c r="J36">
        <f t="shared" si="2"/>
        <v>0</v>
      </c>
      <c r="K36" s="82" t="str">
        <f t="shared" si="3"/>
        <v>nem</v>
      </c>
      <c r="L36" s="31" t="str">
        <f>IF($K36="igen",Beosztás!T71,"")</f>
        <v/>
      </c>
      <c r="M36" s="4" t="str">
        <f>IF($K36="igen",Beosztás!U71,"")</f>
        <v/>
      </c>
      <c r="N36" s="4" t="str">
        <f>IF($K36="igen",Beosztás!V71,"")</f>
        <v/>
      </c>
      <c r="O36" s="4" t="str">
        <f>IF($K36="igen",Beosztás!W71,"")</f>
        <v/>
      </c>
      <c r="P36" s="4" t="str">
        <f>IF($K36="igen",Beosztás!X71,"")</f>
        <v/>
      </c>
      <c r="Q36" s="4" t="str">
        <f>IF($K36="igen",Beosztás!Y71,"")</f>
        <v/>
      </c>
      <c r="R36" s="4" t="str">
        <f>IF($K36="igen",Beosztás!Z71,"")</f>
        <v/>
      </c>
      <c r="S36" s="4" t="str">
        <f>IF($K36="igen",Beosztás!AA71,"")</f>
        <v/>
      </c>
      <c r="T36" s="4" t="str">
        <f>IF($K36="igen",Beosztás!AB71,"")</f>
        <v/>
      </c>
      <c r="U36" s="4" t="str">
        <f>IF($K36="igen",Beosztás!AC71,"")</f>
        <v/>
      </c>
      <c r="V36" s="4" t="str">
        <f>IF($K36="igen",Beosztás!AD71,"")</f>
        <v/>
      </c>
      <c r="W36" s="4" t="str">
        <f>IF($K36="igen",Beosztás!AE71,"")</f>
        <v/>
      </c>
      <c r="X36" s="4" t="str">
        <f>IF($K36="igen",Beosztás!AF71,"")</f>
        <v/>
      </c>
      <c r="Y36" s="4" t="str">
        <f>IF($K36="igen",Beosztás!AG71,"")</f>
        <v/>
      </c>
      <c r="Z36" s="4" t="str">
        <f>IF($K36="igen",Beosztás!AH71,"")</f>
        <v/>
      </c>
      <c r="AA36" s="4" t="str">
        <f>IF($K36="igen",Beosztás!AI71,"")</f>
        <v/>
      </c>
      <c r="AB36" s="4" t="str">
        <f>IF($K36="igen",Beosztás!AJ71,"")</f>
        <v/>
      </c>
      <c r="AC36" s="4" t="str">
        <f>IF($K36="igen",Beosztás!AK71,"")</f>
        <v/>
      </c>
      <c r="AD36" s="4" t="str">
        <f>IF($K36="igen",Beosztás!AL71,"")</f>
        <v/>
      </c>
      <c r="AE36" s="4" t="str">
        <f>IF($K36="igen",Beosztás!AM71,"")</f>
        <v/>
      </c>
      <c r="AF36" s="4" t="str">
        <f>IF($K36="igen",Beosztás!AN71,"")</f>
        <v/>
      </c>
      <c r="AG36" s="4" t="str">
        <f>IF($K36="igen",Beosztás!AO71,"")</f>
        <v/>
      </c>
      <c r="AH36" s="4" t="str">
        <f>IF($K36="igen",Beosztás!AP71,"")</f>
        <v/>
      </c>
      <c r="AI36" s="4" t="str">
        <f>IF($K36="igen",Beosztás!AQ71,"")</f>
        <v/>
      </c>
      <c r="AJ36" s="4" t="str">
        <f>IF($K36="igen",Beosztás!AR71,"")</f>
        <v/>
      </c>
      <c r="AK36" s="4" t="str">
        <f>IF($K36="igen",Beosztás!AS71,"")</f>
        <v/>
      </c>
      <c r="AL36" s="4" t="str">
        <f>IF($K36="igen",Beosztás!AT71,"")</f>
        <v/>
      </c>
      <c r="AM36" s="4" t="str">
        <f>IF($K36="igen",Beosztás!AU71,"")</f>
        <v/>
      </c>
      <c r="AN36" s="4" t="str">
        <f>IF($K36="igen",Beosztás!AV71,"")</f>
        <v/>
      </c>
      <c r="AO36" s="4" t="str">
        <f>IF($K36="igen",Beosztás!AW71,"")</f>
        <v/>
      </c>
      <c r="AP36" s="32" t="str">
        <f>IF($K36="igen",Beosztás!AX71,"")</f>
        <v/>
      </c>
    </row>
    <row r="37" spans="1:42" hidden="1" x14ac:dyDescent="0.3">
      <c r="A37" s="155">
        <f>Beosztás!A72</f>
        <v>0</v>
      </c>
      <c r="B37">
        <f>VLOOKUP($A37,Beosztás!$A$42:$I$345,8,)</f>
        <v>0</v>
      </c>
      <c r="C37">
        <f>VLOOKUP($A37,Beosztás!$A$42:$Q$345,9,)</f>
        <v>0</v>
      </c>
      <c r="D37">
        <f>VLOOKUP($A37,Beosztás!$A$42:$Q$345,10,)</f>
        <v>0</v>
      </c>
      <c r="E37">
        <f>VLOOKUP($A37,Beosztás!$A$42:$Q$345,11,)</f>
        <v>0</v>
      </c>
      <c r="F37">
        <f>VLOOKUP($A37,Beosztás!$A$42:$Q$345,16,)</f>
        <v>0</v>
      </c>
      <c r="G37">
        <f>VLOOKUP($A37,Beosztás!$A$42:$S$345,17,)</f>
        <v>0</v>
      </c>
      <c r="H37">
        <f>VLOOKUP($A37,Beosztás!$A$42:$S$345,14,)</f>
        <v>0</v>
      </c>
      <c r="I37">
        <f>VLOOKUP($A37,Beosztás!$A$42:$S$345,15,)</f>
        <v>0</v>
      </c>
      <c r="J37">
        <f t="shared" si="2"/>
        <v>0</v>
      </c>
      <c r="K37" s="82" t="str">
        <f t="shared" si="3"/>
        <v>nem</v>
      </c>
      <c r="L37" s="31" t="str">
        <f>IF($K37="igen",Beosztás!T72,"")</f>
        <v/>
      </c>
      <c r="M37" s="4" t="str">
        <f>IF($K37="igen",Beosztás!U72,"")</f>
        <v/>
      </c>
      <c r="N37" s="4" t="str">
        <f>IF($K37="igen",Beosztás!V72,"")</f>
        <v/>
      </c>
      <c r="O37" s="4" t="str">
        <f>IF($K37="igen",Beosztás!W72,"")</f>
        <v/>
      </c>
      <c r="P37" s="4" t="str">
        <f>IF($K37="igen",Beosztás!X72,"")</f>
        <v/>
      </c>
      <c r="Q37" s="4" t="str">
        <f>IF($K37="igen",Beosztás!Y72,"")</f>
        <v/>
      </c>
      <c r="R37" s="4" t="str">
        <f>IF($K37="igen",Beosztás!Z72,"")</f>
        <v/>
      </c>
      <c r="S37" s="4" t="str">
        <f>IF($K37="igen",Beosztás!AA72,"")</f>
        <v/>
      </c>
      <c r="T37" s="4" t="str">
        <f>IF($K37="igen",Beosztás!AB72,"")</f>
        <v/>
      </c>
      <c r="U37" s="4" t="str">
        <f>IF($K37="igen",Beosztás!AC72,"")</f>
        <v/>
      </c>
      <c r="V37" s="4" t="str">
        <f>IF($K37="igen",Beosztás!AD72,"")</f>
        <v/>
      </c>
      <c r="W37" s="4" t="str">
        <f>IF($K37="igen",Beosztás!AE72,"")</f>
        <v/>
      </c>
      <c r="X37" s="4" t="str">
        <f>IF($K37="igen",Beosztás!AF72,"")</f>
        <v/>
      </c>
      <c r="Y37" s="4" t="str">
        <f>IF($K37="igen",Beosztás!AG72,"")</f>
        <v/>
      </c>
      <c r="Z37" s="4" t="str">
        <f>IF($K37="igen",Beosztás!AH72,"")</f>
        <v/>
      </c>
      <c r="AA37" s="4" t="str">
        <f>IF($K37="igen",Beosztás!AI72,"")</f>
        <v/>
      </c>
      <c r="AB37" s="4" t="str">
        <f>IF($K37="igen",Beosztás!AJ72,"")</f>
        <v/>
      </c>
      <c r="AC37" s="4" t="str">
        <f>IF($K37="igen",Beosztás!AK72,"")</f>
        <v/>
      </c>
      <c r="AD37" s="4" t="str">
        <f>IF($K37="igen",Beosztás!AL72,"")</f>
        <v/>
      </c>
      <c r="AE37" s="4" t="str">
        <f>IF($K37="igen",Beosztás!AM72,"")</f>
        <v/>
      </c>
      <c r="AF37" s="4" t="str">
        <f>IF($K37="igen",Beosztás!AN72,"")</f>
        <v/>
      </c>
      <c r="AG37" s="4" t="str">
        <f>IF($K37="igen",Beosztás!AO72,"")</f>
        <v/>
      </c>
      <c r="AH37" s="4" t="str">
        <f>IF($K37="igen",Beosztás!AP72,"")</f>
        <v/>
      </c>
      <c r="AI37" s="4" t="str">
        <f>IF($K37="igen",Beosztás!AQ72,"")</f>
        <v/>
      </c>
      <c r="AJ37" s="4" t="str">
        <f>IF($K37="igen",Beosztás!AR72,"")</f>
        <v/>
      </c>
      <c r="AK37" s="4" t="str">
        <f>IF($K37="igen",Beosztás!AS72,"")</f>
        <v/>
      </c>
      <c r="AL37" s="4" t="str">
        <f>IF($K37="igen",Beosztás!AT72,"")</f>
        <v/>
      </c>
      <c r="AM37" s="4" t="str">
        <f>IF($K37="igen",Beosztás!AU72,"")</f>
        <v/>
      </c>
      <c r="AN37" s="4" t="str">
        <f>IF($K37="igen",Beosztás!AV72,"")</f>
        <v/>
      </c>
      <c r="AO37" s="4" t="str">
        <f>IF($K37="igen",Beosztás!AW72,"")</f>
        <v/>
      </c>
      <c r="AP37" s="32" t="str">
        <f>IF($K37="igen",Beosztás!AX72,"")</f>
        <v/>
      </c>
    </row>
    <row r="38" spans="1:42" hidden="1" x14ac:dyDescent="0.3">
      <c r="A38" s="155">
        <f>Beosztás!A73</f>
        <v>0</v>
      </c>
      <c r="B38">
        <f>VLOOKUP($A38,Beosztás!$A$42:$I$345,8,)</f>
        <v>0</v>
      </c>
      <c r="C38">
        <f>VLOOKUP($A38,Beosztás!$A$42:$Q$345,9,)</f>
        <v>0</v>
      </c>
      <c r="D38">
        <f>VLOOKUP($A38,Beosztás!$A$42:$Q$345,10,)</f>
        <v>0</v>
      </c>
      <c r="E38">
        <f>VLOOKUP($A38,Beosztás!$A$42:$Q$345,11,)</f>
        <v>0</v>
      </c>
      <c r="F38">
        <f>VLOOKUP($A38,Beosztás!$A$42:$Q$345,16,)</f>
        <v>0</v>
      </c>
      <c r="G38">
        <f>VLOOKUP($A38,Beosztás!$A$42:$S$345,17,)</f>
        <v>0</v>
      </c>
      <c r="H38">
        <f>VLOOKUP($A38,Beosztás!$A$42:$S$345,14,)</f>
        <v>0</v>
      </c>
      <c r="I38">
        <f>VLOOKUP($A38,Beosztás!$A$42:$S$345,15,)</f>
        <v>0</v>
      </c>
      <c r="J38">
        <f t="shared" si="2"/>
        <v>0</v>
      </c>
      <c r="K38" s="82" t="str">
        <f t="shared" si="3"/>
        <v>nem</v>
      </c>
      <c r="L38" s="31" t="str">
        <f>IF($K38="igen",Beosztás!T73,"")</f>
        <v/>
      </c>
      <c r="M38" s="4" t="str">
        <f>IF($K38="igen",Beosztás!U73,"")</f>
        <v/>
      </c>
      <c r="N38" s="4" t="str">
        <f>IF($K38="igen",Beosztás!V73,"")</f>
        <v/>
      </c>
      <c r="O38" s="4" t="str">
        <f>IF($K38="igen",Beosztás!W73,"")</f>
        <v/>
      </c>
      <c r="P38" s="4" t="str">
        <f>IF($K38="igen",Beosztás!X73,"")</f>
        <v/>
      </c>
      <c r="Q38" s="4" t="str">
        <f>IF($K38="igen",Beosztás!Y73,"")</f>
        <v/>
      </c>
      <c r="R38" s="4" t="str">
        <f>IF($K38="igen",Beosztás!Z73,"")</f>
        <v/>
      </c>
      <c r="S38" s="4" t="str">
        <f>IF($K38="igen",Beosztás!AA73,"")</f>
        <v/>
      </c>
      <c r="T38" s="4" t="str">
        <f>IF($K38="igen",Beosztás!AB73,"")</f>
        <v/>
      </c>
      <c r="U38" s="4" t="str">
        <f>IF($K38="igen",Beosztás!AC73,"")</f>
        <v/>
      </c>
      <c r="V38" s="4" t="str">
        <f>IF($K38="igen",Beosztás!AD73,"")</f>
        <v/>
      </c>
      <c r="W38" s="4" t="str">
        <f>IF($K38="igen",Beosztás!AE73,"")</f>
        <v/>
      </c>
      <c r="X38" s="4" t="str">
        <f>IF($K38="igen",Beosztás!AF73,"")</f>
        <v/>
      </c>
      <c r="Y38" s="4" t="str">
        <f>IF($K38="igen",Beosztás!AG73,"")</f>
        <v/>
      </c>
      <c r="Z38" s="4" t="str">
        <f>IF($K38="igen",Beosztás!AH73,"")</f>
        <v/>
      </c>
      <c r="AA38" s="4" t="str">
        <f>IF($K38="igen",Beosztás!AI73,"")</f>
        <v/>
      </c>
      <c r="AB38" s="4" t="str">
        <f>IF($K38="igen",Beosztás!AJ73,"")</f>
        <v/>
      </c>
      <c r="AC38" s="4" t="str">
        <f>IF($K38="igen",Beosztás!AK73,"")</f>
        <v/>
      </c>
      <c r="AD38" s="4" t="str">
        <f>IF($K38="igen",Beosztás!AL73,"")</f>
        <v/>
      </c>
      <c r="AE38" s="4" t="str">
        <f>IF($K38="igen",Beosztás!AM73,"")</f>
        <v/>
      </c>
      <c r="AF38" s="4" t="str">
        <f>IF($K38="igen",Beosztás!AN73,"")</f>
        <v/>
      </c>
      <c r="AG38" s="4" t="str">
        <f>IF($K38="igen",Beosztás!AO73,"")</f>
        <v/>
      </c>
      <c r="AH38" s="4" t="str">
        <f>IF($K38="igen",Beosztás!AP73,"")</f>
        <v/>
      </c>
      <c r="AI38" s="4" t="str">
        <f>IF($K38="igen",Beosztás!AQ73,"")</f>
        <v/>
      </c>
      <c r="AJ38" s="4" t="str">
        <f>IF($K38="igen",Beosztás!AR73,"")</f>
        <v/>
      </c>
      <c r="AK38" s="4" t="str">
        <f>IF($K38="igen",Beosztás!AS73,"")</f>
        <v/>
      </c>
      <c r="AL38" s="4" t="str">
        <f>IF($K38="igen",Beosztás!AT73,"")</f>
        <v/>
      </c>
      <c r="AM38" s="4" t="str">
        <f>IF($K38="igen",Beosztás!AU73,"")</f>
        <v/>
      </c>
      <c r="AN38" s="4" t="str">
        <f>IF($K38="igen",Beosztás!AV73,"")</f>
        <v/>
      </c>
      <c r="AO38" s="4" t="str">
        <f>IF($K38="igen",Beosztás!AW73,"")</f>
        <v/>
      </c>
      <c r="AP38" s="32" t="str">
        <f>IF($K38="igen",Beosztás!AX73,"")</f>
        <v/>
      </c>
    </row>
    <row r="39" spans="1:42" hidden="1" x14ac:dyDescent="0.3">
      <c r="A39" s="155">
        <f>Beosztás!A74</f>
        <v>0</v>
      </c>
      <c r="B39">
        <f>VLOOKUP($A39,Beosztás!$A$42:$I$345,8,)</f>
        <v>0</v>
      </c>
      <c r="C39">
        <f>VLOOKUP($A39,Beosztás!$A$42:$Q$345,9,)</f>
        <v>0</v>
      </c>
      <c r="D39">
        <f>VLOOKUP($A39,Beosztás!$A$42:$Q$345,10,)</f>
        <v>0</v>
      </c>
      <c r="E39">
        <f>VLOOKUP($A39,Beosztás!$A$42:$Q$345,11,)</f>
        <v>0</v>
      </c>
      <c r="F39">
        <f>VLOOKUP($A39,Beosztás!$A$42:$Q$345,16,)</f>
        <v>0</v>
      </c>
      <c r="G39">
        <f>VLOOKUP($A39,Beosztás!$A$42:$S$345,17,)</f>
        <v>0</v>
      </c>
      <c r="H39">
        <f>VLOOKUP($A39,Beosztás!$A$42:$S$345,14,)</f>
        <v>0</v>
      </c>
      <c r="I39">
        <f>VLOOKUP($A39,Beosztás!$A$42:$S$345,15,)</f>
        <v>0</v>
      </c>
      <c r="J39">
        <f t="shared" si="2"/>
        <v>0</v>
      </c>
      <c r="K39" s="82" t="str">
        <f t="shared" si="3"/>
        <v>nem</v>
      </c>
      <c r="L39" s="31" t="str">
        <f>IF($K39="igen",Beosztás!T74,"")</f>
        <v/>
      </c>
      <c r="M39" s="4" t="str">
        <f>IF($K39="igen",Beosztás!U74,"")</f>
        <v/>
      </c>
      <c r="N39" s="4" t="str">
        <f>IF($K39="igen",Beosztás!V74,"")</f>
        <v/>
      </c>
      <c r="O39" s="4" t="str">
        <f>IF($K39="igen",Beosztás!W74,"")</f>
        <v/>
      </c>
      <c r="P39" s="4" t="str">
        <f>IF($K39="igen",Beosztás!X74,"")</f>
        <v/>
      </c>
      <c r="Q39" s="4" t="str">
        <f>IF($K39="igen",Beosztás!Y74,"")</f>
        <v/>
      </c>
      <c r="R39" s="4" t="str">
        <f>IF($K39="igen",Beosztás!Z74,"")</f>
        <v/>
      </c>
      <c r="S39" s="4" t="str">
        <f>IF($K39="igen",Beosztás!AA74,"")</f>
        <v/>
      </c>
      <c r="T39" s="4" t="str">
        <f>IF($K39="igen",Beosztás!AB74,"")</f>
        <v/>
      </c>
      <c r="U39" s="4" t="str">
        <f>IF($K39="igen",Beosztás!AC74,"")</f>
        <v/>
      </c>
      <c r="V39" s="4" t="str">
        <f>IF($K39="igen",Beosztás!AD74,"")</f>
        <v/>
      </c>
      <c r="W39" s="4" t="str">
        <f>IF($K39="igen",Beosztás!AE74,"")</f>
        <v/>
      </c>
      <c r="X39" s="4" t="str">
        <f>IF($K39="igen",Beosztás!AF74,"")</f>
        <v/>
      </c>
      <c r="Y39" s="4" t="str">
        <f>IF($K39="igen",Beosztás!AG74,"")</f>
        <v/>
      </c>
      <c r="Z39" s="4" t="str">
        <f>IF($K39="igen",Beosztás!AH74,"")</f>
        <v/>
      </c>
      <c r="AA39" s="4" t="str">
        <f>IF($K39="igen",Beosztás!AI74,"")</f>
        <v/>
      </c>
      <c r="AB39" s="4" t="str">
        <f>IF($K39="igen",Beosztás!AJ74,"")</f>
        <v/>
      </c>
      <c r="AC39" s="4" t="str">
        <f>IF($K39="igen",Beosztás!AK74,"")</f>
        <v/>
      </c>
      <c r="AD39" s="4" t="str">
        <f>IF($K39="igen",Beosztás!AL74,"")</f>
        <v/>
      </c>
      <c r="AE39" s="4" t="str">
        <f>IF($K39="igen",Beosztás!AM74,"")</f>
        <v/>
      </c>
      <c r="AF39" s="4" t="str">
        <f>IF($K39="igen",Beosztás!AN74,"")</f>
        <v/>
      </c>
      <c r="AG39" s="4" t="str">
        <f>IF($K39="igen",Beosztás!AO74,"")</f>
        <v/>
      </c>
      <c r="AH39" s="4" t="str">
        <f>IF($K39="igen",Beosztás!AP74,"")</f>
        <v/>
      </c>
      <c r="AI39" s="4" t="str">
        <f>IF($K39="igen",Beosztás!AQ74,"")</f>
        <v/>
      </c>
      <c r="AJ39" s="4" t="str">
        <f>IF($K39="igen",Beosztás!AR74,"")</f>
        <v/>
      </c>
      <c r="AK39" s="4" t="str">
        <f>IF($K39="igen",Beosztás!AS74,"")</f>
        <v/>
      </c>
      <c r="AL39" s="4" t="str">
        <f>IF($K39="igen",Beosztás!AT74,"")</f>
        <v/>
      </c>
      <c r="AM39" s="4" t="str">
        <f>IF($K39="igen",Beosztás!AU74,"")</f>
        <v/>
      </c>
      <c r="AN39" s="4" t="str">
        <f>IF($K39="igen",Beosztás!AV74,"")</f>
        <v/>
      </c>
      <c r="AO39" s="4" t="str">
        <f>IF($K39="igen",Beosztás!AW74,"")</f>
        <v/>
      </c>
      <c r="AP39" s="32" t="str">
        <f>IF($K39="igen",Beosztás!AX74,"")</f>
        <v/>
      </c>
    </row>
    <row r="40" spans="1:42" hidden="1" x14ac:dyDescent="0.3">
      <c r="A40" s="155">
        <f>Beosztás!A75</f>
        <v>0</v>
      </c>
      <c r="B40">
        <f>VLOOKUP($A40,Beosztás!$A$42:$I$345,8,)</f>
        <v>0</v>
      </c>
      <c r="C40">
        <f>VLOOKUP($A40,Beosztás!$A$42:$Q$345,9,)</f>
        <v>0</v>
      </c>
      <c r="D40">
        <f>VLOOKUP($A40,Beosztás!$A$42:$Q$345,10,)</f>
        <v>0</v>
      </c>
      <c r="E40">
        <f>VLOOKUP($A40,Beosztás!$A$42:$Q$345,11,)</f>
        <v>0</v>
      </c>
      <c r="F40">
        <f>VLOOKUP($A40,Beosztás!$A$42:$Q$345,16,)</f>
        <v>0</v>
      </c>
      <c r="G40">
        <f>VLOOKUP($A40,Beosztás!$A$42:$S$345,17,)</f>
        <v>0</v>
      </c>
      <c r="H40">
        <f>VLOOKUP($A40,Beosztás!$A$42:$S$345,14,)</f>
        <v>0</v>
      </c>
      <c r="I40">
        <f>VLOOKUP($A40,Beosztás!$A$42:$S$345,15,)</f>
        <v>0</v>
      </c>
      <c r="J40">
        <f t="shared" si="2"/>
        <v>0</v>
      </c>
      <c r="K40" s="82" t="str">
        <f t="shared" si="3"/>
        <v>nem</v>
      </c>
      <c r="L40" s="31" t="str">
        <f>IF($K40="igen",Beosztás!T75,"")</f>
        <v/>
      </c>
      <c r="M40" s="4" t="str">
        <f>IF($K40="igen",Beosztás!U75,"")</f>
        <v/>
      </c>
      <c r="N40" s="4" t="str">
        <f>IF($K40="igen",Beosztás!V75,"")</f>
        <v/>
      </c>
      <c r="O40" s="4" t="str">
        <f>IF($K40="igen",Beosztás!W75,"")</f>
        <v/>
      </c>
      <c r="P40" s="4" t="str">
        <f>IF($K40="igen",Beosztás!X75,"")</f>
        <v/>
      </c>
      <c r="Q40" s="4" t="str">
        <f>IF($K40="igen",Beosztás!Y75,"")</f>
        <v/>
      </c>
      <c r="R40" s="4" t="str">
        <f>IF($K40="igen",Beosztás!Z75,"")</f>
        <v/>
      </c>
      <c r="S40" s="4" t="str">
        <f>IF($K40="igen",Beosztás!AA75,"")</f>
        <v/>
      </c>
      <c r="T40" s="4" t="str">
        <f>IF($K40="igen",Beosztás!AB75,"")</f>
        <v/>
      </c>
      <c r="U40" s="4" t="str">
        <f>IF($K40="igen",Beosztás!AC75,"")</f>
        <v/>
      </c>
      <c r="V40" s="4" t="str">
        <f>IF($K40="igen",Beosztás!AD75,"")</f>
        <v/>
      </c>
      <c r="W40" s="4" t="str">
        <f>IF($K40="igen",Beosztás!AE75,"")</f>
        <v/>
      </c>
      <c r="X40" s="4" t="str">
        <f>IF($K40="igen",Beosztás!AF75,"")</f>
        <v/>
      </c>
      <c r="Y40" s="4" t="str">
        <f>IF($K40="igen",Beosztás!AG75,"")</f>
        <v/>
      </c>
      <c r="Z40" s="4" t="str">
        <f>IF($K40="igen",Beosztás!AH75,"")</f>
        <v/>
      </c>
      <c r="AA40" s="4" t="str">
        <f>IF($K40="igen",Beosztás!AI75,"")</f>
        <v/>
      </c>
      <c r="AB40" s="4" t="str">
        <f>IF($K40="igen",Beosztás!AJ75,"")</f>
        <v/>
      </c>
      <c r="AC40" s="4" t="str">
        <f>IF($K40="igen",Beosztás!AK75,"")</f>
        <v/>
      </c>
      <c r="AD40" s="4" t="str">
        <f>IF($K40="igen",Beosztás!AL75,"")</f>
        <v/>
      </c>
      <c r="AE40" s="4" t="str">
        <f>IF($K40="igen",Beosztás!AM75,"")</f>
        <v/>
      </c>
      <c r="AF40" s="4" t="str">
        <f>IF($K40="igen",Beosztás!AN75,"")</f>
        <v/>
      </c>
      <c r="AG40" s="4" t="str">
        <f>IF($K40="igen",Beosztás!AO75,"")</f>
        <v/>
      </c>
      <c r="AH40" s="4" t="str">
        <f>IF($K40="igen",Beosztás!AP75,"")</f>
        <v/>
      </c>
      <c r="AI40" s="4" t="str">
        <f>IF($K40="igen",Beosztás!AQ75,"")</f>
        <v/>
      </c>
      <c r="AJ40" s="4" t="str">
        <f>IF($K40="igen",Beosztás!AR75,"")</f>
        <v/>
      </c>
      <c r="AK40" s="4" t="str">
        <f>IF($K40="igen",Beosztás!AS75,"")</f>
        <v/>
      </c>
      <c r="AL40" s="4" t="str">
        <f>IF($K40="igen",Beosztás!AT75,"")</f>
        <v/>
      </c>
      <c r="AM40" s="4" t="str">
        <f>IF($K40="igen",Beosztás!AU75,"")</f>
        <v/>
      </c>
      <c r="AN40" s="4" t="str">
        <f>IF($K40="igen",Beosztás!AV75,"")</f>
        <v/>
      </c>
      <c r="AO40" s="4" t="str">
        <f>IF($K40="igen",Beosztás!AW75,"")</f>
        <v/>
      </c>
      <c r="AP40" s="32" t="str">
        <f>IF($K40="igen",Beosztás!AX75,"")</f>
        <v/>
      </c>
    </row>
    <row r="41" spans="1:42" hidden="1" x14ac:dyDescent="0.3">
      <c r="A41" s="155">
        <f>Beosztás!A76</f>
        <v>0</v>
      </c>
      <c r="B41">
        <f>VLOOKUP($A41,Beosztás!$A$42:$I$345,8,)</f>
        <v>0</v>
      </c>
      <c r="C41">
        <f>VLOOKUP($A41,Beosztás!$A$42:$Q$345,9,)</f>
        <v>0</v>
      </c>
      <c r="D41">
        <f>VLOOKUP($A41,Beosztás!$A$42:$Q$345,10,)</f>
        <v>0</v>
      </c>
      <c r="E41">
        <f>VLOOKUP($A41,Beosztás!$A$42:$Q$345,11,)</f>
        <v>0</v>
      </c>
      <c r="F41">
        <f>VLOOKUP($A41,Beosztás!$A$42:$Q$345,16,)</f>
        <v>0</v>
      </c>
      <c r="G41">
        <f>VLOOKUP($A41,Beosztás!$A$42:$S$345,17,)</f>
        <v>0</v>
      </c>
      <c r="H41">
        <f>VLOOKUP($A41,Beosztás!$A$42:$S$345,14,)</f>
        <v>0</v>
      </c>
      <c r="I41">
        <f>VLOOKUP($A41,Beosztás!$A$42:$S$345,15,)</f>
        <v>0</v>
      </c>
      <c r="J41">
        <f t="shared" si="2"/>
        <v>0</v>
      </c>
      <c r="K41" s="82" t="str">
        <f t="shared" si="3"/>
        <v>nem</v>
      </c>
      <c r="L41" s="31" t="str">
        <f>IF($K41="igen",Beosztás!T76,"")</f>
        <v/>
      </c>
      <c r="M41" s="4" t="str">
        <f>IF($K41="igen",Beosztás!U76,"")</f>
        <v/>
      </c>
      <c r="N41" s="4" t="str">
        <f>IF($K41="igen",Beosztás!V76,"")</f>
        <v/>
      </c>
      <c r="O41" s="4" t="str">
        <f>IF($K41="igen",Beosztás!W76,"")</f>
        <v/>
      </c>
      <c r="P41" s="4" t="str">
        <f>IF($K41="igen",Beosztás!X76,"")</f>
        <v/>
      </c>
      <c r="Q41" s="4" t="str">
        <f>IF($K41="igen",Beosztás!Y76,"")</f>
        <v/>
      </c>
      <c r="R41" s="4" t="str">
        <f>IF($K41="igen",Beosztás!Z76,"")</f>
        <v/>
      </c>
      <c r="S41" s="4" t="str">
        <f>IF($K41="igen",Beosztás!AA76,"")</f>
        <v/>
      </c>
      <c r="T41" s="4" t="str">
        <f>IF($K41="igen",Beosztás!AB76,"")</f>
        <v/>
      </c>
      <c r="U41" s="4" t="str">
        <f>IF($K41="igen",Beosztás!AC76,"")</f>
        <v/>
      </c>
      <c r="V41" s="4" t="str">
        <f>IF($K41="igen",Beosztás!AD76,"")</f>
        <v/>
      </c>
      <c r="W41" s="4" t="str">
        <f>IF($K41="igen",Beosztás!AE76,"")</f>
        <v/>
      </c>
      <c r="X41" s="4" t="str">
        <f>IF($K41="igen",Beosztás!AF76,"")</f>
        <v/>
      </c>
      <c r="Y41" s="4" t="str">
        <f>IF($K41="igen",Beosztás!AG76,"")</f>
        <v/>
      </c>
      <c r="Z41" s="4" t="str">
        <f>IF($K41="igen",Beosztás!AH76,"")</f>
        <v/>
      </c>
      <c r="AA41" s="4" t="str">
        <f>IF($K41="igen",Beosztás!AI76,"")</f>
        <v/>
      </c>
      <c r="AB41" s="4" t="str">
        <f>IF($K41="igen",Beosztás!AJ76,"")</f>
        <v/>
      </c>
      <c r="AC41" s="4" t="str">
        <f>IF($K41="igen",Beosztás!AK76,"")</f>
        <v/>
      </c>
      <c r="AD41" s="4" t="str">
        <f>IF($K41="igen",Beosztás!AL76,"")</f>
        <v/>
      </c>
      <c r="AE41" s="4" t="str">
        <f>IF($K41="igen",Beosztás!AM76,"")</f>
        <v/>
      </c>
      <c r="AF41" s="4" t="str">
        <f>IF($K41="igen",Beosztás!AN76,"")</f>
        <v/>
      </c>
      <c r="AG41" s="4" t="str">
        <f>IF($K41="igen",Beosztás!AO76,"")</f>
        <v/>
      </c>
      <c r="AH41" s="4" t="str">
        <f>IF($K41="igen",Beosztás!AP76,"")</f>
        <v/>
      </c>
      <c r="AI41" s="4" t="str">
        <f>IF($K41="igen",Beosztás!AQ76,"")</f>
        <v/>
      </c>
      <c r="AJ41" s="4" t="str">
        <f>IF($K41="igen",Beosztás!AR76,"")</f>
        <v/>
      </c>
      <c r="AK41" s="4" t="str">
        <f>IF($K41="igen",Beosztás!AS76,"")</f>
        <v/>
      </c>
      <c r="AL41" s="4" t="str">
        <f>IF($K41="igen",Beosztás!AT76,"")</f>
        <v/>
      </c>
      <c r="AM41" s="4" t="str">
        <f>IF($K41="igen",Beosztás!AU76,"")</f>
        <v/>
      </c>
      <c r="AN41" s="4" t="str">
        <f>IF($K41="igen",Beosztás!AV76,"")</f>
        <v/>
      </c>
      <c r="AO41" s="4" t="str">
        <f>IF($K41="igen",Beosztás!AW76,"")</f>
        <v/>
      </c>
      <c r="AP41" s="32" t="str">
        <f>IF($K41="igen",Beosztás!AX76,"")</f>
        <v/>
      </c>
    </row>
    <row r="42" spans="1:42" hidden="1" x14ac:dyDescent="0.3">
      <c r="A42" s="155">
        <f>Beosztás!A77</f>
        <v>0</v>
      </c>
      <c r="B42">
        <f>VLOOKUP($A42,Beosztás!$A$42:$I$345,8,)</f>
        <v>0</v>
      </c>
      <c r="C42">
        <f>VLOOKUP($A42,Beosztás!$A$42:$Q$345,9,)</f>
        <v>0</v>
      </c>
      <c r="D42">
        <f>VLOOKUP($A42,Beosztás!$A$42:$Q$345,10,)</f>
        <v>0</v>
      </c>
      <c r="E42">
        <f>VLOOKUP($A42,Beosztás!$A$42:$Q$345,11,)</f>
        <v>0</v>
      </c>
      <c r="F42">
        <f>VLOOKUP($A42,Beosztás!$A$42:$Q$345,16,)</f>
        <v>0</v>
      </c>
      <c r="G42">
        <f>VLOOKUP($A42,Beosztás!$A$42:$S$345,17,)</f>
        <v>0</v>
      </c>
      <c r="H42">
        <f>VLOOKUP($A42,Beosztás!$A$42:$S$345,14,)</f>
        <v>0</v>
      </c>
      <c r="I42">
        <f>VLOOKUP($A42,Beosztás!$A$42:$S$345,15,)</f>
        <v>0</v>
      </c>
      <c r="J42">
        <f t="shared" si="2"/>
        <v>0</v>
      </c>
      <c r="K42" s="82" t="str">
        <f t="shared" si="3"/>
        <v>nem</v>
      </c>
      <c r="L42" s="31" t="str">
        <f>IF($K42="igen",Beosztás!T77,"")</f>
        <v/>
      </c>
      <c r="M42" s="4" t="str">
        <f>IF($K42="igen",Beosztás!U77,"")</f>
        <v/>
      </c>
      <c r="N42" s="4" t="str">
        <f>IF($K42="igen",Beosztás!V77,"")</f>
        <v/>
      </c>
      <c r="O42" s="4" t="str">
        <f>IF($K42="igen",Beosztás!W77,"")</f>
        <v/>
      </c>
      <c r="P42" s="4" t="str">
        <f>IF($K42="igen",Beosztás!X77,"")</f>
        <v/>
      </c>
      <c r="Q42" s="4" t="str">
        <f>IF($K42="igen",Beosztás!Y77,"")</f>
        <v/>
      </c>
      <c r="R42" s="4" t="str">
        <f>IF($K42="igen",Beosztás!Z77,"")</f>
        <v/>
      </c>
      <c r="S42" s="4" t="str">
        <f>IF($K42="igen",Beosztás!AA77,"")</f>
        <v/>
      </c>
      <c r="T42" s="4" t="str">
        <f>IF($K42="igen",Beosztás!AB77,"")</f>
        <v/>
      </c>
      <c r="U42" s="4" t="str">
        <f>IF($K42="igen",Beosztás!AC77,"")</f>
        <v/>
      </c>
      <c r="V42" s="4" t="str">
        <f>IF($K42="igen",Beosztás!AD77,"")</f>
        <v/>
      </c>
      <c r="W42" s="4" t="str">
        <f>IF($K42="igen",Beosztás!AE77,"")</f>
        <v/>
      </c>
      <c r="X42" s="4" t="str">
        <f>IF($K42="igen",Beosztás!AF77,"")</f>
        <v/>
      </c>
      <c r="Y42" s="4" t="str">
        <f>IF($K42="igen",Beosztás!AG77,"")</f>
        <v/>
      </c>
      <c r="Z42" s="4" t="str">
        <f>IF($K42="igen",Beosztás!AH77,"")</f>
        <v/>
      </c>
      <c r="AA42" s="4" t="str">
        <f>IF($K42="igen",Beosztás!AI77,"")</f>
        <v/>
      </c>
      <c r="AB42" s="4" t="str">
        <f>IF($K42="igen",Beosztás!AJ77,"")</f>
        <v/>
      </c>
      <c r="AC42" s="4" t="str">
        <f>IF($K42="igen",Beosztás!AK77,"")</f>
        <v/>
      </c>
      <c r="AD42" s="4" t="str">
        <f>IF($K42="igen",Beosztás!AL77,"")</f>
        <v/>
      </c>
      <c r="AE42" s="4" t="str">
        <f>IF($K42="igen",Beosztás!AM77,"")</f>
        <v/>
      </c>
      <c r="AF42" s="4" t="str">
        <f>IF($K42="igen",Beosztás!AN77,"")</f>
        <v/>
      </c>
      <c r="AG42" s="4" t="str">
        <f>IF($K42="igen",Beosztás!AO77,"")</f>
        <v/>
      </c>
      <c r="AH42" s="4" t="str">
        <f>IF($K42="igen",Beosztás!AP77,"")</f>
        <v/>
      </c>
      <c r="AI42" s="4" t="str">
        <f>IF($K42="igen",Beosztás!AQ77,"")</f>
        <v/>
      </c>
      <c r="AJ42" s="4" t="str">
        <f>IF($K42="igen",Beosztás!AR77,"")</f>
        <v/>
      </c>
      <c r="AK42" s="4" t="str">
        <f>IF($K42="igen",Beosztás!AS77,"")</f>
        <v/>
      </c>
      <c r="AL42" s="4" t="str">
        <f>IF($K42="igen",Beosztás!AT77,"")</f>
        <v/>
      </c>
      <c r="AM42" s="4" t="str">
        <f>IF($K42="igen",Beosztás!AU77,"")</f>
        <v/>
      </c>
      <c r="AN42" s="4" t="str">
        <f>IF($K42="igen",Beosztás!AV77,"")</f>
        <v/>
      </c>
      <c r="AO42" s="4" t="str">
        <f>IF($K42="igen",Beosztás!AW77,"")</f>
        <v/>
      </c>
      <c r="AP42" s="32" t="str">
        <f>IF($K42="igen",Beosztás!AX77,"")</f>
        <v/>
      </c>
    </row>
    <row r="43" spans="1:42" hidden="1" x14ac:dyDescent="0.3">
      <c r="A43" s="155">
        <f>Beosztás!A78</f>
        <v>0</v>
      </c>
      <c r="B43">
        <f>VLOOKUP($A43,Beosztás!$A$42:$I$345,8,)</f>
        <v>0</v>
      </c>
      <c r="C43">
        <f>VLOOKUP($A43,Beosztás!$A$42:$Q$345,9,)</f>
        <v>0</v>
      </c>
      <c r="D43">
        <f>VLOOKUP($A43,Beosztás!$A$42:$Q$345,10,)</f>
        <v>0</v>
      </c>
      <c r="E43">
        <f>VLOOKUP($A43,Beosztás!$A$42:$Q$345,11,)</f>
        <v>0</v>
      </c>
      <c r="F43">
        <f>VLOOKUP($A43,Beosztás!$A$42:$Q$345,16,)</f>
        <v>0</v>
      </c>
      <c r="G43">
        <f>VLOOKUP($A43,Beosztás!$A$42:$S$345,17,)</f>
        <v>0</v>
      </c>
      <c r="H43">
        <f>VLOOKUP($A43,Beosztás!$A$42:$S$345,14,)</f>
        <v>0</v>
      </c>
      <c r="I43">
        <f>VLOOKUP($A43,Beosztás!$A$42:$S$345,15,)</f>
        <v>0</v>
      </c>
      <c r="J43">
        <f t="shared" si="2"/>
        <v>0</v>
      </c>
      <c r="K43" s="82" t="str">
        <f t="shared" si="3"/>
        <v>nem</v>
      </c>
      <c r="L43" s="31" t="str">
        <f>IF($K43="igen",Beosztás!T78,"")</f>
        <v/>
      </c>
      <c r="M43" s="4" t="str">
        <f>IF($K43="igen",Beosztás!U78,"")</f>
        <v/>
      </c>
      <c r="N43" s="4" t="str">
        <f>IF($K43="igen",Beosztás!V78,"")</f>
        <v/>
      </c>
      <c r="O43" s="4" t="str">
        <f>IF($K43="igen",Beosztás!W78,"")</f>
        <v/>
      </c>
      <c r="P43" s="4" t="str">
        <f>IF($K43="igen",Beosztás!X78,"")</f>
        <v/>
      </c>
      <c r="Q43" s="4" t="str">
        <f>IF($K43="igen",Beosztás!Y78,"")</f>
        <v/>
      </c>
      <c r="R43" s="4" t="str">
        <f>IF($K43="igen",Beosztás!Z78,"")</f>
        <v/>
      </c>
      <c r="S43" s="4" t="str">
        <f>IF($K43="igen",Beosztás!AA78,"")</f>
        <v/>
      </c>
      <c r="T43" s="4" t="str">
        <f>IF($K43="igen",Beosztás!AB78,"")</f>
        <v/>
      </c>
      <c r="U43" s="4" t="str">
        <f>IF($K43="igen",Beosztás!AC78,"")</f>
        <v/>
      </c>
      <c r="V43" s="4" t="str">
        <f>IF($K43="igen",Beosztás!AD78,"")</f>
        <v/>
      </c>
      <c r="W43" s="4" t="str">
        <f>IF($K43="igen",Beosztás!AE78,"")</f>
        <v/>
      </c>
      <c r="X43" s="4" t="str">
        <f>IF($K43="igen",Beosztás!AF78,"")</f>
        <v/>
      </c>
      <c r="Y43" s="4" t="str">
        <f>IF($K43="igen",Beosztás!AG78,"")</f>
        <v/>
      </c>
      <c r="Z43" s="4" t="str">
        <f>IF($K43="igen",Beosztás!AH78,"")</f>
        <v/>
      </c>
      <c r="AA43" s="4" t="str">
        <f>IF($K43="igen",Beosztás!AI78,"")</f>
        <v/>
      </c>
      <c r="AB43" s="4" t="str">
        <f>IF($K43="igen",Beosztás!AJ78,"")</f>
        <v/>
      </c>
      <c r="AC43" s="4" t="str">
        <f>IF($K43="igen",Beosztás!AK78,"")</f>
        <v/>
      </c>
      <c r="AD43" s="4" t="str">
        <f>IF($K43="igen",Beosztás!AL78,"")</f>
        <v/>
      </c>
      <c r="AE43" s="4" t="str">
        <f>IF($K43="igen",Beosztás!AM78,"")</f>
        <v/>
      </c>
      <c r="AF43" s="4" t="str">
        <f>IF($K43="igen",Beosztás!AN78,"")</f>
        <v/>
      </c>
      <c r="AG43" s="4" t="str">
        <f>IF($K43="igen",Beosztás!AO78,"")</f>
        <v/>
      </c>
      <c r="AH43" s="4" t="str">
        <f>IF($K43="igen",Beosztás!AP78,"")</f>
        <v/>
      </c>
      <c r="AI43" s="4" t="str">
        <f>IF($K43="igen",Beosztás!AQ78,"")</f>
        <v/>
      </c>
      <c r="AJ43" s="4" t="str">
        <f>IF($K43="igen",Beosztás!AR78,"")</f>
        <v/>
      </c>
      <c r="AK43" s="4" t="str">
        <f>IF($K43="igen",Beosztás!AS78,"")</f>
        <v/>
      </c>
      <c r="AL43" s="4" t="str">
        <f>IF($K43="igen",Beosztás!AT78,"")</f>
        <v/>
      </c>
      <c r="AM43" s="4" t="str">
        <f>IF($K43="igen",Beosztás!AU78,"")</f>
        <v/>
      </c>
      <c r="AN43" s="4" t="str">
        <f>IF($K43="igen",Beosztás!AV78,"")</f>
        <v/>
      </c>
      <c r="AO43" s="4" t="str">
        <f>IF($K43="igen",Beosztás!AW78,"")</f>
        <v/>
      </c>
      <c r="AP43" s="32" t="str">
        <f>IF($K43="igen",Beosztás!AX78,"")</f>
        <v/>
      </c>
    </row>
    <row r="44" spans="1:42" hidden="1" x14ac:dyDescent="0.3">
      <c r="A44" s="155">
        <f>Beosztás!A79</f>
        <v>0</v>
      </c>
      <c r="B44">
        <f>VLOOKUP($A44,Beosztás!$A$42:$I$345,8,)</f>
        <v>0</v>
      </c>
      <c r="C44">
        <f>VLOOKUP($A44,Beosztás!$A$42:$Q$345,9,)</f>
        <v>0</v>
      </c>
      <c r="D44">
        <f>VLOOKUP($A44,Beosztás!$A$42:$Q$345,10,)</f>
        <v>0</v>
      </c>
      <c r="E44">
        <f>VLOOKUP($A44,Beosztás!$A$42:$Q$345,11,)</f>
        <v>0</v>
      </c>
      <c r="F44">
        <f>VLOOKUP($A44,Beosztás!$A$42:$Q$345,16,)</f>
        <v>0</v>
      </c>
      <c r="G44">
        <f>VLOOKUP($A44,Beosztás!$A$42:$S$345,17,)</f>
        <v>0</v>
      </c>
      <c r="H44">
        <f>VLOOKUP($A44,Beosztás!$A$42:$S$345,14,)</f>
        <v>0</v>
      </c>
      <c r="I44">
        <f>VLOOKUP($A44,Beosztás!$A$42:$S$345,15,)</f>
        <v>0</v>
      </c>
      <c r="J44">
        <f t="shared" si="2"/>
        <v>0</v>
      </c>
      <c r="K44" s="82" t="str">
        <f t="shared" si="3"/>
        <v>nem</v>
      </c>
      <c r="L44" s="31" t="str">
        <f>IF($K44="igen",Beosztás!T79,"")</f>
        <v/>
      </c>
      <c r="M44" s="4" t="str">
        <f>IF($K44="igen",Beosztás!U79,"")</f>
        <v/>
      </c>
      <c r="N44" s="4" t="str">
        <f>IF($K44="igen",Beosztás!V79,"")</f>
        <v/>
      </c>
      <c r="O44" s="4" t="str">
        <f>IF($K44="igen",Beosztás!W79,"")</f>
        <v/>
      </c>
      <c r="P44" s="4" t="str">
        <f>IF($K44="igen",Beosztás!X79,"")</f>
        <v/>
      </c>
      <c r="Q44" s="4" t="str">
        <f>IF($K44="igen",Beosztás!Y79,"")</f>
        <v/>
      </c>
      <c r="R44" s="4" t="str">
        <f>IF($K44="igen",Beosztás!Z79,"")</f>
        <v/>
      </c>
      <c r="S44" s="4" t="str">
        <f>IF($K44="igen",Beosztás!AA79,"")</f>
        <v/>
      </c>
      <c r="T44" s="4" t="str">
        <f>IF($K44="igen",Beosztás!AB79,"")</f>
        <v/>
      </c>
      <c r="U44" s="4" t="str">
        <f>IF($K44="igen",Beosztás!AC79,"")</f>
        <v/>
      </c>
      <c r="V44" s="4" t="str">
        <f>IF($K44="igen",Beosztás!AD79,"")</f>
        <v/>
      </c>
      <c r="W44" s="4" t="str">
        <f>IF($K44="igen",Beosztás!AE79,"")</f>
        <v/>
      </c>
      <c r="X44" s="4" t="str">
        <f>IF($K44="igen",Beosztás!AF79,"")</f>
        <v/>
      </c>
      <c r="Y44" s="4" t="str">
        <f>IF($K44="igen",Beosztás!AG79,"")</f>
        <v/>
      </c>
      <c r="Z44" s="4" t="str">
        <f>IF($K44="igen",Beosztás!AH79,"")</f>
        <v/>
      </c>
      <c r="AA44" s="4" t="str">
        <f>IF($K44="igen",Beosztás!AI79,"")</f>
        <v/>
      </c>
      <c r="AB44" s="4" t="str">
        <f>IF($K44="igen",Beosztás!AJ79,"")</f>
        <v/>
      </c>
      <c r="AC44" s="4" t="str">
        <f>IF($K44="igen",Beosztás!AK79,"")</f>
        <v/>
      </c>
      <c r="AD44" s="4" t="str">
        <f>IF($K44="igen",Beosztás!AL79,"")</f>
        <v/>
      </c>
      <c r="AE44" s="4" t="str">
        <f>IF($K44="igen",Beosztás!AM79,"")</f>
        <v/>
      </c>
      <c r="AF44" s="4" t="str">
        <f>IF($K44="igen",Beosztás!AN79,"")</f>
        <v/>
      </c>
      <c r="AG44" s="4" t="str">
        <f>IF($K44="igen",Beosztás!AO79,"")</f>
        <v/>
      </c>
      <c r="AH44" s="4" t="str">
        <f>IF($K44="igen",Beosztás!AP79,"")</f>
        <v/>
      </c>
      <c r="AI44" s="4" t="str">
        <f>IF($K44="igen",Beosztás!AQ79,"")</f>
        <v/>
      </c>
      <c r="AJ44" s="4" t="str">
        <f>IF($K44="igen",Beosztás!AR79,"")</f>
        <v/>
      </c>
      <c r="AK44" s="4" t="str">
        <f>IF($K44="igen",Beosztás!AS79,"")</f>
        <v/>
      </c>
      <c r="AL44" s="4" t="str">
        <f>IF($K44="igen",Beosztás!AT79,"")</f>
        <v/>
      </c>
      <c r="AM44" s="4" t="str">
        <f>IF($K44="igen",Beosztás!AU79,"")</f>
        <v/>
      </c>
      <c r="AN44" s="4" t="str">
        <f>IF($K44="igen",Beosztás!AV79,"")</f>
        <v/>
      </c>
      <c r="AO44" s="4" t="str">
        <f>IF($K44="igen",Beosztás!AW79,"")</f>
        <v/>
      </c>
      <c r="AP44" s="32" t="str">
        <f>IF($K44="igen",Beosztás!AX79,"")</f>
        <v/>
      </c>
    </row>
    <row r="45" spans="1:42" hidden="1" x14ac:dyDescent="0.3">
      <c r="A45" s="155">
        <f>Beosztás!A80</f>
        <v>0</v>
      </c>
      <c r="B45">
        <f>VLOOKUP($A45,Beosztás!$A$42:$I$345,8,)</f>
        <v>0</v>
      </c>
      <c r="C45">
        <f>VLOOKUP($A45,Beosztás!$A$42:$Q$345,9,)</f>
        <v>0</v>
      </c>
      <c r="D45">
        <f>VLOOKUP($A45,Beosztás!$A$42:$Q$345,10,)</f>
        <v>0</v>
      </c>
      <c r="E45">
        <f>VLOOKUP($A45,Beosztás!$A$42:$Q$345,11,)</f>
        <v>0</v>
      </c>
      <c r="F45">
        <f>VLOOKUP($A45,Beosztás!$A$42:$Q$345,16,)</f>
        <v>0</v>
      </c>
      <c r="G45">
        <f>VLOOKUP($A45,Beosztás!$A$42:$S$345,17,)</f>
        <v>0</v>
      </c>
      <c r="H45">
        <f>VLOOKUP($A45,Beosztás!$A$42:$S$345,14,)</f>
        <v>0</v>
      </c>
      <c r="I45">
        <f>VLOOKUP($A45,Beosztás!$A$42:$S$345,15,)</f>
        <v>0</v>
      </c>
      <c r="J45">
        <f t="shared" si="2"/>
        <v>0</v>
      </c>
      <c r="K45" s="82" t="str">
        <f t="shared" si="3"/>
        <v>nem</v>
      </c>
      <c r="L45" s="31" t="str">
        <f>IF($K45="igen",Beosztás!T80,"")</f>
        <v/>
      </c>
      <c r="M45" s="4" t="str">
        <f>IF($K45="igen",Beosztás!U80,"")</f>
        <v/>
      </c>
      <c r="N45" s="4" t="str">
        <f>IF($K45="igen",Beosztás!V80,"")</f>
        <v/>
      </c>
      <c r="O45" s="4" t="str">
        <f>IF($K45="igen",Beosztás!W80,"")</f>
        <v/>
      </c>
      <c r="P45" s="4" t="str">
        <f>IF($K45="igen",Beosztás!X80,"")</f>
        <v/>
      </c>
      <c r="Q45" s="4" t="str">
        <f>IF($K45="igen",Beosztás!Y80,"")</f>
        <v/>
      </c>
      <c r="R45" s="4" t="str">
        <f>IF($K45="igen",Beosztás!Z80,"")</f>
        <v/>
      </c>
      <c r="S45" s="4" t="str">
        <f>IF($K45="igen",Beosztás!AA80,"")</f>
        <v/>
      </c>
      <c r="T45" s="4" t="str">
        <f>IF($K45="igen",Beosztás!AB80,"")</f>
        <v/>
      </c>
      <c r="U45" s="4" t="str">
        <f>IF($K45="igen",Beosztás!AC80,"")</f>
        <v/>
      </c>
      <c r="V45" s="4" t="str">
        <f>IF($K45="igen",Beosztás!AD80,"")</f>
        <v/>
      </c>
      <c r="W45" s="4" t="str">
        <f>IF($K45="igen",Beosztás!AE80,"")</f>
        <v/>
      </c>
      <c r="X45" s="4" t="str">
        <f>IF($K45="igen",Beosztás!AF80,"")</f>
        <v/>
      </c>
      <c r="Y45" s="4" t="str">
        <f>IF($K45="igen",Beosztás!AG80,"")</f>
        <v/>
      </c>
      <c r="Z45" s="4" t="str">
        <f>IF($K45="igen",Beosztás!AH80,"")</f>
        <v/>
      </c>
      <c r="AA45" s="4" t="str">
        <f>IF($K45="igen",Beosztás!AI80,"")</f>
        <v/>
      </c>
      <c r="AB45" s="4" t="str">
        <f>IF($K45="igen",Beosztás!AJ80,"")</f>
        <v/>
      </c>
      <c r="AC45" s="4" t="str">
        <f>IF($K45="igen",Beosztás!AK80,"")</f>
        <v/>
      </c>
      <c r="AD45" s="4" t="str">
        <f>IF($K45="igen",Beosztás!AL80,"")</f>
        <v/>
      </c>
      <c r="AE45" s="4" t="str">
        <f>IF($K45="igen",Beosztás!AM80,"")</f>
        <v/>
      </c>
      <c r="AF45" s="4" t="str">
        <f>IF($K45="igen",Beosztás!AN80,"")</f>
        <v/>
      </c>
      <c r="AG45" s="4" t="str">
        <f>IF($K45="igen",Beosztás!AO80,"")</f>
        <v/>
      </c>
      <c r="AH45" s="4" t="str">
        <f>IF($K45="igen",Beosztás!AP80,"")</f>
        <v/>
      </c>
      <c r="AI45" s="4" t="str">
        <f>IF($K45="igen",Beosztás!AQ80,"")</f>
        <v/>
      </c>
      <c r="AJ45" s="4" t="str">
        <f>IF($K45="igen",Beosztás!AR80,"")</f>
        <v/>
      </c>
      <c r="AK45" s="4" t="str">
        <f>IF($K45="igen",Beosztás!AS80,"")</f>
        <v/>
      </c>
      <c r="AL45" s="4" t="str">
        <f>IF($K45="igen",Beosztás!AT80,"")</f>
        <v/>
      </c>
      <c r="AM45" s="4" t="str">
        <f>IF($K45="igen",Beosztás!AU80,"")</f>
        <v/>
      </c>
      <c r="AN45" s="4" t="str">
        <f>IF($K45="igen",Beosztás!AV80,"")</f>
        <v/>
      </c>
      <c r="AO45" s="4" t="str">
        <f>IF($K45="igen",Beosztás!AW80,"")</f>
        <v/>
      </c>
      <c r="AP45" s="32" t="str">
        <f>IF($K45="igen",Beosztás!AX80,"")</f>
        <v/>
      </c>
    </row>
    <row r="46" spans="1:42" hidden="1" x14ac:dyDescent="0.3">
      <c r="A46" s="155">
        <f>Beosztás!A81</f>
        <v>0</v>
      </c>
      <c r="B46">
        <f>VLOOKUP($A46,Beosztás!$A$42:$I$345,8,)</f>
        <v>0</v>
      </c>
      <c r="C46">
        <f>VLOOKUP($A46,Beosztás!$A$42:$Q$345,9,)</f>
        <v>0</v>
      </c>
      <c r="D46">
        <f>VLOOKUP($A46,Beosztás!$A$42:$Q$345,10,)</f>
        <v>0</v>
      </c>
      <c r="E46">
        <f>VLOOKUP($A46,Beosztás!$A$42:$Q$345,11,)</f>
        <v>0</v>
      </c>
      <c r="F46">
        <f>VLOOKUP($A46,Beosztás!$A$42:$Q$345,16,)</f>
        <v>0</v>
      </c>
      <c r="G46">
        <f>VLOOKUP($A46,Beosztás!$A$42:$S$345,17,)</f>
        <v>0</v>
      </c>
      <c r="H46">
        <f>VLOOKUP($A46,Beosztás!$A$42:$S$345,14,)</f>
        <v>0</v>
      </c>
      <c r="I46">
        <f>VLOOKUP($A46,Beosztás!$A$42:$S$345,15,)</f>
        <v>0</v>
      </c>
      <c r="J46">
        <f t="shared" si="2"/>
        <v>0</v>
      </c>
      <c r="K46" s="82" t="str">
        <f t="shared" si="3"/>
        <v>nem</v>
      </c>
      <c r="L46" s="31" t="str">
        <f>IF($K46="igen",Beosztás!T81,"")</f>
        <v/>
      </c>
      <c r="M46" s="31" t="str">
        <f>IF($K46="igen",Beosztás!U81,"")</f>
        <v/>
      </c>
      <c r="N46" s="4" t="str">
        <f>IF($K46="igen",Beosztás!V81,"")</f>
        <v/>
      </c>
      <c r="O46" s="4" t="str">
        <f>IF($K46="igen",Beosztás!W81,"")</f>
        <v/>
      </c>
      <c r="P46" s="4" t="str">
        <f>IF($K46="igen",Beosztás!X81,"")</f>
        <v/>
      </c>
      <c r="Q46" s="4" t="str">
        <f>IF($K46="igen",Beosztás!Y81,"")</f>
        <v/>
      </c>
      <c r="R46" s="4" t="str">
        <f>IF($K46="igen",Beosztás!Z81,"")</f>
        <v/>
      </c>
      <c r="S46" s="4" t="str">
        <f>IF($K46="igen",Beosztás!AA81,"")</f>
        <v/>
      </c>
      <c r="T46" s="4" t="str">
        <f>IF($K46="igen",Beosztás!AB81,"")</f>
        <v/>
      </c>
      <c r="U46" s="4" t="str">
        <f>IF($K46="igen",Beosztás!AC81,"")</f>
        <v/>
      </c>
      <c r="V46" s="4" t="str">
        <f>IF($K46="igen",Beosztás!AD81,"")</f>
        <v/>
      </c>
      <c r="W46" s="4" t="str">
        <f>IF($K46="igen",Beosztás!AE81,"")</f>
        <v/>
      </c>
      <c r="X46" s="4" t="str">
        <f>IF($K46="igen",Beosztás!AF81,"")</f>
        <v/>
      </c>
      <c r="Y46" s="4" t="str">
        <f>IF($K46="igen",Beosztás!AG81,"")</f>
        <v/>
      </c>
      <c r="Z46" s="4" t="str">
        <f>IF($K46="igen",Beosztás!AH81,"")</f>
        <v/>
      </c>
      <c r="AA46" s="4" t="str">
        <f>IF($K46="igen",Beosztás!AI81,"")</f>
        <v/>
      </c>
      <c r="AB46" s="4" t="str">
        <f>IF($K46="igen",Beosztás!AJ81,"")</f>
        <v/>
      </c>
      <c r="AC46" s="4" t="str">
        <f>IF($K46="igen",Beosztás!AK81,"")</f>
        <v/>
      </c>
      <c r="AD46" s="4" t="str">
        <f>IF($K46="igen",Beosztás!AL81,"")</f>
        <v/>
      </c>
      <c r="AE46" s="4" t="str">
        <f>IF($K46="igen",Beosztás!AM81,"")</f>
        <v/>
      </c>
      <c r="AF46" s="4" t="str">
        <f>IF($K46="igen",Beosztás!AN81,"")</f>
        <v/>
      </c>
      <c r="AG46" s="4" t="str">
        <f>IF($K46="igen",Beosztás!AO81,"")</f>
        <v/>
      </c>
      <c r="AH46" s="4" t="str">
        <f>IF($K46="igen",Beosztás!AP81,"")</f>
        <v/>
      </c>
      <c r="AI46" s="4" t="str">
        <f>IF($K46="igen",Beosztás!AQ81,"")</f>
        <v/>
      </c>
      <c r="AJ46" s="4" t="str">
        <f>IF($K46="igen",Beosztás!AR81,"")</f>
        <v/>
      </c>
      <c r="AK46" s="4" t="str">
        <f>IF($K46="igen",Beosztás!AS81,"")</f>
        <v/>
      </c>
      <c r="AL46" s="4" t="str">
        <f>IF($K46="igen",Beosztás!AT81,"")</f>
        <v/>
      </c>
      <c r="AM46" s="4" t="str">
        <f>IF($K46="igen",Beosztás!AU81,"")</f>
        <v/>
      </c>
      <c r="AN46" s="4" t="str">
        <f>IF($K46="igen",Beosztás!AV81,"")</f>
        <v/>
      </c>
      <c r="AO46" s="4" t="str">
        <f>IF($K46="igen",Beosztás!AW81,"")</f>
        <v/>
      </c>
      <c r="AP46" s="32" t="str">
        <f>IF($K46="igen",Beosztás!AX81,"")</f>
        <v/>
      </c>
    </row>
    <row r="47" spans="1:42" hidden="1" x14ac:dyDescent="0.3">
      <c r="A47" s="155">
        <f>Beosztás!A82</f>
        <v>0</v>
      </c>
      <c r="B47">
        <f>VLOOKUP($A47,Beosztás!$A$42:$I$345,8,)</f>
        <v>0</v>
      </c>
      <c r="C47">
        <f>VLOOKUP($A47,Beosztás!$A$42:$Q$345,9,)</f>
        <v>0</v>
      </c>
      <c r="D47">
        <f>VLOOKUP($A47,Beosztás!$A$42:$Q$345,10,)</f>
        <v>0</v>
      </c>
      <c r="E47">
        <f>VLOOKUP($A47,Beosztás!$A$42:$Q$345,11,)</f>
        <v>0</v>
      </c>
      <c r="F47">
        <f>VLOOKUP($A47,Beosztás!$A$42:$Q$345,16,)</f>
        <v>0</v>
      </c>
      <c r="G47">
        <f>VLOOKUP($A47,Beosztás!$A$42:$S$345,17,)</f>
        <v>0</v>
      </c>
      <c r="H47">
        <f>VLOOKUP($A47,Beosztás!$A$42:$S$345,14,)</f>
        <v>0</v>
      </c>
      <c r="I47">
        <f>VLOOKUP($A47,Beosztás!$A$42:$S$345,15,)</f>
        <v>0</v>
      </c>
      <c r="J47">
        <f t="shared" si="2"/>
        <v>0</v>
      </c>
      <c r="K47" s="82" t="str">
        <f t="shared" si="3"/>
        <v>nem</v>
      </c>
      <c r="L47" s="31" t="str">
        <f>IF($K47="igen",Beosztás!T82,"")</f>
        <v/>
      </c>
      <c r="M47" s="31" t="str">
        <f>IF($K47="igen",Beosztás!U82,"")</f>
        <v/>
      </c>
      <c r="N47" s="4" t="str">
        <f>IF($K47="igen",Beosztás!V82,"")</f>
        <v/>
      </c>
      <c r="O47" s="4" t="str">
        <f>IF($K47="igen",Beosztás!W82,"")</f>
        <v/>
      </c>
      <c r="P47" s="4" t="str">
        <f>IF($K47="igen",Beosztás!X82,"")</f>
        <v/>
      </c>
      <c r="Q47" s="4" t="str">
        <f>IF($K47="igen",Beosztás!Y82,"")</f>
        <v/>
      </c>
      <c r="R47" s="4" t="str">
        <f>IF($K47="igen",Beosztás!Z82,"")</f>
        <v/>
      </c>
      <c r="S47" s="4" t="str">
        <f>IF($K47="igen",Beosztás!AA82,"")</f>
        <v/>
      </c>
      <c r="T47" s="4" t="str">
        <f>IF($K47="igen",Beosztás!AB82,"")</f>
        <v/>
      </c>
      <c r="U47" s="4" t="str">
        <f>IF($K47="igen",Beosztás!AC82,"")</f>
        <v/>
      </c>
      <c r="V47" s="4" t="str">
        <f>IF($K47="igen",Beosztás!AD82,"")</f>
        <v/>
      </c>
      <c r="W47" s="4" t="str">
        <f>IF($K47="igen",Beosztás!AE82,"")</f>
        <v/>
      </c>
      <c r="X47" s="4" t="str">
        <f>IF($K47="igen",Beosztás!AF82,"")</f>
        <v/>
      </c>
      <c r="Y47" s="4" t="str">
        <f>IF($K47="igen",Beosztás!AG82,"")</f>
        <v/>
      </c>
      <c r="Z47" s="4" t="str">
        <f>IF($K47="igen",Beosztás!AH82,"")</f>
        <v/>
      </c>
      <c r="AA47" s="4" t="str">
        <f>IF($K47="igen",Beosztás!AI82,"")</f>
        <v/>
      </c>
      <c r="AB47" s="4" t="str">
        <f>IF($K47="igen",Beosztás!AJ82,"")</f>
        <v/>
      </c>
      <c r="AC47" s="4" t="str">
        <f>IF($K47="igen",Beosztás!AK82,"")</f>
        <v/>
      </c>
      <c r="AD47" s="4" t="str">
        <f>IF($K47="igen",Beosztás!AL82,"")</f>
        <v/>
      </c>
      <c r="AE47" s="4" t="str">
        <f>IF($K47="igen",Beosztás!AM82,"")</f>
        <v/>
      </c>
      <c r="AF47" s="4" t="str">
        <f>IF($K47="igen",Beosztás!AN82,"")</f>
        <v/>
      </c>
      <c r="AG47" s="4" t="str">
        <f>IF($K47="igen",Beosztás!AO82,"")</f>
        <v/>
      </c>
      <c r="AH47" s="4" t="str">
        <f>IF($K47="igen",Beosztás!AP82,"")</f>
        <v/>
      </c>
      <c r="AI47" s="4" t="str">
        <f>IF($K47="igen",Beosztás!AQ82,"")</f>
        <v/>
      </c>
      <c r="AJ47" s="4" t="str">
        <f>IF($K47="igen",Beosztás!AR82,"")</f>
        <v/>
      </c>
      <c r="AK47" s="4" t="str">
        <f>IF($K47="igen",Beosztás!AS82,"")</f>
        <v/>
      </c>
      <c r="AL47" s="4" t="str">
        <f>IF($K47="igen",Beosztás!AT82,"")</f>
        <v/>
      </c>
      <c r="AM47" s="4" t="str">
        <f>IF($K47="igen",Beosztás!AU82,"")</f>
        <v/>
      </c>
      <c r="AN47" s="4" t="str">
        <f>IF($K47="igen",Beosztás!AV82,"")</f>
        <v/>
      </c>
      <c r="AO47" s="4" t="str">
        <f>IF($K47="igen",Beosztás!AW82,"")</f>
        <v/>
      </c>
      <c r="AP47" s="32" t="str">
        <f>IF($K47="igen",Beosztás!AX82,"")</f>
        <v/>
      </c>
    </row>
    <row r="48" spans="1:42" hidden="1" x14ac:dyDescent="0.3">
      <c r="A48" s="155">
        <f>Beosztás!A83</f>
        <v>0</v>
      </c>
      <c r="B48">
        <f>VLOOKUP($A48,Beosztás!$A$42:$I$345,8,)</f>
        <v>0</v>
      </c>
      <c r="C48">
        <f>VLOOKUP($A48,Beosztás!$A$42:$Q$345,9,)</f>
        <v>0</v>
      </c>
      <c r="D48">
        <f>VLOOKUP($A48,Beosztás!$A$42:$Q$345,10,)</f>
        <v>0</v>
      </c>
      <c r="E48">
        <f>VLOOKUP($A48,Beosztás!$A$42:$Q$345,11,)</f>
        <v>0</v>
      </c>
      <c r="F48">
        <f>VLOOKUP($A48,Beosztás!$A$42:$Q$345,16,)</f>
        <v>0</v>
      </c>
      <c r="G48">
        <f>VLOOKUP($A48,Beosztás!$A$42:$S$345,17,)</f>
        <v>0</v>
      </c>
      <c r="H48">
        <f>VLOOKUP($A48,Beosztás!$A$42:$S$345,14,)</f>
        <v>0</v>
      </c>
      <c r="I48">
        <f>VLOOKUP($A48,Beosztás!$A$42:$S$345,15,)</f>
        <v>0</v>
      </c>
      <c r="J48">
        <f t="shared" si="2"/>
        <v>0</v>
      </c>
      <c r="K48" s="82" t="str">
        <f t="shared" si="3"/>
        <v>nem</v>
      </c>
      <c r="L48" s="31" t="str">
        <f>IF($K48="igen",Beosztás!T83,"")</f>
        <v/>
      </c>
      <c r="M48" s="31" t="str">
        <f>IF($K48="igen",Beosztás!U83,"")</f>
        <v/>
      </c>
      <c r="N48" s="4" t="str">
        <f>IF($K48="igen",Beosztás!V83,"")</f>
        <v/>
      </c>
      <c r="O48" s="4" t="str">
        <f>IF($K48="igen",Beosztás!W83,"")</f>
        <v/>
      </c>
      <c r="P48" s="4" t="str">
        <f>IF($K48="igen",Beosztás!X83,"")</f>
        <v/>
      </c>
      <c r="Q48" s="4" t="str">
        <f>IF($K48="igen",Beosztás!Y83,"")</f>
        <v/>
      </c>
      <c r="R48" s="4" t="str">
        <f>IF($K48="igen",Beosztás!Z83,"")</f>
        <v/>
      </c>
      <c r="S48" s="4" t="str">
        <f>IF($K48="igen",Beosztás!AA83,"")</f>
        <v/>
      </c>
      <c r="T48" s="4" t="str">
        <f>IF($K48="igen",Beosztás!AB83,"")</f>
        <v/>
      </c>
      <c r="U48" s="4" t="str">
        <f>IF($K48="igen",Beosztás!AC83,"")</f>
        <v/>
      </c>
      <c r="V48" s="4" t="str">
        <f>IF($K48="igen",Beosztás!AD83,"")</f>
        <v/>
      </c>
      <c r="W48" s="4" t="str">
        <f>IF($K48="igen",Beosztás!AE83,"")</f>
        <v/>
      </c>
      <c r="X48" s="4" t="str">
        <f>IF($K48="igen",Beosztás!AF83,"")</f>
        <v/>
      </c>
      <c r="Y48" s="4" t="str">
        <f>IF($K48="igen",Beosztás!AG83,"")</f>
        <v/>
      </c>
      <c r="Z48" s="4" t="str">
        <f>IF($K48="igen",Beosztás!AH83,"")</f>
        <v/>
      </c>
      <c r="AA48" s="4" t="str">
        <f>IF($K48="igen",Beosztás!AI83,"")</f>
        <v/>
      </c>
      <c r="AB48" s="4" t="str">
        <f>IF($K48="igen",Beosztás!AJ83,"")</f>
        <v/>
      </c>
      <c r="AC48" s="4" t="str">
        <f>IF($K48="igen",Beosztás!AK83,"")</f>
        <v/>
      </c>
      <c r="AD48" s="4" t="str">
        <f>IF($K48="igen",Beosztás!AL83,"")</f>
        <v/>
      </c>
      <c r="AE48" s="4" t="str">
        <f>IF($K48="igen",Beosztás!AM83,"")</f>
        <v/>
      </c>
      <c r="AF48" s="4" t="str">
        <f>IF($K48="igen",Beosztás!AN83,"")</f>
        <v/>
      </c>
      <c r="AG48" s="4" t="str">
        <f>IF($K48="igen",Beosztás!AO83,"")</f>
        <v/>
      </c>
      <c r="AH48" s="4" t="str">
        <f>IF($K48="igen",Beosztás!AP83,"")</f>
        <v/>
      </c>
      <c r="AI48" s="4" t="str">
        <f>IF($K48="igen",Beosztás!AQ83,"")</f>
        <v/>
      </c>
      <c r="AJ48" s="4" t="str">
        <f>IF($K48="igen",Beosztás!AR83,"")</f>
        <v/>
      </c>
      <c r="AK48" s="4" t="str">
        <f>IF($K48="igen",Beosztás!AS83,"")</f>
        <v/>
      </c>
      <c r="AL48" s="4" t="str">
        <f>IF($K48="igen",Beosztás!AT83,"")</f>
        <v/>
      </c>
      <c r="AM48" s="4" t="str">
        <f>IF($K48="igen",Beosztás!AU83,"")</f>
        <v/>
      </c>
      <c r="AN48" s="4" t="str">
        <f>IF($K48="igen",Beosztás!AV83,"")</f>
        <v/>
      </c>
      <c r="AO48" s="4" t="str">
        <f>IF($K48="igen",Beosztás!AW83,"")</f>
        <v/>
      </c>
      <c r="AP48" s="32" t="str">
        <f>IF($K48="igen",Beosztás!AX83,"")</f>
        <v/>
      </c>
    </row>
    <row r="49" spans="1:42" hidden="1" x14ac:dyDescent="0.3">
      <c r="A49" s="155">
        <f>Beosztás!A84</f>
        <v>0</v>
      </c>
      <c r="B49">
        <f>VLOOKUP($A49,Beosztás!$A$42:$I$345,8,)</f>
        <v>0</v>
      </c>
      <c r="C49">
        <f>VLOOKUP($A49,Beosztás!$A$42:$Q$345,9,)</f>
        <v>0</v>
      </c>
      <c r="D49">
        <f>VLOOKUP($A49,Beosztás!$A$42:$Q$345,10,)</f>
        <v>0</v>
      </c>
      <c r="E49">
        <f>VLOOKUP($A49,Beosztás!$A$42:$Q$345,11,)</f>
        <v>0</v>
      </c>
      <c r="F49">
        <f>VLOOKUP($A49,Beosztás!$A$42:$Q$345,16,)</f>
        <v>0</v>
      </c>
      <c r="G49">
        <f>VLOOKUP($A49,Beosztás!$A$42:$S$345,17,)</f>
        <v>0</v>
      </c>
      <c r="H49">
        <f>VLOOKUP($A49,Beosztás!$A$42:$S$345,14,)</f>
        <v>0</v>
      </c>
      <c r="I49">
        <f>VLOOKUP($A49,Beosztás!$A$42:$S$345,15,)</f>
        <v>0</v>
      </c>
      <c r="J49">
        <f t="shared" si="2"/>
        <v>0</v>
      </c>
      <c r="K49" s="82" t="str">
        <f t="shared" si="3"/>
        <v>nem</v>
      </c>
      <c r="L49" s="31" t="str">
        <f>IF($K49="igen",Beosztás!T84,"")</f>
        <v/>
      </c>
      <c r="M49" s="4" t="str">
        <f>IF($K49="igen",Beosztás!U84,"")</f>
        <v/>
      </c>
      <c r="N49" s="4" t="str">
        <f>IF($K49="igen",Beosztás!V84,"")</f>
        <v/>
      </c>
      <c r="O49" s="4" t="str">
        <f>IF($K49="igen",Beosztás!W84,"")</f>
        <v/>
      </c>
      <c r="P49" s="4" t="str">
        <f>IF($K49="igen",Beosztás!X84,"")</f>
        <v/>
      </c>
      <c r="Q49" s="4" t="str">
        <f>IF($K49="igen",Beosztás!Y84,"")</f>
        <v/>
      </c>
      <c r="R49" s="4" t="str">
        <f>IF($K49="igen",Beosztás!Z84,"")</f>
        <v/>
      </c>
      <c r="S49" s="4" t="str">
        <f>IF($K49="igen",Beosztás!AA84,"")</f>
        <v/>
      </c>
      <c r="T49" s="4" t="str">
        <f>IF($K49="igen",Beosztás!AB84,"")</f>
        <v/>
      </c>
      <c r="U49" s="4" t="str">
        <f>IF($K49="igen",Beosztás!AC84,"")</f>
        <v/>
      </c>
      <c r="V49" s="4" t="str">
        <f>IF($K49="igen",Beosztás!AD84,"")</f>
        <v/>
      </c>
      <c r="W49" s="4" t="str">
        <f>IF($K49="igen",Beosztás!AE84,"")</f>
        <v/>
      </c>
      <c r="X49" s="4" t="str">
        <f>IF($K49="igen",Beosztás!AF84,"")</f>
        <v/>
      </c>
      <c r="Y49" s="4" t="str">
        <f>IF($K49="igen",Beosztás!AG84,"")</f>
        <v/>
      </c>
      <c r="Z49" s="4" t="str">
        <f>IF($K49="igen",Beosztás!AH84,"")</f>
        <v/>
      </c>
      <c r="AA49" s="4" t="str">
        <f>IF($K49="igen",Beosztás!AI84,"")</f>
        <v/>
      </c>
      <c r="AB49" s="4" t="str">
        <f>IF($K49="igen",Beosztás!AJ84,"")</f>
        <v/>
      </c>
      <c r="AC49" s="4" t="str">
        <f>IF($K49="igen",Beosztás!AK84,"")</f>
        <v/>
      </c>
      <c r="AD49" s="4" t="str">
        <f>IF($K49="igen",Beosztás!AL84,"")</f>
        <v/>
      </c>
      <c r="AE49" s="4" t="str">
        <f>IF($K49="igen",Beosztás!AM84,"")</f>
        <v/>
      </c>
      <c r="AF49" s="4" t="str">
        <f>IF($K49="igen",Beosztás!AN84,"")</f>
        <v/>
      </c>
      <c r="AG49" s="4" t="str">
        <f>IF($K49="igen",Beosztás!AO84,"")</f>
        <v/>
      </c>
      <c r="AH49" s="4" t="str">
        <f>IF($K49="igen",Beosztás!AP84,"")</f>
        <v/>
      </c>
      <c r="AI49" s="4" t="str">
        <f>IF($K49="igen",Beosztás!AQ84,"")</f>
        <v/>
      </c>
      <c r="AJ49" s="4" t="str">
        <f>IF($K49="igen",Beosztás!AR84,"")</f>
        <v/>
      </c>
      <c r="AK49" s="4" t="str">
        <f>IF($K49="igen",Beosztás!AS84,"")</f>
        <v/>
      </c>
      <c r="AL49" s="4" t="str">
        <f>IF($K49="igen",Beosztás!AT84,"")</f>
        <v/>
      </c>
      <c r="AM49" s="4" t="str">
        <f>IF($K49="igen",Beosztás!AU84,"")</f>
        <v/>
      </c>
      <c r="AN49" s="4" t="str">
        <f>IF($K49="igen",Beosztás!AV84,"")</f>
        <v/>
      </c>
      <c r="AO49" s="4" t="str">
        <f>IF($K49="igen",Beosztás!AW84,"")</f>
        <v/>
      </c>
      <c r="AP49" s="32" t="str">
        <f>IF($K49="igen",Beosztás!AX84,"")</f>
        <v/>
      </c>
    </row>
    <row r="50" spans="1:42" hidden="1" x14ac:dyDescent="0.3">
      <c r="A50" s="155">
        <f>Beosztás!A85</f>
        <v>0</v>
      </c>
      <c r="B50">
        <f>VLOOKUP($A50,Beosztás!$A$42:$I$345,8,)</f>
        <v>0</v>
      </c>
      <c r="C50">
        <f>VLOOKUP($A50,Beosztás!$A$42:$Q$345,9,)</f>
        <v>0</v>
      </c>
      <c r="D50">
        <f>VLOOKUP($A50,Beosztás!$A$42:$Q$345,10,)</f>
        <v>0</v>
      </c>
      <c r="E50">
        <f>VLOOKUP($A50,Beosztás!$A$42:$Q$345,11,)</f>
        <v>0</v>
      </c>
      <c r="F50">
        <f>VLOOKUP($A50,Beosztás!$A$42:$Q$345,16,)</f>
        <v>0</v>
      </c>
      <c r="G50">
        <f>VLOOKUP($A50,Beosztás!$A$42:$S$345,17,)</f>
        <v>0</v>
      </c>
      <c r="H50">
        <f>VLOOKUP($A50,Beosztás!$A$42:$S$345,14,)</f>
        <v>0</v>
      </c>
      <c r="I50">
        <f>VLOOKUP($A50,Beosztás!$A$42:$S$345,15,)</f>
        <v>0</v>
      </c>
      <c r="J50">
        <f t="shared" si="2"/>
        <v>0</v>
      </c>
      <c r="K50" s="82" t="str">
        <f t="shared" si="3"/>
        <v>nem</v>
      </c>
      <c r="L50" s="31" t="str">
        <f>IF($K50="igen",Beosztás!T85,"")</f>
        <v/>
      </c>
      <c r="M50" s="4" t="str">
        <f>IF($K50="igen",Beosztás!U85,"")</f>
        <v/>
      </c>
      <c r="N50" s="4" t="str">
        <f>IF($K50="igen",Beosztás!V85,"")</f>
        <v/>
      </c>
      <c r="O50" s="4" t="str">
        <f>IF($K50="igen",Beosztás!W85,"")</f>
        <v/>
      </c>
      <c r="P50" s="4" t="str">
        <f>IF($K50="igen",Beosztás!X85,"")</f>
        <v/>
      </c>
      <c r="Q50" s="4" t="str">
        <f>IF($K50="igen",Beosztás!Y85,"")</f>
        <v/>
      </c>
      <c r="R50" s="4" t="str">
        <f>IF($K50="igen",Beosztás!Z85,"")</f>
        <v/>
      </c>
      <c r="S50" s="4" t="str">
        <f>IF($K50="igen",Beosztás!AA85,"")</f>
        <v/>
      </c>
      <c r="T50" s="4" t="str">
        <f>IF($K50="igen",Beosztás!AB85,"")</f>
        <v/>
      </c>
      <c r="U50" s="4" t="str">
        <f>IF($K50="igen",Beosztás!AC85,"")</f>
        <v/>
      </c>
      <c r="V50" s="4" t="str">
        <f>IF($K50="igen",Beosztás!AD85,"")</f>
        <v/>
      </c>
      <c r="W50" s="4" t="str">
        <f>IF($K50="igen",Beosztás!AE85,"")</f>
        <v/>
      </c>
      <c r="X50" s="4" t="str">
        <f>IF($K50="igen",Beosztás!AF85,"")</f>
        <v/>
      </c>
      <c r="Y50" s="4" t="str">
        <f>IF($K50="igen",Beosztás!AG85,"")</f>
        <v/>
      </c>
      <c r="Z50" s="4" t="str">
        <f>IF($K50="igen",Beosztás!AH85,"")</f>
        <v/>
      </c>
      <c r="AA50" s="4" t="str">
        <f>IF($K50="igen",Beosztás!AI85,"")</f>
        <v/>
      </c>
      <c r="AB50" s="4" t="str">
        <f>IF($K50="igen",Beosztás!AJ85,"")</f>
        <v/>
      </c>
      <c r="AC50" s="4" t="str">
        <f>IF($K50="igen",Beosztás!AK85,"")</f>
        <v/>
      </c>
      <c r="AD50" s="4" t="str">
        <f>IF($K50="igen",Beosztás!AL85,"")</f>
        <v/>
      </c>
      <c r="AE50" s="4" t="str">
        <f>IF($K50="igen",Beosztás!AM85,"")</f>
        <v/>
      </c>
      <c r="AF50" s="4" t="str">
        <f>IF($K50="igen",Beosztás!AN85,"")</f>
        <v/>
      </c>
      <c r="AG50" s="4" t="str">
        <f>IF($K50="igen",Beosztás!AO85,"")</f>
        <v/>
      </c>
      <c r="AH50" s="4" t="str">
        <f>IF($K50="igen",Beosztás!AP85,"")</f>
        <v/>
      </c>
      <c r="AI50" s="4" t="str">
        <f>IF($K50="igen",Beosztás!AQ85,"")</f>
        <v/>
      </c>
      <c r="AJ50" s="4" t="str">
        <f>IF($K50="igen",Beosztás!AR85,"")</f>
        <v/>
      </c>
      <c r="AK50" s="4" t="str">
        <f>IF($K50="igen",Beosztás!AS85,"")</f>
        <v/>
      </c>
      <c r="AL50" s="4" t="str">
        <f>IF($K50="igen",Beosztás!AT85,"")</f>
        <v/>
      </c>
      <c r="AM50" s="4" t="str">
        <f>IF($K50="igen",Beosztás!AU85,"")</f>
        <v/>
      </c>
      <c r="AN50" s="4" t="str">
        <f>IF($K50="igen",Beosztás!AV85,"")</f>
        <v/>
      </c>
      <c r="AO50" s="4" t="str">
        <f>IF($K50="igen",Beosztás!AW85,"")</f>
        <v/>
      </c>
      <c r="AP50" s="32" t="str">
        <f>IF($K50="igen",Beosztás!AX85,"")</f>
        <v/>
      </c>
    </row>
    <row r="51" spans="1:42" hidden="1" x14ac:dyDescent="0.3">
      <c r="A51" s="155">
        <f>Beosztás!A86</f>
        <v>0</v>
      </c>
      <c r="B51">
        <f>VLOOKUP($A51,Beosztás!$A$42:$I$345,8,)</f>
        <v>0</v>
      </c>
      <c r="C51">
        <f>VLOOKUP($A51,Beosztás!$A$42:$Q$345,9,)</f>
        <v>0</v>
      </c>
      <c r="D51">
        <f>VLOOKUP($A51,Beosztás!$A$42:$Q$345,10,)</f>
        <v>0</v>
      </c>
      <c r="E51">
        <f>VLOOKUP($A51,Beosztás!$A$42:$Q$345,11,)</f>
        <v>0</v>
      </c>
      <c r="F51">
        <f>VLOOKUP($A51,Beosztás!$A$42:$Q$345,16,)</f>
        <v>0</v>
      </c>
      <c r="G51">
        <f>VLOOKUP($A51,Beosztás!$A$42:$S$345,17,)</f>
        <v>0</v>
      </c>
      <c r="H51">
        <f>VLOOKUP($A51,Beosztás!$A$42:$S$345,14,)</f>
        <v>0</v>
      </c>
      <c r="I51">
        <f>VLOOKUP($A51,Beosztás!$A$42:$S$345,15,)</f>
        <v>0</v>
      </c>
      <c r="J51">
        <f t="shared" si="2"/>
        <v>0</v>
      </c>
      <c r="K51" s="82" t="str">
        <f t="shared" si="3"/>
        <v>nem</v>
      </c>
      <c r="L51" s="31" t="str">
        <f>IF($K51="igen",Beosztás!T86,"")</f>
        <v/>
      </c>
      <c r="M51" s="4" t="str">
        <f>IF($K51="igen",Beosztás!U86,"")</f>
        <v/>
      </c>
      <c r="N51" s="4" t="str">
        <f>IF($K51="igen",Beosztás!V86,"")</f>
        <v/>
      </c>
      <c r="O51" s="4" t="str">
        <f>IF($K51="igen",Beosztás!W86,"")</f>
        <v/>
      </c>
      <c r="P51" s="4" t="str">
        <f>IF($K51="igen",Beosztás!X86,"")</f>
        <v/>
      </c>
      <c r="Q51" s="4" t="str">
        <f>IF($K51="igen",Beosztás!Y86,"")</f>
        <v/>
      </c>
      <c r="R51" s="4" t="str">
        <f>IF($K51="igen",Beosztás!Z86,"")</f>
        <v/>
      </c>
      <c r="S51" s="4" t="str">
        <f>IF($K51="igen",Beosztás!AA86,"")</f>
        <v/>
      </c>
      <c r="T51" s="4" t="str">
        <f>IF($K51="igen",Beosztás!AB86,"")</f>
        <v/>
      </c>
      <c r="U51" s="4" t="str">
        <f>IF($K51="igen",Beosztás!AC86,"")</f>
        <v/>
      </c>
      <c r="V51" s="4" t="str">
        <f>IF($K51="igen",Beosztás!AD86,"")</f>
        <v/>
      </c>
      <c r="W51" s="4" t="str">
        <f>IF($K51="igen",Beosztás!AE86,"")</f>
        <v/>
      </c>
      <c r="X51" s="4" t="str">
        <f>IF($K51="igen",Beosztás!AF86,"")</f>
        <v/>
      </c>
      <c r="Y51" s="4" t="str">
        <f>IF($K51="igen",Beosztás!AG86,"")</f>
        <v/>
      </c>
      <c r="Z51" s="4" t="str">
        <f>IF($K51="igen",Beosztás!AH86,"")</f>
        <v/>
      </c>
      <c r="AA51" s="4" t="str">
        <f>IF($K51="igen",Beosztás!AI86,"")</f>
        <v/>
      </c>
      <c r="AB51" s="4" t="str">
        <f>IF($K51="igen",Beosztás!AJ86,"")</f>
        <v/>
      </c>
      <c r="AC51" s="4" t="str">
        <f>IF($K51="igen",Beosztás!AK86,"")</f>
        <v/>
      </c>
      <c r="AD51" s="4" t="str">
        <f>IF($K51="igen",Beosztás!AL86,"")</f>
        <v/>
      </c>
      <c r="AE51" s="4" t="str">
        <f>IF($K51="igen",Beosztás!AM86,"")</f>
        <v/>
      </c>
      <c r="AF51" s="4" t="str">
        <f>IF($K51="igen",Beosztás!AN86,"")</f>
        <v/>
      </c>
      <c r="AG51" s="4" t="str">
        <f>IF($K51="igen",Beosztás!AO86,"")</f>
        <v/>
      </c>
      <c r="AH51" s="4" t="str">
        <f>IF($K51="igen",Beosztás!AP86,"")</f>
        <v/>
      </c>
      <c r="AI51" s="4" t="str">
        <f>IF($K51="igen",Beosztás!AQ86,"")</f>
        <v/>
      </c>
      <c r="AJ51" s="4" t="str">
        <f>IF($K51="igen",Beosztás!AR86,"")</f>
        <v/>
      </c>
      <c r="AK51" s="4" t="str">
        <f>IF($K51="igen",Beosztás!AS86,"")</f>
        <v/>
      </c>
      <c r="AL51" s="4" t="str">
        <f>IF($K51="igen",Beosztás!AT86,"")</f>
        <v/>
      </c>
      <c r="AM51" s="4" t="str">
        <f>IF($K51="igen",Beosztás!AU86,"")</f>
        <v/>
      </c>
      <c r="AN51" s="4" t="str">
        <f>IF($K51="igen",Beosztás!AV86,"")</f>
        <v/>
      </c>
      <c r="AO51" s="4" t="str">
        <f>IF($K51="igen",Beosztás!AW86,"")</f>
        <v/>
      </c>
      <c r="AP51" s="32" t="str">
        <f>IF($K51="igen",Beosztás!AX86,"")</f>
        <v/>
      </c>
    </row>
    <row r="52" spans="1:42" hidden="1" x14ac:dyDescent="0.3">
      <c r="A52" s="155">
        <f>Beosztás!A87</f>
        <v>0</v>
      </c>
      <c r="B52">
        <f>VLOOKUP($A52,Beosztás!$A$42:$I$345,8,)</f>
        <v>0</v>
      </c>
      <c r="C52">
        <f>VLOOKUP($A52,Beosztás!$A$42:$Q$345,9,)</f>
        <v>0</v>
      </c>
      <c r="D52">
        <f>VLOOKUP($A52,Beosztás!$A$42:$Q$345,10,)</f>
        <v>0</v>
      </c>
      <c r="E52">
        <f>VLOOKUP($A52,Beosztás!$A$42:$Q$345,11,)</f>
        <v>0</v>
      </c>
      <c r="F52">
        <f>VLOOKUP($A52,Beosztás!$A$42:$Q$345,16,)</f>
        <v>0</v>
      </c>
      <c r="G52">
        <f>VLOOKUP($A52,Beosztás!$A$42:$S$345,17,)</f>
        <v>0</v>
      </c>
      <c r="H52">
        <f>VLOOKUP($A52,Beosztás!$A$42:$S$345,14,)</f>
        <v>0</v>
      </c>
      <c r="I52">
        <f>VLOOKUP($A52,Beosztás!$A$42:$S$345,15,)</f>
        <v>0</v>
      </c>
      <c r="J52">
        <f t="shared" si="2"/>
        <v>0</v>
      </c>
      <c r="K52" s="82" t="str">
        <f t="shared" si="3"/>
        <v>nem</v>
      </c>
      <c r="L52" s="31" t="str">
        <f>IF($K52="igen",Beosztás!T87,"")</f>
        <v/>
      </c>
      <c r="M52" s="4" t="str">
        <f>IF($K52="igen",Beosztás!U87,"")</f>
        <v/>
      </c>
      <c r="N52" s="4" t="str">
        <f>IF($K52="igen",Beosztás!V87,"")</f>
        <v/>
      </c>
      <c r="O52" s="4" t="str">
        <f>IF($K52="igen",Beosztás!W87,"")</f>
        <v/>
      </c>
      <c r="P52" s="4" t="str">
        <f>IF($K52="igen",Beosztás!X87,"")</f>
        <v/>
      </c>
      <c r="Q52" s="4" t="str">
        <f>IF($K52="igen",Beosztás!Y87,"")</f>
        <v/>
      </c>
      <c r="R52" s="4" t="str">
        <f>IF($K52="igen",Beosztás!Z87,"")</f>
        <v/>
      </c>
      <c r="S52" s="4" t="str">
        <f>IF($K52="igen",Beosztás!AA87,"")</f>
        <v/>
      </c>
      <c r="T52" s="4" t="str">
        <f>IF($K52="igen",Beosztás!AB87,"")</f>
        <v/>
      </c>
      <c r="U52" s="4" t="str">
        <f>IF($K52="igen",Beosztás!AC87,"")</f>
        <v/>
      </c>
      <c r="V52" s="4" t="str">
        <f>IF($K52="igen",Beosztás!AD87,"")</f>
        <v/>
      </c>
      <c r="W52" s="4" t="str">
        <f>IF($K52="igen",Beosztás!AE87,"")</f>
        <v/>
      </c>
      <c r="X52" s="4" t="str">
        <f>IF($K52="igen",Beosztás!AF87,"")</f>
        <v/>
      </c>
      <c r="Y52" s="4" t="str">
        <f>IF($K52="igen",Beosztás!AG87,"")</f>
        <v/>
      </c>
      <c r="Z52" s="4" t="str">
        <f>IF($K52="igen",Beosztás!AH87,"")</f>
        <v/>
      </c>
      <c r="AA52" s="4" t="str">
        <f>IF($K52="igen",Beosztás!AI87,"")</f>
        <v/>
      </c>
      <c r="AB52" s="4" t="str">
        <f>IF($K52="igen",Beosztás!AJ87,"")</f>
        <v/>
      </c>
      <c r="AC52" s="4" t="str">
        <f>IF($K52="igen",Beosztás!AK87,"")</f>
        <v/>
      </c>
      <c r="AD52" s="4" t="str">
        <f>IF($K52="igen",Beosztás!AL87,"")</f>
        <v/>
      </c>
      <c r="AE52" s="4" t="str">
        <f>IF($K52="igen",Beosztás!AM87,"")</f>
        <v/>
      </c>
      <c r="AF52" s="4" t="str">
        <f>IF($K52="igen",Beosztás!AN87,"")</f>
        <v/>
      </c>
      <c r="AG52" s="4" t="str">
        <f>IF($K52="igen",Beosztás!AO87,"")</f>
        <v/>
      </c>
      <c r="AH52" s="4" t="str">
        <f>IF($K52="igen",Beosztás!AP87,"")</f>
        <v/>
      </c>
      <c r="AI52" s="4" t="str">
        <f>IF($K52="igen",Beosztás!AQ87,"")</f>
        <v/>
      </c>
      <c r="AJ52" s="4" t="str">
        <f>IF($K52="igen",Beosztás!AR87,"")</f>
        <v/>
      </c>
      <c r="AK52" s="4" t="str">
        <f>IF($K52="igen",Beosztás!AS87,"")</f>
        <v/>
      </c>
      <c r="AL52" s="4" t="str">
        <f>IF($K52="igen",Beosztás!AT87,"")</f>
        <v/>
      </c>
      <c r="AM52" s="4" t="str">
        <f>IF($K52="igen",Beosztás!AU87,"")</f>
        <v/>
      </c>
      <c r="AN52" s="4" t="str">
        <f>IF($K52="igen",Beosztás!AV87,"")</f>
        <v/>
      </c>
      <c r="AO52" s="4" t="str">
        <f>IF($K52="igen",Beosztás!AW87,"")</f>
        <v/>
      </c>
      <c r="AP52" s="32" t="str">
        <f>IF($K52="igen",Beosztás!AX87,"")</f>
        <v/>
      </c>
    </row>
    <row r="53" spans="1:42" hidden="1" x14ac:dyDescent="0.3">
      <c r="A53" s="155">
        <f>Beosztás!A88</f>
        <v>0</v>
      </c>
      <c r="B53">
        <f>VLOOKUP($A53,Beosztás!$A$42:$I$345,8,)</f>
        <v>0</v>
      </c>
      <c r="C53">
        <f>VLOOKUP($A53,Beosztás!$A$42:$Q$345,9,)</f>
        <v>0</v>
      </c>
      <c r="D53">
        <f>VLOOKUP($A53,Beosztás!$A$42:$Q$345,10,)</f>
        <v>0</v>
      </c>
      <c r="E53">
        <f>VLOOKUP($A53,Beosztás!$A$42:$Q$345,11,)</f>
        <v>0</v>
      </c>
      <c r="F53">
        <f>VLOOKUP($A53,Beosztás!$A$42:$Q$345,16,)</f>
        <v>0</v>
      </c>
      <c r="G53">
        <f>VLOOKUP($A53,Beosztás!$A$42:$S$345,17,)</f>
        <v>0</v>
      </c>
      <c r="H53">
        <f>VLOOKUP($A53,Beosztás!$A$42:$S$345,14,)</f>
        <v>0</v>
      </c>
      <c r="I53">
        <f>VLOOKUP($A53,Beosztás!$A$42:$S$345,15,)</f>
        <v>0</v>
      </c>
      <c r="J53">
        <f t="shared" si="2"/>
        <v>0</v>
      </c>
      <c r="K53" s="82" t="str">
        <f t="shared" si="3"/>
        <v>nem</v>
      </c>
      <c r="L53" s="31" t="str">
        <f>IF($K53="igen",Beosztás!T88,"")</f>
        <v/>
      </c>
      <c r="M53" s="4" t="str">
        <f>IF($K53="igen",Beosztás!U88,"")</f>
        <v/>
      </c>
      <c r="N53" s="4" t="str">
        <f>IF($K53="igen",Beosztás!V88,"")</f>
        <v/>
      </c>
      <c r="O53" s="4" t="str">
        <f>IF($K53="igen",Beosztás!W88,"")</f>
        <v/>
      </c>
      <c r="P53" s="4" t="str">
        <f>IF($K53="igen",Beosztás!X88,"")</f>
        <v/>
      </c>
      <c r="Q53" s="4" t="str">
        <f>IF($K53="igen",Beosztás!Y88,"")</f>
        <v/>
      </c>
      <c r="R53" s="4" t="str">
        <f>IF($K53="igen",Beosztás!Z88,"")</f>
        <v/>
      </c>
      <c r="S53" s="4" t="str">
        <f>IF($K53="igen",Beosztás!AA88,"")</f>
        <v/>
      </c>
      <c r="T53" s="4" t="str">
        <f>IF($K53="igen",Beosztás!AB88,"")</f>
        <v/>
      </c>
      <c r="U53" s="4" t="str">
        <f>IF($K53="igen",Beosztás!AC88,"")</f>
        <v/>
      </c>
      <c r="V53" s="4" t="str">
        <f>IF($K53="igen",Beosztás!AD88,"")</f>
        <v/>
      </c>
      <c r="W53" s="4" t="str">
        <f>IF($K53="igen",Beosztás!AE88,"")</f>
        <v/>
      </c>
      <c r="X53" s="4" t="str">
        <f>IF($K53="igen",Beosztás!AF88,"")</f>
        <v/>
      </c>
      <c r="Y53" s="4" t="str">
        <f>IF($K53="igen",Beosztás!AG88,"")</f>
        <v/>
      </c>
      <c r="Z53" s="4" t="str">
        <f>IF($K53="igen",Beosztás!AH88,"")</f>
        <v/>
      </c>
      <c r="AA53" s="4" t="str">
        <f>IF($K53="igen",Beosztás!AI88,"")</f>
        <v/>
      </c>
      <c r="AB53" s="4" t="str">
        <f>IF($K53="igen",Beosztás!AJ88,"")</f>
        <v/>
      </c>
      <c r="AC53" s="4" t="str">
        <f>IF($K53="igen",Beosztás!AK88,"")</f>
        <v/>
      </c>
      <c r="AD53" s="4" t="str">
        <f>IF($K53="igen",Beosztás!AL88,"")</f>
        <v/>
      </c>
      <c r="AE53" s="4" t="str">
        <f>IF($K53="igen",Beosztás!AM88,"")</f>
        <v/>
      </c>
      <c r="AF53" s="4" t="str">
        <f>IF($K53="igen",Beosztás!AN88,"")</f>
        <v/>
      </c>
      <c r="AG53" s="4" t="str">
        <f>IF($K53="igen",Beosztás!AO88,"")</f>
        <v/>
      </c>
      <c r="AH53" s="4" t="str">
        <f>IF($K53="igen",Beosztás!AP88,"")</f>
        <v/>
      </c>
      <c r="AI53" s="4" t="str">
        <f>IF($K53="igen",Beosztás!AQ88,"")</f>
        <v/>
      </c>
      <c r="AJ53" s="4" t="str">
        <f>IF($K53="igen",Beosztás!AR88,"")</f>
        <v/>
      </c>
      <c r="AK53" s="4" t="str">
        <f>IF($K53="igen",Beosztás!AS88,"")</f>
        <v/>
      </c>
      <c r="AL53" s="4" t="str">
        <f>IF($K53="igen",Beosztás!AT88,"")</f>
        <v/>
      </c>
      <c r="AM53" s="4" t="str">
        <f>IF($K53="igen",Beosztás!AU88,"")</f>
        <v/>
      </c>
      <c r="AN53" s="4" t="str">
        <f>IF($K53="igen",Beosztás!AV88,"")</f>
        <v/>
      </c>
      <c r="AO53" s="4" t="str">
        <f>IF($K53="igen",Beosztás!AW88,"")</f>
        <v/>
      </c>
      <c r="AP53" s="32" t="str">
        <f>IF($K53="igen",Beosztás!AX88,"")</f>
        <v/>
      </c>
    </row>
    <row r="54" spans="1:42" hidden="1" x14ac:dyDescent="0.3">
      <c r="A54" s="155">
        <f>Beosztás!A89</f>
        <v>0</v>
      </c>
      <c r="B54">
        <f>VLOOKUP($A54,Beosztás!$A$42:$I$345,8,)</f>
        <v>0</v>
      </c>
      <c r="C54">
        <f>VLOOKUP($A54,Beosztás!$A$42:$Q$345,9,)</f>
        <v>0</v>
      </c>
      <c r="D54">
        <f>VLOOKUP($A54,Beosztás!$A$42:$Q$345,10,)</f>
        <v>0</v>
      </c>
      <c r="E54">
        <f>VLOOKUP($A54,Beosztás!$A$42:$Q$345,11,)</f>
        <v>0</v>
      </c>
      <c r="F54">
        <f>VLOOKUP($A54,Beosztás!$A$42:$Q$345,16,)</f>
        <v>0</v>
      </c>
      <c r="G54">
        <f>VLOOKUP($A54,Beosztás!$A$42:$S$345,17,)</f>
        <v>0</v>
      </c>
      <c r="H54">
        <f>VLOOKUP($A54,Beosztás!$A$42:$S$345,14,)</f>
        <v>0</v>
      </c>
      <c r="I54">
        <f>VLOOKUP($A54,Beosztás!$A$42:$S$345,15,)</f>
        <v>0</v>
      </c>
      <c r="J54">
        <f t="shared" si="2"/>
        <v>0</v>
      </c>
      <c r="K54" s="82" t="str">
        <f t="shared" si="3"/>
        <v>nem</v>
      </c>
      <c r="L54" s="31" t="str">
        <f>IF($K54="igen",Beosztás!T89,"")</f>
        <v/>
      </c>
      <c r="M54" s="4" t="str">
        <f>IF($K54="igen",Beosztás!U89,"")</f>
        <v/>
      </c>
      <c r="N54" s="4" t="str">
        <f>IF($K54="igen",Beosztás!V89,"")</f>
        <v/>
      </c>
      <c r="O54" s="4" t="str">
        <f>IF($K54="igen",Beosztás!W89,"")</f>
        <v/>
      </c>
      <c r="P54" s="4" t="str">
        <f>IF($K54="igen",Beosztás!X89,"")</f>
        <v/>
      </c>
      <c r="Q54" s="4" t="str">
        <f>IF($K54="igen",Beosztás!Y89,"")</f>
        <v/>
      </c>
      <c r="R54" s="4" t="str">
        <f>IF($K54="igen",Beosztás!Z89,"")</f>
        <v/>
      </c>
      <c r="S54" s="4" t="str">
        <f>IF($K54="igen",Beosztás!AA89,"")</f>
        <v/>
      </c>
      <c r="T54" s="4" t="str">
        <f>IF($K54="igen",Beosztás!AB89,"")</f>
        <v/>
      </c>
      <c r="U54" s="4" t="str">
        <f>IF($K54="igen",Beosztás!AC89,"")</f>
        <v/>
      </c>
      <c r="V54" s="4" t="str">
        <f>IF($K54="igen",Beosztás!AD89,"")</f>
        <v/>
      </c>
      <c r="W54" s="4" t="str">
        <f>IF($K54="igen",Beosztás!AE89,"")</f>
        <v/>
      </c>
      <c r="X54" s="4" t="str">
        <f>IF($K54="igen",Beosztás!AF89,"")</f>
        <v/>
      </c>
      <c r="Y54" s="4" t="str">
        <f>IF($K54="igen",Beosztás!AG89,"")</f>
        <v/>
      </c>
      <c r="Z54" s="4" t="str">
        <f>IF($K54="igen",Beosztás!AH89,"")</f>
        <v/>
      </c>
      <c r="AA54" s="4" t="str">
        <f>IF($K54="igen",Beosztás!AI89,"")</f>
        <v/>
      </c>
      <c r="AB54" s="4" t="str">
        <f>IF($K54="igen",Beosztás!AJ89,"")</f>
        <v/>
      </c>
      <c r="AC54" s="4" t="str">
        <f>IF($K54="igen",Beosztás!AK89,"")</f>
        <v/>
      </c>
      <c r="AD54" s="4" t="str">
        <f>IF($K54="igen",Beosztás!AL89,"")</f>
        <v/>
      </c>
      <c r="AE54" s="4" t="str">
        <f>IF($K54="igen",Beosztás!AM89,"")</f>
        <v/>
      </c>
      <c r="AF54" s="4" t="str">
        <f>IF($K54="igen",Beosztás!AN89,"")</f>
        <v/>
      </c>
      <c r="AG54" s="4" t="str">
        <f>IF($K54="igen",Beosztás!AO89,"")</f>
        <v/>
      </c>
      <c r="AH54" s="4" t="str">
        <f>IF($K54="igen",Beosztás!AP89,"")</f>
        <v/>
      </c>
      <c r="AI54" s="4" t="str">
        <f>IF($K54="igen",Beosztás!AQ89,"")</f>
        <v/>
      </c>
      <c r="AJ54" s="4" t="str">
        <f>IF($K54="igen",Beosztás!AR89,"")</f>
        <v/>
      </c>
      <c r="AK54" s="4" t="str">
        <f>IF($K54="igen",Beosztás!AS89,"")</f>
        <v/>
      </c>
      <c r="AL54" s="4" t="str">
        <f>IF($K54="igen",Beosztás!AT89,"")</f>
        <v/>
      </c>
      <c r="AM54" s="4" t="str">
        <f>IF($K54="igen",Beosztás!AU89,"")</f>
        <v/>
      </c>
      <c r="AN54" s="4" t="str">
        <f>IF($K54="igen",Beosztás!AV89,"")</f>
        <v/>
      </c>
      <c r="AO54" s="4" t="str">
        <f>IF($K54="igen",Beosztás!AW89,"")</f>
        <v/>
      </c>
      <c r="AP54" s="32" t="str">
        <f>IF($K54="igen",Beosztás!AX89,"")</f>
        <v/>
      </c>
    </row>
    <row r="55" spans="1:42" hidden="1" x14ac:dyDescent="0.3">
      <c r="A55" s="155">
        <f>Beosztás!A90</f>
        <v>0</v>
      </c>
      <c r="B55">
        <f>VLOOKUP($A55,Beosztás!$A$42:$I$345,8,)</f>
        <v>0</v>
      </c>
      <c r="C55">
        <f>VLOOKUP($A55,Beosztás!$A$42:$Q$345,9,)</f>
        <v>0</v>
      </c>
      <c r="D55">
        <f>VLOOKUP($A55,Beosztás!$A$42:$Q$345,10,)</f>
        <v>0</v>
      </c>
      <c r="E55">
        <f>VLOOKUP($A55,Beosztás!$A$42:$Q$345,11,)</f>
        <v>0</v>
      </c>
      <c r="F55">
        <f>VLOOKUP($A55,Beosztás!$A$42:$Q$345,16,)</f>
        <v>0</v>
      </c>
      <c r="G55">
        <f>VLOOKUP($A55,Beosztás!$A$42:$S$345,17,)</f>
        <v>0</v>
      </c>
      <c r="H55">
        <f>VLOOKUP($A55,Beosztás!$A$42:$S$345,14,)</f>
        <v>0</v>
      </c>
      <c r="I55">
        <f>VLOOKUP($A55,Beosztás!$A$42:$S$345,15,)</f>
        <v>0</v>
      </c>
      <c r="J55">
        <f t="shared" si="2"/>
        <v>0</v>
      </c>
      <c r="K55" s="82" t="str">
        <f t="shared" si="3"/>
        <v>nem</v>
      </c>
      <c r="L55" s="31" t="str">
        <f>IF($K55="igen",Beosztás!T90,"")</f>
        <v/>
      </c>
      <c r="M55" s="4" t="str">
        <f>IF($K55="igen",Beosztás!U90,"")</f>
        <v/>
      </c>
      <c r="N55" s="4" t="str">
        <f>IF($K55="igen",Beosztás!V90,"")</f>
        <v/>
      </c>
      <c r="O55" s="4" t="str">
        <f>IF($K55="igen",Beosztás!W90,"")</f>
        <v/>
      </c>
      <c r="P55" s="4" t="str">
        <f>IF($K55="igen",Beosztás!X90,"")</f>
        <v/>
      </c>
      <c r="Q55" s="4" t="str">
        <f>IF($K55="igen",Beosztás!Y90,"")</f>
        <v/>
      </c>
      <c r="R55" s="4" t="str">
        <f>IF($K55="igen",Beosztás!Z90,"")</f>
        <v/>
      </c>
      <c r="S55" s="4" t="str">
        <f>IF($K55="igen",Beosztás!AA90,"")</f>
        <v/>
      </c>
      <c r="T55" s="4" t="str">
        <f>IF($K55="igen",Beosztás!AB90,"")</f>
        <v/>
      </c>
      <c r="U55" s="4" t="str">
        <f>IF($K55="igen",Beosztás!AC90,"")</f>
        <v/>
      </c>
      <c r="V55" s="4" t="str">
        <f>IF($K55="igen",Beosztás!AD90,"")</f>
        <v/>
      </c>
      <c r="W55" s="4" t="str">
        <f>IF($K55="igen",Beosztás!AE90,"")</f>
        <v/>
      </c>
      <c r="X55" s="4" t="str">
        <f>IF($K55="igen",Beosztás!AF90,"")</f>
        <v/>
      </c>
      <c r="Y55" s="4" t="str">
        <f>IF($K55="igen",Beosztás!AG90,"")</f>
        <v/>
      </c>
      <c r="Z55" s="4" t="str">
        <f>IF($K55="igen",Beosztás!AH90,"")</f>
        <v/>
      </c>
      <c r="AA55" s="4" t="str">
        <f>IF($K55="igen",Beosztás!AI90,"")</f>
        <v/>
      </c>
      <c r="AB55" s="4" t="str">
        <f>IF($K55="igen",Beosztás!AJ90,"")</f>
        <v/>
      </c>
      <c r="AC55" s="4" t="str">
        <f>IF($K55="igen",Beosztás!AK90,"")</f>
        <v/>
      </c>
      <c r="AD55" s="4" t="str">
        <f>IF($K55="igen",Beosztás!AL90,"")</f>
        <v/>
      </c>
      <c r="AE55" s="4" t="str">
        <f>IF($K55="igen",Beosztás!AM90,"")</f>
        <v/>
      </c>
      <c r="AF55" s="4" t="str">
        <f>IF($K55="igen",Beosztás!AN90,"")</f>
        <v/>
      </c>
      <c r="AG55" s="4" t="str">
        <f>IF($K55="igen",Beosztás!AO90,"")</f>
        <v/>
      </c>
      <c r="AH55" s="4" t="str">
        <f>IF($K55="igen",Beosztás!AP90,"")</f>
        <v/>
      </c>
      <c r="AI55" s="4" t="str">
        <f>IF($K55="igen",Beosztás!AQ90,"")</f>
        <v/>
      </c>
      <c r="AJ55" s="4" t="str">
        <f>IF($K55="igen",Beosztás!AR90,"")</f>
        <v/>
      </c>
      <c r="AK55" s="4" t="str">
        <f>IF($K55="igen",Beosztás!AS90,"")</f>
        <v/>
      </c>
      <c r="AL55" s="4" t="str">
        <f>IF($K55="igen",Beosztás!AT90,"")</f>
        <v/>
      </c>
      <c r="AM55" s="4" t="str">
        <f>IF($K55="igen",Beosztás!AU90,"")</f>
        <v/>
      </c>
      <c r="AN55" s="4" t="str">
        <f>IF($K55="igen",Beosztás!AV90,"")</f>
        <v/>
      </c>
      <c r="AO55" s="4" t="str">
        <f>IF($K55="igen",Beosztás!AW90,"")</f>
        <v/>
      </c>
      <c r="AP55" s="32" t="str">
        <f>IF($K55="igen",Beosztás!AX90,"")</f>
        <v/>
      </c>
    </row>
    <row r="56" spans="1:42" hidden="1" x14ac:dyDescent="0.3">
      <c r="A56" s="155">
        <f>Beosztás!A91</f>
        <v>0</v>
      </c>
      <c r="B56">
        <f>VLOOKUP($A56,Beosztás!$A$42:$I$345,8,)</f>
        <v>0</v>
      </c>
      <c r="C56">
        <f>VLOOKUP($A56,Beosztás!$A$42:$Q$345,9,)</f>
        <v>0</v>
      </c>
      <c r="D56">
        <f>VLOOKUP($A56,Beosztás!$A$42:$Q$345,10,)</f>
        <v>0</v>
      </c>
      <c r="E56">
        <f>VLOOKUP($A56,Beosztás!$A$42:$Q$345,11,)</f>
        <v>0</v>
      </c>
      <c r="F56">
        <f>VLOOKUP($A56,Beosztás!$A$42:$Q$345,16,)</f>
        <v>0</v>
      </c>
      <c r="G56">
        <f>VLOOKUP($A56,Beosztás!$A$42:$S$345,17,)</f>
        <v>0</v>
      </c>
      <c r="H56">
        <f>VLOOKUP($A56,Beosztás!$A$42:$S$345,14,)</f>
        <v>0</v>
      </c>
      <c r="I56">
        <f>VLOOKUP($A56,Beosztás!$A$42:$S$345,15,)</f>
        <v>0</v>
      </c>
      <c r="J56">
        <f t="shared" si="2"/>
        <v>0</v>
      </c>
      <c r="K56" s="82" t="str">
        <f t="shared" si="3"/>
        <v>nem</v>
      </c>
      <c r="L56" s="31" t="str">
        <f>IF($K56="igen",Beosztás!T91,"")</f>
        <v/>
      </c>
      <c r="M56" s="4" t="str">
        <f>IF($K56="igen",Beosztás!U91,"")</f>
        <v/>
      </c>
      <c r="N56" s="4" t="str">
        <f>IF($K56="igen",Beosztás!V91,"")</f>
        <v/>
      </c>
      <c r="O56" s="4" t="str">
        <f>IF($K56="igen",Beosztás!W91,"")</f>
        <v/>
      </c>
      <c r="P56" s="4" t="str">
        <f>IF($K56="igen",Beosztás!X91,"")</f>
        <v/>
      </c>
      <c r="Q56" s="4" t="str">
        <f>IF($K56="igen",Beosztás!Y91,"")</f>
        <v/>
      </c>
      <c r="R56" s="4" t="str">
        <f>IF($K56="igen",Beosztás!Z91,"")</f>
        <v/>
      </c>
      <c r="S56" s="4" t="str">
        <f>IF($K56="igen",Beosztás!AA91,"")</f>
        <v/>
      </c>
      <c r="T56" s="4" t="str">
        <f>IF($K56="igen",Beosztás!AB91,"")</f>
        <v/>
      </c>
      <c r="U56" s="4" t="str">
        <f>IF($K56="igen",Beosztás!AC91,"")</f>
        <v/>
      </c>
      <c r="V56" s="4" t="str">
        <f>IF($K56="igen",Beosztás!AD91,"")</f>
        <v/>
      </c>
      <c r="W56" s="4" t="str">
        <f>IF($K56="igen",Beosztás!AE91,"")</f>
        <v/>
      </c>
      <c r="X56" s="4" t="str">
        <f>IF($K56="igen",Beosztás!AF91,"")</f>
        <v/>
      </c>
      <c r="Y56" s="4" t="str">
        <f>IF($K56="igen",Beosztás!AG91,"")</f>
        <v/>
      </c>
      <c r="Z56" s="4" t="str">
        <f>IF($K56="igen",Beosztás!AH91,"")</f>
        <v/>
      </c>
      <c r="AA56" s="4" t="str">
        <f>IF($K56="igen",Beosztás!AI91,"")</f>
        <v/>
      </c>
      <c r="AB56" s="4" t="str">
        <f>IF($K56="igen",Beosztás!AJ91,"")</f>
        <v/>
      </c>
      <c r="AC56" s="4" t="str">
        <f>IF($K56="igen",Beosztás!AK91,"")</f>
        <v/>
      </c>
      <c r="AD56" s="4" t="str">
        <f>IF($K56="igen",Beosztás!AL91,"")</f>
        <v/>
      </c>
      <c r="AE56" s="4" t="str">
        <f>IF($K56="igen",Beosztás!AM91,"")</f>
        <v/>
      </c>
      <c r="AF56" s="4" t="str">
        <f>IF($K56="igen",Beosztás!AN91,"")</f>
        <v/>
      </c>
      <c r="AG56" s="4" t="str">
        <f>IF($K56="igen",Beosztás!AO91,"")</f>
        <v/>
      </c>
      <c r="AH56" s="4" t="str">
        <f>IF($K56="igen",Beosztás!AP91,"")</f>
        <v/>
      </c>
      <c r="AI56" s="4" t="str">
        <f>IF($K56="igen",Beosztás!AQ91,"")</f>
        <v/>
      </c>
      <c r="AJ56" s="4" t="str">
        <f>IF($K56="igen",Beosztás!AR91,"")</f>
        <v/>
      </c>
      <c r="AK56" s="4" t="str">
        <f>IF($K56="igen",Beosztás!AS91,"")</f>
        <v/>
      </c>
      <c r="AL56" s="4" t="str">
        <f>IF($K56="igen",Beosztás!AT91,"")</f>
        <v/>
      </c>
      <c r="AM56" s="4" t="str">
        <f>IF($K56="igen",Beosztás!AU91,"")</f>
        <v/>
      </c>
      <c r="AN56" s="4" t="str">
        <f>IF($K56="igen",Beosztás!AV91,"")</f>
        <v/>
      </c>
      <c r="AO56" s="4" t="str">
        <f>IF($K56="igen",Beosztás!AW91,"")</f>
        <v/>
      </c>
      <c r="AP56" s="32" t="str">
        <f>IF($K56="igen",Beosztás!AX91,"")</f>
        <v/>
      </c>
    </row>
    <row r="57" spans="1:42" hidden="1" x14ac:dyDescent="0.3">
      <c r="A57" s="155">
        <f>Beosztás!A92</f>
        <v>0</v>
      </c>
      <c r="B57">
        <f>VLOOKUP($A57,Beosztás!$A$42:$I$345,8,)</f>
        <v>0</v>
      </c>
      <c r="C57">
        <f>VLOOKUP($A57,Beosztás!$A$42:$Q$345,9,)</f>
        <v>0</v>
      </c>
      <c r="D57">
        <f>VLOOKUP($A57,Beosztás!$A$42:$Q$345,10,)</f>
        <v>0</v>
      </c>
      <c r="E57">
        <f>VLOOKUP($A57,Beosztás!$A$42:$Q$345,11,)</f>
        <v>0</v>
      </c>
      <c r="F57">
        <f>VLOOKUP($A57,Beosztás!$A$42:$Q$345,16,)</f>
        <v>0</v>
      </c>
      <c r="G57">
        <f>VLOOKUP($A57,Beosztás!$A$42:$S$345,17,)</f>
        <v>0</v>
      </c>
      <c r="H57">
        <f>VLOOKUP($A57,Beosztás!$A$42:$S$345,14,)</f>
        <v>0</v>
      </c>
      <c r="I57">
        <f>VLOOKUP($A57,Beosztás!$A$42:$S$345,15,)</f>
        <v>0</v>
      </c>
      <c r="J57">
        <f t="shared" si="2"/>
        <v>0</v>
      </c>
      <c r="K57" s="82" t="str">
        <f t="shared" si="3"/>
        <v>nem</v>
      </c>
      <c r="L57" s="31" t="str">
        <f>IF($K57="igen",Beosztás!T92,"")</f>
        <v/>
      </c>
      <c r="M57" s="4" t="str">
        <f>IF($K57="igen",Beosztás!U92,"")</f>
        <v/>
      </c>
      <c r="N57" s="4" t="str">
        <f>IF($K57="igen",Beosztás!V92,"")</f>
        <v/>
      </c>
      <c r="O57" s="4" t="str">
        <f>IF($K57="igen",Beosztás!W92,"")</f>
        <v/>
      </c>
      <c r="P57" s="4" t="str">
        <f>IF($K57="igen",Beosztás!X92,"")</f>
        <v/>
      </c>
      <c r="Q57" s="4" t="str">
        <f>IF($K57="igen",Beosztás!Y92,"")</f>
        <v/>
      </c>
      <c r="R57" s="4" t="str">
        <f>IF($K57="igen",Beosztás!Z92,"")</f>
        <v/>
      </c>
      <c r="S57" s="4" t="str">
        <f>IF($K57="igen",Beosztás!AA92,"")</f>
        <v/>
      </c>
      <c r="T57" s="4" t="str">
        <f>IF($K57="igen",Beosztás!AB92,"")</f>
        <v/>
      </c>
      <c r="U57" s="4" t="str">
        <f>IF($K57="igen",Beosztás!AC92,"")</f>
        <v/>
      </c>
      <c r="V57" s="4" t="str">
        <f>IF($K57="igen",Beosztás!AD92,"")</f>
        <v/>
      </c>
      <c r="W57" s="4" t="str">
        <f>IF($K57="igen",Beosztás!AE92,"")</f>
        <v/>
      </c>
      <c r="X57" s="4" t="str">
        <f>IF($K57="igen",Beosztás!AF92,"")</f>
        <v/>
      </c>
      <c r="Y57" s="4" t="str">
        <f>IF($K57="igen",Beosztás!AG92,"")</f>
        <v/>
      </c>
      <c r="Z57" s="4" t="str">
        <f>IF($K57="igen",Beosztás!AH92,"")</f>
        <v/>
      </c>
      <c r="AA57" s="4" t="str">
        <f>IF($K57="igen",Beosztás!AI92,"")</f>
        <v/>
      </c>
      <c r="AB57" s="4" t="str">
        <f>IF($K57="igen",Beosztás!AJ92,"")</f>
        <v/>
      </c>
      <c r="AC57" s="4" t="str">
        <f>IF($K57="igen",Beosztás!AK92,"")</f>
        <v/>
      </c>
      <c r="AD57" s="4" t="str">
        <f>IF($K57="igen",Beosztás!AL92,"")</f>
        <v/>
      </c>
      <c r="AE57" s="4" t="str">
        <f>IF($K57="igen",Beosztás!AM92,"")</f>
        <v/>
      </c>
      <c r="AF57" s="4" t="str">
        <f>IF($K57="igen",Beosztás!AN92,"")</f>
        <v/>
      </c>
      <c r="AG57" s="4" t="str">
        <f>IF($K57="igen",Beosztás!AO92,"")</f>
        <v/>
      </c>
      <c r="AH57" s="4" t="str">
        <f>IF($K57="igen",Beosztás!AP92,"")</f>
        <v/>
      </c>
      <c r="AI57" s="4" t="str">
        <f>IF($K57="igen",Beosztás!AQ92,"")</f>
        <v/>
      </c>
      <c r="AJ57" s="4" t="str">
        <f>IF($K57="igen",Beosztás!AR92,"")</f>
        <v/>
      </c>
      <c r="AK57" s="4" t="str">
        <f>IF($K57="igen",Beosztás!AS92,"")</f>
        <v/>
      </c>
      <c r="AL57" s="4" t="str">
        <f>IF($K57="igen",Beosztás!AT92,"")</f>
        <v/>
      </c>
      <c r="AM57" s="4" t="str">
        <f>IF($K57="igen",Beosztás!AU92,"")</f>
        <v/>
      </c>
      <c r="AN57" s="4" t="str">
        <f>IF($K57="igen",Beosztás!AV92,"")</f>
        <v/>
      </c>
      <c r="AO57" s="4" t="str">
        <f>IF($K57="igen",Beosztás!AW92,"")</f>
        <v/>
      </c>
      <c r="AP57" s="32" t="str">
        <f>IF($K57="igen",Beosztás!AX92,"")</f>
        <v/>
      </c>
    </row>
    <row r="58" spans="1:42" hidden="1" x14ac:dyDescent="0.3">
      <c r="A58" s="155">
        <f>Beosztás!A93</f>
        <v>0</v>
      </c>
      <c r="B58">
        <f>VLOOKUP($A58,Beosztás!$A$42:$I$345,8,)</f>
        <v>0</v>
      </c>
      <c r="C58">
        <f>VLOOKUP($A58,Beosztás!$A$42:$Q$345,9,)</f>
        <v>0</v>
      </c>
      <c r="D58">
        <f>VLOOKUP($A58,Beosztás!$A$42:$Q$345,10,)</f>
        <v>0</v>
      </c>
      <c r="E58">
        <f>VLOOKUP($A58,Beosztás!$A$42:$Q$345,11,)</f>
        <v>0</v>
      </c>
      <c r="F58">
        <f>VLOOKUP($A58,Beosztás!$A$42:$Q$345,16,)</f>
        <v>0</v>
      </c>
      <c r="G58">
        <f>VLOOKUP($A58,Beosztás!$A$42:$S$345,17,)</f>
        <v>0</v>
      </c>
      <c r="H58">
        <f>VLOOKUP($A58,Beosztás!$A$42:$S$345,14,)</f>
        <v>0</v>
      </c>
      <c r="I58">
        <f>VLOOKUP($A58,Beosztás!$A$42:$S$345,15,)</f>
        <v>0</v>
      </c>
      <c r="J58">
        <f t="shared" si="2"/>
        <v>0</v>
      </c>
      <c r="K58" s="82" t="str">
        <f t="shared" si="3"/>
        <v>nem</v>
      </c>
      <c r="L58" s="31" t="str">
        <f>IF($K58="igen",Beosztás!T93,"")</f>
        <v/>
      </c>
      <c r="M58" s="31" t="str">
        <f>IF($K58="igen",Beosztás!U93,"")</f>
        <v/>
      </c>
      <c r="N58" s="4" t="str">
        <f>IF($K58="igen",Beosztás!V93,"")</f>
        <v/>
      </c>
      <c r="O58" s="4" t="str">
        <f>IF($K58="igen",Beosztás!W93,"")</f>
        <v/>
      </c>
      <c r="P58" s="4" t="str">
        <f>IF($K58="igen",Beosztás!X93,"")</f>
        <v/>
      </c>
      <c r="Q58" s="4" t="str">
        <f>IF($K58="igen",Beosztás!Y93,"")</f>
        <v/>
      </c>
      <c r="R58" s="4" t="str">
        <f>IF($K58="igen",Beosztás!Z93,"")</f>
        <v/>
      </c>
      <c r="S58" s="4" t="str">
        <f>IF($K58="igen",Beosztás!AA93,"")</f>
        <v/>
      </c>
      <c r="T58" s="4" t="str">
        <f>IF($K58="igen",Beosztás!AB93,"")</f>
        <v/>
      </c>
      <c r="U58" s="4" t="str">
        <f>IF($K58="igen",Beosztás!AC93,"")</f>
        <v/>
      </c>
      <c r="V58" s="4" t="str">
        <f>IF($K58="igen",Beosztás!AD93,"")</f>
        <v/>
      </c>
      <c r="W58" s="4" t="str">
        <f>IF($K58="igen",Beosztás!AE93,"")</f>
        <v/>
      </c>
      <c r="X58" s="4" t="str">
        <f>IF($K58="igen",Beosztás!AF93,"")</f>
        <v/>
      </c>
      <c r="Y58" s="4" t="str">
        <f>IF($K58="igen",Beosztás!AG93,"")</f>
        <v/>
      </c>
      <c r="Z58" s="4" t="str">
        <f>IF($K58="igen",Beosztás!AH93,"")</f>
        <v/>
      </c>
      <c r="AA58" s="4" t="str">
        <f>IF($K58="igen",Beosztás!AI93,"")</f>
        <v/>
      </c>
      <c r="AB58" s="4" t="str">
        <f>IF($K58="igen",Beosztás!AJ93,"")</f>
        <v/>
      </c>
      <c r="AC58" s="4" t="str">
        <f>IF($K58="igen",Beosztás!AK93,"")</f>
        <v/>
      </c>
      <c r="AD58" s="4" t="str">
        <f>IF($K58="igen",Beosztás!AL93,"")</f>
        <v/>
      </c>
      <c r="AE58" s="4" t="str">
        <f>IF($K58="igen",Beosztás!AM93,"")</f>
        <v/>
      </c>
      <c r="AF58" s="4" t="str">
        <f>IF($K58="igen",Beosztás!AN93,"")</f>
        <v/>
      </c>
      <c r="AG58" s="4" t="str">
        <f>IF($K58="igen",Beosztás!AO93,"")</f>
        <v/>
      </c>
      <c r="AH58" s="4" t="str">
        <f>IF($K58="igen",Beosztás!AP93,"")</f>
        <v/>
      </c>
      <c r="AI58" s="4" t="str">
        <f>IF($K58="igen",Beosztás!AQ93,"")</f>
        <v/>
      </c>
      <c r="AJ58" s="4" t="str">
        <f>IF($K58="igen",Beosztás!AR93,"")</f>
        <v/>
      </c>
      <c r="AK58" s="4" t="str">
        <f>IF($K58="igen",Beosztás!AS93,"")</f>
        <v/>
      </c>
      <c r="AL58" s="4" t="str">
        <f>IF($K58="igen",Beosztás!AT93,"")</f>
        <v/>
      </c>
      <c r="AM58" s="4" t="str">
        <f>IF($K58="igen",Beosztás!AU93,"")</f>
        <v/>
      </c>
      <c r="AN58" s="4" t="str">
        <f>IF($K58="igen",Beosztás!AV93,"")</f>
        <v/>
      </c>
      <c r="AO58" s="4" t="str">
        <f>IF($K58="igen",Beosztás!AW93,"")</f>
        <v/>
      </c>
      <c r="AP58" s="32" t="str">
        <f>IF($K58="igen",Beosztás!AX93,"")</f>
        <v/>
      </c>
    </row>
    <row r="59" spans="1:42" hidden="1" x14ac:dyDescent="0.3">
      <c r="A59" s="155">
        <f>Beosztás!A94</f>
        <v>0</v>
      </c>
      <c r="B59">
        <f>VLOOKUP($A59,Beosztás!$A$42:$I$345,8,)</f>
        <v>0</v>
      </c>
      <c r="C59">
        <f>VLOOKUP($A59,Beosztás!$A$42:$Q$345,9,)</f>
        <v>0</v>
      </c>
      <c r="D59">
        <f>VLOOKUP($A59,Beosztás!$A$42:$Q$345,10,)</f>
        <v>0</v>
      </c>
      <c r="E59">
        <f>VLOOKUP($A59,Beosztás!$A$42:$Q$345,11,)</f>
        <v>0</v>
      </c>
      <c r="F59">
        <f>VLOOKUP($A59,Beosztás!$A$42:$Q$345,16,)</f>
        <v>0</v>
      </c>
      <c r="G59">
        <f>VLOOKUP($A59,Beosztás!$A$42:$S$345,17,)</f>
        <v>0</v>
      </c>
      <c r="H59">
        <f>VLOOKUP($A59,Beosztás!$A$42:$S$345,14,)</f>
        <v>0</v>
      </c>
      <c r="I59">
        <f>VLOOKUP($A59,Beosztás!$A$42:$S$345,15,)</f>
        <v>0</v>
      </c>
      <c r="J59">
        <f t="shared" si="2"/>
        <v>0</v>
      </c>
      <c r="K59" s="82" t="str">
        <f t="shared" si="3"/>
        <v>nem</v>
      </c>
      <c r="L59" s="31" t="str">
        <f>IF($K59="igen",Beosztás!T94,"")</f>
        <v/>
      </c>
      <c r="M59" s="31" t="str">
        <f>IF($K59="igen",Beosztás!U94,"")</f>
        <v/>
      </c>
      <c r="N59" s="4" t="str">
        <f>IF($K59="igen",Beosztás!V94,"")</f>
        <v/>
      </c>
      <c r="O59" s="4" t="str">
        <f>IF($K59="igen",Beosztás!W94,"")</f>
        <v/>
      </c>
      <c r="P59" s="4" t="str">
        <f>IF($K59="igen",Beosztás!X94,"")</f>
        <v/>
      </c>
      <c r="Q59" s="4" t="str">
        <f>IF($K59="igen",Beosztás!Y94,"")</f>
        <v/>
      </c>
      <c r="R59" s="4" t="str">
        <f>IF($K59="igen",Beosztás!Z94,"")</f>
        <v/>
      </c>
      <c r="S59" s="4" t="str">
        <f>IF($K59="igen",Beosztás!AA94,"")</f>
        <v/>
      </c>
      <c r="T59" s="4" t="str">
        <f>IF($K59="igen",Beosztás!AB94,"")</f>
        <v/>
      </c>
      <c r="U59" s="4" t="str">
        <f>IF($K59="igen",Beosztás!AC94,"")</f>
        <v/>
      </c>
      <c r="V59" s="4" t="str">
        <f>IF($K59="igen",Beosztás!AD94,"")</f>
        <v/>
      </c>
      <c r="W59" s="4" t="str">
        <f>IF($K59="igen",Beosztás!AE94,"")</f>
        <v/>
      </c>
      <c r="X59" s="4" t="str">
        <f>IF($K59="igen",Beosztás!AF94,"")</f>
        <v/>
      </c>
      <c r="Y59" s="4" t="str">
        <f>IF($K59="igen",Beosztás!AG94,"")</f>
        <v/>
      </c>
      <c r="Z59" s="4" t="str">
        <f>IF($K59="igen",Beosztás!AH94,"")</f>
        <v/>
      </c>
      <c r="AA59" s="4" t="str">
        <f>IF($K59="igen",Beosztás!AI94,"")</f>
        <v/>
      </c>
      <c r="AB59" s="4" t="str">
        <f>IF($K59="igen",Beosztás!AJ94,"")</f>
        <v/>
      </c>
      <c r="AC59" s="4" t="str">
        <f>IF($K59="igen",Beosztás!AK94,"")</f>
        <v/>
      </c>
      <c r="AD59" s="4" t="str">
        <f>IF($K59="igen",Beosztás!AL94,"")</f>
        <v/>
      </c>
      <c r="AE59" s="4" t="str">
        <f>IF($K59="igen",Beosztás!AM94,"")</f>
        <v/>
      </c>
      <c r="AF59" s="4" t="str">
        <f>IF($K59="igen",Beosztás!AN94,"")</f>
        <v/>
      </c>
      <c r="AG59" s="4" t="str">
        <f>IF($K59="igen",Beosztás!AO94,"")</f>
        <v/>
      </c>
      <c r="AH59" s="4" t="str">
        <f>IF($K59="igen",Beosztás!AP94,"")</f>
        <v/>
      </c>
      <c r="AI59" s="4" t="str">
        <f>IF($K59="igen",Beosztás!AQ94,"")</f>
        <v/>
      </c>
      <c r="AJ59" s="4" t="str">
        <f>IF($K59="igen",Beosztás!AR94,"")</f>
        <v/>
      </c>
      <c r="AK59" s="4" t="str">
        <f>IF($K59="igen",Beosztás!AS94,"")</f>
        <v/>
      </c>
      <c r="AL59" s="4" t="str">
        <f>IF($K59="igen",Beosztás!AT94,"")</f>
        <v/>
      </c>
      <c r="AM59" s="4" t="str">
        <f>IF($K59="igen",Beosztás!AU94,"")</f>
        <v/>
      </c>
      <c r="AN59" s="4" t="str">
        <f>IF($K59="igen",Beosztás!AV94,"")</f>
        <v/>
      </c>
      <c r="AO59" s="4" t="str">
        <f>IF($K59="igen",Beosztás!AW94,"")</f>
        <v/>
      </c>
      <c r="AP59" s="32" t="str">
        <f>IF($K59="igen",Beosztás!AX94,"")</f>
        <v/>
      </c>
    </row>
    <row r="60" spans="1:42" hidden="1" x14ac:dyDescent="0.3">
      <c r="A60" s="155">
        <f>Beosztás!A95</f>
        <v>0</v>
      </c>
      <c r="B60">
        <f>VLOOKUP($A60,Beosztás!$A$42:$I$345,8,)</f>
        <v>0</v>
      </c>
      <c r="C60">
        <f>VLOOKUP($A60,Beosztás!$A$42:$Q$345,9,)</f>
        <v>0</v>
      </c>
      <c r="D60">
        <f>VLOOKUP($A60,Beosztás!$A$42:$Q$345,10,)</f>
        <v>0</v>
      </c>
      <c r="E60">
        <f>VLOOKUP($A60,Beosztás!$A$42:$Q$345,11,)</f>
        <v>0</v>
      </c>
      <c r="F60">
        <f>VLOOKUP($A60,Beosztás!$A$42:$Q$345,16,)</f>
        <v>0</v>
      </c>
      <c r="G60">
        <f>VLOOKUP($A60,Beosztás!$A$42:$S$345,17,)</f>
        <v>0</v>
      </c>
      <c r="H60">
        <f>VLOOKUP($A60,Beosztás!$A$42:$S$345,14,)</f>
        <v>0</v>
      </c>
      <c r="I60">
        <f>VLOOKUP($A60,Beosztás!$A$42:$S$345,15,)</f>
        <v>0</v>
      </c>
      <c r="J60">
        <f t="shared" si="2"/>
        <v>0</v>
      </c>
      <c r="K60" s="82" t="str">
        <f t="shared" si="3"/>
        <v>nem</v>
      </c>
      <c r="L60" s="31" t="str">
        <f>IF($K60="igen",Beosztás!T95,"")</f>
        <v/>
      </c>
      <c r="M60" s="31" t="str">
        <f>IF($K60="igen",Beosztás!U95,"")</f>
        <v/>
      </c>
      <c r="N60" s="4" t="str">
        <f>IF($K60="igen",Beosztás!V95,"")</f>
        <v/>
      </c>
      <c r="O60" s="4" t="str">
        <f>IF($K60="igen",Beosztás!W95,"")</f>
        <v/>
      </c>
      <c r="P60" s="4" t="str">
        <f>IF($K60="igen",Beosztás!X95,"")</f>
        <v/>
      </c>
      <c r="Q60" s="4" t="str">
        <f>IF($K60="igen",Beosztás!Y95,"")</f>
        <v/>
      </c>
      <c r="R60" s="4" t="str">
        <f>IF($K60="igen",Beosztás!Z95,"")</f>
        <v/>
      </c>
      <c r="S60" s="4" t="str">
        <f>IF($K60="igen",Beosztás!AA95,"")</f>
        <v/>
      </c>
      <c r="T60" s="4" t="str">
        <f>IF($K60="igen",Beosztás!AB95,"")</f>
        <v/>
      </c>
      <c r="U60" s="4" t="str">
        <f>IF($K60="igen",Beosztás!AC95,"")</f>
        <v/>
      </c>
      <c r="V60" s="4" t="str">
        <f>IF($K60="igen",Beosztás!AD95,"")</f>
        <v/>
      </c>
      <c r="W60" s="4" t="str">
        <f>IF($K60="igen",Beosztás!AE95,"")</f>
        <v/>
      </c>
      <c r="X60" s="4" t="str">
        <f>IF($K60="igen",Beosztás!AF95,"")</f>
        <v/>
      </c>
      <c r="Y60" s="4" t="str">
        <f>IF($K60="igen",Beosztás!AG95,"")</f>
        <v/>
      </c>
      <c r="Z60" s="4" t="str">
        <f>IF($K60="igen",Beosztás!AH95,"")</f>
        <v/>
      </c>
      <c r="AA60" s="4" t="str">
        <f>IF($K60="igen",Beosztás!AI95,"")</f>
        <v/>
      </c>
      <c r="AB60" s="4" t="str">
        <f>IF($K60="igen",Beosztás!AJ95,"")</f>
        <v/>
      </c>
      <c r="AC60" s="4" t="str">
        <f>IF($K60="igen",Beosztás!AK95,"")</f>
        <v/>
      </c>
      <c r="AD60" s="4" t="str">
        <f>IF($K60="igen",Beosztás!AL95,"")</f>
        <v/>
      </c>
      <c r="AE60" s="4" t="str">
        <f>IF($K60="igen",Beosztás!AM95,"")</f>
        <v/>
      </c>
      <c r="AF60" s="4" t="str">
        <f>IF($K60="igen",Beosztás!AN95,"")</f>
        <v/>
      </c>
      <c r="AG60" s="4" t="str">
        <f>IF($K60="igen",Beosztás!AO95,"")</f>
        <v/>
      </c>
      <c r="AH60" s="4" t="str">
        <f>IF($K60="igen",Beosztás!AP95,"")</f>
        <v/>
      </c>
      <c r="AI60" s="4" t="str">
        <f>IF($K60="igen",Beosztás!AQ95,"")</f>
        <v/>
      </c>
      <c r="AJ60" s="4" t="str">
        <f>IF($K60="igen",Beosztás!AR95,"")</f>
        <v/>
      </c>
      <c r="AK60" s="4" t="str">
        <f>IF($K60="igen",Beosztás!AS95,"")</f>
        <v/>
      </c>
      <c r="AL60" s="4" t="str">
        <f>IF($K60="igen",Beosztás!AT95,"")</f>
        <v/>
      </c>
      <c r="AM60" s="4" t="str">
        <f>IF($K60="igen",Beosztás!AU95,"")</f>
        <v/>
      </c>
      <c r="AN60" s="4" t="str">
        <f>IF($K60="igen",Beosztás!AV95,"")</f>
        <v/>
      </c>
      <c r="AO60" s="4" t="str">
        <f>IF($K60="igen",Beosztás!AW95,"")</f>
        <v/>
      </c>
      <c r="AP60" s="32" t="str">
        <f>IF($K60="igen",Beosztás!AX95,"")</f>
        <v/>
      </c>
    </row>
    <row r="61" spans="1:42" hidden="1" x14ac:dyDescent="0.3">
      <c r="A61" s="155">
        <f>Beosztás!A96</f>
        <v>0</v>
      </c>
      <c r="B61">
        <f>VLOOKUP($A61,Beosztás!$A$42:$I$345,8,)</f>
        <v>0</v>
      </c>
      <c r="C61">
        <f>VLOOKUP($A61,Beosztás!$A$42:$Q$345,9,)</f>
        <v>0</v>
      </c>
      <c r="D61">
        <f>VLOOKUP($A61,Beosztás!$A$42:$Q$345,10,)</f>
        <v>0</v>
      </c>
      <c r="E61">
        <f>VLOOKUP($A61,Beosztás!$A$42:$Q$345,11,)</f>
        <v>0</v>
      </c>
      <c r="F61">
        <f>VLOOKUP($A61,Beosztás!$A$42:$Q$345,16,)</f>
        <v>0</v>
      </c>
      <c r="G61">
        <f>VLOOKUP($A61,Beosztás!$A$42:$S$345,17,)</f>
        <v>0</v>
      </c>
      <c r="H61">
        <f>VLOOKUP($A61,Beosztás!$A$42:$S$345,14,)</f>
        <v>0</v>
      </c>
      <c r="I61">
        <f>VLOOKUP($A61,Beosztás!$A$42:$S$345,15,)</f>
        <v>0</v>
      </c>
      <c r="J61">
        <f t="shared" si="2"/>
        <v>0</v>
      </c>
      <c r="K61" s="82" t="str">
        <f t="shared" si="3"/>
        <v>nem</v>
      </c>
      <c r="L61" s="31" t="str">
        <f>IF($K61="igen",Beosztás!T96,"")</f>
        <v/>
      </c>
      <c r="M61" s="31" t="str">
        <f>IF($K61="igen",Beosztás!U96,"")</f>
        <v/>
      </c>
      <c r="N61" s="4" t="str">
        <f>IF($K61="igen",Beosztás!V96,"")</f>
        <v/>
      </c>
      <c r="O61" s="4" t="str">
        <f>IF($K61="igen",Beosztás!W96,"")</f>
        <v/>
      </c>
      <c r="P61" s="4" t="str">
        <f>IF($K61="igen",Beosztás!X96,"")</f>
        <v/>
      </c>
      <c r="Q61" s="4" t="str">
        <f>IF($K61="igen",Beosztás!Y96,"")</f>
        <v/>
      </c>
      <c r="R61" s="4" t="str">
        <f>IF($K61="igen",Beosztás!Z96,"")</f>
        <v/>
      </c>
      <c r="S61" s="4" t="str">
        <f>IF($K61="igen",Beosztás!AA96,"")</f>
        <v/>
      </c>
      <c r="T61" s="4" t="str">
        <f>IF($K61="igen",Beosztás!AB96,"")</f>
        <v/>
      </c>
      <c r="U61" s="4" t="str">
        <f>IF($K61="igen",Beosztás!AC96,"")</f>
        <v/>
      </c>
      <c r="V61" s="4" t="str">
        <f>IF($K61="igen",Beosztás!AD96,"")</f>
        <v/>
      </c>
      <c r="W61" s="4" t="str">
        <f>IF($K61="igen",Beosztás!AE96,"")</f>
        <v/>
      </c>
      <c r="X61" s="4" t="str">
        <f>IF($K61="igen",Beosztás!AF96,"")</f>
        <v/>
      </c>
      <c r="Y61" s="4" t="str">
        <f>IF($K61="igen",Beosztás!AG96,"")</f>
        <v/>
      </c>
      <c r="Z61" s="4" t="str">
        <f>IF($K61="igen",Beosztás!AH96,"")</f>
        <v/>
      </c>
      <c r="AA61" s="4" t="str">
        <f>IF($K61="igen",Beosztás!AI96,"")</f>
        <v/>
      </c>
      <c r="AB61" s="4" t="str">
        <f>IF($K61="igen",Beosztás!AJ96,"")</f>
        <v/>
      </c>
      <c r="AC61" s="4" t="str">
        <f>IF($K61="igen",Beosztás!AK96,"")</f>
        <v/>
      </c>
      <c r="AD61" s="4" t="str">
        <f>IF($K61="igen",Beosztás!AL96,"")</f>
        <v/>
      </c>
      <c r="AE61" s="4" t="str">
        <f>IF($K61="igen",Beosztás!AM96,"")</f>
        <v/>
      </c>
      <c r="AF61" s="4" t="str">
        <f>IF($K61="igen",Beosztás!AN96,"")</f>
        <v/>
      </c>
      <c r="AG61" s="4" t="str">
        <f>IF($K61="igen",Beosztás!AO96,"")</f>
        <v/>
      </c>
      <c r="AH61" s="4" t="str">
        <f>IF($K61="igen",Beosztás!AP96,"")</f>
        <v/>
      </c>
      <c r="AI61" s="4" t="str">
        <f>IF($K61="igen",Beosztás!AQ96,"")</f>
        <v/>
      </c>
      <c r="AJ61" s="4" t="str">
        <f>IF($K61="igen",Beosztás!AR96,"")</f>
        <v/>
      </c>
      <c r="AK61" s="4" t="str">
        <f>IF($K61="igen",Beosztás!AS96,"")</f>
        <v/>
      </c>
      <c r="AL61" s="4" t="str">
        <f>IF($K61="igen",Beosztás!AT96,"")</f>
        <v/>
      </c>
      <c r="AM61" s="4" t="str">
        <f>IF($K61="igen",Beosztás!AU96,"")</f>
        <v/>
      </c>
      <c r="AN61" s="4" t="str">
        <f>IF($K61="igen",Beosztás!AV96,"")</f>
        <v/>
      </c>
      <c r="AO61" s="4" t="str">
        <f>IF($K61="igen",Beosztás!AW96,"")</f>
        <v/>
      </c>
      <c r="AP61" s="32" t="str">
        <f>IF($K61="igen",Beosztás!AX96,"")</f>
        <v/>
      </c>
    </row>
    <row r="62" spans="1:42" hidden="1" x14ac:dyDescent="0.3">
      <c r="A62" s="155">
        <f>Beosztás!A97</f>
        <v>0</v>
      </c>
      <c r="B62">
        <f>VLOOKUP($A62,Beosztás!$A$42:$I$345,8,)</f>
        <v>0</v>
      </c>
      <c r="C62">
        <f>VLOOKUP($A62,Beosztás!$A$42:$Q$345,9,)</f>
        <v>0</v>
      </c>
      <c r="D62">
        <f>VLOOKUP($A62,Beosztás!$A$42:$Q$345,10,)</f>
        <v>0</v>
      </c>
      <c r="E62">
        <f>VLOOKUP($A62,Beosztás!$A$42:$Q$345,11,)</f>
        <v>0</v>
      </c>
      <c r="F62">
        <f>VLOOKUP($A62,Beosztás!$A$42:$Q$345,16,)</f>
        <v>0</v>
      </c>
      <c r="G62">
        <f>VLOOKUP($A62,Beosztás!$A$42:$S$345,17,)</f>
        <v>0</v>
      </c>
      <c r="H62">
        <f>VLOOKUP($A62,Beosztás!$A$42:$S$345,14,)</f>
        <v>0</v>
      </c>
      <c r="I62">
        <f>VLOOKUP($A62,Beosztás!$A$42:$S$345,15,)</f>
        <v>0</v>
      </c>
      <c r="J62">
        <f t="shared" si="2"/>
        <v>0</v>
      </c>
      <c r="K62" s="82" t="str">
        <f t="shared" si="3"/>
        <v>nem</v>
      </c>
      <c r="L62" s="31" t="str">
        <f>IF($K62="igen",Beosztás!T97,"")</f>
        <v/>
      </c>
      <c r="M62" s="31" t="str">
        <f>IF($K62="igen",Beosztás!U97,"")</f>
        <v/>
      </c>
      <c r="N62" s="4" t="str">
        <f>IF($K62="igen",Beosztás!V97,"")</f>
        <v/>
      </c>
      <c r="O62" s="4" t="str">
        <f>IF($K62="igen",Beosztás!W97,"")</f>
        <v/>
      </c>
      <c r="P62" s="4" t="str">
        <f>IF($K62="igen",Beosztás!X97,"")</f>
        <v/>
      </c>
      <c r="Q62" s="4" t="str">
        <f>IF($K62="igen",Beosztás!Y97,"")</f>
        <v/>
      </c>
      <c r="R62" s="4" t="str">
        <f>IF($K62="igen",Beosztás!Z97,"")</f>
        <v/>
      </c>
      <c r="S62" s="4" t="str">
        <f>IF($K62="igen",Beosztás!AA97,"")</f>
        <v/>
      </c>
      <c r="T62" s="4" t="str">
        <f>IF($K62="igen",Beosztás!AB97,"")</f>
        <v/>
      </c>
      <c r="U62" s="4" t="str">
        <f>IF($K62="igen",Beosztás!AC97,"")</f>
        <v/>
      </c>
      <c r="V62" s="4" t="str">
        <f>IF($K62="igen",Beosztás!AD97,"")</f>
        <v/>
      </c>
      <c r="W62" s="4" t="str">
        <f>IF($K62="igen",Beosztás!AE97,"")</f>
        <v/>
      </c>
      <c r="X62" s="4" t="str">
        <f>IF($K62="igen",Beosztás!AF97,"")</f>
        <v/>
      </c>
      <c r="Y62" s="4" t="str">
        <f>IF($K62="igen",Beosztás!AG97,"")</f>
        <v/>
      </c>
      <c r="Z62" s="4" t="str">
        <f>IF($K62="igen",Beosztás!AH97,"")</f>
        <v/>
      </c>
      <c r="AA62" s="4" t="str">
        <f>IF($K62="igen",Beosztás!AI97,"")</f>
        <v/>
      </c>
      <c r="AB62" s="4" t="str">
        <f>IF($K62="igen",Beosztás!AJ97,"")</f>
        <v/>
      </c>
      <c r="AC62" s="4" t="str">
        <f>IF($K62="igen",Beosztás!AK97,"")</f>
        <v/>
      </c>
      <c r="AD62" s="4" t="str">
        <f>IF($K62="igen",Beosztás!AL97,"")</f>
        <v/>
      </c>
      <c r="AE62" s="4" t="str">
        <f>IF($K62="igen",Beosztás!AM97,"")</f>
        <v/>
      </c>
      <c r="AF62" s="4" t="str">
        <f>IF($K62="igen",Beosztás!AN97,"")</f>
        <v/>
      </c>
      <c r="AG62" s="4" t="str">
        <f>IF($K62="igen",Beosztás!AO97,"")</f>
        <v/>
      </c>
      <c r="AH62" s="4" t="str">
        <f>IF($K62="igen",Beosztás!AP97,"")</f>
        <v/>
      </c>
      <c r="AI62" s="4" t="str">
        <f>IF($K62="igen",Beosztás!AQ97,"")</f>
        <v/>
      </c>
      <c r="AJ62" s="4" t="str">
        <f>IF($K62="igen",Beosztás!AR97,"")</f>
        <v/>
      </c>
      <c r="AK62" s="4" t="str">
        <f>IF($K62="igen",Beosztás!AS97,"")</f>
        <v/>
      </c>
      <c r="AL62" s="4" t="str">
        <f>IF($K62="igen",Beosztás!AT97,"")</f>
        <v/>
      </c>
      <c r="AM62" s="4" t="str">
        <f>IF($K62="igen",Beosztás!AU97,"")</f>
        <v/>
      </c>
      <c r="AN62" s="4" t="str">
        <f>IF($K62="igen",Beosztás!AV97,"")</f>
        <v/>
      </c>
      <c r="AO62" s="4" t="str">
        <f>IF($K62="igen",Beosztás!AW97,"")</f>
        <v/>
      </c>
      <c r="AP62" s="32" t="str">
        <f>IF($K62="igen",Beosztás!AX97,"")</f>
        <v/>
      </c>
    </row>
    <row r="63" spans="1:42" x14ac:dyDescent="0.3">
      <c r="A63" s="155" t="str">
        <f>Beosztás!A98</f>
        <v>Boros Viktor</v>
      </c>
      <c r="B63" t="str">
        <f>VLOOKUP($A63,Beosztás!$A$42:$I$347,8,)</f>
        <v>igen</v>
      </c>
      <c r="C63" t="str">
        <f>VLOOKUP($A63,Beosztás!$A$42:$Q$347,9,)</f>
        <v>igen</v>
      </c>
      <c r="D63" t="str">
        <f>VLOOKUP($A63,Beosztás!$A$42:$Q$3501,10,)</f>
        <v>nem</v>
      </c>
      <c r="E63" t="str">
        <f>VLOOKUP($A63,Beosztás!$A$42:$Q$347,11,)</f>
        <v>nem</v>
      </c>
      <c r="F63" t="str">
        <f>VLOOKUP($A63,Beosztás!$A$42:$Q$347,16,)</f>
        <v>nem</v>
      </c>
      <c r="G63">
        <f>VLOOKUP($A63,Beosztás!$A$42:$S$347,17,)</f>
        <v>0</v>
      </c>
      <c r="H63" t="str">
        <f>VLOOKUP($A63,Beosztás!$A$42:$S$347,14,)</f>
        <v>igen</v>
      </c>
      <c r="I63" t="str">
        <f>VLOOKUP($A63,Beosztás!$A$42:$S$347,15,)</f>
        <v>nem</v>
      </c>
      <c r="J63">
        <f t="shared" si="2"/>
        <v>3</v>
      </c>
      <c r="K63" s="82" t="str">
        <f t="shared" si="3"/>
        <v>igen</v>
      </c>
      <c r="L63" s="586" t="str">
        <f>IF($K63="igen",Beosztás!T98,"")</f>
        <v>P</v>
      </c>
      <c r="M63" s="31" t="str">
        <f>IF($K63="igen",Beosztás!U98,"")</f>
        <v>ÜSZI</v>
      </c>
      <c r="N63" s="4" t="str">
        <f>IF($K63="igen",Beosztás!V98,"")</f>
        <v>ÜSZI</v>
      </c>
      <c r="O63" s="4" t="str">
        <f>IF($K63="igen",Beosztás!W98,"")</f>
        <v>Levélírás</v>
      </c>
      <c r="P63" s="4" t="str">
        <f>IF($K63="igen",Beosztás!X98,"")</f>
        <v>ÜSZI</v>
      </c>
      <c r="Q63" s="4" t="str">
        <f>IF($K63="igen",Beosztás!Y98,"")</f>
        <v>ÜSZI</v>
      </c>
      <c r="R63" s="4" t="str">
        <f>IF($K63="igen",Beosztás!Z98,"")</f>
        <v>P</v>
      </c>
      <c r="S63" s="4" t="str">
        <f>IF($K63="igen",Beosztás!AA98,"")</f>
        <v>P</v>
      </c>
      <c r="T63" s="4" t="str">
        <f>IF($K63="igen",Beosztás!AB98,"")</f>
        <v>ÜSZI</v>
      </c>
      <c r="U63" s="4" t="str">
        <f>IF($K63="igen",Beosztás!AC98,"")</f>
        <v>ÜSZI</v>
      </c>
      <c r="V63" s="4" t="str">
        <f>IF($K63="igen",Beosztás!AD98,"")</f>
        <v>ÜSZI</v>
      </c>
      <c r="W63" s="4" t="str">
        <f>IF($K63="igen",Beosztás!AE98,"")</f>
        <v>Levélírás</v>
      </c>
      <c r="X63" s="4" t="str">
        <f>IF($K63="igen",Beosztás!AF98,"")</f>
        <v>ÜSZI</v>
      </c>
      <c r="Y63" s="4" t="str">
        <f>IF($K63="igen",Beosztás!AG98,"")</f>
        <v>P</v>
      </c>
      <c r="Z63" s="4" t="str">
        <f>IF($K63="igen",Beosztás!AH98,"")</f>
        <v>P</v>
      </c>
      <c r="AA63" s="4" t="str">
        <f>IF($K63="igen",Beosztás!AI98,"")</f>
        <v>ÜSZI</v>
      </c>
      <c r="AB63" s="4" t="str">
        <f>IF($K63="igen",Beosztás!AJ98,"")</f>
        <v>ÜSZI</v>
      </c>
      <c r="AC63" s="4" t="str">
        <f>IF($K63="igen",Beosztás!AK98,"")</f>
        <v>Levélírás</v>
      </c>
      <c r="AD63" s="4" t="str">
        <f>IF($K63="igen",Beosztás!AL98,"")</f>
        <v>SZ</v>
      </c>
      <c r="AE63" s="4" t="str">
        <f>IF($K63="igen",Beosztás!AM98,"")</f>
        <v>SZ</v>
      </c>
      <c r="AF63" s="4" t="str">
        <f>IF($K63="igen",Beosztás!AN98,"")</f>
        <v>P</v>
      </c>
      <c r="AG63" s="4" t="str">
        <f>IF($K63="igen",Beosztás!AO98,"")</f>
        <v>P</v>
      </c>
      <c r="AH63" s="4" t="str">
        <f>IF($K63="igen",Beosztás!AP98,"")</f>
        <v>SZ</v>
      </c>
      <c r="AI63" s="4" t="str">
        <f>IF($K63="igen",Beosztás!AQ98,"")</f>
        <v>Levélírás</v>
      </c>
      <c r="AJ63" s="4" t="str">
        <f>IF($K63="igen",Beosztás!AR98,"")</f>
        <v>ÜSZI</v>
      </c>
      <c r="AK63" s="4" t="str">
        <f>IF($K63="igen",Beosztás!AS98,"")</f>
        <v>ÜSZI</v>
      </c>
      <c r="AL63" s="4" t="str">
        <f>IF($K63="igen",Beosztás!AT98,"")</f>
        <v>ÜSZI</v>
      </c>
      <c r="AM63" s="4" t="str">
        <f>IF($K63="igen",Beosztás!AU98,"")</f>
        <v>P</v>
      </c>
      <c r="AN63" s="4" t="str">
        <f>IF($K63="igen",Beosztás!AV98,"")</f>
        <v>P</v>
      </c>
      <c r="AO63" s="4" t="str">
        <f>IF($K63="igen",Beosztás!AW98,"")</f>
        <v>ÜSZI</v>
      </c>
      <c r="AP63" s="32" t="str">
        <f>IF($K63="igen",Beosztás!AX98,"")</f>
        <v>Levélírás</v>
      </c>
    </row>
    <row r="64" spans="1:42" x14ac:dyDescent="0.3">
      <c r="A64" s="155" t="str">
        <f>Beosztás!A99</f>
        <v>Kecskés Erzsébet</v>
      </c>
      <c r="B64" t="str">
        <f>VLOOKUP($A64,Beosztás!$A$42:$I$347,8,)</f>
        <v>igen</v>
      </c>
      <c r="C64" t="str">
        <f>VLOOKUP($A64,Beosztás!$A$42:$Q$347,9,)</f>
        <v>igen</v>
      </c>
      <c r="D64" t="str">
        <f>VLOOKUP($A64,Beosztás!$A$42:$Q$3501,10,)</f>
        <v>nem</v>
      </c>
      <c r="E64" t="str">
        <f>VLOOKUP($A64,Beosztás!$A$42:$Q$347,11,)</f>
        <v>igen</v>
      </c>
      <c r="F64" t="str">
        <f>VLOOKUP($A64,Beosztás!$A$42:$Q$347,16,)</f>
        <v>igen</v>
      </c>
      <c r="G64">
        <f>VLOOKUP($A64,Beosztás!$A$42:$S$347,17,)</f>
        <v>0</v>
      </c>
      <c r="H64" t="str">
        <f>VLOOKUP($A64,Beosztás!$A$42:$S$347,14,)</f>
        <v>nem</v>
      </c>
      <c r="I64" t="str">
        <f>VLOOKUP($A64,Beosztás!$A$42:$S$347,15,)</f>
        <v>nem</v>
      </c>
      <c r="J64">
        <f t="shared" si="2"/>
        <v>4</v>
      </c>
      <c r="K64" s="82" t="str">
        <f t="shared" si="3"/>
        <v>igen</v>
      </c>
      <c r="L64" s="586" t="str">
        <f>IF($K64="igen",Beosztás!T99,"")</f>
        <v>P</v>
      </c>
      <c r="M64" s="31" t="str">
        <f>IF($K64="igen",Beosztás!U99,"")</f>
        <v>Levélírás</v>
      </c>
      <c r="N64" s="4" t="str">
        <f>IF($K64="igen",Beosztás!V99,"")</f>
        <v>Levélírás</v>
      </c>
      <c r="O64" s="4" t="str">
        <f>IF($K64="igen",Beosztás!W99,"")</f>
        <v>ÜSZI</v>
      </c>
      <c r="P64" s="4" t="str">
        <f>IF($K64="igen",Beosztás!X99,"")</f>
        <v>ÜSZI</v>
      </c>
      <c r="Q64" s="4" t="str">
        <f>IF($K64="igen",Beosztás!Y99,"")</f>
        <v>ÜSZI</v>
      </c>
      <c r="R64" s="4" t="str">
        <f>IF($K64="igen",Beosztás!Z99,"")</f>
        <v>P</v>
      </c>
      <c r="S64" s="4" t="str">
        <f>IF($K64="igen",Beosztás!AA99,"")</f>
        <v>P</v>
      </c>
      <c r="T64" s="4" t="str">
        <f>IF($K64="igen",Beosztás!AB99,"")</f>
        <v>SZ</v>
      </c>
      <c r="U64" s="4" t="str">
        <f>IF($K64="igen",Beosztás!AC99,"")</f>
        <v>SZ</v>
      </c>
      <c r="V64" s="4" t="str">
        <f>IF($K64="igen",Beosztás!AD99,"")</f>
        <v>Levélírás</v>
      </c>
      <c r="W64" s="4" t="str">
        <f>IF($K64="igen",Beosztás!AE99,"")</f>
        <v>ÜSZI</v>
      </c>
      <c r="X64" s="4" t="str">
        <f>IF($K64="igen",Beosztás!AF99,"")</f>
        <v>ÜSZI</v>
      </c>
      <c r="Y64" s="4" t="str">
        <f>IF($K64="igen",Beosztás!AG99,"")</f>
        <v>P</v>
      </c>
      <c r="Z64" s="4" t="str">
        <f>IF($K64="igen",Beosztás!AH99,"")</f>
        <v>P</v>
      </c>
      <c r="AA64" s="4" t="str">
        <f>IF($K64="igen",Beosztás!AI99,"")</f>
        <v>ÜSZI</v>
      </c>
      <c r="AB64" s="4" t="str">
        <f>IF($K64="igen",Beosztás!AJ99,"")</f>
        <v>Levélírás</v>
      </c>
      <c r="AC64" s="4" t="str">
        <f>IF($K64="igen",Beosztás!AK99,"")</f>
        <v>ÜSZI</v>
      </c>
      <c r="AD64" s="4" t="str">
        <f>IF($K64="igen",Beosztás!AL99,"")</f>
        <v>ÜSZI</v>
      </c>
      <c r="AE64" s="4" t="str">
        <f>IF($K64="igen",Beosztás!AM99,"")</f>
        <v>ÜSZI</v>
      </c>
      <c r="AF64" s="4" t="str">
        <f>IF($K64="igen",Beosztás!AN99,"")</f>
        <v>P</v>
      </c>
      <c r="AG64" s="4" t="str">
        <f>IF($K64="igen",Beosztás!AO99,"")</f>
        <v>P</v>
      </c>
      <c r="AH64" s="4" t="str">
        <f>IF($K64="igen",Beosztás!AP99,"")</f>
        <v>ÜSZI</v>
      </c>
      <c r="AI64" s="4" t="str">
        <f>IF($K64="igen",Beosztás!AQ99,"")</f>
        <v>ÜSZI</v>
      </c>
      <c r="AJ64" s="4" t="str">
        <f>IF($K64="igen",Beosztás!AR99,"")</f>
        <v>Levélírás</v>
      </c>
      <c r="AK64" s="4" t="str">
        <f>IF($K64="igen",Beosztás!AS99,"")</f>
        <v>Levélírás</v>
      </c>
      <c r="AL64" s="4" t="str">
        <f>IF($K64="igen",Beosztás!AT99,"")</f>
        <v>ÜSZI</v>
      </c>
      <c r="AM64" s="4" t="str">
        <f>IF($K64="igen",Beosztás!AU99,"")</f>
        <v>P</v>
      </c>
      <c r="AN64" s="4" t="str">
        <f>IF($K64="igen",Beosztás!AV99,"")</f>
        <v>P</v>
      </c>
      <c r="AO64" s="4" t="str">
        <f>IF($K64="igen",Beosztás!AW99,"")</f>
        <v>ÜSZI</v>
      </c>
      <c r="AP64" s="32" t="str">
        <f>IF($K64="igen",Beosztás!AX99,"")</f>
        <v>ÜSZI</v>
      </c>
    </row>
    <row r="65" spans="1:42" x14ac:dyDescent="0.3">
      <c r="A65" s="155" t="str">
        <f>Beosztás!A100</f>
        <v>Oláh Imola</v>
      </c>
      <c r="B65" t="str">
        <f>VLOOKUP($A65,Beosztás!$A$42:$I$347,8,)</f>
        <v>igen</v>
      </c>
      <c r="C65" t="str">
        <f>VLOOKUP($A65,Beosztás!$A$42:$Q$347,9,)</f>
        <v>igen</v>
      </c>
      <c r="D65" t="str">
        <f>VLOOKUP($A65,Beosztás!$A$42:$Q$3501,10,)</f>
        <v>nem</v>
      </c>
      <c r="E65" t="str">
        <f>VLOOKUP($A65,Beosztás!$A$42:$Q$347,11,)</f>
        <v>nem</v>
      </c>
      <c r="F65" t="str">
        <f>VLOOKUP($A65,Beosztás!$A$42:$Q$347,16,)</f>
        <v>nem</v>
      </c>
      <c r="G65">
        <f>VLOOKUP($A65,Beosztás!$A$42:$S$347,17,)</f>
        <v>0</v>
      </c>
      <c r="H65" t="str">
        <f>VLOOKUP($A65,Beosztás!$A$42:$S$347,14,)</f>
        <v>nem</v>
      </c>
      <c r="I65" t="str">
        <f>VLOOKUP($A65,Beosztás!$A$42:$S$347,15,)</f>
        <v>nem</v>
      </c>
      <c r="J65">
        <f t="shared" si="2"/>
        <v>2</v>
      </c>
      <c r="K65" s="82" t="str">
        <f t="shared" si="3"/>
        <v>igen</v>
      </c>
      <c r="L65" s="586" t="str">
        <f>IF($K65="igen",Beosztás!T100,"")</f>
        <v>P</v>
      </c>
      <c r="M65" s="31" t="str">
        <f>IF($K65="igen",Beosztás!U100,"")</f>
        <v>ÜSZI</v>
      </c>
      <c r="N65" s="4" t="str">
        <f>IF($K65="igen",Beosztás!V100,"")</f>
        <v>ÜSZI</v>
      </c>
      <c r="O65" s="4" t="str">
        <f>IF($K65="igen",Beosztás!W100,"")</f>
        <v>ÜSZI</v>
      </c>
      <c r="P65" s="4" t="str">
        <f>IF($K65="igen",Beosztás!X100,"")</f>
        <v>SZ</v>
      </c>
      <c r="Q65" s="4" t="str">
        <f>IF($K65="igen",Beosztás!Y100,"")</f>
        <v>SZ</v>
      </c>
      <c r="R65" s="4" t="str">
        <f>IF($K65="igen",Beosztás!Z100,"")</f>
        <v>P</v>
      </c>
      <c r="S65" s="4" t="str">
        <f>IF($K65="igen",Beosztás!AA100,"")</f>
        <v>P</v>
      </c>
      <c r="T65" s="4" t="str">
        <f>IF($K65="igen",Beosztás!AB100,"")</f>
        <v>ÜSZI</v>
      </c>
      <c r="U65" s="4" t="str">
        <f>IF($K65="igen",Beosztás!AC100,"")</f>
        <v>ÜSZI</v>
      </c>
      <c r="V65" s="4" t="str">
        <f>IF($K65="igen",Beosztás!AD100,"")</f>
        <v>ÜSZI</v>
      </c>
      <c r="W65" s="4" t="str">
        <f>IF($K65="igen",Beosztás!AE100,"")</f>
        <v>ÜSZI</v>
      </c>
      <c r="X65" s="4" t="str">
        <f>IF($K65="igen",Beosztás!AF100,"")</f>
        <v>Levelezés EM</v>
      </c>
      <c r="Y65" s="4" t="str">
        <f>IF($K65="igen",Beosztás!AG100,"")</f>
        <v>P</v>
      </c>
      <c r="Z65" s="4" t="str">
        <f>IF($K65="igen",Beosztás!AH100,"")</f>
        <v>P</v>
      </c>
      <c r="AA65" s="4" t="str">
        <f>IF($K65="igen",Beosztás!AI100,"")</f>
        <v>Levelezés EM</v>
      </c>
      <c r="AB65" s="4" t="str">
        <f>IF($K65="igen",Beosztás!AJ100,"")</f>
        <v>ÜSZI</v>
      </c>
      <c r="AC65" s="4" t="str">
        <f>IF($K65="igen",Beosztás!AK100,"")</f>
        <v>ÜSZI</v>
      </c>
      <c r="AD65" s="4" t="str">
        <f>IF($K65="igen",Beosztás!AL100,"")</f>
        <v>ÜSZI</v>
      </c>
      <c r="AE65" s="4" t="str">
        <f>IF($K65="igen",Beosztás!AM100,"")</f>
        <v>ÜSZI</v>
      </c>
      <c r="AF65" s="4" t="str">
        <f>IF($K65="igen",Beosztás!AN100,"")</f>
        <v>P</v>
      </c>
      <c r="AG65" s="4" t="str">
        <f>IF($K65="igen",Beosztás!AO100,"")</f>
        <v>P</v>
      </c>
      <c r="AH65" s="4" t="str">
        <f>IF($K65="igen",Beosztás!AP100,"")</f>
        <v>ÜSZI</v>
      </c>
      <c r="AI65" s="4" t="str">
        <f>IF($K65="igen",Beosztás!AQ100,"")</f>
        <v>ÜSZI</v>
      </c>
      <c r="AJ65" s="4" t="str">
        <f>IF($K65="igen",Beosztás!AR100,"")</f>
        <v>ÜSZI</v>
      </c>
      <c r="AK65" s="4" t="str">
        <f>IF($K65="igen",Beosztás!AS100,"")</f>
        <v>ÜSZI</v>
      </c>
      <c r="AL65" s="4" t="str">
        <f>IF($K65="igen",Beosztás!AT100,"")</f>
        <v>Levelezés EM</v>
      </c>
      <c r="AM65" s="4" t="str">
        <f>IF($K65="igen",Beosztás!AU100,"")</f>
        <v>P</v>
      </c>
      <c r="AN65" s="4" t="str">
        <f>IF($K65="igen",Beosztás!AV100,"")</f>
        <v>P</v>
      </c>
      <c r="AO65" s="4" t="str">
        <f>IF($K65="igen",Beosztás!AW100,"")</f>
        <v>Levelezés EM</v>
      </c>
      <c r="AP65" s="32" t="str">
        <f>IF($K65="igen",Beosztás!AX100,"")</f>
        <v>ÜSZI</v>
      </c>
    </row>
    <row r="66" spans="1:42" x14ac:dyDescent="0.3">
      <c r="A66" s="155" t="str">
        <f>Beosztás!A101</f>
        <v>Fitos-Gyurcsó Eszter</v>
      </c>
      <c r="B66" t="str">
        <f>VLOOKUP($A66,Beosztás!$A$42:$I$347,8,)</f>
        <v>igen</v>
      </c>
      <c r="C66" t="str">
        <f>VLOOKUP($A66,Beosztás!$A$42:$Q$347,9,)</f>
        <v>igen</v>
      </c>
      <c r="D66" t="str">
        <f>VLOOKUP($A66,Beosztás!$A$42:$Q$3501,10,)</f>
        <v>nem</v>
      </c>
      <c r="E66" t="str">
        <f>VLOOKUP($A66,Beosztás!$A$42:$Q$347,11,)</f>
        <v>nem</v>
      </c>
      <c r="F66" t="str">
        <f>VLOOKUP($A66,Beosztás!$A$42:$Q$347,16,)</f>
        <v>nem</v>
      </c>
      <c r="G66">
        <f>VLOOKUP($A66,Beosztás!$A$42:$S$347,17,)</f>
        <v>0</v>
      </c>
      <c r="H66" t="str">
        <f>VLOOKUP($A66,Beosztás!$A$42:$S$347,14,)</f>
        <v>nem</v>
      </c>
      <c r="I66" t="str">
        <f>VLOOKUP($A66,Beosztás!$A$42:$S$347,15,)</f>
        <v>nem</v>
      </c>
      <c r="J66">
        <f t="shared" si="2"/>
        <v>2</v>
      </c>
      <c r="K66" s="82" t="str">
        <f t="shared" si="3"/>
        <v>igen</v>
      </c>
      <c r="L66" s="586" t="str">
        <f>IF($K66="igen",Beosztás!T101,"")</f>
        <v>P</v>
      </c>
      <c r="M66" s="31" t="str">
        <f>IF($K66="igen",Beosztás!U101,"")</f>
        <v>Jogsegély levelezés</v>
      </c>
      <c r="N66" s="4" t="str">
        <f>IF($K66="igen",Beosztás!V101,"")</f>
        <v>ÜSZI</v>
      </c>
      <c r="O66" s="4" t="str">
        <f>IF($K66="igen",Beosztás!W101,"")</f>
        <v>Jogsegély levelezés</v>
      </c>
      <c r="P66" s="4" t="str">
        <f>IF($K66="igen",Beosztás!X101,"")</f>
        <v>ÜSZI</v>
      </c>
      <c r="Q66" s="4" t="str">
        <f>IF($K66="igen",Beosztás!Y101,"")</f>
        <v>ÜSZI</v>
      </c>
      <c r="R66" s="4" t="str">
        <f>IF($K66="igen",Beosztás!Z101,"")</f>
        <v>P</v>
      </c>
      <c r="S66" s="4" t="str">
        <f>IF($K66="igen",Beosztás!AA101,"")</f>
        <v>P</v>
      </c>
      <c r="T66" s="4" t="str">
        <f>IF($K66="igen",Beosztás!AB101,"")</f>
        <v>Jogsegély levelezés</v>
      </c>
      <c r="U66" s="4" t="str">
        <f>IF($K66="igen",Beosztás!AC101,"")</f>
        <v>ÜSZI</v>
      </c>
      <c r="V66" s="4" t="str">
        <f>IF($K66="igen",Beosztás!AD101,"")</f>
        <v>Jogsegély levelezés</v>
      </c>
      <c r="W66" s="4" t="str">
        <f>IF($K66="igen",Beosztás!AE101,"")</f>
        <v>ÜSZI</v>
      </c>
      <c r="X66" s="4" t="str">
        <f>IF($K66="igen",Beosztás!AF101,"")</f>
        <v>ÜSZI</v>
      </c>
      <c r="Y66" s="4" t="str">
        <f>IF($K66="igen",Beosztás!AG101,"")</f>
        <v>P</v>
      </c>
      <c r="Z66" s="4" t="str">
        <f>IF($K66="igen",Beosztás!AH101,"")</f>
        <v>P</v>
      </c>
      <c r="AA66" s="4" t="str">
        <f>IF($K66="igen",Beosztás!AI101,"")</f>
        <v>Jogsegély levelezés</v>
      </c>
      <c r="AB66" s="4" t="str">
        <f>IF($K66="igen",Beosztás!AJ101,"")</f>
        <v>ÜSZI</v>
      </c>
      <c r="AC66" s="4" t="str">
        <f>IF($K66="igen",Beosztás!AK101,"")</f>
        <v>Jogsegély levelezés</v>
      </c>
      <c r="AD66" s="4" t="str">
        <f>IF($K66="igen",Beosztás!AL101,"")</f>
        <v>ÜSZI</v>
      </c>
      <c r="AE66" s="4" t="str">
        <f>IF($K66="igen",Beosztás!AM101,"")</f>
        <v>SZ</v>
      </c>
      <c r="AF66" s="4" t="str">
        <f>IF($K66="igen",Beosztás!AN101,"")</f>
        <v>P</v>
      </c>
      <c r="AG66" s="4" t="str">
        <f>IF($K66="igen",Beosztás!AO101,"")</f>
        <v>P</v>
      </c>
      <c r="AH66" s="4" t="str">
        <f>IF($K66="igen",Beosztás!AP101,"")</f>
        <v>Jogsegély levelezés</v>
      </c>
      <c r="AI66" s="4" t="str">
        <f>IF($K66="igen",Beosztás!AQ101,"")</f>
        <v>ÜSZI</v>
      </c>
      <c r="AJ66" s="4" t="str">
        <f>IF($K66="igen",Beosztás!AR101,"")</f>
        <v>SZ</v>
      </c>
      <c r="AK66" s="4" t="str">
        <f>IF($K66="igen",Beosztás!AS101,"")</f>
        <v>ÜSZI</v>
      </c>
      <c r="AL66" s="4" t="str">
        <f>IF($K66="igen",Beosztás!AT101,"")</f>
        <v>ÜSZI</v>
      </c>
      <c r="AM66" s="4" t="str">
        <f>IF($K66="igen",Beosztás!AU101,"")</f>
        <v>P</v>
      </c>
      <c r="AN66" s="4" t="str">
        <f>IF($K66="igen",Beosztás!AV101,"")</f>
        <v>P</v>
      </c>
      <c r="AO66" s="4" t="str">
        <f>IF($K66="igen",Beosztás!AW101,"")</f>
        <v>Jogsegély levelezés</v>
      </c>
      <c r="AP66" s="32" t="str">
        <f>IF($K66="igen",Beosztás!AX101,"")</f>
        <v>ÜSZI</v>
      </c>
    </row>
    <row r="67" spans="1:42" x14ac:dyDescent="0.3">
      <c r="A67" s="155" t="str">
        <f>Beosztás!A102</f>
        <v>Láposi Dóra</v>
      </c>
      <c r="B67" t="str">
        <f>VLOOKUP($A67,Beosztás!$A$42:$I$347,8,)</f>
        <v>igen</v>
      </c>
      <c r="C67" t="str">
        <f>VLOOKUP($A67,Beosztás!$A$42:$Q$347,9,)</f>
        <v>igen</v>
      </c>
      <c r="D67" t="str">
        <f>VLOOKUP($A67,Beosztás!$A$42:$Q$3501,10,)</f>
        <v>nem</v>
      </c>
      <c r="E67" t="str">
        <f>VLOOKUP($A67,Beosztás!$A$42:$Q$347,11,)</f>
        <v>nem</v>
      </c>
      <c r="F67" t="str">
        <f>VLOOKUP($A67,Beosztás!$A$42:$Q$347,16,)</f>
        <v>igen</v>
      </c>
      <c r="G67">
        <f>VLOOKUP($A67,Beosztás!$A$42:$S$347,17,)</f>
        <v>0</v>
      </c>
      <c r="H67" t="str">
        <f>VLOOKUP($A67,Beosztás!$A$42:$S$347,14,)</f>
        <v>nem</v>
      </c>
      <c r="I67" t="str">
        <f>VLOOKUP($A67,Beosztás!$A$42:$S$347,15,)</f>
        <v>nem</v>
      </c>
      <c r="J67">
        <f t="shared" si="2"/>
        <v>3</v>
      </c>
      <c r="K67" s="82" t="str">
        <f t="shared" si="3"/>
        <v>igen</v>
      </c>
      <c r="L67" s="586" t="str">
        <f>IF($K67="igen",Beosztás!T102,"")</f>
        <v>P</v>
      </c>
      <c r="M67" s="31" t="str">
        <f>IF($K67="igen",Beosztás!U102,"")</f>
        <v>ÜSZI</v>
      </c>
      <c r="N67" s="4" t="str">
        <f>IF($K67="igen",Beosztás!V102,"")</f>
        <v>ÜSZI</v>
      </c>
      <c r="O67" s="4" t="str">
        <f>IF($K67="igen",Beosztás!W102,"")</f>
        <v>ÜSZI</v>
      </c>
      <c r="P67" s="4" t="str">
        <f>IF($K67="igen",Beosztás!X102,"")</f>
        <v>ÜSZI</v>
      </c>
      <c r="Q67" s="4" t="str">
        <f>IF($K67="igen",Beosztás!Y102,"")</f>
        <v>Levélírás</v>
      </c>
      <c r="R67" s="4" t="str">
        <f>IF($K67="igen",Beosztás!Z102,"")</f>
        <v>P</v>
      </c>
      <c r="S67" s="4" t="str">
        <f>IF($K67="igen",Beosztás!AA102,"")</f>
        <v>P</v>
      </c>
      <c r="T67" s="4" t="str">
        <f>IF($K67="igen",Beosztás!AB102,"")</f>
        <v>ÜSZI</v>
      </c>
      <c r="U67" s="4" t="str">
        <f>IF($K67="igen",Beosztás!AC102,"")</f>
        <v>ÜSZI</v>
      </c>
      <c r="V67" s="4" t="str">
        <f>IF($K67="igen",Beosztás!AD102,"")</f>
        <v>ÜSZI</v>
      </c>
      <c r="W67" s="4" t="str">
        <f>IF($K67="igen",Beosztás!AE102,"")</f>
        <v>ÜSZI</v>
      </c>
      <c r="X67" s="4" t="str">
        <f>IF($K67="igen",Beosztás!AF102,"")</f>
        <v>Levélírás</v>
      </c>
      <c r="Y67" s="4" t="str">
        <f>IF($K67="igen",Beosztás!AG102,"")</f>
        <v>P</v>
      </c>
      <c r="Z67" s="4" t="str">
        <f>IF($K67="igen",Beosztás!AH102,"")</f>
        <v>P</v>
      </c>
      <c r="AA67" s="4" t="str">
        <f>IF($K67="igen",Beosztás!AI102,"")</f>
        <v>ÜSZI</v>
      </c>
      <c r="AB67" s="4" t="str">
        <f>IF($K67="igen",Beosztás!AJ102,"")</f>
        <v>ÜSZI</v>
      </c>
      <c r="AC67" s="4" t="str">
        <f>IF($K67="igen",Beosztás!AK102,"")</f>
        <v>ÜSZI</v>
      </c>
      <c r="AD67" s="4" t="str">
        <f>IF($K67="igen",Beosztás!AL102,"")</f>
        <v>ÜSZI</v>
      </c>
      <c r="AE67" s="4" t="str">
        <f>IF($K67="igen",Beosztás!AM102,"")</f>
        <v>ÜSZI</v>
      </c>
      <c r="AF67" s="4" t="str">
        <f>IF($K67="igen",Beosztás!AN102,"")</f>
        <v>P</v>
      </c>
      <c r="AG67" s="4" t="str">
        <f>IF($K67="igen",Beosztás!AO102,"")</f>
        <v>P</v>
      </c>
      <c r="AH67" s="4" t="str">
        <f>IF($K67="igen",Beosztás!AP102,"")</f>
        <v>ÜSZI</v>
      </c>
      <c r="AI67" s="4" t="str">
        <f>IF($K67="igen",Beosztás!AQ102,"")</f>
        <v>ÜSZI</v>
      </c>
      <c r="AJ67" s="4" t="str">
        <f>IF($K67="igen",Beosztás!AR102,"")</f>
        <v>ÜSZI</v>
      </c>
      <c r="AK67" s="4" t="str">
        <f>IF($K67="igen",Beosztás!AS102,"")</f>
        <v>ÜSZI</v>
      </c>
      <c r="AL67" s="4" t="str">
        <f>IF($K67="igen",Beosztás!AT102,"")</f>
        <v>Levélírás</v>
      </c>
      <c r="AM67" s="4" t="str">
        <f>IF($K67="igen",Beosztás!AU102,"")</f>
        <v>P</v>
      </c>
      <c r="AN67" s="4" t="str">
        <f>IF($K67="igen",Beosztás!AV102,"")</f>
        <v>P</v>
      </c>
      <c r="AO67" s="4" t="str">
        <f>IF($K67="igen",Beosztás!AW102,"")</f>
        <v>ÜSZI</v>
      </c>
      <c r="AP67" s="32" t="str">
        <f>IF($K67="igen",Beosztás!AX102,"")</f>
        <v>ÜSZI</v>
      </c>
    </row>
    <row r="68" spans="1:42" hidden="1" x14ac:dyDescent="0.3">
      <c r="A68" s="155" t="e">
        <f>Beosztás!#REF!</f>
        <v>#REF!</v>
      </c>
      <c r="B68" t="e">
        <f>VLOOKUP($A68,Beosztás!$A$42:$I$347,8,)</f>
        <v>#REF!</v>
      </c>
      <c r="C68" t="e">
        <f>VLOOKUP($A68,Beosztás!$A$42:$Q$347,9,)</f>
        <v>#REF!</v>
      </c>
      <c r="D68" t="e">
        <f>VLOOKUP($A68,Beosztás!$A$42:$Q$3501,10,)</f>
        <v>#REF!</v>
      </c>
      <c r="E68" t="e">
        <f>VLOOKUP($A68,Beosztás!$A$42:$Q$347,11,)</f>
        <v>#REF!</v>
      </c>
      <c r="F68" t="e">
        <f>VLOOKUP($A68,Beosztás!$A$42:$Q$347,16,)</f>
        <v>#REF!</v>
      </c>
      <c r="G68" t="e">
        <f>VLOOKUP($A68,Beosztás!$A$42:$S$347,17,)</f>
        <v>#REF!</v>
      </c>
      <c r="H68" t="e">
        <f>VLOOKUP($A68,Beosztás!$A$42:$S$347,14,)</f>
        <v>#REF!</v>
      </c>
      <c r="I68" t="e">
        <f>VLOOKUP($A68,Beosztás!$A$42:$S$347,15,)</f>
        <v>#REF!</v>
      </c>
      <c r="J68" t="e">
        <f t="shared" si="2"/>
        <v>#REF!</v>
      </c>
      <c r="K68" s="82" t="e">
        <f t="shared" si="3"/>
        <v>#REF!</v>
      </c>
      <c r="L68" s="31" t="e">
        <f>IF($K68="igen",Beosztás!#REF!,"")</f>
        <v>#REF!</v>
      </c>
      <c r="M68" s="31" t="e">
        <f>IF($K68="igen",Beosztás!#REF!,"")</f>
        <v>#REF!</v>
      </c>
      <c r="N68" s="4" t="e">
        <f>IF($K68="igen",Beosztás!#REF!,"")</f>
        <v>#REF!</v>
      </c>
      <c r="O68" s="4" t="e">
        <f>IF($K68="igen",Beosztás!#REF!,"")</f>
        <v>#REF!</v>
      </c>
      <c r="P68" s="4" t="e">
        <f>IF($K68="igen",Beosztás!#REF!,"")</f>
        <v>#REF!</v>
      </c>
      <c r="Q68" s="4" t="e">
        <f>IF($K68="igen",Beosztás!#REF!,"")</f>
        <v>#REF!</v>
      </c>
      <c r="R68" s="4" t="e">
        <f>IF($K68="igen",Beosztás!#REF!,"")</f>
        <v>#REF!</v>
      </c>
      <c r="S68" s="4" t="e">
        <f>IF($K68="igen",Beosztás!#REF!,"")</f>
        <v>#REF!</v>
      </c>
      <c r="T68" s="4" t="e">
        <f>IF($K68="igen",Beosztás!#REF!,"")</f>
        <v>#REF!</v>
      </c>
      <c r="U68" s="4" t="e">
        <f>IF($K68="igen",Beosztás!#REF!,"")</f>
        <v>#REF!</v>
      </c>
      <c r="V68" s="4" t="e">
        <f>IF($K68="igen",Beosztás!#REF!,"")</f>
        <v>#REF!</v>
      </c>
      <c r="W68" s="4" t="e">
        <f>IF($K68="igen",Beosztás!#REF!,"")</f>
        <v>#REF!</v>
      </c>
      <c r="X68" s="4" t="e">
        <f>IF($K68="igen",Beosztás!#REF!,"")</f>
        <v>#REF!</v>
      </c>
      <c r="Y68" s="4" t="e">
        <f>IF($K68="igen",Beosztás!#REF!,"")</f>
        <v>#REF!</v>
      </c>
      <c r="Z68" s="4" t="e">
        <f>IF($K68="igen",Beosztás!#REF!,"")</f>
        <v>#REF!</v>
      </c>
      <c r="AA68" s="4" t="e">
        <f>IF($K68="igen",Beosztás!#REF!,"")</f>
        <v>#REF!</v>
      </c>
      <c r="AB68" s="4" t="e">
        <f>IF($K68="igen",Beosztás!#REF!,"")</f>
        <v>#REF!</v>
      </c>
      <c r="AC68" s="4" t="e">
        <f>IF($K68="igen",Beosztás!#REF!,"")</f>
        <v>#REF!</v>
      </c>
      <c r="AD68" s="4" t="e">
        <f>IF($K68="igen",Beosztás!#REF!,"")</f>
        <v>#REF!</v>
      </c>
      <c r="AE68" s="4" t="e">
        <f>IF($K68="igen",Beosztás!#REF!,"")</f>
        <v>#REF!</v>
      </c>
      <c r="AF68" s="4" t="e">
        <f>IF($K68="igen",Beosztás!#REF!,"")</f>
        <v>#REF!</v>
      </c>
      <c r="AG68" s="4" t="e">
        <f>IF($K68="igen",Beosztás!#REF!,"")</f>
        <v>#REF!</v>
      </c>
      <c r="AH68" s="4" t="e">
        <f>IF($K68="igen",Beosztás!#REF!,"")</f>
        <v>#REF!</v>
      </c>
      <c r="AI68" s="4" t="e">
        <f>IF($K68="igen",Beosztás!#REF!,"")</f>
        <v>#REF!</v>
      </c>
      <c r="AJ68" s="4" t="e">
        <f>IF($K68="igen",Beosztás!#REF!,"")</f>
        <v>#REF!</v>
      </c>
      <c r="AK68" s="4" t="e">
        <f>IF($K68="igen",Beosztás!#REF!,"")</f>
        <v>#REF!</v>
      </c>
      <c r="AL68" s="4" t="e">
        <f>IF($K68="igen",Beosztás!#REF!,"")</f>
        <v>#REF!</v>
      </c>
      <c r="AM68" s="4" t="e">
        <f>IF($K68="igen",Beosztás!#REF!,"")</f>
        <v>#REF!</v>
      </c>
      <c r="AN68" s="4" t="e">
        <f>IF($K68="igen",Beosztás!#REF!,"")</f>
        <v>#REF!</v>
      </c>
      <c r="AO68" s="4" t="e">
        <f>IF($K68="igen",Beosztás!#REF!,"")</f>
        <v>#REF!</v>
      </c>
      <c r="AP68" s="32" t="e">
        <f>IF($K68="igen",Beosztás!#REF!,"")</f>
        <v>#REF!</v>
      </c>
    </row>
    <row r="69" spans="1:42" x14ac:dyDescent="0.3">
      <c r="A69" s="155" t="str">
        <f>Beosztás!A103</f>
        <v>Polgár Rubina</v>
      </c>
      <c r="B69" t="str">
        <f>VLOOKUP($A69,Beosztás!$A$42:$I$347,8,)</f>
        <v>igen</v>
      </c>
      <c r="C69" t="str">
        <f>VLOOKUP($A69,Beosztás!$A$42:$Q$347,9,)</f>
        <v>igen</v>
      </c>
      <c r="D69" t="str">
        <f>VLOOKUP($A69,Beosztás!$A$42:$Q$3501,10,)</f>
        <v>nem</v>
      </c>
      <c r="E69" t="str">
        <f>VLOOKUP($A69,Beosztás!$A$42:$Q$347,11,)</f>
        <v>nem</v>
      </c>
      <c r="F69" t="str">
        <f>VLOOKUP($A69,Beosztás!$A$42:$Q$347,16,)</f>
        <v>nem</v>
      </c>
      <c r="G69">
        <f>VLOOKUP($A69,Beosztás!$A$42:$S$347,17,)</f>
        <v>0</v>
      </c>
      <c r="H69" t="str">
        <f>VLOOKUP($A69,Beosztás!$A$42:$S$347,14,)</f>
        <v>nem</v>
      </c>
      <c r="I69" t="str">
        <f>VLOOKUP($A69,Beosztás!$A$42:$S$347,15,)</f>
        <v>nem</v>
      </c>
      <c r="J69">
        <f t="shared" ref="J69:J132" si="4">IF(B69="igen",1,"0")+IF(C69="igen",1,"0")+IF(D69="igen",1,"0")+IF(E69="igen",1,"0")++IF(F69="igen",1,"0")++IF(G69="igen",1,"0")++IF(H69="igen",1,"0")++IF(I69="igen",1,"0")</f>
        <v>2</v>
      </c>
      <c r="K69" s="82" t="str">
        <f t="shared" ref="K69:K132" si="5">IF(J69&gt;0,"igen","nem")</f>
        <v>igen</v>
      </c>
      <c r="L69" s="586" t="str">
        <f>IF($K69="igen",Beosztás!T103,"")</f>
        <v>P</v>
      </c>
      <c r="M69" s="31" t="str">
        <f>IF($K69="igen",Beosztás!U103,"")</f>
        <v>ÜSZI</v>
      </c>
      <c r="N69" s="4" t="str">
        <f>IF($K69="igen",Beosztás!V103,"")</f>
        <v>Levelezés EM</v>
      </c>
      <c r="O69" s="4" t="str">
        <f>IF($K69="igen",Beosztás!W103,"")</f>
        <v>ÜSZI</v>
      </c>
      <c r="P69" s="4" t="str">
        <f>IF($K69="igen",Beosztás!X103,"")</f>
        <v>Levelezés EM</v>
      </c>
      <c r="Q69" s="4" t="str">
        <f>IF($K69="igen",Beosztás!Y103,"")</f>
        <v>ÜSZI</v>
      </c>
      <c r="R69" s="4" t="str">
        <f>IF($K69="igen",Beosztás!Z103,"")</f>
        <v>P</v>
      </c>
      <c r="S69" s="4" t="str">
        <f>IF($K69="igen",Beosztás!AA103,"")</f>
        <v>P</v>
      </c>
      <c r="T69" s="4" t="str">
        <f>IF($K69="igen",Beosztás!AB103,"")</f>
        <v>ÜSZI</v>
      </c>
      <c r="U69" s="4" t="str">
        <f>IF($K69="igen",Beosztás!AC103,"")</f>
        <v>Levelezés EM</v>
      </c>
      <c r="V69" s="4" t="str">
        <f>IF($K69="igen",Beosztás!AD103,"")</f>
        <v>ÜSZI</v>
      </c>
      <c r="W69" s="4" t="str">
        <f>IF($K69="igen",Beosztás!AE103,"")</f>
        <v>Levelezés EM</v>
      </c>
      <c r="X69" s="4" t="str">
        <f>IF($K69="igen",Beosztás!AF103,"")</f>
        <v>ÜSZI</v>
      </c>
      <c r="Y69" s="4" t="str">
        <f>IF($K69="igen",Beosztás!AG103,"")</f>
        <v>P</v>
      </c>
      <c r="Z69" s="4" t="str">
        <f>IF($K69="igen",Beosztás!AH103,"")</f>
        <v>P</v>
      </c>
      <c r="AA69" s="4" t="str">
        <f>IF($K69="igen",Beosztás!AI103,"")</f>
        <v>ÜSZI</v>
      </c>
      <c r="AB69" s="4" t="str">
        <f>IF($K69="igen",Beosztás!AJ103,"")</f>
        <v>Levelezés EM</v>
      </c>
      <c r="AC69" s="4" t="str">
        <f>IF($K69="igen",Beosztás!AK103,"")</f>
        <v>ÜSZI</v>
      </c>
      <c r="AD69" s="4" t="str">
        <f>IF($K69="igen",Beosztás!AL103,"")</f>
        <v>Levelezés EM</v>
      </c>
      <c r="AE69" s="4" t="str">
        <f>IF($K69="igen",Beosztás!AM103,"")</f>
        <v>ÜSZI</v>
      </c>
      <c r="AF69" s="4" t="str">
        <f>IF($K69="igen",Beosztás!AN103,"")</f>
        <v>P</v>
      </c>
      <c r="AG69" s="4" t="str">
        <f>IF($K69="igen",Beosztás!AO103,"")</f>
        <v>P</v>
      </c>
      <c r="AH69" s="4" t="str">
        <f>IF($K69="igen",Beosztás!AP103,"")</f>
        <v>ÜSZI</v>
      </c>
      <c r="AI69" s="4" t="str">
        <f>IF($K69="igen",Beosztás!AQ103,"")</f>
        <v>Levelezés EM</v>
      </c>
      <c r="AJ69" s="4" t="str">
        <f>IF($K69="igen",Beosztás!AR103,"")</f>
        <v>ÜSZI</v>
      </c>
      <c r="AK69" s="4" t="str">
        <f>IF($K69="igen",Beosztás!AS103,"")</f>
        <v>Levelezés EM</v>
      </c>
      <c r="AL69" s="4" t="str">
        <f>IF($K69="igen",Beosztás!AT103,"")</f>
        <v>ÜSZI</v>
      </c>
      <c r="AM69" s="4" t="str">
        <f>IF($K69="igen",Beosztás!AU103,"")</f>
        <v>P</v>
      </c>
      <c r="AN69" s="4" t="str">
        <f>IF($K69="igen",Beosztás!AV103,"")</f>
        <v>P</v>
      </c>
      <c r="AO69" s="4" t="str">
        <f>IF($K69="igen",Beosztás!AW103,"")</f>
        <v>ÜSZI</v>
      </c>
      <c r="AP69" s="32" t="str">
        <f>IF($K69="igen",Beosztás!AX103,"")</f>
        <v>Levelezés EM</v>
      </c>
    </row>
    <row r="70" spans="1:42" x14ac:dyDescent="0.3">
      <c r="A70" s="155" t="str">
        <f>Beosztás!A104</f>
        <v>Bodnárné Pádár Judit</v>
      </c>
      <c r="B70" t="str">
        <f>VLOOKUP($A70,Beosztás!$A$42:$I$347,8,)</f>
        <v>igen</v>
      </c>
      <c r="C70" t="str">
        <f>VLOOKUP($A70,Beosztás!$A$42:$Q$347,9,)</f>
        <v>igen</v>
      </c>
      <c r="D70" t="str">
        <f>VLOOKUP($A70,Beosztás!$A$42:$Q$3501,10,)</f>
        <v>nem</v>
      </c>
      <c r="E70" t="str">
        <f>VLOOKUP($A70,Beosztás!$A$42:$Q$347,11,)</f>
        <v>igen</v>
      </c>
      <c r="F70" t="str">
        <f>VLOOKUP($A70,Beosztás!$A$42:$Q$347,16,)</f>
        <v>nem</v>
      </c>
      <c r="G70">
        <f>VLOOKUP($A70,Beosztás!$A$42:$S$347,17,)</f>
        <v>0</v>
      </c>
      <c r="H70" t="str">
        <f>VLOOKUP($A70,Beosztás!$A$42:$S$347,14,)</f>
        <v>nem</v>
      </c>
      <c r="I70" t="str">
        <f>VLOOKUP($A70,Beosztás!$A$42:$S$347,15,)</f>
        <v>nem</v>
      </c>
      <c r="J70">
        <f t="shared" si="4"/>
        <v>3</v>
      </c>
      <c r="K70" s="82" t="str">
        <f t="shared" si="5"/>
        <v>igen</v>
      </c>
      <c r="L70" s="586" t="str">
        <f>IF($K70="igen",Beosztás!T104,"")</f>
        <v>P</v>
      </c>
      <c r="M70" s="31" t="str">
        <f>IF($K70="igen",Beosztás!U104,"")</f>
        <v>ÜSZI</v>
      </c>
      <c r="N70" s="4" t="str">
        <f>IF($K70="igen",Beosztás!V104,"")</f>
        <v>ÜSZI</v>
      </c>
      <c r="O70" s="4" t="str">
        <f>IF($K70="igen",Beosztás!W104,"")</f>
        <v>ÜSZI</v>
      </c>
      <c r="P70" s="4" t="str">
        <f>IF($K70="igen",Beosztás!X104,"")</f>
        <v>Levélírás</v>
      </c>
      <c r="Q70" s="4" t="str">
        <f>IF($K70="igen",Beosztás!Y104,"")</f>
        <v>ÜSZI</v>
      </c>
      <c r="R70" s="4" t="str">
        <f>IF($K70="igen",Beosztás!Z104,"")</f>
        <v>P</v>
      </c>
      <c r="S70" s="4" t="str">
        <f>IF($K70="igen",Beosztás!AA104,"")</f>
        <v>P</v>
      </c>
      <c r="T70" s="4" t="str">
        <f>IF($K70="igen",Beosztás!AB104,"")</f>
        <v>ÜSZI</v>
      </c>
      <c r="U70" s="4" t="str">
        <f>IF($K70="igen",Beosztás!AC104,"")</f>
        <v>ÜSZI</v>
      </c>
      <c r="V70" s="4" t="str">
        <f>IF($K70="igen",Beosztás!AD104,"")</f>
        <v>ÜSZI</v>
      </c>
      <c r="W70" s="4" t="str">
        <f>IF($K70="igen",Beosztás!AE104,"")</f>
        <v>Levélírás</v>
      </c>
      <c r="X70" s="4" t="str">
        <f>IF($K70="igen",Beosztás!AF104,"")</f>
        <v>ÜSZI</v>
      </c>
      <c r="Y70" s="4" t="str">
        <f>IF($K70="igen",Beosztás!AG104,"")</f>
        <v>P</v>
      </c>
      <c r="Z70" s="4" t="str">
        <f>IF($K70="igen",Beosztás!AH104,"")</f>
        <v>P</v>
      </c>
      <c r="AA70" s="4" t="str">
        <f>IF($K70="igen",Beosztás!AI104,"")</f>
        <v>ÜSZI</v>
      </c>
      <c r="AB70" s="4" t="str">
        <f>IF($K70="igen",Beosztás!AJ104,"")</f>
        <v>ÜSZI</v>
      </c>
      <c r="AC70" s="4" t="str">
        <f>IF($K70="igen",Beosztás!AK104,"")</f>
        <v>ÜSZI</v>
      </c>
      <c r="AD70" s="4" t="str">
        <f>IF($K70="igen",Beosztás!AL104,"")</f>
        <v>Levélírás</v>
      </c>
      <c r="AE70" s="4" t="str">
        <f>IF($K70="igen",Beosztás!AM104,"")</f>
        <v>ÜSZI</v>
      </c>
      <c r="AF70" s="4" t="str">
        <f>IF($K70="igen",Beosztás!AN104,"")</f>
        <v>P</v>
      </c>
      <c r="AG70" s="4" t="str">
        <f>IF($K70="igen",Beosztás!AO104,"")</f>
        <v>P</v>
      </c>
      <c r="AH70" s="4" t="str">
        <f>IF($K70="igen",Beosztás!AP104,"")</f>
        <v>ÜSZI</v>
      </c>
      <c r="AI70" s="4" t="str">
        <f>IF($K70="igen",Beosztás!AQ104,"")</f>
        <v>ÜSZI</v>
      </c>
      <c r="AJ70" s="4" t="str">
        <f>IF($K70="igen",Beosztás!AR104,"")</f>
        <v>ÜSZI</v>
      </c>
      <c r="AK70" s="4" t="str">
        <f>IF($K70="igen",Beosztás!AS104,"")</f>
        <v>Levélírás</v>
      </c>
      <c r="AL70" s="4" t="str">
        <f>IF($K70="igen",Beosztás!AT104,"")</f>
        <v>ÜSZI</v>
      </c>
      <c r="AM70" s="4" t="str">
        <f>IF($K70="igen",Beosztás!AU104,"")</f>
        <v>P</v>
      </c>
      <c r="AN70" s="4" t="str">
        <f>IF($K70="igen",Beosztás!AV104,"")</f>
        <v>P</v>
      </c>
      <c r="AO70" s="4" t="str">
        <f>IF($K70="igen",Beosztás!AW104,"")</f>
        <v>ÜSZI</v>
      </c>
      <c r="AP70" s="32" t="str">
        <f>IF($K70="igen",Beosztás!AX104,"")</f>
        <v>ÜSZI</v>
      </c>
    </row>
    <row r="71" spans="1:42" x14ac:dyDescent="0.3">
      <c r="A71" s="155" t="str">
        <f>Beosztás!A105</f>
        <v>Emődi Anett</v>
      </c>
      <c r="B71" t="str">
        <f>VLOOKUP($A71,Beosztás!$A$42:$I$347,8,)</f>
        <v>igen</v>
      </c>
      <c r="C71" t="str">
        <f>VLOOKUP($A71,Beosztás!$A$42:$Q$347,9,)</f>
        <v>igen</v>
      </c>
      <c r="D71" t="str">
        <f>VLOOKUP($A71,Beosztás!$A$42:$Q$3501,10,)</f>
        <v>igen</v>
      </c>
      <c r="E71" t="str">
        <f>VLOOKUP($A71,Beosztás!$A$42:$Q$347,11,)</f>
        <v>nem</v>
      </c>
      <c r="F71" t="str">
        <f>VLOOKUP($A71,Beosztás!$A$42:$Q$347,16,)</f>
        <v>nem</v>
      </c>
      <c r="G71">
        <f>VLOOKUP($A71,Beosztás!$A$42:$S$347,17,)</f>
        <v>0</v>
      </c>
      <c r="H71" t="str">
        <f>VLOOKUP($A71,Beosztás!$A$42:$S$347,14,)</f>
        <v>nem</v>
      </c>
      <c r="I71" t="str">
        <f>VLOOKUP($A71,Beosztás!$A$42:$S$347,15,)</f>
        <v>nem</v>
      </c>
      <c r="J71">
        <f t="shared" si="4"/>
        <v>3</v>
      </c>
      <c r="K71" s="82" t="str">
        <f t="shared" si="5"/>
        <v>igen</v>
      </c>
      <c r="L71" s="586">
        <f>IF($K71="igen",Beosztás!T105,"")</f>
        <v>0</v>
      </c>
      <c r="M71" s="31">
        <f>IF($K71="igen",Beosztás!U105,"")</f>
        <v>0</v>
      </c>
      <c r="N71" s="4">
        <f>IF($K71="igen",Beosztás!V105,"")</f>
        <v>0</v>
      </c>
      <c r="O71" s="4">
        <f>IF($K71="igen",Beosztás!W105,"")</f>
        <v>0</v>
      </c>
      <c r="P71" s="4">
        <f>IF($K71="igen",Beosztás!X105,"")</f>
        <v>0</v>
      </c>
      <c r="Q71" s="4">
        <f>IF($K71="igen",Beosztás!Y105,"")</f>
        <v>0</v>
      </c>
      <c r="R71" s="4">
        <f>IF($K71="igen",Beosztás!Z105,"")</f>
        <v>0</v>
      </c>
      <c r="S71" s="4">
        <f>IF($K71="igen",Beosztás!AA105,"")</f>
        <v>0</v>
      </c>
      <c r="T71" s="4">
        <f>IF($K71="igen",Beosztás!AB105,"")</f>
        <v>0</v>
      </c>
      <c r="U71" s="4">
        <f>IF($K71="igen",Beosztás!AC105,"")</f>
        <v>0</v>
      </c>
      <c r="V71" s="4">
        <f>IF($K71="igen",Beosztás!AD105,"")</f>
        <v>0</v>
      </c>
      <c r="W71" s="4">
        <f>IF($K71="igen",Beosztás!AE105,"")</f>
        <v>0</v>
      </c>
      <c r="X71" s="4">
        <f>IF($K71="igen",Beosztás!AF105,"")</f>
        <v>0</v>
      </c>
      <c r="Y71" s="4">
        <f>IF($K71="igen",Beosztás!AG105,"")</f>
        <v>0</v>
      </c>
      <c r="Z71" s="4">
        <f>IF($K71="igen",Beosztás!AH105,"")</f>
        <v>0</v>
      </c>
      <c r="AA71" s="4">
        <f>IF($K71="igen",Beosztás!AI105,"")</f>
        <v>0</v>
      </c>
      <c r="AB71" s="4">
        <f>IF($K71="igen",Beosztás!AJ105,"")</f>
        <v>0</v>
      </c>
      <c r="AC71" s="4">
        <f>IF($K71="igen",Beosztás!AK105,"")</f>
        <v>0</v>
      </c>
      <c r="AD71" s="4">
        <f>IF($K71="igen",Beosztás!AL105,"")</f>
        <v>0</v>
      </c>
      <c r="AE71" s="4">
        <f>IF($K71="igen",Beosztás!AM105,"")</f>
        <v>0</v>
      </c>
      <c r="AF71" s="4">
        <f>IF($K71="igen",Beosztás!AN105,"")</f>
        <v>0</v>
      </c>
      <c r="AG71" s="4">
        <f>IF($K71="igen",Beosztás!AO105,"")</f>
        <v>0</v>
      </c>
      <c r="AH71" s="4">
        <f>IF($K71="igen",Beosztás!AP105,"")</f>
        <v>0</v>
      </c>
      <c r="AI71" s="4">
        <f>IF($K71="igen",Beosztás!AQ105,"")</f>
        <v>0</v>
      </c>
      <c r="AJ71" s="4">
        <f>IF($K71="igen",Beosztás!AR105,"")</f>
        <v>0</v>
      </c>
      <c r="AK71" s="4">
        <f>IF($K71="igen",Beosztás!AS105,"")</f>
        <v>0</v>
      </c>
      <c r="AL71" s="4">
        <f>IF($K71="igen",Beosztás!AT105,"")</f>
        <v>0</v>
      </c>
      <c r="AM71" s="4">
        <f>IF($K71="igen",Beosztás!AU105,"")</f>
        <v>0</v>
      </c>
      <c r="AN71" s="4">
        <f>IF($K71="igen",Beosztás!AV105,"")</f>
        <v>0</v>
      </c>
      <c r="AO71" s="4">
        <f>IF($K71="igen",Beosztás!AW105,"")</f>
        <v>0</v>
      </c>
      <c r="AP71" s="32">
        <f>IF($K71="igen",Beosztás!AX105,"")</f>
        <v>0</v>
      </c>
    </row>
    <row r="72" spans="1:42" x14ac:dyDescent="0.3">
      <c r="A72" s="155" t="str">
        <f>Beosztás!A106</f>
        <v>Gaja Dorottya</v>
      </c>
      <c r="B72" t="str">
        <f>VLOOKUP($A72,Beosztás!$A$42:$I$347,8,)</f>
        <v>igen</v>
      </c>
      <c r="C72" t="str">
        <f>VLOOKUP($A72,Beosztás!$A$42:$Q$347,9,)</f>
        <v>nem</v>
      </c>
      <c r="D72" t="str">
        <f>VLOOKUP($A72,Beosztás!$A$42:$Q$3501,10,)</f>
        <v>nem</v>
      </c>
      <c r="E72" t="str">
        <f>VLOOKUP($A72,Beosztás!$A$42:$Q$347,11,)</f>
        <v>nem</v>
      </c>
      <c r="F72" t="str">
        <f>VLOOKUP($A72,Beosztás!$A$42:$Q$347,16,)</f>
        <v>nem</v>
      </c>
      <c r="G72">
        <f>VLOOKUP($A72,Beosztás!$A$42:$S$347,17,)</f>
        <v>0</v>
      </c>
      <c r="H72" t="str">
        <f>VLOOKUP($A72,Beosztás!$A$42:$S$347,14,)</f>
        <v>nem</v>
      </c>
      <c r="I72" t="str">
        <f>VLOOKUP($A72,Beosztás!$A$42:$S$347,15,)</f>
        <v>igen</v>
      </c>
      <c r="J72">
        <f t="shared" si="4"/>
        <v>2</v>
      </c>
      <c r="K72" s="82" t="str">
        <f t="shared" si="5"/>
        <v>igen</v>
      </c>
      <c r="L72" s="586" t="str">
        <f>IF($K72="igen",Beosztás!T106,"")</f>
        <v>P</v>
      </c>
      <c r="M72" s="31" t="str">
        <f>IF($K72="igen",Beosztás!U106,"")</f>
        <v>ÜSZI</v>
      </c>
      <c r="N72" s="4" t="str">
        <f>IF($K72="igen",Beosztás!V106,"")</f>
        <v>ÜSZI</v>
      </c>
      <c r="O72" s="4" t="str">
        <f>IF($K72="igen",Beosztás!W106,"")</f>
        <v>Levélírás</v>
      </c>
      <c r="P72" s="4" t="str">
        <f>IF($K72="igen",Beosztás!X106,"")</f>
        <v>ÜSZI</v>
      </c>
      <c r="Q72" s="4" t="str">
        <f>IF($K72="igen",Beosztás!Y106,"")</f>
        <v>Iktatás</v>
      </c>
      <c r="R72" s="4" t="str">
        <f>IF($K72="igen",Beosztás!Z106,"")</f>
        <v>P</v>
      </c>
      <c r="S72" s="4" t="str">
        <f>IF($K72="igen",Beosztás!AA106,"")</f>
        <v>P</v>
      </c>
      <c r="T72" s="4" t="str">
        <f>IF($K72="igen",Beosztás!AB106,"")</f>
        <v>ÜSZI</v>
      </c>
      <c r="U72" s="4" t="str">
        <f>IF($K72="igen",Beosztás!AC106,"")</f>
        <v>ÜSZI</v>
      </c>
      <c r="V72" s="4" t="str">
        <f>IF($K72="igen",Beosztás!AD106,"")</f>
        <v>Levélírás</v>
      </c>
      <c r="W72" s="4" t="str">
        <f>IF($K72="igen",Beosztás!AE106,"")</f>
        <v>ÜSZI</v>
      </c>
      <c r="X72" s="4" t="str">
        <f>IF($K72="igen",Beosztás!AF106,"")</f>
        <v>Iktatás</v>
      </c>
      <c r="Y72" s="4" t="str">
        <f>IF($K72="igen",Beosztás!AG106,"")</f>
        <v>P</v>
      </c>
      <c r="Z72" s="4" t="str">
        <f>IF($K72="igen",Beosztás!AH106,"")</f>
        <v>P</v>
      </c>
      <c r="AA72" s="4" t="str">
        <f>IF($K72="igen",Beosztás!AI106,"")</f>
        <v>ÜSZI</v>
      </c>
      <c r="AB72" s="4" t="str">
        <f>IF($K72="igen",Beosztás!AJ106,"")</f>
        <v>ÜSZI</v>
      </c>
      <c r="AC72" s="4" t="str">
        <f>IF($K72="igen",Beosztás!AK106,"")</f>
        <v>Levélírás</v>
      </c>
      <c r="AD72" s="4" t="str">
        <f>IF($K72="igen",Beosztás!AL106,"")</f>
        <v>ÜSZI</v>
      </c>
      <c r="AE72" s="4" t="str">
        <f>IF($K72="igen",Beosztás!AM106,"")</f>
        <v>Iktatás</v>
      </c>
      <c r="AF72" s="4" t="str">
        <f>IF($K72="igen",Beosztás!AN106,"")</f>
        <v>P</v>
      </c>
      <c r="AG72" s="4" t="str">
        <f>IF($K72="igen",Beosztás!AO106,"")</f>
        <v>P</v>
      </c>
      <c r="AH72" s="4" t="str">
        <f>IF($K72="igen",Beosztás!AP106,"")</f>
        <v>ÜSZI</v>
      </c>
      <c r="AI72" s="4" t="str">
        <f>IF($K72="igen",Beosztás!AQ106,"")</f>
        <v>ÜSZI</v>
      </c>
      <c r="AJ72" s="4" t="str">
        <f>IF($K72="igen",Beosztás!AR106,"")</f>
        <v>Levélírás</v>
      </c>
      <c r="AK72" s="4" t="str">
        <f>IF($K72="igen",Beosztás!AS106,"")</f>
        <v>ÜSZI</v>
      </c>
      <c r="AL72" s="4" t="str">
        <f>IF($K72="igen",Beosztás!AT106,"")</f>
        <v>Iktatás</v>
      </c>
      <c r="AM72" s="4" t="str">
        <f>IF($K72="igen",Beosztás!AU106,"")</f>
        <v>P</v>
      </c>
      <c r="AN72" s="4" t="str">
        <f>IF($K72="igen",Beosztás!AV106,"")</f>
        <v>P</v>
      </c>
      <c r="AO72" s="4" t="str">
        <f>IF($K72="igen",Beosztás!AW106,"")</f>
        <v>ÜSZI</v>
      </c>
      <c r="AP72" s="32" t="str">
        <f>IF($K72="igen",Beosztás!AX106,"")</f>
        <v>Levélírás</v>
      </c>
    </row>
    <row r="73" spans="1:42" x14ac:dyDescent="0.3">
      <c r="A73" s="155" t="str">
        <f>Beosztás!A107</f>
        <v>Szabó-Zsódi Ibolya</v>
      </c>
      <c r="B73" t="str">
        <f>VLOOKUP($A73,Beosztás!$A$42:$I$347,8,)</f>
        <v>igen</v>
      </c>
      <c r="C73" t="str">
        <f>VLOOKUP($A73,Beosztás!$A$42:$Q$347,9,)</f>
        <v>nem</v>
      </c>
      <c r="D73" t="str">
        <f>VLOOKUP($A73,Beosztás!$A$42:$Q$3501,10,)</f>
        <v>nem</v>
      </c>
      <c r="E73" t="str">
        <f>VLOOKUP($A73,Beosztás!$A$42:$Q$347,11,)</f>
        <v>nem</v>
      </c>
      <c r="F73" t="str">
        <f>VLOOKUP($A73,Beosztás!$A$42:$Q$347,16,)</f>
        <v>nem</v>
      </c>
      <c r="G73">
        <f>VLOOKUP($A73,Beosztás!$A$42:$S$347,17,)</f>
        <v>0</v>
      </c>
      <c r="H73" t="str">
        <f>VLOOKUP($A73,Beosztás!$A$42:$S$347,14,)</f>
        <v>nem</v>
      </c>
      <c r="I73" t="str">
        <f>VLOOKUP($A73,Beosztás!$A$42:$S$347,15,)</f>
        <v>igen</v>
      </c>
      <c r="J73">
        <f t="shared" si="4"/>
        <v>2</v>
      </c>
      <c r="K73" s="82" t="str">
        <f t="shared" si="5"/>
        <v>igen</v>
      </c>
      <c r="L73" s="586" t="str">
        <f>IF($K73="igen",Beosztás!T107,"")</f>
        <v>P</v>
      </c>
      <c r="M73" s="31" t="str">
        <f>IF($K73="igen",Beosztás!U107,"")</f>
        <v>Levelezés EM</v>
      </c>
      <c r="N73" s="4" t="str">
        <f>IF($K73="igen",Beosztás!V107,"")</f>
        <v>Levelezés EM</v>
      </c>
      <c r="O73" s="4" t="str">
        <f>IF($K73="igen",Beosztás!W107,"")</f>
        <v>ÜSZI</v>
      </c>
      <c r="P73" s="4" t="str">
        <f>IF($K73="igen",Beosztás!X107,"")</f>
        <v>ÜSZI</v>
      </c>
      <c r="Q73" s="4" t="str">
        <f>IF($K73="igen",Beosztás!Y107,"")</f>
        <v>ÜSZI</v>
      </c>
      <c r="R73" s="4" t="str">
        <f>IF($K73="igen",Beosztás!Z107,"")</f>
        <v>P</v>
      </c>
      <c r="S73" s="4" t="str">
        <f>IF($K73="igen",Beosztás!AA107,"")</f>
        <v>P</v>
      </c>
      <c r="T73" s="4" t="str">
        <f>IF($K73="igen",Beosztás!AB107,"")</f>
        <v>Levelezés EM</v>
      </c>
      <c r="U73" s="4" t="str">
        <f>IF($K73="igen",Beosztás!AC107,"")</f>
        <v>Levelezés EM</v>
      </c>
      <c r="V73" s="4" t="str">
        <f>IF($K73="igen",Beosztás!AD107,"")</f>
        <v>ÜSZI</v>
      </c>
      <c r="W73" s="4" t="str">
        <f>IF($K73="igen",Beosztás!AE107,"")</f>
        <v>ÜSZI</v>
      </c>
      <c r="X73" s="4" t="str">
        <f>IF($K73="igen",Beosztás!AF107,"")</f>
        <v>ÜSZI</v>
      </c>
      <c r="Y73" s="4" t="str">
        <f>IF($K73="igen",Beosztás!AG107,"")</f>
        <v>P</v>
      </c>
      <c r="Z73" s="4" t="str">
        <f>IF($K73="igen",Beosztás!AH107,"")</f>
        <v>P</v>
      </c>
      <c r="AA73" s="4" t="str">
        <f>IF($K73="igen",Beosztás!AI107,"")</f>
        <v>Levelezés EM</v>
      </c>
      <c r="AB73" s="4" t="str">
        <f>IF($K73="igen",Beosztás!AJ107,"")</f>
        <v>Levelezés EM</v>
      </c>
      <c r="AC73" s="4" t="str">
        <f>IF($K73="igen",Beosztás!AK107,"")</f>
        <v>ÜSZI</v>
      </c>
      <c r="AD73" s="4" t="str">
        <f>IF($K73="igen",Beosztás!AL107,"")</f>
        <v>ÜSZI</v>
      </c>
      <c r="AE73" s="4" t="str">
        <f>IF($K73="igen",Beosztás!AM107,"")</f>
        <v>ÜSZI</v>
      </c>
      <c r="AF73" s="4" t="str">
        <f>IF($K73="igen",Beosztás!AN107,"")</f>
        <v>P</v>
      </c>
      <c r="AG73" s="4" t="str">
        <f>IF($K73="igen",Beosztás!AO107,"")</f>
        <v>P</v>
      </c>
      <c r="AH73" s="4" t="str">
        <f>IF($K73="igen",Beosztás!AP107,"")</f>
        <v>Levelezés EM</v>
      </c>
      <c r="AI73" s="4" t="str">
        <f>IF($K73="igen",Beosztás!AQ107,"")</f>
        <v>Levelezés EM</v>
      </c>
      <c r="AJ73" s="4" t="str">
        <f>IF($K73="igen",Beosztás!AR107,"")</f>
        <v>ÜSZI</v>
      </c>
      <c r="AK73" s="4" t="str">
        <f>IF($K73="igen",Beosztás!AS107,"")</f>
        <v>ÜSZI</v>
      </c>
      <c r="AL73" s="4" t="str">
        <f>IF($K73="igen",Beosztás!AT107,"")</f>
        <v>ÜSZI</v>
      </c>
      <c r="AM73" s="4" t="str">
        <f>IF($K73="igen",Beosztás!AU107,"")</f>
        <v>P</v>
      </c>
      <c r="AN73" s="4" t="str">
        <f>IF($K73="igen",Beosztás!AV107,"")</f>
        <v>P</v>
      </c>
      <c r="AO73" s="4" t="str">
        <f>IF($K73="igen",Beosztás!AW107,"")</f>
        <v>Levelezés EM</v>
      </c>
      <c r="AP73" s="32" t="str">
        <f>IF($K73="igen",Beosztás!AX107,"")</f>
        <v>ÜSZI</v>
      </c>
    </row>
    <row r="74" spans="1:42" x14ac:dyDescent="0.3">
      <c r="A74" s="155" t="str">
        <f>Beosztás!A108</f>
        <v>Bércesi Richárd Tamásné</v>
      </c>
      <c r="B74" t="str">
        <f>VLOOKUP($A74,Beosztás!$A$42:$I$345,8,)</f>
        <v>igen</v>
      </c>
      <c r="C74">
        <f>VLOOKUP($A74,Beosztás!$A$42:$Q$345,9,)</f>
        <v>0</v>
      </c>
      <c r="D74">
        <f>VLOOKUP($A74,Beosztás!$A$42:$Q$345,10,)</f>
        <v>0</v>
      </c>
      <c r="E74">
        <f>VLOOKUP($A74,Beosztás!$A$42:$Q$345,11,)</f>
        <v>0</v>
      </c>
      <c r="F74">
        <f>VLOOKUP($A74,Beosztás!$A$42:$Q$345,16,)</f>
        <v>0</v>
      </c>
      <c r="G74">
        <f>VLOOKUP($A74,Beosztás!$A$42:$S$345,17,)</f>
        <v>0</v>
      </c>
      <c r="H74">
        <f>VLOOKUP($A74,Beosztás!$A$42:$S$345,14,)</f>
        <v>0</v>
      </c>
      <c r="I74">
        <f>VLOOKUP($A74,Beosztás!$A$42:$S$345,15,)</f>
        <v>0</v>
      </c>
      <c r="J74">
        <f t="shared" si="4"/>
        <v>1</v>
      </c>
      <c r="K74" s="82" t="str">
        <f t="shared" si="5"/>
        <v>igen</v>
      </c>
      <c r="L74" s="586" t="str">
        <f>IF($K74="igen",Beosztás!T108,"")</f>
        <v>P</v>
      </c>
      <c r="M74" s="31" t="str">
        <f>IF($K74="igen",Beosztás!U108,"")</f>
        <v>ÜSZI</v>
      </c>
      <c r="N74" s="4" t="str">
        <f>IF($K74="igen",Beosztás!V108,"")</f>
        <v>Levélírás</v>
      </c>
      <c r="O74" s="4" t="str">
        <f>IF($K74="igen",Beosztás!W108,"")</f>
        <v>ÜSZI</v>
      </c>
      <c r="P74" s="4" t="str">
        <f>IF($K74="igen",Beosztás!X108,"")</f>
        <v>ÜSZI</v>
      </c>
      <c r="Q74" s="4" t="str">
        <f>IF($K74="igen",Beosztás!Y108,"")</f>
        <v>ÜSZI</v>
      </c>
      <c r="R74" s="4" t="str">
        <f>IF($K74="igen",Beosztás!Z108,"")</f>
        <v>P</v>
      </c>
      <c r="S74" s="4" t="str">
        <f>IF($K74="igen",Beosztás!AA108,"")</f>
        <v>P</v>
      </c>
      <c r="T74" s="4" t="str">
        <f>IF($K74="igen",Beosztás!AB108,"")</f>
        <v>ÜSZI</v>
      </c>
      <c r="U74" s="4" t="str">
        <f>IF($K74="igen",Beosztás!AC108,"")</f>
        <v>ÜSZI</v>
      </c>
      <c r="V74" s="4" t="str">
        <f>IF($K74="igen",Beosztás!AD108,"")</f>
        <v>ÜSZI</v>
      </c>
      <c r="W74" s="4" t="str">
        <f>IF($K74="igen",Beosztás!AE108,"")</f>
        <v>ÜSZI</v>
      </c>
      <c r="X74" s="4" t="str">
        <f>IF($K74="igen",Beosztás!AF108,"")</f>
        <v>ÜSZI</v>
      </c>
      <c r="Y74" s="4" t="str">
        <f>IF($K74="igen",Beosztás!AG108,"")</f>
        <v>P</v>
      </c>
      <c r="Z74" s="4" t="str">
        <f>IF($K74="igen",Beosztás!AH108,"")</f>
        <v>P</v>
      </c>
      <c r="AA74" s="4" t="str">
        <f>IF($K74="igen",Beosztás!AI108,"")</f>
        <v>ÜSZI</v>
      </c>
      <c r="AB74" s="4" t="str">
        <f>IF($K74="igen",Beosztás!AJ108,"")</f>
        <v>Levélírás</v>
      </c>
      <c r="AC74" s="4" t="str">
        <f>IF($K74="igen",Beosztás!AK108,"")</f>
        <v>ÜSZI</v>
      </c>
      <c r="AD74" s="4" t="str">
        <f>IF($K74="igen",Beosztás!AL108,"")</f>
        <v>ÜSZI</v>
      </c>
      <c r="AE74" s="4" t="str">
        <f>IF($K74="igen",Beosztás!AM108,"")</f>
        <v>ÜSZI</v>
      </c>
      <c r="AF74" s="4" t="str">
        <f>IF($K74="igen",Beosztás!AN108,"")</f>
        <v>P</v>
      </c>
      <c r="AG74" s="4" t="str">
        <f>IF($K74="igen",Beosztás!AO108,"")</f>
        <v>P</v>
      </c>
      <c r="AH74" s="4" t="str">
        <f>IF($K74="igen",Beosztás!AP108,"")</f>
        <v>ÜSZI</v>
      </c>
      <c r="AI74" s="4" t="str">
        <f>IF($K74="igen",Beosztás!AQ108,"")</f>
        <v>ÜSZI</v>
      </c>
      <c r="AJ74" s="4" t="str">
        <f>IF($K74="igen",Beosztás!AR108,"")</f>
        <v>ÜSZI</v>
      </c>
      <c r="AK74" s="4" t="str">
        <f>IF($K74="igen",Beosztás!AS108,"")</f>
        <v>ÜSZI</v>
      </c>
      <c r="AL74" s="4" t="str">
        <f>IF($K74="igen",Beosztás!AT108,"")</f>
        <v>ÜSZI</v>
      </c>
      <c r="AM74" s="4" t="str">
        <f>IF($K74="igen",Beosztás!AU108,"")</f>
        <v>P</v>
      </c>
      <c r="AN74" s="4" t="str">
        <f>IF($K74="igen",Beosztás!AV108,"")</f>
        <v>P</v>
      </c>
      <c r="AO74" s="4" t="str">
        <f>IF($K74="igen",Beosztás!AW108,"")</f>
        <v>ÜSZI</v>
      </c>
      <c r="AP74" s="32" t="str">
        <f>IF($K74="igen",Beosztás!AX108,"")</f>
        <v>Levélírás</v>
      </c>
    </row>
    <row r="75" spans="1:42" hidden="1" x14ac:dyDescent="0.3">
      <c r="A75" s="155" t="str">
        <f>Beosztás!A109</f>
        <v>Rémiásné Szabó Ágnes</v>
      </c>
      <c r="B75">
        <f>VLOOKUP($A75,Beosztás!$A$42:$I$345,8,)</f>
        <v>0</v>
      </c>
      <c r="C75">
        <f>VLOOKUP($A75,Beosztás!$A$42:$Q$345,9,)</f>
        <v>0</v>
      </c>
      <c r="D75">
        <f>VLOOKUP($A75,Beosztás!$A$42:$Q$345,10,)</f>
        <v>0</v>
      </c>
      <c r="E75">
        <f>VLOOKUP($A75,Beosztás!$A$42:$Q$345,11,)</f>
        <v>0</v>
      </c>
      <c r="F75">
        <f>VLOOKUP($A75,Beosztás!$A$42:$Q$345,16,)</f>
        <v>0</v>
      </c>
      <c r="G75">
        <f>VLOOKUP($A75,Beosztás!$A$42:$S$345,17,)</f>
        <v>0</v>
      </c>
      <c r="H75">
        <f>VLOOKUP($A75,Beosztás!$A$42:$S$345,14,)</f>
        <v>0</v>
      </c>
      <c r="I75">
        <f>VLOOKUP($A75,Beosztás!$A$42:$S$345,15,)</f>
        <v>0</v>
      </c>
      <c r="J75">
        <f t="shared" si="4"/>
        <v>0</v>
      </c>
      <c r="K75" s="82" t="str">
        <f t="shared" si="5"/>
        <v>nem</v>
      </c>
      <c r="L75" s="31" t="str">
        <f>IF($K75="igen",Beosztás!T109,"")</f>
        <v/>
      </c>
      <c r="M75" s="31" t="str">
        <f>IF($K75="igen",Beosztás!U109,"")</f>
        <v/>
      </c>
      <c r="N75" s="4" t="str">
        <f>IF($K75="igen",Beosztás!V109,"")</f>
        <v/>
      </c>
      <c r="O75" s="4" t="str">
        <f>IF($K75="igen",Beosztás!W109,"")</f>
        <v/>
      </c>
      <c r="P75" s="4" t="str">
        <f>IF($K75="igen",Beosztás!X109,"")</f>
        <v/>
      </c>
      <c r="Q75" s="4" t="str">
        <f>IF($K75="igen",Beosztás!Y109,"")</f>
        <v/>
      </c>
      <c r="R75" s="4" t="str">
        <f>IF($K75="igen",Beosztás!Z109,"")</f>
        <v/>
      </c>
      <c r="S75" s="4" t="str">
        <f>IF($K75="igen",Beosztás!AA109,"")</f>
        <v/>
      </c>
      <c r="T75" s="4" t="str">
        <f>IF($K75="igen",Beosztás!AB109,"")</f>
        <v/>
      </c>
      <c r="U75" s="4" t="str">
        <f>IF($K75="igen",Beosztás!AC109,"")</f>
        <v/>
      </c>
      <c r="V75" s="4" t="str">
        <f>IF($K75="igen",Beosztás!AD109,"")</f>
        <v/>
      </c>
      <c r="W75" s="4" t="str">
        <f>IF($K75="igen",Beosztás!AE109,"")</f>
        <v/>
      </c>
      <c r="X75" s="4" t="str">
        <f>IF($K75="igen",Beosztás!AF109,"")</f>
        <v/>
      </c>
      <c r="Y75" s="4" t="str">
        <f>IF($K75="igen",Beosztás!AG109,"")</f>
        <v/>
      </c>
      <c r="Z75" s="4" t="str">
        <f>IF($K75="igen",Beosztás!AH109,"")</f>
        <v/>
      </c>
      <c r="AA75" s="4" t="str">
        <f>IF($K75="igen",Beosztás!AI109,"")</f>
        <v/>
      </c>
      <c r="AB75" s="4" t="str">
        <f>IF($K75="igen",Beosztás!AJ109,"")</f>
        <v/>
      </c>
      <c r="AC75" s="4" t="str">
        <f>IF($K75="igen",Beosztás!AK109,"")</f>
        <v/>
      </c>
      <c r="AD75" s="4" t="str">
        <f>IF($K75="igen",Beosztás!AL109,"")</f>
        <v/>
      </c>
      <c r="AE75" s="4" t="str">
        <f>IF($K75="igen",Beosztás!AM109,"")</f>
        <v/>
      </c>
      <c r="AF75" s="4" t="str">
        <f>IF($K75="igen",Beosztás!AN109,"")</f>
        <v/>
      </c>
      <c r="AG75" s="4" t="str">
        <f>IF($K75="igen",Beosztás!AO109,"")</f>
        <v/>
      </c>
      <c r="AH75" s="4" t="str">
        <f>IF($K75="igen",Beosztás!AP109,"")</f>
        <v/>
      </c>
      <c r="AI75" s="4" t="str">
        <f>IF($K75="igen",Beosztás!AQ109,"")</f>
        <v/>
      </c>
      <c r="AJ75" s="4" t="str">
        <f>IF($K75="igen",Beosztás!AR109,"")</f>
        <v/>
      </c>
      <c r="AK75" s="4" t="str">
        <f>IF($K75="igen",Beosztás!AS109,"")</f>
        <v/>
      </c>
      <c r="AL75" s="4" t="str">
        <f>IF($K75="igen",Beosztás!AT109,"")</f>
        <v/>
      </c>
      <c r="AM75" s="4" t="str">
        <f>IF($K75="igen",Beosztás!AU109,"")</f>
        <v/>
      </c>
      <c r="AN75" s="4" t="str">
        <f>IF($K75="igen",Beosztás!AV109,"")</f>
        <v/>
      </c>
      <c r="AO75" s="4" t="str">
        <f>IF($K75="igen",Beosztás!AW109,"")</f>
        <v/>
      </c>
      <c r="AP75" s="32" t="str">
        <f>IF($K75="igen",Beosztás!AX109,"")</f>
        <v/>
      </c>
    </row>
    <row r="76" spans="1:42" hidden="1" x14ac:dyDescent="0.3">
      <c r="A76" s="155">
        <f>Beosztás!A110</f>
        <v>0</v>
      </c>
      <c r="B76">
        <f>VLOOKUP($A76,Beosztás!$A$42:$I$345,8,)</f>
        <v>0</v>
      </c>
      <c r="C76">
        <f>VLOOKUP($A76,Beosztás!$A$42:$Q$345,9,)</f>
        <v>0</v>
      </c>
      <c r="D76">
        <f>VLOOKUP($A76,Beosztás!$A$42:$Q$345,10,)</f>
        <v>0</v>
      </c>
      <c r="E76">
        <f>VLOOKUP($A76,Beosztás!$A$42:$Q$345,11,)</f>
        <v>0</v>
      </c>
      <c r="F76">
        <f>VLOOKUP($A76,Beosztás!$A$42:$Q$345,16,)</f>
        <v>0</v>
      </c>
      <c r="G76">
        <f>VLOOKUP($A76,Beosztás!$A$42:$S$345,17,)</f>
        <v>0</v>
      </c>
      <c r="H76">
        <f>VLOOKUP($A76,Beosztás!$A$42:$S$345,14,)</f>
        <v>0</v>
      </c>
      <c r="I76">
        <f>VLOOKUP($A76,Beosztás!$A$42:$S$345,15,)</f>
        <v>0</v>
      </c>
      <c r="J76">
        <f t="shared" si="4"/>
        <v>0</v>
      </c>
      <c r="K76" s="82" t="str">
        <f t="shared" si="5"/>
        <v>nem</v>
      </c>
      <c r="L76" s="31" t="str">
        <f>IF($K76="igen",Beosztás!T110,"")</f>
        <v/>
      </c>
      <c r="M76" s="4" t="str">
        <f>IF($K76="igen",Beosztás!U110,"")</f>
        <v/>
      </c>
      <c r="N76" s="4" t="str">
        <f>IF($K76="igen",Beosztás!V110,"")</f>
        <v/>
      </c>
      <c r="O76" s="4" t="str">
        <f>IF($K76="igen",Beosztás!W110,"")</f>
        <v/>
      </c>
      <c r="P76" s="4" t="str">
        <f>IF($K76="igen",Beosztás!X110,"")</f>
        <v/>
      </c>
      <c r="Q76" s="4" t="str">
        <f>IF($K76="igen",Beosztás!Y110,"")</f>
        <v/>
      </c>
      <c r="R76" s="4" t="str">
        <f>IF($K76="igen",Beosztás!Z110,"")</f>
        <v/>
      </c>
      <c r="S76" s="4" t="str">
        <f>IF($K76="igen",Beosztás!AA110,"")</f>
        <v/>
      </c>
      <c r="T76" s="4" t="str">
        <f>IF($K76="igen",Beosztás!AB110,"")</f>
        <v/>
      </c>
      <c r="U76" s="4" t="str">
        <f>IF($K76="igen",Beosztás!AC110,"")</f>
        <v/>
      </c>
      <c r="V76" s="4" t="str">
        <f>IF($K76="igen",Beosztás!AD110,"")</f>
        <v/>
      </c>
      <c r="W76" s="4" t="str">
        <f>IF($K76="igen",Beosztás!AE110,"")</f>
        <v/>
      </c>
      <c r="X76" s="4" t="str">
        <f>IF($K76="igen",Beosztás!AF110,"")</f>
        <v/>
      </c>
      <c r="Y76" s="4" t="str">
        <f>IF($K76="igen",Beosztás!AG110,"")</f>
        <v/>
      </c>
      <c r="Z76" s="4" t="str">
        <f>IF($K76="igen",Beosztás!AH110,"")</f>
        <v/>
      </c>
      <c r="AA76" s="4" t="str">
        <f>IF($K76="igen",Beosztás!AI110,"")</f>
        <v/>
      </c>
      <c r="AB76" s="4" t="str">
        <f>IF($K76="igen",Beosztás!AJ110,"")</f>
        <v/>
      </c>
      <c r="AC76" s="4" t="str">
        <f>IF($K76="igen",Beosztás!AK110,"")</f>
        <v/>
      </c>
      <c r="AD76" s="4" t="str">
        <f>IF($K76="igen",Beosztás!AL110,"")</f>
        <v/>
      </c>
      <c r="AE76" s="4" t="str">
        <f>IF($K76="igen",Beosztás!AM110,"")</f>
        <v/>
      </c>
      <c r="AF76" s="4" t="str">
        <f>IF($K76="igen",Beosztás!AN110,"")</f>
        <v/>
      </c>
      <c r="AG76" s="4" t="str">
        <f>IF($K76="igen",Beosztás!AO110,"")</f>
        <v/>
      </c>
      <c r="AH76" s="4" t="str">
        <f>IF($K76="igen",Beosztás!AP110,"")</f>
        <v/>
      </c>
      <c r="AI76" s="4" t="str">
        <f>IF($K76="igen",Beosztás!AQ110,"")</f>
        <v/>
      </c>
      <c r="AJ76" s="4" t="str">
        <f>IF($K76="igen",Beosztás!AR110,"")</f>
        <v/>
      </c>
      <c r="AK76" s="4" t="str">
        <f>IF($K76="igen",Beosztás!AS110,"")</f>
        <v/>
      </c>
      <c r="AL76" s="4" t="str">
        <f>IF($K76="igen",Beosztás!AT110,"")</f>
        <v/>
      </c>
      <c r="AM76" s="4" t="str">
        <f>IF($K76="igen",Beosztás!AU110,"")</f>
        <v/>
      </c>
      <c r="AN76" s="4" t="str">
        <f>IF($K76="igen",Beosztás!AV110,"")</f>
        <v/>
      </c>
      <c r="AO76" s="4" t="str">
        <f>IF($K76="igen",Beosztás!AW110,"")</f>
        <v/>
      </c>
      <c r="AP76" s="32" t="str">
        <f>IF($K76="igen",Beosztás!AX110,"")</f>
        <v/>
      </c>
    </row>
    <row r="77" spans="1:42" hidden="1" x14ac:dyDescent="0.3">
      <c r="A77" s="155">
        <f>Beosztás!A111</f>
        <v>0</v>
      </c>
      <c r="B77">
        <f>VLOOKUP($A77,Beosztás!$A$42:$I$345,8,)</f>
        <v>0</v>
      </c>
      <c r="C77">
        <f>VLOOKUP($A77,Beosztás!$A$42:$Q$345,9,)</f>
        <v>0</v>
      </c>
      <c r="D77">
        <f>VLOOKUP($A77,Beosztás!$A$42:$Q$345,10,)</f>
        <v>0</v>
      </c>
      <c r="E77">
        <f>VLOOKUP($A77,Beosztás!$A$42:$Q$345,11,)</f>
        <v>0</v>
      </c>
      <c r="F77">
        <f>VLOOKUP($A77,Beosztás!$A$42:$Q$345,16,)</f>
        <v>0</v>
      </c>
      <c r="G77">
        <f>VLOOKUP($A77,Beosztás!$A$42:$S$345,17,)</f>
        <v>0</v>
      </c>
      <c r="H77">
        <f>VLOOKUP($A77,Beosztás!$A$42:$S$345,14,)</f>
        <v>0</v>
      </c>
      <c r="I77">
        <f>VLOOKUP($A77,Beosztás!$A$42:$S$345,15,)</f>
        <v>0</v>
      </c>
      <c r="J77">
        <f t="shared" si="4"/>
        <v>0</v>
      </c>
      <c r="K77" s="82" t="str">
        <f t="shared" si="5"/>
        <v>nem</v>
      </c>
      <c r="L77" s="31" t="str">
        <f>IF($K77="igen",Beosztás!T111,"")</f>
        <v/>
      </c>
      <c r="M77" s="4" t="str">
        <f>IF($K77="igen",Beosztás!U111,"")</f>
        <v/>
      </c>
      <c r="N77" s="4" t="str">
        <f>IF($K77="igen",Beosztás!V111,"")</f>
        <v/>
      </c>
      <c r="O77" s="4" t="str">
        <f>IF($K77="igen",Beosztás!W111,"")</f>
        <v/>
      </c>
      <c r="P77" s="4" t="str">
        <f>IF($K77="igen",Beosztás!X111,"")</f>
        <v/>
      </c>
      <c r="Q77" s="4" t="str">
        <f>IF($K77="igen",Beosztás!Y111,"")</f>
        <v/>
      </c>
      <c r="R77" s="4" t="str">
        <f>IF($K77="igen",Beosztás!Z111,"")</f>
        <v/>
      </c>
      <c r="S77" s="4" t="str">
        <f>IF($K77="igen",Beosztás!AA111,"")</f>
        <v/>
      </c>
      <c r="T77" s="4" t="str">
        <f>IF($K77="igen",Beosztás!AB111,"")</f>
        <v/>
      </c>
      <c r="U77" s="4" t="str">
        <f>IF($K77="igen",Beosztás!AC111,"")</f>
        <v/>
      </c>
      <c r="V77" s="4" t="str">
        <f>IF($K77="igen",Beosztás!AD111,"")</f>
        <v/>
      </c>
      <c r="W77" s="4" t="str">
        <f>IF($K77="igen",Beosztás!AE111,"")</f>
        <v/>
      </c>
      <c r="X77" s="4" t="str">
        <f>IF($K77="igen",Beosztás!AF111,"")</f>
        <v/>
      </c>
      <c r="Y77" s="4" t="str">
        <f>IF($K77="igen",Beosztás!AG111,"")</f>
        <v/>
      </c>
      <c r="Z77" s="4" t="str">
        <f>IF($K77="igen",Beosztás!AH111,"")</f>
        <v/>
      </c>
      <c r="AA77" s="4" t="str">
        <f>IF($K77="igen",Beosztás!AI111,"")</f>
        <v/>
      </c>
      <c r="AB77" s="4" t="str">
        <f>IF($K77="igen",Beosztás!AJ111,"")</f>
        <v/>
      </c>
      <c r="AC77" s="4" t="str">
        <f>IF($K77="igen",Beosztás!AK111,"")</f>
        <v/>
      </c>
      <c r="AD77" s="4" t="str">
        <f>IF($K77="igen",Beosztás!AL111,"")</f>
        <v/>
      </c>
      <c r="AE77" s="4" t="str">
        <f>IF($K77="igen",Beosztás!AM111,"")</f>
        <v/>
      </c>
      <c r="AF77" s="4" t="str">
        <f>IF($K77="igen",Beosztás!AN111,"")</f>
        <v/>
      </c>
      <c r="AG77" s="4" t="str">
        <f>IF($K77="igen",Beosztás!AO111,"")</f>
        <v/>
      </c>
      <c r="AH77" s="4" t="str">
        <f>IF($K77="igen",Beosztás!AP111,"")</f>
        <v/>
      </c>
      <c r="AI77" s="4" t="str">
        <f>IF($K77="igen",Beosztás!AQ111,"")</f>
        <v/>
      </c>
      <c r="AJ77" s="4" t="str">
        <f>IF($K77="igen",Beosztás!AR111,"")</f>
        <v/>
      </c>
      <c r="AK77" s="4" t="str">
        <f>IF($K77="igen",Beosztás!AS111,"")</f>
        <v/>
      </c>
      <c r="AL77" s="4" t="str">
        <f>IF($K77="igen",Beosztás!AT111,"")</f>
        <v/>
      </c>
      <c r="AM77" s="4" t="str">
        <f>IF($K77="igen",Beosztás!AU111,"")</f>
        <v/>
      </c>
      <c r="AN77" s="4" t="str">
        <f>IF($K77="igen",Beosztás!AV111,"")</f>
        <v/>
      </c>
      <c r="AO77" s="4" t="str">
        <f>IF($K77="igen",Beosztás!AW111,"")</f>
        <v/>
      </c>
      <c r="AP77" s="32" t="str">
        <f>IF($K77="igen",Beosztás!AX111,"")</f>
        <v/>
      </c>
    </row>
    <row r="78" spans="1:42" hidden="1" x14ac:dyDescent="0.3">
      <c r="A78" s="155">
        <f>Beosztás!A112</f>
        <v>0</v>
      </c>
      <c r="B78">
        <f>VLOOKUP($A78,Beosztás!$A$42:$I$345,8,)</f>
        <v>0</v>
      </c>
      <c r="C78">
        <f>VLOOKUP($A78,Beosztás!$A$42:$Q$345,9,)</f>
        <v>0</v>
      </c>
      <c r="D78">
        <f>VLOOKUP($A78,Beosztás!$A$42:$Q$345,10,)</f>
        <v>0</v>
      </c>
      <c r="E78">
        <f>VLOOKUP($A78,Beosztás!$A$42:$Q$345,11,)</f>
        <v>0</v>
      </c>
      <c r="F78">
        <f>VLOOKUP($A78,Beosztás!$A$42:$Q$345,16,)</f>
        <v>0</v>
      </c>
      <c r="G78">
        <f>VLOOKUP($A78,Beosztás!$A$42:$S$345,17,)</f>
        <v>0</v>
      </c>
      <c r="H78">
        <f>VLOOKUP($A78,Beosztás!$A$42:$S$345,14,)</f>
        <v>0</v>
      </c>
      <c r="I78">
        <f>VLOOKUP($A78,Beosztás!$A$42:$S$345,15,)</f>
        <v>0</v>
      </c>
      <c r="J78">
        <f t="shared" si="4"/>
        <v>0</v>
      </c>
      <c r="K78" s="82" t="str">
        <f t="shared" si="5"/>
        <v>nem</v>
      </c>
      <c r="L78" s="31" t="str">
        <f>IF($K78="igen",Beosztás!T112,"")</f>
        <v/>
      </c>
      <c r="M78" s="4" t="str">
        <f>IF($K78="igen",Beosztás!U112,"")</f>
        <v/>
      </c>
      <c r="N78" s="4" t="str">
        <f>IF($K78="igen",Beosztás!V112,"")</f>
        <v/>
      </c>
      <c r="O78" s="4" t="str">
        <f>IF($K78="igen",Beosztás!W112,"")</f>
        <v/>
      </c>
      <c r="P78" s="4" t="str">
        <f>IF($K78="igen",Beosztás!X112,"")</f>
        <v/>
      </c>
      <c r="Q78" s="4" t="str">
        <f>IF($K78="igen",Beosztás!Y112,"")</f>
        <v/>
      </c>
      <c r="R78" s="4" t="str">
        <f>IF($K78="igen",Beosztás!Z112,"")</f>
        <v/>
      </c>
      <c r="S78" s="4" t="str">
        <f>IF($K78="igen",Beosztás!AA112,"")</f>
        <v/>
      </c>
      <c r="T78" s="4" t="str">
        <f>IF($K78="igen",Beosztás!AB112,"")</f>
        <v/>
      </c>
      <c r="U78" s="4" t="str">
        <f>IF($K78="igen",Beosztás!AC112,"")</f>
        <v/>
      </c>
      <c r="V78" s="4" t="str">
        <f>IF($K78="igen",Beosztás!AD112,"")</f>
        <v/>
      </c>
      <c r="W78" s="4" t="str">
        <f>IF($K78="igen",Beosztás!AE112,"")</f>
        <v/>
      </c>
      <c r="X78" s="4" t="str">
        <f>IF($K78="igen",Beosztás!AF112,"")</f>
        <v/>
      </c>
      <c r="Y78" s="4" t="str">
        <f>IF($K78="igen",Beosztás!AG112,"")</f>
        <v/>
      </c>
      <c r="Z78" s="4" t="str">
        <f>IF($K78="igen",Beosztás!AH112,"")</f>
        <v/>
      </c>
      <c r="AA78" s="4" t="str">
        <f>IF($K78="igen",Beosztás!AI112,"")</f>
        <v/>
      </c>
      <c r="AB78" s="4" t="str">
        <f>IF($K78="igen",Beosztás!AJ112,"")</f>
        <v/>
      </c>
      <c r="AC78" s="4" t="str">
        <f>IF($K78="igen",Beosztás!AK112,"")</f>
        <v/>
      </c>
      <c r="AD78" s="4" t="str">
        <f>IF($K78="igen",Beosztás!AL112,"")</f>
        <v/>
      </c>
      <c r="AE78" s="4" t="str">
        <f>IF($K78="igen",Beosztás!AM112,"")</f>
        <v/>
      </c>
      <c r="AF78" s="4" t="str">
        <f>IF($K78="igen",Beosztás!AN112,"")</f>
        <v/>
      </c>
      <c r="AG78" s="4" t="str">
        <f>IF($K78="igen",Beosztás!AO112,"")</f>
        <v/>
      </c>
      <c r="AH78" s="4" t="str">
        <f>IF($K78="igen",Beosztás!AP112,"")</f>
        <v/>
      </c>
      <c r="AI78" s="4" t="str">
        <f>IF($K78="igen",Beosztás!AQ112,"")</f>
        <v/>
      </c>
      <c r="AJ78" s="4" t="str">
        <f>IF($K78="igen",Beosztás!AR112,"")</f>
        <v/>
      </c>
      <c r="AK78" s="4" t="str">
        <f>IF($K78="igen",Beosztás!AS112,"")</f>
        <v/>
      </c>
      <c r="AL78" s="4" t="str">
        <f>IF($K78="igen",Beosztás!AT112,"")</f>
        <v/>
      </c>
      <c r="AM78" s="4" t="str">
        <f>IF($K78="igen",Beosztás!AU112,"")</f>
        <v/>
      </c>
      <c r="AN78" s="4" t="str">
        <f>IF($K78="igen",Beosztás!AV112,"")</f>
        <v/>
      </c>
      <c r="AO78" s="4" t="str">
        <f>IF($K78="igen",Beosztás!AW112,"")</f>
        <v/>
      </c>
      <c r="AP78" s="32" t="str">
        <f>IF($K78="igen",Beosztás!AX112,"")</f>
        <v/>
      </c>
    </row>
    <row r="79" spans="1:42" hidden="1" x14ac:dyDescent="0.3">
      <c r="A79" s="155">
        <f>Beosztás!A113</f>
        <v>0</v>
      </c>
      <c r="B79">
        <f>VLOOKUP($A79,Beosztás!$A$42:$I$345,8,)</f>
        <v>0</v>
      </c>
      <c r="C79">
        <f>VLOOKUP($A79,Beosztás!$A$42:$Q$345,9,)</f>
        <v>0</v>
      </c>
      <c r="D79">
        <f>VLOOKUP($A79,Beosztás!$A$42:$Q$345,10,)</f>
        <v>0</v>
      </c>
      <c r="E79">
        <f>VLOOKUP($A79,Beosztás!$A$42:$Q$345,11,)</f>
        <v>0</v>
      </c>
      <c r="F79">
        <f>VLOOKUP($A79,Beosztás!$A$42:$Q$345,16,)</f>
        <v>0</v>
      </c>
      <c r="G79">
        <f>VLOOKUP($A79,Beosztás!$A$42:$S$345,17,)</f>
        <v>0</v>
      </c>
      <c r="H79">
        <f>VLOOKUP($A79,Beosztás!$A$42:$S$345,14,)</f>
        <v>0</v>
      </c>
      <c r="I79">
        <f>VLOOKUP($A79,Beosztás!$A$42:$S$345,15,)</f>
        <v>0</v>
      </c>
      <c r="J79">
        <f t="shared" si="4"/>
        <v>0</v>
      </c>
      <c r="K79" s="82" t="str">
        <f t="shared" si="5"/>
        <v>nem</v>
      </c>
      <c r="L79" s="31" t="str">
        <f>IF($K79="igen",Beosztás!T113,"")</f>
        <v/>
      </c>
      <c r="M79" s="4" t="str">
        <f>IF($K79="igen",Beosztás!U113,"")</f>
        <v/>
      </c>
      <c r="N79" s="4" t="str">
        <f>IF($K79="igen",Beosztás!V113,"")</f>
        <v/>
      </c>
      <c r="O79" s="4" t="str">
        <f>IF($K79="igen",Beosztás!W113,"")</f>
        <v/>
      </c>
      <c r="P79" s="4" t="str">
        <f>IF($K79="igen",Beosztás!X113,"")</f>
        <v/>
      </c>
      <c r="Q79" s="4" t="str">
        <f>IF($K79="igen",Beosztás!Y113,"")</f>
        <v/>
      </c>
      <c r="R79" s="4" t="str">
        <f>IF($K79="igen",Beosztás!Z113,"")</f>
        <v/>
      </c>
      <c r="S79" s="4" t="str">
        <f>IF($K79="igen",Beosztás!AA113,"")</f>
        <v/>
      </c>
      <c r="T79" s="4" t="str">
        <f>IF($K79="igen",Beosztás!AB113,"")</f>
        <v/>
      </c>
      <c r="U79" s="4" t="str">
        <f>IF($K79="igen",Beosztás!AC113,"")</f>
        <v/>
      </c>
      <c r="V79" s="4" t="str">
        <f>IF($K79="igen",Beosztás!AD113,"")</f>
        <v/>
      </c>
      <c r="W79" s="4" t="str">
        <f>IF($K79="igen",Beosztás!AE113,"")</f>
        <v/>
      </c>
      <c r="X79" s="4" t="str">
        <f>IF($K79="igen",Beosztás!AF113,"")</f>
        <v/>
      </c>
      <c r="Y79" s="4" t="str">
        <f>IF($K79="igen",Beosztás!AG113,"")</f>
        <v/>
      </c>
      <c r="Z79" s="4" t="str">
        <f>IF($K79="igen",Beosztás!AH113,"")</f>
        <v/>
      </c>
      <c r="AA79" s="4" t="str">
        <f>IF($K79="igen",Beosztás!AI113,"")</f>
        <v/>
      </c>
      <c r="AB79" s="4" t="str">
        <f>IF($K79="igen",Beosztás!AJ113,"")</f>
        <v/>
      </c>
      <c r="AC79" s="4" t="str">
        <f>IF($K79="igen",Beosztás!AK113,"")</f>
        <v/>
      </c>
      <c r="AD79" s="4" t="str">
        <f>IF($K79="igen",Beosztás!AL113,"")</f>
        <v/>
      </c>
      <c r="AE79" s="4" t="str">
        <f>IF($K79="igen",Beosztás!AM113,"")</f>
        <v/>
      </c>
      <c r="AF79" s="4" t="str">
        <f>IF($K79="igen",Beosztás!AN113,"")</f>
        <v/>
      </c>
      <c r="AG79" s="4" t="str">
        <f>IF($K79="igen",Beosztás!AO113,"")</f>
        <v/>
      </c>
      <c r="AH79" s="4" t="str">
        <f>IF($K79="igen",Beosztás!AP113,"")</f>
        <v/>
      </c>
      <c r="AI79" s="4" t="str">
        <f>IF($K79="igen",Beosztás!AQ113,"")</f>
        <v/>
      </c>
      <c r="AJ79" s="4" t="str">
        <f>IF($K79="igen",Beosztás!AR113,"")</f>
        <v/>
      </c>
      <c r="AK79" s="4" t="str">
        <f>IF($K79="igen",Beosztás!AS113,"")</f>
        <v/>
      </c>
      <c r="AL79" s="4" t="str">
        <f>IF($K79="igen",Beosztás!AT113,"")</f>
        <v/>
      </c>
      <c r="AM79" s="4" t="str">
        <f>IF($K79="igen",Beosztás!AU113,"")</f>
        <v/>
      </c>
      <c r="AN79" s="4" t="str">
        <f>IF($K79="igen",Beosztás!AV113,"")</f>
        <v/>
      </c>
      <c r="AO79" s="4" t="str">
        <f>IF($K79="igen",Beosztás!AW113,"")</f>
        <v/>
      </c>
      <c r="AP79" s="32" t="str">
        <f>IF($K79="igen",Beosztás!AX113,"")</f>
        <v/>
      </c>
    </row>
    <row r="80" spans="1:42" hidden="1" x14ac:dyDescent="0.3">
      <c r="A80" s="155">
        <f>Beosztás!A114</f>
        <v>0</v>
      </c>
      <c r="B80">
        <f>VLOOKUP($A80,Beosztás!$A$42:$I$345,8,)</f>
        <v>0</v>
      </c>
      <c r="C80">
        <f>VLOOKUP($A80,Beosztás!$A$42:$Q$345,9,)</f>
        <v>0</v>
      </c>
      <c r="D80">
        <f>VLOOKUP($A80,Beosztás!$A$42:$Q$345,10,)</f>
        <v>0</v>
      </c>
      <c r="E80">
        <f>VLOOKUP($A80,Beosztás!$A$42:$Q$345,11,)</f>
        <v>0</v>
      </c>
      <c r="F80">
        <f>VLOOKUP($A80,Beosztás!$A$42:$Q$345,16,)</f>
        <v>0</v>
      </c>
      <c r="G80">
        <f>VLOOKUP($A80,Beosztás!$A$42:$S$345,17,)</f>
        <v>0</v>
      </c>
      <c r="H80">
        <f>VLOOKUP($A80,Beosztás!$A$42:$S$345,14,)</f>
        <v>0</v>
      </c>
      <c r="I80">
        <f>VLOOKUP($A80,Beosztás!$A$42:$S$345,15,)</f>
        <v>0</v>
      </c>
      <c r="J80">
        <f t="shared" si="4"/>
        <v>0</v>
      </c>
      <c r="K80" s="82" t="str">
        <f t="shared" si="5"/>
        <v>nem</v>
      </c>
      <c r="L80" s="31" t="str">
        <f>IF($K80="igen",Beosztás!T114,"")</f>
        <v/>
      </c>
      <c r="M80" s="4" t="str">
        <f>IF($K80="igen",Beosztás!U114,"")</f>
        <v/>
      </c>
      <c r="N80" s="4" t="str">
        <f>IF($K80="igen",Beosztás!V114,"")</f>
        <v/>
      </c>
      <c r="O80" s="4" t="str">
        <f>IF($K80="igen",Beosztás!W114,"")</f>
        <v/>
      </c>
      <c r="P80" s="4" t="str">
        <f>IF($K80="igen",Beosztás!X114,"")</f>
        <v/>
      </c>
      <c r="Q80" s="4" t="str">
        <f>IF($K80="igen",Beosztás!Y114,"")</f>
        <v/>
      </c>
      <c r="R80" s="4" t="str">
        <f>IF($K80="igen",Beosztás!Z114,"")</f>
        <v/>
      </c>
      <c r="S80" s="4" t="str">
        <f>IF($K80="igen",Beosztás!AA114,"")</f>
        <v/>
      </c>
      <c r="T80" s="4" t="str">
        <f>IF($K80="igen",Beosztás!AB114,"")</f>
        <v/>
      </c>
      <c r="U80" s="4" t="str">
        <f>IF($K80="igen",Beosztás!AC114,"")</f>
        <v/>
      </c>
      <c r="V80" s="4" t="str">
        <f>IF($K80="igen",Beosztás!AD114,"")</f>
        <v/>
      </c>
      <c r="W80" s="4" t="str">
        <f>IF($K80="igen",Beosztás!AE114,"")</f>
        <v/>
      </c>
      <c r="X80" s="4" t="str">
        <f>IF($K80="igen",Beosztás!AF114,"")</f>
        <v/>
      </c>
      <c r="Y80" s="4" t="str">
        <f>IF($K80="igen",Beosztás!AG114,"")</f>
        <v/>
      </c>
      <c r="Z80" s="4" t="str">
        <f>IF($K80="igen",Beosztás!AH114,"")</f>
        <v/>
      </c>
      <c r="AA80" s="4" t="str">
        <f>IF($K80="igen",Beosztás!AI114,"")</f>
        <v/>
      </c>
      <c r="AB80" s="4" t="str">
        <f>IF($K80="igen",Beosztás!AJ114,"")</f>
        <v/>
      </c>
      <c r="AC80" s="4" t="str">
        <f>IF($K80="igen",Beosztás!AK114,"")</f>
        <v/>
      </c>
      <c r="AD80" s="4" t="str">
        <f>IF($K80="igen",Beosztás!AL114,"")</f>
        <v/>
      </c>
      <c r="AE80" s="4" t="str">
        <f>IF($K80="igen",Beosztás!AM114,"")</f>
        <v/>
      </c>
      <c r="AF80" s="4" t="str">
        <f>IF($K80="igen",Beosztás!AN114,"")</f>
        <v/>
      </c>
      <c r="AG80" s="4" t="str">
        <f>IF($K80="igen",Beosztás!AO114,"")</f>
        <v/>
      </c>
      <c r="AH80" s="4" t="str">
        <f>IF($K80="igen",Beosztás!AP114,"")</f>
        <v/>
      </c>
      <c r="AI80" s="4" t="str">
        <f>IF($K80="igen",Beosztás!AQ114,"")</f>
        <v/>
      </c>
      <c r="AJ80" s="4" t="str">
        <f>IF($K80="igen",Beosztás!AR114,"")</f>
        <v/>
      </c>
      <c r="AK80" s="4" t="str">
        <f>IF($K80="igen",Beosztás!AS114,"")</f>
        <v/>
      </c>
      <c r="AL80" s="4" t="str">
        <f>IF($K80="igen",Beosztás!AT114,"")</f>
        <v/>
      </c>
      <c r="AM80" s="4" t="str">
        <f>IF($K80="igen",Beosztás!AU114,"")</f>
        <v/>
      </c>
      <c r="AN80" s="4" t="str">
        <f>IF($K80="igen",Beosztás!AV114,"")</f>
        <v/>
      </c>
      <c r="AO80" s="4" t="str">
        <f>IF($K80="igen",Beosztás!AW114,"")</f>
        <v/>
      </c>
      <c r="AP80" s="32" t="str">
        <f>IF($K80="igen",Beosztás!AX114,"")</f>
        <v/>
      </c>
    </row>
    <row r="81" spans="1:42" hidden="1" x14ac:dyDescent="0.3">
      <c r="A81" s="155">
        <f>Beosztás!A115</f>
        <v>0</v>
      </c>
      <c r="B81">
        <f>VLOOKUP($A81,Beosztás!$A$42:$I$345,8,)</f>
        <v>0</v>
      </c>
      <c r="C81">
        <f>VLOOKUP($A81,Beosztás!$A$42:$Q$345,9,)</f>
        <v>0</v>
      </c>
      <c r="D81">
        <f>VLOOKUP($A81,Beosztás!$A$42:$Q$345,10,)</f>
        <v>0</v>
      </c>
      <c r="E81">
        <f>VLOOKUP($A81,Beosztás!$A$42:$Q$345,11,)</f>
        <v>0</v>
      </c>
      <c r="F81">
        <f>VLOOKUP($A81,Beosztás!$A$42:$Q$345,16,)</f>
        <v>0</v>
      </c>
      <c r="G81">
        <f>VLOOKUP($A81,Beosztás!$A$42:$S$345,17,)</f>
        <v>0</v>
      </c>
      <c r="H81">
        <f>VLOOKUP($A81,Beosztás!$A$42:$S$345,14,)</f>
        <v>0</v>
      </c>
      <c r="I81">
        <f>VLOOKUP($A81,Beosztás!$A$42:$S$345,15,)</f>
        <v>0</v>
      </c>
      <c r="J81">
        <f t="shared" si="4"/>
        <v>0</v>
      </c>
      <c r="K81" s="82" t="str">
        <f t="shared" si="5"/>
        <v>nem</v>
      </c>
      <c r="L81" s="31" t="str">
        <f>IF($K81="igen",Beosztás!T115,"")</f>
        <v/>
      </c>
      <c r="M81" s="4" t="str">
        <f>IF($K81="igen",Beosztás!U115,"")</f>
        <v/>
      </c>
      <c r="N81" s="4" t="str">
        <f>IF($K81="igen",Beosztás!V115,"")</f>
        <v/>
      </c>
      <c r="O81" s="4" t="str">
        <f>IF($K81="igen",Beosztás!W115,"")</f>
        <v/>
      </c>
      <c r="P81" s="4" t="str">
        <f>IF($K81="igen",Beosztás!X115,"")</f>
        <v/>
      </c>
      <c r="Q81" s="4" t="str">
        <f>IF($K81="igen",Beosztás!Y115,"")</f>
        <v/>
      </c>
      <c r="R81" s="4" t="str">
        <f>IF($K81="igen",Beosztás!Z115,"")</f>
        <v/>
      </c>
      <c r="S81" s="4" t="str">
        <f>IF($K81="igen",Beosztás!AA115,"")</f>
        <v/>
      </c>
      <c r="T81" s="4" t="str">
        <f>IF($K81="igen",Beosztás!AB115,"")</f>
        <v/>
      </c>
      <c r="U81" s="4" t="str">
        <f>IF($K81="igen",Beosztás!AC115,"")</f>
        <v/>
      </c>
      <c r="V81" s="4" t="str">
        <f>IF($K81="igen",Beosztás!AD115,"")</f>
        <v/>
      </c>
      <c r="W81" s="4" t="str">
        <f>IF($K81="igen",Beosztás!AE115,"")</f>
        <v/>
      </c>
      <c r="X81" s="4" t="str">
        <f>IF($K81="igen",Beosztás!AF115,"")</f>
        <v/>
      </c>
      <c r="Y81" s="4" t="str">
        <f>IF($K81="igen",Beosztás!AG115,"")</f>
        <v/>
      </c>
      <c r="Z81" s="4" t="str">
        <f>IF($K81="igen",Beosztás!AH115,"")</f>
        <v/>
      </c>
      <c r="AA81" s="4" t="str">
        <f>IF($K81="igen",Beosztás!AI115,"")</f>
        <v/>
      </c>
      <c r="AB81" s="4" t="str">
        <f>IF($K81="igen",Beosztás!AJ115,"")</f>
        <v/>
      </c>
      <c r="AC81" s="4" t="str">
        <f>IF($K81="igen",Beosztás!AK115,"")</f>
        <v/>
      </c>
      <c r="AD81" s="4" t="str">
        <f>IF($K81="igen",Beosztás!AL115,"")</f>
        <v/>
      </c>
      <c r="AE81" s="4" t="str">
        <f>IF($K81="igen",Beosztás!AM115,"")</f>
        <v/>
      </c>
      <c r="AF81" s="4" t="str">
        <f>IF($K81="igen",Beosztás!AN115,"")</f>
        <v/>
      </c>
      <c r="AG81" s="4" t="str">
        <f>IF($K81="igen",Beosztás!AO115,"")</f>
        <v/>
      </c>
      <c r="AH81" s="4" t="str">
        <f>IF($K81="igen",Beosztás!AP115,"")</f>
        <v/>
      </c>
      <c r="AI81" s="4" t="str">
        <f>IF($K81="igen",Beosztás!AQ115,"")</f>
        <v/>
      </c>
      <c r="AJ81" s="4" t="str">
        <f>IF($K81="igen",Beosztás!AR115,"")</f>
        <v/>
      </c>
      <c r="AK81" s="4" t="str">
        <f>IF($K81="igen",Beosztás!AS115,"")</f>
        <v/>
      </c>
      <c r="AL81" s="4" t="str">
        <f>IF($K81="igen",Beosztás!AT115,"")</f>
        <v/>
      </c>
      <c r="AM81" s="4" t="str">
        <f>IF($K81="igen",Beosztás!AU115,"")</f>
        <v/>
      </c>
      <c r="AN81" s="4" t="str">
        <f>IF($K81="igen",Beosztás!AV115,"")</f>
        <v/>
      </c>
      <c r="AO81" s="4" t="str">
        <f>IF($K81="igen",Beosztás!AW115,"")</f>
        <v/>
      </c>
      <c r="AP81" s="32" t="str">
        <f>IF($K81="igen",Beosztás!AX115,"")</f>
        <v/>
      </c>
    </row>
    <row r="82" spans="1:42" hidden="1" x14ac:dyDescent="0.3">
      <c r="A82" s="155">
        <f>Beosztás!A116</f>
        <v>0</v>
      </c>
      <c r="B82">
        <f>VLOOKUP($A82,Beosztás!$A$42:$I$345,8,)</f>
        <v>0</v>
      </c>
      <c r="C82">
        <f>VLOOKUP($A82,Beosztás!$A$42:$Q$345,9,)</f>
        <v>0</v>
      </c>
      <c r="D82">
        <f>VLOOKUP($A82,Beosztás!$A$42:$Q$345,10,)</f>
        <v>0</v>
      </c>
      <c r="E82">
        <f>VLOOKUP($A82,Beosztás!$A$42:$Q$345,11,)</f>
        <v>0</v>
      </c>
      <c r="F82">
        <f>VLOOKUP($A82,Beosztás!$A$42:$Q$345,16,)</f>
        <v>0</v>
      </c>
      <c r="G82">
        <f>VLOOKUP($A82,Beosztás!$A$42:$S$345,17,)</f>
        <v>0</v>
      </c>
      <c r="H82">
        <f>VLOOKUP($A82,Beosztás!$A$42:$S$345,14,)</f>
        <v>0</v>
      </c>
      <c r="I82">
        <f>VLOOKUP($A82,Beosztás!$A$42:$S$345,15,)</f>
        <v>0</v>
      </c>
      <c r="J82">
        <f t="shared" si="4"/>
        <v>0</v>
      </c>
      <c r="K82" s="82" t="str">
        <f t="shared" si="5"/>
        <v>nem</v>
      </c>
      <c r="L82" s="31" t="str">
        <f>IF($K82="igen",Beosztás!T116,"")</f>
        <v/>
      </c>
      <c r="M82" s="4" t="str">
        <f>IF($K82="igen",Beosztás!U116,"")</f>
        <v/>
      </c>
      <c r="N82" s="4" t="str">
        <f>IF($K82="igen",Beosztás!V116,"")</f>
        <v/>
      </c>
      <c r="O82" s="4" t="str">
        <f>IF($K82="igen",Beosztás!W116,"")</f>
        <v/>
      </c>
      <c r="P82" s="4" t="str">
        <f>IF($K82="igen",Beosztás!X116,"")</f>
        <v/>
      </c>
      <c r="Q82" s="4" t="str">
        <f>IF($K82="igen",Beosztás!Y116,"")</f>
        <v/>
      </c>
      <c r="R82" s="4" t="str">
        <f>IF($K82="igen",Beosztás!Z116,"")</f>
        <v/>
      </c>
      <c r="S82" s="4" t="str">
        <f>IF($K82="igen",Beosztás!AA116,"")</f>
        <v/>
      </c>
      <c r="T82" s="4" t="str">
        <f>IF($K82="igen",Beosztás!AB116,"")</f>
        <v/>
      </c>
      <c r="U82" s="4" t="str">
        <f>IF($K82="igen",Beosztás!AC116,"")</f>
        <v/>
      </c>
      <c r="V82" s="4" t="str">
        <f>IF($K82="igen",Beosztás!AD116,"")</f>
        <v/>
      </c>
      <c r="W82" s="4" t="str">
        <f>IF($K82="igen",Beosztás!AE116,"")</f>
        <v/>
      </c>
      <c r="X82" s="4" t="str">
        <f>IF($K82="igen",Beosztás!AF116,"")</f>
        <v/>
      </c>
      <c r="Y82" s="4" t="str">
        <f>IF($K82="igen",Beosztás!AG116,"")</f>
        <v/>
      </c>
      <c r="Z82" s="4" t="str">
        <f>IF($K82="igen",Beosztás!AH116,"")</f>
        <v/>
      </c>
      <c r="AA82" s="4" t="str">
        <f>IF($K82="igen",Beosztás!AI116,"")</f>
        <v/>
      </c>
      <c r="AB82" s="4" t="str">
        <f>IF($K82="igen",Beosztás!AJ116,"")</f>
        <v/>
      </c>
      <c r="AC82" s="4" t="str">
        <f>IF($K82="igen",Beosztás!AK116,"")</f>
        <v/>
      </c>
      <c r="AD82" s="4" t="str">
        <f>IF($K82="igen",Beosztás!AL116,"")</f>
        <v/>
      </c>
      <c r="AE82" s="4" t="str">
        <f>IF($K82="igen",Beosztás!AM116,"")</f>
        <v/>
      </c>
      <c r="AF82" s="4" t="str">
        <f>IF($K82="igen",Beosztás!AN116,"")</f>
        <v/>
      </c>
      <c r="AG82" s="4" t="str">
        <f>IF($K82="igen",Beosztás!AO116,"")</f>
        <v/>
      </c>
      <c r="AH82" s="4" t="str">
        <f>IF($K82="igen",Beosztás!AP116,"")</f>
        <v/>
      </c>
      <c r="AI82" s="4" t="str">
        <f>IF($K82="igen",Beosztás!AQ116,"")</f>
        <v/>
      </c>
      <c r="AJ82" s="4" t="str">
        <f>IF($K82="igen",Beosztás!AR116,"")</f>
        <v/>
      </c>
      <c r="AK82" s="4" t="str">
        <f>IF($K82="igen",Beosztás!AS116,"")</f>
        <v/>
      </c>
      <c r="AL82" s="4" t="str">
        <f>IF($K82="igen",Beosztás!AT116,"")</f>
        <v/>
      </c>
      <c r="AM82" s="4" t="str">
        <f>IF($K82="igen",Beosztás!AU116,"")</f>
        <v/>
      </c>
      <c r="AN82" s="4" t="str">
        <f>IF($K82="igen",Beosztás!AV116,"")</f>
        <v/>
      </c>
      <c r="AO82" s="4" t="str">
        <f>IF($K82="igen",Beosztás!AW116,"")</f>
        <v/>
      </c>
      <c r="AP82" s="32" t="str">
        <f>IF($K82="igen",Beosztás!AX116,"")</f>
        <v/>
      </c>
    </row>
    <row r="83" spans="1:42" hidden="1" x14ac:dyDescent="0.3">
      <c r="A83" s="155">
        <f>Beosztás!A117</f>
        <v>0</v>
      </c>
      <c r="B83">
        <f>VLOOKUP($A83,Beosztás!$A$42:$I$345,8,)</f>
        <v>0</v>
      </c>
      <c r="C83">
        <f>VLOOKUP($A83,Beosztás!$A$42:$Q$345,9,)</f>
        <v>0</v>
      </c>
      <c r="D83">
        <f>VLOOKUP($A83,Beosztás!$A$42:$Q$345,10,)</f>
        <v>0</v>
      </c>
      <c r="E83">
        <f>VLOOKUP($A83,Beosztás!$A$42:$Q$345,11,)</f>
        <v>0</v>
      </c>
      <c r="F83">
        <f>VLOOKUP($A83,Beosztás!$A$42:$Q$345,16,)</f>
        <v>0</v>
      </c>
      <c r="G83">
        <f>VLOOKUP($A83,Beosztás!$A$42:$S$345,17,)</f>
        <v>0</v>
      </c>
      <c r="H83">
        <f>VLOOKUP($A83,Beosztás!$A$42:$S$345,14,)</f>
        <v>0</v>
      </c>
      <c r="I83">
        <f>VLOOKUP($A83,Beosztás!$A$42:$S$345,15,)</f>
        <v>0</v>
      </c>
      <c r="J83">
        <f t="shared" si="4"/>
        <v>0</v>
      </c>
      <c r="K83" s="82" t="str">
        <f t="shared" si="5"/>
        <v>nem</v>
      </c>
      <c r="L83" s="31" t="str">
        <f>IF($K83="igen",Beosztás!T117,"")</f>
        <v/>
      </c>
      <c r="M83" s="4" t="str">
        <f>IF($K83="igen",Beosztás!U117,"")</f>
        <v/>
      </c>
      <c r="N83" s="4" t="str">
        <f>IF($K83="igen",Beosztás!V117,"")</f>
        <v/>
      </c>
      <c r="O83" s="4" t="str">
        <f>IF($K83="igen",Beosztás!W117,"")</f>
        <v/>
      </c>
      <c r="P83" s="4" t="str">
        <f>IF($K83="igen",Beosztás!X117,"")</f>
        <v/>
      </c>
      <c r="Q83" s="4" t="str">
        <f>IF($K83="igen",Beosztás!Y117,"")</f>
        <v/>
      </c>
      <c r="R83" s="4" t="str">
        <f>IF($K83="igen",Beosztás!Z117,"")</f>
        <v/>
      </c>
      <c r="S83" s="4" t="str">
        <f>IF($K83="igen",Beosztás!AA117,"")</f>
        <v/>
      </c>
      <c r="T83" s="4" t="str">
        <f>IF($K83="igen",Beosztás!AB117,"")</f>
        <v/>
      </c>
      <c r="U83" s="4" t="str">
        <f>IF($K83="igen",Beosztás!AC117,"")</f>
        <v/>
      </c>
      <c r="V83" s="4" t="str">
        <f>IF($K83="igen",Beosztás!AD117,"")</f>
        <v/>
      </c>
      <c r="W83" s="4" t="str">
        <f>IF($K83="igen",Beosztás!AE117,"")</f>
        <v/>
      </c>
      <c r="X83" s="4" t="str">
        <f>IF($K83="igen",Beosztás!AF117,"")</f>
        <v/>
      </c>
      <c r="Y83" s="4" t="str">
        <f>IF($K83="igen",Beosztás!AG117,"")</f>
        <v/>
      </c>
      <c r="Z83" s="4" t="str">
        <f>IF($K83="igen",Beosztás!AH117,"")</f>
        <v/>
      </c>
      <c r="AA83" s="4" t="str">
        <f>IF($K83="igen",Beosztás!AI117,"")</f>
        <v/>
      </c>
      <c r="AB83" s="4" t="str">
        <f>IF($K83="igen",Beosztás!AJ117,"")</f>
        <v/>
      </c>
      <c r="AC83" s="4" t="str">
        <f>IF($K83="igen",Beosztás!AK117,"")</f>
        <v/>
      </c>
      <c r="AD83" s="4" t="str">
        <f>IF($K83="igen",Beosztás!AL117,"")</f>
        <v/>
      </c>
      <c r="AE83" s="4" t="str">
        <f>IF($K83="igen",Beosztás!AM117,"")</f>
        <v/>
      </c>
      <c r="AF83" s="4" t="str">
        <f>IF($K83="igen",Beosztás!AN117,"")</f>
        <v/>
      </c>
      <c r="AG83" s="4" t="str">
        <f>IF($K83="igen",Beosztás!AO117,"")</f>
        <v/>
      </c>
      <c r="AH83" s="4" t="str">
        <f>IF($K83="igen",Beosztás!AP117,"")</f>
        <v/>
      </c>
      <c r="AI83" s="4" t="str">
        <f>IF($K83="igen",Beosztás!AQ117,"")</f>
        <v/>
      </c>
      <c r="AJ83" s="4" t="str">
        <f>IF($K83="igen",Beosztás!AR117,"")</f>
        <v/>
      </c>
      <c r="AK83" s="4" t="str">
        <f>IF($K83="igen",Beosztás!AS117,"")</f>
        <v/>
      </c>
      <c r="AL83" s="4" t="str">
        <f>IF($K83="igen",Beosztás!AT117,"")</f>
        <v/>
      </c>
      <c r="AM83" s="4" t="str">
        <f>IF($K83="igen",Beosztás!AU117,"")</f>
        <v/>
      </c>
      <c r="AN83" s="4" t="str">
        <f>IF($K83="igen",Beosztás!AV117,"")</f>
        <v/>
      </c>
      <c r="AO83" s="4" t="str">
        <f>IF($K83="igen",Beosztás!AW117,"")</f>
        <v/>
      </c>
      <c r="AP83" s="32" t="str">
        <f>IF($K83="igen",Beosztás!AX117,"")</f>
        <v/>
      </c>
    </row>
    <row r="84" spans="1:42" hidden="1" x14ac:dyDescent="0.3">
      <c r="A84" s="155">
        <f>Beosztás!A118</f>
        <v>0</v>
      </c>
      <c r="B84">
        <f>VLOOKUP($A84,Beosztás!$A$42:$I$345,8,)</f>
        <v>0</v>
      </c>
      <c r="C84">
        <f>VLOOKUP($A84,Beosztás!$A$42:$Q$345,9,)</f>
        <v>0</v>
      </c>
      <c r="D84">
        <f>VLOOKUP($A84,Beosztás!$A$42:$Q$345,10,)</f>
        <v>0</v>
      </c>
      <c r="E84">
        <f>VLOOKUP($A84,Beosztás!$A$42:$Q$345,11,)</f>
        <v>0</v>
      </c>
      <c r="F84">
        <f>VLOOKUP($A84,Beosztás!$A$42:$Q$345,16,)</f>
        <v>0</v>
      </c>
      <c r="G84">
        <f>VLOOKUP($A84,Beosztás!$A$42:$S$345,17,)</f>
        <v>0</v>
      </c>
      <c r="H84">
        <f>VLOOKUP($A84,Beosztás!$A$42:$S$345,14,)</f>
        <v>0</v>
      </c>
      <c r="I84">
        <f>VLOOKUP($A84,Beosztás!$A$42:$S$345,15,)</f>
        <v>0</v>
      </c>
      <c r="J84">
        <f t="shared" si="4"/>
        <v>0</v>
      </c>
      <c r="K84" s="82" t="str">
        <f t="shared" si="5"/>
        <v>nem</v>
      </c>
      <c r="L84" s="31" t="str">
        <f>IF($K84="igen",Beosztás!T118,"")</f>
        <v/>
      </c>
      <c r="M84" s="4" t="str">
        <f>IF($K84="igen",Beosztás!U118,"")</f>
        <v/>
      </c>
      <c r="N84" s="4" t="str">
        <f>IF($K84="igen",Beosztás!V118,"")</f>
        <v/>
      </c>
      <c r="O84" s="4" t="str">
        <f>IF($K84="igen",Beosztás!W118,"")</f>
        <v/>
      </c>
      <c r="P84" s="4" t="str">
        <f>IF($K84="igen",Beosztás!X118,"")</f>
        <v/>
      </c>
      <c r="Q84" s="4" t="str">
        <f>IF($K84="igen",Beosztás!Y118,"")</f>
        <v/>
      </c>
      <c r="R84" s="4" t="str">
        <f>IF($K84="igen",Beosztás!Z118,"")</f>
        <v/>
      </c>
      <c r="S84" s="4" t="str">
        <f>IF($K84="igen",Beosztás!AA118,"")</f>
        <v/>
      </c>
      <c r="T84" s="4" t="str">
        <f>IF($K84="igen",Beosztás!AB118,"")</f>
        <v/>
      </c>
      <c r="U84" s="4" t="str">
        <f>IF($K84="igen",Beosztás!AC118,"")</f>
        <v/>
      </c>
      <c r="V84" s="4" t="str">
        <f>IF($K84="igen",Beosztás!AD118,"")</f>
        <v/>
      </c>
      <c r="W84" s="4" t="str">
        <f>IF($K84="igen",Beosztás!AE118,"")</f>
        <v/>
      </c>
      <c r="X84" s="4" t="str">
        <f>IF($K84="igen",Beosztás!AF118,"")</f>
        <v/>
      </c>
      <c r="Y84" s="4" t="str">
        <f>IF($K84="igen",Beosztás!AG118,"")</f>
        <v/>
      </c>
      <c r="Z84" s="4" t="str">
        <f>IF($K84="igen",Beosztás!AH118,"")</f>
        <v/>
      </c>
      <c r="AA84" s="4" t="str">
        <f>IF($K84="igen",Beosztás!AI118,"")</f>
        <v/>
      </c>
      <c r="AB84" s="4" t="str">
        <f>IF($K84="igen",Beosztás!AJ118,"")</f>
        <v/>
      </c>
      <c r="AC84" s="4" t="str">
        <f>IF($K84="igen",Beosztás!AK118,"")</f>
        <v/>
      </c>
      <c r="AD84" s="4" t="str">
        <f>IF($K84="igen",Beosztás!AL118,"")</f>
        <v/>
      </c>
      <c r="AE84" s="4" t="str">
        <f>IF($K84="igen",Beosztás!AM118,"")</f>
        <v/>
      </c>
      <c r="AF84" s="4" t="str">
        <f>IF($K84="igen",Beosztás!AN118,"")</f>
        <v/>
      </c>
      <c r="AG84" s="4" t="str">
        <f>IF($K84="igen",Beosztás!AO118,"")</f>
        <v/>
      </c>
      <c r="AH84" s="4" t="str">
        <f>IF($K84="igen",Beosztás!AP118,"")</f>
        <v/>
      </c>
      <c r="AI84" s="4" t="str">
        <f>IF($K84="igen",Beosztás!AQ118,"")</f>
        <v/>
      </c>
      <c r="AJ84" s="4" t="str">
        <f>IF($K84="igen",Beosztás!AR118,"")</f>
        <v/>
      </c>
      <c r="AK84" s="4" t="str">
        <f>IF($K84="igen",Beosztás!AS118,"")</f>
        <v/>
      </c>
      <c r="AL84" s="4" t="str">
        <f>IF($K84="igen",Beosztás!AT118,"")</f>
        <v/>
      </c>
      <c r="AM84" s="4" t="str">
        <f>IF($K84="igen",Beosztás!AU118,"")</f>
        <v/>
      </c>
      <c r="AN84" s="4" t="str">
        <f>IF($K84="igen",Beosztás!AV118,"")</f>
        <v/>
      </c>
      <c r="AO84" s="4" t="str">
        <f>IF($K84="igen",Beosztás!AW118,"")</f>
        <v/>
      </c>
      <c r="AP84" s="32" t="str">
        <f>IF($K84="igen",Beosztás!AX118,"")</f>
        <v/>
      </c>
    </row>
    <row r="85" spans="1:42" hidden="1" x14ac:dyDescent="0.3">
      <c r="A85" s="155">
        <f>Beosztás!A119</f>
        <v>0</v>
      </c>
      <c r="B85">
        <f>VLOOKUP($A85,Beosztás!$A$42:$I$345,8,)</f>
        <v>0</v>
      </c>
      <c r="C85">
        <f>VLOOKUP($A85,Beosztás!$A$42:$Q$345,9,)</f>
        <v>0</v>
      </c>
      <c r="D85">
        <f>VLOOKUP($A85,Beosztás!$A$42:$Q$345,10,)</f>
        <v>0</v>
      </c>
      <c r="E85">
        <f>VLOOKUP($A85,Beosztás!$A$42:$Q$345,11,)</f>
        <v>0</v>
      </c>
      <c r="F85">
        <f>VLOOKUP($A85,Beosztás!$A$42:$Q$345,16,)</f>
        <v>0</v>
      </c>
      <c r="G85">
        <f>VLOOKUP($A85,Beosztás!$A$42:$S$345,17,)</f>
        <v>0</v>
      </c>
      <c r="H85">
        <f>VLOOKUP($A85,Beosztás!$A$42:$S$345,14,)</f>
        <v>0</v>
      </c>
      <c r="I85">
        <f>VLOOKUP($A85,Beosztás!$A$42:$S$345,15,)</f>
        <v>0</v>
      </c>
      <c r="J85">
        <f t="shared" si="4"/>
        <v>0</v>
      </c>
      <c r="K85" s="82" t="str">
        <f t="shared" si="5"/>
        <v>nem</v>
      </c>
      <c r="L85" s="31" t="str">
        <f>IF($K85="igen",Beosztás!T119,"")</f>
        <v/>
      </c>
      <c r="M85" s="4" t="str">
        <f>IF($K85="igen",Beosztás!U119,"")</f>
        <v/>
      </c>
      <c r="N85" s="4" t="str">
        <f>IF($K85="igen",Beosztás!V119,"")</f>
        <v/>
      </c>
      <c r="O85" s="4" t="str">
        <f>IF($K85="igen",Beosztás!W119,"")</f>
        <v/>
      </c>
      <c r="P85" s="4" t="str">
        <f>IF($K85="igen",Beosztás!X119,"")</f>
        <v/>
      </c>
      <c r="Q85" s="4" t="str">
        <f>IF($K85="igen",Beosztás!Y119,"")</f>
        <v/>
      </c>
      <c r="R85" s="4" t="str">
        <f>IF($K85="igen",Beosztás!Z119,"")</f>
        <v/>
      </c>
      <c r="S85" s="4" t="str">
        <f>IF($K85="igen",Beosztás!AA119,"")</f>
        <v/>
      </c>
      <c r="T85" s="4" t="str">
        <f>IF($K85="igen",Beosztás!AB119,"")</f>
        <v/>
      </c>
      <c r="U85" s="4" t="str">
        <f>IF($K85="igen",Beosztás!AC119,"")</f>
        <v/>
      </c>
      <c r="V85" s="4" t="str">
        <f>IF($K85="igen",Beosztás!AD119,"")</f>
        <v/>
      </c>
      <c r="W85" s="4" t="str">
        <f>IF($K85="igen",Beosztás!AE119,"")</f>
        <v/>
      </c>
      <c r="X85" s="4" t="str">
        <f>IF($K85="igen",Beosztás!AF119,"")</f>
        <v/>
      </c>
      <c r="Y85" s="4" t="str">
        <f>IF($K85="igen",Beosztás!AG119,"")</f>
        <v/>
      </c>
      <c r="Z85" s="4" t="str">
        <f>IF($K85="igen",Beosztás!AH119,"")</f>
        <v/>
      </c>
      <c r="AA85" s="4" t="str">
        <f>IF($K85="igen",Beosztás!AI119,"")</f>
        <v/>
      </c>
      <c r="AB85" s="4" t="str">
        <f>IF($K85="igen",Beosztás!AJ119,"")</f>
        <v/>
      </c>
      <c r="AC85" s="4" t="str">
        <f>IF($K85="igen",Beosztás!AK119,"")</f>
        <v/>
      </c>
      <c r="AD85" s="4" t="str">
        <f>IF($K85="igen",Beosztás!AL119,"")</f>
        <v/>
      </c>
      <c r="AE85" s="4" t="str">
        <f>IF($K85="igen",Beosztás!AM119,"")</f>
        <v/>
      </c>
      <c r="AF85" s="4" t="str">
        <f>IF($K85="igen",Beosztás!AN119,"")</f>
        <v/>
      </c>
      <c r="AG85" s="4" t="str">
        <f>IF($K85="igen",Beosztás!AO119,"")</f>
        <v/>
      </c>
      <c r="AH85" s="4" t="str">
        <f>IF($K85="igen",Beosztás!AP119,"")</f>
        <v/>
      </c>
      <c r="AI85" s="4" t="str">
        <f>IF($K85="igen",Beosztás!AQ119,"")</f>
        <v/>
      </c>
      <c r="AJ85" s="4" t="str">
        <f>IF($K85="igen",Beosztás!AR119,"")</f>
        <v/>
      </c>
      <c r="AK85" s="4" t="str">
        <f>IF($K85="igen",Beosztás!AS119,"")</f>
        <v/>
      </c>
      <c r="AL85" s="4" t="str">
        <f>IF($K85="igen",Beosztás!AT119,"")</f>
        <v/>
      </c>
      <c r="AM85" s="4" t="str">
        <f>IF($K85="igen",Beosztás!AU119,"")</f>
        <v/>
      </c>
      <c r="AN85" s="4" t="str">
        <f>IF($K85="igen",Beosztás!AV119,"")</f>
        <v/>
      </c>
      <c r="AO85" s="4" t="str">
        <f>IF($K85="igen",Beosztás!AW119,"")</f>
        <v/>
      </c>
      <c r="AP85" s="32" t="str">
        <f>IF($K85="igen",Beosztás!AX119,"")</f>
        <v/>
      </c>
    </row>
    <row r="86" spans="1:42" hidden="1" x14ac:dyDescent="0.3">
      <c r="A86" s="155">
        <f>Beosztás!A120</f>
        <v>0</v>
      </c>
      <c r="B86">
        <f>VLOOKUP($A86,Beosztás!$A$42:$I$345,8,)</f>
        <v>0</v>
      </c>
      <c r="C86">
        <f>VLOOKUP($A86,Beosztás!$A$42:$Q$345,9,)</f>
        <v>0</v>
      </c>
      <c r="D86">
        <f>VLOOKUP($A86,Beosztás!$A$42:$Q$345,10,)</f>
        <v>0</v>
      </c>
      <c r="E86">
        <f>VLOOKUP($A86,Beosztás!$A$42:$Q$345,11,)</f>
        <v>0</v>
      </c>
      <c r="F86">
        <f>VLOOKUP($A86,Beosztás!$A$42:$Q$345,16,)</f>
        <v>0</v>
      </c>
      <c r="G86">
        <f>VLOOKUP($A86,Beosztás!$A$42:$S$345,17,)</f>
        <v>0</v>
      </c>
      <c r="H86">
        <f>VLOOKUP($A86,Beosztás!$A$42:$S$345,14,)</f>
        <v>0</v>
      </c>
      <c r="I86">
        <f>VLOOKUP($A86,Beosztás!$A$42:$S$345,15,)</f>
        <v>0</v>
      </c>
      <c r="J86">
        <f t="shared" si="4"/>
        <v>0</v>
      </c>
      <c r="K86" s="82" t="str">
        <f t="shared" si="5"/>
        <v>nem</v>
      </c>
      <c r="L86" s="31" t="str">
        <f>IF($K86="igen",Beosztás!T120,"")</f>
        <v/>
      </c>
      <c r="M86" s="4" t="str">
        <f>IF($K86="igen",Beosztás!U120,"")</f>
        <v/>
      </c>
      <c r="N86" s="4" t="str">
        <f>IF($K86="igen",Beosztás!V120,"")</f>
        <v/>
      </c>
      <c r="O86" s="4" t="str">
        <f>IF($K86="igen",Beosztás!W120,"")</f>
        <v/>
      </c>
      <c r="P86" s="4" t="str">
        <f>IF($K86="igen",Beosztás!X120,"")</f>
        <v/>
      </c>
      <c r="Q86" s="4" t="str">
        <f>IF($K86="igen",Beosztás!Y120,"")</f>
        <v/>
      </c>
      <c r="R86" s="4" t="str">
        <f>IF($K86="igen",Beosztás!Z120,"")</f>
        <v/>
      </c>
      <c r="S86" s="4" t="str">
        <f>IF($K86="igen",Beosztás!AA120,"")</f>
        <v/>
      </c>
      <c r="T86" s="4" t="str">
        <f>IF($K86="igen",Beosztás!AB120,"")</f>
        <v/>
      </c>
      <c r="U86" s="4" t="str">
        <f>IF($K86="igen",Beosztás!AC120,"")</f>
        <v/>
      </c>
      <c r="V86" s="4" t="str">
        <f>IF($K86="igen",Beosztás!AD120,"")</f>
        <v/>
      </c>
      <c r="W86" s="4" t="str">
        <f>IF($K86="igen",Beosztás!AE120,"")</f>
        <v/>
      </c>
      <c r="X86" s="4" t="str">
        <f>IF($K86="igen",Beosztás!AF120,"")</f>
        <v/>
      </c>
      <c r="Y86" s="4" t="str">
        <f>IF($K86="igen",Beosztás!AG120,"")</f>
        <v/>
      </c>
      <c r="Z86" s="4" t="str">
        <f>IF($K86="igen",Beosztás!AH120,"")</f>
        <v/>
      </c>
      <c r="AA86" s="4" t="str">
        <f>IF($K86="igen",Beosztás!AI120,"")</f>
        <v/>
      </c>
      <c r="AB86" s="4" t="str">
        <f>IF($K86="igen",Beosztás!AJ120,"")</f>
        <v/>
      </c>
      <c r="AC86" s="4" t="str">
        <f>IF($K86="igen",Beosztás!AK120,"")</f>
        <v/>
      </c>
      <c r="AD86" s="4" t="str">
        <f>IF($K86="igen",Beosztás!AL120,"")</f>
        <v/>
      </c>
      <c r="AE86" s="4" t="str">
        <f>IF($K86="igen",Beosztás!AM120,"")</f>
        <v/>
      </c>
      <c r="AF86" s="4" t="str">
        <f>IF($K86="igen",Beosztás!AN120,"")</f>
        <v/>
      </c>
      <c r="AG86" s="4" t="str">
        <f>IF($K86="igen",Beosztás!AO120,"")</f>
        <v/>
      </c>
      <c r="AH86" s="4" t="str">
        <f>IF($K86="igen",Beosztás!AP120,"")</f>
        <v/>
      </c>
      <c r="AI86" s="4" t="str">
        <f>IF($K86="igen",Beosztás!AQ120,"")</f>
        <v/>
      </c>
      <c r="AJ86" s="4" t="str">
        <f>IF($K86="igen",Beosztás!AR120,"")</f>
        <v/>
      </c>
      <c r="AK86" s="4" t="str">
        <f>IF($K86="igen",Beosztás!AS120,"")</f>
        <v/>
      </c>
      <c r="AL86" s="4" t="str">
        <f>IF($K86="igen",Beosztás!AT120,"")</f>
        <v/>
      </c>
      <c r="AM86" s="4" t="str">
        <f>IF($K86="igen",Beosztás!AU120,"")</f>
        <v/>
      </c>
      <c r="AN86" s="4" t="str">
        <f>IF($K86="igen",Beosztás!AV120,"")</f>
        <v/>
      </c>
      <c r="AO86" s="4" t="str">
        <f>IF($K86="igen",Beosztás!AW120,"")</f>
        <v/>
      </c>
      <c r="AP86" s="32" t="str">
        <f>IF($K86="igen",Beosztás!AX120,"")</f>
        <v/>
      </c>
    </row>
    <row r="87" spans="1:42" hidden="1" x14ac:dyDescent="0.3">
      <c r="A87" s="155">
        <f>Beosztás!A121</f>
        <v>0</v>
      </c>
      <c r="B87">
        <f>VLOOKUP($A87,Beosztás!$A$42:$I$345,8,)</f>
        <v>0</v>
      </c>
      <c r="C87">
        <f>VLOOKUP($A87,Beosztás!$A$42:$Q$345,9,)</f>
        <v>0</v>
      </c>
      <c r="D87">
        <f>VLOOKUP($A87,Beosztás!$A$42:$Q$345,10,)</f>
        <v>0</v>
      </c>
      <c r="E87">
        <f>VLOOKUP($A87,Beosztás!$A$42:$Q$345,11,)</f>
        <v>0</v>
      </c>
      <c r="F87">
        <f>VLOOKUP($A87,Beosztás!$A$42:$Q$345,16,)</f>
        <v>0</v>
      </c>
      <c r="G87">
        <f>VLOOKUP($A87,Beosztás!$A$42:$S$345,17,)</f>
        <v>0</v>
      </c>
      <c r="H87">
        <f>VLOOKUP($A87,Beosztás!$A$42:$S$345,14,)</f>
        <v>0</v>
      </c>
      <c r="I87">
        <f>VLOOKUP($A87,Beosztás!$A$42:$S$345,15,)</f>
        <v>0</v>
      </c>
      <c r="J87">
        <f t="shared" si="4"/>
        <v>0</v>
      </c>
      <c r="K87" s="82" t="str">
        <f t="shared" si="5"/>
        <v>nem</v>
      </c>
      <c r="L87" s="31" t="str">
        <f>IF($K87="igen",Beosztás!T121,"")</f>
        <v/>
      </c>
      <c r="M87" s="4" t="str">
        <f>IF($K87="igen",Beosztás!U121,"")</f>
        <v/>
      </c>
      <c r="N87" s="4" t="str">
        <f>IF($K87="igen",Beosztás!V121,"")</f>
        <v/>
      </c>
      <c r="O87" s="4" t="str">
        <f>IF($K87="igen",Beosztás!W121,"")</f>
        <v/>
      </c>
      <c r="P87" s="4" t="str">
        <f>IF($K87="igen",Beosztás!X121,"")</f>
        <v/>
      </c>
      <c r="Q87" s="4" t="str">
        <f>IF($K87="igen",Beosztás!Y121,"")</f>
        <v/>
      </c>
      <c r="R87" s="4" t="str">
        <f>IF($K87="igen",Beosztás!Z121,"")</f>
        <v/>
      </c>
      <c r="S87" s="4" t="str">
        <f>IF($K87="igen",Beosztás!AA121,"")</f>
        <v/>
      </c>
      <c r="T87" s="4" t="str">
        <f>IF($K87="igen",Beosztás!AB121,"")</f>
        <v/>
      </c>
      <c r="U87" s="4" t="str">
        <f>IF($K87="igen",Beosztás!AC121,"")</f>
        <v/>
      </c>
      <c r="V87" s="4" t="str">
        <f>IF($K87="igen",Beosztás!AD121,"")</f>
        <v/>
      </c>
      <c r="W87" s="4" t="str">
        <f>IF($K87="igen",Beosztás!AE121,"")</f>
        <v/>
      </c>
      <c r="X87" s="4" t="str">
        <f>IF($K87="igen",Beosztás!AF121,"")</f>
        <v/>
      </c>
      <c r="Y87" s="4" t="str">
        <f>IF($K87="igen",Beosztás!AG121,"")</f>
        <v/>
      </c>
      <c r="Z87" s="4" t="str">
        <f>IF($K87="igen",Beosztás!AH121,"")</f>
        <v/>
      </c>
      <c r="AA87" s="4" t="str">
        <f>IF($K87="igen",Beosztás!AI121,"")</f>
        <v/>
      </c>
      <c r="AB87" s="4" t="str">
        <f>IF($K87="igen",Beosztás!AJ121,"")</f>
        <v/>
      </c>
      <c r="AC87" s="4" t="str">
        <f>IF($K87="igen",Beosztás!AK121,"")</f>
        <v/>
      </c>
      <c r="AD87" s="4" t="str">
        <f>IF($K87="igen",Beosztás!AL121,"")</f>
        <v/>
      </c>
      <c r="AE87" s="4" t="str">
        <f>IF($K87="igen",Beosztás!AM121,"")</f>
        <v/>
      </c>
      <c r="AF87" s="4" t="str">
        <f>IF($K87="igen",Beosztás!AN121,"")</f>
        <v/>
      </c>
      <c r="AG87" s="4" t="str">
        <f>IF($K87="igen",Beosztás!AO121,"")</f>
        <v/>
      </c>
      <c r="AH87" s="4" t="str">
        <f>IF($K87="igen",Beosztás!AP121,"")</f>
        <v/>
      </c>
      <c r="AI87" s="4" t="str">
        <f>IF($K87="igen",Beosztás!AQ121,"")</f>
        <v/>
      </c>
      <c r="AJ87" s="4" t="str">
        <f>IF($K87="igen",Beosztás!AR121,"")</f>
        <v/>
      </c>
      <c r="AK87" s="4" t="str">
        <f>IF($K87="igen",Beosztás!AS121,"")</f>
        <v/>
      </c>
      <c r="AL87" s="4" t="str">
        <f>IF($K87="igen",Beosztás!AT121,"")</f>
        <v/>
      </c>
      <c r="AM87" s="4" t="str">
        <f>IF($K87="igen",Beosztás!AU121,"")</f>
        <v/>
      </c>
      <c r="AN87" s="4" t="str">
        <f>IF($K87="igen",Beosztás!AV121,"")</f>
        <v/>
      </c>
      <c r="AO87" s="4" t="str">
        <f>IF($K87="igen",Beosztás!AW121,"")</f>
        <v/>
      </c>
      <c r="AP87" s="32" t="str">
        <f>IF($K87="igen",Beosztás!AX121,"")</f>
        <v/>
      </c>
    </row>
    <row r="88" spans="1:42" hidden="1" x14ac:dyDescent="0.3">
      <c r="A88" s="155">
        <f>Beosztás!A122</f>
        <v>0</v>
      </c>
      <c r="B88">
        <f>VLOOKUP($A88,Beosztás!$A$42:$I$345,8,)</f>
        <v>0</v>
      </c>
      <c r="C88">
        <f>VLOOKUP($A88,Beosztás!$A$42:$Q$345,9,)</f>
        <v>0</v>
      </c>
      <c r="D88">
        <f>VLOOKUP($A88,Beosztás!$A$42:$Q$345,10,)</f>
        <v>0</v>
      </c>
      <c r="E88">
        <f>VLOOKUP($A88,Beosztás!$A$42:$Q$345,11,)</f>
        <v>0</v>
      </c>
      <c r="F88">
        <f>VLOOKUP($A88,Beosztás!$A$42:$Q$345,16,)</f>
        <v>0</v>
      </c>
      <c r="G88">
        <f>VLOOKUP($A88,Beosztás!$A$42:$S$345,17,)</f>
        <v>0</v>
      </c>
      <c r="H88">
        <f>VLOOKUP($A88,Beosztás!$A$42:$S$345,14,)</f>
        <v>0</v>
      </c>
      <c r="I88">
        <f>VLOOKUP($A88,Beosztás!$A$42:$S$345,15,)</f>
        <v>0</v>
      </c>
      <c r="J88">
        <f t="shared" si="4"/>
        <v>0</v>
      </c>
      <c r="K88" s="82" t="str">
        <f t="shared" si="5"/>
        <v>nem</v>
      </c>
      <c r="L88" s="31" t="str">
        <f>IF($K88="igen",Beosztás!T122,"")</f>
        <v/>
      </c>
      <c r="M88" s="4" t="str">
        <f>IF($K88="igen",Beosztás!U122,"")</f>
        <v/>
      </c>
      <c r="N88" s="4" t="str">
        <f>IF($K88="igen",Beosztás!V122,"")</f>
        <v/>
      </c>
      <c r="O88" s="4" t="str">
        <f>IF($K88="igen",Beosztás!W122,"")</f>
        <v/>
      </c>
      <c r="P88" s="4" t="str">
        <f>IF($K88="igen",Beosztás!X122,"")</f>
        <v/>
      </c>
      <c r="Q88" s="4" t="str">
        <f>IF($K88="igen",Beosztás!Y122,"")</f>
        <v/>
      </c>
      <c r="R88" s="4" t="str">
        <f>IF($K88="igen",Beosztás!Z122,"")</f>
        <v/>
      </c>
      <c r="S88" s="4" t="str">
        <f>IF($K88="igen",Beosztás!AA122,"")</f>
        <v/>
      </c>
      <c r="T88" s="4" t="str">
        <f>IF($K88="igen",Beosztás!AB122,"")</f>
        <v/>
      </c>
      <c r="U88" s="4" t="str">
        <f>IF($K88="igen",Beosztás!AC122,"")</f>
        <v/>
      </c>
      <c r="V88" s="4" t="str">
        <f>IF($K88="igen",Beosztás!AD122,"")</f>
        <v/>
      </c>
      <c r="W88" s="4" t="str">
        <f>IF($K88="igen",Beosztás!AE122,"")</f>
        <v/>
      </c>
      <c r="X88" s="4" t="str">
        <f>IF($K88="igen",Beosztás!AF122,"")</f>
        <v/>
      </c>
      <c r="Y88" s="4" t="str">
        <f>IF($K88="igen",Beosztás!AG122,"")</f>
        <v/>
      </c>
      <c r="Z88" s="4" t="str">
        <f>IF($K88="igen",Beosztás!AH122,"")</f>
        <v/>
      </c>
      <c r="AA88" s="4" t="str">
        <f>IF($K88="igen",Beosztás!AI122,"")</f>
        <v/>
      </c>
      <c r="AB88" s="4" t="str">
        <f>IF($K88="igen",Beosztás!AJ122,"")</f>
        <v/>
      </c>
      <c r="AC88" s="4" t="str">
        <f>IF($K88="igen",Beosztás!AK122,"")</f>
        <v/>
      </c>
      <c r="AD88" s="4" t="str">
        <f>IF($K88="igen",Beosztás!AL122,"")</f>
        <v/>
      </c>
      <c r="AE88" s="4" t="str">
        <f>IF($K88="igen",Beosztás!AM122,"")</f>
        <v/>
      </c>
      <c r="AF88" s="4" t="str">
        <f>IF($K88="igen",Beosztás!AN122,"")</f>
        <v/>
      </c>
      <c r="AG88" s="4" t="str">
        <f>IF($K88="igen",Beosztás!AO122,"")</f>
        <v/>
      </c>
      <c r="AH88" s="4" t="str">
        <f>IF($K88="igen",Beosztás!AP122,"")</f>
        <v/>
      </c>
      <c r="AI88" s="4" t="str">
        <f>IF($K88="igen",Beosztás!AQ122,"")</f>
        <v/>
      </c>
      <c r="AJ88" s="4" t="str">
        <f>IF($K88="igen",Beosztás!AR122,"")</f>
        <v/>
      </c>
      <c r="AK88" s="4" t="str">
        <f>IF($K88="igen",Beosztás!AS122,"")</f>
        <v/>
      </c>
      <c r="AL88" s="4" t="str">
        <f>IF($K88="igen",Beosztás!AT122,"")</f>
        <v/>
      </c>
      <c r="AM88" s="4" t="str">
        <f>IF($K88="igen",Beosztás!AU122,"")</f>
        <v/>
      </c>
      <c r="AN88" s="4" t="str">
        <f>IF($K88="igen",Beosztás!AV122,"")</f>
        <v/>
      </c>
      <c r="AO88" s="4" t="str">
        <f>IF($K88="igen",Beosztás!AW122,"")</f>
        <v/>
      </c>
      <c r="AP88" s="32" t="str">
        <f>IF($K88="igen",Beosztás!AX122,"")</f>
        <v/>
      </c>
    </row>
    <row r="89" spans="1:42" hidden="1" x14ac:dyDescent="0.3">
      <c r="A89" s="155">
        <f>Beosztás!A123</f>
        <v>0</v>
      </c>
      <c r="B89">
        <f>VLOOKUP($A89,Beosztás!$A$42:$I$345,8,)</f>
        <v>0</v>
      </c>
      <c r="C89">
        <f>VLOOKUP($A89,Beosztás!$A$42:$Q$345,9,)</f>
        <v>0</v>
      </c>
      <c r="D89">
        <f>VLOOKUP($A89,Beosztás!$A$42:$Q$345,10,)</f>
        <v>0</v>
      </c>
      <c r="E89">
        <f>VLOOKUP($A89,Beosztás!$A$42:$Q$345,11,)</f>
        <v>0</v>
      </c>
      <c r="F89">
        <f>VLOOKUP($A89,Beosztás!$A$42:$Q$345,16,)</f>
        <v>0</v>
      </c>
      <c r="G89">
        <f>VLOOKUP($A89,Beosztás!$A$42:$S$345,17,)</f>
        <v>0</v>
      </c>
      <c r="H89">
        <f>VLOOKUP($A89,Beosztás!$A$42:$S$345,14,)</f>
        <v>0</v>
      </c>
      <c r="I89">
        <f>VLOOKUP($A89,Beosztás!$A$42:$S$345,15,)</f>
        <v>0</v>
      </c>
      <c r="J89">
        <f t="shared" si="4"/>
        <v>0</v>
      </c>
      <c r="K89" s="82" t="str">
        <f t="shared" si="5"/>
        <v>nem</v>
      </c>
      <c r="L89" s="31" t="str">
        <f>IF($K89="igen",Beosztás!T123,"")</f>
        <v/>
      </c>
      <c r="M89" s="4" t="str">
        <f>IF($K89="igen",Beosztás!U123,"")</f>
        <v/>
      </c>
      <c r="N89" s="4" t="str">
        <f>IF($K89="igen",Beosztás!V123,"")</f>
        <v/>
      </c>
      <c r="O89" s="4" t="str">
        <f>IF($K89="igen",Beosztás!W123,"")</f>
        <v/>
      </c>
      <c r="P89" s="4" t="str">
        <f>IF($K89="igen",Beosztás!X123,"")</f>
        <v/>
      </c>
      <c r="Q89" s="4" t="str">
        <f>IF($K89="igen",Beosztás!Y123,"")</f>
        <v/>
      </c>
      <c r="R89" s="4" t="str">
        <f>IF($K89="igen",Beosztás!Z123,"")</f>
        <v/>
      </c>
      <c r="S89" s="4" t="str">
        <f>IF($K89="igen",Beosztás!AA123,"")</f>
        <v/>
      </c>
      <c r="T89" s="4" t="str">
        <f>IF($K89="igen",Beosztás!AB123,"")</f>
        <v/>
      </c>
      <c r="U89" s="4" t="str">
        <f>IF($K89="igen",Beosztás!AC123,"")</f>
        <v/>
      </c>
      <c r="V89" s="4" t="str">
        <f>IF($K89="igen",Beosztás!AD123,"")</f>
        <v/>
      </c>
      <c r="W89" s="4" t="str">
        <f>IF($K89="igen",Beosztás!AE123,"")</f>
        <v/>
      </c>
      <c r="X89" s="4" t="str">
        <f>IF($K89="igen",Beosztás!AF123,"")</f>
        <v/>
      </c>
      <c r="Y89" s="4" t="str">
        <f>IF($K89="igen",Beosztás!AG123,"")</f>
        <v/>
      </c>
      <c r="Z89" s="4" t="str">
        <f>IF($K89="igen",Beosztás!AH123,"")</f>
        <v/>
      </c>
      <c r="AA89" s="4" t="str">
        <f>IF($K89="igen",Beosztás!AI123,"")</f>
        <v/>
      </c>
      <c r="AB89" s="4" t="str">
        <f>IF($K89="igen",Beosztás!AJ123,"")</f>
        <v/>
      </c>
      <c r="AC89" s="4" t="str">
        <f>IF($K89="igen",Beosztás!AK123,"")</f>
        <v/>
      </c>
      <c r="AD89" s="4" t="str">
        <f>IF($K89="igen",Beosztás!AL123,"")</f>
        <v/>
      </c>
      <c r="AE89" s="4" t="str">
        <f>IF($K89="igen",Beosztás!AM123,"")</f>
        <v/>
      </c>
      <c r="AF89" s="4" t="str">
        <f>IF($K89="igen",Beosztás!AN123,"")</f>
        <v/>
      </c>
      <c r="AG89" s="4" t="str">
        <f>IF($K89="igen",Beosztás!AO123,"")</f>
        <v/>
      </c>
      <c r="AH89" s="4" t="str">
        <f>IF($K89="igen",Beosztás!AP123,"")</f>
        <v/>
      </c>
      <c r="AI89" s="4" t="str">
        <f>IF($K89="igen",Beosztás!AQ123,"")</f>
        <v/>
      </c>
      <c r="AJ89" s="4" t="str">
        <f>IF($K89="igen",Beosztás!AR123,"")</f>
        <v/>
      </c>
      <c r="AK89" s="4" t="str">
        <f>IF($K89="igen",Beosztás!AS123,"")</f>
        <v/>
      </c>
      <c r="AL89" s="4" t="str">
        <f>IF($K89="igen",Beosztás!AT123,"")</f>
        <v/>
      </c>
      <c r="AM89" s="4" t="str">
        <f>IF($K89="igen",Beosztás!AU123,"")</f>
        <v/>
      </c>
      <c r="AN89" s="4" t="str">
        <f>IF($K89="igen",Beosztás!AV123,"")</f>
        <v/>
      </c>
      <c r="AO89" s="4" t="str">
        <f>IF($K89="igen",Beosztás!AW123,"")</f>
        <v/>
      </c>
      <c r="AP89" s="32" t="str">
        <f>IF($K89="igen",Beosztás!AX123,"")</f>
        <v/>
      </c>
    </row>
    <row r="90" spans="1:42" hidden="1" x14ac:dyDescent="0.3">
      <c r="A90" s="155">
        <f>Beosztás!A124</f>
        <v>0</v>
      </c>
      <c r="B90">
        <f>VLOOKUP($A90,Beosztás!$A$42:$I$345,8,)</f>
        <v>0</v>
      </c>
      <c r="C90">
        <f>VLOOKUP($A90,Beosztás!$A$42:$Q$345,9,)</f>
        <v>0</v>
      </c>
      <c r="D90">
        <f>VLOOKUP($A90,Beosztás!$A$42:$Q$345,10,)</f>
        <v>0</v>
      </c>
      <c r="E90">
        <f>VLOOKUP($A90,Beosztás!$A$42:$Q$345,11,)</f>
        <v>0</v>
      </c>
      <c r="F90">
        <f>VLOOKUP($A90,Beosztás!$A$42:$Q$345,16,)</f>
        <v>0</v>
      </c>
      <c r="G90">
        <f>VLOOKUP($A90,Beosztás!$A$42:$S$345,17,)</f>
        <v>0</v>
      </c>
      <c r="H90">
        <f>VLOOKUP($A90,Beosztás!$A$42:$S$345,14,)</f>
        <v>0</v>
      </c>
      <c r="I90">
        <f>VLOOKUP($A90,Beosztás!$A$42:$S$345,15,)</f>
        <v>0</v>
      </c>
      <c r="J90">
        <f t="shared" si="4"/>
        <v>0</v>
      </c>
      <c r="K90" s="82" t="str">
        <f t="shared" si="5"/>
        <v>nem</v>
      </c>
      <c r="L90" s="31" t="str">
        <f>IF($K90="igen",Beosztás!T124,"")</f>
        <v/>
      </c>
      <c r="M90" s="4" t="str">
        <f>IF($K90="igen",Beosztás!U124,"")</f>
        <v/>
      </c>
      <c r="N90" s="4" t="str">
        <f>IF($K90="igen",Beosztás!V124,"")</f>
        <v/>
      </c>
      <c r="O90" s="4" t="str">
        <f>IF($K90="igen",Beosztás!W124,"")</f>
        <v/>
      </c>
      <c r="P90" s="4" t="str">
        <f>IF($K90="igen",Beosztás!X124,"")</f>
        <v/>
      </c>
      <c r="Q90" s="4" t="str">
        <f>IF($K90="igen",Beosztás!Y124,"")</f>
        <v/>
      </c>
      <c r="R90" s="4" t="str">
        <f>IF($K90="igen",Beosztás!Z124,"")</f>
        <v/>
      </c>
      <c r="S90" s="4" t="str">
        <f>IF($K90="igen",Beosztás!AA124,"")</f>
        <v/>
      </c>
      <c r="T90" s="4" t="str">
        <f>IF($K90="igen",Beosztás!AB124,"")</f>
        <v/>
      </c>
      <c r="U90" s="4" t="str">
        <f>IF($K90="igen",Beosztás!AC124,"")</f>
        <v/>
      </c>
      <c r="V90" s="4" t="str">
        <f>IF($K90="igen",Beosztás!AD124,"")</f>
        <v/>
      </c>
      <c r="W90" s="4" t="str">
        <f>IF($K90="igen",Beosztás!AE124,"")</f>
        <v/>
      </c>
      <c r="X90" s="4" t="str">
        <f>IF($K90="igen",Beosztás!AF124,"")</f>
        <v/>
      </c>
      <c r="Y90" s="4" t="str">
        <f>IF($K90="igen",Beosztás!AG124,"")</f>
        <v/>
      </c>
      <c r="Z90" s="4" t="str">
        <f>IF($K90="igen",Beosztás!AH124,"")</f>
        <v/>
      </c>
      <c r="AA90" s="4" t="str">
        <f>IF($K90="igen",Beosztás!AI124,"")</f>
        <v/>
      </c>
      <c r="AB90" s="4" t="str">
        <f>IF($K90="igen",Beosztás!AJ124,"")</f>
        <v/>
      </c>
      <c r="AC90" s="4" t="str">
        <f>IF($K90="igen",Beosztás!AK124,"")</f>
        <v/>
      </c>
      <c r="AD90" s="4" t="str">
        <f>IF($K90="igen",Beosztás!AL124,"")</f>
        <v/>
      </c>
      <c r="AE90" s="4" t="str">
        <f>IF($K90="igen",Beosztás!AM124,"")</f>
        <v/>
      </c>
      <c r="AF90" s="4" t="str">
        <f>IF($K90="igen",Beosztás!AN124,"")</f>
        <v/>
      </c>
      <c r="AG90" s="4" t="str">
        <f>IF($K90="igen",Beosztás!AO124,"")</f>
        <v/>
      </c>
      <c r="AH90" s="4" t="str">
        <f>IF($K90="igen",Beosztás!AP124,"")</f>
        <v/>
      </c>
      <c r="AI90" s="4" t="str">
        <f>IF($K90="igen",Beosztás!AQ124,"")</f>
        <v/>
      </c>
      <c r="AJ90" s="4" t="str">
        <f>IF($K90="igen",Beosztás!AR124,"")</f>
        <v/>
      </c>
      <c r="AK90" s="4" t="str">
        <f>IF($K90="igen",Beosztás!AS124,"")</f>
        <v/>
      </c>
      <c r="AL90" s="4" t="str">
        <f>IF($K90="igen",Beosztás!AT124,"")</f>
        <v/>
      </c>
      <c r="AM90" s="4" t="str">
        <f>IF($K90="igen",Beosztás!AU124,"")</f>
        <v/>
      </c>
      <c r="AN90" s="4" t="str">
        <f>IF($K90="igen",Beosztás!AV124,"")</f>
        <v/>
      </c>
      <c r="AO90" s="4" t="str">
        <f>IF($K90="igen",Beosztás!AW124,"")</f>
        <v/>
      </c>
      <c r="AP90" s="32" t="str">
        <f>IF($K90="igen",Beosztás!AX124,"")</f>
        <v/>
      </c>
    </row>
    <row r="91" spans="1:42" hidden="1" x14ac:dyDescent="0.3">
      <c r="A91" s="155">
        <f>Beosztás!A125</f>
        <v>0</v>
      </c>
      <c r="B91">
        <f>VLOOKUP($A91,Beosztás!$A$42:$I$345,8,)</f>
        <v>0</v>
      </c>
      <c r="C91">
        <f>VLOOKUP($A91,Beosztás!$A$42:$Q$345,9,)</f>
        <v>0</v>
      </c>
      <c r="D91">
        <f>VLOOKUP($A91,Beosztás!$A$42:$Q$345,10,)</f>
        <v>0</v>
      </c>
      <c r="E91">
        <f>VLOOKUP($A91,Beosztás!$A$42:$Q$345,11,)</f>
        <v>0</v>
      </c>
      <c r="F91">
        <f>VLOOKUP($A91,Beosztás!$A$42:$Q$345,16,)</f>
        <v>0</v>
      </c>
      <c r="G91">
        <f>VLOOKUP($A91,Beosztás!$A$42:$S$345,17,)</f>
        <v>0</v>
      </c>
      <c r="H91">
        <f>VLOOKUP($A91,Beosztás!$A$42:$S$345,14,)</f>
        <v>0</v>
      </c>
      <c r="I91">
        <f>VLOOKUP($A91,Beosztás!$A$42:$S$345,15,)</f>
        <v>0</v>
      </c>
      <c r="J91">
        <f t="shared" si="4"/>
        <v>0</v>
      </c>
      <c r="K91" s="82" t="str">
        <f t="shared" si="5"/>
        <v>nem</v>
      </c>
      <c r="L91" s="31" t="str">
        <f>IF($K91="igen",Beosztás!T125,"")</f>
        <v/>
      </c>
      <c r="M91" s="4" t="str">
        <f>IF($K91="igen",Beosztás!U125,"")</f>
        <v/>
      </c>
      <c r="N91" s="4" t="str">
        <f>IF($K91="igen",Beosztás!V125,"")</f>
        <v/>
      </c>
      <c r="O91" s="4" t="str">
        <f>IF($K91="igen",Beosztás!W125,"")</f>
        <v/>
      </c>
      <c r="P91" s="4" t="str">
        <f>IF($K91="igen",Beosztás!X125,"")</f>
        <v/>
      </c>
      <c r="Q91" s="4" t="str">
        <f>IF($K91="igen",Beosztás!Y125,"")</f>
        <v/>
      </c>
      <c r="R91" s="4" t="str">
        <f>IF($K91="igen",Beosztás!Z125,"")</f>
        <v/>
      </c>
      <c r="S91" s="4" t="str">
        <f>IF($K91="igen",Beosztás!AA125,"")</f>
        <v/>
      </c>
      <c r="T91" s="4" t="str">
        <f>IF($K91="igen",Beosztás!AB125,"")</f>
        <v/>
      </c>
      <c r="U91" s="4" t="str">
        <f>IF($K91="igen",Beosztás!AC125,"")</f>
        <v/>
      </c>
      <c r="V91" s="4" t="str">
        <f>IF($K91="igen",Beosztás!AD125,"")</f>
        <v/>
      </c>
      <c r="W91" s="4" t="str">
        <f>IF($K91="igen",Beosztás!AE125,"")</f>
        <v/>
      </c>
      <c r="X91" s="4" t="str">
        <f>IF($K91="igen",Beosztás!AF125,"")</f>
        <v/>
      </c>
      <c r="Y91" s="4" t="str">
        <f>IF($K91="igen",Beosztás!AG125,"")</f>
        <v/>
      </c>
      <c r="Z91" s="4" t="str">
        <f>IF($K91="igen",Beosztás!AH125,"")</f>
        <v/>
      </c>
      <c r="AA91" s="4" t="str">
        <f>IF($K91="igen",Beosztás!AI125,"")</f>
        <v/>
      </c>
      <c r="AB91" s="4" t="str">
        <f>IF($K91="igen",Beosztás!AJ125,"")</f>
        <v/>
      </c>
      <c r="AC91" s="4" t="str">
        <f>IF($K91="igen",Beosztás!AK125,"")</f>
        <v/>
      </c>
      <c r="AD91" s="4" t="str">
        <f>IF($K91="igen",Beosztás!AL125,"")</f>
        <v/>
      </c>
      <c r="AE91" s="4" t="str">
        <f>IF($K91="igen",Beosztás!AM125,"")</f>
        <v/>
      </c>
      <c r="AF91" s="4" t="str">
        <f>IF($K91="igen",Beosztás!AN125,"")</f>
        <v/>
      </c>
      <c r="AG91" s="4" t="str">
        <f>IF($K91="igen",Beosztás!AO125,"")</f>
        <v/>
      </c>
      <c r="AH91" s="4" t="str">
        <f>IF($K91="igen",Beosztás!AP125,"")</f>
        <v/>
      </c>
      <c r="AI91" s="4" t="str">
        <f>IF($K91="igen",Beosztás!AQ125,"")</f>
        <v/>
      </c>
      <c r="AJ91" s="4" t="str">
        <f>IF($K91="igen",Beosztás!AR125,"")</f>
        <v/>
      </c>
      <c r="AK91" s="4" t="str">
        <f>IF($K91="igen",Beosztás!AS125,"")</f>
        <v/>
      </c>
      <c r="AL91" s="4" t="str">
        <f>IF($K91="igen",Beosztás!AT125,"")</f>
        <v/>
      </c>
      <c r="AM91" s="4" t="str">
        <f>IF($K91="igen",Beosztás!AU125,"")</f>
        <v/>
      </c>
      <c r="AN91" s="4" t="str">
        <f>IF($K91="igen",Beosztás!AV125,"")</f>
        <v/>
      </c>
      <c r="AO91" s="4" t="str">
        <f>IF($K91="igen",Beosztás!AW125,"")</f>
        <v/>
      </c>
      <c r="AP91" s="32" t="str">
        <f>IF($K91="igen",Beosztás!AX125,"")</f>
        <v/>
      </c>
    </row>
    <row r="92" spans="1:42" hidden="1" x14ac:dyDescent="0.3">
      <c r="A92" s="155">
        <f>Beosztás!A126</f>
        <v>0</v>
      </c>
      <c r="B92">
        <f>VLOOKUP($A92,Beosztás!$A$42:$I$345,8,)</f>
        <v>0</v>
      </c>
      <c r="C92">
        <f>VLOOKUP($A92,Beosztás!$A$42:$Q$345,9,)</f>
        <v>0</v>
      </c>
      <c r="D92">
        <f>VLOOKUP($A92,Beosztás!$A$42:$Q$345,10,)</f>
        <v>0</v>
      </c>
      <c r="E92">
        <f>VLOOKUP($A92,Beosztás!$A$42:$Q$345,11,)</f>
        <v>0</v>
      </c>
      <c r="F92">
        <f>VLOOKUP($A92,Beosztás!$A$42:$Q$345,16,)</f>
        <v>0</v>
      </c>
      <c r="G92">
        <f>VLOOKUP($A92,Beosztás!$A$42:$S$345,17,)</f>
        <v>0</v>
      </c>
      <c r="H92">
        <f>VLOOKUP($A92,Beosztás!$A$42:$S$345,14,)</f>
        <v>0</v>
      </c>
      <c r="I92">
        <f>VLOOKUP($A92,Beosztás!$A$42:$S$345,15,)</f>
        <v>0</v>
      </c>
      <c r="J92">
        <f t="shared" si="4"/>
        <v>0</v>
      </c>
      <c r="K92" s="82" t="str">
        <f t="shared" si="5"/>
        <v>nem</v>
      </c>
      <c r="L92" s="31" t="str">
        <f>IF($K92="igen",Beosztás!T126,"")</f>
        <v/>
      </c>
      <c r="M92" s="4" t="str">
        <f>IF($K92="igen",Beosztás!U126,"")</f>
        <v/>
      </c>
      <c r="N92" s="4" t="str">
        <f>IF($K92="igen",Beosztás!V126,"")</f>
        <v/>
      </c>
      <c r="O92" s="4" t="str">
        <f>IF($K92="igen",Beosztás!W126,"")</f>
        <v/>
      </c>
      <c r="P92" s="4" t="str">
        <f>IF($K92="igen",Beosztás!X126,"")</f>
        <v/>
      </c>
      <c r="Q92" s="4" t="str">
        <f>IF($K92="igen",Beosztás!Y126,"")</f>
        <v/>
      </c>
      <c r="R92" s="4" t="str">
        <f>IF($K92="igen",Beosztás!Z126,"")</f>
        <v/>
      </c>
      <c r="S92" s="4" t="str">
        <f>IF($K92="igen",Beosztás!AA126,"")</f>
        <v/>
      </c>
      <c r="T92" s="4" t="str">
        <f>IF($K92="igen",Beosztás!AB126,"")</f>
        <v/>
      </c>
      <c r="U92" s="4" t="str">
        <f>IF($K92="igen",Beosztás!AC126,"")</f>
        <v/>
      </c>
      <c r="V92" s="4" t="str">
        <f>IF($K92="igen",Beosztás!AD126,"")</f>
        <v/>
      </c>
      <c r="W92" s="4" t="str">
        <f>IF($K92="igen",Beosztás!AE126,"")</f>
        <v/>
      </c>
      <c r="X92" s="4" t="str">
        <f>IF($K92="igen",Beosztás!AF126,"")</f>
        <v/>
      </c>
      <c r="Y92" s="4" t="str">
        <f>IF($K92="igen",Beosztás!AG126,"")</f>
        <v/>
      </c>
      <c r="Z92" s="4" t="str">
        <f>IF($K92="igen",Beosztás!AH126,"")</f>
        <v/>
      </c>
      <c r="AA92" s="4" t="str">
        <f>IF($K92="igen",Beosztás!AI126,"")</f>
        <v/>
      </c>
      <c r="AB92" s="4" t="str">
        <f>IF($K92="igen",Beosztás!AJ126,"")</f>
        <v/>
      </c>
      <c r="AC92" s="4" t="str">
        <f>IF($K92="igen",Beosztás!AK126,"")</f>
        <v/>
      </c>
      <c r="AD92" s="4" t="str">
        <f>IF($K92="igen",Beosztás!AL126,"")</f>
        <v/>
      </c>
      <c r="AE92" s="4" t="str">
        <f>IF($K92="igen",Beosztás!AM126,"")</f>
        <v/>
      </c>
      <c r="AF92" s="4" t="str">
        <f>IF($K92="igen",Beosztás!AN126,"")</f>
        <v/>
      </c>
      <c r="AG92" s="4" t="str">
        <f>IF($K92="igen",Beosztás!AO126,"")</f>
        <v/>
      </c>
      <c r="AH92" s="4" t="str">
        <f>IF($K92="igen",Beosztás!AP126,"")</f>
        <v/>
      </c>
      <c r="AI92" s="4" t="str">
        <f>IF($K92="igen",Beosztás!AQ126,"")</f>
        <v/>
      </c>
      <c r="AJ92" s="4" t="str">
        <f>IF($K92="igen",Beosztás!AR126,"")</f>
        <v/>
      </c>
      <c r="AK92" s="4" t="str">
        <f>IF($K92="igen",Beosztás!AS126,"")</f>
        <v/>
      </c>
      <c r="AL92" s="4" t="str">
        <f>IF($K92="igen",Beosztás!AT126,"")</f>
        <v/>
      </c>
      <c r="AM92" s="4" t="str">
        <f>IF($K92="igen",Beosztás!AU126,"")</f>
        <v/>
      </c>
      <c r="AN92" s="4" t="str">
        <f>IF($K92="igen",Beosztás!AV126,"")</f>
        <v/>
      </c>
      <c r="AO92" s="4" t="str">
        <f>IF($K92="igen",Beosztás!AW126,"")</f>
        <v/>
      </c>
      <c r="AP92" s="32" t="str">
        <f>IF($K92="igen",Beosztás!AX126,"")</f>
        <v/>
      </c>
    </row>
    <row r="93" spans="1:42" hidden="1" x14ac:dyDescent="0.3">
      <c r="A93" s="155">
        <f>Beosztás!A127</f>
        <v>0</v>
      </c>
      <c r="B93">
        <f>VLOOKUP($A93,Beosztás!$A$42:$I$345,8,)</f>
        <v>0</v>
      </c>
      <c r="C93">
        <f>VLOOKUP($A93,Beosztás!$A$42:$Q$345,9,)</f>
        <v>0</v>
      </c>
      <c r="D93">
        <f>VLOOKUP($A93,Beosztás!$A$42:$Q$345,10,)</f>
        <v>0</v>
      </c>
      <c r="E93">
        <f>VLOOKUP($A93,Beosztás!$A$42:$Q$345,11,)</f>
        <v>0</v>
      </c>
      <c r="F93">
        <f>VLOOKUP($A93,Beosztás!$A$42:$Q$345,16,)</f>
        <v>0</v>
      </c>
      <c r="G93">
        <f>VLOOKUP($A93,Beosztás!$A$42:$S$345,17,)</f>
        <v>0</v>
      </c>
      <c r="H93">
        <f>VLOOKUP($A93,Beosztás!$A$42:$S$345,14,)</f>
        <v>0</v>
      </c>
      <c r="I93">
        <f>VLOOKUP($A93,Beosztás!$A$42:$S$345,15,)</f>
        <v>0</v>
      </c>
      <c r="J93">
        <f t="shared" si="4"/>
        <v>0</v>
      </c>
      <c r="K93" s="82" t="str">
        <f t="shared" si="5"/>
        <v>nem</v>
      </c>
      <c r="L93" s="31" t="str">
        <f>IF($K93="igen",Beosztás!T127,"")</f>
        <v/>
      </c>
      <c r="M93" s="4" t="str">
        <f>IF($K93="igen",Beosztás!U127,"")</f>
        <v/>
      </c>
      <c r="N93" s="4" t="str">
        <f>IF($K93="igen",Beosztás!V127,"")</f>
        <v/>
      </c>
      <c r="O93" s="4" t="str">
        <f>IF($K93="igen",Beosztás!W127,"")</f>
        <v/>
      </c>
      <c r="P93" s="4" t="str">
        <f>IF($K93="igen",Beosztás!X127,"")</f>
        <v/>
      </c>
      <c r="Q93" s="4" t="str">
        <f>IF($K93="igen",Beosztás!Y127,"")</f>
        <v/>
      </c>
      <c r="R93" s="4" t="str">
        <f>IF($K93="igen",Beosztás!Z127,"")</f>
        <v/>
      </c>
      <c r="S93" s="4" t="str">
        <f>IF($K93="igen",Beosztás!AA127,"")</f>
        <v/>
      </c>
      <c r="T93" s="4" t="str">
        <f>IF($K93="igen",Beosztás!AB127,"")</f>
        <v/>
      </c>
      <c r="U93" s="4" t="str">
        <f>IF($K93="igen",Beosztás!AC127,"")</f>
        <v/>
      </c>
      <c r="V93" s="4" t="str">
        <f>IF($K93="igen",Beosztás!AD127,"")</f>
        <v/>
      </c>
      <c r="W93" s="4" t="str">
        <f>IF($K93="igen",Beosztás!AE127,"")</f>
        <v/>
      </c>
      <c r="X93" s="4" t="str">
        <f>IF($K93="igen",Beosztás!AF127,"")</f>
        <v/>
      </c>
      <c r="Y93" s="4" t="str">
        <f>IF($K93="igen",Beosztás!AG127,"")</f>
        <v/>
      </c>
      <c r="Z93" s="4" t="str">
        <f>IF($K93="igen",Beosztás!AH127,"")</f>
        <v/>
      </c>
      <c r="AA93" s="4" t="str">
        <f>IF($K93="igen",Beosztás!AI127,"")</f>
        <v/>
      </c>
      <c r="AB93" s="4" t="str">
        <f>IF($K93="igen",Beosztás!AJ127,"")</f>
        <v/>
      </c>
      <c r="AC93" s="4" t="str">
        <f>IF($K93="igen",Beosztás!AK127,"")</f>
        <v/>
      </c>
      <c r="AD93" s="4" t="str">
        <f>IF($K93="igen",Beosztás!AL127,"")</f>
        <v/>
      </c>
      <c r="AE93" s="4" t="str">
        <f>IF($K93="igen",Beosztás!AM127,"")</f>
        <v/>
      </c>
      <c r="AF93" s="4" t="str">
        <f>IF($K93="igen",Beosztás!AN127,"")</f>
        <v/>
      </c>
      <c r="AG93" s="4" t="str">
        <f>IF($K93="igen",Beosztás!AO127,"")</f>
        <v/>
      </c>
      <c r="AH93" s="4" t="str">
        <f>IF($K93="igen",Beosztás!AP127,"")</f>
        <v/>
      </c>
      <c r="AI93" s="4" t="str">
        <f>IF($K93="igen",Beosztás!AQ127,"")</f>
        <v/>
      </c>
      <c r="AJ93" s="4" t="str">
        <f>IF($K93="igen",Beosztás!AR127,"")</f>
        <v/>
      </c>
      <c r="AK93" s="4" t="str">
        <f>IF($K93="igen",Beosztás!AS127,"")</f>
        <v/>
      </c>
      <c r="AL93" s="4" t="str">
        <f>IF($K93="igen",Beosztás!AT127,"")</f>
        <v/>
      </c>
      <c r="AM93" s="4" t="str">
        <f>IF($K93="igen",Beosztás!AU127,"")</f>
        <v/>
      </c>
      <c r="AN93" s="4" t="str">
        <f>IF($K93="igen",Beosztás!AV127,"")</f>
        <v/>
      </c>
      <c r="AO93" s="4" t="str">
        <f>IF($K93="igen",Beosztás!AW127,"")</f>
        <v/>
      </c>
      <c r="AP93" s="32" t="str">
        <f>IF($K93="igen",Beosztás!AX127,"")</f>
        <v/>
      </c>
    </row>
    <row r="94" spans="1:42" hidden="1" x14ac:dyDescent="0.3">
      <c r="A94" s="155">
        <f>Beosztás!A128</f>
        <v>0</v>
      </c>
      <c r="B94">
        <f>VLOOKUP($A94,Beosztás!$A$42:$I$345,8,)</f>
        <v>0</v>
      </c>
      <c r="C94">
        <f>VLOOKUP($A94,Beosztás!$A$42:$Q$345,9,)</f>
        <v>0</v>
      </c>
      <c r="D94">
        <f>VLOOKUP($A94,Beosztás!$A$42:$Q$345,10,)</f>
        <v>0</v>
      </c>
      <c r="E94">
        <f>VLOOKUP($A94,Beosztás!$A$42:$Q$345,11,)</f>
        <v>0</v>
      </c>
      <c r="F94">
        <f>VLOOKUP($A94,Beosztás!$A$42:$Q$345,16,)</f>
        <v>0</v>
      </c>
      <c r="G94">
        <f>VLOOKUP($A94,Beosztás!$A$42:$S$345,17,)</f>
        <v>0</v>
      </c>
      <c r="H94">
        <f>VLOOKUP($A94,Beosztás!$A$42:$S$345,14,)</f>
        <v>0</v>
      </c>
      <c r="I94">
        <f>VLOOKUP($A94,Beosztás!$A$42:$S$345,15,)</f>
        <v>0</v>
      </c>
      <c r="J94">
        <f t="shared" si="4"/>
        <v>0</v>
      </c>
      <c r="K94" s="82" t="str">
        <f t="shared" si="5"/>
        <v>nem</v>
      </c>
      <c r="L94" s="31" t="str">
        <f>IF($K94="igen",Beosztás!T128,"")</f>
        <v/>
      </c>
      <c r="M94" s="4" t="str">
        <f>IF($K94="igen",Beosztás!U128,"")</f>
        <v/>
      </c>
      <c r="N94" s="4" t="str">
        <f>IF($K94="igen",Beosztás!V128,"")</f>
        <v/>
      </c>
      <c r="O94" s="4" t="str">
        <f>IF($K94="igen",Beosztás!W128,"")</f>
        <v/>
      </c>
      <c r="P94" s="4" t="str">
        <f>IF($K94="igen",Beosztás!X128,"")</f>
        <v/>
      </c>
      <c r="Q94" s="4" t="str">
        <f>IF($K94="igen",Beosztás!Y128,"")</f>
        <v/>
      </c>
      <c r="R94" s="4" t="str">
        <f>IF($K94="igen",Beosztás!Z128,"")</f>
        <v/>
      </c>
      <c r="S94" s="4" t="str">
        <f>IF($K94="igen",Beosztás!AA128,"")</f>
        <v/>
      </c>
      <c r="T94" s="4" t="str">
        <f>IF($K94="igen",Beosztás!AB128,"")</f>
        <v/>
      </c>
      <c r="U94" s="4" t="str">
        <f>IF($K94="igen",Beosztás!AC128,"")</f>
        <v/>
      </c>
      <c r="V94" s="4" t="str">
        <f>IF($K94="igen",Beosztás!AD128,"")</f>
        <v/>
      </c>
      <c r="W94" s="4" t="str">
        <f>IF($K94="igen",Beosztás!AE128,"")</f>
        <v/>
      </c>
      <c r="X94" s="4" t="str">
        <f>IF($K94="igen",Beosztás!AF128,"")</f>
        <v/>
      </c>
      <c r="Y94" s="4" t="str">
        <f>IF($K94="igen",Beosztás!AG128,"")</f>
        <v/>
      </c>
      <c r="Z94" s="4" t="str">
        <f>IF($K94="igen",Beosztás!AH128,"")</f>
        <v/>
      </c>
      <c r="AA94" s="4" t="str">
        <f>IF($K94="igen",Beosztás!AI128,"")</f>
        <v/>
      </c>
      <c r="AB94" s="4" t="str">
        <f>IF($K94="igen",Beosztás!AJ128,"")</f>
        <v/>
      </c>
      <c r="AC94" s="4" t="str">
        <f>IF($K94="igen",Beosztás!AK128,"")</f>
        <v/>
      </c>
      <c r="AD94" s="4" t="str">
        <f>IF($K94="igen",Beosztás!AL128,"")</f>
        <v/>
      </c>
      <c r="AE94" s="4" t="str">
        <f>IF($K94="igen",Beosztás!AM128,"")</f>
        <v/>
      </c>
      <c r="AF94" s="4" t="str">
        <f>IF($K94="igen",Beosztás!AN128,"")</f>
        <v/>
      </c>
      <c r="AG94" s="4" t="str">
        <f>IF($K94="igen",Beosztás!AO128,"")</f>
        <v/>
      </c>
      <c r="AH94" s="4" t="str">
        <f>IF($K94="igen",Beosztás!AP128,"")</f>
        <v/>
      </c>
      <c r="AI94" s="4" t="str">
        <f>IF($K94="igen",Beosztás!AQ128,"")</f>
        <v/>
      </c>
      <c r="AJ94" s="4" t="str">
        <f>IF($K94="igen",Beosztás!AR128,"")</f>
        <v/>
      </c>
      <c r="AK94" s="4" t="str">
        <f>IF($K94="igen",Beosztás!AS128,"")</f>
        <v/>
      </c>
      <c r="AL94" s="4" t="str">
        <f>IF($K94="igen",Beosztás!AT128,"")</f>
        <v/>
      </c>
      <c r="AM94" s="4" t="str">
        <f>IF($K94="igen",Beosztás!AU128,"")</f>
        <v/>
      </c>
      <c r="AN94" s="4" t="str">
        <f>IF($K94="igen",Beosztás!AV128,"")</f>
        <v/>
      </c>
      <c r="AO94" s="4" t="str">
        <f>IF($K94="igen",Beosztás!AW128,"")</f>
        <v/>
      </c>
      <c r="AP94" s="32" t="str">
        <f>IF($K94="igen",Beosztás!AX128,"")</f>
        <v/>
      </c>
    </row>
    <row r="95" spans="1:42" hidden="1" x14ac:dyDescent="0.3">
      <c r="A95" s="155">
        <f>Beosztás!A129</f>
        <v>0</v>
      </c>
      <c r="B95">
        <f>VLOOKUP($A95,Beosztás!$A$42:$I$345,8,)</f>
        <v>0</v>
      </c>
      <c r="C95">
        <f>VLOOKUP($A95,Beosztás!$A$42:$Q$345,9,)</f>
        <v>0</v>
      </c>
      <c r="D95">
        <f>VLOOKUP($A95,Beosztás!$A$42:$Q$345,10,)</f>
        <v>0</v>
      </c>
      <c r="E95">
        <f>VLOOKUP($A95,Beosztás!$A$42:$Q$345,11,)</f>
        <v>0</v>
      </c>
      <c r="F95">
        <f>VLOOKUP($A95,Beosztás!$A$42:$Q$345,16,)</f>
        <v>0</v>
      </c>
      <c r="G95">
        <f>VLOOKUP($A95,Beosztás!$A$42:$S$345,17,)</f>
        <v>0</v>
      </c>
      <c r="H95">
        <f>VLOOKUP($A95,Beosztás!$A$42:$S$345,14,)</f>
        <v>0</v>
      </c>
      <c r="I95">
        <f>VLOOKUP($A95,Beosztás!$A$42:$S$345,15,)</f>
        <v>0</v>
      </c>
      <c r="J95">
        <f t="shared" si="4"/>
        <v>0</v>
      </c>
      <c r="K95" s="82" t="str">
        <f t="shared" si="5"/>
        <v>nem</v>
      </c>
      <c r="L95" s="31" t="str">
        <f>IF($K95="igen",Beosztás!T129,"")</f>
        <v/>
      </c>
      <c r="M95" s="4" t="str">
        <f>IF($K95="igen",Beosztás!U129,"")</f>
        <v/>
      </c>
      <c r="N95" s="4" t="str">
        <f>IF($K95="igen",Beosztás!V129,"")</f>
        <v/>
      </c>
      <c r="O95" s="4" t="str">
        <f>IF($K95="igen",Beosztás!W129,"")</f>
        <v/>
      </c>
      <c r="P95" s="4" t="str">
        <f>IF($K95="igen",Beosztás!X129,"")</f>
        <v/>
      </c>
      <c r="Q95" s="4" t="str">
        <f>IF($K95="igen",Beosztás!Y129,"")</f>
        <v/>
      </c>
      <c r="R95" s="4" t="str">
        <f>IF($K95="igen",Beosztás!Z129,"")</f>
        <v/>
      </c>
      <c r="S95" s="4" t="str">
        <f>IF($K95="igen",Beosztás!AA129,"")</f>
        <v/>
      </c>
      <c r="T95" s="4" t="str">
        <f>IF($K95="igen",Beosztás!AB129,"")</f>
        <v/>
      </c>
      <c r="U95" s="4" t="str">
        <f>IF($K95="igen",Beosztás!AC129,"")</f>
        <v/>
      </c>
      <c r="V95" s="4" t="str">
        <f>IF($K95="igen",Beosztás!AD129,"")</f>
        <v/>
      </c>
      <c r="W95" s="4" t="str">
        <f>IF($K95="igen",Beosztás!AE129,"")</f>
        <v/>
      </c>
      <c r="X95" s="4" t="str">
        <f>IF($K95="igen",Beosztás!AF129,"")</f>
        <v/>
      </c>
      <c r="Y95" s="4" t="str">
        <f>IF($K95="igen",Beosztás!AG129,"")</f>
        <v/>
      </c>
      <c r="Z95" s="4" t="str">
        <f>IF($K95="igen",Beosztás!AH129,"")</f>
        <v/>
      </c>
      <c r="AA95" s="4" t="str">
        <f>IF($K95="igen",Beosztás!AI129,"")</f>
        <v/>
      </c>
      <c r="AB95" s="4" t="str">
        <f>IF($K95="igen",Beosztás!AJ129,"")</f>
        <v/>
      </c>
      <c r="AC95" s="4" t="str">
        <f>IF($K95="igen",Beosztás!AK129,"")</f>
        <v/>
      </c>
      <c r="AD95" s="4" t="str">
        <f>IF($K95="igen",Beosztás!AL129,"")</f>
        <v/>
      </c>
      <c r="AE95" s="4" t="str">
        <f>IF($K95="igen",Beosztás!AM129,"")</f>
        <v/>
      </c>
      <c r="AF95" s="4" t="str">
        <f>IF($K95="igen",Beosztás!AN129,"")</f>
        <v/>
      </c>
      <c r="AG95" s="4" t="str">
        <f>IF($K95="igen",Beosztás!AO129,"")</f>
        <v/>
      </c>
      <c r="AH95" s="4" t="str">
        <f>IF($K95="igen",Beosztás!AP129,"")</f>
        <v/>
      </c>
      <c r="AI95" s="4" t="str">
        <f>IF($K95="igen",Beosztás!AQ129,"")</f>
        <v/>
      </c>
      <c r="AJ95" s="4" t="str">
        <f>IF($K95="igen",Beosztás!AR129,"")</f>
        <v/>
      </c>
      <c r="AK95" s="4" t="str">
        <f>IF($K95="igen",Beosztás!AS129,"")</f>
        <v/>
      </c>
      <c r="AL95" s="4" t="str">
        <f>IF($K95="igen",Beosztás!AT129,"")</f>
        <v/>
      </c>
      <c r="AM95" s="4" t="str">
        <f>IF($K95="igen",Beosztás!AU129,"")</f>
        <v/>
      </c>
      <c r="AN95" s="4" t="str">
        <f>IF($K95="igen",Beosztás!AV129,"")</f>
        <v/>
      </c>
      <c r="AO95" s="4" t="str">
        <f>IF($K95="igen",Beosztás!AW129,"")</f>
        <v/>
      </c>
      <c r="AP95" s="32" t="str">
        <f>IF($K95="igen",Beosztás!AX129,"")</f>
        <v/>
      </c>
    </row>
    <row r="96" spans="1:42" hidden="1" x14ac:dyDescent="0.3">
      <c r="A96" s="155">
        <f>Beosztás!A130</f>
        <v>0</v>
      </c>
      <c r="B96">
        <f>VLOOKUP($A96,Beosztás!$A$42:$I$345,8,)</f>
        <v>0</v>
      </c>
      <c r="C96">
        <f>VLOOKUP($A96,Beosztás!$A$42:$Q$345,9,)</f>
        <v>0</v>
      </c>
      <c r="D96">
        <f>VLOOKUP($A96,Beosztás!$A$42:$Q$345,10,)</f>
        <v>0</v>
      </c>
      <c r="E96">
        <f>VLOOKUP($A96,Beosztás!$A$42:$Q$345,11,)</f>
        <v>0</v>
      </c>
      <c r="F96">
        <f>VLOOKUP($A96,Beosztás!$A$42:$Q$345,16,)</f>
        <v>0</v>
      </c>
      <c r="G96">
        <f>VLOOKUP($A96,Beosztás!$A$42:$S$345,17,)</f>
        <v>0</v>
      </c>
      <c r="H96">
        <f>VLOOKUP($A96,Beosztás!$A$42:$S$345,14,)</f>
        <v>0</v>
      </c>
      <c r="I96">
        <f>VLOOKUP($A96,Beosztás!$A$42:$S$345,15,)</f>
        <v>0</v>
      </c>
      <c r="J96">
        <f t="shared" si="4"/>
        <v>0</v>
      </c>
      <c r="K96" s="82" t="str">
        <f t="shared" si="5"/>
        <v>nem</v>
      </c>
      <c r="L96" s="31" t="str">
        <f>IF($K96="igen",Beosztás!T130,"")</f>
        <v/>
      </c>
      <c r="M96" s="4" t="str">
        <f>IF($K96="igen",Beosztás!U130,"")</f>
        <v/>
      </c>
      <c r="N96" s="4" t="str">
        <f>IF($K96="igen",Beosztás!V130,"")</f>
        <v/>
      </c>
      <c r="O96" s="4" t="str">
        <f>IF($K96="igen",Beosztás!W130,"")</f>
        <v/>
      </c>
      <c r="P96" s="4" t="str">
        <f>IF($K96="igen",Beosztás!X130,"")</f>
        <v/>
      </c>
      <c r="Q96" s="4" t="str">
        <f>IF($K96="igen",Beosztás!Y130,"")</f>
        <v/>
      </c>
      <c r="R96" s="4" t="str">
        <f>IF($K96="igen",Beosztás!Z130,"")</f>
        <v/>
      </c>
      <c r="S96" s="4" t="str">
        <f>IF($K96="igen",Beosztás!AA130,"")</f>
        <v/>
      </c>
      <c r="T96" s="4" t="str">
        <f>IF($K96="igen",Beosztás!AB130,"")</f>
        <v/>
      </c>
      <c r="U96" s="4" t="str">
        <f>IF($K96="igen",Beosztás!AC130,"")</f>
        <v/>
      </c>
      <c r="V96" s="4" t="str">
        <f>IF($K96="igen",Beosztás!AD130,"")</f>
        <v/>
      </c>
      <c r="W96" s="4" t="str">
        <f>IF($K96="igen",Beosztás!AE130,"")</f>
        <v/>
      </c>
      <c r="X96" s="4" t="str">
        <f>IF($K96="igen",Beosztás!AF130,"")</f>
        <v/>
      </c>
      <c r="Y96" s="4" t="str">
        <f>IF($K96="igen",Beosztás!AG130,"")</f>
        <v/>
      </c>
      <c r="Z96" s="4" t="str">
        <f>IF($K96="igen",Beosztás!AH130,"")</f>
        <v/>
      </c>
      <c r="AA96" s="4" t="str">
        <f>IF($K96="igen",Beosztás!AI130,"")</f>
        <v/>
      </c>
      <c r="AB96" s="4" t="str">
        <f>IF($K96="igen",Beosztás!AJ130,"")</f>
        <v/>
      </c>
      <c r="AC96" s="4" t="str">
        <f>IF($K96="igen",Beosztás!AK130,"")</f>
        <v/>
      </c>
      <c r="AD96" s="4" t="str">
        <f>IF($K96="igen",Beosztás!AL130,"")</f>
        <v/>
      </c>
      <c r="AE96" s="4" t="str">
        <f>IF($K96="igen",Beosztás!AM130,"")</f>
        <v/>
      </c>
      <c r="AF96" s="4" t="str">
        <f>IF($K96="igen",Beosztás!AN130,"")</f>
        <v/>
      </c>
      <c r="AG96" s="4" t="str">
        <f>IF($K96="igen",Beosztás!AO130,"")</f>
        <v/>
      </c>
      <c r="AH96" s="4" t="str">
        <f>IF($K96="igen",Beosztás!AP130,"")</f>
        <v/>
      </c>
      <c r="AI96" s="4" t="str">
        <f>IF($K96="igen",Beosztás!AQ130,"")</f>
        <v/>
      </c>
      <c r="AJ96" s="4" t="str">
        <f>IF($K96="igen",Beosztás!AR130,"")</f>
        <v/>
      </c>
      <c r="AK96" s="4" t="str">
        <f>IF($K96="igen",Beosztás!AS130,"")</f>
        <v/>
      </c>
      <c r="AL96" s="4" t="str">
        <f>IF($K96="igen",Beosztás!AT130,"")</f>
        <v/>
      </c>
      <c r="AM96" s="4" t="str">
        <f>IF($K96="igen",Beosztás!AU130,"")</f>
        <v/>
      </c>
      <c r="AN96" s="4" t="str">
        <f>IF($K96="igen",Beosztás!AV130,"")</f>
        <v/>
      </c>
      <c r="AO96" s="4" t="str">
        <f>IF($K96="igen",Beosztás!AW130,"")</f>
        <v/>
      </c>
      <c r="AP96" s="32" t="str">
        <f>IF($K96="igen",Beosztás!AX130,"")</f>
        <v/>
      </c>
    </row>
    <row r="97" spans="1:42" hidden="1" x14ac:dyDescent="0.3">
      <c r="A97" s="155">
        <f>Beosztás!A131</f>
        <v>0</v>
      </c>
      <c r="B97">
        <f>VLOOKUP($A97,Beosztás!$A$42:$I$345,8,)</f>
        <v>0</v>
      </c>
      <c r="C97">
        <f>VLOOKUP($A97,Beosztás!$A$42:$Q$345,9,)</f>
        <v>0</v>
      </c>
      <c r="D97">
        <f>VLOOKUP($A97,Beosztás!$A$42:$Q$345,10,)</f>
        <v>0</v>
      </c>
      <c r="E97">
        <f>VLOOKUP($A97,Beosztás!$A$42:$Q$345,11,)</f>
        <v>0</v>
      </c>
      <c r="F97">
        <f>VLOOKUP($A97,Beosztás!$A$42:$Q$345,16,)</f>
        <v>0</v>
      </c>
      <c r="G97">
        <f>VLOOKUP($A97,Beosztás!$A$42:$S$345,17,)</f>
        <v>0</v>
      </c>
      <c r="H97">
        <f>VLOOKUP($A97,Beosztás!$A$42:$S$345,14,)</f>
        <v>0</v>
      </c>
      <c r="I97">
        <f>VLOOKUP($A97,Beosztás!$A$42:$S$345,15,)</f>
        <v>0</v>
      </c>
      <c r="J97">
        <f t="shared" si="4"/>
        <v>0</v>
      </c>
      <c r="K97" s="82" t="str">
        <f t="shared" si="5"/>
        <v>nem</v>
      </c>
      <c r="L97" s="31" t="str">
        <f>IF($K97="igen",Beosztás!T131,"")</f>
        <v/>
      </c>
      <c r="M97" s="4" t="str">
        <f>IF($K97="igen",Beosztás!U131,"")</f>
        <v/>
      </c>
      <c r="N97" s="4" t="str">
        <f>IF($K97="igen",Beosztás!V131,"")</f>
        <v/>
      </c>
      <c r="O97" s="4" t="str">
        <f>IF($K97="igen",Beosztás!W131,"")</f>
        <v/>
      </c>
      <c r="P97" s="4" t="str">
        <f>IF($K97="igen",Beosztás!X131,"")</f>
        <v/>
      </c>
      <c r="Q97" s="4" t="str">
        <f>IF($K97="igen",Beosztás!Y131,"")</f>
        <v/>
      </c>
      <c r="R97" s="4" t="str">
        <f>IF($K97="igen",Beosztás!Z131,"")</f>
        <v/>
      </c>
      <c r="S97" s="4" t="str">
        <f>IF($K97="igen",Beosztás!AA131,"")</f>
        <v/>
      </c>
      <c r="T97" s="4" t="str">
        <f>IF($K97="igen",Beosztás!AB131,"")</f>
        <v/>
      </c>
      <c r="U97" s="4" t="str">
        <f>IF($K97="igen",Beosztás!AC131,"")</f>
        <v/>
      </c>
      <c r="V97" s="4" t="str">
        <f>IF($K97="igen",Beosztás!AD131,"")</f>
        <v/>
      </c>
      <c r="W97" s="4" t="str">
        <f>IF($K97="igen",Beosztás!AE131,"")</f>
        <v/>
      </c>
      <c r="X97" s="4" t="str">
        <f>IF($K97="igen",Beosztás!AF131,"")</f>
        <v/>
      </c>
      <c r="Y97" s="4" t="str">
        <f>IF($K97="igen",Beosztás!AG131,"")</f>
        <v/>
      </c>
      <c r="Z97" s="4" t="str">
        <f>IF($K97="igen",Beosztás!AH131,"")</f>
        <v/>
      </c>
      <c r="AA97" s="4" t="str">
        <f>IF($K97="igen",Beosztás!AI131,"")</f>
        <v/>
      </c>
      <c r="AB97" s="4" t="str">
        <f>IF($K97="igen",Beosztás!AJ131,"")</f>
        <v/>
      </c>
      <c r="AC97" s="4" t="str">
        <f>IF($K97="igen",Beosztás!AK131,"")</f>
        <v/>
      </c>
      <c r="AD97" s="4" t="str">
        <f>IF($K97="igen",Beosztás!AL131,"")</f>
        <v/>
      </c>
      <c r="AE97" s="4" t="str">
        <f>IF($K97="igen",Beosztás!AM131,"")</f>
        <v/>
      </c>
      <c r="AF97" s="4" t="str">
        <f>IF($K97="igen",Beosztás!AN131,"")</f>
        <v/>
      </c>
      <c r="AG97" s="4" t="str">
        <f>IF($K97="igen",Beosztás!AO131,"")</f>
        <v/>
      </c>
      <c r="AH97" s="4" t="str">
        <f>IF($K97="igen",Beosztás!AP131,"")</f>
        <v/>
      </c>
      <c r="AI97" s="4" t="str">
        <f>IF($K97="igen",Beosztás!AQ131,"")</f>
        <v/>
      </c>
      <c r="AJ97" s="4" t="str">
        <f>IF($K97="igen",Beosztás!AR131,"")</f>
        <v/>
      </c>
      <c r="AK97" s="4" t="str">
        <f>IF($K97="igen",Beosztás!AS131,"")</f>
        <v/>
      </c>
      <c r="AL97" s="4" t="str">
        <f>IF($K97="igen",Beosztás!AT131,"")</f>
        <v/>
      </c>
      <c r="AM97" s="4" t="str">
        <f>IF($K97="igen",Beosztás!AU131,"")</f>
        <v/>
      </c>
      <c r="AN97" s="4" t="str">
        <f>IF($K97="igen",Beosztás!AV131,"")</f>
        <v/>
      </c>
      <c r="AO97" s="4" t="str">
        <f>IF($K97="igen",Beosztás!AW131,"")</f>
        <v/>
      </c>
      <c r="AP97" s="32" t="str">
        <f>IF($K97="igen",Beosztás!AX131,"")</f>
        <v/>
      </c>
    </row>
    <row r="98" spans="1:42" hidden="1" x14ac:dyDescent="0.3">
      <c r="A98" s="155">
        <f>Beosztás!A132</f>
        <v>0</v>
      </c>
      <c r="B98">
        <f>VLOOKUP($A98,Beosztás!$A$42:$I$345,8,)</f>
        <v>0</v>
      </c>
      <c r="C98">
        <f>VLOOKUP($A98,Beosztás!$A$42:$Q$345,9,)</f>
        <v>0</v>
      </c>
      <c r="D98">
        <f>VLOOKUP($A98,Beosztás!$A$42:$Q$345,10,)</f>
        <v>0</v>
      </c>
      <c r="E98">
        <f>VLOOKUP($A98,Beosztás!$A$42:$Q$345,11,)</f>
        <v>0</v>
      </c>
      <c r="F98">
        <f>VLOOKUP($A98,Beosztás!$A$42:$Q$345,16,)</f>
        <v>0</v>
      </c>
      <c r="G98">
        <f>VLOOKUP($A98,Beosztás!$A$42:$S$345,17,)</f>
        <v>0</v>
      </c>
      <c r="H98">
        <f>VLOOKUP($A98,Beosztás!$A$42:$S$345,14,)</f>
        <v>0</v>
      </c>
      <c r="I98">
        <f>VLOOKUP($A98,Beosztás!$A$42:$S$345,15,)</f>
        <v>0</v>
      </c>
      <c r="J98">
        <f t="shared" si="4"/>
        <v>0</v>
      </c>
      <c r="K98" s="82" t="str">
        <f t="shared" si="5"/>
        <v>nem</v>
      </c>
      <c r="L98" s="31" t="str">
        <f>IF($K98="igen",Beosztás!T132,"")</f>
        <v/>
      </c>
      <c r="M98" s="4" t="str">
        <f>IF($K98="igen",Beosztás!U132,"")</f>
        <v/>
      </c>
      <c r="N98" s="4" t="str">
        <f>IF($K98="igen",Beosztás!V132,"")</f>
        <v/>
      </c>
      <c r="O98" s="4" t="str">
        <f>IF($K98="igen",Beosztás!W132,"")</f>
        <v/>
      </c>
      <c r="P98" s="4" t="str">
        <f>IF($K98="igen",Beosztás!X132,"")</f>
        <v/>
      </c>
      <c r="Q98" s="4" t="str">
        <f>IF($K98="igen",Beosztás!Y132,"")</f>
        <v/>
      </c>
      <c r="R98" s="4" t="str">
        <f>IF($K98="igen",Beosztás!Z132,"")</f>
        <v/>
      </c>
      <c r="S98" s="4" t="str">
        <f>IF($K98="igen",Beosztás!AA132,"")</f>
        <v/>
      </c>
      <c r="T98" s="4" t="str">
        <f>IF($K98="igen",Beosztás!AB132,"")</f>
        <v/>
      </c>
      <c r="U98" s="4" t="str">
        <f>IF($K98="igen",Beosztás!AC132,"")</f>
        <v/>
      </c>
      <c r="V98" s="4" t="str">
        <f>IF($K98="igen",Beosztás!AD132,"")</f>
        <v/>
      </c>
      <c r="W98" s="4" t="str">
        <f>IF($K98="igen",Beosztás!AE132,"")</f>
        <v/>
      </c>
      <c r="X98" s="4" t="str">
        <f>IF($K98="igen",Beosztás!AF132,"")</f>
        <v/>
      </c>
      <c r="Y98" s="4" t="str">
        <f>IF($K98="igen",Beosztás!AG132,"")</f>
        <v/>
      </c>
      <c r="Z98" s="4" t="str">
        <f>IF($K98="igen",Beosztás!AH132,"")</f>
        <v/>
      </c>
      <c r="AA98" s="4" t="str">
        <f>IF($K98="igen",Beosztás!AI132,"")</f>
        <v/>
      </c>
      <c r="AB98" s="4" t="str">
        <f>IF($K98="igen",Beosztás!AJ132,"")</f>
        <v/>
      </c>
      <c r="AC98" s="4" t="str">
        <f>IF($K98="igen",Beosztás!AK132,"")</f>
        <v/>
      </c>
      <c r="AD98" s="4" t="str">
        <f>IF($K98="igen",Beosztás!AL132,"")</f>
        <v/>
      </c>
      <c r="AE98" s="4" t="str">
        <f>IF($K98="igen",Beosztás!AM132,"")</f>
        <v/>
      </c>
      <c r="AF98" s="4" t="str">
        <f>IF($K98="igen",Beosztás!AN132,"")</f>
        <v/>
      </c>
      <c r="AG98" s="4" t="str">
        <f>IF($K98="igen",Beosztás!AO132,"")</f>
        <v/>
      </c>
      <c r="AH98" s="4" t="str">
        <f>IF($K98="igen",Beosztás!AP132,"")</f>
        <v/>
      </c>
      <c r="AI98" s="4" t="str">
        <f>IF($K98="igen",Beosztás!AQ132,"")</f>
        <v/>
      </c>
      <c r="AJ98" s="4" t="str">
        <f>IF($K98="igen",Beosztás!AR132,"")</f>
        <v/>
      </c>
      <c r="AK98" s="4" t="str">
        <f>IF($K98="igen",Beosztás!AS132,"")</f>
        <v/>
      </c>
      <c r="AL98" s="4" t="str">
        <f>IF($K98="igen",Beosztás!AT132,"")</f>
        <v/>
      </c>
      <c r="AM98" s="4" t="str">
        <f>IF($K98="igen",Beosztás!AU132,"")</f>
        <v/>
      </c>
      <c r="AN98" s="4" t="str">
        <f>IF($K98="igen",Beosztás!AV132,"")</f>
        <v/>
      </c>
      <c r="AO98" s="4" t="str">
        <f>IF($K98="igen",Beosztás!AW132,"")</f>
        <v/>
      </c>
      <c r="AP98" s="32" t="str">
        <f>IF($K98="igen",Beosztás!AX132,"")</f>
        <v/>
      </c>
    </row>
    <row r="99" spans="1:42" hidden="1" x14ac:dyDescent="0.3">
      <c r="A99" s="155">
        <f>Beosztás!A133</f>
        <v>0</v>
      </c>
      <c r="B99">
        <f>VLOOKUP($A99,Beosztás!$A$42:$I$345,8,)</f>
        <v>0</v>
      </c>
      <c r="C99">
        <f>VLOOKUP($A99,Beosztás!$A$42:$Q$345,9,)</f>
        <v>0</v>
      </c>
      <c r="D99">
        <f>VLOOKUP($A99,Beosztás!$A$42:$Q$345,10,)</f>
        <v>0</v>
      </c>
      <c r="E99">
        <f>VLOOKUP($A99,Beosztás!$A$42:$Q$345,11,)</f>
        <v>0</v>
      </c>
      <c r="F99">
        <f>VLOOKUP($A99,Beosztás!$A$42:$Q$345,16,)</f>
        <v>0</v>
      </c>
      <c r="G99">
        <f>VLOOKUP($A99,Beosztás!$A$42:$S$345,17,)</f>
        <v>0</v>
      </c>
      <c r="H99">
        <f>VLOOKUP($A99,Beosztás!$A$42:$S$345,14,)</f>
        <v>0</v>
      </c>
      <c r="I99">
        <f>VLOOKUP($A99,Beosztás!$A$42:$S$345,15,)</f>
        <v>0</v>
      </c>
      <c r="J99">
        <f t="shared" si="4"/>
        <v>0</v>
      </c>
      <c r="K99" s="82" t="str">
        <f t="shared" si="5"/>
        <v>nem</v>
      </c>
      <c r="L99" s="31" t="str">
        <f>IF($K99="igen",Beosztás!T133,"")</f>
        <v/>
      </c>
      <c r="M99" s="4" t="str">
        <f>IF($K99="igen",Beosztás!U133,"")</f>
        <v/>
      </c>
      <c r="N99" s="4" t="str">
        <f>IF($K99="igen",Beosztás!V133,"")</f>
        <v/>
      </c>
      <c r="O99" s="4" t="str">
        <f>IF($K99="igen",Beosztás!W133,"")</f>
        <v/>
      </c>
      <c r="P99" s="4" t="str">
        <f>IF($K99="igen",Beosztás!X133,"")</f>
        <v/>
      </c>
      <c r="Q99" s="4" t="str">
        <f>IF($K99="igen",Beosztás!Y133,"")</f>
        <v/>
      </c>
      <c r="R99" s="4" t="str">
        <f>IF($K99="igen",Beosztás!Z133,"")</f>
        <v/>
      </c>
      <c r="S99" s="4" t="str">
        <f>IF($K99="igen",Beosztás!AA133,"")</f>
        <v/>
      </c>
      <c r="T99" s="4" t="str">
        <f>IF($K99="igen",Beosztás!AB133,"")</f>
        <v/>
      </c>
      <c r="U99" s="4" t="str">
        <f>IF($K99="igen",Beosztás!AC133,"")</f>
        <v/>
      </c>
      <c r="V99" s="4" t="str">
        <f>IF($K99="igen",Beosztás!AD133,"")</f>
        <v/>
      </c>
      <c r="W99" s="4" t="str">
        <f>IF($K99="igen",Beosztás!AE133,"")</f>
        <v/>
      </c>
      <c r="X99" s="4" t="str">
        <f>IF($K99="igen",Beosztás!AF133,"")</f>
        <v/>
      </c>
      <c r="Y99" s="4" t="str">
        <f>IF($K99="igen",Beosztás!AG133,"")</f>
        <v/>
      </c>
      <c r="Z99" s="4" t="str">
        <f>IF($K99="igen",Beosztás!AH133,"")</f>
        <v/>
      </c>
      <c r="AA99" s="4" t="str">
        <f>IF($K99="igen",Beosztás!AI133,"")</f>
        <v/>
      </c>
      <c r="AB99" s="4" t="str">
        <f>IF($K99="igen",Beosztás!AJ133,"")</f>
        <v/>
      </c>
      <c r="AC99" s="4" t="str">
        <f>IF($K99="igen",Beosztás!AK133,"")</f>
        <v/>
      </c>
      <c r="AD99" s="4" t="str">
        <f>IF($K99="igen",Beosztás!AL133,"")</f>
        <v/>
      </c>
      <c r="AE99" s="4" t="str">
        <f>IF($K99="igen",Beosztás!AM133,"")</f>
        <v/>
      </c>
      <c r="AF99" s="4" t="str">
        <f>IF($K99="igen",Beosztás!AN133,"")</f>
        <v/>
      </c>
      <c r="AG99" s="4" t="str">
        <f>IF($K99="igen",Beosztás!AO133,"")</f>
        <v/>
      </c>
      <c r="AH99" s="4" t="str">
        <f>IF($K99="igen",Beosztás!AP133,"")</f>
        <v/>
      </c>
      <c r="AI99" s="4" t="str">
        <f>IF($K99="igen",Beosztás!AQ133,"")</f>
        <v/>
      </c>
      <c r="AJ99" s="4" t="str">
        <f>IF($K99="igen",Beosztás!AR133,"")</f>
        <v/>
      </c>
      <c r="AK99" s="4" t="str">
        <f>IF($K99="igen",Beosztás!AS133,"")</f>
        <v/>
      </c>
      <c r="AL99" s="4" t="str">
        <f>IF($K99="igen",Beosztás!AT133,"")</f>
        <v/>
      </c>
      <c r="AM99" s="4" t="str">
        <f>IF($K99="igen",Beosztás!AU133,"")</f>
        <v/>
      </c>
      <c r="AN99" s="4" t="str">
        <f>IF($K99="igen",Beosztás!AV133,"")</f>
        <v/>
      </c>
      <c r="AO99" s="4" t="str">
        <f>IF($K99="igen",Beosztás!AW133,"")</f>
        <v/>
      </c>
      <c r="AP99" s="32" t="str">
        <f>IF($K99="igen",Beosztás!AX133,"")</f>
        <v/>
      </c>
    </row>
    <row r="100" spans="1:42" hidden="1" x14ac:dyDescent="0.3">
      <c r="A100" s="155">
        <f>Beosztás!A134</f>
        <v>0</v>
      </c>
      <c r="B100">
        <f>VLOOKUP($A100,Beosztás!$A$42:$I$345,8,)</f>
        <v>0</v>
      </c>
      <c r="C100">
        <f>VLOOKUP($A100,Beosztás!$A$42:$Q$345,9,)</f>
        <v>0</v>
      </c>
      <c r="D100">
        <f>VLOOKUP($A100,Beosztás!$A$42:$Q$345,10,)</f>
        <v>0</v>
      </c>
      <c r="E100">
        <f>VLOOKUP($A100,Beosztás!$A$42:$Q$345,11,)</f>
        <v>0</v>
      </c>
      <c r="F100">
        <f>VLOOKUP($A100,Beosztás!$A$42:$Q$345,16,)</f>
        <v>0</v>
      </c>
      <c r="G100">
        <f>VLOOKUP($A100,Beosztás!$A$42:$S$345,17,)</f>
        <v>0</v>
      </c>
      <c r="H100">
        <f>VLOOKUP($A100,Beosztás!$A$42:$S$345,14,)</f>
        <v>0</v>
      </c>
      <c r="I100">
        <f>VLOOKUP($A100,Beosztás!$A$42:$S$345,15,)</f>
        <v>0</v>
      </c>
      <c r="J100">
        <f t="shared" si="4"/>
        <v>0</v>
      </c>
      <c r="K100" s="82" t="str">
        <f t="shared" si="5"/>
        <v>nem</v>
      </c>
      <c r="L100" s="31" t="str">
        <f>IF($K100="igen",Beosztás!T134,"")</f>
        <v/>
      </c>
      <c r="M100" s="4" t="str">
        <f>IF($K100="igen",Beosztás!U134,"")</f>
        <v/>
      </c>
      <c r="N100" s="4" t="str">
        <f>IF($K100="igen",Beosztás!V134,"")</f>
        <v/>
      </c>
      <c r="O100" s="4" t="str">
        <f>IF($K100="igen",Beosztás!W134,"")</f>
        <v/>
      </c>
      <c r="P100" s="4" t="str">
        <f>IF($K100="igen",Beosztás!X134,"")</f>
        <v/>
      </c>
      <c r="Q100" s="4" t="str">
        <f>IF($K100="igen",Beosztás!Y134,"")</f>
        <v/>
      </c>
      <c r="R100" s="4" t="str">
        <f>IF($K100="igen",Beosztás!Z134,"")</f>
        <v/>
      </c>
      <c r="S100" s="4" t="str">
        <f>IF($K100="igen",Beosztás!AA134,"")</f>
        <v/>
      </c>
      <c r="T100" s="4" t="str">
        <f>IF($K100="igen",Beosztás!AB134,"")</f>
        <v/>
      </c>
      <c r="U100" s="4" t="str">
        <f>IF($K100="igen",Beosztás!AC134,"")</f>
        <v/>
      </c>
      <c r="V100" s="4" t="str">
        <f>IF($K100="igen",Beosztás!AD134,"")</f>
        <v/>
      </c>
      <c r="W100" s="4" t="str">
        <f>IF($K100="igen",Beosztás!AE134,"")</f>
        <v/>
      </c>
      <c r="X100" s="4" t="str">
        <f>IF($K100="igen",Beosztás!AF134,"")</f>
        <v/>
      </c>
      <c r="Y100" s="4" t="str">
        <f>IF($K100="igen",Beosztás!AG134,"")</f>
        <v/>
      </c>
      <c r="Z100" s="4" t="str">
        <f>IF($K100="igen",Beosztás!AH134,"")</f>
        <v/>
      </c>
      <c r="AA100" s="4" t="str">
        <f>IF($K100="igen",Beosztás!AI134,"")</f>
        <v/>
      </c>
      <c r="AB100" s="4" t="str">
        <f>IF($K100="igen",Beosztás!AJ134,"")</f>
        <v/>
      </c>
      <c r="AC100" s="4" t="str">
        <f>IF($K100="igen",Beosztás!AK134,"")</f>
        <v/>
      </c>
      <c r="AD100" s="4" t="str">
        <f>IF($K100="igen",Beosztás!AL134,"")</f>
        <v/>
      </c>
      <c r="AE100" s="4" t="str">
        <f>IF($K100="igen",Beosztás!AM134,"")</f>
        <v/>
      </c>
      <c r="AF100" s="4" t="str">
        <f>IF($K100="igen",Beosztás!AN134,"")</f>
        <v/>
      </c>
      <c r="AG100" s="4" t="str">
        <f>IF($K100="igen",Beosztás!AO134,"")</f>
        <v/>
      </c>
      <c r="AH100" s="4" t="str">
        <f>IF($K100="igen",Beosztás!AP134,"")</f>
        <v/>
      </c>
      <c r="AI100" s="4" t="str">
        <f>IF($K100="igen",Beosztás!AQ134,"")</f>
        <v/>
      </c>
      <c r="AJ100" s="4" t="str">
        <f>IF($K100="igen",Beosztás!AR134,"")</f>
        <v/>
      </c>
      <c r="AK100" s="4" t="str">
        <f>IF($K100="igen",Beosztás!AS134,"")</f>
        <v/>
      </c>
      <c r="AL100" s="4" t="str">
        <f>IF($K100="igen",Beosztás!AT134,"")</f>
        <v/>
      </c>
      <c r="AM100" s="4" t="str">
        <f>IF($K100="igen",Beosztás!AU134,"")</f>
        <v/>
      </c>
      <c r="AN100" s="4" t="str">
        <f>IF($K100="igen",Beosztás!AV134,"")</f>
        <v/>
      </c>
      <c r="AO100" s="4" t="str">
        <f>IF($K100="igen",Beosztás!AW134,"")</f>
        <v/>
      </c>
      <c r="AP100" s="32" t="str">
        <f>IF($K100="igen",Beosztás!AX134,"")</f>
        <v/>
      </c>
    </row>
    <row r="101" spans="1:42" hidden="1" x14ac:dyDescent="0.3">
      <c r="A101" s="155">
        <f>Beosztás!A135</f>
        <v>0</v>
      </c>
      <c r="B101">
        <f>VLOOKUP($A101,Beosztás!$A$42:$I$345,8,)</f>
        <v>0</v>
      </c>
      <c r="C101">
        <f>VLOOKUP($A101,Beosztás!$A$42:$Q$345,9,)</f>
        <v>0</v>
      </c>
      <c r="D101">
        <f>VLOOKUP($A101,Beosztás!$A$42:$Q$345,10,)</f>
        <v>0</v>
      </c>
      <c r="E101">
        <f>VLOOKUP($A101,Beosztás!$A$42:$Q$345,11,)</f>
        <v>0</v>
      </c>
      <c r="F101">
        <f>VLOOKUP($A101,Beosztás!$A$42:$Q$345,16,)</f>
        <v>0</v>
      </c>
      <c r="G101">
        <f>VLOOKUP($A101,Beosztás!$A$42:$S$345,17,)</f>
        <v>0</v>
      </c>
      <c r="H101">
        <f>VLOOKUP($A101,Beosztás!$A$42:$S$345,14,)</f>
        <v>0</v>
      </c>
      <c r="I101">
        <f>VLOOKUP($A101,Beosztás!$A$42:$S$345,15,)</f>
        <v>0</v>
      </c>
      <c r="J101">
        <f t="shared" si="4"/>
        <v>0</v>
      </c>
      <c r="K101" s="82" t="str">
        <f t="shared" si="5"/>
        <v>nem</v>
      </c>
      <c r="L101" s="31" t="str">
        <f>IF($K101="igen",Beosztás!T135,"")</f>
        <v/>
      </c>
      <c r="M101" s="4" t="str">
        <f>IF($K101="igen",Beosztás!U135,"")</f>
        <v/>
      </c>
      <c r="N101" s="4" t="str">
        <f>IF($K101="igen",Beosztás!V135,"")</f>
        <v/>
      </c>
      <c r="O101" s="4" t="str">
        <f>IF($K101="igen",Beosztás!W135,"")</f>
        <v/>
      </c>
      <c r="P101" s="4" t="str">
        <f>IF($K101="igen",Beosztás!X135,"")</f>
        <v/>
      </c>
      <c r="Q101" s="4" t="str">
        <f>IF($K101="igen",Beosztás!Y135,"")</f>
        <v/>
      </c>
      <c r="R101" s="4" t="str">
        <f>IF($K101="igen",Beosztás!Z135,"")</f>
        <v/>
      </c>
      <c r="S101" s="4" t="str">
        <f>IF($K101="igen",Beosztás!AA135,"")</f>
        <v/>
      </c>
      <c r="T101" s="4" t="str">
        <f>IF($K101="igen",Beosztás!AB135,"")</f>
        <v/>
      </c>
      <c r="U101" s="4" t="str">
        <f>IF($K101="igen",Beosztás!AC135,"")</f>
        <v/>
      </c>
      <c r="V101" s="4" t="str">
        <f>IF($K101="igen",Beosztás!AD135,"")</f>
        <v/>
      </c>
      <c r="W101" s="4" t="str">
        <f>IF($K101="igen",Beosztás!AE135,"")</f>
        <v/>
      </c>
      <c r="X101" s="4" t="str">
        <f>IF($K101="igen",Beosztás!AF135,"")</f>
        <v/>
      </c>
      <c r="Y101" s="4" t="str">
        <f>IF($K101="igen",Beosztás!AG135,"")</f>
        <v/>
      </c>
      <c r="Z101" s="4" t="str">
        <f>IF($K101="igen",Beosztás!AH135,"")</f>
        <v/>
      </c>
      <c r="AA101" s="4" t="str">
        <f>IF($K101="igen",Beosztás!AI135,"")</f>
        <v/>
      </c>
      <c r="AB101" s="4" t="str">
        <f>IF($K101="igen",Beosztás!AJ135,"")</f>
        <v/>
      </c>
      <c r="AC101" s="4" t="str">
        <f>IF($K101="igen",Beosztás!AK135,"")</f>
        <v/>
      </c>
      <c r="AD101" s="4" t="str">
        <f>IF($K101="igen",Beosztás!AL135,"")</f>
        <v/>
      </c>
      <c r="AE101" s="4" t="str">
        <f>IF($K101="igen",Beosztás!AM135,"")</f>
        <v/>
      </c>
      <c r="AF101" s="4" t="str">
        <f>IF($K101="igen",Beosztás!AN135,"")</f>
        <v/>
      </c>
      <c r="AG101" s="4" t="str">
        <f>IF($K101="igen",Beosztás!AO135,"")</f>
        <v/>
      </c>
      <c r="AH101" s="4" t="str">
        <f>IF($K101="igen",Beosztás!AP135,"")</f>
        <v/>
      </c>
      <c r="AI101" s="4" t="str">
        <f>IF($K101="igen",Beosztás!AQ135,"")</f>
        <v/>
      </c>
      <c r="AJ101" s="4" t="str">
        <f>IF($K101="igen",Beosztás!AR135,"")</f>
        <v/>
      </c>
      <c r="AK101" s="4" t="str">
        <f>IF($K101="igen",Beosztás!AS135,"")</f>
        <v/>
      </c>
      <c r="AL101" s="4" t="str">
        <f>IF($K101="igen",Beosztás!AT135,"")</f>
        <v/>
      </c>
      <c r="AM101" s="4" t="str">
        <f>IF($K101="igen",Beosztás!AU135,"")</f>
        <v/>
      </c>
      <c r="AN101" s="4" t="str">
        <f>IF($K101="igen",Beosztás!AV135,"")</f>
        <v/>
      </c>
      <c r="AO101" s="4" t="str">
        <f>IF($K101="igen",Beosztás!AW135,"")</f>
        <v/>
      </c>
      <c r="AP101" s="32" t="str">
        <f>IF($K101="igen",Beosztás!AX135,"")</f>
        <v/>
      </c>
    </row>
    <row r="102" spans="1:42" hidden="1" x14ac:dyDescent="0.3">
      <c r="A102" s="155">
        <f>Beosztás!A136</f>
        <v>0</v>
      </c>
      <c r="B102">
        <f>VLOOKUP($A102,Beosztás!$A$42:$I$345,8,)</f>
        <v>0</v>
      </c>
      <c r="C102">
        <f>VLOOKUP($A102,Beosztás!$A$42:$Q$345,9,)</f>
        <v>0</v>
      </c>
      <c r="D102">
        <f>VLOOKUP($A102,Beosztás!$A$42:$Q$345,10,)</f>
        <v>0</v>
      </c>
      <c r="E102">
        <f>VLOOKUP($A102,Beosztás!$A$42:$Q$345,11,)</f>
        <v>0</v>
      </c>
      <c r="F102">
        <f>VLOOKUP($A102,Beosztás!$A$42:$Q$345,16,)</f>
        <v>0</v>
      </c>
      <c r="G102">
        <f>VLOOKUP($A102,Beosztás!$A$42:$S$345,17,)</f>
        <v>0</v>
      </c>
      <c r="H102">
        <f>VLOOKUP($A102,Beosztás!$A$42:$S$345,14,)</f>
        <v>0</v>
      </c>
      <c r="I102">
        <f>VLOOKUP($A102,Beosztás!$A$42:$S$345,15,)</f>
        <v>0</v>
      </c>
      <c r="J102">
        <f t="shared" si="4"/>
        <v>0</v>
      </c>
      <c r="K102" s="82" t="str">
        <f t="shared" si="5"/>
        <v>nem</v>
      </c>
      <c r="L102" s="31" t="str">
        <f>IF($K102="igen",Beosztás!T136,"")</f>
        <v/>
      </c>
      <c r="M102" s="4" t="str">
        <f>IF($K102="igen",Beosztás!U136,"")</f>
        <v/>
      </c>
      <c r="N102" s="4" t="str">
        <f>IF($K102="igen",Beosztás!V136,"")</f>
        <v/>
      </c>
      <c r="O102" s="4" t="str">
        <f>IF($K102="igen",Beosztás!W136,"")</f>
        <v/>
      </c>
      <c r="P102" s="4" t="str">
        <f>IF($K102="igen",Beosztás!X136,"")</f>
        <v/>
      </c>
      <c r="Q102" s="4" t="str">
        <f>IF($K102="igen",Beosztás!Y136,"")</f>
        <v/>
      </c>
      <c r="R102" s="4" t="str">
        <f>IF($K102="igen",Beosztás!Z136,"")</f>
        <v/>
      </c>
      <c r="S102" s="4" t="str">
        <f>IF($K102="igen",Beosztás!AA136,"")</f>
        <v/>
      </c>
      <c r="T102" s="4" t="str">
        <f>IF($K102="igen",Beosztás!AB136,"")</f>
        <v/>
      </c>
      <c r="U102" s="4" t="str">
        <f>IF($K102="igen",Beosztás!AC136,"")</f>
        <v/>
      </c>
      <c r="V102" s="4" t="str">
        <f>IF($K102="igen",Beosztás!AD136,"")</f>
        <v/>
      </c>
      <c r="W102" s="4" t="str">
        <f>IF($K102="igen",Beosztás!AE136,"")</f>
        <v/>
      </c>
      <c r="X102" s="4" t="str">
        <f>IF($K102="igen",Beosztás!AF136,"")</f>
        <v/>
      </c>
      <c r="Y102" s="4" t="str">
        <f>IF($K102="igen",Beosztás!AG136,"")</f>
        <v/>
      </c>
      <c r="Z102" s="4" t="str">
        <f>IF($K102="igen",Beosztás!AH136,"")</f>
        <v/>
      </c>
      <c r="AA102" s="4" t="str">
        <f>IF($K102="igen",Beosztás!AI136,"")</f>
        <v/>
      </c>
      <c r="AB102" s="4" t="str">
        <f>IF($K102="igen",Beosztás!AJ136,"")</f>
        <v/>
      </c>
      <c r="AC102" s="4" t="str">
        <f>IF($K102="igen",Beosztás!AK136,"")</f>
        <v/>
      </c>
      <c r="AD102" s="4" t="str">
        <f>IF($K102="igen",Beosztás!AL136,"")</f>
        <v/>
      </c>
      <c r="AE102" s="4" t="str">
        <f>IF($K102="igen",Beosztás!AM136,"")</f>
        <v/>
      </c>
      <c r="AF102" s="4" t="str">
        <f>IF($K102="igen",Beosztás!AN136,"")</f>
        <v/>
      </c>
      <c r="AG102" s="4" t="str">
        <f>IF($K102="igen",Beosztás!AO136,"")</f>
        <v/>
      </c>
      <c r="AH102" s="4" t="str">
        <f>IF($K102="igen",Beosztás!AP136,"")</f>
        <v/>
      </c>
      <c r="AI102" s="4" t="str">
        <f>IF($K102="igen",Beosztás!AQ136,"")</f>
        <v/>
      </c>
      <c r="AJ102" s="4" t="str">
        <f>IF($K102="igen",Beosztás!AR136,"")</f>
        <v/>
      </c>
      <c r="AK102" s="4" t="str">
        <f>IF($K102="igen",Beosztás!AS136,"")</f>
        <v/>
      </c>
      <c r="AL102" s="4" t="str">
        <f>IF($K102="igen",Beosztás!AT136,"")</f>
        <v/>
      </c>
      <c r="AM102" s="4" t="str">
        <f>IF($K102="igen",Beosztás!AU136,"")</f>
        <v/>
      </c>
      <c r="AN102" s="4" t="str">
        <f>IF($K102="igen",Beosztás!AV136,"")</f>
        <v/>
      </c>
      <c r="AO102" s="4" t="str">
        <f>IF($K102="igen",Beosztás!AW136,"")</f>
        <v/>
      </c>
      <c r="AP102" s="32" t="str">
        <f>IF($K102="igen",Beosztás!AX136,"")</f>
        <v/>
      </c>
    </row>
    <row r="103" spans="1:42" hidden="1" x14ac:dyDescent="0.3">
      <c r="A103" s="155">
        <f>Beosztás!A137</f>
        <v>0</v>
      </c>
      <c r="B103">
        <f>VLOOKUP($A103,Beosztás!$A$42:$I$345,8,)</f>
        <v>0</v>
      </c>
      <c r="C103">
        <f>VLOOKUP($A103,Beosztás!$A$42:$Q$345,9,)</f>
        <v>0</v>
      </c>
      <c r="D103">
        <f>VLOOKUP($A103,Beosztás!$A$42:$Q$345,10,)</f>
        <v>0</v>
      </c>
      <c r="E103">
        <f>VLOOKUP($A103,Beosztás!$A$42:$Q$345,11,)</f>
        <v>0</v>
      </c>
      <c r="F103">
        <f>VLOOKUP($A103,Beosztás!$A$42:$Q$345,16,)</f>
        <v>0</v>
      </c>
      <c r="G103">
        <f>VLOOKUP($A103,Beosztás!$A$42:$S$345,17,)</f>
        <v>0</v>
      </c>
      <c r="H103">
        <f>VLOOKUP($A103,Beosztás!$A$42:$S$345,14,)</f>
        <v>0</v>
      </c>
      <c r="I103">
        <f>VLOOKUP($A103,Beosztás!$A$42:$S$345,15,)</f>
        <v>0</v>
      </c>
      <c r="J103">
        <f t="shared" si="4"/>
        <v>0</v>
      </c>
      <c r="K103" s="82" t="str">
        <f t="shared" si="5"/>
        <v>nem</v>
      </c>
      <c r="L103" s="31" t="str">
        <f>IF($K103="igen",Beosztás!T137,"")</f>
        <v/>
      </c>
      <c r="M103" s="4" t="str">
        <f>IF($K103="igen",Beosztás!U137,"")</f>
        <v/>
      </c>
      <c r="N103" s="4" t="str">
        <f>IF($K103="igen",Beosztás!V137,"")</f>
        <v/>
      </c>
      <c r="O103" s="4" t="str">
        <f>IF($K103="igen",Beosztás!W137,"")</f>
        <v/>
      </c>
      <c r="P103" s="4" t="str">
        <f>IF($K103="igen",Beosztás!X137,"")</f>
        <v/>
      </c>
      <c r="Q103" s="4" t="str">
        <f>IF($K103="igen",Beosztás!Y137,"")</f>
        <v/>
      </c>
      <c r="R103" s="4" t="str">
        <f>IF($K103="igen",Beosztás!Z137,"")</f>
        <v/>
      </c>
      <c r="S103" s="4" t="str">
        <f>IF($K103="igen",Beosztás!AA137,"")</f>
        <v/>
      </c>
      <c r="T103" s="4" t="str">
        <f>IF($K103="igen",Beosztás!AB137,"")</f>
        <v/>
      </c>
      <c r="U103" s="4" t="str">
        <f>IF($K103="igen",Beosztás!AC137,"")</f>
        <v/>
      </c>
      <c r="V103" s="4" t="str">
        <f>IF($K103="igen",Beosztás!AD137,"")</f>
        <v/>
      </c>
      <c r="W103" s="4" t="str">
        <f>IF($K103="igen",Beosztás!AE137,"")</f>
        <v/>
      </c>
      <c r="X103" s="4" t="str">
        <f>IF($K103="igen",Beosztás!AF137,"")</f>
        <v/>
      </c>
      <c r="Y103" s="4" t="str">
        <f>IF($K103="igen",Beosztás!AG137,"")</f>
        <v/>
      </c>
      <c r="Z103" s="4" t="str">
        <f>IF($K103="igen",Beosztás!AH137,"")</f>
        <v/>
      </c>
      <c r="AA103" s="4" t="str">
        <f>IF($K103="igen",Beosztás!AI137,"")</f>
        <v/>
      </c>
      <c r="AB103" s="4" t="str">
        <f>IF($K103="igen",Beosztás!AJ137,"")</f>
        <v/>
      </c>
      <c r="AC103" s="4" t="str">
        <f>IF($K103="igen",Beosztás!AK137,"")</f>
        <v/>
      </c>
      <c r="AD103" s="4" t="str">
        <f>IF($K103="igen",Beosztás!AL137,"")</f>
        <v/>
      </c>
      <c r="AE103" s="4" t="str">
        <f>IF($K103="igen",Beosztás!AM137,"")</f>
        <v/>
      </c>
      <c r="AF103" s="4" t="str">
        <f>IF($K103="igen",Beosztás!AN137,"")</f>
        <v/>
      </c>
      <c r="AG103" s="4" t="str">
        <f>IF($K103="igen",Beosztás!AO137,"")</f>
        <v/>
      </c>
      <c r="AH103" s="4" t="str">
        <f>IF($K103="igen",Beosztás!AP137,"")</f>
        <v/>
      </c>
      <c r="AI103" s="4" t="str">
        <f>IF($K103="igen",Beosztás!AQ137,"")</f>
        <v/>
      </c>
      <c r="AJ103" s="4" t="str">
        <f>IF($K103="igen",Beosztás!AR137,"")</f>
        <v/>
      </c>
      <c r="AK103" s="4" t="str">
        <f>IF($K103="igen",Beosztás!AS137,"")</f>
        <v/>
      </c>
      <c r="AL103" s="4" t="str">
        <f>IF($K103="igen",Beosztás!AT137,"")</f>
        <v/>
      </c>
      <c r="AM103" s="4" t="str">
        <f>IF($K103="igen",Beosztás!AU137,"")</f>
        <v/>
      </c>
      <c r="AN103" s="4" t="str">
        <f>IF($K103="igen",Beosztás!AV137,"")</f>
        <v/>
      </c>
      <c r="AO103" s="4" t="str">
        <f>IF($K103="igen",Beosztás!AW137,"")</f>
        <v/>
      </c>
      <c r="AP103" s="32" t="str">
        <f>IF($K103="igen",Beosztás!AX137,"")</f>
        <v/>
      </c>
    </row>
    <row r="104" spans="1:42" hidden="1" x14ac:dyDescent="0.3">
      <c r="A104" s="155">
        <f>Beosztás!A138</f>
        <v>0</v>
      </c>
      <c r="B104">
        <f>VLOOKUP($A104,Beosztás!$A$42:$I$345,8,)</f>
        <v>0</v>
      </c>
      <c r="C104">
        <f>VLOOKUP($A104,Beosztás!$A$42:$Q$345,9,)</f>
        <v>0</v>
      </c>
      <c r="D104">
        <f>VLOOKUP($A104,Beosztás!$A$42:$Q$345,10,)</f>
        <v>0</v>
      </c>
      <c r="E104">
        <f>VLOOKUP($A104,Beosztás!$A$42:$Q$345,11,)</f>
        <v>0</v>
      </c>
      <c r="F104">
        <f>VLOOKUP($A104,Beosztás!$A$42:$Q$345,16,)</f>
        <v>0</v>
      </c>
      <c r="G104">
        <f>VLOOKUP($A104,Beosztás!$A$42:$S$345,17,)</f>
        <v>0</v>
      </c>
      <c r="H104">
        <f>VLOOKUP($A104,Beosztás!$A$42:$S$345,14,)</f>
        <v>0</v>
      </c>
      <c r="I104">
        <f>VLOOKUP($A104,Beosztás!$A$42:$S$345,15,)</f>
        <v>0</v>
      </c>
      <c r="J104">
        <f t="shared" si="4"/>
        <v>0</v>
      </c>
      <c r="K104" s="82" t="str">
        <f t="shared" si="5"/>
        <v>nem</v>
      </c>
      <c r="L104" s="31" t="str">
        <f>IF($K104="igen",Beosztás!T138,"")</f>
        <v/>
      </c>
      <c r="M104" s="4" t="str">
        <f>IF($K104="igen",Beosztás!U138,"")</f>
        <v/>
      </c>
      <c r="N104" s="4" t="str">
        <f>IF($K104="igen",Beosztás!V138,"")</f>
        <v/>
      </c>
      <c r="O104" s="4" t="str">
        <f>IF($K104="igen",Beosztás!W138,"")</f>
        <v/>
      </c>
      <c r="P104" s="4" t="str">
        <f>IF($K104="igen",Beosztás!X138,"")</f>
        <v/>
      </c>
      <c r="Q104" s="4" t="str">
        <f>IF($K104="igen",Beosztás!Y138,"")</f>
        <v/>
      </c>
      <c r="R104" s="4" t="str">
        <f>IF($K104="igen",Beosztás!Z138,"")</f>
        <v/>
      </c>
      <c r="S104" s="4" t="str">
        <f>IF($K104="igen",Beosztás!AA138,"")</f>
        <v/>
      </c>
      <c r="T104" s="4" t="str">
        <f>IF($K104="igen",Beosztás!AB138,"")</f>
        <v/>
      </c>
      <c r="U104" s="4" t="str">
        <f>IF($K104="igen",Beosztás!AC138,"")</f>
        <v/>
      </c>
      <c r="V104" s="4" t="str">
        <f>IF($K104="igen",Beosztás!AD138,"")</f>
        <v/>
      </c>
      <c r="W104" s="4" t="str">
        <f>IF($K104="igen",Beosztás!AE138,"")</f>
        <v/>
      </c>
      <c r="X104" s="4" t="str">
        <f>IF($K104="igen",Beosztás!AF138,"")</f>
        <v/>
      </c>
      <c r="Y104" s="4" t="str">
        <f>IF($K104="igen",Beosztás!AG138,"")</f>
        <v/>
      </c>
      <c r="Z104" s="4" t="str">
        <f>IF($K104="igen",Beosztás!AH138,"")</f>
        <v/>
      </c>
      <c r="AA104" s="4" t="str">
        <f>IF($K104="igen",Beosztás!AI138,"")</f>
        <v/>
      </c>
      <c r="AB104" s="4" t="str">
        <f>IF($K104="igen",Beosztás!AJ138,"")</f>
        <v/>
      </c>
      <c r="AC104" s="4" t="str">
        <f>IF($K104="igen",Beosztás!AK138,"")</f>
        <v/>
      </c>
      <c r="AD104" s="4" t="str">
        <f>IF($K104="igen",Beosztás!AL138,"")</f>
        <v/>
      </c>
      <c r="AE104" s="4" t="str">
        <f>IF($K104="igen",Beosztás!AM138,"")</f>
        <v/>
      </c>
      <c r="AF104" s="4" t="str">
        <f>IF($K104="igen",Beosztás!AN138,"")</f>
        <v/>
      </c>
      <c r="AG104" s="4" t="str">
        <f>IF($K104="igen",Beosztás!AO138,"")</f>
        <v/>
      </c>
      <c r="AH104" s="4" t="str">
        <f>IF($K104="igen",Beosztás!AP138,"")</f>
        <v/>
      </c>
      <c r="AI104" s="4" t="str">
        <f>IF($K104="igen",Beosztás!AQ138,"")</f>
        <v/>
      </c>
      <c r="AJ104" s="4" t="str">
        <f>IF($K104="igen",Beosztás!AR138,"")</f>
        <v/>
      </c>
      <c r="AK104" s="4" t="str">
        <f>IF($K104="igen",Beosztás!AS138,"")</f>
        <v/>
      </c>
      <c r="AL104" s="4" t="str">
        <f>IF($K104="igen",Beosztás!AT138,"")</f>
        <v/>
      </c>
      <c r="AM104" s="4" t="str">
        <f>IF($K104="igen",Beosztás!AU138,"")</f>
        <v/>
      </c>
      <c r="AN104" s="4" t="str">
        <f>IF($K104="igen",Beosztás!AV138,"")</f>
        <v/>
      </c>
      <c r="AO104" s="4" t="str">
        <f>IF($K104="igen",Beosztás!AW138,"")</f>
        <v/>
      </c>
      <c r="AP104" s="32" t="str">
        <f>IF($K104="igen",Beosztás!AX138,"")</f>
        <v/>
      </c>
    </row>
    <row r="105" spans="1:42" hidden="1" x14ac:dyDescent="0.3">
      <c r="A105" s="155">
        <f>Beosztás!A139</f>
        <v>0</v>
      </c>
      <c r="B105">
        <f>VLOOKUP($A105,Beosztás!$A$42:$I$345,8,)</f>
        <v>0</v>
      </c>
      <c r="C105">
        <f>VLOOKUP($A105,Beosztás!$A$42:$Q$345,9,)</f>
        <v>0</v>
      </c>
      <c r="D105">
        <f>VLOOKUP($A105,Beosztás!$A$42:$Q$345,10,)</f>
        <v>0</v>
      </c>
      <c r="E105">
        <f>VLOOKUP($A105,Beosztás!$A$42:$Q$345,11,)</f>
        <v>0</v>
      </c>
      <c r="F105">
        <f>VLOOKUP($A105,Beosztás!$A$42:$Q$345,16,)</f>
        <v>0</v>
      </c>
      <c r="G105">
        <f>VLOOKUP($A105,Beosztás!$A$42:$S$345,17,)</f>
        <v>0</v>
      </c>
      <c r="H105">
        <f>VLOOKUP($A105,Beosztás!$A$42:$S$345,14,)</f>
        <v>0</v>
      </c>
      <c r="I105">
        <f>VLOOKUP($A105,Beosztás!$A$42:$S$345,15,)</f>
        <v>0</v>
      </c>
      <c r="J105">
        <f t="shared" si="4"/>
        <v>0</v>
      </c>
      <c r="K105" s="82" t="str">
        <f t="shared" si="5"/>
        <v>nem</v>
      </c>
      <c r="L105" s="31" t="str">
        <f>IF($K105="igen",Beosztás!T139,"")</f>
        <v/>
      </c>
      <c r="M105" s="4" t="str">
        <f>IF($K105="igen",Beosztás!U139,"")</f>
        <v/>
      </c>
      <c r="N105" s="4" t="str">
        <f>IF($K105="igen",Beosztás!V139,"")</f>
        <v/>
      </c>
      <c r="O105" s="4" t="str">
        <f>IF($K105="igen",Beosztás!W139,"")</f>
        <v/>
      </c>
      <c r="P105" s="4" t="str">
        <f>IF($K105="igen",Beosztás!X139,"")</f>
        <v/>
      </c>
      <c r="Q105" s="4" t="str">
        <f>IF($K105="igen",Beosztás!Y139,"")</f>
        <v/>
      </c>
      <c r="R105" s="4" t="str">
        <f>IF($K105="igen",Beosztás!Z139,"")</f>
        <v/>
      </c>
      <c r="S105" s="4" t="str">
        <f>IF($K105="igen",Beosztás!AA139,"")</f>
        <v/>
      </c>
      <c r="T105" s="4" t="str">
        <f>IF($K105="igen",Beosztás!AB139,"")</f>
        <v/>
      </c>
      <c r="U105" s="4" t="str">
        <f>IF($K105="igen",Beosztás!AC139,"")</f>
        <v/>
      </c>
      <c r="V105" s="4" t="str">
        <f>IF($K105="igen",Beosztás!AD139,"")</f>
        <v/>
      </c>
      <c r="W105" s="4" t="str">
        <f>IF($K105="igen",Beosztás!AE139,"")</f>
        <v/>
      </c>
      <c r="X105" s="4" t="str">
        <f>IF($K105="igen",Beosztás!AF139,"")</f>
        <v/>
      </c>
      <c r="Y105" s="4" t="str">
        <f>IF($K105="igen",Beosztás!AG139,"")</f>
        <v/>
      </c>
      <c r="Z105" s="4" t="str">
        <f>IF($K105="igen",Beosztás!AH139,"")</f>
        <v/>
      </c>
      <c r="AA105" s="4" t="str">
        <f>IF($K105="igen",Beosztás!AI139,"")</f>
        <v/>
      </c>
      <c r="AB105" s="4" t="str">
        <f>IF($K105="igen",Beosztás!AJ139,"")</f>
        <v/>
      </c>
      <c r="AC105" s="4" t="str">
        <f>IF($K105="igen",Beosztás!AK139,"")</f>
        <v/>
      </c>
      <c r="AD105" s="4" t="str">
        <f>IF($K105="igen",Beosztás!AL139,"")</f>
        <v/>
      </c>
      <c r="AE105" s="4" t="str">
        <f>IF($K105="igen",Beosztás!AM139,"")</f>
        <v/>
      </c>
      <c r="AF105" s="4" t="str">
        <f>IF($K105="igen",Beosztás!AN139,"")</f>
        <v/>
      </c>
      <c r="AG105" s="4" t="str">
        <f>IF($K105="igen",Beosztás!AO139,"")</f>
        <v/>
      </c>
      <c r="AH105" s="4" t="str">
        <f>IF($K105="igen",Beosztás!AP139,"")</f>
        <v/>
      </c>
      <c r="AI105" s="4" t="str">
        <f>IF($K105="igen",Beosztás!AQ139,"")</f>
        <v/>
      </c>
      <c r="AJ105" s="4" t="str">
        <f>IF($K105="igen",Beosztás!AR139,"")</f>
        <v/>
      </c>
      <c r="AK105" s="4" t="str">
        <f>IF($K105="igen",Beosztás!AS139,"")</f>
        <v/>
      </c>
      <c r="AL105" s="4" t="str">
        <f>IF($K105="igen",Beosztás!AT139,"")</f>
        <v/>
      </c>
      <c r="AM105" s="4" t="str">
        <f>IF($K105="igen",Beosztás!AU139,"")</f>
        <v/>
      </c>
      <c r="AN105" s="4" t="str">
        <f>IF($K105="igen",Beosztás!AV139,"")</f>
        <v/>
      </c>
      <c r="AO105" s="4" t="str">
        <f>IF($K105="igen",Beosztás!AW139,"")</f>
        <v/>
      </c>
      <c r="AP105" s="32" t="str">
        <f>IF($K105="igen",Beosztás!AX139,"")</f>
        <v/>
      </c>
    </row>
    <row r="106" spans="1:42" hidden="1" x14ac:dyDescent="0.3">
      <c r="A106" s="155">
        <f>Beosztás!A140</f>
        <v>0</v>
      </c>
      <c r="B106">
        <f>VLOOKUP($A106,Beosztás!$A$42:$I$345,8,)</f>
        <v>0</v>
      </c>
      <c r="C106">
        <f>VLOOKUP($A106,Beosztás!$A$42:$Q$345,9,)</f>
        <v>0</v>
      </c>
      <c r="D106">
        <f>VLOOKUP($A106,Beosztás!$A$42:$Q$345,10,)</f>
        <v>0</v>
      </c>
      <c r="E106">
        <f>VLOOKUP($A106,Beosztás!$A$42:$Q$345,11,)</f>
        <v>0</v>
      </c>
      <c r="F106">
        <f>VLOOKUP($A106,Beosztás!$A$42:$Q$345,16,)</f>
        <v>0</v>
      </c>
      <c r="G106">
        <f>VLOOKUP($A106,Beosztás!$A$42:$S$345,17,)</f>
        <v>0</v>
      </c>
      <c r="H106">
        <f>VLOOKUP($A106,Beosztás!$A$42:$S$345,14,)</f>
        <v>0</v>
      </c>
      <c r="I106">
        <f>VLOOKUP($A106,Beosztás!$A$42:$S$345,15,)</f>
        <v>0</v>
      </c>
      <c r="J106">
        <f t="shared" si="4"/>
        <v>0</v>
      </c>
      <c r="K106" s="82" t="str">
        <f t="shared" si="5"/>
        <v>nem</v>
      </c>
      <c r="L106" s="31" t="str">
        <f>IF($K106="igen",Beosztás!T140,"")</f>
        <v/>
      </c>
      <c r="M106" s="4" t="str">
        <f>IF($K106="igen",Beosztás!U140,"")</f>
        <v/>
      </c>
      <c r="N106" s="4" t="str">
        <f>IF($K106="igen",Beosztás!V140,"")</f>
        <v/>
      </c>
      <c r="O106" s="4" t="str">
        <f>IF($K106="igen",Beosztás!W140,"")</f>
        <v/>
      </c>
      <c r="P106" s="4" t="str">
        <f>IF($K106="igen",Beosztás!X140,"")</f>
        <v/>
      </c>
      <c r="Q106" s="4" t="str">
        <f>IF($K106="igen",Beosztás!Y140,"")</f>
        <v/>
      </c>
      <c r="R106" s="4" t="str">
        <f>IF($K106="igen",Beosztás!Z140,"")</f>
        <v/>
      </c>
      <c r="S106" s="4" t="str">
        <f>IF($K106="igen",Beosztás!AA140,"")</f>
        <v/>
      </c>
      <c r="T106" s="4" t="str">
        <f>IF($K106="igen",Beosztás!AB140,"")</f>
        <v/>
      </c>
      <c r="U106" s="4" t="str">
        <f>IF($K106="igen",Beosztás!AC140,"")</f>
        <v/>
      </c>
      <c r="V106" s="4" t="str">
        <f>IF($K106="igen",Beosztás!AD140,"")</f>
        <v/>
      </c>
      <c r="W106" s="4" t="str">
        <f>IF($K106="igen",Beosztás!AE140,"")</f>
        <v/>
      </c>
      <c r="X106" s="4" t="str">
        <f>IF($K106="igen",Beosztás!AF140,"")</f>
        <v/>
      </c>
      <c r="Y106" s="4" t="str">
        <f>IF($K106="igen",Beosztás!AG140,"")</f>
        <v/>
      </c>
      <c r="Z106" s="4" t="str">
        <f>IF($K106="igen",Beosztás!AH140,"")</f>
        <v/>
      </c>
      <c r="AA106" s="4" t="str">
        <f>IF($K106="igen",Beosztás!AI140,"")</f>
        <v/>
      </c>
      <c r="AB106" s="4" t="str">
        <f>IF($K106="igen",Beosztás!AJ140,"")</f>
        <v/>
      </c>
      <c r="AC106" s="4" t="str">
        <f>IF($K106="igen",Beosztás!AK140,"")</f>
        <v/>
      </c>
      <c r="AD106" s="4" t="str">
        <f>IF($K106="igen",Beosztás!AL140,"")</f>
        <v/>
      </c>
      <c r="AE106" s="4" t="str">
        <f>IF($K106="igen",Beosztás!AM140,"")</f>
        <v/>
      </c>
      <c r="AF106" s="4" t="str">
        <f>IF($K106="igen",Beosztás!AN140,"")</f>
        <v/>
      </c>
      <c r="AG106" s="4" t="str">
        <f>IF($K106="igen",Beosztás!AO140,"")</f>
        <v/>
      </c>
      <c r="AH106" s="4" t="str">
        <f>IF($K106="igen",Beosztás!AP140,"")</f>
        <v/>
      </c>
      <c r="AI106" s="4" t="str">
        <f>IF($K106="igen",Beosztás!AQ140,"")</f>
        <v/>
      </c>
      <c r="AJ106" s="4" t="str">
        <f>IF($K106="igen",Beosztás!AR140,"")</f>
        <v/>
      </c>
      <c r="AK106" s="4" t="str">
        <f>IF($K106="igen",Beosztás!AS140,"")</f>
        <v/>
      </c>
      <c r="AL106" s="4" t="str">
        <f>IF($K106="igen",Beosztás!AT140,"")</f>
        <v/>
      </c>
      <c r="AM106" s="4" t="str">
        <f>IF($K106="igen",Beosztás!AU140,"")</f>
        <v/>
      </c>
      <c r="AN106" s="4" t="str">
        <f>IF($K106="igen",Beosztás!AV140,"")</f>
        <v/>
      </c>
      <c r="AO106" s="4" t="str">
        <f>IF($K106="igen",Beosztás!AW140,"")</f>
        <v/>
      </c>
      <c r="AP106" s="32" t="str">
        <f>IF($K106="igen",Beosztás!AX140,"")</f>
        <v/>
      </c>
    </row>
    <row r="107" spans="1:42" hidden="1" x14ac:dyDescent="0.3">
      <c r="A107" s="155">
        <f>Beosztás!A141</f>
        <v>0</v>
      </c>
      <c r="B107">
        <f>VLOOKUP($A107,Beosztás!$A$42:$I$345,8,)</f>
        <v>0</v>
      </c>
      <c r="C107">
        <f>VLOOKUP($A107,Beosztás!$A$42:$Q$345,9,)</f>
        <v>0</v>
      </c>
      <c r="D107">
        <f>VLOOKUP($A107,Beosztás!$A$42:$Q$345,10,)</f>
        <v>0</v>
      </c>
      <c r="E107">
        <f>VLOOKUP($A107,Beosztás!$A$42:$Q$345,11,)</f>
        <v>0</v>
      </c>
      <c r="F107">
        <f>VLOOKUP($A107,Beosztás!$A$42:$Q$345,16,)</f>
        <v>0</v>
      </c>
      <c r="G107">
        <f>VLOOKUP($A107,Beosztás!$A$42:$S$345,17,)</f>
        <v>0</v>
      </c>
      <c r="H107">
        <f>VLOOKUP($A107,Beosztás!$A$42:$S$345,14,)</f>
        <v>0</v>
      </c>
      <c r="I107">
        <f>VLOOKUP($A107,Beosztás!$A$42:$S$345,15,)</f>
        <v>0</v>
      </c>
      <c r="J107">
        <f t="shared" si="4"/>
        <v>0</v>
      </c>
      <c r="K107" s="82" t="str">
        <f t="shared" si="5"/>
        <v>nem</v>
      </c>
      <c r="L107" s="31" t="str">
        <f>IF($K107="igen",Beosztás!T141,"")</f>
        <v/>
      </c>
      <c r="M107" s="4" t="str">
        <f>IF($K107="igen",Beosztás!U141,"")</f>
        <v/>
      </c>
      <c r="N107" s="4" t="str">
        <f>IF($K107="igen",Beosztás!V141,"")</f>
        <v/>
      </c>
      <c r="O107" s="4" t="str">
        <f>IF($K107="igen",Beosztás!W141,"")</f>
        <v/>
      </c>
      <c r="P107" s="4" t="str">
        <f>IF($K107="igen",Beosztás!X141,"")</f>
        <v/>
      </c>
      <c r="Q107" s="4" t="str">
        <f>IF($K107="igen",Beosztás!Y141,"")</f>
        <v/>
      </c>
      <c r="R107" s="4" t="str">
        <f>IF($K107="igen",Beosztás!Z141,"")</f>
        <v/>
      </c>
      <c r="S107" s="4" t="str">
        <f>IF($K107="igen",Beosztás!AA141,"")</f>
        <v/>
      </c>
      <c r="T107" s="4" t="str">
        <f>IF($K107="igen",Beosztás!AB141,"")</f>
        <v/>
      </c>
      <c r="U107" s="4" t="str">
        <f>IF($K107="igen",Beosztás!AC141,"")</f>
        <v/>
      </c>
      <c r="V107" s="4" t="str">
        <f>IF($K107="igen",Beosztás!AD141,"")</f>
        <v/>
      </c>
      <c r="W107" s="4" t="str">
        <f>IF($K107="igen",Beosztás!AE141,"")</f>
        <v/>
      </c>
      <c r="X107" s="4" t="str">
        <f>IF($K107="igen",Beosztás!AF141,"")</f>
        <v/>
      </c>
      <c r="Y107" s="4" t="str">
        <f>IF($K107="igen",Beosztás!AG141,"")</f>
        <v/>
      </c>
      <c r="Z107" s="4" t="str">
        <f>IF($K107="igen",Beosztás!AH141,"")</f>
        <v/>
      </c>
      <c r="AA107" s="4" t="str">
        <f>IF($K107="igen",Beosztás!AI141,"")</f>
        <v/>
      </c>
      <c r="AB107" s="4" t="str">
        <f>IF($K107="igen",Beosztás!AJ141,"")</f>
        <v/>
      </c>
      <c r="AC107" s="4" t="str">
        <f>IF($K107="igen",Beosztás!AK141,"")</f>
        <v/>
      </c>
      <c r="AD107" s="4" t="str">
        <f>IF($K107="igen",Beosztás!AL141,"")</f>
        <v/>
      </c>
      <c r="AE107" s="4" t="str">
        <f>IF($K107="igen",Beosztás!AM141,"")</f>
        <v/>
      </c>
      <c r="AF107" s="4" t="str">
        <f>IF($K107="igen",Beosztás!AN141,"")</f>
        <v/>
      </c>
      <c r="AG107" s="4" t="str">
        <f>IF($K107="igen",Beosztás!AO141,"")</f>
        <v/>
      </c>
      <c r="AH107" s="4" t="str">
        <f>IF($K107="igen",Beosztás!AP141,"")</f>
        <v/>
      </c>
      <c r="AI107" s="4" t="str">
        <f>IF($K107="igen",Beosztás!AQ141,"")</f>
        <v/>
      </c>
      <c r="AJ107" s="4" t="str">
        <f>IF($K107="igen",Beosztás!AR141,"")</f>
        <v/>
      </c>
      <c r="AK107" s="4" t="str">
        <f>IF($K107="igen",Beosztás!AS141,"")</f>
        <v/>
      </c>
      <c r="AL107" s="4" t="str">
        <f>IF($K107="igen",Beosztás!AT141,"")</f>
        <v/>
      </c>
      <c r="AM107" s="4" t="str">
        <f>IF($K107="igen",Beosztás!AU141,"")</f>
        <v/>
      </c>
      <c r="AN107" s="4" t="str">
        <f>IF($K107="igen",Beosztás!AV141,"")</f>
        <v/>
      </c>
      <c r="AO107" s="4" t="str">
        <f>IF($K107="igen",Beosztás!AW141,"")</f>
        <v/>
      </c>
      <c r="AP107" s="32" t="str">
        <f>IF($K107="igen",Beosztás!AX141,"")</f>
        <v/>
      </c>
    </row>
    <row r="108" spans="1:42" hidden="1" x14ac:dyDescent="0.3">
      <c r="A108" s="155">
        <f>Beosztás!A142</f>
        <v>0</v>
      </c>
      <c r="B108">
        <f>VLOOKUP($A108,Beosztás!$A$42:$I$345,8,)</f>
        <v>0</v>
      </c>
      <c r="C108">
        <f>VLOOKUP($A108,Beosztás!$A$42:$Q$345,9,)</f>
        <v>0</v>
      </c>
      <c r="D108">
        <f>VLOOKUP($A108,Beosztás!$A$42:$Q$345,10,)</f>
        <v>0</v>
      </c>
      <c r="E108">
        <f>VLOOKUP($A108,Beosztás!$A$42:$Q$345,11,)</f>
        <v>0</v>
      </c>
      <c r="F108">
        <f>VLOOKUP($A108,Beosztás!$A$42:$Q$345,16,)</f>
        <v>0</v>
      </c>
      <c r="G108">
        <f>VLOOKUP($A108,Beosztás!$A$42:$S$345,17,)</f>
        <v>0</v>
      </c>
      <c r="H108">
        <f>VLOOKUP($A108,Beosztás!$A$42:$S$345,14,)</f>
        <v>0</v>
      </c>
      <c r="I108">
        <f>VLOOKUP($A108,Beosztás!$A$42:$S$345,15,)</f>
        <v>0</v>
      </c>
      <c r="J108">
        <f t="shared" si="4"/>
        <v>0</v>
      </c>
      <c r="K108" s="82" t="str">
        <f t="shared" si="5"/>
        <v>nem</v>
      </c>
      <c r="L108" s="31" t="str">
        <f>IF($K108="igen",Beosztás!T142,"")</f>
        <v/>
      </c>
      <c r="M108" s="4" t="str">
        <f>IF($K108="igen",Beosztás!U142,"")</f>
        <v/>
      </c>
      <c r="N108" s="4" t="str">
        <f>IF($K108="igen",Beosztás!V142,"")</f>
        <v/>
      </c>
      <c r="O108" s="4" t="str">
        <f>IF($K108="igen",Beosztás!W142,"")</f>
        <v/>
      </c>
      <c r="P108" s="4" t="str">
        <f>IF($K108="igen",Beosztás!X142,"")</f>
        <v/>
      </c>
      <c r="Q108" s="4" t="str">
        <f>IF($K108="igen",Beosztás!Y142,"")</f>
        <v/>
      </c>
      <c r="R108" s="4" t="str">
        <f>IF($K108="igen",Beosztás!Z142,"")</f>
        <v/>
      </c>
      <c r="S108" s="4" t="str">
        <f>IF($K108="igen",Beosztás!AA142,"")</f>
        <v/>
      </c>
      <c r="T108" s="4" t="str">
        <f>IF($K108="igen",Beosztás!AB142,"")</f>
        <v/>
      </c>
      <c r="U108" s="4" t="str">
        <f>IF($K108="igen",Beosztás!AC142,"")</f>
        <v/>
      </c>
      <c r="V108" s="4" t="str">
        <f>IF($K108="igen",Beosztás!AD142,"")</f>
        <v/>
      </c>
      <c r="W108" s="4" t="str">
        <f>IF($K108="igen",Beosztás!AE142,"")</f>
        <v/>
      </c>
      <c r="X108" s="4" t="str">
        <f>IF($K108="igen",Beosztás!AF142,"")</f>
        <v/>
      </c>
      <c r="Y108" s="4" t="str">
        <f>IF($K108="igen",Beosztás!AG142,"")</f>
        <v/>
      </c>
      <c r="Z108" s="4" t="str">
        <f>IF($K108="igen",Beosztás!AH142,"")</f>
        <v/>
      </c>
      <c r="AA108" s="4" t="str">
        <f>IF($K108="igen",Beosztás!AI142,"")</f>
        <v/>
      </c>
      <c r="AB108" s="4" t="str">
        <f>IF($K108="igen",Beosztás!AJ142,"")</f>
        <v/>
      </c>
      <c r="AC108" s="4" t="str">
        <f>IF($K108="igen",Beosztás!AK142,"")</f>
        <v/>
      </c>
      <c r="AD108" s="4" t="str">
        <f>IF($K108="igen",Beosztás!AL142,"")</f>
        <v/>
      </c>
      <c r="AE108" s="4" t="str">
        <f>IF($K108="igen",Beosztás!AM142,"")</f>
        <v/>
      </c>
      <c r="AF108" s="4" t="str">
        <f>IF($K108="igen",Beosztás!AN142,"")</f>
        <v/>
      </c>
      <c r="AG108" s="4" t="str">
        <f>IF($K108="igen",Beosztás!AO142,"")</f>
        <v/>
      </c>
      <c r="AH108" s="4" t="str">
        <f>IF($K108="igen",Beosztás!AP142,"")</f>
        <v/>
      </c>
      <c r="AI108" s="4" t="str">
        <f>IF($K108="igen",Beosztás!AQ142,"")</f>
        <v/>
      </c>
      <c r="AJ108" s="4" t="str">
        <f>IF($K108="igen",Beosztás!AR142,"")</f>
        <v/>
      </c>
      <c r="AK108" s="4" t="str">
        <f>IF($K108="igen",Beosztás!AS142,"")</f>
        <v/>
      </c>
      <c r="AL108" s="4" t="str">
        <f>IF($K108="igen",Beosztás!AT142,"")</f>
        <v/>
      </c>
      <c r="AM108" s="4" t="str">
        <f>IF($K108="igen",Beosztás!AU142,"")</f>
        <v/>
      </c>
      <c r="AN108" s="4" t="str">
        <f>IF($K108="igen",Beosztás!AV142,"")</f>
        <v/>
      </c>
      <c r="AO108" s="4" t="str">
        <f>IF($K108="igen",Beosztás!AW142,"")</f>
        <v/>
      </c>
      <c r="AP108" s="32" t="str">
        <f>IF($K108="igen",Beosztás!AX142,"")</f>
        <v/>
      </c>
    </row>
    <row r="109" spans="1:42" hidden="1" x14ac:dyDescent="0.3">
      <c r="A109" s="155">
        <f>Beosztás!A143</f>
        <v>0</v>
      </c>
      <c r="B109">
        <f>VLOOKUP($A109,Beosztás!$A$42:$I$345,8,)</f>
        <v>0</v>
      </c>
      <c r="C109">
        <f>VLOOKUP($A109,Beosztás!$A$42:$Q$345,9,)</f>
        <v>0</v>
      </c>
      <c r="D109">
        <f>VLOOKUP($A109,Beosztás!$A$42:$Q$345,10,)</f>
        <v>0</v>
      </c>
      <c r="E109">
        <f>VLOOKUP($A109,Beosztás!$A$42:$Q$345,11,)</f>
        <v>0</v>
      </c>
      <c r="F109">
        <f>VLOOKUP($A109,Beosztás!$A$42:$Q$345,16,)</f>
        <v>0</v>
      </c>
      <c r="G109">
        <f>VLOOKUP($A109,Beosztás!$A$42:$S$345,17,)</f>
        <v>0</v>
      </c>
      <c r="H109">
        <f>VLOOKUP($A109,Beosztás!$A$42:$S$345,14,)</f>
        <v>0</v>
      </c>
      <c r="I109">
        <f>VLOOKUP($A109,Beosztás!$A$42:$S$345,15,)</f>
        <v>0</v>
      </c>
      <c r="J109">
        <f t="shared" si="4"/>
        <v>0</v>
      </c>
      <c r="K109" s="82" t="str">
        <f t="shared" si="5"/>
        <v>nem</v>
      </c>
      <c r="L109" s="31" t="str">
        <f>IF($K109="igen",Beosztás!T143,"")</f>
        <v/>
      </c>
      <c r="M109" s="4" t="str">
        <f>IF($K109="igen",Beosztás!U143,"")</f>
        <v/>
      </c>
      <c r="N109" s="4" t="str">
        <f>IF($K109="igen",Beosztás!V143,"")</f>
        <v/>
      </c>
      <c r="O109" s="4" t="str">
        <f>IF($K109="igen",Beosztás!W143,"")</f>
        <v/>
      </c>
      <c r="P109" s="4" t="str">
        <f>IF($K109="igen",Beosztás!X143,"")</f>
        <v/>
      </c>
      <c r="Q109" s="4" t="str">
        <f>IF($K109="igen",Beosztás!Y143,"")</f>
        <v/>
      </c>
      <c r="R109" s="4" t="str">
        <f>IF($K109="igen",Beosztás!Z143,"")</f>
        <v/>
      </c>
      <c r="S109" s="4" t="str">
        <f>IF($K109="igen",Beosztás!AA143,"")</f>
        <v/>
      </c>
      <c r="T109" s="4" t="str">
        <f>IF($K109="igen",Beosztás!AB143,"")</f>
        <v/>
      </c>
      <c r="U109" s="4" t="str">
        <f>IF($K109="igen",Beosztás!AC143,"")</f>
        <v/>
      </c>
      <c r="V109" s="4" t="str">
        <f>IF($K109="igen",Beosztás!AD143,"")</f>
        <v/>
      </c>
      <c r="W109" s="4" t="str">
        <f>IF($K109="igen",Beosztás!AE143,"")</f>
        <v/>
      </c>
      <c r="X109" s="4" t="str">
        <f>IF($K109="igen",Beosztás!AF143,"")</f>
        <v/>
      </c>
      <c r="Y109" s="4" t="str">
        <f>IF($K109="igen",Beosztás!AG143,"")</f>
        <v/>
      </c>
      <c r="Z109" s="4" t="str">
        <f>IF($K109="igen",Beosztás!AH143,"")</f>
        <v/>
      </c>
      <c r="AA109" s="4" t="str">
        <f>IF($K109="igen",Beosztás!AI143,"")</f>
        <v/>
      </c>
      <c r="AB109" s="4" t="str">
        <f>IF($K109="igen",Beosztás!AJ143,"")</f>
        <v/>
      </c>
      <c r="AC109" s="4" t="str">
        <f>IF($K109="igen",Beosztás!AK143,"")</f>
        <v/>
      </c>
      <c r="AD109" s="4" t="str">
        <f>IF($K109="igen",Beosztás!AL143,"")</f>
        <v/>
      </c>
      <c r="AE109" s="4" t="str">
        <f>IF($K109="igen",Beosztás!AM143,"")</f>
        <v/>
      </c>
      <c r="AF109" s="4" t="str">
        <f>IF($K109="igen",Beosztás!AN143,"")</f>
        <v/>
      </c>
      <c r="AG109" s="4" t="str">
        <f>IF($K109="igen",Beosztás!AO143,"")</f>
        <v/>
      </c>
      <c r="AH109" s="4" t="str">
        <f>IF($K109="igen",Beosztás!AP143,"")</f>
        <v/>
      </c>
      <c r="AI109" s="4" t="str">
        <f>IF($K109="igen",Beosztás!AQ143,"")</f>
        <v/>
      </c>
      <c r="AJ109" s="4" t="str">
        <f>IF($K109="igen",Beosztás!AR143,"")</f>
        <v/>
      </c>
      <c r="AK109" s="4" t="str">
        <f>IF($K109="igen",Beosztás!AS143,"")</f>
        <v/>
      </c>
      <c r="AL109" s="4" t="str">
        <f>IF($K109="igen",Beosztás!AT143,"")</f>
        <v/>
      </c>
      <c r="AM109" s="4" t="str">
        <f>IF($K109="igen",Beosztás!AU143,"")</f>
        <v/>
      </c>
      <c r="AN109" s="4" t="str">
        <f>IF($K109="igen",Beosztás!AV143,"")</f>
        <v/>
      </c>
      <c r="AO109" s="4" t="str">
        <f>IF($K109="igen",Beosztás!AW143,"")</f>
        <v/>
      </c>
      <c r="AP109" s="32" t="str">
        <f>IF($K109="igen",Beosztás!AX143,"")</f>
        <v/>
      </c>
    </row>
    <row r="110" spans="1:42" hidden="1" x14ac:dyDescent="0.3">
      <c r="A110" s="155">
        <f>Beosztás!A144</f>
        <v>0</v>
      </c>
      <c r="B110">
        <f>VLOOKUP($A110,Beosztás!$A$42:$I$345,8,)</f>
        <v>0</v>
      </c>
      <c r="C110">
        <f>VLOOKUP($A110,Beosztás!$A$42:$Q$345,9,)</f>
        <v>0</v>
      </c>
      <c r="D110">
        <f>VLOOKUP($A110,Beosztás!$A$42:$Q$345,10,)</f>
        <v>0</v>
      </c>
      <c r="E110">
        <f>VLOOKUP($A110,Beosztás!$A$42:$Q$345,11,)</f>
        <v>0</v>
      </c>
      <c r="F110">
        <f>VLOOKUP($A110,Beosztás!$A$42:$Q$345,16,)</f>
        <v>0</v>
      </c>
      <c r="G110">
        <f>VLOOKUP($A110,Beosztás!$A$42:$S$345,17,)</f>
        <v>0</v>
      </c>
      <c r="H110">
        <f>VLOOKUP($A110,Beosztás!$A$42:$S$345,14,)</f>
        <v>0</v>
      </c>
      <c r="I110">
        <f>VLOOKUP($A110,Beosztás!$A$42:$S$345,15,)</f>
        <v>0</v>
      </c>
      <c r="J110">
        <f t="shared" si="4"/>
        <v>0</v>
      </c>
      <c r="K110" s="82" t="str">
        <f t="shared" si="5"/>
        <v>nem</v>
      </c>
      <c r="L110" s="31" t="str">
        <f>IF($K110="igen",Beosztás!T144,"")</f>
        <v/>
      </c>
      <c r="M110" s="4" t="str">
        <f>IF($K110="igen",Beosztás!U144,"")</f>
        <v/>
      </c>
      <c r="N110" s="4" t="str">
        <f>IF($K110="igen",Beosztás!V144,"")</f>
        <v/>
      </c>
      <c r="O110" s="4" t="str">
        <f>IF($K110="igen",Beosztás!W144,"")</f>
        <v/>
      </c>
      <c r="P110" s="4" t="str">
        <f>IF($K110="igen",Beosztás!X144,"")</f>
        <v/>
      </c>
      <c r="Q110" s="4" t="str">
        <f>IF($K110="igen",Beosztás!Y144,"")</f>
        <v/>
      </c>
      <c r="R110" s="4" t="str">
        <f>IF($K110="igen",Beosztás!Z144,"")</f>
        <v/>
      </c>
      <c r="S110" s="4" t="str">
        <f>IF($K110="igen",Beosztás!AA144,"")</f>
        <v/>
      </c>
      <c r="T110" s="4" t="str">
        <f>IF($K110="igen",Beosztás!AB144,"")</f>
        <v/>
      </c>
      <c r="U110" s="4" t="str">
        <f>IF($K110="igen",Beosztás!AC144,"")</f>
        <v/>
      </c>
      <c r="V110" s="4" t="str">
        <f>IF($K110="igen",Beosztás!AD144,"")</f>
        <v/>
      </c>
      <c r="W110" s="4" t="str">
        <f>IF($K110="igen",Beosztás!AE144,"")</f>
        <v/>
      </c>
      <c r="X110" s="4" t="str">
        <f>IF($K110="igen",Beosztás!AF144,"")</f>
        <v/>
      </c>
      <c r="Y110" s="4" t="str">
        <f>IF($K110="igen",Beosztás!AG144,"")</f>
        <v/>
      </c>
      <c r="Z110" s="4" t="str">
        <f>IF($K110="igen",Beosztás!AH144,"")</f>
        <v/>
      </c>
      <c r="AA110" s="4" t="str">
        <f>IF($K110="igen",Beosztás!AI144,"")</f>
        <v/>
      </c>
      <c r="AB110" s="4" t="str">
        <f>IF($K110="igen",Beosztás!AJ144,"")</f>
        <v/>
      </c>
      <c r="AC110" s="4" t="str">
        <f>IF($K110="igen",Beosztás!AK144,"")</f>
        <v/>
      </c>
      <c r="AD110" s="4" t="str">
        <f>IF($K110="igen",Beosztás!AL144,"")</f>
        <v/>
      </c>
      <c r="AE110" s="4" t="str">
        <f>IF($K110="igen",Beosztás!AM144,"")</f>
        <v/>
      </c>
      <c r="AF110" s="4" t="str">
        <f>IF($K110="igen",Beosztás!AN144,"")</f>
        <v/>
      </c>
      <c r="AG110" s="4" t="str">
        <f>IF($K110="igen",Beosztás!AO144,"")</f>
        <v/>
      </c>
      <c r="AH110" s="4" t="str">
        <f>IF($K110="igen",Beosztás!AP144,"")</f>
        <v/>
      </c>
      <c r="AI110" s="4" t="str">
        <f>IF($K110="igen",Beosztás!AQ144,"")</f>
        <v/>
      </c>
      <c r="AJ110" s="4" t="str">
        <f>IF($K110="igen",Beosztás!AR144,"")</f>
        <v/>
      </c>
      <c r="AK110" s="4" t="str">
        <f>IF($K110="igen",Beosztás!AS144,"")</f>
        <v/>
      </c>
      <c r="AL110" s="4" t="str">
        <f>IF($K110="igen",Beosztás!AT144,"")</f>
        <v/>
      </c>
      <c r="AM110" s="4" t="str">
        <f>IF($K110="igen",Beosztás!AU144,"")</f>
        <v/>
      </c>
      <c r="AN110" s="4" t="str">
        <f>IF($K110="igen",Beosztás!AV144,"")</f>
        <v/>
      </c>
      <c r="AO110" s="4" t="str">
        <f>IF($K110="igen",Beosztás!AW144,"")</f>
        <v/>
      </c>
      <c r="AP110" s="32" t="str">
        <f>IF($K110="igen",Beosztás!AX144,"")</f>
        <v/>
      </c>
    </row>
    <row r="111" spans="1:42" hidden="1" x14ac:dyDescent="0.3">
      <c r="A111" s="155">
        <f>Beosztás!A145</f>
        <v>0</v>
      </c>
      <c r="B111">
        <f>VLOOKUP($A111,Beosztás!$A$42:$I$345,8,)</f>
        <v>0</v>
      </c>
      <c r="C111">
        <f>VLOOKUP($A111,Beosztás!$A$42:$Q$345,9,)</f>
        <v>0</v>
      </c>
      <c r="D111">
        <f>VLOOKUP($A111,Beosztás!$A$42:$Q$345,10,)</f>
        <v>0</v>
      </c>
      <c r="E111">
        <f>VLOOKUP($A111,Beosztás!$A$42:$Q$345,11,)</f>
        <v>0</v>
      </c>
      <c r="F111">
        <f>VLOOKUP($A111,Beosztás!$A$42:$Q$345,16,)</f>
        <v>0</v>
      </c>
      <c r="G111">
        <f>VLOOKUP($A111,Beosztás!$A$42:$S$345,17,)</f>
        <v>0</v>
      </c>
      <c r="H111">
        <f>VLOOKUP($A111,Beosztás!$A$42:$S$345,14,)</f>
        <v>0</v>
      </c>
      <c r="I111">
        <f>VLOOKUP($A111,Beosztás!$A$42:$S$345,15,)</f>
        <v>0</v>
      </c>
      <c r="J111">
        <f t="shared" si="4"/>
        <v>0</v>
      </c>
      <c r="K111" s="82" t="str">
        <f t="shared" si="5"/>
        <v>nem</v>
      </c>
      <c r="L111" s="31" t="str">
        <f>IF($K111="igen",Beosztás!T145,"")</f>
        <v/>
      </c>
      <c r="M111" s="4" t="str">
        <f>IF($K111="igen",Beosztás!U145,"")</f>
        <v/>
      </c>
      <c r="N111" s="4" t="str">
        <f>IF($K111="igen",Beosztás!V145,"")</f>
        <v/>
      </c>
      <c r="O111" s="4" t="str">
        <f>IF($K111="igen",Beosztás!W145,"")</f>
        <v/>
      </c>
      <c r="P111" s="4" t="str">
        <f>IF($K111="igen",Beosztás!X145,"")</f>
        <v/>
      </c>
      <c r="Q111" s="4" t="str">
        <f>IF($K111="igen",Beosztás!Y145,"")</f>
        <v/>
      </c>
      <c r="R111" s="4" t="str">
        <f>IF($K111="igen",Beosztás!Z145,"")</f>
        <v/>
      </c>
      <c r="S111" s="4" t="str">
        <f>IF($K111="igen",Beosztás!AA145,"")</f>
        <v/>
      </c>
      <c r="T111" s="4" t="str">
        <f>IF($K111="igen",Beosztás!AB145,"")</f>
        <v/>
      </c>
      <c r="U111" s="4" t="str">
        <f>IF($K111="igen",Beosztás!AC145,"")</f>
        <v/>
      </c>
      <c r="V111" s="4" t="str">
        <f>IF($K111="igen",Beosztás!AD145,"")</f>
        <v/>
      </c>
      <c r="W111" s="4" t="str">
        <f>IF($K111="igen",Beosztás!AE145,"")</f>
        <v/>
      </c>
      <c r="X111" s="4" t="str">
        <f>IF($K111="igen",Beosztás!AF145,"")</f>
        <v/>
      </c>
      <c r="Y111" s="4" t="str">
        <f>IF($K111="igen",Beosztás!AG145,"")</f>
        <v/>
      </c>
      <c r="Z111" s="4" t="str">
        <f>IF($K111="igen",Beosztás!AH145,"")</f>
        <v/>
      </c>
      <c r="AA111" s="4" t="str">
        <f>IF($K111="igen",Beosztás!AI145,"")</f>
        <v/>
      </c>
      <c r="AB111" s="4" t="str">
        <f>IF($K111="igen",Beosztás!AJ145,"")</f>
        <v/>
      </c>
      <c r="AC111" s="4" t="str">
        <f>IF($K111="igen",Beosztás!AK145,"")</f>
        <v/>
      </c>
      <c r="AD111" s="4" t="str">
        <f>IF($K111="igen",Beosztás!AL145,"")</f>
        <v/>
      </c>
      <c r="AE111" s="4" t="str">
        <f>IF($K111="igen",Beosztás!AM145,"")</f>
        <v/>
      </c>
      <c r="AF111" s="4" t="str">
        <f>IF($K111="igen",Beosztás!AN145,"")</f>
        <v/>
      </c>
      <c r="AG111" s="4" t="str">
        <f>IF($K111="igen",Beosztás!AO145,"")</f>
        <v/>
      </c>
      <c r="AH111" s="4" t="str">
        <f>IF($K111="igen",Beosztás!AP145,"")</f>
        <v/>
      </c>
      <c r="AI111" s="4" t="str">
        <f>IF($K111="igen",Beosztás!AQ145,"")</f>
        <v/>
      </c>
      <c r="AJ111" s="4" t="str">
        <f>IF($K111="igen",Beosztás!AR145,"")</f>
        <v/>
      </c>
      <c r="AK111" s="4" t="str">
        <f>IF($K111="igen",Beosztás!AS145,"")</f>
        <v/>
      </c>
      <c r="AL111" s="4" t="str">
        <f>IF($K111="igen",Beosztás!AT145,"")</f>
        <v/>
      </c>
      <c r="AM111" s="4" t="str">
        <f>IF($K111="igen",Beosztás!AU145,"")</f>
        <v/>
      </c>
      <c r="AN111" s="4" t="str">
        <f>IF($K111="igen",Beosztás!AV145,"")</f>
        <v/>
      </c>
      <c r="AO111" s="4" t="str">
        <f>IF($K111="igen",Beosztás!AW145,"")</f>
        <v/>
      </c>
      <c r="AP111" s="32" t="str">
        <f>IF($K111="igen",Beosztás!AX145,"")</f>
        <v/>
      </c>
    </row>
    <row r="112" spans="1:42" hidden="1" x14ac:dyDescent="0.3">
      <c r="A112" s="155">
        <f>Beosztás!A146</f>
        <v>0</v>
      </c>
      <c r="B112">
        <f>VLOOKUP($A112,Beosztás!$A$42:$I$345,8,)</f>
        <v>0</v>
      </c>
      <c r="C112">
        <f>VLOOKUP($A112,Beosztás!$A$42:$Q$345,9,)</f>
        <v>0</v>
      </c>
      <c r="D112">
        <f>VLOOKUP($A112,Beosztás!$A$42:$Q$345,10,)</f>
        <v>0</v>
      </c>
      <c r="E112">
        <f>VLOOKUP($A112,Beosztás!$A$42:$Q$345,11,)</f>
        <v>0</v>
      </c>
      <c r="F112">
        <f>VLOOKUP($A112,Beosztás!$A$42:$Q$345,16,)</f>
        <v>0</v>
      </c>
      <c r="G112">
        <f>VLOOKUP($A112,Beosztás!$A$42:$S$345,17,)</f>
        <v>0</v>
      </c>
      <c r="H112">
        <f>VLOOKUP($A112,Beosztás!$A$42:$S$345,14,)</f>
        <v>0</v>
      </c>
      <c r="I112">
        <f>VLOOKUP($A112,Beosztás!$A$42:$S$345,15,)</f>
        <v>0</v>
      </c>
      <c r="J112">
        <f t="shared" si="4"/>
        <v>0</v>
      </c>
      <c r="K112" s="82" t="str">
        <f t="shared" si="5"/>
        <v>nem</v>
      </c>
      <c r="L112" s="31" t="str">
        <f>IF($K112="igen",Beosztás!T146,"")</f>
        <v/>
      </c>
      <c r="M112" s="4" t="str">
        <f>IF($K112="igen",Beosztás!U146,"")</f>
        <v/>
      </c>
      <c r="N112" s="4" t="str">
        <f>IF($K112="igen",Beosztás!V146,"")</f>
        <v/>
      </c>
      <c r="O112" s="4" t="str">
        <f>IF($K112="igen",Beosztás!W146,"")</f>
        <v/>
      </c>
      <c r="P112" s="4" t="str">
        <f>IF($K112="igen",Beosztás!X146,"")</f>
        <v/>
      </c>
      <c r="Q112" s="4" t="str">
        <f>IF($K112="igen",Beosztás!Y146,"")</f>
        <v/>
      </c>
      <c r="R112" s="4" t="str">
        <f>IF($K112="igen",Beosztás!Z146,"")</f>
        <v/>
      </c>
      <c r="S112" s="4" t="str">
        <f>IF($K112="igen",Beosztás!AA146,"")</f>
        <v/>
      </c>
      <c r="T112" s="4" t="str">
        <f>IF($K112="igen",Beosztás!AB146,"")</f>
        <v/>
      </c>
      <c r="U112" s="4" t="str">
        <f>IF($K112="igen",Beosztás!AC146,"")</f>
        <v/>
      </c>
      <c r="V112" s="4" t="str">
        <f>IF($K112="igen",Beosztás!AD146,"")</f>
        <v/>
      </c>
      <c r="W112" s="4" t="str">
        <f>IF($K112="igen",Beosztás!AE146,"")</f>
        <v/>
      </c>
      <c r="X112" s="4" t="str">
        <f>IF($K112="igen",Beosztás!AF146,"")</f>
        <v/>
      </c>
      <c r="Y112" s="4" t="str">
        <f>IF($K112="igen",Beosztás!AG146,"")</f>
        <v/>
      </c>
      <c r="Z112" s="4" t="str">
        <f>IF($K112="igen",Beosztás!AH146,"")</f>
        <v/>
      </c>
      <c r="AA112" s="4" t="str">
        <f>IF($K112="igen",Beosztás!AI146,"")</f>
        <v/>
      </c>
      <c r="AB112" s="4" t="str">
        <f>IF($K112="igen",Beosztás!AJ146,"")</f>
        <v/>
      </c>
      <c r="AC112" s="4" t="str">
        <f>IF($K112="igen",Beosztás!AK146,"")</f>
        <v/>
      </c>
      <c r="AD112" s="4" t="str">
        <f>IF($K112="igen",Beosztás!AL146,"")</f>
        <v/>
      </c>
      <c r="AE112" s="4" t="str">
        <f>IF($K112="igen",Beosztás!AM146,"")</f>
        <v/>
      </c>
      <c r="AF112" s="4" t="str">
        <f>IF($K112="igen",Beosztás!AN146,"")</f>
        <v/>
      </c>
      <c r="AG112" s="4" t="str">
        <f>IF($K112="igen",Beosztás!AO146,"")</f>
        <v/>
      </c>
      <c r="AH112" s="4" t="str">
        <f>IF($K112="igen",Beosztás!AP146,"")</f>
        <v/>
      </c>
      <c r="AI112" s="4" t="str">
        <f>IF($K112="igen",Beosztás!AQ146,"")</f>
        <v/>
      </c>
      <c r="AJ112" s="4" t="str">
        <f>IF($K112="igen",Beosztás!AR146,"")</f>
        <v/>
      </c>
      <c r="AK112" s="4" t="str">
        <f>IF($K112="igen",Beosztás!AS146,"")</f>
        <v/>
      </c>
      <c r="AL112" s="4" t="str">
        <f>IF($K112="igen",Beosztás!AT146,"")</f>
        <v/>
      </c>
      <c r="AM112" s="4" t="str">
        <f>IF($K112="igen",Beosztás!AU146,"")</f>
        <v/>
      </c>
      <c r="AN112" s="4" t="str">
        <f>IF($K112="igen",Beosztás!AV146,"")</f>
        <v/>
      </c>
      <c r="AO112" s="4" t="str">
        <f>IF($K112="igen",Beosztás!AW146,"")</f>
        <v/>
      </c>
      <c r="AP112" s="32" t="str">
        <f>IF($K112="igen",Beosztás!AX146,"")</f>
        <v/>
      </c>
    </row>
    <row r="113" spans="1:42" hidden="1" x14ac:dyDescent="0.3">
      <c r="A113" s="155">
        <f>Beosztás!A147</f>
        <v>0</v>
      </c>
      <c r="B113">
        <f>VLOOKUP($A113,Beosztás!$A$42:$I$345,8,)</f>
        <v>0</v>
      </c>
      <c r="C113">
        <f>VLOOKUP($A113,Beosztás!$A$42:$Q$345,9,)</f>
        <v>0</v>
      </c>
      <c r="D113">
        <f>VLOOKUP($A113,Beosztás!$A$42:$Q$345,10,)</f>
        <v>0</v>
      </c>
      <c r="E113">
        <f>VLOOKUP($A113,Beosztás!$A$42:$Q$345,11,)</f>
        <v>0</v>
      </c>
      <c r="F113">
        <f>VLOOKUP($A113,Beosztás!$A$42:$Q$345,16,)</f>
        <v>0</v>
      </c>
      <c r="G113">
        <f>VLOOKUP($A113,Beosztás!$A$42:$S$345,17,)</f>
        <v>0</v>
      </c>
      <c r="H113">
        <f>VLOOKUP($A113,Beosztás!$A$42:$S$345,14,)</f>
        <v>0</v>
      </c>
      <c r="I113">
        <f>VLOOKUP($A113,Beosztás!$A$42:$S$345,15,)</f>
        <v>0</v>
      </c>
      <c r="J113">
        <f t="shared" si="4"/>
        <v>0</v>
      </c>
      <c r="K113" s="82" t="str">
        <f t="shared" si="5"/>
        <v>nem</v>
      </c>
      <c r="L113" s="31" t="str">
        <f>IF($K113="igen",Beosztás!T147,"")</f>
        <v/>
      </c>
      <c r="M113" s="4" t="str">
        <f>IF($K113="igen",Beosztás!U147,"")</f>
        <v/>
      </c>
      <c r="N113" s="4" t="str">
        <f>IF($K113="igen",Beosztás!V147,"")</f>
        <v/>
      </c>
      <c r="O113" s="4" t="str">
        <f>IF($K113="igen",Beosztás!W147,"")</f>
        <v/>
      </c>
      <c r="P113" s="4" t="str">
        <f>IF($K113="igen",Beosztás!X147,"")</f>
        <v/>
      </c>
      <c r="Q113" s="4" t="str">
        <f>IF($K113="igen",Beosztás!Y147,"")</f>
        <v/>
      </c>
      <c r="R113" s="4" t="str">
        <f>IF($K113="igen",Beosztás!Z147,"")</f>
        <v/>
      </c>
      <c r="S113" s="4" t="str">
        <f>IF($K113="igen",Beosztás!AA147,"")</f>
        <v/>
      </c>
      <c r="T113" s="4" t="str">
        <f>IF($K113="igen",Beosztás!AB147,"")</f>
        <v/>
      </c>
      <c r="U113" s="4" t="str">
        <f>IF($K113="igen",Beosztás!AC147,"")</f>
        <v/>
      </c>
      <c r="V113" s="4" t="str">
        <f>IF($K113="igen",Beosztás!AD147,"")</f>
        <v/>
      </c>
      <c r="W113" s="4" t="str">
        <f>IF($K113="igen",Beosztás!AE147,"")</f>
        <v/>
      </c>
      <c r="X113" s="4" t="str">
        <f>IF($K113="igen",Beosztás!AF147,"")</f>
        <v/>
      </c>
      <c r="Y113" s="4" t="str">
        <f>IF($K113="igen",Beosztás!AG147,"")</f>
        <v/>
      </c>
      <c r="Z113" s="4" t="str">
        <f>IF($K113="igen",Beosztás!AH147,"")</f>
        <v/>
      </c>
      <c r="AA113" s="4" t="str">
        <f>IF($K113="igen",Beosztás!AI147,"")</f>
        <v/>
      </c>
      <c r="AB113" s="4" t="str">
        <f>IF($K113="igen",Beosztás!AJ147,"")</f>
        <v/>
      </c>
      <c r="AC113" s="4" t="str">
        <f>IF($K113="igen",Beosztás!AK147,"")</f>
        <v/>
      </c>
      <c r="AD113" s="4" t="str">
        <f>IF($K113="igen",Beosztás!AL147,"")</f>
        <v/>
      </c>
      <c r="AE113" s="4" t="str">
        <f>IF($K113="igen",Beosztás!AM147,"")</f>
        <v/>
      </c>
      <c r="AF113" s="4" t="str">
        <f>IF($K113="igen",Beosztás!AN147,"")</f>
        <v/>
      </c>
      <c r="AG113" s="4" t="str">
        <f>IF($K113="igen",Beosztás!AO147,"")</f>
        <v/>
      </c>
      <c r="AH113" s="4" t="str">
        <f>IF($K113="igen",Beosztás!AP147,"")</f>
        <v/>
      </c>
      <c r="AI113" s="4" t="str">
        <f>IF($K113="igen",Beosztás!AQ147,"")</f>
        <v/>
      </c>
      <c r="AJ113" s="4" t="str">
        <f>IF($K113="igen",Beosztás!AR147,"")</f>
        <v/>
      </c>
      <c r="AK113" s="4" t="str">
        <f>IF($K113="igen",Beosztás!AS147,"")</f>
        <v/>
      </c>
      <c r="AL113" s="4" t="str">
        <f>IF($K113="igen",Beosztás!AT147,"")</f>
        <v/>
      </c>
      <c r="AM113" s="4" t="str">
        <f>IF($K113="igen",Beosztás!AU147,"")</f>
        <v/>
      </c>
      <c r="AN113" s="4" t="str">
        <f>IF($K113="igen",Beosztás!AV147,"")</f>
        <v/>
      </c>
      <c r="AO113" s="4" t="str">
        <f>IF($K113="igen",Beosztás!AW147,"")</f>
        <v/>
      </c>
      <c r="AP113" s="32" t="str">
        <f>IF($K113="igen",Beosztás!AX147,"")</f>
        <v/>
      </c>
    </row>
    <row r="114" spans="1:42" hidden="1" x14ac:dyDescent="0.3">
      <c r="A114" s="155">
        <f>Beosztás!A148</f>
        <v>0</v>
      </c>
      <c r="B114">
        <f>VLOOKUP($A114,Beosztás!$A$42:$I$345,8,)</f>
        <v>0</v>
      </c>
      <c r="C114">
        <f>VLOOKUP($A114,Beosztás!$A$42:$Q$345,9,)</f>
        <v>0</v>
      </c>
      <c r="D114">
        <f>VLOOKUP($A114,Beosztás!$A$42:$Q$345,10,)</f>
        <v>0</v>
      </c>
      <c r="E114">
        <f>VLOOKUP($A114,Beosztás!$A$42:$Q$345,11,)</f>
        <v>0</v>
      </c>
      <c r="F114">
        <f>VLOOKUP($A114,Beosztás!$A$42:$Q$345,16,)</f>
        <v>0</v>
      </c>
      <c r="G114">
        <f>VLOOKUP($A114,Beosztás!$A$42:$S$345,17,)</f>
        <v>0</v>
      </c>
      <c r="H114">
        <f>VLOOKUP($A114,Beosztás!$A$42:$S$345,14,)</f>
        <v>0</v>
      </c>
      <c r="I114">
        <f>VLOOKUP($A114,Beosztás!$A$42:$S$345,15,)</f>
        <v>0</v>
      </c>
      <c r="J114">
        <f t="shared" si="4"/>
        <v>0</v>
      </c>
      <c r="K114" s="82" t="str">
        <f t="shared" si="5"/>
        <v>nem</v>
      </c>
      <c r="L114" s="31" t="str">
        <f>IF($K114="igen",Beosztás!T148,"")</f>
        <v/>
      </c>
      <c r="M114" s="4" t="str">
        <f>IF($K114="igen",Beosztás!U148,"")</f>
        <v/>
      </c>
      <c r="N114" s="4" t="str">
        <f>IF($K114="igen",Beosztás!V148,"")</f>
        <v/>
      </c>
      <c r="O114" s="4" t="str">
        <f>IF($K114="igen",Beosztás!W148,"")</f>
        <v/>
      </c>
      <c r="P114" s="4" t="str">
        <f>IF($K114="igen",Beosztás!X148,"")</f>
        <v/>
      </c>
      <c r="Q114" s="4" t="str">
        <f>IF($K114="igen",Beosztás!Y148,"")</f>
        <v/>
      </c>
      <c r="R114" s="4" t="str">
        <f>IF($K114="igen",Beosztás!Z148,"")</f>
        <v/>
      </c>
      <c r="S114" s="4" t="str">
        <f>IF($K114="igen",Beosztás!AA148,"")</f>
        <v/>
      </c>
      <c r="T114" s="4" t="str">
        <f>IF($K114="igen",Beosztás!AB148,"")</f>
        <v/>
      </c>
      <c r="U114" s="4" t="str">
        <f>IF($K114="igen",Beosztás!AC148,"")</f>
        <v/>
      </c>
      <c r="V114" s="4" t="str">
        <f>IF($K114="igen",Beosztás!AD148,"")</f>
        <v/>
      </c>
      <c r="W114" s="4" t="str">
        <f>IF($K114="igen",Beosztás!AE148,"")</f>
        <v/>
      </c>
      <c r="X114" s="4" t="str">
        <f>IF($K114="igen",Beosztás!AF148,"")</f>
        <v/>
      </c>
      <c r="Y114" s="4" t="str">
        <f>IF($K114="igen",Beosztás!AG148,"")</f>
        <v/>
      </c>
      <c r="Z114" s="4" t="str">
        <f>IF($K114="igen",Beosztás!AH148,"")</f>
        <v/>
      </c>
      <c r="AA114" s="4" t="str">
        <f>IF($K114="igen",Beosztás!AI148,"")</f>
        <v/>
      </c>
      <c r="AB114" s="4" t="str">
        <f>IF($K114="igen",Beosztás!AJ148,"")</f>
        <v/>
      </c>
      <c r="AC114" s="4" t="str">
        <f>IF($K114="igen",Beosztás!AK148,"")</f>
        <v/>
      </c>
      <c r="AD114" s="4" t="str">
        <f>IF($K114="igen",Beosztás!AL148,"")</f>
        <v/>
      </c>
      <c r="AE114" s="4" t="str">
        <f>IF($K114="igen",Beosztás!AM148,"")</f>
        <v/>
      </c>
      <c r="AF114" s="4" t="str">
        <f>IF($K114="igen",Beosztás!AN148,"")</f>
        <v/>
      </c>
      <c r="AG114" s="4" t="str">
        <f>IF($K114="igen",Beosztás!AO148,"")</f>
        <v/>
      </c>
      <c r="AH114" s="4" t="str">
        <f>IF($K114="igen",Beosztás!AP148,"")</f>
        <v/>
      </c>
      <c r="AI114" s="4" t="str">
        <f>IF($K114="igen",Beosztás!AQ148,"")</f>
        <v/>
      </c>
      <c r="AJ114" s="4" t="str">
        <f>IF($K114="igen",Beosztás!AR148,"")</f>
        <v/>
      </c>
      <c r="AK114" s="4" t="str">
        <f>IF($K114="igen",Beosztás!AS148,"")</f>
        <v/>
      </c>
      <c r="AL114" s="4" t="str">
        <f>IF($K114="igen",Beosztás!AT148,"")</f>
        <v/>
      </c>
      <c r="AM114" s="4" t="str">
        <f>IF($K114="igen",Beosztás!AU148,"")</f>
        <v/>
      </c>
      <c r="AN114" s="4" t="str">
        <f>IF($K114="igen",Beosztás!AV148,"")</f>
        <v/>
      </c>
      <c r="AO114" s="4" t="str">
        <f>IF($K114="igen",Beosztás!AW148,"")</f>
        <v/>
      </c>
      <c r="AP114" s="32" t="str">
        <f>IF($K114="igen",Beosztás!AX148,"")</f>
        <v/>
      </c>
    </row>
    <row r="115" spans="1:42" hidden="1" x14ac:dyDescent="0.3">
      <c r="A115" s="155">
        <f>Beosztás!A149</f>
        <v>0</v>
      </c>
      <c r="B115">
        <f>VLOOKUP($A115,Beosztás!$A$42:$I$345,8,)</f>
        <v>0</v>
      </c>
      <c r="C115">
        <f>VLOOKUP($A115,Beosztás!$A$42:$Q$345,9,)</f>
        <v>0</v>
      </c>
      <c r="D115">
        <f>VLOOKUP($A115,Beosztás!$A$42:$Q$345,10,)</f>
        <v>0</v>
      </c>
      <c r="E115">
        <f>VLOOKUP($A115,Beosztás!$A$42:$Q$345,11,)</f>
        <v>0</v>
      </c>
      <c r="F115">
        <f>VLOOKUP($A115,Beosztás!$A$42:$Q$345,16,)</f>
        <v>0</v>
      </c>
      <c r="G115">
        <f>VLOOKUP($A115,Beosztás!$A$42:$S$345,17,)</f>
        <v>0</v>
      </c>
      <c r="H115">
        <f>VLOOKUP($A115,Beosztás!$A$42:$S$345,14,)</f>
        <v>0</v>
      </c>
      <c r="I115">
        <f>VLOOKUP($A115,Beosztás!$A$42:$S$345,15,)</f>
        <v>0</v>
      </c>
      <c r="J115">
        <f t="shared" si="4"/>
        <v>0</v>
      </c>
      <c r="K115" s="82" t="str">
        <f t="shared" si="5"/>
        <v>nem</v>
      </c>
      <c r="L115" s="31" t="str">
        <f>IF($K115="igen",Beosztás!T149,"")</f>
        <v/>
      </c>
      <c r="M115" s="4" t="str">
        <f>IF($K115="igen",Beosztás!U149,"")</f>
        <v/>
      </c>
      <c r="N115" s="4" t="str">
        <f>IF($K115="igen",Beosztás!V149,"")</f>
        <v/>
      </c>
      <c r="O115" s="4" t="str">
        <f>IF($K115="igen",Beosztás!W149,"")</f>
        <v/>
      </c>
      <c r="P115" s="4" t="str">
        <f>IF($K115="igen",Beosztás!X149,"")</f>
        <v/>
      </c>
      <c r="Q115" s="4" t="str">
        <f>IF($K115="igen",Beosztás!Y149,"")</f>
        <v/>
      </c>
      <c r="R115" s="4" t="str">
        <f>IF($K115="igen",Beosztás!Z149,"")</f>
        <v/>
      </c>
      <c r="S115" s="4" t="str">
        <f>IF($K115="igen",Beosztás!AA149,"")</f>
        <v/>
      </c>
      <c r="T115" s="4" t="str">
        <f>IF($K115="igen",Beosztás!AB149,"")</f>
        <v/>
      </c>
      <c r="U115" s="4" t="str">
        <f>IF($K115="igen",Beosztás!AC149,"")</f>
        <v/>
      </c>
      <c r="V115" s="4" t="str">
        <f>IF($K115="igen",Beosztás!AD149,"")</f>
        <v/>
      </c>
      <c r="W115" s="4" t="str">
        <f>IF($K115="igen",Beosztás!AE149,"")</f>
        <v/>
      </c>
      <c r="X115" s="4" t="str">
        <f>IF($K115="igen",Beosztás!AF149,"")</f>
        <v/>
      </c>
      <c r="Y115" s="4" t="str">
        <f>IF($K115="igen",Beosztás!AG149,"")</f>
        <v/>
      </c>
      <c r="Z115" s="4" t="str">
        <f>IF($K115="igen",Beosztás!AH149,"")</f>
        <v/>
      </c>
      <c r="AA115" s="4" t="str">
        <f>IF($K115="igen",Beosztás!AI149,"")</f>
        <v/>
      </c>
      <c r="AB115" s="4" t="str">
        <f>IF($K115="igen",Beosztás!AJ149,"")</f>
        <v/>
      </c>
      <c r="AC115" s="4" t="str">
        <f>IF($K115="igen",Beosztás!AK149,"")</f>
        <v/>
      </c>
      <c r="AD115" s="4" t="str">
        <f>IF($K115="igen",Beosztás!AL149,"")</f>
        <v/>
      </c>
      <c r="AE115" s="4" t="str">
        <f>IF($K115="igen",Beosztás!AM149,"")</f>
        <v/>
      </c>
      <c r="AF115" s="4" t="str">
        <f>IF($K115="igen",Beosztás!AN149,"")</f>
        <v/>
      </c>
      <c r="AG115" s="4" t="str">
        <f>IF($K115="igen",Beosztás!AO149,"")</f>
        <v/>
      </c>
      <c r="AH115" s="4" t="str">
        <f>IF($K115="igen",Beosztás!AP149,"")</f>
        <v/>
      </c>
      <c r="AI115" s="4" t="str">
        <f>IF($K115="igen",Beosztás!AQ149,"")</f>
        <v/>
      </c>
      <c r="AJ115" s="4" t="str">
        <f>IF($K115="igen",Beosztás!AR149,"")</f>
        <v/>
      </c>
      <c r="AK115" s="4" t="str">
        <f>IF($K115="igen",Beosztás!AS149,"")</f>
        <v/>
      </c>
      <c r="AL115" s="4" t="str">
        <f>IF($K115="igen",Beosztás!AT149,"")</f>
        <v/>
      </c>
      <c r="AM115" s="4" t="str">
        <f>IF($K115="igen",Beosztás!AU149,"")</f>
        <v/>
      </c>
      <c r="AN115" s="4" t="str">
        <f>IF($K115="igen",Beosztás!AV149,"")</f>
        <v/>
      </c>
      <c r="AO115" s="4" t="str">
        <f>IF($K115="igen",Beosztás!AW149,"")</f>
        <v/>
      </c>
      <c r="AP115" s="32" t="str">
        <f>IF($K115="igen",Beosztás!AX149,"")</f>
        <v/>
      </c>
    </row>
    <row r="116" spans="1:42" hidden="1" x14ac:dyDescent="0.3">
      <c r="A116" s="155">
        <f>Beosztás!A150</f>
        <v>0</v>
      </c>
      <c r="B116">
        <f>VLOOKUP($A116,Beosztás!$A$42:$I$345,8,)</f>
        <v>0</v>
      </c>
      <c r="C116">
        <f>VLOOKUP($A116,Beosztás!$A$42:$Q$345,9,)</f>
        <v>0</v>
      </c>
      <c r="D116">
        <f>VLOOKUP($A116,Beosztás!$A$42:$Q$345,10,)</f>
        <v>0</v>
      </c>
      <c r="E116">
        <f>VLOOKUP($A116,Beosztás!$A$42:$Q$345,11,)</f>
        <v>0</v>
      </c>
      <c r="F116">
        <f>VLOOKUP($A116,Beosztás!$A$42:$Q$345,16,)</f>
        <v>0</v>
      </c>
      <c r="G116">
        <f>VLOOKUP($A116,Beosztás!$A$42:$S$345,17,)</f>
        <v>0</v>
      </c>
      <c r="H116">
        <f>VLOOKUP($A116,Beosztás!$A$42:$S$345,14,)</f>
        <v>0</v>
      </c>
      <c r="I116">
        <f>VLOOKUP($A116,Beosztás!$A$42:$S$345,15,)</f>
        <v>0</v>
      </c>
      <c r="J116">
        <f t="shared" si="4"/>
        <v>0</v>
      </c>
      <c r="K116" s="82" t="str">
        <f t="shared" si="5"/>
        <v>nem</v>
      </c>
      <c r="L116" s="31" t="str">
        <f>IF($K116="igen",Beosztás!T150,"")</f>
        <v/>
      </c>
      <c r="M116" s="4" t="str">
        <f>IF($K116="igen",Beosztás!U150,"")</f>
        <v/>
      </c>
      <c r="N116" s="4" t="str">
        <f>IF($K116="igen",Beosztás!V150,"")</f>
        <v/>
      </c>
      <c r="O116" s="4" t="str">
        <f>IF($K116="igen",Beosztás!W150,"")</f>
        <v/>
      </c>
      <c r="P116" s="4" t="str">
        <f>IF($K116="igen",Beosztás!X150,"")</f>
        <v/>
      </c>
      <c r="Q116" s="4" t="str">
        <f>IF($K116="igen",Beosztás!Y150,"")</f>
        <v/>
      </c>
      <c r="R116" s="4" t="str">
        <f>IF($K116="igen",Beosztás!Z150,"")</f>
        <v/>
      </c>
      <c r="S116" s="4" t="str">
        <f>IF($K116="igen",Beosztás!AA150,"")</f>
        <v/>
      </c>
      <c r="T116" s="4" t="str">
        <f>IF($K116="igen",Beosztás!AB150,"")</f>
        <v/>
      </c>
      <c r="U116" s="4" t="str">
        <f>IF($K116="igen",Beosztás!AC150,"")</f>
        <v/>
      </c>
      <c r="V116" s="4" t="str">
        <f>IF($K116="igen",Beosztás!AD150,"")</f>
        <v/>
      </c>
      <c r="W116" s="4" t="str">
        <f>IF($K116="igen",Beosztás!AE150,"")</f>
        <v/>
      </c>
      <c r="X116" s="4" t="str">
        <f>IF($K116="igen",Beosztás!AF150,"")</f>
        <v/>
      </c>
      <c r="Y116" s="4" t="str">
        <f>IF($K116="igen",Beosztás!AG150,"")</f>
        <v/>
      </c>
      <c r="Z116" s="4" t="str">
        <f>IF($K116="igen",Beosztás!AH150,"")</f>
        <v/>
      </c>
      <c r="AA116" s="4" t="str">
        <f>IF($K116="igen",Beosztás!AI150,"")</f>
        <v/>
      </c>
      <c r="AB116" s="4" t="str">
        <f>IF($K116="igen",Beosztás!AJ150,"")</f>
        <v/>
      </c>
      <c r="AC116" s="4" t="str">
        <f>IF($K116="igen",Beosztás!AK150,"")</f>
        <v/>
      </c>
      <c r="AD116" s="4" t="str">
        <f>IF($K116="igen",Beosztás!AL150,"")</f>
        <v/>
      </c>
      <c r="AE116" s="4" t="str">
        <f>IF($K116="igen",Beosztás!AM150,"")</f>
        <v/>
      </c>
      <c r="AF116" s="4" t="str">
        <f>IF($K116="igen",Beosztás!AN150,"")</f>
        <v/>
      </c>
      <c r="AG116" s="4" t="str">
        <f>IF($K116="igen",Beosztás!AO150,"")</f>
        <v/>
      </c>
      <c r="AH116" s="4" t="str">
        <f>IF($K116="igen",Beosztás!AP150,"")</f>
        <v/>
      </c>
      <c r="AI116" s="4" t="str">
        <f>IF($K116="igen",Beosztás!AQ150,"")</f>
        <v/>
      </c>
      <c r="AJ116" s="4" t="str">
        <f>IF($K116="igen",Beosztás!AR150,"")</f>
        <v/>
      </c>
      <c r="AK116" s="4" t="str">
        <f>IF($K116="igen",Beosztás!AS150,"")</f>
        <v/>
      </c>
      <c r="AL116" s="4" t="str">
        <f>IF($K116="igen",Beosztás!AT150,"")</f>
        <v/>
      </c>
      <c r="AM116" s="4" t="str">
        <f>IF($K116="igen",Beosztás!AU150,"")</f>
        <v/>
      </c>
      <c r="AN116" s="4" t="str">
        <f>IF($K116="igen",Beosztás!AV150,"")</f>
        <v/>
      </c>
      <c r="AO116" s="4" t="str">
        <f>IF($K116="igen",Beosztás!AW150,"")</f>
        <v/>
      </c>
      <c r="AP116" s="32" t="str">
        <f>IF($K116="igen",Beosztás!AX150,"")</f>
        <v/>
      </c>
    </row>
    <row r="117" spans="1:42" hidden="1" x14ac:dyDescent="0.3">
      <c r="A117" s="155">
        <f>Beosztás!A151</f>
        <v>0</v>
      </c>
      <c r="B117">
        <f>VLOOKUP($A117,Beosztás!$A$42:$I$345,8,)</f>
        <v>0</v>
      </c>
      <c r="C117">
        <f>VLOOKUP($A117,Beosztás!$A$42:$Q$345,9,)</f>
        <v>0</v>
      </c>
      <c r="D117">
        <f>VLOOKUP($A117,Beosztás!$A$42:$Q$345,10,)</f>
        <v>0</v>
      </c>
      <c r="E117">
        <f>VLOOKUP($A117,Beosztás!$A$42:$Q$345,11,)</f>
        <v>0</v>
      </c>
      <c r="F117">
        <f>VLOOKUP($A117,Beosztás!$A$42:$Q$345,16,)</f>
        <v>0</v>
      </c>
      <c r="G117">
        <f>VLOOKUP($A117,Beosztás!$A$42:$S$345,17,)</f>
        <v>0</v>
      </c>
      <c r="H117">
        <f>VLOOKUP($A117,Beosztás!$A$42:$S$345,14,)</f>
        <v>0</v>
      </c>
      <c r="I117">
        <f>VLOOKUP($A117,Beosztás!$A$42:$S$345,15,)</f>
        <v>0</v>
      </c>
      <c r="J117">
        <f t="shared" si="4"/>
        <v>0</v>
      </c>
      <c r="K117" s="82" t="str">
        <f t="shared" si="5"/>
        <v>nem</v>
      </c>
      <c r="L117" s="31" t="str">
        <f>IF($K117="igen",Beosztás!T151,"")</f>
        <v/>
      </c>
      <c r="M117" s="4" t="str">
        <f>IF($K117="igen",Beosztás!U151,"")</f>
        <v/>
      </c>
      <c r="N117" s="4" t="str">
        <f>IF($K117="igen",Beosztás!V151,"")</f>
        <v/>
      </c>
      <c r="O117" s="4" t="str">
        <f>IF($K117="igen",Beosztás!W151,"")</f>
        <v/>
      </c>
      <c r="P117" s="4" t="str">
        <f>IF($K117="igen",Beosztás!X151,"")</f>
        <v/>
      </c>
      <c r="Q117" s="4" t="str">
        <f>IF($K117="igen",Beosztás!Y151,"")</f>
        <v/>
      </c>
      <c r="R117" s="4" t="str">
        <f>IF($K117="igen",Beosztás!Z151,"")</f>
        <v/>
      </c>
      <c r="S117" s="4" t="str">
        <f>IF($K117="igen",Beosztás!AA151,"")</f>
        <v/>
      </c>
      <c r="T117" s="4" t="str">
        <f>IF($K117="igen",Beosztás!AB151,"")</f>
        <v/>
      </c>
      <c r="U117" s="4" t="str">
        <f>IF($K117="igen",Beosztás!AC151,"")</f>
        <v/>
      </c>
      <c r="V117" s="4" t="str">
        <f>IF($K117="igen",Beosztás!AD151,"")</f>
        <v/>
      </c>
      <c r="W117" s="4" t="str">
        <f>IF($K117="igen",Beosztás!AE151,"")</f>
        <v/>
      </c>
      <c r="X117" s="4" t="str">
        <f>IF($K117="igen",Beosztás!AF151,"")</f>
        <v/>
      </c>
      <c r="Y117" s="4" t="str">
        <f>IF($K117="igen",Beosztás!AG151,"")</f>
        <v/>
      </c>
      <c r="Z117" s="4" t="str">
        <f>IF($K117="igen",Beosztás!AH151,"")</f>
        <v/>
      </c>
      <c r="AA117" s="4" t="str">
        <f>IF($K117="igen",Beosztás!AI151,"")</f>
        <v/>
      </c>
      <c r="AB117" s="4" t="str">
        <f>IF($K117="igen",Beosztás!AJ151,"")</f>
        <v/>
      </c>
      <c r="AC117" s="4" t="str">
        <f>IF($K117="igen",Beosztás!AK151,"")</f>
        <v/>
      </c>
      <c r="AD117" s="4" t="str">
        <f>IF($K117="igen",Beosztás!AL151,"")</f>
        <v/>
      </c>
      <c r="AE117" s="4" t="str">
        <f>IF($K117="igen",Beosztás!AM151,"")</f>
        <v/>
      </c>
      <c r="AF117" s="4" t="str">
        <f>IF($K117="igen",Beosztás!AN151,"")</f>
        <v/>
      </c>
      <c r="AG117" s="4" t="str">
        <f>IF($K117="igen",Beosztás!AO151,"")</f>
        <v/>
      </c>
      <c r="AH117" s="4" t="str">
        <f>IF($K117="igen",Beosztás!AP151,"")</f>
        <v/>
      </c>
      <c r="AI117" s="4" t="str">
        <f>IF($K117="igen",Beosztás!AQ151,"")</f>
        <v/>
      </c>
      <c r="AJ117" s="4" t="str">
        <f>IF($K117="igen",Beosztás!AR151,"")</f>
        <v/>
      </c>
      <c r="AK117" s="4" t="str">
        <f>IF($K117="igen",Beosztás!AS151,"")</f>
        <v/>
      </c>
      <c r="AL117" s="4" t="str">
        <f>IF($K117="igen",Beosztás!AT151,"")</f>
        <v/>
      </c>
      <c r="AM117" s="4" t="str">
        <f>IF($K117="igen",Beosztás!AU151,"")</f>
        <v/>
      </c>
      <c r="AN117" s="4" t="str">
        <f>IF($K117="igen",Beosztás!AV151,"")</f>
        <v/>
      </c>
      <c r="AO117" s="4" t="str">
        <f>IF($K117="igen",Beosztás!AW151,"")</f>
        <v/>
      </c>
      <c r="AP117" s="32" t="str">
        <f>IF($K117="igen",Beosztás!AX151,"")</f>
        <v/>
      </c>
    </row>
    <row r="118" spans="1:42" hidden="1" x14ac:dyDescent="0.3">
      <c r="A118" s="155">
        <f>Beosztás!A152</f>
        <v>0</v>
      </c>
      <c r="B118">
        <f>VLOOKUP($A118,Beosztás!$A$42:$I$345,8,)</f>
        <v>0</v>
      </c>
      <c r="C118">
        <f>VLOOKUP($A118,Beosztás!$A$42:$Q$345,9,)</f>
        <v>0</v>
      </c>
      <c r="D118">
        <f>VLOOKUP($A118,Beosztás!$A$42:$Q$345,10,)</f>
        <v>0</v>
      </c>
      <c r="E118">
        <f>VLOOKUP($A118,Beosztás!$A$42:$Q$345,11,)</f>
        <v>0</v>
      </c>
      <c r="F118">
        <f>VLOOKUP($A118,Beosztás!$A$42:$Q$345,16,)</f>
        <v>0</v>
      </c>
      <c r="G118">
        <f>VLOOKUP($A118,Beosztás!$A$42:$S$345,17,)</f>
        <v>0</v>
      </c>
      <c r="H118">
        <f>VLOOKUP($A118,Beosztás!$A$42:$S$345,14,)</f>
        <v>0</v>
      </c>
      <c r="I118">
        <f>VLOOKUP($A118,Beosztás!$A$42:$S$345,15,)</f>
        <v>0</v>
      </c>
      <c r="J118">
        <f t="shared" si="4"/>
        <v>0</v>
      </c>
      <c r="K118" s="82" t="str">
        <f t="shared" si="5"/>
        <v>nem</v>
      </c>
      <c r="L118" s="31" t="str">
        <f>IF($K118="igen",Beosztás!T152,"")</f>
        <v/>
      </c>
      <c r="M118" s="4" t="str">
        <f>IF($K118="igen",Beosztás!U152,"")</f>
        <v/>
      </c>
      <c r="N118" s="4" t="str">
        <f>IF($K118="igen",Beosztás!V152,"")</f>
        <v/>
      </c>
      <c r="O118" s="4" t="str">
        <f>IF($K118="igen",Beosztás!W152,"")</f>
        <v/>
      </c>
      <c r="P118" s="4" t="str">
        <f>IF($K118="igen",Beosztás!X152,"")</f>
        <v/>
      </c>
      <c r="Q118" s="4" t="str">
        <f>IF($K118="igen",Beosztás!Y152,"")</f>
        <v/>
      </c>
      <c r="R118" s="4" t="str">
        <f>IF($K118="igen",Beosztás!Z152,"")</f>
        <v/>
      </c>
      <c r="S118" s="4" t="str">
        <f>IF($K118="igen",Beosztás!AA152,"")</f>
        <v/>
      </c>
      <c r="T118" s="4" t="str">
        <f>IF($K118="igen",Beosztás!AB152,"")</f>
        <v/>
      </c>
      <c r="U118" s="4" t="str">
        <f>IF($K118="igen",Beosztás!AC152,"")</f>
        <v/>
      </c>
      <c r="V118" s="4" t="str">
        <f>IF($K118="igen",Beosztás!AD152,"")</f>
        <v/>
      </c>
      <c r="W118" s="4" t="str">
        <f>IF($K118="igen",Beosztás!AE152,"")</f>
        <v/>
      </c>
      <c r="X118" s="4" t="str">
        <f>IF($K118="igen",Beosztás!AF152,"")</f>
        <v/>
      </c>
      <c r="Y118" s="4" t="str">
        <f>IF($K118="igen",Beosztás!AG152,"")</f>
        <v/>
      </c>
      <c r="Z118" s="4" t="str">
        <f>IF($K118="igen",Beosztás!AH152,"")</f>
        <v/>
      </c>
      <c r="AA118" s="4" t="str">
        <f>IF($K118="igen",Beosztás!AI152,"")</f>
        <v/>
      </c>
      <c r="AB118" s="4" t="str">
        <f>IF($K118="igen",Beosztás!AJ152,"")</f>
        <v/>
      </c>
      <c r="AC118" s="4" t="str">
        <f>IF($K118="igen",Beosztás!AK152,"")</f>
        <v/>
      </c>
      <c r="AD118" s="4" t="str">
        <f>IF($K118="igen",Beosztás!AL152,"")</f>
        <v/>
      </c>
      <c r="AE118" s="4" t="str">
        <f>IF($K118="igen",Beosztás!AM152,"")</f>
        <v/>
      </c>
      <c r="AF118" s="4" t="str">
        <f>IF($K118="igen",Beosztás!AN152,"")</f>
        <v/>
      </c>
      <c r="AG118" s="4" t="str">
        <f>IF($K118="igen",Beosztás!AO152,"")</f>
        <v/>
      </c>
      <c r="AH118" s="4" t="str">
        <f>IF($K118="igen",Beosztás!AP152,"")</f>
        <v/>
      </c>
      <c r="AI118" s="4" t="str">
        <f>IF($K118="igen",Beosztás!AQ152,"")</f>
        <v/>
      </c>
      <c r="AJ118" s="4" t="str">
        <f>IF($K118="igen",Beosztás!AR152,"")</f>
        <v/>
      </c>
      <c r="AK118" s="4" t="str">
        <f>IF($K118="igen",Beosztás!AS152,"")</f>
        <v/>
      </c>
      <c r="AL118" s="4" t="str">
        <f>IF($K118="igen",Beosztás!AT152,"")</f>
        <v/>
      </c>
      <c r="AM118" s="4" t="str">
        <f>IF($K118="igen",Beosztás!AU152,"")</f>
        <v/>
      </c>
      <c r="AN118" s="4" t="str">
        <f>IF($K118="igen",Beosztás!AV152,"")</f>
        <v/>
      </c>
      <c r="AO118" s="4" t="str">
        <f>IF($K118="igen",Beosztás!AW152,"")</f>
        <v/>
      </c>
      <c r="AP118" s="32" t="str">
        <f>IF($K118="igen",Beosztás!AX152,"")</f>
        <v/>
      </c>
    </row>
    <row r="119" spans="1:42" hidden="1" x14ac:dyDescent="0.3">
      <c r="A119" s="155">
        <f>Beosztás!A153</f>
        <v>0</v>
      </c>
      <c r="B119">
        <f>VLOOKUP($A119,Beosztás!$A$42:$I$345,8,)</f>
        <v>0</v>
      </c>
      <c r="C119">
        <f>VLOOKUP($A119,Beosztás!$A$42:$Q$345,9,)</f>
        <v>0</v>
      </c>
      <c r="D119">
        <f>VLOOKUP($A119,Beosztás!$A$42:$Q$345,10,)</f>
        <v>0</v>
      </c>
      <c r="E119">
        <f>VLOOKUP($A119,Beosztás!$A$42:$Q$345,11,)</f>
        <v>0</v>
      </c>
      <c r="F119">
        <f>VLOOKUP($A119,Beosztás!$A$42:$Q$345,16,)</f>
        <v>0</v>
      </c>
      <c r="G119">
        <f>VLOOKUP($A119,Beosztás!$A$42:$S$345,17,)</f>
        <v>0</v>
      </c>
      <c r="H119">
        <f>VLOOKUP($A119,Beosztás!$A$42:$S$345,14,)</f>
        <v>0</v>
      </c>
      <c r="I119">
        <f>VLOOKUP($A119,Beosztás!$A$42:$S$345,15,)</f>
        <v>0</v>
      </c>
      <c r="J119">
        <f t="shared" si="4"/>
        <v>0</v>
      </c>
      <c r="K119" s="82" t="str">
        <f t="shared" si="5"/>
        <v>nem</v>
      </c>
      <c r="L119" s="31" t="str">
        <f>IF($K119="igen",Beosztás!T153,"")</f>
        <v/>
      </c>
      <c r="M119" s="4" t="str">
        <f>IF($K119="igen",Beosztás!U153,"")</f>
        <v/>
      </c>
      <c r="N119" s="4" t="str">
        <f>IF($K119="igen",Beosztás!V153,"")</f>
        <v/>
      </c>
      <c r="O119" s="4" t="str">
        <f>IF($K119="igen",Beosztás!W153,"")</f>
        <v/>
      </c>
      <c r="P119" s="4" t="str">
        <f>IF($K119="igen",Beosztás!X153,"")</f>
        <v/>
      </c>
      <c r="Q119" s="4" t="str">
        <f>IF($K119="igen",Beosztás!Y153,"")</f>
        <v/>
      </c>
      <c r="R119" s="4" t="str">
        <f>IF($K119="igen",Beosztás!Z153,"")</f>
        <v/>
      </c>
      <c r="S119" s="4" t="str">
        <f>IF($K119="igen",Beosztás!AA153,"")</f>
        <v/>
      </c>
      <c r="T119" s="4" t="str">
        <f>IF($K119="igen",Beosztás!AB153,"")</f>
        <v/>
      </c>
      <c r="U119" s="4" t="str">
        <f>IF($K119="igen",Beosztás!AC153,"")</f>
        <v/>
      </c>
      <c r="V119" s="4" t="str">
        <f>IF($K119="igen",Beosztás!AD153,"")</f>
        <v/>
      </c>
      <c r="W119" s="4" t="str">
        <f>IF($K119="igen",Beosztás!AE153,"")</f>
        <v/>
      </c>
      <c r="X119" s="4" t="str">
        <f>IF($K119="igen",Beosztás!AF153,"")</f>
        <v/>
      </c>
      <c r="Y119" s="4" t="str">
        <f>IF($K119="igen",Beosztás!AG153,"")</f>
        <v/>
      </c>
      <c r="Z119" s="4" t="str">
        <f>IF($K119="igen",Beosztás!AH153,"")</f>
        <v/>
      </c>
      <c r="AA119" s="4" t="str">
        <f>IF($K119="igen",Beosztás!AI153,"")</f>
        <v/>
      </c>
      <c r="AB119" s="4" t="str">
        <f>IF($K119="igen",Beosztás!AJ153,"")</f>
        <v/>
      </c>
      <c r="AC119" s="4" t="str">
        <f>IF($K119="igen",Beosztás!AK153,"")</f>
        <v/>
      </c>
      <c r="AD119" s="4" t="str">
        <f>IF($K119="igen",Beosztás!AL153,"")</f>
        <v/>
      </c>
      <c r="AE119" s="4" t="str">
        <f>IF($K119="igen",Beosztás!AM153,"")</f>
        <v/>
      </c>
      <c r="AF119" s="4" t="str">
        <f>IF($K119="igen",Beosztás!AN153,"")</f>
        <v/>
      </c>
      <c r="AG119" s="4" t="str">
        <f>IF($K119="igen",Beosztás!AO153,"")</f>
        <v/>
      </c>
      <c r="AH119" s="4" t="str">
        <f>IF($K119="igen",Beosztás!AP153,"")</f>
        <v/>
      </c>
      <c r="AI119" s="4" t="str">
        <f>IF($K119="igen",Beosztás!AQ153,"")</f>
        <v/>
      </c>
      <c r="AJ119" s="4" t="str">
        <f>IF($K119="igen",Beosztás!AR153,"")</f>
        <v/>
      </c>
      <c r="AK119" s="4" t="str">
        <f>IF($K119="igen",Beosztás!AS153,"")</f>
        <v/>
      </c>
      <c r="AL119" s="4" t="str">
        <f>IF($K119="igen",Beosztás!AT153,"")</f>
        <v/>
      </c>
      <c r="AM119" s="4" t="str">
        <f>IF($K119="igen",Beosztás!AU153,"")</f>
        <v/>
      </c>
      <c r="AN119" s="4" t="str">
        <f>IF($K119="igen",Beosztás!AV153,"")</f>
        <v/>
      </c>
      <c r="AO119" s="4" t="str">
        <f>IF($K119="igen",Beosztás!AW153,"")</f>
        <v/>
      </c>
      <c r="AP119" s="32" t="str">
        <f>IF($K119="igen",Beosztás!AX153,"")</f>
        <v/>
      </c>
    </row>
    <row r="120" spans="1:42" hidden="1" x14ac:dyDescent="0.3">
      <c r="A120" s="155">
        <f>Beosztás!A154</f>
        <v>0</v>
      </c>
      <c r="B120">
        <f>VLOOKUP($A120,Beosztás!$A$42:$I$345,8,)</f>
        <v>0</v>
      </c>
      <c r="C120">
        <f>VLOOKUP($A120,Beosztás!$A$42:$Q$345,9,)</f>
        <v>0</v>
      </c>
      <c r="D120">
        <f>VLOOKUP($A120,Beosztás!$A$42:$Q$345,10,)</f>
        <v>0</v>
      </c>
      <c r="E120">
        <f>VLOOKUP($A120,Beosztás!$A$42:$Q$345,11,)</f>
        <v>0</v>
      </c>
      <c r="F120">
        <f>VLOOKUP($A120,Beosztás!$A$42:$Q$345,16,)</f>
        <v>0</v>
      </c>
      <c r="G120">
        <f>VLOOKUP($A120,Beosztás!$A$42:$S$345,17,)</f>
        <v>0</v>
      </c>
      <c r="H120">
        <f>VLOOKUP($A120,Beosztás!$A$42:$S$345,14,)</f>
        <v>0</v>
      </c>
      <c r="I120">
        <f>VLOOKUP($A120,Beosztás!$A$42:$S$345,15,)</f>
        <v>0</v>
      </c>
      <c r="J120">
        <f t="shared" si="4"/>
        <v>0</v>
      </c>
      <c r="K120" s="82" t="str">
        <f t="shared" si="5"/>
        <v>nem</v>
      </c>
      <c r="L120" s="31" t="str">
        <f>IF($K120="igen",Beosztás!T154,"")</f>
        <v/>
      </c>
      <c r="M120" s="4" t="str">
        <f>IF($K120="igen",Beosztás!U154,"")</f>
        <v/>
      </c>
      <c r="N120" s="4" t="str">
        <f>IF($K120="igen",Beosztás!V154,"")</f>
        <v/>
      </c>
      <c r="O120" s="4" t="str">
        <f>IF($K120="igen",Beosztás!W154,"")</f>
        <v/>
      </c>
      <c r="P120" s="4" t="str">
        <f>IF($K120="igen",Beosztás!X154,"")</f>
        <v/>
      </c>
      <c r="Q120" s="4" t="str">
        <f>IF($K120="igen",Beosztás!Y154,"")</f>
        <v/>
      </c>
      <c r="R120" s="4" t="str">
        <f>IF($K120="igen",Beosztás!Z154,"")</f>
        <v/>
      </c>
      <c r="S120" s="4" t="str">
        <f>IF($K120="igen",Beosztás!AA154,"")</f>
        <v/>
      </c>
      <c r="T120" s="4" t="str">
        <f>IF($K120="igen",Beosztás!AB154,"")</f>
        <v/>
      </c>
      <c r="U120" s="4" t="str">
        <f>IF($K120="igen",Beosztás!AC154,"")</f>
        <v/>
      </c>
      <c r="V120" s="4" t="str">
        <f>IF($K120="igen",Beosztás!AD154,"")</f>
        <v/>
      </c>
      <c r="W120" s="4" t="str">
        <f>IF($K120="igen",Beosztás!AE154,"")</f>
        <v/>
      </c>
      <c r="X120" s="4" t="str">
        <f>IF($K120="igen",Beosztás!AF154,"")</f>
        <v/>
      </c>
      <c r="Y120" s="4" t="str">
        <f>IF($K120="igen",Beosztás!AG154,"")</f>
        <v/>
      </c>
      <c r="Z120" s="4" t="str">
        <f>IF($K120="igen",Beosztás!AH154,"")</f>
        <v/>
      </c>
      <c r="AA120" s="4" t="str">
        <f>IF($K120="igen",Beosztás!AI154,"")</f>
        <v/>
      </c>
      <c r="AB120" s="4" t="str">
        <f>IF($K120="igen",Beosztás!AJ154,"")</f>
        <v/>
      </c>
      <c r="AC120" s="4" t="str">
        <f>IF($K120="igen",Beosztás!AK154,"")</f>
        <v/>
      </c>
      <c r="AD120" s="4" t="str">
        <f>IF($K120="igen",Beosztás!AL154,"")</f>
        <v/>
      </c>
      <c r="AE120" s="4" t="str">
        <f>IF($K120="igen",Beosztás!AM154,"")</f>
        <v/>
      </c>
      <c r="AF120" s="4" t="str">
        <f>IF($K120="igen",Beosztás!AN154,"")</f>
        <v/>
      </c>
      <c r="AG120" s="4" t="str">
        <f>IF($K120="igen",Beosztás!AO154,"")</f>
        <v/>
      </c>
      <c r="AH120" s="4" t="str">
        <f>IF($K120="igen",Beosztás!AP154,"")</f>
        <v/>
      </c>
      <c r="AI120" s="4" t="str">
        <f>IF($K120="igen",Beosztás!AQ154,"")</f>
        <v/>
      </c>
      <c r="AJ120" s="4" t="str">
        <f>IF($K120="igen",Beosztás!AR154,"")</f>
        <v/>
      </c>
      <c r="AK120" s="4" t="str">
        <f>IF($K120="igen",Beosztás!AS154,"")</f>
        <v/>
      </c>
      <c r="AL120" s="4" t="str">
        <f>IF($K120="igen",Beosztás!AT154,"")</f>
        <v/>
      </c>
      <c r="AM120" s="4" t="str">
        <f>IF($K120="igen",Beosztás!AU154,"")</f>
        <v/>
      </c>
      <c r="AN120" s="4" t="str">
        <f>IF($K120="igen",Beosztás!AV154,"")</f>
        <v/>
      </c>
      <c r="AO120" s="4" t="str">
        <f>IF($K120="igen",Beosztás!AW154,"")</f>
        <v/>
      </c>
      <c r="AP120" s="32" t="str">
        <f>IF($K120="igen",Beosztás!AX154,"")</f>
        <v/>
      </c>
    </row>
    <row r="121" spans="1:42" hidden="1" x14ac:dyDescent="0.3">
      <c r="A121" s="155">
        <f>Beosztás!A155</f>
        <v>0</v>
      </c>
      <c r="B121">
        <f>VLOOKUP($A121,Beosztás!$A$42:$I$345,8,)</f>
        <v>0</v>
      </c>
      <c r="C121">
        <f>VLOOKUP($A121,Beosztás!$A$42:$Q$345,9,)</f>
        <v>0</v>
      </c>
      <c r="D121">
        <f>VLOOKUP($A121,Beosztás!$A$42:$Q$345,10,)</f>
        <v>0</v>
      </c>
      <c r="E121">
        <f>VLOOKUP($A121,Beosztás!$A$42:$Q$345,11,)</f>
        <v>0</v>
      </c>
      <c r="F121">
        <f>VLOOKUP($A121,Beosztás!$A$42:$Q$345,16,)</f>
        <v>0</v>
      </c>
      <c r="G121">
        <f>VLOOKUP($A121,Beosztás!$A$42:$S$345,17,)</f>
        <v>0</v>
      </c>
      <c r="H121">
        <f>VLOOKUP($A121,Beosztás!$A$42:$S$345,14,)</f>
        <v>0</v>
      </c>
      <c r="I121">
        <f>VLOOKUP($A121,Beosztás!$A$42:$S$345,15,)</f>
        <v>0</v>
      </c>
      <c r="J121">
        <f t="shared" si="4"/>
        <v>0</v>
      </c>
      <c r="K121" s="82" t="str">
        <f t="shared" si="5"/>
        <v>nem</v>
      </c>
      <c r="L121" s="31" t="str">
        <f>IF($K121="igen",Beosztás!T155,"")</f>
        <v/>
      </c>
      <c r="M121" s="4" t="str">
        <f>IF($K121="igen",Beosztás!U155,"")</f>
        <v/>
      </c>
      <c r="N121" s="4" t="str">
        <f>IF($K121="igen",Beosztás!V155,"")</f>
        <v/>
      </c>
      <c r="O121" s="4" t="str">
        <f>IF($K121="igen",Beosztás!W155,"")</f>
        <v/>
      </c>
      <c r="P121" s="4" t="str">
        <f>IF($K121="igen",Beosztás!X155,"")</f>
        <v/>
      </c>
      <c r="Q121" s="4" t="str">
        <f>IF($K121="igen",Beosztás!Y155,"")</f>
        <v/>
      </c>
      <c r="R121" s="4" t="str">
        <f>IF($K121="igen",Beosztás!Z155,"")</f>
        <v/>
      </c>
      <c r="S121" s="4" t="str">
        <f>IF($K121="igen",Beosztás!AA155,"")</f>
        <v/>
      </c>
      <c r="T121" s="4" t="str">
        <f>IF($K121="igen",Beosztás!AB155,"")</f>
        <v/>
      </c>
      <c r="U121" s="4" t="str">
        <f>IF($K121="igen",Beosztás!AC155,"")</f>
        <v/>
      </c>
      <c r="V121" s="4" t="str">
        <f>IF($K121="igen",Beosztás!AD155,"")</f>
        <v/>
      </c>
      <c r="W121" s="4" t="str">
        <f>IF($K121="igen",Beosztás!AE155,"")</f>
        <v/>
      </c>
      <c r="X121" s="4" t="str">
        <f>IF($K121="igen",Beosztás!AF155,"")</f>
        <v/>
      </c>
      <c r="Y121" s="4" t="str">
        <f>IF($K121="igen",Beosztás!AG155,"")</f>
        <v/>
      </c>
      <c r="Z121" s="4" t="str">
        <f>IF($K121="igen",Beosztás!AH155,"")</f>
        <v/>
      </c>
      <c r="AA121" s="4" t="str">
        <f>IF($K121="igen",Beosztás!AI155,"")</f>
        <v/>
      </c>
      <c r="AB121" s="4" t="str">
        <f>IF($K121="igen",Beosztás!AJ155,"")</f>
        <v/>
      </c>
      <c r="AC121" s="4" t="str">
        <f>IF($K121="igen",Beosztás!AK155,"")</f>
        <v/>
      </c>
      <c r="AD121" s="4" t="str">
        <f>IF($K121="igen",Beosztás!AL155,"")</f>
        <v/>
      </c>
      <c r="AE121" s="4" t="str">
        <f>IF($K121="igen",Beosztás!AM155,"")</f>
        <v/>
      </c>
      <c r="AF121" s="4" t="str">
        <f>IF($K121="igen",Beosztás!AN155,"")</f>
        <v/>
      </c>
      <c r="AG121" s="4" t="str">
        <f>IF($K121="igen",Beosztás!AO155,"")</f>
        <v/>
      </c>
      <c r="AH121" s="4" t="str">
        <f>IF($K121="igen",Beosztás!AP155,"")</f>
        <v/>
      </c>
      <c r="AI121" s="4" t="str">
        <f>IF($K121="igen",Beosztás!AQ155,"")</f>
        <v/>
      </c>
      <c r="AJ121" s="4" t="str">
        <f>IF($K121="igen",Beosztás!AR155,"")</f>
        <v/>
      </c>
      <c r="AK121" s="4" t="str">
        <f>IF($K121="igen",Beosztás!AS155,"")</f>
        <v/>
      </c>
      <c r="AL121" s="4" t="str">
        <f>IF($K121="igen",Beosztás!AT155,"")</f>
        <v/>
      </c>
      <c r="AM121" s="4" t="str">
        <f>IF($K121="igen",Beosztás!AU155,"")</f>
        <v/>
      </c>
      <c r="AN121" s="4" t="str">
        <f>IF($K121="igen",Beosztás!AV155,"")</f>
        <v/>
      </c>
      <c r="AO121" s="4" t="str">
        <f>IF($K121="igen",Beosztás!AW155,"")</f>
        <v/>
      </c>
      <c r="AP121" s="32" t="str">
        <f>IF($K121="igen",Beosztás!AX155,"")</f>
        <v/>
      </c>
    </row>
    <row r="122" spans="1:42" hidden="1" x14ac:dyDescent="0.3">
      <c r="A122" s="155" t="str">
        <f>Beosztás!A156</f>
        <v>Klára</v>
      </c>
      <c r="B122">
        <f>VLOOKUP($A122,Beosztás!$A$42:$I$345,8,)</f>
        <v>0</v>
      </c>
      <c r="C122">
        <f>VLOOKUP($A122,Beosztás!$A$42:$Q$345,9,)</f>
        <v>0</v>
      </c>
      <c r="D122">
        <f>VLOOKUP($A122,Beosztás!$A$42:$Q$345,10,)</f>
        <v>0</v>
      </c>
      <c r="E122">
        <f>VLOOKUP($A122,Beosztás!$A$42:$Q$345,11,)</f>
        <v>0</v>
      </c>
      <c r="F122">
        <f>VLOOKUP($A122,Beosztás!$A$42:$Q$345,16,)</f>
        <v>0</v>
      </c>
      <c r="G122">
        <f>VLOOKUP($A122,Beosztás!$A$42:$S$345,17,)</f>
        <v>0</v>
      </c>
      <c r="H122">
        <f>VLOOKUP($A122,Beosztás!$A$42:$S$345,14,)</f>
        <v>0</v>
      </c>
      <c r="I122">
        <f>VLOOKUP($A122,Beosztás!$A$42:$S$345,15,)</f>
        <v>0</v>
      </c>
      <c r="J122">
        <f t="shared" si="4"/>
        <v>0</v>
      </c>
      <c r="K122" s="82" t="str">
        <f t="shared" si="5"/>
        <v>nem</v>
      </c>
      <c r="L122" s="31" t="str">
        <f>IF($K122="igen",Beosztás!T156,"")</f>
        <v/>
      </c>
      <c r="M122" s="4" t="str">
        <f>IF($K122="igen",Beosztás!U156,"")</f>
        <v/>
      </c>
      <c r="N122" s="4" t="str">
        <f>IF($K122="igen",Beosztás!V156,"")</f>
        <v/>
      </c>
      <c r="O122" s="4" t="str">
        <f>IF($K122="igen",Beosztás!W156,"")</f>
        <v/>
      </c>
      <c r="P122" s="4" t="str">
        <f>IF($K122="igen",Beosztás!X156,"")</f>
        <v/>
      </c>
      <c r="Q122" s="4" t="str">
        <f>IF($K122="igen",Beosztás!Y156,"")</f>
        <v/>
      </c>
      <c r="R122" s="4" t="str">
        <f>IF($K122="igen",Beosztás!Z156,"")</f>
        <v/>
      </c>
      <c r="S122" s="4" t="str">
        <f>IF($K122="igen",Beosztás!AA156,"")</f>
        <v/>
      </c>
      <c r="T122" s="4" t="str">
        <f>IF($K122="igen",Beosztás!AB156,"")</f>
        <v/>
      </c>
      <c r="U122" s="4" t="str">
        <f>IF($K122="igen",Beosztás!AC156,"")</f>
        <v/>
      </c>
      <c r="V122" s="4" t="str">
        <f>IF($K122="igen",Beosztás!AD156,"")</f>
        <v/>
      </c>
      <c r="W122" s="4" t="str">
        <f>IF($K122="igen",Beosztás!AE156,"")</f>
        <v/>
      </c>
      <c r="X122" s="4" t="str">
        <f>IF($K122="igen",Beosztás!AF156,"")</f>
        <v/>
      </c>
      <c r="Y122" s="4" t="str">
        <f>IF($K122="igen",Beosztás!AG156,"")</f>
        <v/>
      </c>
      <c r="Z122" s="4" t="str">
        <f>IF($K122="igen",Beosztás!AH156,"")</f>
        <v/>
      </c>
      <c r="AA122" s="4" t="str">
        <f>IF($K122="igen",Beosztás!AI156,"")</f>
        <v/>
      </c>
      <c r="AB122" s="4" t="str">
        <f>IF($K122="igen",Beosztás!AJ156,"")</f>
        <v/>
      </c>
      <c r="AC122" s="4" t="str">
        <f>IF($K122="igen",Beosztás!AK156,"")</f>
        <v/>
      </c>
      <c r="AD122" s="4" t="str">
        <f>IF($K122="igen",Beosztás!AL156,"")</f>
        <v/>
      </c>
      <c r="AE122" s="4" t="str">
        <f>IF($K122="igen",Beosztás!AM156,"")</f>
        <v/>
      </c>
      <c r="AF122" s="4" t="str">
        <f>IF($K122="igen",Beosztás!AN156,"")</f>
        <v/>
      </c>
      <c r="AG122" s="4" t="str">
        <f>IF($K122="igen",Beosztás!AO156,"")</f>
        <v/>
      </c>
      <c r="AH122" s="4" t="str">
        <f>IF($K122="igen",Beosztás!AP156,"")</f>
        <v/>
      </c>
      <c r="AI122" s="4" t="str">
        <f>IF($K122="igen",Beosztás!AQ156,"")</f>
        <v/>
      </c>
      <c r="AJ122" s="4" t="str">
        <f>IF($K122="igen",Beosztás!AR156,"")</f>
        <v/>
      </c>
      <c r="AK122" s="4" t="str">
        <f>IF($K122="igen",Beosztás!AS156,"")</f>
        <v/>
      </c>
      <c r="AL122" s="4" t="str">
        <f>IF($K122="igen",Beosztás!AT156,"")</f>
        <v/>
      </c>
      <c r="AM122" s="4" t="str">
        <f>IF($K122="igen",Beosztás!AU156,"")</f>
        <v/>
      </c>
      <c r="AN122" s="4" t="str">
        <f>IF($K122="igen",Beosztás!AV156,"")</f>
        <v/>
      </c>
      <c r="AO122" s="4" t="str">
        <f>IF($K122="igen",Beosztás!AW156,"")</f>
        <v/>
      </c>
      <c r="AP122" s="32" t="str">
        <f>IF($K122="igen",Beosztás!AX156,"")</f>
        <v/>
      </c>
    </row>
    <row r="123" spans="1:42" x14ac:dyDescent="0.3">
      <c r="A123" s="155" t="str">
        <f>Beosztás!A157</f>
        <v>Mihóczi-Kántor Petra</v>
      </c>
      <c r="B123" t="str">
        <f>VLOOKUP($A123,Beosztás!$A$42:$I$347,8,)</f>
        <v>igen</v>
      </c>
      <c r="C123" t="str">
        <f>VLOOKUP($A123,Beosztás!$A$42:$Q$347,9,)</f>
        <v>igen</v>
      </c>
      <c r="D123" t="str">
        <f>VLOOKUP($A123,Beosztás!$A$42:$Q$3501,10,)</f>
        <v>nem</v>
      </c>
      <c r="E123" t="str">
        <f>VLOOKUP($A123,Beosztás!$A$42:$Q$347,11,)</f>
        <v>nem</v>
      </c>
      <c r="F123" t="str">
        <f>VLOOKUP($A123,Beosztás!$A$42:$Q$347,16,)</f>
        <v>nem</v>
      </c>
      <c r="G123">
        <f>VLOOKUP($A123,Beosztás!$A$42:$S$347,17,)</f>
        <v>0</v>
      </c>
      <c r="H123" t="str">
        <f>VLOOKUP($A123,Beosztás!$A$42:$S$347,14,)</f>
        <v>igen</v>
      </c>
      <c r="I123" t="str">
        <f>VLOOKUP($A123,Beosztás!$A$42:$S$347,15,)</f>
        <v>nem</v>
      </c>
      <c r="J123">
        <f t="shared" si="4"/>
        <v>3</v>
      </c>
      <c r="K123" s="82" t="str">
        <f t="shared" si="5"/>
        <v>igen</v>
      </c>
      <c r="L123" s="586">
        <f>IF($K123="igen",Beosztás!T157,"")</f>
        <v>0</v>
      </c>
      <c r="M123" s="387" t="str">
        <f>IF($K123="igen",Beosztás!U157,"")</f>
        <v>ÜSZI</v>
      </c>
      <c r="N123" s="4" t="str">
        <f>IF($K123="igen",Beosztás!V157,"")</f>
        <v>ÜSZI</v>
      </c>
      <c r="O123" s="4" t="str">
        <f>IF($K123="igen",Beosztás!W157,"")</f>
        <v>ÜSZI</v>
      </c>
      <c r="P123" s="4" t="str">
        <f>IF($K123="igen",Beosztás!X157,"")</f>
        <v>ÜSZI</v>
      </c>
      <c r="Q123" s="4" t="str">
        <f>IF($K123="igen",Beosztás!Y157,"")</f>
        <v>ÜSZI</v>
      </c>
      <c r="R123" s="4">
        <f>IF($K123="igen",Beosztás!Z157,"")</f>
        <v>0</v>
      </c>
      <c r="S123" s="4">
        <f>IF($K123="igen",Beosztás!AA157,"")</f>
        <v>0</v>
      </c>
      <c r="T123" s="4" t="str">
        <f>IF($K123="igen",Beosztás!AB157,"")</f>
        <v>Levélírás</v>
      </c>
      <c r="U123" s="4" t="str">
        <f>IF($K123="igen",Beosztás!AC157,"")</f>
        <v>Levélírás</v>
      </c>
      <c r="V123" s="4" t="str">
        <f>IF($K123="igen",Beosztás!AD157,"")</f>
        <v>Levélírás</v>
      </c>
      <c r="W123" s="4" t="str">
        <f>IF($K123="igen",Beosztás!AE157,"")</f>
        <v>Levélírás</v>
      </c>
      <c r="X123" s="4" t="str">
        <f>IF($K123="igen",Beosztás!AF157,"")</f>
        <v>Levélírás</v>
      </c>
      <c r="Y123" s="4">
        <f>IF($K123="igen",Beosztás!AG157,"")</f>
        <v>0</v>
      </c>
      <c r="Z123" s="4">
        <f>IF($K123="igen",Beosztás!AH157,"")</f>
        <v>0</v>
      </c>
      <c r="AA123" s="4" t="str">
        <f>IF($K123="igen",Beosztás!AI157,"")</f>
        <v>Levélírás</v>
      </c>
      <c r="AB123" s="4" t="str">
        <f>IF($K123="igen",Beosztás!AJ157,"")</f>
        <v>Levélírás</v>
      </c>
      <c r="AC123" s="4" t="str">
        <f>IF($K123="igen",Beosztás!AK157,"")</f>
        <v>Levélírás</v>
      </c>
      <c r="AD123" s="4" t="str">
        <f>IF($K123="igen",Beosztás!AL157,"")</f>
        <v>Levélírás</v>
      </c>
      <c r="AE123" s="4" t="str">
        <f>IF($K123="igen",Beosztás!AM157,"")</f>
        <v>Levélírás</v>
      </c>
      <c r="AF123" s="4">
        <f>IF($K123="igen",Beosztás!AN157,"")</f>
        <v>0</v>
      </c>
      <c r="AG123" s="4">
        <f>IF($K123="igen",Beosztás!AO157,"")</f>
        <v>0</v>
      </c>
      <c r="AH123" s="4" t="str">
        <f>IF($K123="igen",Beosztás!AP157,"")</f>
        <v>Levélírás</v>
      </c>
      <c r="AI123" s="4" t="str">
        <f>IF($K123="igen",Beosztás!AQ157,"")</f>
        <v>ÜSZI</v>
      </c>
      <c r="AJ123" s="4" t="str">
        <f>IF($K123="igen",Beosztás!AR157,"")</f>
        <v>ÜSZI</v>
      </c>
      <c r="AK123" s="4" t="str">
        <f>IF($K123="igen",Beosztás!AS157,"")</f>
        <v>ÜSZI</v>
      </c>
      <c r="AL123" s="4" t="str">
        <f>IF($K123="igen",Beosztás!AT157,"")</f>
        <v>ÜSZI</v>
      </c>
      <c r="AM123" s="4">
        <f>IF($K123="igen",Beosztás!AU157,"")</f>
        <v>0</v>
      </c>
      <c r="AN123" s="4">
        <f>IF($K123="igen",Beosztás!AV157,"")</f>
        <v>0</v>
      </c>
      <c r="AO123" s="4" t="str">
        <f>IF($K123="igen",Beosztás!AW157,"")</f>
        <v>ÜSZI</v>
      </c>
      <c r="AP123" s="32" t="str">
        <f>IF($K123="igen",Beosztás!AX157,"")</f>
        <v>ÜSZI</v>
      </c>
    </row>
    <row r="124" spans="1:42" x14ac:dyDescent="0.3">
      <c r="A124" s="155" t="str">
        <f>Beosztás!A158</f>
        <v>Ravasz Cecília</v>
      </c>
      <c r="B124" t="str">
        <f>VLOOKUP($A124,Beosztás!$A$42:$I$347,8,)</f>
        <v>nem</v>
      </c>
      <c r="C124" t="str">
        <f>VLOOKUP($A124,Beosztás!$A$42:$Q$347,9,)</f>
        <v>igen</v>
      </c>
      <c r="D124" t="str">
        <f>VLOOKUP($A124,Beosztás!$A$42:$Q$3501,10,)</f>
        <v>nem</v>
      </c>
      <c r="E124" t="str">
        <f>VLOOKUP($A124,Beosztás!$A$42:$Q$347,11,)</f>
        <v>nem</v>
      </c>
      <c r="F124" t="str">
        <f>VLOOKUP($A124,Beosztás!$A$42:$Q$347,16,)</f>
        <v>nem</v>
      </c>
      <c r="G124">
        <f>VLOOKUP($A124,Beosztás!$A$42:$S$347,17,)</f>
        <v>0</v>
      </c>
      <c r="H124" t="str">
        <f>VLOOKUP($A124,Beosztás!$A$42:$S$347,14,)</f>
        <v>igen</v>
      </c>
      <c r="I124" t="str">
        <f>VLOOKUP($A124,Beosztás!$A$42:$S$347,15,)</f>
        <v>nem</v>
      </c>
      <c r="J124">
        <f t="shared" si="4"/>
        <v>2</v>
      </c>
      <c r="K124" s="82" t="str">
        <f t="shared" si="5"/>
        <v>igen</v>
      </c>
      <c r="L124" s="586">
        <f>IF($K124="igen",Beosztás!T158,"")</f>
        <v>0</v>
      </c>
      <c r="M124" s="387" t="str">
        <f>IF($K124="igen",Beosztás!U158,"")</f>
        <v>Levélírás</v>
      </c>
      <c r="N124" s="4" t="str">
        <f>IF($K124="igen",Beosztás!V158,"")</f>
        <v>Levélírás</v>
      </c>
      <c r="O124" s="4" t="str">
        <f>IF($K124="igen",Beosztás!W158,"")</f>
        <v>Levelezés EM</v>
      </c>
      <c r="P124" s="4" t="str">
        <f>IF($K124="igen",Beosztás!X158,"")</f>
        <v>Levelezés EM</v>
      </c>
      <c r="Q124" s="4" t="str">
        <f>IF($K124="igen",Beosztás!Y158,"")</f>
        <v>Levélírás</v>
      </c>
      <c r="R124" s="4">
        <f>IF($K124="igen",Beosztás!Z158,"")</f>
        <v>0</v>
      </c>
      <c r="S124" s="4">
        <f>IF($K124="igen",Beosztás!AA158,"")</f>
        <v>0</v>
      </c>
      <c r="T124" s="4" t="str">
        <f>IF($K124="igen",Beosztás!AB158,"")</f>
        <v>ÜSZI</v>
      </c>
      <c r="U124" s="4" t="str">
        <f>IF($K124="igen",Beosztás!AC158,"")</f>
        <v>ÜSZI</v>
      </c>
      <c r="V124" s="4" t="str">
        <f>IF($K124="igen",Beosztás!AD158,"")</f>
        <v>ÜSZI</v>
      </c>
      <c r="W124" s="4" t="str">
        <f>IF($K124="igen",Beosztás!AE158,"")</f>
        <v>ÜSZI</v>
      </c>
      <c r="X124" s="4" t="str">
        <f>IF($K124="igen",Beosztás!AF158,"")</f>
        <v>ÜSZI</v>
      </c>
      <c r="Y124" s="4">
        <f>IF($K124="igen",Beosztás!AG158,"")</f>
        <v>0</v>
      </c>
      <c r="Z124" s="4">
        <f>IF($K124="igen",Beosztás!AH158,"")</f>
        <v>0</v>
      </c>
      <c r="AA124" s="4" t="str">
        <f>IF($K124="igen",Beosztás!AI158,"")</f>
        <v>Video 8-16</v>
      </c>
      <c r="AB124" s="4" t="str">
        <f>IF($K124="igen",Beosztás!AJ158,"")</f>
        <v>Video 8-16</v>
      </c>
      <c r="AC124" s="4" t="str">
        <f>IF($K124="igen",Beosztás!AK158,"")</f>
        <v>Video 8-16</v>
      </c>
      <c r="AD124" s="4" t="str">
        <f>IF($K124="igen",Beosztás!AL158,"")</f>
        <v>Video 8-16</v>
      </c>
      <c r="AE124" s="4" t="str">
        <f>IF($K124="igen",Beosztás!AM158,"")</f>
        <v>Video 8-16</v>
      </c>
      <c r="AF124" s="4">
        <f>IF($K124="igen",Beosztás!AN158,"")</f>
        <v>0</v>
      </c>
      <c r="AG124" s="4">
        <f>IF($K124="igen",Beosztás!AO158,"")</f>
        <v>0</v>
      </c>
      <c r="AH124" s="4" t="str">
        <f>IF($K124="igen",Beosztás!AP158,"")</f>
        <v>Levélírás</v>
      </c>
      <c r="AI124" s="4" t="str">
        <f>IF($K124="igen",Beosztás!AQ158,"")</f>
        <v>Levélírás</v>
      </c>
      <c r="AJ124" s="4" t="str">
        <f>IF($K124="igen",Beosztás!AR158,"")</f>
        <v>Levelezés EM</v>
      </c>
      <c r="AK124" s="4" t="str">
        <f>IF($K124="igen",Beosztás!AS158,"")</f>
        <v>Levelezés EM</v>
      </c>
      <c r="AL124" s="4" t="str">
        <f>IF($K124="igen",Beosztás!AT158,"")</f>
        <v>Levélírás</v>
      </c>
      <c r="AM124" s="4">
        <f>IF($K124="igen",Beosztás!AU158,"")</f>
        <v>0</v>
      </c>
      <c r="AN124" s="4">
        <f>IF($K124="igen",Beosztás!AV158,"")</f>
        <v>0</v>
      </c>
      <c r="AO124" s="4" t="str">
        <f>IF($K124="igen",Beosztás!AW158,"")</f>
        <v>Levelezés EM</v>
      </c>
      <c r="AP124" s="32" t="str">
        <f>IF($K124="igen",Beosztás!AX158,"")</f>
        <v>Levelezés EM</v>
      </c>
    </row>
    <row r="125" spans="1:42" x14ac:dyDescent="0.3">
      <c r="A125" s="155" t="str">
        <f>Beosztás!A159</f>
        <v>Tamon Orsolya</v>
      </c>
      <c r="B125" t="str">
        <f>VLOOKUP($A125,Beosztás!$A$42:$I$347,8,)</f>
        <v>igen</v>
      </c>
      <c r="C125" t="str">
        <f>VLOOKUP($A125,Beosztás!$A$42:$Q$347,9,)</f>
        <v>igen</v>
      </c>
      <c r="D125" t="str">
        <f>VLOOKUP($A125,Beosztás!$A$42:$Q$3501,10,)</f>
        <v>nem</v>
      </c>
      <c r="E125" t="str">
        <f>VLOOKUP($A125,Beosztás!$A$42:$Q$347,11,)</f>
        <v>nem</v>
      </c>
      <c r="F125" t="str">
        <f>VLOOKUP($A125,Beosztás!$A$42:$Q$347,16,)</f>
        <v>nem</v>
      </c>
      <c r="G125">
        <f>VLOOKUP($A125,Beosztás!$A$42:$S$347,17,)</f>
        <v>0</v>
      </c>
      <c r="H125" t="str">
        <f>VLOOKUP($A125,Beosztás!$A$42:$S$347,14,)</f>
        <v>igen</v>
      </c>
      <c r="I125" t="str">
        <f>VLOOKUP($A125,Beosztás!$A$42:$S$347,15,)</f>
        <v>nem</v>
      </c>
      <c r="J125">
        <f t="shared" si="4"/>
        <v>3</v>
      </c>
      <c r="K125" s="82" t="str">
        <f t="shared" si="5"/>
        <v>igen</v>
      </c>
      <c r="L125" s="586">
        <f>IF($K125="igen",Beosztás!T159,"")</f>
        <v>0</v>
      </c>
      <c r="M125" s="387" t="str">
        <f>IF($K125="igen",Beosztás!U159,"")</f>
        <v>SZ</v>
      </c>
      <c r="N125" s="4" t="str">
        <f>IF($K125="igen",Beosztás!V159,"")</f>
        <v>Levélírás</v>
      </c>
      <c r="O125" s="4" t="str">
        <f>IF($K125="igen",Beosztás!W159,"")</f>
        <v>Levélírás</v>
      </c>
      <c r="P125" s="4" t="str">
        <f>IF($K125="igen",Beosztás!X159,"")</f>
        <v>Levélírás</v>
      </c>
      <c r="Q125" s="4" t="str">
        <f>IF($K125="igen",Beosztás!Y159,"")</f>
        <v>Levélírás</v>
      </c>
      <c r="R125" s="4">
        <f>IF($K125="igen",Beosztás!Z159,"")</f>
        <v>0</v>
      </c>
      <c r="S125" s="4">
        <f>IF($K125="igen",Beosztás!AA159,"")</f>
        <v>0</v>
      </c>
      <c r="T125" s="4" t="str">
        <f>IF($K125="igen",Beosztás!AB159,"")</f>
        <v>ÜSZI</v>
      </c>
      <c r="U125" s="4" t="str">
        <f>IF($K125="igen",Beosztás!AC159,"")</f>
        <v>ÜSZI</v>
      </c>
      <c r="V125" s="4" t="str">
        <f>IF($K125="igen",Beosztás!AD159,"")</f>
        <v>ÜSZI</v>
      </c>
      <c r="W125" s="4" t="str">
        <f>IF($K125="igen",Beosztás!AE159,"")</f>
        <v>ÜSZI</v>
      </c>
      <c r="X125" s="4" t="str">
        <f>IF($K125="igen",Beosztás!AF159,"")</f>
        <v>ÜSZI</v>
      </c>
      <c r="Y125" s="4">
        <f>IF($K125="igen",Beosztás!AG159,"")</f>
        <v>0</v>
      </c>
      <c r="Z125" s="4">
        <f>IF($K125="igen",Beosztás!AH159,"")</f>
        <v>0</v>
      </c>
      <c r="AA125" s="4" t="str">
        <f>IF($K125="igen",Beosztás!AI159,"")</f>
        <v>ÜSZI</v>
      </c>
      <c r="AB125" s="4" t="str">
        <f>IF($K125="igen",Beosztás!AJ159,"")</f>
        <v>ÜSZI</v>
      </c>
      <c r="AC125" s="4" t="str">
        <f>IF($K125="igen",Beosztás!AK159,"")</f>
        <v>ÜSZI</v>
      </c>
      <c r="AD125" s="4" t="str">
        <f>IF($K125="igen",Beosztás!AL159,"")</f>
        <v>ÜSZI</v>
      </c>
      <c r="AE125" s="4" t="str">
        <f>IF($K125="igen",Beosztás!AM159,"")</f>
        <v>ÜSZI</v>
      </c>
      <c r="AF125" s="4">
        <f>IF($K125="igen",Beosztás!AN159,"")</f>
        <v>0</v>
      </c>
      <c r="AG125" s="4">
        <f>IF($K125="igen",Beosztás!AO159,"")</f>
        <v>0</v>
      </c>
      <c r="AH125" s="4" t="str">
        <f>IF($K125="igen",Beosztás!AP159,"")</f>
        <v>ÜSZI</v>
      </c>
      <c r="AI125" s="4" t="str">
        <f>IF($K125="igen",Beosztás!AQ159,"")</f>
        <v>Levélírás</v>
      </c>
      <c r="AJ125" s="4" t="str">
        <f>IF($K125="igen",Beosztás!AR159,"")</f>
        <v>Levélírás</v>
      </c>
      <c r="AK125" s="4" t="str">
        <f>IF($K125="igen",Beosztás!AS159,"")</f>
        <v>Levélírás</v>
      </c>
      <c r="AL125" s="4" t="str">
        <f>IF($K125="igen",Beosztás!AT159,"")</f>
        <v>Levélírás</v>
      </c>
      <c r="AM125" s="4">
        <f>IF($K125="igen",Beosztás!AU159,"")</f>
        <v>0</v>
      </c>
      <c r="AN125" s="4">
        <f>IF($K125="igen",Beosztás!AV159,"")</f>
        <v>0</v>
      </c>
      <c r="AO125" s="4" t="str">
        <f>IF($K125="igen",Beosztás!AW159,"")</f>
        <v>Levélírás</v>
      </c>
      <c r="AP125" s="32" t="str">
        <f>IF($K125="igen",Beosztás!AX159,"")</f>
        <v>Levélírás</v>
      </c>
    </row>
    <row r="126" spans="1:42" x14ac:dyDescent="0.3">
      <c r="A126" s="155" t="str">
        <f>Beosztás!A160</f>
        <v>Demecs Anett</v>
      </c>
      <c r="B126" t="str">
        <f>VLOOKUP($A126,Beosztás!$A$42:$I$347,8,)</f>
        <v>igen</v>
      </c>
      <c r="C126" t="str">
        <f>VLOOKUP($A126,Beosztás!$A$42:$Q$347,9,)</f>
        <v>igen</v>
      </c>
      <c r="D126" t="str">
        <f>VLOOKUP($A126,Beosztás!$A$42:$Q$3501,10,)</f>
        <v>nem</v>
      </c>
      <c r="E126" t="str">
        <f>VLOOKUP($A126,Beosztás!$A$42:$Q$347,11,)</f>
        <v>nem</v>
      </c>
      <c r="F126" t="str">
        <f>VLOOKUP($A126,Beosztás!$A$42:$Q$347,16,)</f>
        <v>nem</v>
      </c>
      <c r="G126">
        <f>VLOOKUP($A126,Beosztás!$A$42:$S$347,17,)</f>
        <v>0</v>
      </c>
      <c r="H126" t="str">
        <f>VLOOKUP($A126,Beosztás!$A$42:$S$347,14,)</f>
        <v>igen</v>
      </c>
      <c r="I126" t="str">
        <f>VLOOKUP($A126,Beosztás!$A$42:$S$347,15,)</f>
        <v>nem</v>
      </c>
      <c r="J126">
        <f t="shared" si="4"/>
        <v>3</v>
      </c>
      <c r="K126" s="82" t="str">
        <f t="shared" si="5"/>
        <v>igen</v>
      </c>
      <c r="L126" s="586">
        <f>IF($K126="igen",Beosztás!T160,"")</f>
        <v>0</v>
      </c>
      <c r="M126" s="387" t="str">
        <f>IF($K126="igen",Beosztás!U160,"")</f>
        <v>Levélírás</v>
      </c>
      <c r="N126" s="4" t="str">
        <f>IF($K126="igen",Beosztás!V160,"")</f>
        <v>Levélírás</v>
      </c>
      <c r="O126" s="4" t="str">
        <f>IF($K126="igen",Beosztás!W160,"")</f>
        <v>Levélírás</v>
      </c>
      <c r="P126" s="4" t="str">
        <f>IF($K126="igen",Beosztás!X160,"")</f>
        <v>Levélírás</v>
      </c>
      <c r="Q126" s="4" t="str">
        <f>IF($K126="igen",Beosztás!Y160,"")</f>
        <v>Levélírás</v>
      </c>
      <c r="R126" s="4">
        <f>IF($K126="igen",Beosztás!Z160,"")</f>
        <v>0</v>
      </c>
      <c r="S126" s="4">
        <f>IF($K126="igen",Beosztás!AA160,"")</f>
        <v>0</v>
      </c>
      <c r="T126" s="4" t="str">
        <f>IF($K126="igen",Beosztás!AB160,"")</f>
        <v>ÜSZI</v>
      </c>
      <c r="U126" s="4" t="str">
        <f>IF($K126="igen",Beosztás!AC160,"")</f>
        <v>ÜSZI</v>
      </c>
      <c r="V126" s="4" t="str">
        <f>IF($K126="igen",Beosztás!AD160,"")</f>
        <v>ÜSZI</v>
      </c>
      <c r="W126" s="4" t="str">
        <f>IF($K126="igen",Beosztás!AE160,"")</f>
        <v>ÜSZI</v>
      </c>
      <c r="X126" s="4" t="str">
        <f>IF($K126="igen",Beosztás!AF160,"")</f>
        <v>ÜSZI</v>
      </c>
      <c r="Y126" s="4">
        <f>IF($K126="igen",Beosztás!AG160,"")</f>
        <v>0</v>
      </c>
      <c r="Z126" s="4">
        <f>IF($K126="igen",Beosztás!AH160,"")</f>
        <v>0</v>
      </c>
      <c r="AA126" s="4" t="str">
        <f>IF($K126="igen",Beosztás!AI160,"")</f>
        <v>Levélírás</v>
      </c>
      <c r="AB126" s="4" t="str">
        <f>IF($K126="igen",Beosztás!AJ160,"")</f>
        <v>Levélírás</v>
      </c>
      <c r="AC126" s="4" t="str">
        <f>IF($K126="igen",Beosztás!AK160,"")</f>
        <v>Levélírás</v>
      </c>
      <c r="AD126" s="4" t="str">
        <f>IF($K126="igen",Beosztás!AL160,"")</f>
        <v>Levélírás</v>
      </c>
      <c r="AE126" s="4" t="str">
        <f>IF($K126="igen",Beosztás!AM160,"")</f>
        <v>Levélírás</v>
      </c>
      <c r="AF126" s="4">
        <f>IF($K126="igen",Beosztás!AN160,"")</f>
        <v>0</v>
      </c>
      <c r="AG126" s="4">
        <f>IF($K126="igen",Beosztás!AO160,"")</f>
        <v>0</v>
      </c>
      <c r="AH126" s="4" t="str">
        <f>IF($K126="igen",Beosztás!AP160,"")</f>
        <v>ÜSZI</v>
      </c>
      <c r="AI126" s="4" t="str">
        <f>IF($K126="igen",Beosztás!AQ160,"")</f>
        <v>ÜSZI</v>
      </c>
      <c r="AJ126" s="4" t="str">
        <f>IF($K126="igen",Beosztás!AR160,"")</f>
        <v>ÜSZI</v>
      </c>
      <c r="AK126" s="4" t="str">
        <f>IF($K126="igen",Beosztás!AS160,"")</f>
        <v>ÜSZI</v>
      </c>
      <c r="AL126" s="4" t="str">
        <f>IF($K126="igen",Beosztás!AT160,"")</f>
        <v>ÜSZI</v>
      </c>
      <c r="AM126" s="4">
        <f>IF($K126="igen",Beosztás!AU160,"")</f>
        <v>0</v>
      </c>
      <c r="AN126" s="4">
        <f>IF($K126="igen",Beosztás!AV160,"")</f>
        <v>0</v>
      </c>
      <c r="AO126" s="4" t="str">
        <f>IF($K126="igen",Beosztás!AW160,"")</f>
        <v>Levélírás</v>
      </c>
      <c r="AP126" s="32" t="str">
        <f>IF($K126="igen",Beosztás!AX160,"")</f>
        <v>Levélírás</v>
      </c>
    </row>
    <row r="127" spans="1:42" x14ac:dyDescent="0.3">
      <c r="A127" s="155" t="str">
        <f>Beosztás!A161</f>
        <v>Gál Krisztina</v>
      </c>
      <c r="B127" t="str">
        <f>VLOOKUP($A127,Beosztás!$A$42:$I$347,8,)</f>
        <v>igen</v>
      </c>
      <c r="C127" t="str">
        <f>VLOOKUP($A127,Beosztás!$A$42:$Q$347,9,)</f>
        <v>igen</v>
      </c>
      <c r="D127" t="str">
        <f>VLOOKUP($A127,Beosztás!$A$42:$Q$3501,10,)</f>
        <v>nem</v>
      </c>
      <c r="E127" t="str">
        <f>VLOOKUP($A127,Beosztás!$A$42:$Q$347,11,)</f>
        <v>nem</v>
      </c>
      <c r="F127" t="str">
        <f>VLOOKUP($A127,Beosztás!$A$42:$Q$347,16,)</f>
        <v>nem</v>
      </c>
      <c r="G127">
        <f>VLOOKUP($A127,Beosztás!$A$42:$S$347,17,)</f>
        <v>0</v>
      </c>
      <c r="H127" t="str">
        <f>VLOOKUP($A127,Beosztás!$A$42:$S$347,14,)</f>
        <v>igen</v>
      </c>
      <c r="I127" t="str">
        <f>VLOOKUP($A127,Beosztás!$A$42:$S$347,15,)</f>
        <v>nem</v>
      </c>
      <c r="J127">
        <f t="shared" si="4"/>
        <v>3</v>
      </c>
      <c r="K127" s="82" t="str">
        <f t="shared" si="5"/>
        <v>igen</v>
      </c>
      <c r="L127" s="586">
        <f>IF($K127="igen",Beosztás!T161,"")</f>
        <v>0</v>
      </c>
      <c r="M127" s="387" t="str">
        <f>IF($K127="igen",Beosztás!U161,"")</f>
        <v>Levélírás</v>
      </c>
      <c r="N127" s="4" t="str">
        <f>IF($K127="igen",Beosztás!V161,"")</f>
        <v>Levélírás</v>
      </c>
      <c r="O127" s="4" t="str">
        <f>IF($K127="igen",Beosztás!W161,"")</f>
        <v>Levélírás</v>
      </c>
      <c r="P127" s="4" t="str">
        <f>IF($K127="igen",Beosztás!X161,"")</f>
        <v>Levélírás</v>
      </c>
      <c r="Q127" s="4" t="str">
        <f>IF($K127="igen",Beosztás!Y161,"")</f>
        <v>Levélírás</v>
      </c>
      <c r="R127" s="4">
        <f>IF($K127="igen",Beosztás!Z161,"")</f>
        <v>0</v>
      </c>
      <c r="S127" s="4">
        <f>IF($K127="igen",Beosztás!AA161,"")</f>
        <v>0</v>
      </c>
      <c r="T127" s="4" t="str">
        <f>IF($K127="igen",Beosztás!AB161,"")</f>
        <v>ÜSZI</v>
      </c>
      <c r="U127" s="4" t="str">
        <f>IF($K127="igen",Beosztás!AC161,"")</f>
        <v>ÜSZI</v>
      </c>
      <c r="V127" s="4" t="str">
        <f>IF($K127="igen",Beosztás!AD161,"")</f>
        <v>Levélírás</v>
      </c>
      <c r="W127" s="4" t="str">
        <f>IF($K127="igen",Beosztás!AE161,"")</f>
        <v>Levélírás</v>
      </c>
      <c r="X127" s="4" t="str">
        <f>IF($K127="igen",Beosztás!AF161,"")</f>
        <v>Levélírás</v>
      </c>
      <c r="Y127" s="4">
        <f>IF($K127="igen",Beosztás!AG161,"")</f>
        <v>0</v>
      </c>
      <c r="Z127" s="4">
        <f>IF($K127="igen",Beosztás!AH161,"")</f>
        <v>0</v>
      </c>
      <c r="AA127" s="4" t="str">
        <f>IF($K127="igen",Beosztás!AI161,"")</f>
        <v>ÜSZI</v>
      </c>
      <c r="AB127" s="4" t="str">
        <f>IF($K127="igen",Beosztás!AJ161,"")</f>
        <v>ÜSZI</v>
      </c>
      <c r="AC127" s="4" t="str">
        <f>IF($K127="igen",Beosztás!AK161,"")</f>
        <v>ÜSZI</v>
      </c>
      <c r="AD127" s="4" t="str">
        <f>IF($K127="igen",Beosztás!AL161,"")</f>
        <v>ÜSZI</v>
      </c>
      <c r="AE127" s="4" t="str">
        <f>IF($K127="igen",Beosztás!AM161,"")</f>
        <v>ÜSZI</v>
      </c>
      <c r="AF127" s="4">
        <f>IF($K127="igen",Beosztás!AN161,"")</f>
        <v>0</v>
      </c>
      <c r="AG127" s="4">
        <f>IF($K127="igen",Beosztás!AO161,"")</f>
        <v>0</v>
      </c>
      <c r="AH127" s="4" t="str">
        <f>IF($K127="igen",Beosztás!AP161,"")</f>
        <v>Levélírás</v>
      </c>
      <c r="AI127" s="4" t="str">
        <f>IF($K127="igen",Beosztás!AQ161,"")</f>
        <v>Levélírás</v>
      </c>
      <c r="AJ127" s="4" t="str">
        <f>IF($K127="igen",Beosztás!AR161,"")</f>
        <v>Levélírás</v>
      </c>
      <c r="AK127" s="4" t="str">
        <f>IF($K127="igen",Beosztás!AS161,"")</f>
        <v>Levélírás</v>
      </c>
      <c r="AL127" s="4" t="str">
        <f>IF($K127="igen",Beosztás!AT161,"")</f>
        <v>Levélírás</v>
      </c>
      <c r="AM127" s="4">
        <f>IF($K127="igen",Beosztás!AU161,"")</f>
        <v>0</v>
      </c>
      <c r="AN127" s="4">
        <f>IF($K127="igen",Beosztás!AV161,"")</f>
        <v>0</v>
      </c>
      <c r="AO127" s="4" t="str">
        <f>IF($K127="igen",Beosztás!AW161,"")</f>
        <v>ÜSZI</v>
      </c>
      <c r="AP127" s="32" t="str">
        <f>IF($K127="igen",Beosztás!AX161,"")</f>
        <v>ÜSZI</v>
      </c>
    </row>
    <row r="128" spans="1:42" hidden="1" x14ac:dyDescent="0.3">
      <c r="A128" s="155" t="e">
        <f>Beosztás!#REF!</f>
        <v>#REF!</v>
      </c>
      <c r="B128" t="e">
        <f>VLOOKUP($A128,Beosztás!$A$42:$I$347,8,)</f>
        <v>#REF!</v>
      </c>
      <c r="C128" t="e">
        <f>VLOOKUP($A128,Beosztás!$A$42:$Q$347,9,)</f>
        <v>#REF!</v>
      </c>
      <c r="D128" t="e">
        <f>VLOOKUP($A128,Beosztás!$A$42:$Q$3501,10,)</f>
        <v>#REF!</v>
      </c>
      <c r="E128" t="e">
        <f>VLOOKUP($A128,Beosztás!$A$42:$Q$347,11,)</f>
        <v>#REF!</v>
      </c>
      <c r="F128" t="e">
        <f>VLOOKUP($A128,Beosztás!$A$42:$Q$347,16,)</f>
        <v>#REF!</v>
      </c>
      <c r="G128" t="e">
        <f>VLOOKUP($A128,Beosztás!$A$42:$S$347,17,)</f>
        <v>#REF!</v>
      </c>
      <c r="H128" t="e">
        <f>VLOOKUP($A128,Beosztás!$A$42:$S$347,14,)</f>
        <v>#REF!</v>
      </c>
      <c r="I128" t="e">
        <f>VLOOKUP($A128,Beosztás!$A$42:$S$347,15,)</f>
        <v>#REF!</v>
      </c>
      <c r="J128" t="e">
        <f t="shared" si="4"/>
        <v>#REF!</v>
      </c>
      <c r="K128" s="82" t="s">
        <v>56</v>
      </c>
      <c r="L128" s="31" t="str">
        <f>IF($K128="igen",Beosztás!#REF!,"")</f>
        <v/>
      </c>
      <c r="M128" s="4" t="str">
        <f>IF($K128="igen",Beosztás!#REF!,"")</f>
        <v/>
      </c>
      <c r="N128" s="4" t="str">
        <f>IF($K128="igen",Beosztás!#REF!,"")</f>
        <v/>
      </c>
      <c r="O128" s="4" t="str">
        <f>IF($K128="igen",Beosztás!#REF!,"")</f>
        <v/>
      </c>
      <c r="P128" s="4" t="str">
        <f>IF($K128="igen",Beosztás!#REF!,"")</f>
        <v/>
      </c>
      <c r="Q128" s="4" t="str">
        <f>IF($K128="igen",Beosztás!#REF!,"")</f>
        <v/>
      </c>
      <c r="R128" s="4" t="str">
        <f>IF($K128="igen",Beosztás!#REF!,"")</f>
        <v/>
      </c>
      <c r="S128" s="4" t="str">
        <f>IF($K128="igen",Beosztás!#REF!,"")</f>
        <v/>
      </c>
      <c r="T128" s="4" t="str">
        <f>IF($K128="igen",Beosztás!#REF!,"")</f>
        <v/>
      </c>
      <c r="U128" s="4" t="str">
        <f>IF($K128="igen",Beosztás!#REF!,"")</f>
        <v/>
      </c>
      <c r="V128" s="4" t="str">
        <f>IF($K128="igen",Beosztás!#REF!,"")</f>
        <v/>
      </c>
      <c r="W128" s="4" t="str">
        <f>IF($K128="igen",Beosztás!#REF!,"")</f>
        <v/>
      </c>
      <c r="X128" s="4" t="str">
        <f>IF($K128="igen",Beosztás!#REF!,"")</f>
        <v/>
      </c>
      <c r="Y128" s="4" t="str">
        <f>IF($K128="igen",Beosztás!#REF!,"")</f>
        <v/>
      </c>
      <c r="Z128" s="4" t="str">
        <f>IF($K128="igen",Beosztás!#REF!,"")</f>
        <v/>
      </c>
      <c r="AA128" s="4" t="str">
        <f>IF($K128="igen",Beosztás!#REF!,"")</f>
        <v/>
      </c>
      <c r="AB128" s="4" t="str">
        <f>IF($K128="igen",Beosztás!#REF!,"")</f>
        <v/>
      </c>
      <c r="AC128" s="4" t="str">
        <f>IF($K128="igen",Beosztás!#REF!,"")</f>
        <v/>
      </c>
      <c r="AD128" s="4" t="str">
        <f>IF($K128="igen",Beosztás!#REF!,"")</f>
        <v/>
      </c>
      <c r="AE128" s="4" t="str">
        <f>IF($K128="igen",Beosztás!#REF!,"")</f>
        <v/>
      </c>
      <c r="AF128" s="4" t="str">
        <f>IF($K128="igen",Beosztás!#REF!,"")</f>
        <v/>
      </c>
      <c r="AG128" s="4" t="str">
        <f>IF($K128="igen",Beosztás!#REF!,"")</f>
        <v/>
      </c>
      <c r="AH128" s="4" t="str">
        <f>IF($K128="igen",Beosztás!#REF!,"")</f>
        <v/>
      </c>
      <c r="AI128" s="4" t="str">
        <f>IF($K128="igen",Beosztás!#REF!,"")</f>
        <v/>
      </c>
      <c r="AJ128" s="4" t="str">
        <f>IF($K128="igen",Beosztás!#REF!,"")</f>
        <v/>
      </c>
      <c r="AK128" s="4" t="str">
        <f>IF($K128="igen",Beosztás!#REF!,"")</f>
        <v/>
      </c>
      <c r="AL128" s="4" t="str">
        <f>IF($K128="igen",Beosztás!#REF!,"")</f>
        <v/>
      </c>
      <c r="AM128" s="4" t="str">
        <f>IF($K128="igen",Beosztás!#REF!,"")</f>
        <v/>
      </c>
      <c r="AN128" s="4" t="str">
        <f>IF($K128="igen",Beosztás!#REF!,"")</f>
        <v/>
      </c>
      <c r="AO128" s="4" t="str">
        <f>IF($K128="igen",Beosztás!#REF!,"")</f>
        <v/>
      </c>
      <c r="AP128" s="32" t="str">
        <f>IF($K128="igen",Beosztás!#REF!,"")</f>
        <v/>
      </c>
    </row>
    <row r="129" spans="1:42" x14ac:dyDescent="0.3">
      <c r="A129" s="155" t="str">
        <f>Beosztás!A162</f>
        <v>Ivánka-Varga Eszter</v>
      </c>
      <c r="B129" t="str">
        <f>VLOOKUP($A129,Beosztás!$A$42:$I$347,8,)</f>
        <v>igen</v>
      </c>
      <c r="C129" t="str">
        <f>VLOOKUP($A129,Beosztás!$A$42:$Q$347,9,)</f>
        <v>igen</v>
      </c>
      <c r="D129" t="str">
        <f>VLOOKUP($A129,Beosztás!$A$42:$Q$3501,10,)</f>
        <v>nem</v>
      </c>
      <c r="E129" t="str">
        <f>VLOOKUP($A129,Beosztás!$A$42:$Q$347,11,)</f>
        <v>nem</v>
      </c>
      <c r="F129" t="str">
        <f>VLOOKUP($A129,Beosztás!$A$42:$Q$347,16,)</f>
        <v>nem</v>
      </c>
      <c r="G129">
        <f>VLOOKUP($A129,Beosztás!$A$42:$S$347,17,)</f>
        <v>0</v>
      </c>
      <c r="H129" t="str">
        <f>VLOOKUP($A129,Beosztás!$A$42:$S$347,14,)</f>
        <v>igen</v>
      </c>
      <c r="I129" t="str">
        <f>VLOOKUP($A129,Beosztás!$A$42:$S$347,15,)</f>
        <v>nem</v>
      </c>
      <c r="J129">
        <f t="shared" si="4"/>
        <v>3</v>
      </c>
      <c r="K129" s="82" t="str">
        <f t="shared" si="5"/>
        <v>igen</v>
      </c>
      <c r="L129" s="586">
        <f>IF($K129="igen",Beosztás!T162,"")</f>
        <v>0</v>
      </c>
      <c r="M129" s="387" t="str">
        <f>IF($K129="igen",Beosztás!U162,"")</f>
        <v>Levélírás</v>
      </c>
      <c r="N129" s="4" t="str">
        <f>IF($K129="igen",Beosztás!V162,"")</f>
        <v>Levélírás</v>
      </c>
      <c r="O129" s="4" t="str">
        <f>IF($K129="igen",Beosztás!W162,"")</f>
        <v>Levélírás</v>
      </c>
      <c r="P129" s="4" t="str">
        <f>IF($K129="igen",Beosztás!X162,"")</f>
        <v>Levélírás</v>
      </c>
      <c r="Q129" s="4" t="str">
        <f>IF($K129="igen",Beosztás!Y162,"")</f>
        <v>Levélírás</v>
      </c>
      <c r="R129" s="4">
        <f>IF($K129="igen",Beosztás!Z162,"")</f>
        <v>0</v>
      </c>
      <c r="S129" s="4">
        <f>IF($K129="igen",Beosztás!AA162,"")</f>
        <v>0</v>
      </c>
      <c r="T129" s="4" t="str">
        <f>IF($K129="igen",Beosztás!AB162,"")</f>
        <v>Levélírás</v>
      </c>
      <c r="U129" s="4" t="str">
        <f>IF($K129="igen",Beosztás!AC162,"")</f>
        <v>Video 8-16</v>
      </c>
      <c r="V129" s="4" t="str">
        <f>IF($K129="igen",Beosztás!AD162,"")</f>
        <v>Video 8-16</v>
      </c>
      <c r="W129" s="4" t="str">
        <f>IF($K129="igen",Beosztás!AE162,"")</f>
        <v>Video 8-16</v>
      </c>
      <c r="X129" s="4" t="str">
        <f>IF($K129="igen",Beosztás!AF162,"")</f>
        <v>Video 8-16</v>
      </c>
      <c r="Y129" s="4">
        <f>IF($K129="igen",Beosztás!AG162,"")</f>
        <v>0</v>
      </c>
      <c r="Z129" s="4">
        <f>IF($K129="igen",Beosztás!AH162,"")</f>
        <v>0</v>
      </c>
      <c r="AA129" s="4" t="str">
        <f>IF($K129="igen",Beosztás!AI162,"")</f>
        <v>SZ</v>
      </c>
      <c r="AB129" s="4" t="str">
        <f>IF($K129="igen",Beosztás!AJ162,"")</f>
        <v>SZ</v>
      </c>
      <c r="AC129" s="4" t="str">
        <f>IF($K129="igen",Beosztás!AK162,"")</f>
        <v>SZ</v>
      </c>
      <c r="AD129" s="4" t="str">
        <f>IF($K129="igen",Beosztás!AL162,"")</f>
        <v>SZ</v>
      </c>
      <c r="AE129" s="4" t="str">
        <f>IF($K129="igen",Beosztás!AM162,"")</f>
        <v>SZ</v>
      </c>
      <c r="AF129" s="4">
        <f>IF($K129="igen",Beosztás!AN162,"")</f>
        <v>0</v>
      </c>
      <c r="AG129" s="4">
        <f>IF($K129="igen",Beosztás!AO162,"")</f>
        <v>0</v>
      </c>
      <c r="AH129" s="4" t="str">
        <f>IF($K129="igen",Beosztás!AP162,"")</f>
        <v>Video 8-16</v>
      </c>
      <c r="AI129" s="4" t="str">
        <f>IF($K129="igen",Beosztás!AQ162,"")</f>
        <v>Video 8-16</v>
      </c>
      <c r="AJ129" s="4" t="str">
        <f>IF($K129="igen",Beosztás!AR162,"")</f>
        <v>Video 8-16</v>
      </c>
      <c r="AK129" s="4" t="str">
        <f>IF($K129="igen",Beosztás!AS162,"")</f>
        <v>Video 8-16</v>
      </c>
      <c r="AL129" s="4" t="str">
        <f>IF($K129="igen",Beosztás!AT162,"")</f>
        <v>Levélírás</v>
      </c>
      <c r="AM129" s="4">
        <f>IF($K129="igen",Beosztás!AU162,"")</f>
        <v>0</v>
      </c>
      <c r="AN129" s="4">
        <f>IF($K129="igen",Beosztás!AV162,"")</f>
        <v>0</v>
      </c>
      <c r="AO129" s="4" t="str">
        <f>IF($K129="igen",Beosztás!AW162,"")</f>
        <v>Levélírás</v>
      </c>
      <c r="AP129" s="32" t="str">
        <f>IF($K129="igen",Beosztás!AX162,"")</f>
        <v>Levélírás</v>
      </c>
    </row>
    <row r="130" spans="1:42" x14ac:dyDescent="0.3">
      <c r="A130" s="155" t="str">
        <f>Beosztás!A163</f>
        <v>Sveininger Szilvia</v>
      </c>
      <c r="B130" t="str">
        <f>VLOOKUP($A130,Beosztás!$A$42:$I$347,8,)</f>
        <v>igen</v>
      </c>
      <c r="C130" t="str">
        <f>VLOOKUP($A130,Beosztás!$A$42:$Q$347,9,)</f>
        <v>igen</v>
      </c>
      <c r="D130" t="str">
        <f>VLOOKUP($A130,Beosztás!$A$42:$Q$3501,10,)</f>
        <v>nem</v>
      </c>
      <c r="E130" t="str">
        <f>VLOOKUP($A130,Beosztás!$A$42:$Q$347,11,)</f>
        <v>nem</v>
      </c>
      <c r="F130" t="str">
        <f>VLOOKUP($A130,Beosztás!$A$42:$Q$347,16,)</f>
        <v>nem</v>
      </c>
      <c r="G130">
        <f>VLOOKUP($A130,Beosztás!$A$42:$S$347,17,)</f>
        <v>0</v>
      </c>
      <c r="H130" t="str">
        <f>VLOOKUP($A130,Beosztás!$A$42:$S$347,14,)</f>
        <v>igen</v>
      </c>
      <c r="I130" t="str">
        <f>VLOOKUP($A130,Beosztás!$A$42:$S$347,15,)</f>
        <v>nem</v>
      </c>
      <c r="J130">
        <f t="shared" si="4"/>
        <v>3</v>
      </c>
      <c r="K130" s="82" t="str">
        <f t="shared" si="5"/>
        <v>igen</v>
      </c>
      <c r="L130" s="586">
        <f>IF($K130="igen",Beosztás!T163,"")</f>
        <v>0</v>
      </c>
      <c r="M130" s="387" t="str">
        <f>IF($K130="igen",Beosztás!U163,"")</f>
        <v>ÜSZI</v>
      </c>
      <c r="N130" s="4" t="str">
        <f>IF($K130="igen",Beosztás!V163,"")</f>
        <v>ÜSZI</v>
      </c>
      <c r="O130" s="4" t="str">
        <f>IF($K130="igen",Beosztás!W163,"")</f>
        <v>ÜSZI</v>
      </c>
      <c r="P130" s="4" t="str">
        <f>IF($K130="igen",Beosztás!X163,"")</f>
        <v>ÜSZI</v>
      </c>
      <c r="Q130" s="4" t="str">
        <f>IF($K130="igen",Beosztás!Y163,"")</f>
        <v>ÜSZI</v>
      </c>
      <c r="R130" s="4">
        <f>IF($K130="igen",Beosztás!Z163,"")</f>
        <v>0</v>
      </c>
      <c r="S130" s="4">
        <f>IF($K130="igen",Beosztás!AA163,"")</f>
        <v>0</v>
      </c>
      <c r="T130" s="4" t="str">
        <f>IF($K130="igen",Beosztás!AB163,"")</f>
        <v>Levélírás</v>
      </c>
      <c r="U130" s="4" t="str">
        <f>IF($K130="igen",Beosztás!AC163,"")</f>
        <v>Levélírás</v>
      </c>
      <c r="V130" s="4" t="str">
        <f>IF($K130="igen",Beosztás!AD163,"")</f>
        <v>Levélírás</v>
      </c>
      <c r="W130" s="4" t="str">
        <f>IF($K130="igen",Beosztás!AE163,"")</f>
        <v>Levélírás</v>
      </c>
      <c r="X130" s="4" t="str">
        <f>IF($K130="igen",Beosztás!AF163,"")</f>
        <v>Levélírás</v>
      </c>
      <c r="Y130" s="4">
        <f>IF($K130="igen",Beosztás!AG163,"")</f>
        <v>0</v>
      </c>
      <c r="Z130" s="4">
        <f>IF($K130="igen",Beosztás!AH163,"")</f>
        <v>0</v>
      </c>
      <c r="AA130" s="4" t="str">
        <f>IF($K130="igen",Beosztás!AI163,"")</f>
        <v>ÜSZI</v>
      </c>
      <c r="AB130" s="4" t="str">
        <f>IF($K130="igen",Beosztás!AJ163,"")</f>
        <v>ÜSZI</v>
      </c>
      <c r="AC130" s="4" t="str">
        <f>IF($K130="igen",Beosztás!AK163,"")</f>
        <v>ÜSZI</v>
      </c>
      <c r="AD130" s="4" t="str">
        <f>IF($K130="igen",Beosztás!AL163,"")</f>
        <v>ÜSZI</v>
      </c>
      <c r="AE130" s="4" t="str">
        <f>IF($K130="igen",Beosztás!AM163,"")</f>
        <v>ÜSZI</v>
      </c>
      <c r="AF130" s="4">
        <f>IF($K130="igen",Beosztás!AN163,"")</f>
        <v>0</v>
      </c>
      <c r="AG130" s="4">
        <f>IF($K130="igen",Beosztás!AO163,"")</f>
        <v>0</v>
      </c>
      <c r="AH130" s="4" t="str">
        <f>IF($K130="igen",Beosztás!AP163,"")</f>
        <v>ÜSZI</v>
      </c>
      <c r="AI130" s="4" t="str">
        <f>IF($K130="igen",Beosztás!AQ163,"")</f>
        <v>ÜSZI</v>
      </c>
      <c r="AJ130" s="4" t="str">
        <f>IF($K130="igen",Beosztás!AR163,"")</f>
        <v>ÜSZI</v>
      </c>
      <c r="AK130" s="4" t="str">
        <f>IF($K130="igen",Beosztás!AS163,"")</f>
        <v>ÜSZI</v>
      </c>
      <c r="AL130" s="4" t="str">
        <f>IF($K130="igen",Beosztás!AT163,"")</f>
        <v>ÜSZI</v>
      </c>
      <c r="AM130" s="4">
        <f>IF($K130="igen",Beosztás!AU163,"")</f>
        <v>0</v>
      </c>
      <c r="AN130" s="4">
        <f>IF($K130="igen",Beosztás!AV163,"")</f>
        <v>0</v>
      </c>
      <c r="AO130" s="4" t="str">
        <f>IF($K130="igen",Beosztás!AW163,"")</f>
        <v>Levélírás</v>
      </c>
      <c r="AP130" s="32" t="str">
        <f>IF($K130="igen",Beosztás!AX163,"")</f>
        <v>Levélírás</v>
      </c>
    </row>
    <row r="131" spans="1:42" x14ac:dyDescent="0.3">
      <c r="A131" s="155" t="str">
        <f>Beosztás!A164</f>
        <v>Szanyi Vivien</v>
      </c>
      <c r="B131" t="str">
        <f>VLOOKUP($A131,Beosztás!$A$42:$I$347,8,)</f>
        <v>igen</v>
      </c>
      <c r="C131" t="str">
        <f>VLOOKUP($A131,Beosztás!$A$42:$Q$347,9,)</f>
        <v>igen</v>
      </c>
      <c r="D131" t="str">
        <f>VLOOKUP($A131,Beosztás!$A$42:$Q$3501,10,)</f>
        <v>nem</v>
      </c>
      <c r="E131" t="str">
        <f>VLOOKUP($A131,Beosztás!$A$42:$Q$347,11,)</f>
        <v>nem</v>
      </c>
      <c r="F131" t="str">
        <f>VLOOKUP($A131,Beosztás!$A$42:$Q$347,16,)</f>
        <v>nem</v>
      </c>
      <c r="G131">
        <f>VLOOKUP($A131,Beosztás!$A$42:$S$347,17,)</f>
        <v>0</v>
      </c>
      <c r="H131" t="str">
        <f>VLOOKUP($A131,Beosztás!$A$42:$S$347,14,)</f>
        <v>igen</v>
      </c>
      <c r="I131" t="str">
        <f>VLOOKUP($A131,Beosztás!$A$42:$S$347,15,)</f>
        <v>nem</v>
      </c>
      <c r="J131">
        <f t="shared" si="4"/>
        <v>3</v>
      </c>
      <c r="K131" s="82" t="str">
        <f t="shared" si="5"/>
        <v>igen</v>
      </c>
      <c r="L131" s="586">
        <f>IF($K131="igen",Beosztás!T164,"")</f>
        <v>0</v>
      </c>
      <c r="M131" s="387" t="str">
        <f>IF($K131="igen",Beosztás!U164,"")</f>
        <v>ÜSZI</v>
      </c>
      <c r="N131" s="4" t="str">
        <f>IF($K131="igen",Beosztás!V164,"")</f>
        <v>ÜSZI</v>
      </c>
      <c r="O131" s="4" t="str">
        <f>IF($K131="igen",Beosztás!W164,"")</f>
        <v>ÜSZI</v>
      </c>
      <c r="P131" s="4" t="str">
        <f>IF($K131="igen",Beosztás!X164,"")</f>
        <v>ÜSZI</v>
      </c>
      <c r="Q131" s="4" t="str">
        <f>IF($K131="igen",Beosztás!Y164,"")</f>
        <v>ÜSZI</v>
      </c>
      <c r="R131" s="4">
        <f>IF($K131="igen",Beosztás!Z164,"")</f>
        <v>0</v>
      </c>
      <c r="S131" s="4">
        <f>IF($K131="igen",Beosztás!AA164,"")</f>
        <v>0</v>
      </c>
      <c r="T131" s="4" t="str">
        <f>IF($K131="igen",Beosztás!AB164,"")</f>
        <v>SZ</v>
      </c>
      <c r="U131" s="4" t="str">
        <f>IF($K131="igen",Beosztás!AC164,"")</f>
        <v>SZ</v>
      </c>
      <c r="V131" s="4" t="str">
        <f>IF($K131="igen",Beosztás!AD164,"")</f>
        <v>ÜSZI</v>
      </c>
      <c r="W131" s="4" t="str">
        <f>IF($K131="igen",Beosztás!AE164,"")</f>
        <v>ÜSZI</v>
      </c>
      <c r="X131" s="4" t="str">
        <f>IF($K131="igen",Beosztás!AF164,"")</f>
        <v>ÜSZI</v>
      </c>
      <c r="Y131" s="4">
        <f>IF($K131="igen",Beosztás!AG164,"")</f>
        <v>0</v>
      </c>
      <c r="Z131" s="4">
        <f>IF($K131="igen",Beosztás!AH164,"")</f>
        <v>0</v>
      </c>
      <c r="AA131" s="4" t="str">
        <f>IF($K131="igen",Beosztás!AI164,"")</f>
        <v>Levélírás</v>
      </c>
      <c r="AB131" s="4" t="str">
        <f>IF($K131="igen",Beosztás!AJ164,"")</f>
        <v>Levélírás</v>
      </c>
      <c r="AC131" s="4" t="str">
        <f>IF($K131="igen",Beosztás!AK164,"")</f>
        <v>Levélírás</v>
      </c>
      <c r="AD131" s="4" t="str">
        <f>IF($K131="igen",Beosztás!AL164,"")</f>
        <v>Levélírás</v>
      </c>
      <c r="AE131" s="4" t="str">
        <f>IF($K131="igen",Beosztás!AM164,"")</f>
        <v>Levélírás</v>
      </c>
      <c r="AF131" s="4">
        <f>IF($K131="igen",Beosztás!AN164,"")</f>
        <v>0</v>
      </c>
      <c r="AG131" s="4">
        <f>IF($K131="igen",Beosztás!AO164,"")</f>
        <v>0</v>
      </c>
      <c r="AH131" s="4" t="str">
        <f>IF($K131="igen",Beosztás!AP164,"")</f>
        <v>Levélírás</v>
      </c>
      <c r="AI131" s="4" t="str">
        <f>IF($K131="igen",Beosztás!AQ164,"")</f>
        <v>Levélírás</v>
      </c>
      <c r="AJ131" s="4" t="str">
        <f>IF($K131="igen",Beosztás!AR164,"")</f>
        <v>Levélírás</v>
      </c>
      <c r="AK131" s="4" t="str">
        <f>IF($K131="igen",Beosztás!AS164,"")</f>
        <v>Levélírás</v>
      </c>
      <c r="AL131" s="4" t="str">
        <f>IF($K131="igen",Beosztás!AT164,"")</f>
        <v>Levélírás</v>
      </c>
      <c r="AM131" s="4">
        <f>IF($K131="igen",Beosztás!AU164,"")</f>
        <v>0</v>
      </c>
      <c r="AN131" s="4">
        <f>IF($K131="igen",Beosztás!AV164,"")</f>
        <v>0</v>
      </c>
      <c r="AO131" s="4" t="str">
        <f>IF($K131="igen",Beosztás!AW164,"")</f>
        <v>ÜSZI</v>
      </c>
      <c r="AP131" s="32" t="str">
        <f>IF($K131="igen",Beosztás!AX164,"")</f>
        <v>ÜSZI</v>
      </c>
    </row>
    <row r="132" spans="1:42" x14ac:dyDescent="0.3">
      <c r="A132" s="155" t="str">
        <f>Beosztás!A165</f>
        <v>Fekete Dóra Lina</v>
      </c>
      <c r="B132" t="str">
        <f>VLOOKUP($A132,Beosztás!$A$42:$I$347,8,)</f>
        <v>igen</v>
      </c>
      <c r="C132" t="str">
        <f>VLOOKUP($A132,Beosztás!$A$42:$Q$347,9,)</f>
        <v>igen</v>
      </c>
      <c r="D132" t="str">
        <f>VLOOKUP($A132,Beosztás!$A$42:$Q$3501,10,)</f>
        <v>nem</v>
      </c>
      <c r="E132" t="str">
        <f>VLOOKUP($A132,Beosztás!$A$42:$Q$347,11,)</f>
        <v>nem</v>
      </c>
      <c r="F132" t="str">
        <f>VLOOKUP($A132,Beosztás!$A$42:$Q$347,16,)</f>
        <v>nem</v>
      </c>
      <c r="G132">
        <f>VLOOKUP($A132,Beosztás!$A$42:$S$347,17,)</f>
        <v>0</v>
      </c>
      <c r="H132" t="str">
        <f>VLOOKUP($A132,Beosztás!$A$42:$S$347,14,)</f>
        <v>nem</v>
      </c>
      <c r="I132" t="str">
        <f>VLOOKUP($A132,Beosztás!$A$42:$S$347,15,)</f>
        <v>nem</v>
      </c>
      <c r="J132">
        <f t="shared" si="4"/>
        <v>2</v>
      </c>
      <c r="K132" s="82" t="str">
        <f t="shared" si="5"/>
        <v>igen</v>
      </c>
      <c r="L132" s="586">
        <f>IF($K132="igen",Beosztás!T165,"")</f>
        <v>0</v>
      </c>
      <c r="M132" s="387" t="str">
        <f>IF($K132="igen",Beosztás!U165,"")</f>
        <v>ÜSZI</v>
      </c>
      <c r="N132" s="4" t="str">
        <f>IF($K132="igen",Beosztás!V165,"")</f>
        <v>ÜSZI</v>
      </c>
      <c r="O132" s="4" t="str">
        <f>IF($K132="igen",Beosztás!W165,"")</f>
        <v>SZ</v>
      </c>
      <c r="P132" s="4" t="str">
        <f>IF($K132="igen",Beosztás!X165,"")</f>
        <v>ÜSZI</v>
      </c>
      <c r="Q132" s="4" t="str">
        <f>IF($K132="igen",Beosztás!Y165,"")</f>
        <v>ÜSZI</v>
      </c>
      <c r="R132" s="4">
        <f>IF($K132="igen",Beosztás!Z165,"")</f>
        <v>0</v>
      </c>
      <c r="S132" s="4">
        <f>IF($K132="igen",Beosztás!AA165,"")</f>
        <v>0</v>
      </c>
      <c r="T132" s="4" t="str">
        <f>IF($K132="igen",Beosztás!AB165,"")</f>
        <v>Levélírás</v>
      </c>
      <c r="U132" s="4" t="str">
        <f>IF($K132="igen",Beosztás!AC165,"")</f>
        <v>Levélírás</v>
      </c>
      <c r="V132" s="4" t="str">
        <f>IF($K132="igen",Beosztás!AD165,"")</f>
        <v>Levélírás</v>
      </c>
      <c r="W132" s="4" t="str">
        <f>IF($K132="igen",Beosztás!AE165,"")</f>
        <v>Levélírás</v>
      </c>
      <c r="X132" s="4" t="str">
        <f>IF($K132="igen",Beosztás!AF165,"")</f>
        <v>SZ</v>
      </c>
      <c r="Y132" s="4">
        <f>IF($K132="igen",Beosztás!AG165,"")</f>
        <v>0</v>
      </c>
      <c r="Z132" s="4">
        <f>IF($K132="igen",Beosztás!AH165,"")</f>
        <v>0</v>
      </c>
      <c r="AA132" s="4" t="str">
        <f>IF($K132="igen",Beosztás!AI165,"")</f>
        <v>ÜSZI</v>
      </c>
      <c r="AB132" s="4" t="str">
        <f>IF($K132="igen",Beosztás!AJ165,"")</f>
        <v>ÜSZI</v>
      </c>
      <c r="AC132" s="4" t="str">
        <f>IF($K132="igen",Beosztás!AK165,"")</f>
        <v>ÜSZI</v>
      </c>
      <c r="AD132" s="4" t="str">
        <f>IF($K132="igen",Beosztás!AL165,"")</f>
        <v>ÜSZI</v>
      </c>
      <c r="AE132" s="4" t="str">
        <f>IF($K132="igen",Beosztás!AM165,"")</f>
        <v>ÜSZI</v>
      </c>
      <c r="AF132" s="4">
        <f>IF($K132="igen",Beosztás!AN165,"")</f>
        <v>0</v>
      </c>
      <c r="AG132" s="4">
        <f>IF($K132="igen",Beosztás!AO165,"")</f>
        <v>0</v>
      </c>
      <c r="AH132" s="4" t="str">
        <f>IF($K132="igen",Beosztás!AP165,"")</f>
        <v>Levélírás</v>
      </c>
      <c r="AI132" s="4" t="str">
        <f>IF($K132="igen",Beosztás!AQ165,"")</f>
        <v>Levélírás</v>
      </c>
      <c r="AJ132" s="4" t="str">
        <f>IF($K132="igen",Beosztás!AR165,"")</f>
        <v>Levélírás</v>
      </c>
      <c r="AK132" s="4" t="str">
        <f>IF($K132="igen",Beosztás!AS165,"")</f>
        <v>Levélírás</v>
      </c>
      <c r="AL132" s="4" t="str">
        <f>IF($K132="igen",Beosztás!AT165,"")</f>
        <v>Levélírás</v>
      </c>
      <c r="AM132" s="4">
        <f>IF($K132="igen",Beosztás!AU165,"")</f>
        <v>0</v>
      </c>
      <c r="AN132" s="4">
        <f>IF($K132="igen",Beosztás!AV165,"")</f>
        <v>0</v>
      </c>
      <c r="AO132" s="4" t="str">
        <f>IF($K132="igen",Beosztás!AW165,"")</f>
        <v>ÜSZI</v>
      </c>
      <c r="AP132" s="32" t="str">
        <f>IF($K132="igen",Beosztás!AX165,"")</f>
        <v>ÜSZI</v>
      </c>
    </row>
    <row r="133" spans="1:42" x14ac:dyDescent="0.3">
      <c r="A133" s="155" t="str">
        <f>Beosztás!A166</f>
        <v>Földes Tímea</v>
      </c>
      <c r="B133" t="str">
        <f>VLOOKUP($A133,Beosztás!$A$42:$I$347,8,)</f>
        <v>igen</v>
      </c>
      <c r="C133" t="str">
        <f>VLOOKUP($A133,Beosztás!$A$42:$Q$347,9,)</f>
        <v>igen</v>
      </c>
      <c r="D133" t="str">
        <f>VLOOKUP($A133,Beosztás!$A$42:$Q$3501,10,)</f>
        <v>nem</v>
      </c>
      <c r="E133" t="str">
        <f>VLOOKUP($A133,Beosztás!$A$42:$Q$347,11,)</f>
        <v>nem</v>
      </c>
      <c r="F133" t="str">
        <f>VLOOKUP($A133,Beosztás!$A$42:$Q$347,16,)</f>
        <v>nem</v>
      </c>
      <c r="G133">
        <f>VLOOKUP($A133,Beosztás!$A$42:$S$347,17,)</f>
        <v>0</v>
      </c>
      <c r="H133" t="str">
        <f>VLOOKUP($A133,Beosztás!$A$42:$S$347,14,)</f>
        <v>igen</v>
      </c>
      <c r="I133" t="str">
        <f>VLOOKUP($A133,Beosztás!$A$42:$S$347,15,)</f>
        <v>nem</v>
      </c>
      <c r="J133">
        <f t="shared" ref="J133:J196" si="6">IF(B133="igen",1,"0")+IF(C133="igen",1,"0")+IF(D133="igen",1,"0")+IF(E133="igen",1,"0")++IF(F133="igen",1,"0")++IF(G133="igen",1,"0")++IF(H133="igen",1,"0")++IF(I133="igen",1,"0")</f>
        <v>3</v>
      </c>
      <c r="K133" s="82" t="str">
        <f t="shared" ref="K133:K196" si="7">IF(J133&gt;0,"igen","nem")</f>
        <v>igen</v>
      </c>
      <c r="L133" s="586">
        <f>IF($K133="igen",Beosztás!T166,"")</f>
        <v>0</v>
      </c>
      <c r="M133" s="387" t="str">
        <f>IF($K133="igen",Beosztás!U166,"")</f>
        <v>Levélírás</v>
      </c>
      <c r="N133" s="4" t="str">
        <f>IF($K133="igen",Beosztás!V166,"")</f>
        <v>Levélírás</v>
      </c>
      <c r="O133" s="4" t="str">
        <f>IF($K133="igen",Beosztás!W166,"")</f>
        <v>ÜSZI</v>
      </c>
      <c r="P133" s="4" t="str">
        <f>IF($K133="igen",Beosztás!X166,"")</f>
        <v>Levélírás</v>
      </c>
      <c r="Q133" s="4" t="str">
        <f>IF($K133="igen",Beosztás!Y166,"")</f>
        <v>Levélírás</v>
      </c>
      <c r="R133" s="4">
        <f>IF($K133="igen",Beosztás!Z166,"")</f>
        <v>0</v>
      </c>
      <c r="S133" s="4">
        <f>IF($K133="igen",Beosztás!AA166,"")</f>
        <v>0</v>
      </c>
      <c r="T133" s="4" t="str">
        <f>IF($K133="igen",Beosztás!AB166,"")</f>
        <v>ÜSZI</v>
      </c>
      <c r="U133" s="4" t="str">
        <f>IF($K133="igen",Beosztás!AC166,"")</f>
        <v>ÜSZI</v>
      </c>
      <c r="V133" s="4" t="str">
        <f>IF($K133="igen",Beosztás!AD166,"")</f>
        <v>ÜSZI</v>
      </c>
      <c r="W133" s="4" t="str">
        <f>IF($K133="igen",Beosztás!AE166,"")</f>
        <v>ÜSZI</v>
      </c>
      <c r="X133" s="4" t="str">
        <f>IF($K133="igen",Beosztás!AF166,"")</f>
        <v>ÜSZI</v>
      </c>
      <c r="Y133" s="4">
        <f>IF($K133="igen",Beosztás!AG166,"")</f>
        <v>0</v>
      </c>
      <c r="Z133" s="4">
        <f>IF($K133="igen",Beosztás!AH166,"")</f>
        <v>0</v>
      </c>
      <c r="AA133" s="4" t="str">
        <f>IF($K133="igen",Beosztás!AI166,"")</f>
        <v>Levélírás</v>
      </c>
      <c r="AB133" s="4" t="str">
        <f>IF($K133="igen",Beosztás!AJ166,"")</f>
        <v>Levélírás</v>
      </c>
      <c r="AC133" s="4" t="str">
        <f>IF($K133="igen",Beosztás!AK166,"")</f>
        <v>Levélírás</v>
      </c>
      <c r="AD133" s="4" t="str">
        <f>IF($K133="igen",Beosztás!AL166,"")</f>
        <v>Levelezés EM</v>
      </c>
      <c r="AE133" s="4" t="str">
        <f>IF($K133="igen",Beosztás!AM166,"")</f>
        <v>Levelezés EM</v>
      </c>
      <c r="AF133" s="4">
        <f>IF($K133="igen",Beosztás!AN166,"")</f>
        <v>0</v>
      </c>
      <c r="AG133" s="4">
        <f>IF($K133="igen",Beosztás!AO166,"")</f>
        <v>0</v>
      </c>
      <c r="AH133" s="4" t="str">
        <f>IF($K133="igen",Beosztás!AP166,"")</f>
        <v>ÜSZI</v>
      </c>
      <c r="AI133" s="4" t="str">
        <f>IF($K133="igen",Beosztás!AQ166,"")</f>
        <v>ÜSZI</v>
      </c>
      <c r="AJ133" s="4" t="str">
        <f>IF($K133="igen",Beosztás!AR166,"")</f>
        <v>ÜSZI</v>
      </c>
      <c r="AK133" s="4" t="str">
        <f>IF($K133="igen",Beosztás!AS166,"")</f>
        <v>ÜSZI</v>
      </c>
      <c r="AL133" s="4" t="str">
        <f>IF($K133="igen",Beosztás!AT166,"")</f>
        <v>ÜSZI</v>
      </c>
      <c r="AM133" s="4">
        <f>IF($K133="igen",Beosztás!AU166,"")</f>
        <v>0</v>
      </c>
      <c r="AN133" s="4">
        <f>IF($K133="igen",Beosztás!AV166,"")</f>
        <v>0</v>
      </c>
      <c r="AO133" s="4" t="str">
        <f>IF($K133="igen",Beosztás!AW166,"")</f>
        <v>Levelezés EM</v>
      </c>
      <c r="AP133" s="32" t="str">
        <f>IF($K133="igen",Beosztás!AX166,"")</f>
        <v>Levelezés EM</v>
      </c>
    </row>
    <row r="134" spans="1:42" hidden="1" x14ac:dyDescent="0.3">
      <c r="A134" s="155" t="e">
        <f>Beosztás!A167</f>
        <v>#REF!</v>
      </c>
      <c r="B134" t="e">
        <f>VLOOKUP($A134,Beosztás!$A$42:$I$347,8,)</f>
        <v>#REF!</v>
      </c>
      <c r="C134" t="e">
        <f>VLOOKUP($A134,Beosztás!$A$42:$Q$347,9,)</f>
        <v>#REF!</v>
      </c>
      <c r="D134" t="e">
        <f>VLOOKUP($A134,Beosztás!$A$42:$Q$3501,10,)</f>
        <v>#REF!</v>
      </c>
      <c r="E134" t="e">
        <f>VLOOKUP($A134,Beosztás!$A$42:$Q$347,11,)</f>
        <v>#REF!</v>
      </c>
      <c r="F134" t="e">
        <f>VLOOKUP($A134,Beosztás!$A$42:$Q$347,16,)</f>
        <v>#REF!</v>
      </c>
      <c r="G134" t="e">
        <f>VLOOKUP($A134,Beosztás!$A$42:$S$347,17,)</f>
        <v>#REF!</v>
      </c>
      <c r="H134" t="e">
        <f>VLOOKUP($A134,Beosztás!$A$42:$S$347,14,)</f>
        <v>#REF!</v>
      </c>
      <c r="I134" t="e">
        <f>VLOOKUP($A134,Beosztás!$A$42:$S$347,15,)</f>
        <v>#REF!</v>
      </c>
      <c r="J134" t="e">
        <f t="shared" si="6"/>
        <v>#REF!</v>
      </c>
      <c r="K134" s="82" t="e">
        <f t="shared" si="7"/>
        <v>#REF!</v>
      </c>
      <c r="L134" s="586" t="e">
        <f>IF($K134="igen",Beosztás!T167,"")</f>
        <v>#REF!</v>
      </c>
      <c r="M134" s="387" t="e">
        <f>IF($K134="igen",Beosztás!U167,"")</f>
        <v>#REF!</v>
      </c>
      <c r="N134" s="4" t="e">
        <f>IF($K134="igen",Beosztás!V167,"")</f>
        <v>#REF!</v>
      </c>
      <c r="O134" s="4" t="e">
        <f>IF($K134="igen",Beosztás!W167,"")</f>
        <v>#REF!</v>
      </c>
      <c r="P134" s="4" t="e">
        <f>IF($K134="igen",Beosztás!X167,"")</f>
        <v>#REF!</v>
      </c>
      <c r="Q134" s="4" t="e">
        <f>IF($K134="igen",Beosztás!Y167,"")</f>
        <v>#REF!</v>
      </c>
      <c r="R134" s="4" t="e">
        <f>IF($K134="igen",Beosztás!Z167,"")</f>
        <v>#REF!</v>
      </c>
      <c r="S134" s="4" t="e">
        <f>IF($K134="igen",Beosztás!AA167,"")</f>
        <v>#REF!</v>
      </c>
      <c r="T134" s="4" t="e">
        <f>IF($K134="igen",Beosztás!AB167,"")</f>
        <v>#REF!</v>
      </c>
      <c r="U134" s="4" t="e">
        <f>IF($K134="igen",Beosztás!AC167,"")</f>
        <v>#REF!</v>
      </c>
      <c r="V134" s="4" t="e">
        <f>IF($K134="igen",Beosztás!AD167,"")</f>
        <v>#REF!</v>
      </c>
      <c r="W134" s="4" t="e">
        <f>IF($K134="igen",Beosztás!AE167,"")</f>
        <v>#REF!</v>
      </c>
      <c r="X134" s="4" t="e">
        <f>IF($K134="igen",Beosztás!AF167,"")</f>
        <v>#REF!</v>
      </c>
      <c r="Y134" s="4" t="e">
        <f>IF($K134="igen",Beosztás!AG167,"")</f>
        <v>#REF!</v>
      </c>
      <c r="Z134" s="4" t="e">
        <f>IF($K134="igen",Beosztás!AH167,"")</f>
        <v>#REF!</v>
      </c>
      <c r="AA134" s="4" t="e">
        <f>IF($K134="igen",Beosztás!AI167,"")</f>
        <v>#REF!</v>
      </c>
      <c r="AB134" s="4" t="e">
        <f>IF($K134="igen",Beosztás!AJ167,"")</f>
        <v>#REF!</v>
      </c>
      <c r="AC134" s="4" t="e">
        <f>IF($K134="igen",Beosztás!AK167,"")</f>
        <v>#REF!</v>
      </c>
      <c r="AD134" s="4" t="e">
        <f>IF($K134="igen",Beosztás!AL167,"")</f>
        <v>#REF!</v>
      </c>
      <c r="AE134" s="4" t="e">
        <f>IF($K134="igen",Beosztás!AM167,"")</f>
        <v>#REF!</v>
      </c>
      <c r="AF134" s="4" t="e">
        <f>IF($K134="igen",Beosztás!AN167,"")</f>
        <v>#REF!</v>
      </c>
      <c r="AG134" s="4" t="e">
        <f>IF($K134="igen",Beosztás!AO167,"")</f>
        <v>#REF!</v>
      </c>
      <c r="AH134" s="4" t="e">
        <f>IF($K134="igen",Beosztás!AP167,"")</f>
        <v>#REF!</v>
      </c>
      <c r="AI134" s="4" t="e">
        <f>IF($K134="igen",Beosztás!AQ167,"")</f>
        <v>#REF!</v>
      </c>
      <c r="AJ134" s="4" t="e">
        <f>IF($K134="igen",Beosztás!AR167,"")</f>
        <v>#REF!</v>
      </c>
      <c r="AK134" s="4" t="e">
        <f>IF($K134="igen",Beosztás!AS167,"")</f>
        <v>#REF!</v>
      </c>
      <c r="AL134" s="4" t="e">
        <f>IF($K134="igen",Beosztás!AT167,"")</f>
        <v>#REF!</v>
      </c>
      <c r="AM134" s="4" t="e">
        <f>IF($K134="igen",Beosztás!AU167,"")</f>
        <v>#REF!</v>
      </c>
      <c r="AN134" s="4" t="e">
        <f>IF($K134="igen",Beosztás!AV167,"")</f>
        <v>#REF!</v>
      </c>
      <c r="AO134" s="4" t="e">
        <f>IF($K134="igen",Beosztás!AW167,"")</f>
        <v>#REF!</v>
      </c>
      <c r="AP134" s="32" t="e">
        <f>IF($K134="igen",Beosztás!AX167,"")</f>
        <v>#REF!</v>
      </c>
    </row>
    <row r="135" spans="1:42" x14ac:dyDescent="0.3">
      <c r="A135" s="155" t="str">
        <f>Beosztás!A168</f>
        <v>Machekné Szabó Noémi</v>
      </c>
      <c r="B135" t="str">
        <f>VLOOKUP($A135,Beosztás!$A$42:$I$347,8,)</f>
        <v>igen</v>
      </c>
      <c r="C135" t="str">
        <f>VLOOKUP($A135,Beosztás!$A$42:$Q$347,9,)</f>
        <v>igen</v>
      </c>
      <c r="D135" t="str">
        <f>VLOOKUP($A135,Beosztás!$A$42:$Q$3501,10,)</f>
        <v>nem</v>
      </c>
      <c r="E135" t="str">
        <f>VLOOKUP($A135,Beosztás!$A$42:$Q$347,11,)</f>
        <v>nem</v>
      </c>
      <c r="F135" t="str">
        <f>VLOOKUP($A135,Beosztás!$A$42:$Q$347,16,)</f>
        <v>nem</v>
      </c>
      <c r="G135">
        <f>VLOOKUP($A135,Beosztás!$A$42:$S$347,17,)</f>
        <v>0</v>
      </c>
      <c r="H135" t="str">
        <f>VLOOKUP($A135,Beosztás!$A$42:$S$347,14,)</f>
        <v>igen</v>
      </c>
      <c r="I135" t="str">
        <f>VLOOKUP($A135,Beosztás!$A$42:$S$347,15,)</f>
        <v>nem</v>
      </c>
      <c r="J135">
        <f t="shared" si="6"/>
        <v>3</v>
      </c>
      <c r="K135" s="82" t="str">
        <f t="shared" si="7"/>
        <v>igen</v>
      </c>
      <c r="L135" s="586">
        <f>IF($K135="igen",Beosztás!T168,"")</f>
        <v>0</v>
      </c>
      <c r="M135" s="387" t="str">
        <f>IF($K135="igen",Beosztás!U168,"")</f>
        <v>Levélírás</v>
      </c>
      <c r="N135" s="4" t="str">
        <f>IF($K135="igen",Beosztás!V168,"")</f>
        <v>Levélírás</v>
      </c>
      <c r="O135" s="4" t="str">
        <f>IF($K135="igen",Beosztás!W168,"")</f>
        <v>Levélírás</v>
      </c>
      <c r="P135" s="4" t="str">
        <f>IF($K135="igen",Beosztás!X168,"")</f>
        <v>Levélírás</v>
      </c>
      <c r="Q135" s="4" t="str">
        <f>IF($K135="igen",Beosztás!Y168,"")</f>
        <v>Levélírás</v>
      </c>
      <c r="R135" s="4">
        <f>IF($K135="igen",Beosztás!Z168,"")</f>
        <v>0</v>
      </c>
      <c r="S135" s="4">
        <f>IF($K135="igen",Beosztás!AA168,"")</f>
        <v>0</v>
      </c>
      <c r="T135" s="4" t="str">
        <f>IF($K135="igen",Beosztás!AB168,"")</f>
        <v>ÜSZI</v>
      </c>
      <c r="U135" s="4" t="str">
        <f>IF($K135="igen",Beosztás!AC168,"")</f>
        <v>ÜSZI</v>
      </c>
      <c r="V135" s="4" t="str">
        <f>IF($K135="igen",Beosztás!AD168,"")</f>
        <v>ÜSZI</v>
      </c>
      <c r="W135" s="4" t="str">
        <f>IF($K135="igen",Beosztás!AE168,"")</f>
        <v>ÜSZI</v>
      </c>
      <c r="X135" s="4" t="str">
        <f>IF($K135="igen",Beosztás!AF168,"")</f>
        <v>ÜSZI</v>
      </c>
      <c r="Y135" s="4">
        <f>IF($K135="igen",Beosztás!AG168,"")</f>
        <v>0</v>
      </c>
      <c r="Z135" s="4">
        <f>IF($K135="igen",Beosztás!AH168,"")</f>
        <v>0</v>
      </c>
      <c r="AA135" s="4" t="str">
        <f>IF($K135="igen",Beosztás!AI168,"")</f>
        <v>Video 8-16</v>
      </c>
      <c r="AB135" s="4" t="str">
        <f>IF($K135="igen",Beosztás!AJ168,"")</f>
        <v>Video 8-16</v>
      </c>
      <c r="AC135" s="4" t="str">
        <f>IF($K135="igen",Beosztás!AK168,"")</f>
        <v>Video 8-16</v>
      </c>
      <c r="AD135" s="4" t="str">
        <f>IF($K135="igen",Beosztás!AL168,"")</f>
        <v>Video 8-16</v>
      </c>
      <c r="AE135" s="4" t="str">
        <f>IF($K135="igen",Beosztás!AM168,"")</f>
        <v>Video 8-16</v>
      </c>
      <c r="AF135" s="4">
        <f>IF($K135="igen",Beosztás!AN168,"")</f>
        <v>0</v>
      </c>
      <c r="AG135" s="4">
        <f>IF($K135="igen",Beosztás!AO168,"")</f>
        <v>0</v>
      </c>
      <c r="AH135" s="4" t="str">
        <f>IF($K135="igen",Beosztás!AP168,"")</f>
        <v>ÜSZI</v>
      </c>
      <c r="AI135" s="4" t="str">
        <f>IF($K135="igen",Beosztás!AQ168,"")</f>
        <v>ÜSZI</v>
      </c>
      <c r="AJ135" s="4" t="str">
        <f>IF($K135="igen",Beosztás!AR168,"")</f>
        <v>ÜSZI</v>
      </c>
      <c r="AK135" s="4" t="str">
        <f>IF($K135="igen",Beosztás!AS168,"")</f>
        <v>ÜSZI</v>
      </c>
      <c r="AL135" s="4" t="str">
        <f>IF($K135="igen",Beosztás!AT168,"")</f>
        <v>ÜSZI</v>
      </c>
      <c r="AM135" s="4">
        <f>IF($K135="igen",Beosztás!AU168,"")</f>
        <v>0</v>
      </c>
      <c r="AN135" s="4">
        <f>IF($K135="igen",Beosztás!AV168,"")</f>
        <v>0</v>
      </c>
      <c r="AO135" s="4" t="str">
        <f>IF($K135="igen",Beosztás!AW168,"")</f>
        <v>ÜSZI</v>
      </c>
      <c r="AP135" s="32" t="str">
        <f>IF($K135="igen",Beosztás!AX168,"")</f>
        <v>ÜSZI</v>
      </c>
    </row>
    <row r="136" spans="1:42" hidden="1" x14ac:dyDescent="0.3">
      <c r="A136" s="155" t="str">
        <f>Beosztás!A169</f>
        <v>Weneszné Czank Krisztina</v>
      </c>
      <c r="B136">
        <f>VLOOKUP($A136,Beosztás!$A$42:$I$345,8,)</f>
        <v>0</v>
      </c>
      <c r="C136">
        <f>VLOOKUP($A136,Beosztás!$A$42:$Q$345,9,)</f>
        <v>0</v>
      </c>
      <c r="D136">
        <f>VLOOKUP($A136,Beosztás!$A$42:$Q$345,10,)</f>
        <v>0</v>
      </c>
      <c r="E136">
        <f>VLOOKUP($A136,Beosztás!$A$42:$Q$345,11,)</f>
        <v>0</v>
      </c>
      <c r="F136">
        <f>VLOOKUP($A136,Beosztás!$A$42:$Q$345,16,)</f>
        <v>0</v>
      </c>
      <c r="G136">
        <f>VLOOKUP($A136,Beosztás!$A$42:$S$345,17,)</f>
        <v>0</v>
      </c>
      <c r="H136">
        <f>VLOOKUP($A136,Beosztás!$A$42:$S$345,14,)</f>
        <v>0</v>
      </c>
      <c r="I136">
        <f>VLOOKUP($A136,Beosztás!$A$42:$S$345,15,)</f>
        <v>0</v>
      </c>
      <c r="J136">
        <f t="shared" si="6"/>
        <v>0</v>
      </c>
      <c r="K136" s="82" t="str">
        <f t="shared" si="7"/>
        <v>nem</v>
      </c>
      <c r="L136" s="31" t="str">
        <f>IF($K136="igen",Beosztás!T169,"")</f>
        <v/>
      </c>
      <c r="M136" s="4" t="str">
        <f>IF($K136="igen",Beosztás!U169,"")</f>
        <v/>
      </c>
      <c r="N136" s="4" t="str">
        <f>IF($K136="igen",Beosztás!V169,"")</f>
        <v/>
      </c>
      <c r="O136" s="4" t="str">
        <f>IF($K136="igen",Beosztás!W169,"")</f>
        <v/>
      </c>
      <c r="P136" s="4" t="str">
        <f>IF($K136="igen",Beosztás!X169,"")</f>
        <v/>
      </c>
      <c r="Q136" s="4" t="str">
        <f>IF($K136="igen",Beosztás!Y169,"")</f>
        <v/>
      </c>
      <c r="R136" s="4" t="str">
        <f>IF($K136="igen",Beosztás!Z169,"")</f>
        <v/>
      </c>
      <c r="S136" s="4" t="str">
        <f>IF($K136="igen",Beosztás!AA169,"")</f>
        <v/>
      </c>
      <c r="T136" s="4" t="str">
        <f>IF($K136="igen",Beosztás!AB169,"")</f>
        <v/>
      </c>
      <c r="U136" s="4" t="str">
        <f>IF($K136="igen",Beosztás!AC169,"")</f>
        <v/>
      </c>
      <c r="V136" s="4" t="str">
        <f>IF($K136="igen",Beosztás!AD169,"")</f>
        <v/>
      </c>
      <c r="W136" s="4" t="str">
        <f>IF($K136="igen",Beosztás!AE169,"")</f>
        <v/>
      </c>
      <c r="X136" s="4" t="str">
        <f>IF($K136="igen",Beosztás!AF169,"")</f>
        <v/>
      </c>
      <c r="Y136" s="4" t="str">
        <f>IF($K136="igen",Beosztás!AG169,"")</f>
        <v/>
      </c>
      <c r="Z136" s="4" t="str">
        <f>IF($K136="igen",Beosztás!AH169,"")</f>
        <v/>
      </c>
      <c r="AA136" s="4" t="str">
        <f>IF($K136="igen",Beosztás!AI169,"")</f>
        <v/>
      </c>
      <c r="AB136" s="4" t="str">
        <f>IF($K136="igen",Beosztás!AJ169,"")</f>
        <v/>
      </c>
      <c r="AC136" s="4" t="str">
        <f>IF($K136="igen",Beosztás!AK169,"")</f>
        <v/>
      </c>
      <c r="AD136" s="4" t="str">
        <f>IF($K136="igen",Beosztás!AL169,"")</f>
        <v/>
      </c>
      <c r="AE136" s="4" t="str">
        <f>IF($K136="igen",Beosztás!AM169,"")</f>
        <v/>
      </c>
      <c r="AF136" s="4" t="str">
        <f>IF($K136="igen",Beosztás!AN169,"")</f>
        <v/>
      </c>
      <c r="AG136" s="4" t="str">
        <f>IF($K136="igen",Beosztás!AO169,"")</f>
        <v/>
      </c>
      <c r="AH136" s="4" t="str">
        <f>IF($K136="igen",Beosztás!AP169,"")</f>
        <v/>
      </c>
      <c r="AI136" s="4" t="str">
        <f>IF($K136="igen",Beosztás!AQ169,"")</f>
        <v/>
      </c>
      <c r="AJ136" s="4" t="str">
        <f>IF($K136="igen",Beosztás!AR169,"")</f>
        <v/>
      </c>
      <c r="AK136" s="4" t="str">
        <f>IF($K136="igen",Beosztás!AS169,"")</f>
        <v/>
      </c>
      <c r="AL136" s="4" t="str">
        <f>IF($K136="igen",Beosztás!AT169,"")</f>
        <v/>
      </c>
      <c r="AM136" s="4" t="str">
        <f>IF($K136="igen",Beosztás!AU169,"")</f>
        <v/>
      </c>
      <c r="AN136" s="4" t="str">
        <f>IF($K136="igen",Beosztás!AV169,"")</f>
        <v/>
      </c>
      <c r="AO136" s="4" t="str">
        <f>IF($K136="igen",Beosztás!AW169,"")</f>
        <v/>
      </c>
      <c r="AP136" s="32" t="str">
        <f>IF($K136="igen",Beosztás!AX169,"")</f>
        <v/>
      </c>
    </row>
    <row r="137" spans="1:42" hidden="1" x14ac:dyDescent="0.3">
      <c r="A137" s="155">
        <f>Beosztás!A170</f>
        <v>0</v>
      </c>
      <c r="B137">
        <f>VLOOKUP($A137,Beosztás!$A$42:$I$345,8,)</f>
        <v>0</v>
      </c>
      <c r="C137">
        <f>VLOOKUP($A137,Beosztás!$A$42:$Q$345,9,)</f>
        <v>0</v>
      </c>
      <c r="D137">
        <f>VLOOKUP($A137,Beosztás!$A$42:$Q$345,10,)</f>
        <v>0</v>
      </c>
      <c r="E137">
        <f>VLOOKUP($A137,Beosztás!$A$42:$Q$345,11,)</f>
        <v>0</v>
      </c>
      <c r="F137">
        <f>VLOOKUP($A137,Beosztás!$A$42:$Q$345,16,)</f>
        <v>0</v>
      </c>
      <c r="G137">
        <f>VLOOKUP($A137,Beosztás!$A$42:$S$345,17,)</f>
        <v>0</v>
      </c>
      <c r="H137">
        <f>VLOOKUP($A137,Beosztás!$A$42:$S$345,14,)</f>
        <v>0</v>
      </c>
      <c r="I137">
        <f>VLOOKUP($A137,Beosztás!$A$42:$S$345,15,)</f>
        <v>0</v>
      </c>
      <c r="J137">
        <f t="shared" si="6"/>
        <v>0</v>
      </c>
      <c r="K137" s="82" t="str">
        <f t="shared" si="7"/>
        <v>nem</v>
      </c>
      <c r="L137" s="31" t="str">
        <f>IF($K137="igen",Beosztás!T170,"")</f>
        <v/>
      </c>
      <c r="M137" s="4" t="str">
        <f>IF($K137="igen",Beosztás!U170,"")</f>
        <v/>
      </c>
      <c r="N137" s="4" t="str">
        <f>IF($K137="igen",Beosztás!V170,"")</f>
        <v/>
      </c>
      <c r="O137" s="4" t="str">
        <f>IF($K137="igen",Beosztás!W170,"")</f>
        <v/>
      </c>
      <c r="P137" s="4" t="str">
        <f>IF($K137="igen",Beosztás!X170,"")</f>
        <v/>
      </c>
      <c r="Q137" s="4" t="str">
        <f>IF($K137="igen",Beosztás!Y170,"")</f>
        <v/>
      </c>
      <c r="R137" s="4" t="str">
        <f>IF($K137="igen",Beosztás!Z170,"")</f>
        <v/>
      </c>
      <c r="S137" s="4" t="str">
        <f>IF($K137="igen",Beosztás!AA170,"")</f>
        <v/>
      </c>
      <c r="T137" s="4" t="str">
        <f>IF($K137="igen",Beosztás!AB170,"")</f>
        <v/>
      </c>
      <c r="U137" s="4" t="str">
        <f>IF($K137="igen",Beosztás!AC170,"")</f>
        <v/>
      </c>
      <c r="V137" s="4" t="str">
        <f>IF($K137="igen",Beosztás!AD170,"")</f>
        <v/>
      </c>
      <c r="W137" s="4" t="str">
        <f>IF($K137="igen",Beosztás!AE170,"")</f>
        <v/>
      </c>
      <c r="X137" s="4" t="str">
        <f>IF($K137="igen",Beosztás!AF170,"")</f>
        <v/>
      </c>
      <c r="Y137" s="4" t="str">
        <f>IF($K137="igen",Beosztás!AG170,"")</f>
        <v/>
      </c>
      <c r="Z137" s="4" t="str">
        <f>IF($K137="igen",Beosztás!AH170,"")</f>
        <v/>
      </c>
      <c r="AA137" s="4" t="str">
        <f>IF($K137="igen",Beosztás!AI170,"")</f>
        <v/>
      </c>
      <c r="AB137" s="4" t="str">
        <f>IF($K137="igen",Beosztás!AJ170,"")</f>
        <v/>
      </c>
      <c r="AC137" s="4" t="str">
        <f>IF($K137="igen",Beosztás!AK170,"")</f>
        <v/>
      </c>
      <c r="AD137" s="4" t="str">
        <f>IF($K137="igen",Beosztás!AL170,"")</f>
        <v/>
      </c>
      <c r="AE137" s="4" t="str">
        <f>IF($K137="igen",Beosztás!AM170,"")</f>
        <v/>
      </c>
      <c r="AF137" s="4" t="str">
        <f>IF($K137="igen",Beosztás!AN170,"")</f>
        <v/>
      </c>
      <c r="AG137" s="4" t="str">
        <f>IF($K137="igen",Beosztás!AO170,"")</f>
        <v/>
      </c>
      <c r="AH137" s="4" t="str">
        <f>IF($K137="igen",Beosztás!AP170,"")</f>
        <v/>
      </c>
      <c r="AI137" s="4" t="str">
        <f>IF($K137="igen",Beosztás!AQ170,"")</f>
        <v/>
      </c>
      <c r="AJ137" s="4" t="str">
        <f>IF($K137="igen",Beosztás!AR170,"")</f>
        <v/>
      </c>
      <c r="AK137" s="4" t="str">
        <f>IF($K137="igen",Beosztás!AS170,"")</f>
        <v/>
      </c>
      <c r="AL137" s="4" t="str">
        <f>IF($K137="igen",Beosztás!AT170,"")</f>
        <v/>
      </c>
      <c r="AM137" s="4" t="str">
        <f>IF($K137="igen",Beosztás!AU170,"")</f>
        <v/>
      </c>
      <c r="AN137" s="4" t="str">
        <f>IF($K137="igen",Beosztás!AV170,"")</f>
        <v/>
      </c>
      <c r="AO137" s="4" t="str">
        <f>IF($K137="igen",Beosztás!AW170,"")</f>
        <v/>
      </c>
      <c r="AP137" s="32" t="str">
        <f>IF($K137="igen",Beosztás!AX170,"")</f>
        <v/>
      </c>
    </row>
    <row r="138" spans="1:42" hidden="1" x14ac:dyDescent="0.3">
      <c r="A138" s="155">
        <f>Beosztás!A171</f>
        <v>0</v>
      </c>
      <c r="B138">
        <f>VLOOKUP($A138,Beosztás!$A$42:$I$345,8,)</f>
        <v>0</v>
      </c>
      <c r="C138">
        <f>VLOOKUP($A138,Beosztás!$A$42:$Q$345,9,)</f>
        <v>0</v>
      </c>
      <c r="D138">
        <f>VLOOKUP($A138,Beosztás!$A$42:$Q$345,10,)</f>
        <v>0</v>
      </c>
      <c r="E138">
        <f>VLOOKUP($A138,Beosztás!$A$42:$Q$345,11,)</f>
        <v>0</v>
      </c>
      <c r="F138">
        <f>VLOOKUP($A138,Beosztás!$A$42:$Q$345,16,)</f>
        <v>0</v>
      </c>
      <c r="G138">
        <f>VLOOKUP($A138,Beosztás!$A$42:$S$345,17,)</f>
        <v>0</v>
      </c>
      <c r="H138">
        <f>VLOOKUP($A138,Beosztás!$A$42:$S$345,14,)</f>
        <v>0</v>
      </c>
      <c r="I138">
        <f>VLOOKUP($A138,Beosztás!$A$42:$S$345,15,)</f>
        <v>0</v>
      </c>
      <c r="J138">
        <f t="shared" si="6"/>
        <v>0</v>
      </c>
      <c r="K138" s="82" t="str">
        <f t="shared" si="7"/>
        <v>nem</v>
      </c>
      <c r="L138" s="31" t="str">
        <f>IF($K138="igen",Beosztás!T171,"")</f>
        <v/>
      </c>
      <c r="M138" s="4" t="str">
        <f>IF($K138="igen",Beosztás!U171,"")</f>
        <v/>
      </c>
      <c r="N138" s="4" t="str">
        <f>IF($K138="igen",Beosztás!V171,"")</f>
        <v/>
      </c>
      <c r="O138" s="4" t="str">
        <f>IF($K138="igen",Beosztás!W171,"")</f>
        <v/>
      </c>
      <c r="P138" s="4" t="str">
        <f>IF($K138="igen",Beosztás!X171,"")</f>
        <v/>
      </c>
      <c r="Q138" s="4" t="str">
        <f>IF($K138="igen",Beosztás!Y171,"")</f>
        <v/>
      </c>
      <c r="R138" s="4" t="str">
        <f>IF($K138="igen",Beosztás!Z171,"")</f>
        <v/>
      </c>
      <c r="S138" s="4" t="str">
        <f>IF($K138="igen",Beosztás!AA171,"")</f>
        <v/>
      </c>
      <c r="T138" s="4" t="str">
        <f>IF($K138="igen",Beosztás!AB171,"")</f>
        <v/>
      </c>
      <c r="U138" s="4" t="str">
        <f>IF($K138="igen",Beosztás!AC171,"")</f>
        <v/>
      </c>
      <c r="V138" s="4" t="str">
        <f>IF($K138="igen",Beosztás!AD171,"")</f>
        <v/>
      </c>
      <c r="W138" s="4" t="str">
        <f>IF($K138="igen",Beosztás!AE171,"")</f>
        <v/>
      </c>
      <c r="X138" s="4" t="str">
        <f>IF($K138="igen",Beosztás!AF171,"")</f>
        <v/>
      </c>
      <c r="Y138" s="4" t="str">
        <f>IF($K138="igen",Beosztás!AG171,"")</f>
        <v/>
      </c>
      <c r="Z138" s="4" t="str">
        <f>IF($K138="igen",Beosztás!AH171,"")</f>
        <v/>
      </c>
      <c r="AA138" s="4" t="str">
        <f>IF($K138="igen",Beosztás!AI171,"")</f>
        <v/>
      </c>
      <c r="AB138" s="4" t="str">
        <f>IF($K138="igen",Beosztás!AJ171,"")</f>
        <v/>
      </c>
      <c r="AC138" s="4" t="str">
        <f>IF($K138="igen",Beosztás!AK171,"")</f>
        <v/>
      </c>
      <c r="AD138" s="4" t="str">
        <f>IF($K138="igen",Beosztás!AL171,"")</f>
        <v/>
      </c>
      <c r="AE138" s="4" t="str">
        <f>IF($K138="igen",Beosztás!AM171,"")</f>
        <v/>
      </c>
      <c r="AF138" s="4" t="str">
        <f>IF($K138="igen",Beosztás!AN171,"")</f>
        <v/>
      </c>
      <c r="AG138" s="4" t="str">
        <f>IF($K138="igen",Beosztás!AO171,"")</f>
        <v/>
      </c>
      <c r="AH138" s="4" t="str">
        <f>IF($K138="igen",Beosztás!AP171,"")</f>
        <v/>
      </c>
      <c r="AI138" s="4" t="str">
        <f>IF($K138="igen",Beosztás!AQ171,"")</f>
        <v/>
      </c>
      <c r="AJ138" s="4" t="str">
        <f>IF($K138="igen",Beosztás!AR171,"")</f>
        <v/>
      </c>
      <c r="AK138" s="4" t="str">
        <f>IF($K138="igen",Beosztás!AS171,"")</f>
        <v/>
      </c>
      <c r="AL138" s="4" t="str">
        <f>IF($K138="igen",Beosztás!AT171,"")</f>
        <v/>
      </c>
      <c r="AM138" s="4" t="str">
        <f>IF($K138="igen",Beosztás!AU171,"")</f>
        <v/>
      </c>
      <c r="AN138" s="4" t="str">
        <f>IF($K138="igen",Beosztás!AV171,"")</f>
        <v/>
      </c>
      <c r="AO138" s="4" t="str">
        <f>IF($K138="igen",Beosztás!AW171,"")</f>
        <v/>
      </c>
      <c r="AP138" s="32" t="str">
        <f>IF($K138="igen",Beosztás!AX171,"")</f>
        <v/>
      </c>
    </row>
    <row r="139" spans="1:42" hidden="1" x14ac:dyDescent="0.3">
      <c r="A139" s="155">
        <f>Beosztás!A172</f>
        <v>0</v>
      </c>
      <c r="B139">
        <f>VLOOKUP($A139,Beosztás!$A$42:$I$345,8,)</f>
        <v>0</v>
      </c>
      <c r="C139">
        <f>VLOOKUP($A139,Beosztás!$A$42:$Q$345,9,)</f>
        <v>0</v>
      </c>
      <c r="D139">
        <f>VLOOKUP($A139,Beosztás!$A$42:$Q$345,10,)</f>
        <v>0</v>
      </c>
      <c r="E139">
        <f>VLOOKUP($A139,Beosztás!$A$42:$Q$345,11,)</f>
        <v>0</v>
      </c>
      <c r="F139">
        <f>VLOOKUP($A139,Beosztás!$A$42:$Q$345,16,)</f>
        <v>0</v>
      </c>
      <c r="G139">
        <f>VLOOKUP($A139,Beosztás!$A$42:$S$345,17,)</f>
        <v>0</v>
      </c>
      <c r="H139">
        <f>VLOOKUP($A139,Beosztás!$A$42:$S$345,14,)</f>
        <v>0</v>
      </c>
      <c r="I139">
        <f>VLOOKUP($A139,Beosztás!$A$42:$S$345,15,)</f>
        <v>0</v>
      </c>
      <c r="J139">
        <f t="shared" si="6"/>
        <v>0</v>
      </c>
      <c r="K139" s="82" t="str">
        <f t="shared" si="7"/>
        <v>nem</v>
      </c>
      <c r="L139" s="31" t="str">
        <f>IF($K139="igen",Beosztás!T172,"")</f>
        <v/>
      </c>
      <c r="M139" s="4" t="str">
        <f>IF($K139="igen",Beosztás!U172,"")</f>
        <v/>
      </c>
      <c r="N139" s="4" t="str">
        <f>IF($K139="igen",Beosztás!V172,"")</f>
        <v/>
      </c>
      <c r="O139" s="4" t="str">
        <f>IF($K139="igen",Beosztás!W172,"")</f>
        <v/>
      </c>
      <c r="P139" s="4" t="str">
        <f>IF($K139="igen",Beosztás!X172,"")</f>
        <v/>
      </c>
      <c r="Q139" s="4" t="str">
        <f>IF($K139="igen",Beosztás!Y172,"")</f>
        <v/>
      </c>
      <c r="R139" s="4" t="str">
        <f>IF($K139="igen",Beosztás!Z172,"")</f>
        <v/>
      </c>
      <c r="S139" s="4" t="str">
        <f>IF($K139="igen",Beosztás!AA172,"")</f>
        <v/>
      </c>
      <c r="T139" s="4" t="str">
        <f>IF($K139="igen",Beosztás!AB172,"")</f>
        <v/>
      </c>
      <c r="U139" s="4" t="str">
        <f>IF($K139="igen",Beosztás!AC172,"")</f>
        <v/>
      </c>
      <c r="V139" s="4" t="str">
        <f>IF($K139="igen",Beosztás!AD172,"")</f>
        <v/>
      </c>
      <c r="W139" s="4" t="str">
        <f>IF($K139="igen",Beosztás!AE172,"")</f>
        <v/>
      </c>
      <c r="X139" s="4" t="str">
        <f>IF($K139="igen",Beosztás!AF172,"")</f>
        <v/>
      </c>
      <c r="Y139" s="4" t="str">
        <f>IF($K139="igen",Beosztás!AG172,"")</f>
        <v/>
      </c>
      <c r="Z139" s="4" t="str">
        <f>IF($K139="igen",Beosztás!AH172,"")</f>
        <v/>
      </c>
      <c r="AA139" s="4" t="str">
        <f>IF($K139="igen",Beosztás!AI172,"")</f>
        <v/>
      </c>
      <c r="AB139" s="4" t="str">
        <f>IF($K139="igen",Beosztás!AJ172,"")</f>
        <v/>
      </c>
      <c r="AC139" s="4" t="str">
        <f>IF($K139="igen",Beosztás!AK172,"")</f>
        <v/>
      </c>
      <c r="AD139" s="4" t="str">
        <f>IF($K139="igen",Beosztás!AL172,"")</f>
        <v/>
      </c>
      <c r="AE139" s="4" t="str">
        <f>IF($K139="igen",Beosztás!AM172,"")</f>
        <v/>
      </c>
      <c r="AF139" s="4" t="str">
        <f>IF($K139="igen",Beosztás!AN172,"")</f>
        <v/>
      </c>
      <c r="AG139" s="4" t="str">
        <f>IF($K139="igen",Beosztás!AO172,"")</f>
        <v/>
      </c>
      <c r="AH139" s="4" t="str">
        <f>IF($K139="igen",Beosztás!AP172,"")</f>
        <v/>
      </c>
      <c r="AI139" s="4" t="str">
        <f>IF($K139="igen",Beosztás!AQ172,"")</f>
        <v/>
      </c>
      <c r="AJ139" s="4" t="str">
        <f>IF($K139="igen",Beosztás!AR172,"")</f>
        <v/>
      </c>
      <c r="AK139" s="4" t="str">
        <f>IF($K139="igen",Beosztás!AS172,"")</f>
        <v/>
      </c>
      <c r="AL139" s="4" t="str">
        <f>IF($K139="igen",Beosztás!AT172,"")</f>
        <v/>
      </c>
      <c r="AM139" s="4" t="str">
        <f>IF($K139="igen",Beosztás!AU172,"")</f>
        <v/>
      </c>
      <c r="AN139" s="4" t="str">
        <f>IF($K139="igen",Beosztás!AV172,"")</f>
        <v/>
      </c>
      <c r="AO139" s="4" t="str">
        <f>IF($K139="igen",Beosztás!AW172,"")</f>
        <v/>
      </c>
      <c r="AP139" s="32" t="str">
        <f>IF($K139="igen",Beosztás!AX172,"")</f>
        <v/>
      </c>
    </row>
    <row r="140" spans="1:42" hidden="1" x14ac:dyDescent="0.3">
      <c r="A140" s="155">
        <f>Beosztás!A173</f>
        <v>0</v>
      </c>
      <c r="B140">
        <f>VLOOKUP($A140,Beosztás!$A$42:$I$345,8,)</f>
        <v>0</v>
      </c>
      <c r="C140">
        <f>VLOOKUP($A140,Beosztás!$A$42:$Q$345,9,)</f>
        <v>0</v>
      </c>
      <c r="D140">
        <f>VLOOKUP($A140,Beosztás!$A$42:$Q$345,10,)</f>
        <v>0</v>
      </c>
      <c r="E140">
        <f>VLOOKUP($A140,Beosztás!$A$42:$Q$345,11,)</f>
        <v>0</v>
      </c>
      <c r="F140">
        <f>VLOOKUP($A140,Beosztás!$A$42:$Q$345,16,)</f>
        <v>0</v>
      </c>
      <c r="G140">
        <f>VLOOKUP($A140,Beosztás!$A$42:$S$345,17,)</f>
        <v>0</v>
      </c>
      <c r="H140">
        <f>VLOOKUP($A140,Beosztás!$A$42:$S$345,14,)</f>
        <v>0</v>
      </c>
      <c r="I140">
        <f>VLOOKUP($A140,Beosztás!$A$42:$S$345,15,)</f>
        <v>0</v>
      </c>
      <c r="J140">
        <f t="shared" si="6"/>
        <v>0</v>
      </c>
      <c r="K140" s="82" t="str">
        <f t="shared" si="7"/>
        <v>nem</v>
      </c>
      <c r="L140" s="31" t="str">
        <f>IF($K140="igen",Beosztás!T173,"")</f>
        <v/>
      </c>
      <c r="M140" s="4" t="str">
        <f>IF($K140="igen",Beosztás!U173,"")</f>
        <v/>
      </c>
      <c r="N140" s="4" t="str">
        <f>IF($K140="igen",Beosztás!V173,"")</f>
        <v/>
      </c>
      <c r="O140" s="4" t="str">
        <f>IF($K140="igen",Beosztás!W173,"")</f>
        <v/>
      </c>
      <c r="P140" s="4" t="str">
        <f>IF($K140="igen",Beosztás!X173,"")</f>
        <v/>
      </c>
      <c r="Q140" s="4" t="str">
        <f>IF($K140="igen",Beosztás!Y173,"")</f>
        <v/>
      </c>
      <c r="R140" s="4" t="str">
        <f>IF($K140="igen",Beosztás!Z173,"")</f>
        <v/>
      </c>
      <c r="S140" s="4" t="str">
        <f>IF($K140="igen",Beosztás!AA173,"")</f>
        <v/>
      </c>
      <c r="T140" s="4" t="str">
        <f>IF($K140="igen",Beosztás!AB173,"")</f>
        <v/>
      </c>
      <c r="U140" s="4" t="str">
        <f>IF($K140="igen",Beosztás!AC173,"")</f>
        <v/>
      </c>
      <c r="V140" s="4" t="str">
        <f>IF($K140="igen",Beosztás!AD173,"")</f>
        <v/>
      </c>
      <c r="W140" s="4" t="str">
        <f>IF($K140="igen",Beosztás!AE173,"")</f>
        <v/>
      </c>
      <c r="X140" s="4" t="str">
        <f>IF($K140="igen",Beosztás!AF173,"")</f>
        <v/>
      </c>
      <c r="Y140" s="4" t="str">
        <f>IF($K140="igen",Beosztás!AG173,"")</f>
        <v/>
      </c>
      <c r="Z140" s="4" t="str">
        <f>IF($K140="igen",Beosztás!AH173,"")</f>
        <v/>
      </c>
      <c r="AA140" s="4" t="str">
        <f>IF($K140="igen",Beosztás!AI173,"")</f>
        <v/>
      </c>
      <c r="AB140" s="4" t="str">
        <f>IF($K140="igen",Beosztás!AJ173,"")</f>
        <v/>
      </c>
      <c r="AC140" s="4" t="str">
        <f>IF($K140="igen",Beosztás!AK173,"")</f>
        <v/>
      </c>
      <c r="AD140" s="4" t="str">
        <f>IF($K140="igen",Beosztás!AL173,"")</f>
        <v/>
      </c>
      <c r="AE140" s="4" t="str">
        <f>IF($K140="igen",Beosztás!AM173,"")</f>
        <v/>
      </c>
      <c r="AF140" s="4" t="str">
        <f>IF($K140="igen",Beosztás!AN173,"")</f>
        <v/>
      </c>
      <c r="AG140" s="4" t="str">
        <f>IF($K140="igen",Beosztás!AO173,"")</f>
        <v/>
      </c>
      <c r="AH140" s="4" t="str">
        <f>IF($K140="igen",Beosztás!AP173,"")</f>
        <v/>
      </c>
      <c r="AI140" s="4" t="str">
        <f>IF($K140="igen",Beosztás!AQ173,"")</f>
        <v/>
      </c>
      <c r="AJ140" s="4" t="str">
        <f>IF($K140="igen",Beosztás!AR173,"")</f>
        <v/>
      </c>
      <c r="AK140" s="4" t="str">
        <f>IF($K140="igen",Beosztás!AS173,"")</f>
        <v/>
      </c>
      <c r="AL140" s="4" t="str">
        <f>IF($K140="igen",Beosztás!AT173,"")</f>
        <v/>
      </c>
      <c r="AM140" s="4" t="str">
        <f>IF($K140="igen",Beosztás!AU173,"")</f>
        <v/>
      </c>
      <c r="AN140" s="4" t="str">
        <f>IF($K140="igen",Beosztás!AV173,"")</f>
        <v/>
      </c>
      <c r="AO140" s="4" t="str">
        <f>IF($K140="igen",Beosztás!AW173,"")</f>
        <v/>
      </c>
      <c r="AP140" s="32" t="str">
        <f>IF($K140="igen",Beosztás!AX173,"")</f>
        <v/>
      </c>
    </row>
    <row r="141" spans="1:42" hidden="1" x14ac:dyDescent="0.3">
      <c r="A141" s="155">
        <f>Beosztás!A174</f>
        <v>0</v>
      </c>
      <c r="B141">
        <f>VLOOKUP($A141,Beosztás!$A$42:$I$345,8,)</f>
        <v>0</v>
      </c>
      <c r="C141">
        <f>VLOOKUP($A141,Beosztás!$A$42:$Q$345,9,)</f>
        <v>0</v>
      </c>
      <c r="D141">
        <f>VLOOKUP($A141,Beosztás!$A$42:$Q$345,10,)</f>
        <v>0</v>
      </c>
      <c r="E141">
        <f>VLOOKUP($A141,Beosztás!$A$42:$Q$345,11,)</f>
        <v>0</v>
      </c>
      <c r="F141">
        <f>VLOOKUP($A141,Beosztás!$A$42:$Q$345,16,)</f>
        <v>0</v>
      </c>
      <c r="G141">
        <f>VLOOKUP($A141,Beosztás!$A$42:$S$345,17,)</f>
        <v>0</v>
      </c>
      <c r="H141">
        <f>VLOOKUP($A141,Beosztás!$A$42:$S$345,14,)</f>
        <v>0</v>
      </c>
      <c r="I141">
        <f>VLOOKUP($A141,Beosztás!$A$42:$S$345,15,)</f>
        <v>0</v>
      </c>
      <c r="J141">
        <f t="shared" si="6"/>
        <v>0</v>
      </c>
      <c r="K141" s="82" t="str">
        <f t="shared" si="7"/>
        <v>nem</v>
      </c>
      <c r="L141" s="31" t="str">
        <f>IF($K141="igen",Beosztás!T174,"")</f>
        <v/>
      </c>
      <c r="M141" s="4" t="str">
        <f>IF($K141="igen",Beosztás!U174,"")</f>
        <v/>
      </c>
      <c r="N141" s="4" t="str">
        <f>IF($K141="igen",Beosztás!V174,"")</f>
        <v/>
      </c>
      <c r="O141" s="4" t="str">
        <f>IF($K141="igen",Beosztás!W174,"")</f>
        <v/>
      </c>
      <c r="P141" s="4" t="str">
        <f>IF($K141="igen",Beosztás!X174,"")</f>
        <v/>
      </c>
      <c r="Q141" s="4" t="str">
        <f>IF($K141="igen",Beosztás!Y174,"")</f>
        <v/>
      </c>
      <c r="R141" s="4" t="str">
        <f>IF($K141="igen",Beosztás!Z174,"")</f>
        <v/>
      </c>
      <c r="S141" s="4" t="str">
        <f>IF($K141="igen",Beosztás!AA174,"")</f>
        <v/>
      </c>
      <c r="T141" s="4" t="str">
        <f>IF($K141="igen",Beosztás!AB174,"")</f>
        <v/>
      </c>
      <c r="U141" s="4" t="str">
        <f>IF($K141="igen",Beosztás!AC174,"")</f>
        <v/>
      </c>
      <c r="V141" s="4" t="str">
        <f>IF($K141="igen",Beosztás!AD174,"")</f>
        <v/>
      </c>
      <c r="W141" s="4" t="str">
        <f>IF($K141="igen",Beosztás!AE174,"")</f>
        <v/>
      </c>
      <c r="X141" s="4" t="str">
        <f>IF($K141="igen",Beosztás!AF174,"")</f>
        <v/>
      </c>
      <c r="Y141" s="4" t="str">
        <f>IF($K141="igen",Beosztás!AG174,"")</f>
        <v/>
      </c>
      <c r="Z141" s="4" t="str">
        <f>IF($K141="igen",Beosztás!AH174,"")</f>
        <v/>
      </c>
      <c r="AA141" s="4" t="str">
        <f>IF($K141="igen",Beosztás!AI174,"")</f>
        <v/>
      </c>
      <c r="AB141" s="4" t="str">
        <f>IF($K141="igen",Beosztás!AJ174,"")</f>
        <v/>
      </c>
      <c r="AC141" s="4" t="str">
        <f>IF($K141="igen",Beosztás!AK174,"")</f>
        <v/>
      </c>
      <c r="AD141" s="4" t="str">
        <f>IF($K141="igen",Beosztás!AL174,"")</f>
        <v/>
      </c>
      <c r="AE141" s="4" t="str">
        <f>IF($K141="igen",Beosztás!AM174,"")</f>
        <v/>
      </c>
      <c r="AF141" s="4" t="str">
        <f>IF($K141="igen",Beosztás!AN174,"")</f>
        <v/>
      </c>
      <c r="AG141" s="4" t="str">
        <f>IF($K141="igen",Beosztás!AO174,"")</f>
        <v/>
      </c>
      <c r="AH141" s="4" t="str">
        <f>IF($K141="igen",Beosztás!AP174,"")</f>
        <v/>
      </c>
      <c r="AI141" s="4" t="str">
        <f>IF($K141="igen",Beosztás!AQ174,"")</f>
        <v/>
      </c>
      <c r="AJ141" s="4" t="str">
        <f>IF($K141="igen",Beosztás!AR174,"")</f>
        <v/>
      </c>
      <c r="AK141" s="4" t="str">
        <f>IF($K141="igen",Beosztás!AS174,"")</f>
        <v/>
      </c>
      <c r="AL141" s="4" t="str">
        <f>IF($K141="igen",Beosztás!AT174,"")</f>
        <v/>
      </c>
      <c r="AM141" s="4" t="str">
        <f>IF($K141="igen",Beosztás!AU174,"")</f>
        <v/>
      </c>
      <c r="AN141" s="4" t="str">
        <f>IF($K141="igen",Beosztás!AV174,"")</f>
        <v/>
      </c>
      <c r="AO141" s="4" t="str">
        <f>IF($K141="igen",Beosztás!AW174,"")</f>
        <v/>
      </c>
      <c r="AP141" s="32" t="str">
        <f>IF($K141="igen",Beosztás!AX174,"")</f>
        <v/>
      </c>
    </row>
    <row r="142" spans="1:42" hidden="1" x14ac:dyDescent="0.3">
      <c r="A142" s="155">
        <f>Beosztás!A175</f>
        <v>0</v>
      </c>
      <c r="B142">
        <f>VLOOKUP($A142,Beosztás!$A$42:$I$345,8,)</f>
        <v>0</v>
      </c>
      <c r="C142">
        <f>VLOOKUP($A142,Beosztás!$A$42:$Q$345,9,)</f>
        <v>0</v>
      </c>
      <c r="D142">
        <f>VLOOKUP($A142,Beosztás!$A$42:$Q$345,10,)</f>
        <v>0</v>
      </c>
      <c r="E142">
        <f>VLOOKUP($A142,Beosztás!$A$42:$Q$345,11,)</f>
        <v>0</v>
      </c>
      <c r="F142">
        <f>VLOOKUP($A142,Beosztás!$A$42:$Q$345,16,)</f>
        <v>0</v>
      </c>
      <c r="G142">
        <f>VLOOKUP($A142,Beosztás!$A$42:$S$345,17,)</f>
        <v>0</v>
      </c>
      <c r="H142">
        <f>VLOOKUP($A142,Beosztás!$A$42:$S$345,14,)</f>
        <v>0</v>
      </c>
      <c r="I142">
        <f>VLOOKUP($A142,Beosztás!$A$42:$S$345,15,)</f>
        <v>0</v>
      </c>
      <c r="J142">
        <f t="shared" si="6"/>
        <v>0</v>
      </c>
      <c r="K142" s="82" t="str">
        <f t="shared" si="7"/>
        <v>nem</v>
      </c>
      <c r="L142" s="31" t="str">
        <f>IF($K142="igen",Beosztás!T175,"")</f>
        <v/>
      </c>
      <c r="M142" s="4" t="str">
        <f>IF($K142="igen",Beosztás!U175,"")</f>
        <v/>
      </c>
      <c r="N142" s="4" t="str">
        <f>IF($K142="igen",Beosztás!V175,"")</f>
        <v/>
      </c>
      <c r="O142" s="4" t="str">
        <f>IF($K142="igen",Beosztás!W175,"")</f>
        <v/>
      </c>
      <c r="P142" s="4" t="str">
        <f>IF($K142="igen",Beosztás!X175,"")</f>
        <v/>
      </c>
      <c r="Q142" s="4" t="str">
        <f>IF($K142="igen",Beosztás!Y175,"")</f>
        <v/>
      </c>
      <c r="R142" s="4" t="str">
        <f>IF($K142="igen",Beosztás!Z175,"")</f>
        <v/>
      </c>
      <c r="S142" s="4" t="str">
        <f>IF($K142="igen",Beosztás!AA175,"")</f>
        <v/>
      </c>
      <c r="T142" s="4" t="str">
        <f>IF($K142="igen",Beosztás!AB175,"")</f>
        <v/>
      </c>
      <c r="U142" s="4" t="str">
        <f>IF($K142="igen",Beosztás!AC175,"")</f>
        <v/>
      </c>
      <c r="V142" s="4" t="str">
        <f>IF($K142="igen",Beosztás!AD175,"")</f>
        <v/>
      </c>
      <c r="W142" s="4" t="str">
        <f>IF($K142="igen",Beosztás!AE175,"")</f>
        <v/>
      </c>
      <c r="X142" s="4" t="str">
        <f>IF($K142="igen",Beosztás!AF175,"")</f>
        <v/>
      </c>
      <c r="Y142" s="4" t="str">
        <f>IF($K142="igen",Beosztás!AG175,"")</f>
        <v/>
      </c>
      <c r="Z142" s="4" t="str">
        <f>IF($K142="igen",Beosztás!AH175,"")</f>
        <v/>
      </c>
      <c r="AA142" s="4" t="str">
        <f>IF($K142="igen",Beosztás!AI175,"")</f>
        <v/>
      </c>
      <c r="AB142" s="4" t="str">
        <f>IF($K142="igen",Beosztás!AJ175,"")</f>
        <v/>
      </c>
      <c r="AC142" s="4" t="str">
        <f>IF($K142="igen",Beosztás!AK175,"")</f>
        <v/>
      </c>
      <c r="AD142" s="4" t="str">
        <f>IF($K142="igen",Beosztás!AL175,"")</f>
        <v/>
      </c>
      <c r="AE142" s="4" t="str">
        <f>IF($K142="igen",Beosztás!AM175,"")</f>
        <v/>
      </c>
      <c r="AF142" s="4" t="str">
        <f>IF($K142="igen",Beosztás!AN175,"")</f>
        <v/>
      </c>
      <c r="AG142" s="4" t="str">
        <f>IF($K142="igen",Beosztás!AO175,"")</f>
        <v/>
      </c>
      <c r="AH142" s="4" t="str">
        <f>IF($K142="igen",Beosztás!AP175,"")</f>
        <v/>
      </c>
      <c r="AI142" s="4" t="str">
        <f>IF($K142="igen",Beosztás!AQ175,"")</f>
        <v/>
      </c>
      <c r="AJ142" s="4" t="str">
        <f>IF($K142="igen",Beosztás!AR175,"")</f>
        <v/>
      </c>
      <c r="AK142" s="4" t="str">
        <f>IF($K142="igen",Beosztás!AS175,"")</f>
        <v/>
      </c>
      <c r="AL142" s="4" t="str">
        <f>IF($K142="igen",Beosztás!AT175,"")</f>
        <v/>
      </c>
      <c r="AM142" s="4" t="str">
        <f>IF($K142="igen",Beosztás!AU175,"")</f>
        <v/>
      </c>
      <c r="AN142" s="4" t="str">
        <f>IF($K142="igen",Beosztás!AV175,"")</f>
        <v/>
      </c>
      <c r="AO142" s="4" t="str">
        <f>IF($K142="igen",Beosztás!AW175,"")</f>
        <v/>
      </c>
      <c r="AP142" s="32" t="str">
        <f>IF($K142="igen",Beosztás!AX175,"")</f>
        <v/>
      </c>
    </row>
    <row r="143" spans="1:42" hidden="1" x14ac:dyDescent="0.3">
      <c r="A143" s="155">
        <f>Beosztás!A176</f>
        <v>0</v>
      </c>
      <c r="B143">
        <f>VLOOKUP($A143,Beosztás!$A$42:$I$345,8,)</f>
        <v>0</v>
      </c>
      <c r="C143">
        <f>VLOOKUP($A143,Beosztás!$A$42:$Q$345,9,)</f>
        <v>0</v>
      </c>
      <c r="D143">
        <f>VLOOKUP($A143,Beosztás!$A$42:$Q$345,10,)</f>
        <v>0</v>
      </c>
      <c r="E143">
        <f>VLOOKUP($A143,Beosztás!$A$42:$Q$345,11,)</f>
        <v>0</v>
      </c>
      <c r="F143">
        <f>VLOOKUP($A143,Beosztás!$A$42:$Q$345,16,)</f>
        <v>0</v>
      </c>
      <c r="G143">
        <f>VLOOKUP($A143,Beosztás!$A$42:$S$345,17,)</f>
        <v>0</v>
      </c>
      <c r="H143">
        <f>VLOOKUP($A143,Beosztás!$A$42:$S$345,14,)</f>
        <v>0</v>
      </c>
      <c r="I143">
        <f>VLOOKUP($A143,Beosztás!$A$42:$S$345,15,)</f>
        <v>0</v>
      </c>
      <c r="J143">
        <f t="shared" si="6"/>
        <v>0</v>
      </c>
      <c r="K143" s="82" t="str">
        <f t="shared" si="7"/>
        <v>nem</v>
      </c>
      <c r="L143" s="31" t="str">
        <f>IF($K143="igen",Beosztás!T176,"")</f>
        <v/>
      </c>
      <c r="M143" s="4" t="str">
        <f>IF($K143="igen",Beosztás!U176,"")</f>
        <v/>
      </c>
      <c r="N143" s="4" t="str">
        <f>IF($K143="igen",Beosztás!V176,"")</f>
        <v/>
      </c>
      <c r="O143" s="4" t="str">
        <f>IF($K143="igen",Beosztás!W176,"")</f>
        <v/>
      </c>
      <c r="P143" s="4" t="str">
        <f>IF($K143="igen",Beosztás!X176,"")</f>
        <v/>
      </c>
      <c r="Q143" s="4" t="str">
        <f>IF($K143="igen",Beosztás!Y176,"")</f>
        <v/>
      </c>
      <c r="R143" s="4" t="str">
        <f>IF($K143="igen",Beosztás!Z176,"")</f>
        <v/>
      </c>
      <c r="S143" s="4" t="str">
        <f>IF($K143="igen",Beosztás!AA176,"")</f>
        <v/>
      </c>
      <c r="T143" s="4" t="str">
        <f>IF($K143="igen",Beosztás!AB176,"")</f>
        <v/>
      </c>
      <c r="U143" s="4" t="str">
        <f>IF($K143="igen",Beosztás!AC176,"")</f>
        <v/>
      </c>
      <c r="V143" s="4" t="str">
        <f>IF($K143="igen",Beosztás!AD176,"")</f>
        <v/>
      </c>
      <c r="W143" s="4" t="str">
        <f>IF($K143="igen",Beosztás!AE176,"")</f>
        <v/>
      </c>
      <c r="X143" s="4" t="str">
        <f>IF($K143="igen",Beosztás!AF176,"")</f>
        <v/>
      </c>
      <c r="Y143" s="4" t="str">
        <f>IF($K143="igen",Beosztás!AG176,"")</f>
        <v/>
      </c>
      <c r="Z143" s="4" t="str">
        <f>IF($K143="igen",Beosztás!AH176,"")</f>
        <v/>
      </c>
      <c r="AA143" s="4" t="str">
        <f>IF($K143="igen",Beosztás!AI176,"")</f>
        <v/>
      </c>
      <c r="AB143" s="4" t="str">
        <f>IF($K143="igen",Beosztás!AJ176,"")</f>
        <v/>
      </c>
      <c r="AC143" s="4" t="str">
        <f>IF($K143="igen",Beosztás!AK176,"")</f>
        <v/>
      </c>
      <c r="AD143" s="4" t="str">
        <f>IF($K143="igen",Beosztás!AL176,"")</f>
        <v/>
      </c>
      <c r="AE143" s="4" t="str">
        <f>IF($K143="igen",Beosztás!AM176,"")</f>
        <v/>
      </c>
      <c r="AF143" s="4" t="str">
        <f>IF($K143="igen",Beosztás!AN176,"")</f>
        <v/>
      </c>
      <c r="AG143" s="4" t="str">
        <f>IF($K143="igen",Beosztás!AO176,"")</f>
        <v/>
      </c>
      <c r="AH143" s="4" t="str">
        <f>IF($K143="igen",Beosztás!AP176,"")</f>
        <v/>
      </c>
      <c r="AI143" s="4" t="str">
        <f>IF($K143="igen",Beosztás!AQ176,"")</f>
        <v/>
      </c>
      <c r="AJ143" s="4" t="str">
        <f>IF($K143="igen",Beosztás!AR176,"")</f>
        <v/>
      </c>
      <c r="AK143" s="4" t="str">
        <f>IF($K143="igen",Beosztás!AS176,"")</f>
        <v/>
      </c>
      <c r="AL143" s="4" t="str">
        <f>IF($K143="igen",Beosztás!AT176,"")</f>
        <v/>
      </c>
      <c r="AM143" s="4" t="str">
        <f>IF($K143="igen",Beosztás!AU176,"")</f>
        <v/>
      </c>
      <c r="AN143" s="4" t="str">
        <f>IF($K143="igen",Beosztás!AV176,"")</f>
        <v/>
      </c>
      <c r="AO143" s="4" t="str">
        <f>IF($K143="igen",Beosztás!AW176,"")</f>
        <v/>
      </c>
      <c r="AP143" s="32" t="str">
        <f>IF($K143="igen",Beosztás!AX176,"")</f>
        <v/>
      </c>
    </row>
    <row r="144" spans="1:42" hidden="1" x14ac:dyDescent="0.3">
      <c r="A144" s="155">
        <f>Beosztás!A177</f>
        <v>0</v>
      </c>
      <c r="B144">
        <f>VLOOKUP($A144,Beosztás!$A$42:$I$345,8,)</f>
        <v>0</v>
      </c>
      <c r="C144">
        <f>VLOOKUP($A144,Beosztás!$A$42:$Q$345,9,)</f>
        <v>0</v>
      </c>
      <c r="D144">
        <f>VLOOKUP($A144,Beosztás!$A$42:$Q$345,10,)</f>
        <v>0</v>
      </c>
      <c r="E144">
        <f>VLOOKUP($A144,Beosztás!$A$42:$Q$345,11,)</f>
        <v>0</v>
      </c>
      <c r="F144">
        <f>VLOOKUP($A144,Beosztás!$A$42:$Q$345,16,)</f>
        <v>0</v>
      </c>
      <c r="G144">
        <f>VLOOKUP($A144,Beosztás!$A$42:$S$345,17,)</f>
        <v>0</v>
      </c>
      <c r="H144">
        <f>VLOOKUP($A144,Beosztás!$A$42:$S$345,14,)</f>
        <v>0</v>
      </c>
      <c r="I144">
        <f>VLOOKUP($A144,Beosztás!$A$42:$S$345,15,)</f>
        <v>0</v>
      </c>
      <c r="J144">
        <f t="shared" si="6"/>
        <v>0</v>
      </c>
      <c r="K144" s="82" t="str">
        <f t="shared" si="7"/>
        <v>nem</v>
      </c>
      <c r="L144" s="31" t="str">
        <f>IF($K144="igen",Beosztás!T177,"")</f>
        <v/>
      </c>
      <c r="M144" s="4" t="str">
        <f>IF($K144="igen",Beosztás!U177,"")</f>
        <v/>
      </c>
      <c r="N144" s="4" t="str">
        <f>IF($K144="igen",Beosztás!V177,"")</f>
        <v/>
      </c>
      <c r="O144" s="4" t="str">
        <f>IF($K144="igen",Beosztás!W177,"")</f>
        <v/>
      </c>
      <c r="P144" s="4" t="str">
        <f>IF($K144="igen",Beosztás!X177,"")</f>
        <v/>
      </c>
      <c r="Q144" s="4" t="str">
        <f>IF($K144="igen",Beosztás!Y177,"")</f>
        <v/>
      </c>
      <c r="R144" s="4" t="str">
        <f>IF($K144="igen",Beosztás!Z177,"")</f>
        <v/>
      </c>
      <c r="S144" s="4" t="str">
        <f>IF($K144="igen",Beosztás!AA177,"")</f>
        <v/>
      </c>
      <c r="T144" s="4" t="str">
        <f>IF($K144="igen",Beosztás!AB177,"")</f>
        <v/>
      </c>
      <c r="U144" s="4" t="str">
        <f>IF($K144="igen",Beosztás!AC177,"")</f>
        <v/>
      </c>
      <c r="V144" s="4" t="str">
        <f>IF($K144="igen",Beosztás!AD177,"")</f>
        <v/>
      </c>
      <c r="W144" s="4" t="str">
        <f>IF($K144="igen",Beosztás!AE177,"")</f>
        <v/>
      </c>
      <c r="X144" s="4" t="str">
        <f>IF($K144="igen",Beosztás!AF177,"")</f>
        <v/>
      </c>
      <c r="Y144" s="4" t="str">
        <f>IF($K144="igen",Beosztás!AG177,"")</f>
        <v/>
      </c>
      <c r="Z144" s="4" t="str">
        <f>IF($K144="igen",Beosztás!AH177,"")</f>
        <v/>
      </c>
      <c r="AA144" s="4" t="str">
        <f>IF($K144="igen",Beosztás!AI177,"")</f>
        <v/>
      </c>
      <c r="AB144" s="4" t="str">
        <f>IF($K144="igen",Beosztás!AJ177,"")</f>
        <v/>
      </c>
      <c r="AC144" s="4" t="str">
        <f>IF($K144="igen",Beosztás!AK177,"")</f>
        <v/>
      </c>
      <c r="AD144" s="4" t="str">
        <f>IF($K144="igen",Beosztás!AL177,"")</f>
        <v/>
      </c>
      <c r="AE144" s="4" t="str">
        <f>IF($K144="igen",Beosztás!AM177,"")</f>
        <v/>
      </c>
      <c r="AF144" s="4" t="str">
        <f>IF($K144="igen",Beosztás!AN177,"")</f>
        <v/>
      </c>
      <c r="AG144" s="4" t="str">
        <f>IF($K144="igen",Beosztás!AO177,"")</f>
        <v/>
      </c>
      <c r="AH144" s="4" t="str">
        <f>IF($K144="igen",Beosztás!AP177,"")</f>
        <v/>
      </c>
      <c r="AI144" s="4" t="str">
        <f>IF($K144="igen",Beosztás!AQ177,"")</f>
        <v/>
      </c>
      <c r="AJ144" s="4" t="str">
        <f>IF($K144="igen",Beosztás!AR177,"")</f>
        <v/>
      </c>
      <c r="AK144" s="4" t="str">
        <f>IF($K144="igen",Beosztás!AS177,"")</f>
        <v/>
      </c>
      <c r="AL144" s="4" t="str">
        <f>IF($K144="igen",Beosztás!AT177,"")</f>
        <v/>
      </c>
      <c r="AM144" s="4" t="str">
        <f>IF($K144="igen",Beosztás!AU177,"")</f>
        <v/>
      </c>
      <c r="AN144" s="4" t="str">
        <f>IF($K144="igen",Beosztás!AV177,"")</f>
        <v/>
      </c>
      <c r="AO144" s="4" t="str">
        <f>IF($K144="igen",Beosztás!AW177,"")</f>
        <v/>
      </c>
      <c r="AP144" s="32" t="str">
        <f>IF($K144="igen",Beosztás!AX177,"")</f>
        <v/>
      </c>
    </row>
    <row r="145" spans="1:42" hidden="1" x14ac:dyDescent="0.3">
      <c r="A145" s="155">
        <f>Beosztás!A178</f>
        <v>0</v>
      </c>
      <c r="B145">
        <f>VLOOKUP($A145,Beosztás!$A$42:$I$345,8,)</f>
        <v>0</v>
      </c>
      <c r="C145">
        <f>VLOOKUP($A145,Beosztás!$A$42:$Q$345,9,)</f>
        <v>0</v>
      </c>
      <c r="D145">
        <f>VLOOKUP($A145,Beosztás!$A$42:$Q$345,10,)</f>
        <v>0</v>
      </c>
      <c r="E145">
        <f>VLOOKUP($A145,Beosztás!$A$42:$Q$345,11,)</f>
        <v>0</v>
      </c>
      <c r="F145">
        <f>VLOOKUP($A145,Beosztás!$A$42:$Q$345,16,)</f>
        <v>0</v>
      </c>
      <c r="G145">
        <f>VLOOKUP($A145,Beosztás!$A$42:$S$345,17,)</f>
        <v>0</v>
      </c>
      <c r="H145">
        <f>VLOOKUP($A145,Beosztás!$A$42:$S$345,14,)</f>
        <v>0</v>
      </c>
      <c r="I145">
        <f>VLOOKUP($A145,Beosztás!$A$42:$S$345,15,)</f>
        <v>0</v>
      </c>
      <c r="J145">
        <f t="shared" si="6"/>
        <v>0</v>
      </c>
      <c r="K145" s="82" t="str">
        <f t="shared" si="7"/>
        <v>nem</v>
      </c>
      <c r="L145" s="31" t="str">
        <f>IF($K145="igen",Beosztás!T178,"")</f>
        <v/>
      </c>
      <c r="M145" s="4" t="str">
        <f>IF($K145="igen",Beosztás!U178,"")</f>
        <v/>
      </c>
      <c r="N145" s="4" t="str">
        <f>IF($K145="igen",Beosztás!V178,"")</f>
        <v/>
      </c>
      <c r="O145" s="4" t="str">
        <f>IF($K145="igen",Beosztás!W178,"")</f>
        <v/>
      </c>
      <c r="P145" s="4" t="str">
        <f>IF($K145="igen",Beosztás!X178,"")</f>
        <v/>
      </c>
      <c r="Q145" s="4" t="str">
        <f>IF($K145="igen",Beosztás!Y178,"")</f>
        <v/>
      </c>
      <c r="R145" s="4" t="str">
        <f>IF($K145="igen",Beosztás!Z178,"")</f>
        <v/>
      </c>
      <c r="S145" s="4" t="str">
        <f>IF($K145="igen",Beosztás!AA178,"")</f>
        <v/>
      </c>
      <c r="T145" s="4" t="str">
        <f>IF($K145="igen",Beosztás!AB178,"")</f>
        <v/>
      </c>
      <c r="U145" s="4" t="str">
        <f>IF($K145="igen",Beosztás!AC178,"")</f>
        <v/>
      </c>
      <c r="V145" s="4" t="str">
        <f>IF($K145="igen",Beosztás!AD178,"")</f>
        <v/>
      </c>
      <c r="W145" s="4" t="str">
        <f>IF($K145="igen",Beosztás!AE178,"")</f>
        <v/>
      </c>
      <c r="X145" s="4" t="str">
        <f>IF($K145="igen",Beosztás!AF178,"")</f>
        <v/>
      </c>
      <c r="Y145" s="4" t="str">
        <f>IF($K145="igen",Beosztás!AG178,"")</f>
        <v/>
      </c>
      <c r="Z145" s="4" t="str">
        <f>IF($K145="igen",Beosztás!AH178,"")</f>
        <v/>
      </c>
      <c r="AA145" s="4" t="str">
        <f>IF($K145="igen",Beosztás!AI178,"")</f>
        <v/>
      </c>
      <c r="AB145" s="4" t="str">
        <f>IF($K145="igen",Beosztás!AJ178,"")</f>
        <v/>
      </c>
      <c r="AC145" s="4" t="str">
        <f>IF($K145="igen",Beosztás!AK178,"")</f>
        <v/>
      </c>
      <c r="AD145" s="4" t="str">
        <f>IF($K145="igen",Beosztás!AL178,"")</f>
        <v/>
      </c>
      <c r="AE145" s="4" t="str">
        <f>IF($K145="igen",Beosztás!AM178,"")</f>
        <v/>
      </c>
      <c r="AF145" s="4" t="str">
        <f>IF($K145="igen",Beosztás!AN178,"")</f>
        <v/>
      </c>
      <c r="AG145" s="4" t="str">
        <f>IF($K145="igen",Beosztás!AO178,"")</f>
        <v/>
      </c>
      <c r="AH145" s="4" t="str">
        <f>IF($K145="igen",Beosztás!AP178,"")</f>
        <v/>
      </c>
      <c r="AI145" s="4" t="str">
        <f>IF($K145="igen",Beosztás!AQ178,"")</f>
        <v/>
      </c>
      <c r="AJ145" s="4" t="str">
        <f>IF($K145="igen",Beosztás!AR178,"")</f>
        <v/>
      </c>
      <c r="AK145" s="4" t="str">
        <f>IF($K145="igen",Beosztás!AS178,"")</f>
        <v/>
      </c>
      <c r="AL145" s="4" t="str">
        <f>IF($K145="igen",Beosztás!AT178,"")</f>
        <v/>
      </c>
      <c r="AM145" s="4" t="str">
        <f>IF($K145="igen",Beosztás!AU178,"")</f>
        <v/>
      </c>
      <c r="AN145" s="4" t="str">
        <f>IF($K145="igen",Beosztás!AV178,"")</f>
        <v/>
      </c>
      <c r="AO145" s="4" t="str">
        <f>IF($K145="igen",Beosztás!AW178,"")</f>
        <v/>
      </c>
      <c r="AP145" s="32" t="str">
        <f>IF($K145="igen",Beosztás!AX178,"")</f>
        <v/>
      </c>
    </row>
    <row r="146" spans="1:42" hidden="1" x14ac:dyDescent="0.3">
      <c r="A146" s="155">
        <f>Beosztás!A179</f>
        <v>0</v>
      </c>
      <c r="B146">
        <f>VLOOKUP($A146,Beosztás!$A$42:$I$345,8,)</f>
        <v>0</v>
      </c>
      <c r="C146">
        <f>VLOOKUP($A146,Beosztás!$A$42:$Q$345,9,)</f>
        <v>0</v>
      </c>
      <c r="D146">
        <f>VLOOKUP($A146,Beosztás!$A$42:$Q$345,10,)</f>
        <v>0</v>
      </c>
      <c r="E146">
        <f>VLOOKUP($A146,Beosztás!$A$42:$Q$345,11,)</f>
        <v>0</v>
      </c>
      <c r="F146">
        <f>VLOOKUP($A146,Beosztás!$A$42:$Q$345,16,)</f>
        <v>0</v>
      </c>
      <c r="G146">
        <f>VLOOKUP($A146,Beosztás!$A$42:$S$345,17,)</f>
        <v>0</v>
      </c>
      <c r="H146">
        <f>VLOOKUP($A146,Beosztás!$A$42:$S$345,14,)</f>
        <v>0</v>
      </c>
      <c r="I146">
        <f>VLOOKUP($A146,Beosztás!$A$42:$S$345,15,)</f>
        <v>0</v>
      </c>
      <c r="J146">
        <f t="shared" si="6"/>
        <v>0</v>
      </c>
      <c r="K146" s="82" t="str">
        <f t="shared" si="7"/>
        <v>nem</v>
      </c>
      <c r="L146" s="31" t="str">
        <f>IF($K146="igen",Beosztás!T179,"")</f>
        <v/>
      </c>
      <c r="M146" s="4" t="str">
        <f>IF($K146="igen",Beosztás!U179,"")</f>
        <v/>
      </c>
      <c r="N146" s="4" t="str">
        <f>IF($K146="igen",Beosztás!V179,"")</f>
        <v/>
      </c>
      <c r="O146" s="4" t="str">
        <f>IF($K146="igen",Beosztás!W179,"")</f>
        <v/>
      </c>
      <c r="P146" s="4" t="str">
        <f>IF($K146="igen",Beosztás!X179,"")</f>
        <v/>
      </c>
      <c r="Q146" s="4" t="str">
        <f>IF($K146="igen",Beosztás!Y179,"")</f>
        <v/>
      </c>
      <c r="R146" s="4" t="str">
        <f>IF($K146="igen",Beosztás!Z179,"")</f>
        <v/>
      </c>
      <c r="S146" s="4" t="str">
        <f>IF($K146="igen",Beosztás!AA179,"")</f>
        <v/>
      </c>
      <c r="T146" s="4" t="str">
        <f>IF($K146="igen",Beosztás!AB179,"")</f>
        <v/>
      </c>
      <c r="U146" s="4" t="str">
        <f>IF($K146="igen",Beosztás!AC179,"")</f>
        <v/>
      </c>
      <c r="V146" s="4" t="str">
        <f>IF($K146="igen",Beosztás!AD179,"")</f>
        <v/>
      </c>
      <c r="W146" s="4" t="str">
        <f>IF($K146="igen",Beosztás!AE179,"")</f>
        <v/>
      </c>
      <c r="X146" s="4" t="str">
        <f>IF($K146="igen",Beosztás!AF179,"")</f>
        <v/>
      </c>
      <c r="Y146" s="4" t="str">
        <f>IF($K146="igen",Beosztás!AG179,"")</f>
        <v/>
      </c>
      <c r="Z146" s="4" t="str">
        <f>IF($K146="igen",Beosztás!AH179,"")</f>
        <v/>
      </c>
      <c r="AA146" s="4" t="str">
        <f>IF($K146="igen",Beosztás!AI179,"")</f>
        <v/>
      </c>
      <c r="AB146" s="4" t="str">
        <f>IF($K146="igen",Beosztás!AJ179,"")</f>
        <v/>
      </c>
      <c r="AC146" s="4" t="str">
        <f>IF($K146="igen",Beosztás!AK179,"")</f>
        <v/>
      </c>
      <c r="AD146" s="4" t="str">
        <f>IF($K146="igen",Beosztás!AL179,"")</f>
        <v/>
      </c>
      <c r="AE146" s="4" t="str">
        <f>IF($K146="igen",Beosztás!AM179,"")</f>
        <v/>
      </c>
      <c r="AF146" s="4" t="str">
        <f>IF($K146="igen",Beosztás!AN179,"")</f>
        <v/>
      </c>
      <c r="AG146" s="4" t="str">
        <f>IF($K146="igen",Beosztás!AO179,"")</f>
        <v/>
      </c>
      <c r="AH146" s="4" t="str">
        <f>IF($K146="igen",Beosztás!AP179,"")</f>
        <v/>
      </c>
      <c r="AI146" s="4" t="str">
        <f>IF($K146="igen",Beosztás!AQ179,"")</f>
        <v/>
      </c>
      <c r="AJ146" s="4" t="str">
        <f>IF($K146="igen",Beosztás!AR179,"")</f>
        <v/>
      </c>
      <c r="AK146" s="4" t="str">
        <f>IF($K146="igen",Beosztás!AS179,"")</f>
        <v/>
      </c>
      <c r="AL146" s="4" t="str">
        <f>IF($K146="igen",Beosztás!AT179,"")</f>
        <v/>
      </c>
      <c r="AM146" s="4" t="str">
        <f>IF($K146="igen",Beosztás!AU179,"")</f>
        <v/>
      </c>
      <c r="AN146" s="4" t="str">
        <f>IF($K146="igen",Beosztás!AV179,"")</f>
        <v/>
      </c>
      <c r="AO146" s="4" t="str">
        <f>IF($K146="igen",Beosztás!AW179,"")</f>
        <v/>
      </c>
      <c r="AP146" s="32" t="str">
        <f>IF($K146="igen",Beosztás!AX179,"")</f>
        <v/>
      </c>
    </row>
    <row r="147" spans="1:42" hidden="1" x14ac:dyDescent="0.3">
      <c r="A147" s="155">
        <f>Beosztás!A180</f>
        <v>0</v>
      </c>
      <c r="B147">
        <f>VLOOKUP($A147,Beosztás!$A$42:$I$345,8,)</f>
        <v>0</v>
      </c>
      <c r="C147">
        <f>VLOOKUP($A147,Beosztás!$A$42:$Q$345,9,)</f>
        <v>0</v>
      </c>
      <c r="D147">
        <f>VLOOKUP($A147,Beosztás!$A$42:$Q$345,10,)</f>
        <v>0</v>
      </c>
      <c r="E147">
        <f>VLOOKUP($A147,Beosztás!$A$42:$Q$345,11,)</f>
        <v>0</v>
      </c>
      <c r="F147">
        <f>VLOOKUP($A147,Beosztás!$A$42:$Q$345,16,)</f>
        <v>0</v>
      </c>
      <c r="G147">
        <f>VLOOKUP($A147,Beosztás!$A$42:$S$345,17,)</f>
        <v>0</v>
      </c>
      <c r="H147">
        <f>VLOOKUP($A147,Beosztás!$A$42:$S$345,14,)</f>
        <v>0</v>
      </c>
      <c r="I147">
        <f>VLOOKUP($A147,Beosztás!$A$42:$S$345,15,)</f>
        <v>0</v>
      </c>
      <c r="J147">
        <f t="shared" si="6"/>
        <v>0</v>
      </c>
      <c r="K147" s="82" t="str">
        <f t="shared" si="7"/>
        <v>nem</v>
      </c>
      <c r="L147" s="31" t="str">
        <f>IF($K147="igen",Beosztás!T180,"")</f>
        <v/>
      </c>
      <c r="M147" s="4" t="str">
        <f>IF($K147="igen",Beosztás!U180,"")</f>
        <v/>
      </c>
      <c r="N147" s="4" t="str">
        <f>IF($K147="igen",Beosztás!V180,"")</f>
        <v/>
      </c>
      <c r="O147" s="4" t="str">
        <f>IF($K147="igen",Beosztás!W180,"")</f>
        <v/>
      </c>
      <c r="P147" s="4" t="str">
        <f>IF($K147="igen",Beosztás!X180,"")</f>
        <v/>
      </c>
      <c r="Q147" s="4" t="str">
        <f>IF($K147="igen",Beosztás!Y180,"")</f>
        <v/>
      </c>
      <c r="R147" s="4" t="str">
        <f>IF($K147="igen",Beosztás!Z180,"")</f>
        <v/>
      </c>
      <c r="S147" s="4" t="str">
        <f>IF($K147="igen",Beosztás!AA180,"")</f>
        <v/>
      </c>
      <c r="T147" s="4" t="str">
        <f>IF($K147="igen",Beosztás!AB180,"")</f>
        <v/>
      </c>
      <c r="U147" s="4" t="str">
        <f>IF($K147="igen",Beosztás!AC180,"")</f>
        <v/>
      </c>
      <c r="V147" s="4" t="str">
        <f>IF($K147="igen",Beosztás!AD180,"")</f>
        <v/>
      </c>
      <c r="W147" s="4" t="str">
        <f>IF($K147="igen",Beosztás!AE180,"")</f>
        <v/>
      </c>
      <c r="X147" s="4" t="str">
        <f>IF($K147="igen",Beosztás!AF180,"")</f>
        <v/>
      </c>
      <c r="Y147" s="4" t="str">
        <f>IF($K147="igen",Beosztás!AG180,"")</f>
        <v/>
      </c>
      <c r="Z147" s="4" t="str">
        <f>IF($K147="igen",Beosztás!AH180,"")</f>
        <v/>
      </c>
      <c r="AA147" s="4" t="str">
        <f>IF($K147="igen",Beosztás!AI180,"")</f>
        <v/>
      </c>
      <c r="AB147" s="4" t="str">
        <f>IF($K147="igen",Beosztás!AJ180,"")</f>
        <v/>
      </c>
      <c r="AC147" s="4" t="str">
        <f>IF($K147="igen",Beosztás!AK180,"")</f>
        <v/>
      </c>
      <c r="AD147" s="4" t="str">
        <f>IF($K147="igen",Beosztás!AL180,"")</f>
        <v/>
      </c>
      <c r="AE147" s="4" t="str">
        <f>IF($K147="igen",Beosztás!AM180,"")</f>
        <v/>
      </c>
      <c r="AF147" s="4" t="str">
        <f>IF($K147="igen",Beosztás!AN180,"")</f>
        <v/>
      </c>
      <c r="AG147" s="4" t="str">
        <f>IF($K147="igen",Beosztás!AO180,"")</f>
        <v/>
      </c>
      <c r="AH147" s="4" t="str">
        <f>IF($K147="igen",Beosztás!AP180,"")</f>
        <v/>
      </c>
      <c r="AI147" s="4" t="str">
        <f>IF($K147="igen",Beosztás!AQ180,"")</f>
        <v/>
      </c>
      <c r="AJ147" s="4" t="str">
        <f>IF($K147="igen",Beosztás!AR180,"")</f>
        <v/>
      </c>
      <c r="AK147" s="4" t="str">
        <f>IF($K147="igen",Beosztás!AS180,"")</f>
        <v/>
      </c>
      <c r="AL147" s="4" t="str">
        <f>IF($K147="igen",Beosztás!AT180,"")</f>
        <v/>
      </c>
      <c r="AM147" s="4" t="str">
        <f>IF($K147="igen",Beosztás!AU180,"")</f>
        <v/>
      </c>
      <c r="AN147" s="4" t="str">
        <f>IF($K147="igen",Beosztás!AV180,"")</f>
        <v/>
      </c>
      <c r="AO147" s="4" t="str">
        <f>IF($K147="igen",Beosztás!AW180,"")</f>
        <v/>
      </c>
      <c r="AP147" s="32" t="str">
        <f>IF($K147="igen",Beosztás!AX180,"")</f>
        <v/>
      </c>
    </row>
    <row r="148" spans="1:42" hidden="1" x14ac:dyDescent="0.3">
      <c r="A148" s="155">
        <f>Beosztás!A181</f>
        <v>0</v>
      </c>
      <c r="B148">
        <f>VLOOKUP($A148,Beosztás!$A$42:$I$345,8,)</f>
        <v>0</v>
      </c>
      <c r="C148">
        <f>VLOOKUP($A148,Beosztás!$A$42:$Q$345,9,)</f>
        <v>0</v>
      </c>
      <c r="D148">
        <f>VLOOKUP($A148,Beosztás!$A$42:$Q$345,10,)</f>
        <v>0</v>
      </c>
      <c r="E148">
        <f>VLOOKUP($A148,Beosztás!$A$42:$Q$345,11,)</f>
        <v>0</v>
      </c>
      <c r="F148">
        <f>VLOOKUP($A148,Beosztás!$A$42:$Q$345,16,)</f>
        <v>0</v>
      </c>
      <c r="G148">
        <f>VLOOKUP($A148,Beosztás!$A$42:$S$345,17,)</f>
        <v>0</v>
      </c>
      <c r="H148">
        <f>VLOOKUP($A148,Beosztás!$A$42:$S$345,14,)</f>
        <v>0</v>
      </c>
      <c r="I148">
        <f>VLOOKUP($A148,Beosztás!$A$42:$S$345,15,)</f>
        <v>0</v>
      </c>
      <c r="J148">
        <f t="shared" si="6"/>
        <v>0</v>
      </c>
      <c r="K148" s="82" t="str">
        <f t="shared" si="7"/>
        <v>nem</v>
      </c>
      <c r="L148" s="31" t="str">
        <f>IF($K148="igen",Beosztás!T181,"")</f>
        <v/>
      </c>
      <c r="M148" s="4" t="str">
        <f>IF($K148="igen",Beosztás!U181,"")</f>
        <v/>
      </c>
      <c r="N148" s="4" t="str">
        <f>IF($K148="igen",Beosztás!V181,"")</f>
        <v/>
      </c>
      <c r="O148" s="4" t="str">
        <f>IF($K148="igen",Beosztás!W181,"")</f>
        <v/>
      </c>
      <c r="P148" s="4" t="str">
        <f>IF($K148="igen",Beosztás!X181,"")</f>
        <v/>
      </c>
      <c r="Q148" s="4" t="str">
        <f>IF($K148="igen",Beosztás!Y181,"")</f>
        <v/>
      </c>
      <c r="R148" s="4" t="str">
        <f>IF($K148="igen",Beosztás!Z181,"")</f>
        <v/>
      </c>
      <c r="S148" s="4" t="str">
        <f>IF($K148="igen",Beosztás!AA181,"")</f>
        <v/>
      </c>
      <c r="T148" s="4" t="str">
        <f>IF($K148="igen",Beosztás!AB181,"")</f>
        <v/>
      </c>
      <c r="U148" s="4" t="str">
        <f>IF($K148="igen",Beosztás!AC181,"")</f>
        <v/>
      </c>
      <c r="V148" s="4" t="str">
        <f>IF($K148="igen",Beosztás!AD181,"")</f>
        <v/>
      </c>
      <c r="W148" s="4" t="str">
        <f>IF($K148="igen",Beosztás!AE181,"")</f>
        <v/>
      </c>
      <c r="X148" s="4" t="str">
        <f>IF($K148="igen",Beosztás!AF181,"")</f>
        <v/>
      </c>
      <c r="Y148" s="4" t="str">
        <f>IF($K148="igen",Beosztás!AG181,"")</f>
        <v/>
      </c>
      <c r="Z148" s="4" t="str">
        <f>IF($K148="igen",Beosztás!AH181,"")</f>
        <v/>
      </c>
      <c r="AA148" s="4" t="str">
        <f>IF($K148="igen",Beosztás!AI181,"")</f>
        <v/>
      </c>
      <c r="AB148" s="4" t="str">
        <f>IF($K148="igen",Beosztás!AJ181,"")</f>
        <v/>
      </c>
      <c r="AC148" s="4" t="str">
        <f>IF($K148="igen",Beosztás!AK181,"")</f>
        <v/>
      </c>
      <c r="AD148" s="4" t="str">
        <f>IF($K148="igen",Beosztás!AL181,"")</f>
        <v/>
      </c>
      <c r="AE148" s="4" t="str">
        <f>IF($K148="igen",Beosztás!AM181,"")</f>
        <v/>
      </c>
      <c r="AF148" s="4" t="str">
        <f>IF($K148="igen",Beosztás!AN181,"")</f>
        <v/>
      </c>
      <c r="AG148" s="4" t="str">
        <f>IF($K148="igen",Beosztás!AO181,"")</f>
        <v/>
      </c>
      <c r="AH148" s="4" t="str">
        <f>IF($K148="igen",Beosztás!AP181,"")</f>
        <v/>
      </c>
      <c r="AI148" s="4" t="str">
        <f>IF($K148="igen",Beosztás!AQ181,"")</f>
        <v/>
      </c>
      <c r="AJ148" s="4" t="str">
        <f>IF($K148="igen",Beosztás!AR181,"")</f>
        <v/>
      </c>
      <c r="AK148" s="4" t="str">
        <f>IF($K148="igen",Beosztás!AS181,"")</f>
        <v/>
      </c>
      <c r="AL148" s="4" t="str">
        <f>IF($K148="igen",Beosztás!AT181,"")</f>
        <v/>
      </c>
      <c r="AM148" s="4" t="str">
        <f>IF($K148="igen",Beosztás!AU181,"")</f>
        <v/>
      </c>
      <c r="AN148" s="4" t="str">
        <f>IF($K148="igen",Beosztás!AV181,"")</f>
        <v/>
      </c>
      <c r="AO148" s="4" t="str">
        <f>IF($K148="igen",Beosztás!AW181,"")</f>
        <v/>
      </c>
      <c r="AP148" s="32" t="str">
        <f>IF($K148="igen",Beosztás!AX181,"")</f>
        <v/>
      </c>
    </row>
    <row r="149" spans="1:42" hidden="1" x14ac:dyDescent="0.3">
      <c r="A149" s="155">
        <f>Beosztás!A182</f>
        <v>0</v>
      </c>
      <c r="B149">
        <f>VLOOKUP($A149,Beosztás!$A$42:$I$345,8,)</f>
        <v>0</v>
      </c>
      <c r="C149">
        <f>VLOOKUP($A149,Beosztás!$A$42:$Q$345,9,)</f>
        <v>0</v>
      </c>
      <c r="D149">
        <f>VLOOKUP($A149,Beosztás!$A$42:$Q$345,10,)</f>
        <v>0</v>
      </c>
      <c r="E149">
        <f>VLOOKUP($A149,Beosztás!$A$42:$Q$345,11,)</f>
        <v>0</v>
      </c>
      <c r="F149">
        <f>VLOOKUP($A149,Beosztás!$A$42:$Q$345,16,)</f>
        <v>0</v>
      </c>
      <c r="G149">
        <f>VLOOKUP($A149,Beosztás!$A$42:$S$345,17,)</f>
        <v>0</v>
      </c>
      <c r="H149">
        <f>VLOOKUP($A149,Beosztás!$A$42:$S$345,14,)</f>
        <v>0</v>
      </c>
      <c r="I149">
        <f>VLOOKUP($A149,Beosztás!$A$42:$S$345,15,)</f>
        <v>0</v>
      </c>
      <c r="J149">
        <f t="shared" si="6"/>
        <v>0</v>
      </c>
      <c r="K149" s="82" t="str">
        <f t="shared" si="7"/>
        <v>nem</v>
      </c>
      <c r="L149" s="31" t="str">
        <f>IF($K149="igen",Beosztás!T182,"")</f>
        <v/>
      </c>
      <c r="M149" s="4" t="str">
        <f>IF($K149="igen",Beosztás!U182,"")</f>
        <v/>
      </c>
      <c r="N149" s="4" t="str">
        <f>IF($K149="igen",Beosztás!V182,"")</f>
        <v/>
      </c>
      <c r="O149" s="4" t="str">
        <f>IF($K149="igen",Beosztás!W182,"")</f>
        <v/>
      </c>
      <c r="P149" s="4" t="str">
        <f>IF($K149="igen",Beosztás!X182,"")</f>
        <v/>
      </c>
      <c r="Q149" s="4" t="str">
        <f>IF($K149="igen",Beosztás!Y182,"")</f>
        <v/>
      </c>
      <c r="R149" s="4" t="str">
        <f>IF($K149="igen",Beosztás!Z182,"")</f>
        <v/>
      </c>
      <c r="S149" s="4" t="str">
        <f>IF($K149="igen",Beosztás!AA182,"")</f>
        <v/>
      </c>
      <c r="T149" s="4" t="str">
        <f>IF($K149="igen",Beosztás!AB182,"")</f>
        <v/>
      </c>
      <c r="U149" s="4" t="str">
        <f>IF($K149="igen",Beosztás!AC182,"")</f>
        <v/>
      </c>
      <c r="V149" s="4" t="str">
        <f>IF($K149="igen",Beosztás!AD182,"")</f>
        <v/>
      </c>
      <c r="W149" s="4" t="str">
        <f>IF($K149="igen",Beosztás!AE182,"")</f>
        <v/>
      </c>
      <c r="X149" s="4" t="str">
        <f>IF($K149="igen",Beosztás!AF182,"")</f>
        <v/>
      </c>
      <c r="Y149" s="4" t="str">
        <f>IF($K149="igen",Beosztás!AG182,"")</f>
        <v/>
      </c>
      <c r="Z149" s="4" t="str">
        <f>IF($K149="igen",Beosztás!AH182,"")</f>
        <v/>
      </c>
      <c r="AA149" s="4" t="str">
        <f>IF($K149="igen",Beosztás!AI182,"")</f>
        <v/>
      </c>
      <c r="AB149" s="4" t="str">
        <f>IF($K149="igen",Beosztás!AJ182,"")</f>
        <v/>
      </c>
      <c r="AC149" s="4" t="str">
        <f>IF($K149="igen",Beosztás!AK182,"")</f>
        <v/>
      </c>
      <c r="AD149" s="4" t="str">
        <f>IF($K149="igen",Beosztás!AL182,"")</f>
        <v/>
      </c>
      <c r="AE149" s="4" t="str">
        <f>IF($K149="igen",Beosztás!AM182,"")</f>
        <v/>
      </c>
      <c r="AF149" s="4" t="str">
        <f>IF($K149="igen",Beosztás!AN182,"")</f>
        <v/>
      </c>
      <c r="AG149" s="4" t="str">
        <f>IF($K149="igen",Beosztás!AO182,"")</f>
        <v/>
      </c>
      <c r="AH149" s="4" t="str">
        <f>IF($K149="igen",Beosztás!AP182,"")</f>
        <v/>
      </c>
      <c r="AI149" s="4" t="str">
        <f>IF($K149="igen",Beosztás!AQ182,"")</f>
        <v/>
      </c>
      <c r="AJ149" s="4" t="str">
        <f>IF($K149="igen",Beosztás!AR182,"")</f>
        <v/>
      </c>
      <c r="AK149" s="4" t="str">
        <f>IF($K149="igen",Beosztás!AS182,"")</f>
        <v/>
      </c>
      <c r="AL149" s="4" t="str">
        <f>IF($K149="igen",Beosztás!AT182,"")</f>
        <v/>
      </c>
      <c r="AM149" s="4" t="str">
        <f>IF($K149="igen",Beosztás!AU182,"")</f>
        <v/>
      </c>
      <c r="AN149" s="4" t="str">
        <f>IF($K149="igen",Beosztás!AV182,"")</f>
        <v/>
      </c>
      <c r="AO149" s="4" t="str">
        <f>IF($K149="igen",Beosztás!AW182,"")</f>
        <v/>
      </c>
      <c r="AP149" s="32" t="str">
        <f>IF($K149="igen",Beosztás!AX182,"")</f>
        <v/>
      </c>
    </row>
    <row r="150" spans="1:42" hidden="1" x14ac:dyDescent="0.3">
      <c r="A150" s="155">
        <f>Beosztás!A183</f>
        <v>0</v>
      </c>
      <c r="B150">
        <f>VLOOKUP($A150,Beosztás!$A$42:$I$345,8,)</f>
        <v>0</v>
      </c>
      <c r="C150">
        <f>VLOOKUP($A150,Beosztás!$A$42:$Q$345,9,)</f>
        <v>0</v>
      </c>
      <c r="D150">
        <f>VLOOKUP($A150,Beosztás!$A$42:$Q$345,10,)</f>
        <v>0</v>
      </c>
      <c r="E150">
        <f>VLOOKUP($A150,Beosztás!$A$42:$Q$345,11,)</f>
        <v>0</v>
      </c>
      <c r="F150">
        <f>VLOOKUP($A150,Beosztás!$A$42:$Q$345,16,)</f>
        <v>0</v>
      </c>
      <c r="G150">
        <f>VLOOKUP($A150,Beosztás!$A$42:$S$345,17,)</f>
        <v>0</v>
      </c>
      <c r="H150">
        <f>VLOOKUP($A150,Beosztás!$A$42:$S$345,14,)</f>
        <v>0</v>
      </c>
      <c r="I150">
        <f>VLOOKUP($A150,Beosztás!$A$42:$S$345,15,)</f>
        <v>0</v>
      </c>
      <c r="J150">
        <f t="shared" si="6"/>
        <v>0</v>
      </c>
      <c r="K150" s="82" t="str">
        <f t="shared" si="7"/>
        <v>nem</v>
      </c>
      <c r="L150" s="31" t="str">
        <f>IF($K150="igen",Beosztás!T183,"")</f>
        <v/>
      </c>
      <c r="M150" s="4" t="str">
        <f>IF($K150="igen",Beosztás!U183,"")</f>
        <v/>
      </c>
      <c r="N150" s="4" t="str">
        <f>IF($K150="igen",Beosztás!V183,"")</f>
        <v/>
      </c>
      <c r="O150" s="4" t="str">
        <f>IF($K150="igen",Beosztás!W183,"")</f>
        <v/>
      </c>
      <c r="P150" s="4" t="str">
        <f>IF($K150="igen",Beosztás!X183,"")</f>
        <v/>
      </c>
      <c r="Q150" s="4" t="str">
        <f>IF($K150="igen",Beosztás!Y183,"")</f>
        <v/>
      </c>
      <c r="R150" s="4" t="str">
        <f>IF($K150="igen",Beosztás!Z183,"")</f>
        <v/>
      </c>
      <c r="S150" s="4" t="str">
        <f>IF($K150="igen",Beosztás!AA183,"")</f>
        <v/>
      </c>
      <c r="T150" s="4" t="str">
        <f>IF($K150="igen",Beosztás!AB183,"")</f>
        <v/>
      </c>
      <c r="U150" s="4" t="str">
        <f>IF($K150="igen",Beosztás!AC183,"")</f>
        <v/>
      </c>
      <c r="V150" s="4" t="str">
        <f>IF($K150="igen",Beosztás!AD183,"")</f>
        <v/>
      </c>
      <c r="W150" s="4" t="str">
        <f>IF($K150="igen",Beosztás!AE183,"")</f>
        <v/>
      </c>
      <c r="X150" s="4" t="str">
        <f>IF($K150="igen",Beosztás!AF183,"")</f>
        <v/>
      </c>
      <c r="Y150" s="4" t="str">
        <f>IF($K150="igen",Beosztás!AG183,"")</f>
        <v/>
      </c>
      <c r="Z150" s="4" t="str">
        <f>IF($K150="igen",Beosztás!AH183,"")</f>
        <v/>
      </c>
      <c r="AA150" s="4" t="str">
        <f>IF($K150="igen",Beosztás!AI183,"")</f>
        <v/>
      </c>
      <c r="AB150" s="4" t="str">
        <f>IF($K150="igen",Beosztás!AJ183,"")</f>
        <v/>
      </c>
      <c r="AC150" s="4" t="str">
        <f>IF($K150="igen",Beosztás!AK183,"")</f>
        <v/>
      </c>
      <c r="AD150" s="4" t="str">
        <f>IF($K150="igen",Beosztás!AL183,"")</f>
        <v/>
      </c>
      <c r="AE150" s="4" t="str">
        <f>IF($K150="igen",Beosztás!AM183,"")</f>
        <v/>
      </c>
      <c r="AF150" s="4" t="str">
        <f>IF($K150="igen",Beosztás!AN183,"")</f>
        <v/>
      </c>
      <c r="AG150" s="4" t="str">
        <f>IF($K150="igen",Beosztás!AO183,"")</f>
        <v/>
      </c>
      <c r="AH150" s="4" t="str">
        <f>IF($K150="igen",Beosztás!AP183,"")</f>
        <v/>
      </c>
      <c r="AI150" s="4" t="str">
        <f>IF($K150="igen",Beosztás!AQ183,"")</f>
        <v/>
      </c>
      <c r="AJ150" s="4" t="str">
        <f>IF($K150="igen",Beosztás!AR183,"")</f>
        <v/>
      </c>
      <c r="AK150" s="4" t="str">
        <f>IF($K150="igen",Beosztás!AS183,"")</f>
        <v/>
      </c>
      <c r="AL150" s="4" t="str">
        <f>IF($K150="igen",Beosztás!AT183,"")</f>
        <v/>
      </c>
      <c r="AM150" s="4" t="str">
        <f>IF($K150="igen",Beosztás!AU183,"")</f>
        <v/>
      </c>
      <c r="AN150" s="4" t="str">
        <f>IF($K150="igen",Beosztás!AV183,"")</f>
        <v/>
      </c>
      <c r="AO150" s="4" t="str">
        <f>IF($K150="igen",Beosztás!AW183,"")</f>
        <v/>
      </c>
      <c r="AP150" s="32" t="str">
        <f>IF($K150="igen",Beosztás!AX183,"")</f>
        <v/>
      </c>
    </row>
    <row r="151" spans="1:42" hidden="1" x14ac:dyDescent="0.3">
      <c r="A151" s="155">
        <f>Beosztás!A184</f>
        <v>0</v>
      </c>
      <c r="B151">
        <f>VLOOKUP($A151,Beosztás!$A$42:$I$345,8,)</f>
        <v>0</v>
      </c>
      <c r="C151">
        <f>VLOOKUP($A151,Beosztás!$A$42:$Q$345,9,)</f>
        <v>0</v>
      </c>
      <c r="D151">
        <f>VLOOKUP($A151,Beosztás!$A$42:$Q$345,10,)</f>
        <v>0</v>
      </c>
      <c r="E151">
        <f>VLOOKUP($A151,Beosztás!$A$42:$Q$345,11,)</f>
        <v>0</v>
      </c>
      <c r="F151">
        <f>VLOOKUP($A151,Beosztás!$A$42:$Q$345,16,)</f>
        <v>0</v>
      </c>
      <c r="G151">
        <f>VLOOKUP($A151,Beosztás!$A$42:$S$345,17,)</f>
        <v>0</v>
      </c>
      <c r="H151">
        <f>VLOOKUP($A151,Beosztás!$A$42:$S$345,14,)</f>
        <v>0</v>
      </c>
      <c r="I151">
        <f>VLOOKUP($A151,Beosztás!$A$42:$S$345,15,)</f>
        <v>0</v>
      </c>
      <c r="J151">
        <f t="shared" si="6"/>
        <v>0</v>
      </c>
      <c r="K151" s="82" t="str">
        <f t="shared" si="7"/>
        <v>nem</v>
      </c>
      <c r="L151" s="31" t="str">
        <f>IF($K151="igen",Beosztás!T184,"")</f>
        <v/>
      </c>
      <c r="M151" s="4" t="str">
        <f>IF($K151="igen",Beosztás!U184,"")</f>
        <v/>
      </c>
      <c r="N151" s="4" t="str">
        <f>IF($K151="igen",Beosztás!V184,"")</f>
        <v/>
      </c>
      <c r="O151" s="4" t="str">
        <f>IF($K151="igen",Beosztás!W184,"")</f>
        <v/>
      </c>
      <c r="P151" s="4" t="str">
        <f>IF($K151="igen",Beosztás!X184,"")</f>
        <v/>
      </c>
      <c r="Q151" s="4" t="str">
        <f>IF($K151="igen",Beosztás!Y184,"")</f>
        <v/>
      </c>
      <c r="R151" s="4" t="str">
        <f>IF($K151="igen",Beosztás!Z184,"")</f>
        <v/>
      </c>
      <c r="S151" s="4" t="str">
        <f>IF($K151="igen",Beosztás!AA184,"")</f>
        <v/>
      </c>
      <c r="T151" s="4" t="str">
        <f>IF($K151="igen",Beosztás!AB184,"")</f>
        <v/>
      </c>
      <c r="U151" s="4" t="str">
        <f>IF($K151="igen",Beosztás!AC184,"")</f>
        <v/>
      </c>
      <c r="V151" s="4" t="str">
        <f>IF($K151="igen",Beosztás!AD184,"")</f>
        <v/>
      </c>
      <c r="W151" s="4" t="str">
        <f>IF($K151="igen",Beosztás!AE184,"")</f>
        <v/>
      </c>
      <c r="X151" s="4" t="str">
        <f>IF($K151="igen",Beosztás!AF184,"")</f>
        <v/>
      </c>
      <c r="Y151" s="4" t="str">
        <f>IF($K151="igen",Beosztás!AG184,"")</f>
        <v/>
      </c>
      <c r="Z151" s="4" t="str">
        <f>IF($K151="igen",Beosztás!AH184,"")</f>
        <v/>
      </c>
      <c r="AA151" s="4" t="str">
        <f>IF($K151="igen",Beosztás!AI184,"")</f>
        <v/>
      </c>
      <c r="AB151" s="4" t="str">
        <f>IF($K151="igen",Beosztás!AJ184,"")</f>
        <v/>
      </c>
      <c r="AC151" s="4" t="str">
        <f>IF($K151="igen",Beosztás!AK184,"")</f>
        <v/>
      </c>
      <c r="AD151" s="4" t="str">
        <f>IF($K151="igen",Beosztás!AL184,"")</f>
        <v/>
      </c>
      <c r="AE151" s="4" t="str">
        <f>IF($K151="igen",Beosztás!AM184,"")</f>
        <v/>
      </c>
      <c r="AF151" s="4" t="str">
        <f>IF($K151="igen",Beosztás!AN184,"")</f>
        <v/>
      </c>
      <c r="AG151" s="4" t="str">
        <f>IF($K151="igen",Beosztás!AO184,"")</f>
        <v/>
      </c>
      <c r="AH151" s="4" t="str">
        <f>IF($K151="igen",Beosztás!AP184,"")</f>
        <v/>
      </c>
      <c r="AI151" s="4" t="str">
        <f>IF($K151="igen",Beosztás!AQ184,"")</f>
        <v/>
      </c>
      <c r="AJ151" s="4" t="str">
        <f>IF($K151="igen",Beosztás!AR184,"")</f>
        <v/>
      </c>
      <c r="AK151" s="4" t="str">
        <f>IF($K151="igen",Beosztás!AS184,"")</f>
        <v/>
      </c>
      <c r="AL151" s="4" t="str">
        <f>IF($K151="igen",Beosztás!AT184,"")</f>
        <v/>
      </c>
      <c r="AM151" s="4" t="str">
        <f>IF($K151="igen",Beosztás!AU184,"")</f>
        <v/>
      </c>
      <c r="AN151" s="4" t="str">
        <f>IF($K151="igen",Beosztás!AV184,"")</f>
        <v/>
      </c>
      <c r="AO151" s="4" t="str">
        <f>IF($K151="igen",Beosztás!AW184,"")</f>
        <v/>
      </c>
      <c r="AP151" s="32" t="str">
        <f>IF($K151="igen",Beosztás!AX184,"")</f>
        <v/>
      </c>
    </row>
    <row r="152" spans="1:42" hidden="1" x14ac:dyDescent="0.3">
      <c r="A152" s="155">
        <f>Beosztás!A185</f>
        <v>0</v>
      </c>
      <c r="B152">
        <f>VLOOKUP($A152,Beosztás!$A$42:$I$345,8,)</f>
        <v>0</v>
      </c>
      <c r="C152">
        <f>VLOOKUP($A152,Beosztás!$A$42:$Q$345,9,)</f>
        <v>0</v>
      </c>
      <c r="D152">
        <f>VLOOKUP($A152,Beosztás!$A$42:$Q$345,10,)</f>
        <v>0</v>
      </c>
      <c r="E152">
        <f>VLOOKUP($A152,Beosztás!$A$42:$Q$345,11,)</f>
        <v>0</v>
      </c>
      <c r="F152">
        <f>VLOOKUP($A152,Beosztás!$A$42:$Q$345,16,)</f>
        <v>0</v>
      </c>
      <c r="G152">
        <f>VLOOKUP($A152,Beosztás!$A$42:$S$345,17,)</f>
        <v>0</v>
      </c>
      <c r="H152">
        <f>VLOOKUP($A152,Beosztás!$A$42:$S$345,14,)</f>
        <v>0</v>
      </c>
      <c r="I152">
        <f>VLOOKUP($A152,Beosztás!$A$42:$S$345,15,)</f>
        <v>0</v>
      </c>
      <c r="J152">
        <f t="shared" si="6"/>
        <v>0</v>
      </c>
      <c r="K152" s="82" t="str">
        <f t="shared" si="7"/>
        <v>nem</v>
      </c>
      <c r="L152" s="31" t="str">
        <f>IF($K152="igen",Beosztás!T185,"")</f>
        <v/>
      </c>
      <c r="M152" s="4" t="str">
        <f>IF($K152="igen",Beosztás!U185,"")</f>
        <v/>
      </c>
      <c r="N152" s="4" t="str">
        <f>IF($K152="igen",Beosztás!V185,"")</f>
        <v/>
      </c>
      <c r="O152" s="4" t="str">
        <f>IF($K152="igen",Beosztás!W185,"")</f>
        <v/>
      </c>
      <c r="P152" s="4" t="str">
        <f>IF($K152="igen",Beosztás!X185,"")</f>
        <v/>
      </c>
      <c r="Q152" s="4" t="str">
        <f>IF($K152="igen",Beosztás!Y185,"")</f>
        <v/>
      </c>
      <c r="R152" s="4" t="str">
        <f>IF($K152="igen",Beosztás!Z185,"")</f>
        <v/>
      </c>
      <c r="S152" s="4" t="str">
        <f>IF($K152="igen",Beosztás!AA185,"")</f>
        <v/>
      </c>
      <c r="T152" s="4" t="str">
        <f>IF($K152="igen",Beosztás!AB185,"")</f>
        <v/>
      </c>
      <c r="U152" s="4" t="str">
        <f>IF($K152="igen",Beosztás!AC185,"")</f>
        <v/>
      </c>
      <c r="V152" s="4" t="str">
        <f>IF($K152="igen",Beosztás!AD185,"")</f>
        <v/>
      </c>
      <c r="W152" s="4" t="str">
        <f>IF($K152="igen",Beosztás!AE185,"")</f>
        <v/>
      </c>
      <c r="X152" s="4" t="str">
        <f>IF($K152="igen",Beosztás!AF185,"")</f>
        <v/>
      </c>
      <c r="Y152" s="4" t="str">
        <f>IF($K152="igen",Beosztás!AG185,"")</f>
        <v/>
      </c>
      <c r="Z152" s="4" t="str">
        <f>IF($K152="igen",Beosztás!AH185,"")</f>
        <v/>
      </c>
      <c r="AA152" s="4" t="str">
        <f>IF($K152="igen",Beosztás!AI185,"")</f>
        <v/>
      </c>
      <c r="AB152" s="4" t="str">
        <f>IF($K152="igen",Beosztás!AJ185,"")</f>
        <v/>
      </c>
      <c r="AC152" s="4" t="str">
        <f>IF($K152="igen",Beosztás!AK185,"")</f>
        <v/>
      </c>
      <c r="AD152" s="4" t="str">
        <f>IF($K152="igen",Beosztás!AL185,"")</f>
        <v/>
      </c>
      <c r="AE152" s="4" t="str">
        <f>IF($K152="igen",Beosztás!AM185,"")</f>
        <v/>
      </c>
      <c r="AF152" s="4" t="str">
        <f>IF($K152="igen",Beosztás!AN185,"")</f>
        <v/>
      </c>
      <c r="AG152" s="4" t="str">
        <f>IF($K152="igen",Beosztás!AO185,"")</f>
        <v/>
      </c>
      <c r="AH152" s="4" t="str">
        <f>IF($K152="igen",Beosztás!AP185,"")</f>
        <v/>
      </c>
      <c r="AI152" s="4" t="str">
        <f>IF($K152="igen",Beosztás!AQ185,"")</f>
        <v/>
      </c>
      <c r="AJ152" s="4" t="str">
        <f>IF($K152="igen",Beosztás!AR185,"")</f>
        <v/>
      </c>
      <c r="AK152" s="4" t="str">
        <f>IF($K152="igen",Beosztás!AS185,"")</f>
        <v/>
      </c>
      <c r="AL152" s="4" t="str">
        <f>IF($K152="igen",Beosztás!AT185,"")</f>
        <v/>
      </c>
      <c r="AM152" s="4" t="str">
        <f>IF($K152="igen",Beosztás!AU185,"")</f>
        <v/>
      </c>
      <c r="AN152" s="4" t="str">
        <f>IF($K152="igen",Beosztás!AV185,"")</f>
        <v/>
      </c>
      <c r="AO152" s="4" t="str">
        <f>IF($K152="igen",Beosztás!AW185,"")</f>
        <v/>
      </c>
      <c r="AP152" s="32" t="str">
        <f>IF($K152="igen",Beosztás!AX185,"")</f>
        <v/>
      </c>
    </row>
    <row r="153" spans="1:42" hidden="1" x14ac:dyDescent="0.3">
      <c r="A153" s="155">
        <f>Beosztás!A186</f>
        <v>0</v>
      </c>
      <c r="B153">
        <f>VLOOKUP($A153,Beosztás!$A$42:$I$345,8,)</f>
        <v>0</v>
      </c>
      <c r="C153">
        <f>VLOOKUP($A153,Beosztás!$A$42:$Q$345,9,)</f>
        <v>0</v>
      </c>
      <c r="D153">
        <f>VLOOKUP($A153,Beosztás!$A$42:$Q$345,10,)</f>
        <v>0</v>
      </c>
      <c r="E153">
        <f>VLOOKUP($A153,Beosztás!$A$42:$Q$345,11,)</f>
        <v>0</v>
      </c>
      <c r="F153">
        <f>VLOOKUP($A153,Beosztás!$A$42:$Q$345,16,)</f>
        <v>0</v>
      </c>
      <c r="G153">
        <f>VLOOKUP($A153,Beosztás!$A$42:$S$345,17,)</f>
        <v>0</v>
      </c>
      <c r="H153">
        <f>VLOOKUP($A153,Beosztás!$A$42:$S$345,14,)</f>
        <v>0</v>
      </c>
      <c r="I153">
        <f>VLOOKUP($A153,Beosztás!$A$42:$S$345,15,)</f>
        <v>0</v>
      </c>
      <c r="J153">
        <f t="shared" si="6"/>
        <v>0</v>
      </c>
      <c r="K153" s="82" t="str">
        <f t="shared" si="7"/>
        <v>nem</v>
      </c>
      <c r="L153" s="31" t="str">
        <f>IF($K153="igen",Beosztás!T186,"")</f>
        <v/>
      </c>
      <c r="M153" s="4" t="str">
        <f>IF($K153="igen",Beosztás!U186,"")</f>
        <v/>
      </c>
      <c r="N153" s="4" t="str">
        <f>IF($K153="igen",Beosztás!V186,"")</f>
        <v/>
      </c>
      <c r="O153" s="4" t="str">
        <f>IF($K153="igen",Beosztás!W186,"")</f>
        <v/>
      </c>
      <c r="P153" s="4" t="str">
        <f>IF($K153="igen",Beosztás!X186,"")</f>
        <v/>
      </c>
      <c r="Q153" s="4" t="str">
        <f>IF($K153="igen",Beosztás!Y186,"")</f>
        <v/>
      </c>
      <c r="R153" s="4" t="str">
        <f>IF($K153="igen",Beosztás!Z186,"")</f>
        <v/>
      </c>
      <c r="S153" s="4" t="str">
        <f>IF($K153="igen",Beosztás!AA186,"")</f>
        <v/>
      </c>
      <c r="T153" s="4" t="str">
        <f>IF($K153="igen",Beosztás!AB186,"")</f>
        <v/>
      </c>
      <c r="U153" s="4" t="str">
        <f>IF($K153="igen",Beosztás!AC186,"")</f>
        <v/>
      </c>
      <c r="V153" s="4" t="str">
        <f>IF($K153="igen",Beosztás!AD186,"")</f>
        <v/>
      </c>
      <c r="W153" s="4" t="str">
        <f>IF($K153="igen",Beosztás!AE186,"")</f>
        <v/>
      </c>
      <c r="X153" s="4" t="str">
        <f>IF($K153="igen",Beosztás!AF186,"")</f>
        <v/>
      </c>
      <c r="Y153" s="4" t="str">
        <f>IF($K153="igen",Beosztás!AG186,"")</f>
        <v/>
      </c>
      <c r="Z153" s="4" t="str">
        <f>IF($K153="igen",Beosztás!AH186,"")</f>
        <v/>
      </c>
      <c r="AA153" s="4" t="str">
        <f>IF($K153="igen",Beosztás!AI186,"")</f>
        <v/>
      </c>
      <c r="AB153" s="4" t="str">
        <f>IF($K153="igen",Beosztás!AJ186,"")</f>
        <v/>
      </c>
      <c r="AC153" s="4" t="str">
        <f>IF($K153="igen",Beosztás!AK186,"")</f>
        <v/>
      </c>
      <c r="AD153" s="4" t="str">
        <f>IF($K153="igen",Beosztás!AL186,"")</f>
        <v/>
      </c>
      <c r="AE153" s="4" t="str">
        <f>IF($K153="igen",Beosztás!AM186,"")</f>
        <v/>
      </c>
      <c r="AF153" s="4" t="str">
        <f>IF($K153="igen",Beosztás!AN186,"")</f>
        <v/>
      </c>
      <c r="AG153" s="4" t="str">
        <f>IF($K153="igen",Beosztás!AO186,"")</f>
        <v/>
      </c>
      <c r="AH153" s="4" t="str">
        <f>IF($K153="igen",Beosztás!AP186,"")</f>
        <v/>
      </c>
      <c r="AI153" s="4" t="str">
        <f>IF($K153="igen",Beosztás!AQ186,"")</f>
        <v/>
      </c>
      <c r="AJ153" s="4" t="str">
        <f>IF($K153="igen",Beosztás!AR186,"")</f>
        <v/>
      </c>
      <c r="AK153" s="4" t="str">
        <f>IF($K153="igen",Beosztás!AS186,"")</f>
        <v/>
      </c>
      <c r="AL153" s="4" t="str">
        <f>IF($K153="igen",Beosztás!AT186,"")</f>
        <v/>
      </c>
      <c r="AM153" s="4" t="str">
        <f>IF($K153="igen",Beosztás!AU186,"")</f>
        <v/>
      </c>
      <c r="AN153" s="4" t="str">
        <f>IF($K153="igen",Beosztás!AV186,"")</f>
        <v/>
      </c>
      <c r="AO153" s="4" t="str">
        <f>IF($K153="igen",Beosztás!AW186,"")</f>
        <v/>
      </c>
      <c r="AP153" s="32" t="str">
        <f>IF($K153="igen",Beosztás!AX186,"")</f>
        <v/>
      </c>
    </row>
    <row r="154" spans="1:42" hidden="1" x14ac:dyDescent="0.3">
      <c r="A154" s="155">
        <f>Beosztás!A187</f>
        <v>0</v>
      </c>
      <c r="B154">
        <f>VLOOKUP($A154,Beosztás!$A$42:$I$345,8,)</f>
        <v>0</v>
      </c>
      <c r="C154">
        <f>VLOOKUP($A154,Beosztás!$A$42:$Q$345,9,)</f>
        <v>0</v>
      </c>
      <c r="D154">
        <f>VLOOKUP($A154,Beosztás!$A$42:$Q$345,10,)</f>
        <v>0</v>
      </c>
      <c r="E154">
        <f>VLOOKUP($A154,Beosztás!$A$42:$Q$345,11,)</f>
        <v>0</v>
      </c>
      <c r="F154">
        <f>VLOOKUP($A154,Beosztás!$A$42:$Q$345,16,)</f>
        <v>0</v>
      </c>
      <c r="G154">
        <f>VLOOKUP($A154,Beosztás!$A$42:$S$345,17,)</f>
        <v>0</v>
      </c>
      <c r="H154">
        <f>VLOOKUP($A154,Beosztás!$A$42:$S$345,14,)</f>
        <v>0</v>
      </c>
      <c r="I154">
        <f>VLOOKUP($A154,Beosztás!$A$42:$S$345,15,)</f>
        <v>0</v>
      </c>
      <c r="J154">
        <f t="shared" si="6"/>
        <v>0</v>
      </c>
      <c r="K154" s="82" t="str">
        <f t="shared" si="7"/>
        <v>nem</v>
      </c>
      <c r="L154" s="31" t="str">
        <f>IF($K154="igen",Beosztás!T187,"")</f>
        <v/>
      </c>
      <c r="M154" s="4" t="str">
        <f>IF($K154="igen",Beosztás!U187,"")</f>
        <v/>
      </c>
      <c r="N154" s="4" t="str">
        <f>IF($K154="igen",Beosztás!V187,"")</f>
        <v/>
      </c>
      <c r="O154" s="4" t="str">
        <f>IF($K154="igen",Beosztás!W187,"")</f>
        <v/>
      </c>
      <c r="P154" s="4" t="str">
        <f>IF($K154="igen",Beosztás!X187,"")</f>
        <v/>
      </c>
      <c r="Q154" s="4" t="str">
        <f>IF($K154="igen",Beosztás!Y187,"")</f>
        <v/>
      </c>
      <c r="R154" s="4" t="str">
        <f>IF($K154="igen",Beosztás!Z187,"")</f>
        <v/>
      </c>
      <c r="S154" s="4" t="str">
        <f>IF($K154="igen",Beosztás!AA187,"")</f>
        <v/>
      </c>
      <c r="T154" s="4" t="str">
        <f>IF($K154="igen",Beosztás!AB187,"")</f>
        <v/>
      </c>
      <c r="U154" s="4" t="str">
        <f>IF($K154="igen",Beosztás!AC187,"")</f>
        <v/>
      </c>
      <c r="V154" s="4" t="str">
        <f>IF($K154="igen",Beosztás!AD187,"")</f>
        <v/>
      </c>
      <c r="W154" s="4" t="str">
        <f>IF($K154="igen",Beosztás!AE187,"")</f>
        <v/>
      </c>
      <c r="X154" s="4" t="str">
        <f>IF($K154="igen",Beosztás!AF187,"")</f>
        <v/>
      </c>
      <c r="Y154" s="4" t="str">
        <f>IF($K154="igen",Beosztás!AG187,"")</f>
        <v/>
      </c>
      <c r="Z154" s="4" t="str">
        <f>IF($K154="igen",Beosztás!AH187,"")</f>
        <v/>
      </c>
      <c r="AA154" s="4" t="str">
        <f>IF($K154="igen",Beosztás!AI187,"")</f>
        <v/>
      </c>
      <c r="AB154" s="4" t="str">
        <f>IF($K154="igen",Beosztás!AJ187,"")</f>
        <v/>
      </c>
      <c r="AC154" s="4" t="str">
        <f>IF($K154="igen",Beosztás!AK187,"")</f>
        <v/>
      </c>
      <c r="AD154" s="4" t="str">
        <f>IF($K154="igen",Beosztás!AL187,"")</f>
        <v/>
      </c>
      <c r="AE154" s="4" t="str">
        <f>IF($K154="igen",Beosztás!AM187,"")</f>
        <v/>
      </c>
      <c r="AF154" s="4" t="str">
        <f>IF($K154="igen",Beosztás!AN187,"")</f>
        <v/>
      </c>
      <c r="AG154" s="4" t="str">
        <f>IF($K154="igen",Beosztás!AO187,"")</f>
        <v/>
      </c>
      <c r="AH154" s="4" t="str">
        <f>IF($K154="igen",Beosztás!AP187,"")</f>
        <v/>
      </c>
      <c r="AI154" s="4" t="str">
        <f>IF($K154="igen",Beosztás!AQ187,"")</f>
        <v/>
      </c>
      <c r="AJ154" s="4" t="str">
        <f>IF($K154="igen",Beosztás!AR187,"")</f>
        <v/>
      </c>
      <c r="AK154" s="4" t="str">
        <f>IF($K154="igen",Beosztás!AS187,"")</f>
        <v/>
      </c>
      <c r="AL154" s="4" t="str">
        <f>IF($K154="igen",Beosztás!AT187,"")</f>
        <v/>
      </c>
      <c r="AM154" s="4" t="str">
        <f>IF($K154="igen",Beosztás!AU187,"")</f>
        <v/>
      </c>
      <c r="AN154" s="4" t="str">
        <f>IF($K154="igen",Beosztás!AV187,"")</f>
        <v/>
      </c>
      <c r="AO154" s="4" t="str">
        <f>IF($K154="igen",Beosztás!AW187,"")</f>
        <v/>
      </c>
      <c r="AP154" s="32" t="str">
        <f>IF($K154="igen",Beosztás!AX187,"")</f>
        <v/>
      </c>
    </row>
    <row r="155" spans="1:42" hidden="1" x14ac:dyDescent="0.3">
      <c r="A155" s="155">
        <f>Beosztás!A188</f>
        <v>0</v>
      </c>
      <c r="B155">
        <f>VLOOKUP($A155,Beosztás!$A$42:$I$345,8,)</f>
        <v>0</v>
      </c>
      <c r="C155">
        <f>VLOOKUP($A155,Beosztás!$A$42:$Q$345,9,)</f>
        <v>0</v>
      </c>
      <c r="D155">
        <f>VLOOKUP($A155,Beosztás!$A$42:$Q$345,10,)</f>
        <v>0</v>
      </c>
      <c r="E155">
        <f>VLOOKUP($A155,Beosztás!$A$42:$Q$345,11,)</f>
        <v>0</v>
      </c>
      <c r="F155">
        <f>VLOOKUP($A155,Beosztás!$A$42:$Q$345,16,)</f>
        <v>0</v>
      </c>
      <c r="G155">
        <f>VLOOKUP($A155,Beosztás!$A$42:$S$345,17,)</f>
        <v>0</v>
      </c>
      <c r="H155">
        <f>VLOOKUP($A155,Beosztás!$A$42:$S$345,14,)</f>
        <v>0</v>
      </c>
      <c r="I155">
        <f>VLOOKUP($A155,Beosztás!$A$42:$S$345,15,)</f>
        <v>0</v>
      </c>
      <c r="J155">
        <f t="shared" si="6"/>
        <v>0</v>
      </c>
      <c r="K155" s="82" t="str">
        <f t="shared" si="7"/>
        <v>nem</v>
      </c>
      <c r="L155" s="31" t="str">
        <f>IF($K155="igen",Beosztás!T188,"")</f>
        <v/>
      </c>
      <c r="M155" s="4" t="str">
        <f>IF($K155="igen",Beosztás!U188,"")</f>
        <v/>
      </c>
      <c r="N155" s="4" t="str">
        <f>IF($K155="igen",Beosztás!V188,"")</f>
        <v/>
      </c>
      <c r="O155" s="4" t="str">
        <f>IF($K155="igen",Beosztás!W188,"")</f>
        <v/>
      </c>
      <c r="P155" s="4" t="str">
        <f>IF($K155="igen",Beosztás!X188,"")</f>
        <v/>
      </c>
      <c r="Q155" s="4" t="str">
        <f>IF($K155="igen",Beosztás!Y188,"")</f>
        <v/>
      </c>
      <c r="R155" s="4" t="str">
        <f>IF($K155="igen",Beosztás!Z188,"")</f>
        <v/>
      </c>
      <c r="S155" s="4" t="str">
        <f>IF($K155="igen",Beosztás!AA188,"")</f>
        <v/>
      </c>
      <c r="T155" s="4" t="str">
        <f>IF($K155="igen",Beosztás!AB188,"")</f>
        <v/>
      </c>
      <c r="U155" s="4" t="str">
        <f>IF($K155="igen",Beosztás!AC188,"")</f>
        <v/>
      </c>
      <c r="V155" s="4" t="str">
        <f>IF($K155="igen",Beosztás!AD188,"")</f>
        <v/>
      </c>
      <c r="W155" s="4" t="str">
        <f>IF($K155="igen",Beosztás!AE188,"")</f>
        <v/>
      </c>
      <c r="X155" s="4" t="str">
        <f>IF($K155="igen",Beosztás!AF188,"")</f>
        <v/>
      </c>
      <c r="Y155" s="4" t="str">
        <f>IF($K155="igen",Beosztás!AG188,"")</f>
        <v/>
      </c>
      <c r="Z155" s="4" t="str">
        <f>IF($K155="igen",Beosztás!AH188,"")</f>
        <v/>
      </c>
      <c r="AA155" s="4" t="str">
        <f>IF($K155="igen",Beosztás!AI188,"")</f>
        <v/>
      </c>
      <c r="AB155" s="4" t="str">
        <f>IF($K155="igen",Beosztás!AJ188,"")</f>
        <v/>
      </c>
      <c r="AC155" s="4" t="str">
        <f>IF($K155="igen",Beosztás!AK188,"")</f>
        <v/>
      </c>
      <c r="AD155" s="4" t="str">
        <f>IF($K155="igen",Beosztás!AL188,"")</f>
        <v/>
      </c>
      <c r="AE155" s="4" t="str">
        <f>IF($K155="igen",Beosztás!AM188,"")</f>
        <v/>
      </c>
      <c r="AF155" s="4" t="str">
        <f>IF($K155="igen",Beosztás!AN188,"")</f>
        <v/>
      </c>
      <c r="AG155" s="4" t="str">
        <f>IF($K155="igen",Beosztás!AO188,"")</f>
        <v/>
      </c>
      <c r="AH155" s="4" t="str">
        <f>IF($K155="igen",Beosztás!AP188,"")</f>
        <v/>
      </c>
      <c r="AI155" s="4" t="str">
        <f>IF($K155="igen",Beosztás!AQ188,"")</f>
        <v/>
      </c>
      <c r="AJ155" s="4" t="str">
        <f>IF($K155="igen",Beosztás!AR188,"")</f>
        <v/>
      </c>
      <c r="AK155" s="4" t="str">
        <f>IF($K155="igen",Beosztás!AS188,"")</f>
        <v/>
      </c>
      <c r="AL155" s="4" t="str">
        <f>IF($K155="igen",Beosztás!AT188,"")</f>
        <v/>
      </c>
      <c r="AM155" s="4" t="str">
        <f>IF($K155="igen",Beosztás!AU188,"")</f>
        <v/>
      </c>
      <c r="AN155" s="4" t="str">
        <f>IF($K155="igen",Beosztás!AV188,"")</f>
        <v/>
      </c>
      <c r="AO155" s="4" t="str">
        <f>IF($K155="igen",Beosztás!AW188,"")</f>
        <v/>
      </c>
      <c r="AP155" s="32" t="str">
        <f>IF($K155="igen",Beosztás!AX188,"")</f>
        <v/>
      </c>
    </row>
    <row r="156" spans="1:42" hidden="1" x14ac:dyDescent="0.3">
      <c r="A156" s="155">
        <f>Beosztás!A189</f>
        <v>0</v>
      </c>
      <c r="B156">
        <f>VLOOKUP($A156,Beosztás!$A$42:$I$345,8,)</f>
        <v>0</v>
      </c>
      <c r="C156">
        <f>VLOOKUP($A156,Beosztás!$A$42:$Q$345,9,)</f>
        <v>0</v>
      </c>
      <c r="D156">
        <f>VLOOKUP($A156,Beosztás!$A$42:$Q$345,10,)</f>
        <v>0</v>
      </c>
      <c r="E156">
        <f>VLOOKUP($A156,Beosztás!$A$42:$Q$345,11,)</f>
        <v>0</v>
      </c>
      <c r="F156">
        <f>VLOOKUP($A156,Beosztás!$A$42:$Q$345,16,)</f>
        <v>0</v>
      </c>
      <c r="G156">
        <f>VLOOKUP($A156,Beosztás!$A$42:$S$345,17,)</f>
        <v>0</v>
      </c>
      <c r="H156">
        <f>VLOOKUP($A156,Beosztás!$A$42:$S$345,14,)</f>
        <v>0</v>
      </c>
      <c r="I156">
        <f>VLOOKUP($A156,Beosztás!$A$42:$S$345,15,)</f>
        <v>0</v>
      </c>
      <c r="J156">
        <f t="shared" si="6"/>
        <v>0</v>
      </c>
      <c r="K156" s="82" t="str">
        <f t="shared" si="7"/>
        <v>nem</v>
      </c>
      <c r="L156" s="31" t="str">
        <f>IF($K156="igen",Beosztás!T189,"")</f>
        <v/>
      </c>
      <c r="M156" s="4" t="str">
        <f>IF($K156="igen",Beosztás!U189,"")</f>
        <v/>
      </c>
      <c r="N156" s="4" t="str">
        <f>IF($K156="igen",Beosztás!V189,"")</f>
        <v/>
      </c>
      <c r="O156" s="4" t="str">
        <f>IF($K156="igen",Beosztás!W189,"")</f>
        <v/>
      </c>
      <c r="P156" s="4" t="str">
        <f>IF($K156="igen",Beosztás!X189,"")</f>
        <v/>
      </c>
      <c r="Q156" s="4" t="str">
        <f>IF($K156="igen",Beosztás!Y189,"")</f>
        <v/>
      </c>
      <c r="R156" s="4" t="str">
        <f>IF($K156="igen",Beosztás!Z189,"")</f>
        <v/>
      </c>
      <c r="S156" s="4" t="str">
        <f>IF($K156="igen",Beosztás!AA189,"")</f>
        <v/>
      </c>
      <c r="T156" s="4" t="str">
        <f>IF($K156="igen",Beosztás!AB189,"")</f>
        <v/>
      </c>
      <c r="U156" s="4" t="str">
        <f>IF($K156="igen",Beosztás!AC189,"")</f>
        <v/>
      </c>
      <c r="V156" s="4" t="str">
        <f>IF($K156="igen",Beosztás!AD189,"")</f>
        <v/>
      </c>
      <c r="W156" s="4" t="str">
        <f>IF($K156="igen",Beosztás!AE189,"")</f>
        <v/>
      </c>
      <c r="X156" s="4" t="str">
        <f>IF($K156="igen",Beosztás!AF189,"")</f>
        <v/>
      </c>
      <c r="Y156" s="4" t="str">
        <f>IF($K156="igen",Beosztás!AG189,"")</f>
        <v/>
      </c>
      <c r="Z156" s="4" t="str">
        <f>IF($K156="igen",Beosztás!AH189,"")</f>
        <v/>
      </c>
      <c r="AA156" s="4" t="str">
        <f>IF($K156="igen",Beosztás!AI189,"")</f>
        <v/>
      </c>
      <c r="AB156" s="4" t="str">
        <f>IF($K156="igen",Beosztás!AJ189,"")</f>
        <v/>
      </c>
      <c r="AC156" s="4" t="str">
        <f>IF($K156="igen",Beosztás!AK189,"")</f>
        <v/>
      </c>
      <c r="AD156" s="4" t="str">
        <f>IF($K156="igen",Beosztás!AL189,"")</f>
        <v/>
      </c>
      <c r="AE156" s="4" t="str">
        <f>IF($K156="igen",Beosztás!AM189,"")</f>
        <v/>
      </c>
      <c r="AF156" s="4" t="str">
        <f>IF($K156="igen",Beosztás!AN189,"")</f>
        <v/>
      </c>
      <c r="AG156" s="4" t="str">
        <f>IF($K156="igen",Beosztás!AO189,"")</f>
        <v/>
      </c>
      <c r="AH156" s="4" t="str">
        <f>IF($K156="igen",Beosztás!AP189,"")</f>
        <v/>
      </c>
      <c r="AI156" s="4" t="str">
        <f>IF($K156="igen",Beosztás!AQ189,"")</f>
        <v/>
      </c>
      <c r="AJ156" s="4" t="str">
        <f>IF($K156="igen",Beosztás!AR189,"")</f>
        <v/>
      </c>
      <c r="AK156" s="4" t="str">
        <f>IF($K156="igen",Beosztás!AS189,"")</f>
        <v/>
      </c>
      <c r="AL156" s="4" t="str">
        <f>IF($K156="igen",Beosztás!AT189,"")</f>
        <v/>
      </c>
      <c r="AM156" s="4" t="str">
        <f>IF($K156="igen",Beosztás!AU189,"")</f>
        <v/>
      </c>
      <c r="AN156" s="4" t="str">
        <f>IF($K156="igen",Beosztás!AV189,"")</f>
        <v/>
      </c>
      <c r="AO156" s="4" t="str">
        <f>IF($K156="igen",Beosztás!AW189,"")</f>
        <v/>
      </c>
      <c r="AP156" s="32" t="str">
        <f>IF($K156="igen",Beosztás!AX189,"")</f>
        <v/>
      </c>
    </row>
    <row r="157" spans="1:42" hidden="1" x14ac:dyDescent="0.3">
      <c r="A157" s="155">
        <f>Beosztás!A190</f>
        <v>0</v>
      </c>
      <c r="B157">
        <f>VLOOKUP($A157,Beosztás!$A$42:$I$345,8,)</f>
        <v>0</v>
      </c>
      <c r="C157">
        <f>VLOOKUP($A157,Beosztás!$A$42:$Q$345,9,)</f>
        <v>0</v>
      </c>
      <c r="D157">
        <f>VLOOKUP($A157,Beosztás!$A$42:$Q$345,10,)</f>
        <v>0</v>
      </c>
      <c r="E157">
        <f>VLOOKUP($A157,Beosztás!$A$42:$Q$345,11,)</f>
        <v>0</v>
      </c>
      <c r="F157">
        <f>VLOOKUP($A157,Beosztás!$A$42:$Q$345,16,)</f>
        <v>0</v>
      </c>
      <c r="G157">
        <f>VLOOKUP($A157,Beosztás!$A$42:$S$345,17,)</f>
        <v>0</v>
      </c>
      <c r="H157">
        <f>VLOOKUP($A157,Beosztás!$A$42:$S$345,14,)</f>
        <v>0</v>
      </c>
      <c r="I157">
        <f>VLOOKUP($A157,Beosztás!$A$42:$S$345,15,)</f>
        <v>0</v>
      </c>
      <c r="J157">
        <f t="shared" si="6"/>
        <v>0</v>
      </c>
      <c r="K157" s="82" t="str">
        <f t="shared" si="7"/>
        <v>nem</v>
      </c>
      <c r="L157" s="31" t="str">
        <f>IF($K157="igen",Beosztás!T190,"")</f>
        <v/>
      </c>
      <c r="M157" s="4" t="str">
        <f>IF($K157="igen",Beosztás!U190,"")</f>
        <v/>
      </c>
      <c r="N157" s="4" t="str">
        <f>IF($K157="igen",Beosztás!V190,"")</f>
        <v/>
      </c>
      <c r="O157" s="4" t="str">
        <f>IF($K157="igen",Beosztás!W190,"")</f>
        <v/>
      </c>
      <c r="P157" s="4" t="str">
        <f>IF($K157="igen",Beosztás!X190,"")</f>
        <v/>
      </c>
      <c r="Q157" s="4" t="str">
        <f>IF($K157="igen",Beosztás!Y190,"")</f>
        <v/>
      </c>
      <c r="R157" s="4" t="str">
        <f>IF($K157="igen",Beosztás!Z190,"")</f>
        <v/>
      </c>
      <c r="S157" s="4" t="str">
        <f>IF($K157="igen",Beosztás!AA190,"")</f>
        <v/>
      </c>
      <c r="T157" s="4" t="str">
        <f>IF($K157="igen",Beosztás!AB190,"")</f>
        <v/>
      </c>
      <c r="U157" s="4" t="str">
        <f>IF($K157="igen",Beosztás!AC190,"")</f>
        <v/>
      </c>
      <c r="V157" s="4" t="str">
        <f>IF($K157="igen",Beosztás!AD190,"")</f>
        <v/>
      </c>
      <c r="W157" s="4" t="str">
        <f>IF($K157="igen",Beosztás!AE190,"")</f>
        <v/>
      </c>
      <c r="X157" s="4" t="str">
        <f>IF($K157="igen",Beosztás!AF190,"")</f>
        <v/>
      </c>
      <c r="Y157" s="4" t="str">
        <f>IF($K157="igen",Beosztás!AG190,"")</f>
        <v/>
      </c>
      <c r="Z157" s="4" t="str">
        <f>IF($K157="igen",Beosztás!AH190,"")</f>
        <v/>
      </c>
      <c r="AA157" s="4" t="str">
        <f>IF($K157="igen",Beosztás!AI190,"")</f>
        <v/>
      </c>
      <c r="AB157" s="4" t="str">
        <f>IF($K157="igen",Beosztás!AJ190,"")</f>
        <v/>
      </c>
      <c r="AC157" s="4" t="str">
        <f>IF($K157="igen",Beosztás!AK190,"")</f>
        <v/>
      </c>
      <c r="AD157" s="4" t="str">
        <f>IF($K157="igen",Beosztás!AL190,"")</f>
        <v/>
      </c>
      <c r="AE157" s="4" t="str">
        <f>IF($K157="igen",Beosztás!AM190,"")</f>
        <v/>
      </c>
      <c r="AF157" s="4" t="str">
        <f>IF($K157="igen",Beosztás!AN190,"")</f>
        <v/>
      </c>
      <c r="AG157" s="4" t="str">
        <f>IF($K157="igen",Beosztás!AO190,"")</f>
        <v/>
      </c>
      <c r="AH157" s="4" t="str">
        <f>IF($K157="igen",Beosztás!AP190,"")</f>
        <v/>
      </c>
      <c r="AI157" s="4" t="str">
        <f>IF($K157="igen",Beosztás!AQ190,"")</f>
        <v/>
      </c>
      <c r="AJ157" s="4" t="str">
        <f>IF($K157="igen",Beosztás!AR190,"")</f>
        <v/>
      </c>
      <c r="AK157" s="4" t="str">
        <f>IF($K157="igen",Beosztás!AS190,"")</f>
        <v/>
      </c>
      <c r="AL157" s="4" t="str">
        <f>IF($K157="igen",Beosztás!AT190,"")</f>
        <v/>
      </c>
      <c r="AM157" s="4" t="str">
        <f>IF($K157="igen",Beosztás!AU190,"")</f>
        <v/>
      </c>
      <c r="AN157" s="4" t="str">
        <f>IF($K157="igen",Beosztás!AV190,"")</f>
        <v/>
      </c>
      <c r="AO157" s="4" t="str">
        <f>IF($K157="igen",Beosztás!AW190,"")</f>
        <v/>
      </c>
      <c r="AP157" s="32" t="str">
        <f>IF($K157="igen",Beosztás!AX190,"")</f>
        <v/>
      </c>
    </row>
    <row r="158" spans="1:42" hidden="1" x14ac:dyDescent="0.3">
      <c r="A158" s="155">
        <f>Beosztás!A191</f>
        <v>0</v>
      </c>
      <c r="B158">
        <f>VLOOKUP($A158,Beosztás!$A$42:$I$345,8,)</f>
        <v>0</v>
      </c>
      <c r="C158">
        <f>VLOOKUP($A158,Beosztás!$A$42:$Q$345,9,)</f>
        <v>0</v>
      </c>
      <c r="D158">
        <f>VLOOKUP($A158,Beosztás!$A$42:$Q$345,10,)</f>
        <v>0</v>
      </c>
      <c r="E158">
        <f>VLOOKUP($A158,Beosztás!$A$42:$Q$345,11,)</f>
        <v>0</v>
      </c>
      <c r="F158">
        <f>VLOOKUP($A158,Beosztás!$A$42:$Q$345,16,)</f>
        <v>0</v>
      </c>
      <c r="G158">
        <f>VLOOKUP($A158,Beosztás!$A$42:$S$345,17,)</f>
        <v>0</v>
      </c>
      <c r="H158">
        <f>VLOOKUP($A158,Beosztás!$A$42:$S$345,14,)</f>
        <v>0</v>
      </c>
      <c r="I158">
        <f>VLOOKUP($A158,Beosztás!$A$42:$S$345,15,)</f>
        <v>0</v>
      </c>
      <c r="J158">
        <f t="shared" si="6"/>
        <v>0</v>
      </c>
      <c r="K158" s="82" t="str">
        <f t="shared" si="7"/>
        <v>nem</v>
      </c>
      <c r="L158" s="31" t="str">
        <f>IF($K158="igen",Beosztás!T191,"")</f>
        <v/>
      </c>
      <c r="M158" s="4" t="str">
        <f>IF($K158="igen",Beosztás!U191,"")</f>
        <v/>
      </c>
      <c r="N158" s="4" t="str">
        <f>IF($K158="igen",Beosztás!V191,"")</f>
        <v/>
      </c>
      <c r="O158" s="4" t="str">
        <f>IF($K158="igen",Beosztás!W191,"")</f>
        <v/>
      </c>
      <c r="P158" s="4" t="str">
        <f>IF($K158="igen",Beosztás!X191,"")</f>
        <v/>
      </c>
      <c r="Q158" s="4" t="str">
        <f>IF($K158="igen",Beosztás!Y191,"")</f>
        <v/>
      </c>
      <c r="R158" s="4" t="str">
        <f>IF($K158="igen",Beosztás!Z191,"")</f>
        <v/>
      </c>
      <c r="S158" s="4" t="str">
        <f>IF($K158="igen",Beosztás!AA191,"")</f>
        <v/>
      </c>
      <c r="T158" s="4" t="str">
        <f>IF($K158="igen",Beosztás!AB191,"")</f>
        <v/>
      </c>
      <c r="U158" s="4" t="str">
        <f>IF($K158="igen",Beosztás!AC191,"")</f>
        <v/>
      </c>
      <c r="V158" s="4" t="str">
        <f>IF($K158="igen",Beosztás!AD191,"")</f>
        <v/>
      </c>
      <c r="W158" s="4" t="str">
        <f>IF($K158="igen",Beosztás!AE191,"")</f>
        <v/>
      </c>
      <c r="X158" s="4" t="str">
        <f>IF($K158="igen",Beosztás!AF191,"")</f>
        <v/>
      </c>
      <c r="Y158" s="4" t="str">
        <f>IF($K158="igen",Beosztás!AG191,"")</f>
        <v/>
      </c>
      <c r="Z158" s="4" t="str">
        <f>IF($K158="igen",Beosztás!AH191,"")</f>
        <v/>
      </c>
      <c r="AA158" s="4" t="str">
        <f>IF($K158="igen",Beosztás!AI191,"")</f>
        <v/>
      </c>
      <c r="AB158" s="4" t="str">
        <f>IF($K158="igen",Beosztás!AJ191,"")</f>
        <v/>
      </c>
      <c r="AC158" s="4" t="str">
        <f>IF($K158="igen",Beosztás!AK191,"")</f>
        <v/>
      </c>
      <c r="AD158" s="4" t="str">
        <f>IF($K158="igen",Beosztás!AL191,"")</f>
        <v/>
      </c>
      <c r="AE158" s="4" t="str">
        <f>IF($K158="igen",Beosztás!AM191,"")</f>
        <v/>
      </c>
      <c r="AF158" s="4" t="str">
        <f>IF($K158="igen",Beosztás!AN191,"")</f>
        <v/>
      </c>
      <c r="AG158" s="4" t="str">
        <f>IF($K158="igen",Beosztás!AO191,"")</f>
        <v/>
      </c>
      <c r="AH158" s="4" t="str">
        <f>IF($K158="igen",Beosztás!AP191,"")</f>
        <v/>
      </c>
      <c r="AI158" s="4" t="str">
        <f>IF($K158="igen",Beosztás!AQ191,"")</f>
        <v/>
      </c>
      <c r="AJ158" s="4" t="str">
        <f>IF($K158="igen",Beosztás!AR191,"")</f>
        <v/>
      </c>
      <c r="AK158" s="4" t="str">
        <f>IF($K158="igen",Beosztás!AS191,"")</f>
        <v/>
      </c>
      <c r="AL158" s="4" t="str">
        <f>IF($K158="igen",Beosztás!AT191,"")</f>
        <v/>
      </c>
      <c r="AM158" s="4" t="str">
        <f>IF($K158="igen",Beosztás!AU191,"")</f>
        <v/>
      </c>
      <c r="AN158" s="4" t="str">
        <f>IF($K158="igen",Beosztás!AV191,"")</f>
        <v/>
      </c>
      <c r="AO158" s="4" t="str">
        <f>IF($K158="igen",Beosztás!AW191,"")</f>
        <v/>
      </c>
      <c r="AP158" s="32" t="str">
        <f>IF($K158="igen",Beosztás!AX191,"")</f>
        <v/>
      </c>
    </row>
    <row r="159" spans="1:42" hidden="1" x14ac:dyDescent="0.3">
      <c r="A159" s="155">
        <f>Beosztás!A192</f>
        <v>0</v>
      </c>
      <c r="B159">
        <f>VLOOKUP($A159,Beosztás!$A$42:$I$345,8,)</f>
        <v>0</v>
      </c>
      <c r="C159">
        <f>VLOOKUP($A159,Beosztás!$A$42:$Q$345,9,)</f>
        <v>0</v>
      </c>
      <c r="D159">
        <f>VLOOKUP($A159,Beosztás!$A$42:$Q$345,10,)</f>
        <v>0</v>
      </c>
      <c r="E159">
        <f>VLOOKUP($A159,Beosztás!$A$42:$Q$345,11,)</f>
        <v>0</v>
      </c>
      <c r="F159">
        <f>VLOOKUP($A159,Beosztás!$A$42:$Q$345,16,)</f>
        <v>0</v>
      </c>
      <c r="G159">
        <f>VLOOKUP($A159,Beosztás!$A$42:$S$345,17,)</f>
        <v>0</v>
      </c>
      <c r="H159">
        <f>VLOOKUP($A159,Beosztás!$A$42:$S$345,14,)</f>
        <v>0</v>
      </c>
      <c r="I159">
        <f>VLOOKUP($A159,Beosztás!$A$42:$S$345,15,)</f>
        <v>0</v>
      </c>
      <c r="J159">
        <f t="shared" si="6"/>
        <v>0</v>
      </c>
      <c r="K159" s="82" t="str">
        <f t="shared" si="7"/>
        <v>nem</v>
      </c>
      <c r="L159" s="31" t="str">
        <f>IF($K159="igen",Beosztás!T192,"")</f>
        <v/>
      </c>
      <c r="M159" s="4" t="str">
        <f>IF($K159="igen",Beosztás!U192,"")</f>
        <v/>
      </c>
      <c r="N159" s="4" t="str">
        <f>IF($K159="igen",Beosztás!V192,"")</f>
        <v/>
      </c>
      <c r="O159" s="4" t="str">
        <f>IF($K159="igen",Beosztás!W192,"")</f>
        <v/>
      </c>
      <c r="P159" s="4" t="str">
        <f>IF($K159="igen",Beosztás!X192,"")</f>
        <v/>
      </c>
      <c r="Q159" s="4" t="str">
        <f>IF($K159="igen",Beosztás!Y192,"")</f>
        <v/>
      </c>
      <c r="R159" s="4" t="str">
        <f>IF($K159="igen",Beosztás!Z192,"")</f>
        <v/>
      </c>
      <c r="S159" s="4" t="str">
        <f>IF($K159="igen",Beosztás!AA192,"")</f>
        <v/>
      </c>
      <c r="T159" s="4" t="str">
        <f>IF($K159="igen",Beosztás!AB192,"")</f>
        <v/>
      </c>
      <c r="U159" s="4" t="str">
        <f>IF($K159="igen",Beosztás!AC192,"")</f>
        <v/>
      </c>
      <c r="V159" s="4" t="str">
        <f>IF($K159="igen",Beosztás!AD192,"")</f>
        <v/>
      </c>
      <c r="W159" s="4" t="str">
        <f>IF($K159="igen",Beosztás!AE192,"")</f>
        <v/>
      </c>
      <c r="X159" s="4" t="str">
        <f>IF($K159="igen",Beosztás!AF192,"")</f>
        <v/>
      </c>
      <c r="Y159" s="4" t="str">
        <f>IF($K159="igen",Beosztás!AG192,"")</f>
        <v/>
      </c>
      <c r="Z159" s="4" t="str">
        <f>IF($K159="igen",Beosztás!AH192,"")</f>
        <v/>
      </c>
      <c r="AA159" s="4" t="str">
        <f>IF($K159="igen",Beosztás!AI192,"")</f>
        <v/>
      </c>
      <c r="AB159" s="4" t="str">
        <f>IF($K159="igen",Beosztás!AJ192,"")</f>
        <v/>
      </c>
      <c r="AC159" s="4" t="str">
        <f>IF($K159="igen",Beosztás!AK192,"")</f>
        <v/>
      </c>
      <c r="AD159" s="4" t="str">
        <f>IF($K159="igen",Beosztás!AL192,"")</f>
        <v/>
      </c>
      <c r="AE159" s="4" t="str">
        <f>IF($K159="igen",Beosztás!AM192,"")</f>
        <v/>
      </c>
      <c r="AF159" s="4" t="str">
        <f>IF($K159="igen",Beosztás!AN192,"")</f>
        <v/>
      </c>
      <c r="AG159" s="4" t="str">
        <f>IF($K159="igen",Beosztás!AO192,"")</f>
        <v/>
      </c>
      <c r="AH159" s="4" t="str">
        <f>IF($K159="igen",Beosztás!AP192,"")</f>
        <v/>
      </c>
      <c r="AI159" s="4" t="str">
        <f>IF($K159="igen",Beosztás!AQ192,"")</f>
        <v/>
      </c>
      <c r="AJ159" s="4" t="str">
        <f>IF($K159="igen",Beosztás!AR192,"")</f>
        <v/>
      </c>
      <c r="AK159" s="4" t="str">
        <f>IF($K159="igen",Beosztás!AS192,"")</f>
        <v/>
      </c>
      <c r="AL159" s="4" t="str">
        <f>IF($K159="igen",Beosztás!AT192,"")</f>
        <v/>
      </c>
      <c r="AM159" s="4" t="str">
        <f>IF($K159="igen",Beosztás!AU192,"")</f>
        <v/>
      </c>
      <c r="AN159" s="4" t="str">
        <f>IF($K159="igen",Beosztás!AV192,"")</f>
        <v/>
      </c>
      <c r="AO159" s="4" t="str">
        <f>IF($K159="igen",Beosztás!AW192,"")</f>
        <v/>
      </c>
      <c r="AP159" s="32" t="str">
        <f>IF($K159="igen",Beosztás!AX192,"")</f>
        <v/>
      </c>
    </row>
    <row r="160" spans="1:42" hidden="1" x14ac:dyDescent="0.3">
      <c r="A160" s="155">
        <f>Beosztás!A193</f>
        <v>0</v>
      </c>
      <c r="B160">
        <f>VLOOKUP($A160,Beosztás!$A$42:$I$345,8,)</f>
        <v>0</v>
      </c>
      <c r="C160">
        <f>VLOOKUP($A160,Beosztás!$A$42:$Q$345,9,)</f>
        <v>0</v>
      </c>
      <c r="D160">
        <f>VLOOKUP($A160,Beosztás!$A$42:$Q$345,10,)</f>
        <v>0</v>
      </c>
      <c r="E160">
        <f>VLOOKUP($A160,Beosztás!$A$42:$Q$345,11,)</f>
        <v>0</v>
      </c>
      <c r="F160">
        <f>VLOOKUP($A160,Beosztás!$A$42:$Q$345,16,)</f>
        <v>0</v>
      </c>
      <c r="G160">
        <f>VLOOKUP($A160,Beosztás!$A$42:$S$345,17,)</f>
        <v>0</v>
      </c>
      <c r="H160">
        <f>VLOOKUP($A160,Beosztás!$A$42:$S$345,14,)</f>
        <v>0</v>
      </c>
      <c r="I160">
        <f>VLOOKUP($A160,Beosztás!$A$42:$S$345,15,)</f>
        <v>0</v>
      </c>
      <c r="J160">
        <f t="shared" si="6"/>
        <v>0</v>
      </c>
      <c r="K160" s="82" t="str">
        <f t="shared" si="7"/>
        <v>nem</v>
      </c>
      <c r="L160" s="31" t="str">
        <f>IF($K160="igen",Beosztás!T193,"")</f>
        <v/>
      </c>
      <c r="M160" s="4" t="str">
        <f>IF($K160="igen",Beosztás!U193,"")</f>
        <v/>
      </c>
      <c r="N160" s="4" t="str">
        <f>IF($K160="igen",Beosztás!V193,"")</f>
        <v/>
      </c>
      <c r="O160" s="4" t="str">
        <f>IF($K160="igen",Beosztás!W193,"")</f>
        <v/>
      </c>
      <c r="P160" s="4" t="str">
        <f>IF($K160="igen",Beosztás!X193,"")</f>
        <v/>
      </c>
      <c r="Q160" s="4" t="str">
        <f>IF($K160="igen",Beosztás!Y193,"")</f>
        <v/>
      </c>
      <c r="R160" s="4" t="str">
        <f>IF($K160="igen",Beosztás!Z193,"")</f>
        <v/>
      </c>
      <c r="S160" s="4" t="str">
        <f>IF($K160="igen",Beosztás!AA193,"")</f>
        <v/>
      </c>
      <c r="T160" s="4" t="str">
        <f>IF($K160="igen",Beosztás!AB193,"")</f>
        <v/>
      </c>
      <c r="U160" s="4" t="str">
        <f>IF($K160="igen",Beosztás!AC193,"")</f>
        <v/>
      </c>
      <c r="V160" s="4" t="str">
        <f>IF($K160="igen",Beosztás!AD193,"")</f>
        <v/>
      </c>
      <c r="W160" s="4" t="str">
        <f>IF($K160="igen",Beosztás!AE193,"")</f>
        <v/>
      </c>
      <c r="X160" s="4" t="str">
        <f>IF($K160="igen",Beosztás!AF193,"")</f>
        <v/>
      </c>
      <c r="Y160" s="4" t="str">
        <f>IF($K160="igen",Beosztás!AG193,"")</f>
        <v/>
      </c>
      <c r="Z160" s="4" t="str">
        <f>IF($K160="igen",Beosztás!AH193,"")</f>
        <v/>
      </c>
      <c r="AA160" s="4" t="str">
        <f>IF($K160="igen",Beosztás!AI193,"")</f>
        <v/>
      </c>
      <c r="AB160" s="4" t="str">
        <f>IF($K160="igen",Beosztás!AJ193,"")</f>
        <v/>
      </c>
      <c r="AC160" s="4" t="str">
        <f>IF($K160="igen",Beosztás!AK193,"")</f>
        <v/>
      </c>
      <c r="AD160" s="4" t="str">
        <f>IF($K160="igen",Beosztás!AL193,"")</f>
        <v/>
      </c>
      <c r="AE160" s="4" t="str">
        <f>IF($K160="igen",Beosztás!AM193,"")</f>
        <v/>
      </c>
      <c r="AF160" s="4" t="str">
        <f>IF($K160="igen",Beosztás!AN193,"")</f>
        <v/>
      </c>
      <c r="AG160" s="4" t="str">
        <f>IF($K160="igen",Beosztás!AO193,"")</f>
        <v/>
      </c>
      <c r="AH160" s="4" t="str">
        <f>IF($K160="igen",Beosztás!AP193,"")</f>
        <v/>
      </c>
      <c r="AI160" s="4" t="str">
        <f>IF($K160="igen",Beosztás!AQ193,"")</f>
        <v/>
      </c>
      <c r="AJ160" s="4" t="str">
        <f>IF($K160="igen",Beosztás!AR193,"")</f>
        <v/>
      </c>
      <c r="AK160" s="4" t="str">
        <f>IF($K160="igen",Beosztás!AS193,"")</f>
        <v/>
      </c>
      <c r="AL160" s="4" t="str">
        <f>IF($K160="igen",Beosztás!AT193,"")</f>
        <v/>
      </c>
      <c r="AM160" s="4" t="str">
        <f>IF($K160="igen",Beosztás!AU193,"")</f>
        <v/>
      </c>
      <c r="AN160" s="4" t="str">
        <f>IF($K160="igen",Beosztás!AV193,"")</f>
        <v/>
      </c>
      <c r="AO160" s="4" t="str">
        <f>IF($K160="igen",Beosztás!AW193,"")</f>
        <v/>
      </c>
      <c r="AP160" s="32" t="str">
        <f>IF($K160="igen",Beosztás!AX193,"")</f>
        <v/>
      </c>
    </row>
    <row r="161" spans="1:42" hidden="1" x14ac:dyDescent="0.3">
      <c r="A161" s="155">
        <f>Beosztás!A194</f>
        <v>0</v>
      </c>
      <c r="B161">
        <f>VLOOKUP($A161,Beosztás!$A$42:$I$345,8,)</f>
        <v>0</v>
      </c>
      <c r="C161">
        <f>VLOOKUP($A161,Beosztás!$A$42:$Q$345,9,)</f>
        <v>0</v>
      </c>
      <c r="D161">
        <f>VLOOKUP($A161,Beosztás!$A$42:$Q$345,10,)</f>
        <v>0</v>
      </c>
      <c r="E161">
        <f>VLOOKUP($A161,Beosztás!$A$42:$Q$345,11,)</f>
        <v>0</v>
      </c>
      <c r="F161">
        <f>VLOOKUP($A161,Beosztás!$A$42:$Q$345,16,)</f>
        <v>0</v>
      </c>
      <c r="G161">
        <f>VLOOKUP($A161,Beosztás!$A$42:$S$345,17,)</f>
        <v>0</v>
      </c>
      <c r="H161">
        <f>VLOOKUP($A161,Beosztás!$A$42:$S$345,14,)</f>
        <v>0</v>
      </c>
      <c r="I161">
        <f>VLOOKUP($A161,Beosztás!$A$42:$S$345,15,)</f>
        <v>0</v>
      </c>
      <c r="J161">
        <f t="shared" si="6"/>
        <v>0</v>
      </c>
      <c r="K161" s="82" t="str">
        <f t="shared" si="7"/>
        <v>nem</v>
      </c>
      <c r="L161" s="31" t="str">
        <f>IF($K161="igen",Beosztás!T194,"")</f>
        <v/>
      </c>
      <c r="M161" s="4" t="str">
        <f>IF($K161="igen",Beosztás!U194,"")</f>
        <v/>
      </c>
      <c r="N161" s="4" t="str">
        <f>IF($K161="igen",Beosztás!V194,"")</f>
        <v/>
      </c>
      <c r="O161" s="4" t="str">
        <f>IF($K161="igen",Beosztás!W194,"")</f>
        <v/>
      </c>
      <c r="P161" s="4" t="str">
        <f>IF($K161="igen",Beosztás!X194,"")</f>
        <v/>
      </c>
      <c r="Q161" s="4" t="str">
        <f>IF($K161="igen",Beosztás!Y194,"")</f>
        <v/>
      </c>
      <c r="R161" s="4" t="str">
        <f>IF($K161="igen",Beosztás!Z194,"")</f>
        <v/>
      </c>
      <c r="S161" s="4" t="str">
        <f>IF($K161="igen",Beosztás!AA194,"")</f>
        <v/>
      </c>
      <c r="T161" s="4" t="str">
        <f>IF($K161="igen",Beosztás!AB194,"")</f>
        <v/>
      </c>
      <c r="U161" s="4" t="str">
        <f>IF($K161="igen",Beosztás!AC194,"")</f>
        <v/>
      </c>
      <c r="V161" s="4" t="str">
        <f>IF($K161="igen",Beosztás!AD194,"")</f>
        <v/>
      </c>
      <c r="W161" s="4" t="str">
        <f>IF($K161="igen",Beosztás!AE194,"")</f>
        <v/>
      </c>
      <c r="X161" s="4" t="str">
        <f>IF($K161="igen",Beosztás!AF194,"")</f>
        <v/>
      </c>
      <c r="Y161" s="4" t="str">
        <f>IF($K161="igen",Beosztás!AG194,"")</f>
        <v/>
      </c>
      <c r="Z161" s="4" t="str">
        <f>IF($K161="igen",Beosztás!AH194,"")</f>
        <v/>
      </c>
      <c r="AA161" s="4" t="str">
        <f>IF($K161="igen",Beosztás!AI194,"")</f>
        <v/>
      </c>
      <c r="AB161" s="4" t="str">
        <f>IF($K161="igen",Beosztás!AJ194,"")</f>
        <v/>
      </c>
      <c r="AC161" s="4" t="str">
        <f>IF($K161="igen",Beosztás!AK194,"")</f>
        <v/>
      </c>
      <c r="AD161" s="4" t="str">
        <f>IF($K161="igen",Beosztás!AL194,"")</f>
        <v/>
      </c>
      <c r="AE161" s="4" t="str">
        <f>IF($K161="igen",Beosztás!AM194,"")</f>
        <v/>
      </c>
      <c r="AF161" s="4" t="str">
        <f>IF($K161="igen",Beosztás!AN194,"")</f>
        <v/>
      </c>
      <c r="AG161" s="4" t="str">
        <f>IF($K161="igen",Beosztás!AO194,"")</f>
        <v/>
      </c>
      <c r="AH161" s="4" t="str">
        <f>IF($K161="igen",Beosztás!AP194,"")</f>
        <v/>
      </c>
      <c r="AI161" s="4" t="str">
        <f>IF($K161="igen",Beosztás!AQ194,"")</f>
        <v/>
      </c>
      <c r="AJ161" s="4" t="str">
        <f>IF($K161="igen",Beosztás!AR194,"")</f>
        <v/>
      </c>
      <c r="AK161" s="4" t="str">
        <f>IF($K161="igen",Beosztás!AS194,"")</f>
        <v/>
      </c>
      <c r="AL161" s="4" t="str">
        <f>IF($K161="igen",Beosztás!AT194,"")</f>
        <v/>
      </c>
      <c r="AM161" s="4" t="str">
        <f>IF($K161="igen",Beosztás!AU194,"")</f>
        <v/>
      </c>
      <c r="AN161" s="4" t="str">
        <f>IF($K161="igen",Beosztás!AV194,"")</f>
        <v/>
      </c>
      <c r="AO161" s="4" t="str">
        <f>IF($K161="igen",Beosztás!AW194,"")</f>
        <v/>
      </c>
      <c r="AP161" s="32" t="str">
        <f>IF($K161="igen",Beosztás!AX194,"")</f>
        <v/>
      </c>
    </row>
    <row r="162" spans="1:42" hidden="1" x14ac:dyDescent="0.3">
      <c r="A162" s="155">
        <f>Beosztás!A195</f>
        <v>0</v>
      </c>
      <c r="B162">
        <f>VLOOKUP($A162,Beosztás!$A$42:$I$345,8,)</f>
        <v>0</v>
      </c>
      <c r="C162">
        <f>VLOOKUP($A162,Beosztás!$A$42:$Q$345,9,)</f>
        <v>0</v>
      </c>
      <c r="D162">
        <f>VLOOKUP($A162,Beosztás!$A$42:$Q$345,10,)</f>
        <v>0</v>
      </c>
      <c r="E162">
        <f>VLOOKUP($A162,Beosztás!$A$42:$Q$345,11,)</f>
        <v>0</v>
      </c>
      <c r="F162">
        <f>VLOOKUP($A162,Beosztás!$A$42:$Q$345,16,)</f>
        <v>0</v>
      </c>
      <c r="G162">
        <f>VLOOKUP($A162,Beosztás!$A$42:$S$345,17,)</f>
        <v>0</v>
      </c>
      <c r="H162">
        <f>VLOOKUP($A162,Beosztás!$A$42:$S$345,14,)</f>
        <v>0</v>
      </c>
      <c r="I162">
        <f>VLOOKUP($A162,Beosztás!$A$42:$S$345,15,)</f>
        <v>0</v>
      </c>
      <c r="J162">
        <f t="shared" si="6"/>
        <v>0</v>
      </c>
      <c r="K162" s="82" t="str">
        <f t="shared" si="7"/>
        <v>nem</v>
      </c>
      <c r="L162" s="31" t="str">
        <f>IF($K162="igen",Beosztás!T195,"")</f>
        <v/>
      </c>
      <c r="M162" s="4" t="str">
        <f>IF($K162="igen",Beosztás!U195,"")</f>
        <v/>
      </c>
      <c r="N162" s="4" t="str">
        <f>IF($K162="igen",Beosztás!V195,"")</f>
        <v/>
      </c>
      <c r="O162" s="4" t="str">
        <f>IF($K162="igen",Beosztás!W195,"")</f>
        <v/>
      </c>
      <c r="P162" s="4" t="str">
        <f>IF($K162="igen",Beosztás!X195,"")</f>
        <v/>
      </c>
      <c r="Q162" s="4" t="str">
        <f>IF($K162="igen",Beosztás!Y195,"")</f>
        <v/>
      </c>
      <c r="R162" s="4" t="str">
        <f>IF($K162="igen",Beosztás!Z195,"")</f>
        <v/>
      </c>
      <c r="S162" s="4" t="str">
        <f>IF($K162="igen",Beosztás!AA195,"")</f>
        <v/>
      </c>
      <c r="T162" s="4" t="str">
        <f>IF($K162="igen",Beosztás!AB195,"")</f>
        <v/>
      </c>
      <c r="U162" s="4" t="str">
        <f>IF($K162="igen",Beosztás!AC195,"")</f>
        <v/>
      </c>
      <c r="V162" s="4" t="str">
        <f>IF($K162="igen",Beosztás!AD195,"")</f>
        <v/>
      </c>
      <c r="W162" s="4" t="str">
        <f>IF($K162="igen",Beosztás!AE195,"")</f>
        <v/>
      </c>
      <c r="X162" s="4" t="str">
        <f>IF($K162="igen",Beosztás!AF195,"")</f>
        <v/>
      </c>
      <c r="Y162" s="4" t="str">
        <f>IF($K162="igen",Beosztás!AG195,"")</f>
        <v/>
      </c>
      <c r="Z162" s="4" t="str">
        <f>IF($K162="igen",Beosztás!AH195,"")</f>
        <v/>
      </c>
      <c r="AA162" s="4" t="str">
        <f>IF($K162="igen",Beosztás!AI195,"")</f>
        <v/>
      </c>
      <c r="AB162" s="4" t="str">
        <f>IF($K162="igen",Beosztás!AJ195,"")</f>
        <v/>
      </c>
      <c r="AC162" s="4" t="str">
        <f>IF($K162="igen",Beosztás!AK195,"")</f>
        <v/>
      </c>
      <c r="AD162" s="4" t="str">
        <f>IF($K162="igen",Beosztás!AL195,"")</f>
        <v/>
      </c>
      <c r="AE162" s="4" t="str">
        <f>IF($K162="igen",Beosztás!AM195,"")</f>
        <v/>
      </c>
      <c r="AF162" s="4" t="str">
        <f>IF($K162="igen",Beosztás!AN195,"")</f>
        <v/>
      </c>
      <c r="AG162" s="4" t="str">
        <f>IF($K162="igen",Beosztás!AO195,"")</f>
        <v/>
      </c>
      <c r="AH162" s="4" t="str">
        <f>IF($K162="igen",Beosztás!AP195,"")</f>
        <v/>
      </c>
      <c r="AI162" s="4" t="str">
        <f>IF($K162="igen",Beosztás!AQ195,"")</f>
        <v/>
      </c>
      <c r="AJ162" s="4" t="str">
        <f>IF($K162="igen",Beosztás!AR195,"")</f>
        <v/>
      </c>
      <c r="AK162" s="4" t="str">
        <f>IF($K162="igen",Beosztás!AS195,"")</f>
        <v/>
      </c>
      <c r="AL162" s="4" t="str">
        <f>IF($K162="igen",Beosztás!AT195,"")</f>
        <v/>
      </c>
      <c r="AM162" s="4" t="str">
        <f>IF($K162="igen",Beosztás!AU195,"")</f>
        <v/>
      </c>
      <c r="AN162" s="4" t="str">
        <f>IF($K162="igen",Beosztás!AV195,"")</f>
        <v/>
      </c>
      <c r="AO162" s="4" t="str">
        <f>IF($K162="igen",Beosztás!AW195,"")</f>
        <v/>
      </c>
      <c r="AP162" s="32" t="str">
        <f>IF($K162="igen",Beosztás!AX195,"")</f>
        <v/>
      </c>
    </row>
    <row r="163" spans="1:42" hidden="1" x14ac:dyDescent="0.3">
      <c r="A163" s="155">
        <f>Beosztás!A196</f>
        <v>0</v>
      </c>
      <c r="B163">
        <f>VLOOKUP($A163,Beosztás!$A$42:$I$345,8,)</f>
        <v>0</v>
      </c>
      <c r="C163">
        <f>VLOOKUP($A163,Beosztás!$A$42:$Q$345,9,)</f>
        <v>0</v>
      </c>
      <c r="D163">
        <f>VLOOKUP($A163,Beosztás!$A$42:$Q$345,10,)</f>
        <v>0</v>
      </c>
      <c r="E163">
        <f>VLOOKUP($A163,Beosztás!$A$42:$Q$345,11,)</f>
        <v>0</v>
      </c>
      <c r="F163">
        <f>VLOOKUP($A163,Beosztás!$A$42:$Q$345,16,)</f>
        <v>0</v>
      </c>
      <c r="G163">
        <f>VLOOKUP($A163,Beosztás!$A$42:$S$345,17,)</f>
        <v>0</v>
      </c>
      <c r="H163">
        <f>VLOOKUP($A163,Beosztás!$A$42:$S$345,14,)</f>
        <v>0</v>
      </c>
      <c r="I163">
        <f>VLOOKUP($A163,Beosztás!$A$42:$S$345,15,)</f>
        <v>0</v>
      </c>
      <c r="J163">
        <f t="shared" si="6"/>
        <v>0</v>
      </c>
      <c r="K163" s="82" t="str">
        <f t="shared" si="7"/>
        <v>nem</v>
      </c>
      <c r="L163" s="31" t="str">
        <f>IF($K163="igen",Beosztás!T196,"")</f>
        <v/>
      </c>
      <c r="M163" s="4" t="str">
        <f>IF($K163="igen",Beosztás!U196,"")</f>
        <v/>
      </c>
      <c r="N163" s="4" t="str">
        <f>IF($K163="igen",Beosztás!V196,"")</f>
        <v/>
      </c>
      <c r="O163" s="4" t="str">
        <f>IF($K163="igen",Beosztás!W196,"")</f>
        <v/>
      </c>
      <c r="P163" s="4" t="str">
        <f>IF($K163="igen",Beosztás!X196,"")</f>
        <v/>
      </c>
      <c r="Q163" s="4" t="str">
        <f>IF($K163="igen",Beosztás!Y196,"")</f>
        <v/>
      </c>
      <c r="R163" s="4" t="str">
        <f>IF($K163="igen",Beosztás!Z196,"")</f>
        <v/>
      </c>
      <c r="S163" s="4" t="str">
        <f>IF($K163="igen",Beosztás!AA196,"")</f>
        <v/>
      </c>
      <c r="T163" s="4" t="str">
        <f>IF($K163="igen",Beosztás!AB196,"")</f>
        <v/>
      </c>
      <c r="U163" s="4" t="str">
        <f>IF($K163="igen",Beosztás!AC196,"")</f>
        <v/>
      </c>
      <c r="V163" s="4" t="str">
        <f>IF($K163="igen",Beosztás!AD196,"")</f>
        <v/>
      </c>
      <c r="W163" s="4" t="str">
        <f>IF($K163="igen",Beosztás!AE196,"")</f>
        <v/>
      </c>
      <c r="X163" s="4" t="str">
        <f>IF($K163="igen",Beosztás!AF196,"")</f>
        <v/>
      </c>
      <c r="Y163" s="4" t="str">
        <f>IF($K163="igen",Beosztás!AG196,"")</f>
        <v/>
      </c>
      <c r="Z163" s="4" t="str">
        <f>IF($K163="igen",Beosztás!AH196,"")</f>
        <v/>
      </c>
      <c r="AA163" s="4" t="str">
        <f>IF($K163="igen",Beosztás!AI196,"")</f>
        <v/>
      </c>
      <c r="AB163" s="4" t="str">
        <f>IF($K163="igen",Beosztás!AJ196,"")</f>
        <v/>
      </c>
      <c r="AC163" s="4" t="str">
        <f>IF($K163="igen",Beosztás!AK196,"")</f>
        <v/>
      </c>
      <c r="AD163" s="4" t="str">
        <f>IF($K163="igen",Beosztás!AL196,"")</f>
        <v/>
      </c>
      <c r="AE163" s="4" t="str">
        <f>IF($K163="igen",Beosztás!AM196,"")</f>
        <v/>
      </c>
      <c r="AF163" s="4" t="str">
        <f>IF($K163="igen",Beosztás!AN196,"")</f>
        <v/>
      </c>
      <c r="AG163" s="4" t="str">
        <f>IF($K163="igen",Beosztás!AO196,"")</f>
        <v/>
      </c>
      <c r="AH163" s="4" t="str">
        <f>IF($K163="igen",Beosztás!AP196,"")</f>
        <v/>
      </c>
      <c r="AI163" s="4" t="str">
        <f>IF($K163="igen",Beosztás!AQ196,"")</f>
        <v/>
      </c>
      <c r="AJ163" s="4" t="str">
        <f>IF($K163="igen",Beosztás!AR196,"")</f>
        <v/>
      </c>
      <c r="AK163" s="4" t="str">
        <f>IF($K163="igen",Beosztás!AS196,"")</f>
        <v/>
      </c>
      <c r="AL163" s="4" t="str">
        <f>IF($K163="igen",Beosztás!AT196,"")</f>
        <v/>
      </c>
      <c r="AM163" s="4" t="str">
        <f>IF($K163="igen",Beosztás!AU196,"")</f>
        <v/>
      </c>
      <c r="AN163" s="4" t="str">
        <f>IF($K163="igen",Beosztás!AV196,"")</f>
        <v/>
      </c>
      <c r="AO163" s="4" t="str">
        <f>IF($K163="igen",Beosztás!AW196,"")</f>
        <v/>
      </c>
      <c r="AP163" s="32" t="str">
        <f>IF($K163="igen",Beosztás!AX196,"")</f>
        <v/>
      </c>
    </row>
    <row r="164" spans="1:42" hidden="1" x14ac:dyDescent="0.3">
      <c r="A164" s="155">
        <f>Beosztás!A197</f>
        <v>0</v>
      </c>
      <c r="B164">
        <f>VLOOKUP($A164,Beosztás!$A$42:$I$345,8,)</f>
        <v>0</v>
      </c>
      <c r="C164">
        <f>VLOOKUP($A164,Beosztás!$A$42:$Q$345,9,)</f>
        <v>0</v>
      </c>
      <c r="D164">
        <f>VLOOKUP($A164,Beosztás!$A$42:$Q$345,10,)</f>
        <v>0</v>
      </c>
      <c r="E164">
        <f>VLOOKUP($A164,Beosztás!$A$42:$Q$345,11,)</f>
        <v>0</v>
      </c>
      <c r="F164">
        <f>VLOOKUP($A164,Beosztás!$A$42:$Q$345,16,)</f>
        <v>0</v>
      </c>
      <c r="G164">
        <f>VLOOKUP($A164,Beosztás!$A$42:$S$345,17,)</f>
        <v>0</v>
      </c>
      <c r="H164">
        <f>VLOOKUP($A164,Beosztás!$A$42:$S$345,14,)</f>
        <v>0</v>
      </c>
      <c r="I164">
        <f>VLOOKUP($A164,Beosztás!$A$42:$S$345,15,)</f>
        <v>0</v>
      </c>
      <c r="J164">
        <f t="shared" si="6"/>
        <v>0</v>
      </c>
      <c r="K164" s="82" t="str">
        <f t="shared" si="7"/>
        <v>nem</v>
      </c>
      <c r="L164" s="31" t="str">
        <f>IF($K164="igen",Beosztás!T197,"")</f>
        <v/>
      </c>
      <c r="M164" s="4" t="str">
        <f>IF($K164="igen",Beosztás!U197,"")</f>
        <v/>
      </c>
      <c r="N164" s="4" t="str">
        <f>IF($K164="igen",Beosztás!V197,"")</f>
        <v/>
      </c>
      <c r="O164" s="4" t="str">
        <f>IF($K164="igen",Beosztás!W197,"")</f>
        <v/>
      </c>
      <c r="P164" s="4" t="str">
        <f>IF($K164="igen",Beosztás!X197,"")</f>
        <v/>
      </c>
      <c r="Q164" s="4" t="str">
        <f>IF($K164="igen",Beosztás!Y197,"")</f>
        <v/>
      </c>
      <c r="R164" s="4" t="str">
        <f>IF($K164="igen",Beosztás!Z197,"")</f>
        <v/>
      </c>
      <c r="S164" s="4" t="str">
        <f>IF($K164="igen",Beosztás!AA197,"")</f>
        <v/>
      </c>
      <c r="T164" s="4" t="str">
        <f>IF($K164="igen",Beosztás!AB197,"")</f>
        <v/>
      </c>
      <c r="U164" s="4" t="str">
        <f>IF($K164="igen",Beosztás!AC197,"")</f>
        <v/>
      </c>
      <c r="V164" s="4" t="str">
        <f>IF($K164="igen",Beosztás!AD197,"")</f>
        <v/>
      </c>
      <c r="W164" s="4" t="str">
        <f>IF($K164="igen",Beosztás!AE197,"")</f>
        <v/>
      </c>
      <c r="X164" s="4" t="str">
        <f>IF($K164="igen",Beosztás!AF197,"")</f>
        <v/>
      </c>
      <c r="Y164" s="4" t="str">
        <f>IF($K164="igen",Beosztás!AG197,"")</f>
        <v/>
      </c>
      <c r="Z164" s="4" t="str">
        <f>IF($K164="igen",Beosztás!AH197,"")</f>
        <v/>
      </c>
      <c r="AA164" s="4" t="str">
        <f>IF($K164="igen",Beosztás!AI197,"")</f>
        <v/>
      </c>
      <c r="AB164" s="4" t="str">
        <f>IF($K164="igen",Beosztás!AJ197,"")</f>
        <v/>
      </c>
      <c r="AC164" s="4" t="str">
        <f>IF($K164="igen",Beosztás!AK197,"")</f>
        <v/>
      </c>
      <c r="AD164" s="4" t="str">
        <f>IF($K164="igen",Beosztás!AL197,"")</f>
        <v/>
      </c>
      <c r="AE164" s="4" t="str">
        <f>IF($K164="igen",Beosztás!AM197,"")</f>
        <v/>
      </c>
      <c r="AF164" s="4" t="str">
        <f>IF($K164="igen",Beosztás!AN197,"")</f>
        <v/>
      </c>
      <c r="AG164" s="4" t="str">
        <f>IF($K164="igen",Beosztás!AO197,"")</f>
        <v/>
      </c>
      <c r="AH164" s="4" t="str">
        <f>IF($K164="igen",Beosztás!AP197,"")</f>
        <v/>
      </c>
      <c r="AI164" s="4" t="str">
        <f>IF($K164="igen",Beosztás!AQ197,"")</f>
        <v/>
      </c>
      <c r="AJ164" s="4" t="str">
        <f>IF($K164="igen",Beosztás!AR197,"")</f>
        <v/>
      </c>
      <c r="AK164" s="4" t="str">
        <f>IF($K164="igen",Beosztás!AS197,"")</f>
        <v/>
      </c>
      <c r="AL164" s="4" t="str">
        <f>IF($K164="igen",Beosztás!AT197,"")</f>
        <v/>
      </c>
      <c r="AM164" s="4" t="str">
        <f>IF($K164="igen",Beosztás!AU197,"")</f>
        <v/>
      </c>
      <c r="AN164" s="4" t="str">
        <f>IF($K164="igen",Beosztás!AV197,"")</f>
        <v/>
      </c>
      <c r="AO164" s="4" t="str">
        <f>IF($K164="igen",Beosztás!AW197,"")</f>
        <v/>
      </c>
      <c r="AP164" s="32" t="str">
        <f>IF($K164="igen",Beosztás!AX197,"")</f>
        <v/>
      </c>
    </row>
    <row r="165" spans="1:42" hidden="1" x14ac:dyDescent="0.3">
      <c r="A165" s="155">
        <f>Beosztás!A198</f>
        <v>0</v>
      </c>
      <c r="B165">
        <f>VLOOKUP($A165,Beosztás!$A$42:$I$345,8,)</f>
        <v>0</v>
      </c>
      <c r="C165">
        <f>VLOOKUP($A165,Beosztás!$A$42:$Q$345,9,)</f>
        <v>0</v>
      </c>
      <c r="D165">
        <f>VLOOKUP($A165,Beosztás!$A$42:$Q$345,10,)</f>
        <v>0</v>
      </c>
      <c r="E165">
        <f>VLOOKUP($A165,Beosztás!$A$42:$Q$345,11,)</f>
        <v>0</v>
      </c>
      <c r="F165">
        <f>VLOOKUP($A165,Beosztás!$A$42:$Q$345,16,)</f>
        <v>0</v>
      </c>
      <c r="G165">
        <f>VLOOKUP($A165,Beosztás!$A$42:$S$345,17,)</f>
        <v>0</v>
      </c>
      <c r="H165">
        <f>VLOOKUP($A165,Beosztás!$A$42:$S$345,14,)</f>
        <v>0</v>
      </c>
      <c r="I165">
        <f>VLOOKUP($A165,Beosztás!$A$42:$S$345,15,)</f>
        <v>0</v>
      </c>
      <c r="J165">
        <f t="shared" si="6"/>
        <v>0</v>
      </c>
      <c r="K165" s="82" t="str">
        <f t="shared" si="7"/>
        <v>nem</v>
      </c>
      <c r="L165" s="31" t="str">
        <f>IF($K165="igen",Beosztás!T198,"")</f>
        <v/>
      </c>
      <c r="M165" s="4" t="str">
        <f>IF($K165="igen",Beosztás!U198,"")</f>
        <v/>
      </c>
      <c r="N165" s="4" t="str">
        <f>IF($K165="igen",Beosztás!V198,"")</f>
        <v/>
      </c>
      <c r="O165" s="4" t="str">
        <f>IF($K165="igen",Beosztás!W198,"")</f>
        <v/>
      </c>
      <c r="P165" s="4" t="str">
        <f>IF($K165="igen",Beosztás!X198,"")</f>
        <v/>
      </c>
      <c r="Q165" s="4" t="str">
        <f>IF($K165="igen",Beosztás!Y198,"")</f>
        <v/>
      </c>
      <c r="R165" s="4" t="str">
        <f>IF($K165="igen",Beosztás!Z198,"")</f>
        <v/>
      </c>
      <c r="S165" s="4" t="str">
        <f>IF($K165="igen",Beosztás!AA198,"")</f>
        <v/>
      </c>
      <c r="T165" s="4" t="str">
        <f>IF($K165="igen",Beosztás!AB198,"")</f>
        <v/>
      </c>
      <c r="U165" s="4" t="str">
        <f>IF($K165="igen",Beosztás!AC198,"")</f>
        <v/>
      </c>
      <c r="V165" s="4" t="str">
        <f>IF($K165="igen",Beosztás!AD198,"")</f>
        <v/>
      </c>
      <c r="W165" s="4" t="str">
        <f>IF($K165="igen",Beosztás!AE198,"")</f>
        <v/>
      </c>
      <c r="X165" s="4" t="str">
        <f>IF($K165="igen",Beosztás!AF198,"")</f>
        <v/>
      </c>
      <c r="Y165" s="4" t="str">
        <f>IF($K165="igen",Beosztás!AG198,"")</f>
        <v/>
      </c>
      <c r="Z165" s="4" t="str">
        <f>IF($K165="igen",Beosztás!AH198,"")</f>
        <v/>
      </c>
      <c r="AA165" s="4" t="str">
        <f>IF($K165="igen",Beosztás!AI198,"")</f>
        <v/>
      </c>
      <c r="AB165" s="4" t="str">
        <f>IF($K165="igen",Beosztás!AJ198,"")</f>
        <v/>
      </c>
      <c r="AC165" s="4" t="str">
        <f>IF($K165="igen",Beosztás!AK198,"")</f>
        <v/>
      </c>
      <c r="AD165" s="4" t="str">
        <f>IF($K165="igen",Beosztás!AL198,"")</f>
        <v/>
      </c>
      <c r="AE165" s="4" t="str">
        <f>IF($K165="igen",Beosztás!AM198,"")</f>
        <v/>
      </c>
      <c r="AF165" s="4" t="str">
        <f>IF($K165="igen",Beosztás!AN198,"")</f>
        <v/>
      </c>
      <c r="AG165" s="4" t="str">
        <f>IF($K165="igen",Beosztás!AO198,"")</f>
        <v/>
      </c>
      <c r="AH165" s="4" t="str">
        <f>IF($K165="igen",Beosztás!AP198,"")</f>
        <v/>
      </c>
      <c r="AI165" s="4" t="str">
        <f>IF($K165="igen",Beosztás!AQ198,"")</f>
        <v/>
      </c>
      <c r="AJ165" s="4" t="str">
        <f>IF($K165="igen",Beosztás!AR198,"")</f>
        <v/>
      </c>
      <c r="AK165" s="4" t="str">
        <f>IF($K165="igen",Beosztás!AS198,"")</f>
        <v/>
      </c>
      <c r="AL165" s="4" t="str">
        <f>IF($K165="igen",Beosztás!AT198,"")</f>
        <v/>
      </c>
      <c r="AM165" s="4" t="str">
        <f>IF($K165="igen",Beosztás!AU198,"")</f>
        <v/>
      </c>
      <c r="AN165" s="4" t="str">
        <f>IF($K165="igen",Beosztás!AV198,"")</f>
        <v/>
      </c>
      <c r="AO165" s="4" t="str">
        <f>IF($K165="igen",Beosztás!AW198,"")</f>
        <v/>
      </c>
      <c r="AP165" s="32" t="str">
        <f>IF($K165="igen",Beosztás!AX198,"")</f>
        <v/>
      </c>
    </row>
    <row r="166" spans="1:42" hidden="1" x14ac:dyDescent="0.3">
      <c r="A166" s="155">
        <f>Beosztás!A199</f>
        <v>0</v>
      </c>
      <c r="B166">
        <f>VLOOKUP($A166,Beosztás!$A$42:$I$345,8,)</f>
        <v>0</v>
      </c>
      <c r="C166">
        <f>VLOOKUP($A166,Beosztás!$A$42:$Q$345,9,)</f>
        <v>0</v>
      </c>
      <c r="D166">
        <f>VLOOKUP($A166,Beosztás!$A$42:$Q$345,10,)</f>
        <v>0</v>
      </c>
      <c r="E166">
        <f>VLOOKUP($A166,Beosztás!$A$42:$Q$345,11,)</f>
        <v>0</v>
      </c>
      <c r="F166">
        <f>VLOOKUP($A166,Beosztás!$A$42:$Q$345,16,)</f>
        <v>0</v>
      </c>
      <c r="G166">
        <f>VLOOKUP($A166,Beosztás!$A$42:$S$345,17,)</f>
        <v>0</v>
      </c>
      <c r="H166">
        <f>VLOOKUP($A166,Beosztás!$A$42:$S$345,14,)</f>
        <v>0</v>
      </c>
      <c r="I166">
        <f>VLOOKUP($A166,Beosztás!$A$42:$S$345,15,)</f>
        <v>0</v>
      </c>
      <c r="J166">
        <f t="shared" si="6"/>
        <v>0</v>
      </c>
      <c r="K166" s="82" t="str">
        <f t="shared" si="7"/>
        <v>nem</v>
      </c>
      <c r="L166" s="31" t="str">
        <f>IF($K166="igen",Beosztás!T199,"")</f>
        <v/>
      </c>
      <c r="M166" s="4" t="str">
        <f>IF($K166="igen",Beosztás!U199,"")</f>
        <v/>
      </c>
      <c r="N166" s="4" t="str">
        <f>IF($K166="igen",Beosztás!V199,"")</f>
        <v/>
      </c>
      <c r="O166" s="4" t="str">
        <f>IF($K166="igen",Beosztás!W199,"")</f>
        <v/>
      </c>
      <c r="P166" s="4" t="str">
        <f>IF($K166="igen",Beosztás!X199,"")</f>
        <v/>
      </c>
      <c r="Q166" s="4" t="str">
        <f>IF($K166="igen",Beosztás!Y199,"")</f>
        <v/>
      </c>
      <c r="R166" s="4" t="str">
        <f>IF($K166="igen",Beosztás!Z199,"")</f>
        <v/>
      </c>
      <c r="S166" s="4" t="str">
        <f>IF($K166="igen",Beosztás!AA199,"")</f>
        <v/>
      </c>
      <c r="T166" s="4" t="str">
        <f>IF($K166="igen",Beosztás!AB199,"")</f>
        <v/>
      </c>
      <c r="U166" s="4" t="str">
        <f>IF($K166="igen",Beosztás!AC199,"")</f>
        <v/>
      </c>
      <c r="V166" s="4" t="str">
        <f>IF($K166="igen",Beosztás!AD199,"")</f>
        <v/>
      </c>
      <c r="W166" s="4" t="str">
        <f>IF($K166="igen",Beosztás!AE199,"")</f>
        <v/>
      </c>
      <c r="X166" s="4" t="str">
        <f>IF($K166="igen",Beosztás!AF199,"")</f>
        <v/>
      </c>
      <c r="Y166" s="4" t="str">
        <f>IF($K166="igen",Beosztás!AG199,"")</f>
        <v/>
      </c>
      <c r="Z166" s="4" t="str">
        <f>IF($K166="igen",Beosztás!AH199,"")</f>
        <v/>
      </c>
      <c r="AA166" s="4" t="str">
        <f>IF($K166="igen",Beosztás!AI199,"")</f>
        <v/>
      </c>
      <c r="AB166" s="4" t="str">
        <f>IF($K166="igen",Beosztás!AJ199,"")</f>
        <v/>
      </c>
      <c r="AC166" s="4" t="str">
        <f>IF($K166="igen",Beosztás!AK199,"")</f>
        <v/>
      </c>
      <c r="AD166" s="4" t="str">
        <f>IF($K166="igen",Beosztás!AL199,"")</f>
        <v/>
      </c>
      <c r="AE166" s="4" t="str">
        <f>IF($K166="igen",Beosztás!AM199,"")</f>
        <v/>
      </c>
      <c r="AF166" s="4" t="str">
        <f>IF($K166="igen",Beosztás!AN199,"")</f>
        <v/>
      </c>
      <c r="AG166" s="4" t="str">
        <f>IF($K166="igen",Beosztás!AO199,"")</f>
        <v/>
      </c>
      <c r="AH166" s="4" t="str">
        <f>IF($K166="igen",Beosztás!AP199,"")</f>
        <v/>
      </c>
      <c r="AI166" s="4" t="str">
        <f>IF($K166="igen",Beosztás!AQ199,"")</f>
        <v/>
      </c>
      <c r="AJ166" s="4" t="str">
        <f>IF($K166="igen",Beosztás!AR199,"")</f>
        <v/>
      </c>
      <c r="AK166" s="4" t="str">
        <f>IF($K166="igen",Beosztás!AS199,"")</f>
        <v/>
      </c>
      <c r="AL166" s="4" t="str">
        <f>IF($K166="igen",Beosztás!AT199,"")</f>
        <v/>
      </c>
      <c r="AM166" s="4" t="str">
        <f>IF($K166="igen",Beosztás!AU199,"")</f>
        <v/>
      </c>
      <c r="AN166" s="4" t="str">
        <f>IF($K166="igen",Beosztás!AV199,"")</f>
        <v/>
      </c>
      <c r="AO166" s="4" t="str">
        <f>IF($K166="igen",Beosztás!AW199,"")</f>
        <v/>
      </c>
      <c r="AP166" s="32" t="str">
        <f>IF($K166="igen",Beosztás!AX199,"")</f>
        <v/>
      </c>
    </row>
    <row r="167" spans="1:42" hidden="1" x14ac:dyDescent="0.3">
      <c r="A167" s="155">
        <f>Beosztás!A200</f>
        <v>0</v>
      </c>
      <c r="B167">
        <f>VLOOKUP($A167,Beosztás!$A$42:$I$345,8,)</f>
        <v>0</v>
      </c>
      <c r="C167">
        <f>VLOOKUP($A167,Beosztás!$A$42:$Q$345,9,)</f>
        <v>0</v>
      </c>
      <c r="D167">
        <f>VLOOKUP($A167,Beosztás!$A$42:$Q$345,10,)</f>
        <v>0</v>
      </c>
      <c r="E167">
        <f>VLOOKUP($A167,Beosztás!$A$42:$Q$345,11,)</f>
        <v>0</v>
      </c>
      <c r="F167">
        <f>VLOOKUP($A167,Beosztás!$A$42:$Q$345,16,)</f>
        <v>0</v>
      </c>
      <c r="G167">
        <f>VLOOKUP($A167,Beosztás!$A$42:$S$345,17,)</f>
        <v>0</v>
      </c>
      <c r="H167">
        <f>VLOOKUP($A167,Beosztás!$A$42:$S$345,14,)</f>
        <v>0</v>
      </c>
      <c r="I167">
        <f>VLOOKUP($A167,Beosztás!$A$42:$S$345,15,)</f>
        <v>0</v>
      </c>
      <c r="J167">
        <f t="shared" si="6"/>
        <v>0</v>
      </c>
      <c r="K167" s="82" t="str">
        <f t="shared" si="7"/>
        <v>nem</v>
      </c>
      <c r="L167" s="31" t="str">
        <f>IF($K167="igen",Beosztás!T200,"")</f>
        <v/>
      </c>
      <c r="M167" s="4" t="str">
        <f>IF($K167="igen",Beosztás!U200,"")</f>
        <v/>
      </c>
      <c r="N167" s="4" t="str">
        <f>IF($K167="igen",Beosztás!V200,"")</f>
        <v/>
      </c>
      <c r="O167" s="4" t="str">
        <f>IF($K167="igen",Beosztás!W200,"")</f>
        <v/>
      </c>
      <c r="P167" s="4" t="str">
        <f>IF($K167="igen",Beosztás!X200,"")</f>
        <v/>
      </c>
      <c r="Q167" s="4" t="str">
        <f>IF($K167="igen",Beosztás!Y200,"")</f>
        <v/>
      </c>
      <c r="R167" s="4" t="str">
        <f>IF($K167="igen",Beosztás!Z200,"")</f>
        <v/>
      </c>
      <c r="S167" s="4" t="str">
        <f>IF($K167="igen",Beosztás!AA200,"")</f>
        <v/>
      </c>
      <c r="T167" s="4" t="str">
        <f>IF($K167="igen",Beosztás!AB200,"")</f>
        <v/>
      </c>
      <c r="U167" s="4" t="str">
        <f>IF($K167="igen",Beosztás!AC200,"")</f>
        <v/>
      </c>
      <c r="V167" s="4" t="str">
        <f>IF($K167="igen",Beosztás!AD200,"")</f>
        <v/>
      </c>
      <c r="W167" s="4" t="str">
        <f>IF($K167="igen",Beosztás!AE200,"")</f>
        <v/>
      </c>
      <c r="X167" s="4" t="str">
        <f>IF($K167="igen",Beosztás!AF200,"")</f>
        <v/>
      </c>
      <c r="Y167" s="4" t="str">
        <f>IF($K167="igen",Beosztás!AG200,"")</f>
        <v/>
      </c>
      <c r="Z167" s="4" t="str">
        <f>IF($K167="igen",Beosztás!AH200,"")</f>
        <v/>
      </c>
      <c r="AA167" s="4" t="str">
        <f>IF($K167="igen",Beosztás!AI200,"")</f>
        <v/>
      </c>
      <c r="AB167" s="4" t="str">
        <f>IF($K167="igen",Beosztás!AJ200,"")</f>
        <v/>
      </c>
      <c r="AC167" s="4" t="str">
        <f>IF($K167="igen",Beosztás!AK200,"")</f>
        <v/>
      </c>
      <c r="AD167" s="4" t="str">
        <f>IF($K167="igen",Beosztás!AL200,"")</f>
        <v/>
      </c>
      <c r="AE167" s="4" t="str">
        <f>IF($K167="igen",Beosztás!AM200,"")</f>
        <v/>
      </c>
      <c r="AF167" s="4" t="str">
        <f>IF($K167="igen",Beosztás!AN200,"")</f>
        <v/>
      </c>
      <c r="AG167" s="4" t="str">
        <f>IF($K167="igen",Beosztás!AO200,"")</f>
        <v/>
      </c>
      <c r="AH167" s="4" t="str">
        <f>IF($K167="igen",Beosztás!AP200,"")</f>
        <v/>
      </c>
      <c r="AI167" s="4" t="str">
        <f>IF($K167="igen",Beosztás!AQ200,"")</f>
        <v/>
      </c>
      <c r="AJ167" s="4" t="str">
        <f>IF($K167="igen",Beosztás!AR200,"")</f>
        <v/>
      </c>
      <c r="AK167" s="4" t="str">
        <f>IF($K167="igen",Beosztás!AS200,"")</f>
        <v/>
      </c>
      <c r="AL167" s="4" t="str">
        <f>IF($K167="igen",Beosztás!AT200,"")</f>
        <v/>
      </c>
      <c r="AM167" s="4" t="str">
        <f>IF($K167="igen",Beosztás!AU200,"")</f>
        <v/>
      </c>
      <c r="AN167" s="4" t="str">
        <f>IF($K167="igen",Beosztás!AV200,"")</f>
        <v/>
      </c>
      <c r="AO167" s="4" t="str">
        <f>IF($K167="igen",Beosztás!AW200,"")</f>
        <v/>
      </c>
      <c r="AP167" s="32" t="str">
        <f>IF($K167="igen",Beosztás!AX200,"")</f>
        <v/>
      </c>
    </row>
    <row r="168" spans="1:42" hidden="1" x14ac:dyDescent="0.3">
      <c r="A168" s="155">
        <f>Beosztás!A201</f>
        <v>0</v>
      </c>
      <c r="B168">
        <f>VLOOKUP($A168,Beosztás!$A$42:$I$345,8,)</f>
        <v>0</v>
      </c>
      <c r="C168">
        <f>VLOOKUP($A168,Beosztás!$A$42:$Q$345,9,)</f>
        <v>0</v>
      </c>
      <c r="D168">
        <f>VLOOKUP($A168,Beosztás!$A$42:$Q$345,10,)</f>
        <v>0</v>
      </c>
      <c r="E168">
        <f>VLOOKUP($A168,Beosztás!$A$42:$Q$345,11,)</f>
        <v>0</v>
      </c>
      <c r="F168">
        <f>VLOOKUP($A168,Beosztás!$A$42:$Q$345,16,)</f>
        <v>0</v>
      </c>
      <c r="G168">
        <f>VLOOKUP($A168,Beosztás!$A$42:$S$345,17,)</f>
        <v>0</v>
      </c>
      <c r="H168">
        <f>VLOOKUP($A168,Beosztás!$A$42:$S$345,14,)</f>
        <v>0</v>
      </c>
      <c r="I168">
        <f>VLOOKUP($A168,Beosztás!$A$42:$S$345,15,)</f>
        <v>0</v>
      </c>
      <c r="J168">
        <f t="shared" si="6"/>
        <v>0</v>
      </c>
      <c r="K168" s="82" t="str">
        <f t="shared" si="7"/>
        <v>nem</v>
      </c>
      <c r="L168" s="31" t="str">
        <f>IF($K168="igen",Beosztás!T201,"")</f>
        <v/>
      </c>
      <c r="M168" s="4" t="str">
        <f>IF($K168="igen",Beosztás!U201,"")</f>
        <v/>
      </c>
      <c r="N168" s="4" t="str">
        <f>IF($K168="igen",Beosztás!V201,"")</f>
        <v/>
      </c>
      <c r="O168" s="4" t="str">
        <f>IF($K168="igen",Beosztás!W201,"")</f>
        <v/>
      </c>
      <c r="P168" s="4" t="str">
        <f>IF($K168="igen",Beosztás!X201,"")</f>
        <v/>
      </c>
      <c r="Q168" s="4" t="str">
        <f>IF($K168="igen",Beosztás!Y201,"")</f>
        <v/>
      </c>
      <c r="R168" s="4" t="str">
        <f>IF($K168="igen",Beosztás!Z201,"")</f>
        <v/>
      </c>
      <c r="S168" s="4" t="str">
        <f>IF($K168="igen",Beosztás!AA201,"")</f>
        <v/>
      </c>
      <c r="T168" s="4" t="str">
        <f>IF($K168="igen",Beosztás!AB201,"")</f>
        <v/>
      </c>
      <c r="U168" s="4" t="str">
        <f>IF($K168="igen",Beosztás!AC201,"")</f>
        <v/>
      </c>
      <c r="V168" s="4" t="str">
        <f>IF($K168="igen",Beosztás!AD201,"")</f>
        <v/>
      </c>
      <c r="W168" s="4" t="str">
        <f>IF($K168="igen",Beosztás!AE201,"")</f>
        <v/>
      </c>
      <c r="X168" s="4" t="str">
        <f>IF($K168="igen",Beosztás!AF201,"")</f>
        <v/>
      </c>
      <c r="Y168" s="4" t="str">
        <f>IF($K168="igen",Beosztás!AG201,"")</f>
        <v/>
      </c>
      <c r="Z168" s="4" t="str">
        <f>IF($K168="igen",Beosztás!AH201,"")</f>
        <v/>
      </c>
      <c r="AA168" s="4" t="str">
        <f>IF($K168="igen",Beosztás!AI201,"")</f>
        <v/>
      </c>
      <c r="AB168" s="4" t="str">
        <f>IF($K168="igen",Beosztás!AJ201,"")</f>
        <v/>
      </c>
      <c r="AC168" s="4" t="str">
        <f>IF($K168="igen",Beosztás!AK201,"")</f>
        <v/>
      </c>
      <c r="AD168" s="4" t="str">
        <f>IF($K168="igen",Beosztás!AL201,"")</f>
        <v/>
      </c>
      <c r="AE168" s="4" t="str">
        <f>IF($K168="igen",Beosztás!AM201,"")</f>
        <v/>
      </c>
      <c r="AF168" s="4" t="str">
        <f>IF($K168="igen",Beosztás!AN201,"")</f>
        <v/>
      </c>
      <c r="AG168" s="4" t="str">
        <f>IF($K168="igen",Beosztás!AO201,"")</f>
        <v/>
      </c>
      <c r="AH168" s="4" t="str">
        <f>IF($K168="igen",Beosztás!AP201,"")</f>
        <v/>
      </c>
      <c r="AI168" s="4" t="str">
        <f>IF($K168="igen",Beosztás!AQ201,"")</f>
        <v/>
      </c>
      <c r="AJ168" s="4" t="str">
        <f>IF($K168="igen",Beosztás!AR201,"")</f>
        <v/>
      </c>
      <c r="AK168" s="4" t="str">
        <f>IF($K168="igen",Beosztás!AS201,"")</f>
        <v/>
      </c>
      <c r="AL168" s="4" t="str">
        <f>IF($K168="igen",Beosztás!AT201,"")</f>
        <v/>
      </c>
      <c r="AM168" s="4" t="str">
        <f>IF($K168="igen",Beosztás!AU201,"")</f>
        <v/>
      </c>
      <c r="AN168" s="4" t="str">
        <f>IF($K168="igen",Beosztás!AV201,"")</f>
        <v/>
      </c>
      <c r="AO168" s="4" t="str">
        <f>IF($K168="igen",Beosztás!AW201,"")</f>
        <v/>
      </c>
      <c r="AP168" s="32" t="str">
        <f>IF($K168="igen",Beosztás!AX201,"")</f>
        <v/>
      </c>
    </row>
    <row r="169" spans="1:42" hidden="1" x14ac:dyDescent="0.3">
      <c r="A169" s="155">
        <f>Beosztás!A202</f>
        <v>0</v>
      </c>
      <c r="B169">
        <f>VLOOKUP($A169,Beosztás!$A$42:$I$345,8,)</f>
        <v>0</v>
      </c>
      <c r="C169">
        <f>VLOOKUP($A169,Beosztás!$A$42:$Q$345,9,)</f>
        <v>0</v>
      </c>
      <c r="D169">
        <f>VLOOKUP($A169,Beosztás!$A$42:$Q$345,10,)</f>
        <v>0</v>
      </c>
      <c r="E169">
        <f>VLOOKUP($A169,Beosztás!$A$42:$Q$345,11,)</f>
        <v>0</v>
      </c>
      <c r="F169">
        <f>VLOOKUP($A169,Beosztás!$A$42:$Q$345,16,)</f>
        <v>0</v>
      </c>
      <c r="G169">
        <f>VLOOKUP($A169,Beosztás!$A$42:$S$345,17,)</f>
        <v>0</v>
      </c>
      <c r="H169">
        <f>VLOOKUP($A169,Beosztás!$A$42:$S$345,14,)</f>
        <v>0</v>
      </c>
      <c r="I169">
        <f>VLOOKUP($A169,Beosztás!$A$42:$S$345,15,)</f>
        <v>0</v>
      </c>
      <c r="J169">
        <f t="shared" si="6"/>
        <v>0</v>
      </c>
      <c r="K169" s="82" t="str">
        <f t="shared" si="7"/>
        <v>nem</v>
      </c>
      <c r="L169" s="31" t="str">
        <f>IF($K169="igen",Beosztás!T202,"")</f>
        <v/>
      </c>
      <c r="M169" s="4" t="str">
        <f>IF($K169="igen",Beosztás!U202,"")</f>
        <v/>
      </c>
      <c r="N169" s="4" t="str">
        <f>IF($K169="igen",Beosztás!V202,"")</f>
        <v/>
      </c>
      <c r="O169" s="4" t="str">
        <f>IF($K169="igen",Beosztás!W202,"")</f>
        <v/>
      </c>
      <c r="P169" s="4" t="str">
        <f>IF($K169="igen",Beosztás!X202,"")</f>
        <v/>
      </c>
      <c r="Q169" s="4" t="str">
        <f>IF($K169="igen",Beosztás!Y202,"")</f>
        <v/>
      </c>
      <c r="R169" s="4" t="str">
        <f>IF($K169="igen",Beosztás!Z202,"")</f>
        <v/>
      </c>
      <c r="S169" s="4" t="str">
        <f>IF($K169="igen",Beosztás!AA202,"")</f>
        <v/>
      </c>
      <c r="T169" s="4" t="str">
        <f>IF($K169="igen",Beosztás!AB202,"")</f>
        <v/>
      </c>
      <c r="U169" s="4" t="str">
        <f>IF($K169="igen",Beosztás!AC202,"")</f>
        <v/>
      </c>
      <c r="V169" s="4" t="str">
        <f>IF($K169="igen",Beosztás!AD202,"")</f>
        <v/>
      </c>
      <c r="W169" s="4" t="str">
        <f>IF($K169="igen",Beosztás!AE202,"")</f>
        <v/>
      </c>
      <c r="X169" s="4" t="str">
        <f>IF($K169="igen",Beosztás!AF202,"")</f>
        <v/>
      </c>
      <c r="Y169" s="4" t="str">
        <f>IF($K169="igen",Beosztás!AG202,"")</f>
        <v/>
      </c>
      <c r="Z169" s="4" t="str">
        <f>IF($K169="igen",Beosztás!AH202,"")</f>
        <v/>
      </c>
      <c r="AA169" s="4" t="str">
        <f>IF($K169="igen",Beosztás!AI202,"")</f>
        <v/>
      </c>
      <c r="AB169" s="4" t="str">
        <f>IF($K169="igen",Beosztás!AJ202,"")</f>
        <v/>
      </c>
      <c r="AC169" s="4" t="str">
        <f>IF($K169="igen",Beosztás!AK202,"")</f>
        <v/>
      </c>
      <c r="AD169" s="4" t="str">
        <f>IF($K169="igen",Beosztás!AL202,"")</f>
        <v/>
      </c>
      <c r="AE169" s="4" t="str">
        <f>IF($K169="igen",Beosztás!AM202,"")</f>
        <v/>
      </c>
      <c r="AF169" s="4" t="str">
        <f>IF($K169="igen",Beosztás!AN202,"")</f>
        <v/>
      </c>
      <c r="AG169" s="4" t="str">
        <f>IF($K169="igen",Beosztás!AO202,"")</f>
        <v/>
      </c>
      <c r="AH169" s="4" t="str">
        <f>IF($K169="igen",Beosztás!AP202,"")</f>
        <v/>
      </c>
      <c r="AI169" s="4" t="str">
        <f>IF($K169="igen",Beosztás!AQ202,"")</f>
        <v/>
      </c>
      <c r="AJ169" s="4" t="str">
        <f>IF($K169="igen",Beosztás!AR202,"")</f>
        <v/>
      </c>
      <c r="AK169" s="4" t="str">
        <f>IF($K169="igen",Beosztás!AS202,"")</f>
        <v/>
      </c>
      <c r="AL169" s="4" t="str">
        <f>IF($K169="igen",Beosztás!AT202,"")</f>
        <v/>
      </c>
      <c r="AM169" s="4" t="str">
        <f>IF($K169="igen",Beosztás!AU202,"")</f>
        <v/>
      </c>
      <c r="AN169" s="4" t="str">
        <f>IF($K169="igen",Beosztás!AV202,"")</f>
        <v/>
      </c>
      <c r="AO169" s="4" t="str">
        <f>IF($K169="igen",Beosztás!AW202,"")</f>
        <v/>
      </c>
      <c r="AP169" s="32" t="str">
        <f>IF($K169="igen",Beosztás!AX202,"")</f>
        <v/>
      </c>
    </row>
    <row r="170" spans="1:42" hidden="1" x14ac:dyDescent="0.3">
      <c r="A170" s="155">
        <f>Beosztás!A203</f>
        <v>0</v>
      </c>
      <c r="B170">
        <f>VLOOKUP($A170,Beosztás!$A$42:$I$345,8,)</f>
        <v>0</v>
      </c>
      <c r="C170">
        <f>VLOOKUP($A170,Beosztás!$A$42:$Q$345,9,)</f>
        <v>0</v>
      </c>
      <c r="D170">
        <f>VLOOKUP($A170,Beosztás!$A$42:$Q$345,10,)</f>
        <v>0</v>
      </c>
      <c r="E170">
        <f>VLOOKUP($A170,Beosztás!$A$42:$Q$345,11,)</f>
        <v>0</v>
      </c>
      <c r="F170">
        <f>VLOOKUP($A170,Beosztás!$A$42:$Q$345,16,)</f>
        <v>0</v>
      </c>
      <c r="G170">
        <f>VLOOKUP($A170,Beosztás!$A$42:$S$345,17,)</f>
        <v>0</v>
      </c>
      <c r="H170">
        <f>VLOOKUP($A170,Beosztás!$A$42:$S$345,14,)</f>
        <v>0</v>
      </c>
      <c r="I170">
        <f>VLOOKUP($A170,Beosztás!$A$42:$S$345,15,)</f>
        <v>0</v>
      </c>
      <c r="J170">
        <f t="shared" si="6"/>
        <v>0</v>
      </c>
      <c r="K170" s="82" t="str">
        <f t="shared" si="7"/>
        <v>nem</v>
      </c>
      <c r="L170" s="31" t="str">
        <f>IF($K170="igen",Beosztás!T203,"")</f>
        <v/>
      </c>
      <c r="M170" s="4" t="str">
        <f>IF($K170="igen",Beosztás!U203,"")</f>
        <v/>
      </c>
      <c r="N170" s="4" t="str">
        <f>IF($K170="igen",Beosztás!V203,"")</f>
        <v/>
      </c>
      <c r="O170" s="4" t="str">
        <f>IF($K170="igen",Beosztás!W203,"")</f>
        <v/>
      </c>
      <c r="P170" s="4" t="str">
        <f>IF($K170="igen",Beosztás!X203,"")</f>
        <v/>
      </c>
      <c r="Q170" s="4" t="str">
        <f>IF($K170="igen",Beosztás!Y203,"")</f>
        <v/>
      </c>
      <c r="R170" s="4" t="str">
        <f>IF($K170="igen",Beosztás!Z203,"")</f>
        <v/>
      </c>
      <c r="S170" s="4" t="str">
        <f>IF($K170="igen",Beosztás!AA203,"")</f>
        <v/>
      </c>
      <c r="T170" s="4" t="str">
        <f>IF($K170="igen",Beosztás!AB203,"")</f>
        <v/>
      </c>
      <c r="U170" s="4" t="str">
        <f>IF($K170="igen",Beosztás!AC203,"")</f>
        <v/>
      </c>
      <c r="V170" s="4" t="str">
        <f>IF($K170="igen",Beosztás!AD203,"")</f>
        <v/>
      </c>
      <c r="W170" s="4" t="str">
        <f>IF($K170="igen",Beosztás!AE203,"")</f>
        <v/>
      </c>
      <c r="X170" s="4" t="str">
        <f>IF($K170="igen",Beosztás!AF203,"")</f>
        <v/>
      </c>
      <c r="Y170" s="4" t="str">
        <f>IF($K170="igen",Beosztás!AG203,"")</f>
        <v/>
      </c>
      <c r="Z170" s="4" t="str">
        <f>IF($K170="igen",Beosztás!AH203,"")</f>
        <v/>
      </c>
      <c r="AA170" s="4" t="str">
        <f>IF($K170="igen",Beosztás!AI203,"")</f>
        <v/>
      </c>
      <c r="AB170" s="4" t="str">
        <f>IF($K170="igen",Beosztás!AJ203,"")</f>
        <v/>
      </c>
      <c r="AC170" s="4" t="str">
        <f>IF($K170="igen",Beosztás!AK203,"")</f>
        <v/>
      </c>
      <c r="AD170" s="4" t="str">
        <f>IF($K170="igen",Beosztás!AL203,"")</f>
        <v/>
      </c>
      <c r="AE170" s="4" t="str">
        <f>IF($K170="igen",Beosztás!AM203,"")</f>
        <v/>
      </c>
      <c r="AF170" s="4" t="str">
        <f>IF($K170="igen",Beosztás!AN203,"")</f>
        <v/>
      </c>
      <c r="AG170" s="4" t="str">
        <f>IF($K170="igen",Beosztás!AO203,"")</f>
        <v/>
      </c>
      <c r="AH170" s="4" t="str">
        <f>IF($K170="igen",Beosztás!AP203,"")</f>
        <v/>
      </c>
      <c r="AI170" s="4" t="str">
        <f>IF($K170="igen",Beosztás!AQ203,"")</f>
        <v/>
      </c>
      <c r="AJ170" s="4" t="str">
        <f>IF($K170="igen",Beosztás!AR203,"")</f>
        <v/>
      </c>
      <c r="AK170" s="4" t="str">
        <f>IF($K170="igen",Beosztás!AS203,"")</f>
        <v/>
      </c>
      <c r="AL170" s="4" t="str">
        <f>IF($K170="igen",Beosztás!AT203,"")</f>
        <v/>
      </c>
      <c r="AM170" s="4" t="str">
        <f>IF($K170="igen",Beosztás!AU203,"")</f>
        <v/>
      </c>
      <c r="AN170" s="4" t="str">
        <f>IF($K170="igen",Beosztás!AV203,"")</f>
        <v/>
      </c>
      <c r="AO170" s="4" t="str">
        <f>IF($K170="igen",Beosztás!AW203,"")</f>
        <v/>
      </c>
      <c r="AP170" s="32" t="str">
        <f>IF($K170="igen",Beosztás!AX203,"")</f>
        <v/>
      </c>
    </row>
    <row r="171" spans="1:42" hidden="1" x14ac:dyDescent="0.3">
      <c r="A171" s="155">
        <f>Beosztás!A204</f>
        <v>0</v>
      </c>
      <c r="B171">
        <f>VLOOKUP($A171,Beosztás!$A$42:$I$345,8,)</f>
        <v>0</v>
      </c>
      <c r="C171">
        <f>VLOOKUP($A171,Beosztás!$A$42:$Q$345,9,)</f>
        <v>0</v>
      </c>
      <c r="D171">
        <f>VLOOKUP($A171,Beosztás!$A$42:$Q$345,10,)</f>
        <v>0</v>
      </c>
      <c r="E171">
        <f>VLOOKUP($A171,Beosztás!$A$42:$Q$345,11,)</f>
        <v>0</v>
      </c>
      <c r="F171">
        <f>VLOOKUP($A171,Beosztás!$A$42:$Q$345,16,)</f>
        <v>0</v>
      </c>
      <c r="G171">
        <f>VLOOKUP($A171,Beosztás!$A$42:$S$345,17,)</f>
        <v>0</v>
      </c>
      <c r="H171">
        <f>VLOOKUP($A171,Beosztás!$A$42:$S$345,14,)</f>
        <v>0</v>
      </c>
      <c r="I171">
        <f>VLOOKUP($A171,Beosztás!$A$42:$S$345,15,)</f>
        <v>0</v>
      </c>
      <c r="J171">
        <f t="shared" si="6"/>
        <v>0</v>
      </c>
      <c r="K171" s="82" t="str">
        <f t="shared" si="7"/>
        <v>nem</v>
      </c>
      <c r="L171" s="31" t="str">
        <f>IF($K171="igen",Beosztás!T204,"")</f>
        <v/>
      </c>
      <c r="M171" s="4" t="str">
        <f>IF($K171="igen",Beosztás!U204,"")</f>
        <v/>
      </c>
      <c r="N171" s="4" t="str">
        <f>IF($K171="igen",Beosztás!V204,"")</f>
        <v/>
      </c>
      <c r="O171" s="4" t="str">
        <f>IF($K171="igen",Beosztás!W204,"")</f>
        <v/>
      </c>
      <c r="P171" s="4" t="str">
        <f>IF($K171="igen",Beosztás!X204,"")</f>
        <v/>
      </c>
      <c r="Q171" s="4" t="str">
        <f>IF($K171="igen",Beosztás!Y204,"")</f>
        <v/>
      </c>
      <c r="R171" s="4" t="str">
        <f>IF($K171="igen",Beosztás!Z204,"")</f>
        <v/>
      </c>
      <c r="S171" s="4" t="str">
        <f>IF($K171="igen",Beosztás!AA204,"")</f>
        <v/>
      </c>
      <c r="T171" s="4" t="str">
        <f>IF($K171="igen",Beosztás!AB204,"")</f>
        <v/>
      </c>
      <c r="U171" s="4" t="str">
        <f>IF($K171="igen",Beosztás!AC204,"")</f>
        <v/>
      </c>
      <c r="V171" s="4" t="str">
        <f>IF($K171="igen",Beosztás!AD204,"")</f>
        <v/>
      </c>
      <c r="W171" s="4" t="str">
        <f>IF($K171="igen",Beosztás!AE204,"")</f>
        <v/>
      </c>
      <c r="X171" s="4" t="str">
        <f>IF($K171="igen",Beosztás!AF204,"")</f>
        <v/>
      </c>
      <c r="Y171" s="4" t="str">
        <f>IF($K171="igen",Beosztás!AG204,"")</f>
        <v/>
      </c>
      <c r="Z171" s="4" t="str">
        <f>IF($K171="igen",Beosztás!AH204,"")</f>
        <v/>
      </c>
      <c r="AA171" s="4" t="str">
        <f>IF($K171="igen",Beosztás!AI204,"")</f>
        <v/>
      </c>
      <c r="AB171" s="4" t="str">
        <f>IF($K171="igen",Beosztás!AJ204,"")</f>
        <v/>
      </c>
      <c r="AC171" s="4" t="str">
        <f>IF($K171="igen",Beosztás!AK204,"")</f>
        <v/>
      </c>
      <c r="AD171" s="4" t="str">
        <f>IF($K171="igen",Beosztás!AL204,"")</f>
        <v/>
      </c>
      <c r="AE171" s="4" t="str">
        <f>IF($K171="igen",Beosztás!AM204,"")</f>
        <v/>
      </c>
      <c r="AF171" s="4" t="str">
        <f>IF($K171="igen",Beosztás!AN204,"")</f>
        <v/>
      </c>
      <c r="AG171" s="4" t="str">
        <f>IF($K171="igen",Beosztás!AO204,"")</f>
        <v/>
      </c>
      <c r="AH171" s="4" t="str">
        <f>IF($K171="igen",Beosztás!AP204,"")</f>
        <v/>
      </c>
      <c r="AI171" s="4" t="str">
        <f>IF($K171="igen",Beosztás!AQ204,"")</f>
        <v/>
      </c>
      <c r="AJ171" s="4" t="str">
        <f>IF($K171="igen",Beosztás!AR204,"")</f>
        <v/>
      </c>
      <c r="AK171" s="4" t="str">
        <f>IF($K171="igen",Beosztás!AS204,"")</f>
        <v/>
      </c>
      <c r="AL171" s="4" t="str">
        <f>IF($K171="igen",Beosztás!AT204,"")</f>
        <v/>
      </c>
      <c r="AM171" s="4" t="str">
        <f>IF($K171="igen",Beosztás!AU204,"")</f>
        <v/>
      </c>
      <c r="AN171" s="4" t="str">
        <f>IF($K171="igen",Beosztás!AV204,"")</f>
        <v/>
      </c>
      <c r="AO171" s="4" t="str">
        <f>IF($K171="igen",Beosztás!AW204,"")</f>
        <v/>
      </c>
      <c r="AP171" s="32" t="str">
        <f>IF($K171="igen",Beosztás!AX204,"")</f>
        <v/>
      </c>
    </row>
    <row r="172" spans="1:42" hidden="1" x14ac:dyDescent="0.3">
      <c r="A172" s="155">
        <f>Beosztás!A205</f>
        <v>0</v>
      </c>
      <c r="B172">
        <f>VLOOKUP($A172,Beosztás!$A$42:$I$345,8,)</f>
        <v>0</v>
      </c>
      <c r="C172">
        <f>VLOOKUP($A172,Beosztás!$A$42:$Q$345,9,)</f>
        <v>0</v>
      </c>
      <c r="D172">
        <f>VLOOKUP($A172,Beosztás!$A$42:$Q$345,10,)</f>
        <v>0</v>
      </c>
      <c r="E172">
        <f>VLOOKUP($A172,Beosztás!$A$42:$Q$345,11,)</f>
        <v>0</v>
      </c>
      <c r="F172">
        <f>VLOOKUP($A172,Beosztás!$A$42:$Q$345,16,)</f>
        <v>0</v>
      </c>
      <c r="G172">
        <f>VLOOKUP($A172,Beosztás!$A$42:$S$345,17,)</f>
        <v>0</v>
      </c>
      <c r="H172">
        <f>VLOOKUP($A172,Beosztás!$A$42:$S$345,14,)</f>
        <v>0</v>
      </c>
      <c r="I172">
        <f>VLOOKUP($A172,Beosztás!$A$42:$S$345,15,)</f>
        <v>0</v>
      </c>
      <c r="J172">
        <f t="shared" si="6"/>
        <v>0</v>
      </c>
      <c r="K172" s="82" t="str">
        <f t="shared" si="7"/>
        <v>nem</v>
      </c>
      <c r="L172" s="31" t="str">
        <f>IF($K172="igen",Beosztás!T205,"")</f>
        <v/>
      </c>
      <c r="M172" s="4" t="str">
        <f>IF($K172="igen",Beosztás!U205,"")</f>
        <v/>
      </c>
      <c r="N172" s="4" t="str">
        <f>IF($K172="igen",Beosztás!V205,"")</f>
        <v/>
      </c>
      <c r="O172" s="4" t="str">
        <f>IF($K172="igen",Beosztás!W205,"")</f>
        <v/>
      </c>
      <c r="P172" s="4" t="str">
        <f>IF($K172="igen",Beosztás!X205,"")</f>
        <v/>
      </c>
      <c r="Q172" s="4" t="str">
        <f>IF($K172="igen",Beosztás!Y205,"")</f>
        <v/>
      </c>
      <c r="R172" s="4" t="str">
        <f>IF($K172="igen",Beosztás!Z205,"")</f>
        <v/>
      </c>
      <c r="S172" s="4" t="str">
        <f>IF($K172="igen",Beosztás!AA205,"")</f>
        <v/>
      </c>
      <c r="T172" s="4" t="str">
        <f>IF($K172="igen",Beosztás!AB205,"")</f>
        <v/>
      </c>
      <c r="U172" s="4" t="str">
        <f>IF($K172="igen",Beosztás!AC205,"")</f>
        <v/>
      </c>
      <c r="V172" s="4" t="str">
        <f>IF($K172="igen",Beosztás!AD205,"")</f>
        <v/>
      </c>
      <c r="W172" s="4" t="str">
        <f>IF($K172="igen",Beosztás!AE205,"")</f>
        <v/>
      </c>
      <c r="X172" s="4" t="str">
        <f>IF($K172="igen",Beosztás!AF205,"")</f>
        <v/>
      </c>
      <c r="Y172" s="4" t="str">
        <f>IF($K172="igen",Beosztás!AG205,"")</f>
        <v/>
      </c>
      <c r="Z172" s="4" t="str">
        <f>IF($K172="igen",Beosztás!AH205,"")</f>
        <v/>
      </c>
      <c r="AA172" s="4" t="str">
        <f>IF($K172="igen",Beosztás!AI205,"")</f>
        <v/>
      </c>
      <c r="AB172" s="4" t="str">
        <f>IF($K172="igen",Beosztás!AJ205,"")</f>
        <v/>
      </c>
      <c r="AC172" s="4" t="str">
        <f>IF($K172="igen",Beosztás!AK205,"")</f>
        <v/>
      </c>
      <c r="AD172" s="4" t="str">
        <f>IF($K172="igen",Beosztás!AL205,"")</f>
        <v/>
      </c>
      <c r="AE172" s="4" t="str">
        <f>IF($K172="igen",Beosztás!AM205,"")</f>
        <v/>
      </c>
      <c r="AF172" s="4" t="str">
        <f>IF($K172="igen",Beosztás!AN205,"")</f>
        <v/>
      </c>
      <c r="AG172" s="4" t="str">
        <f>IF($K172="igen",Beosztás!AO205,"")</f>
        <v/>
      </c>
      <c r="AH172" s="4" t="str">
        <f>IF($K172="igen",Beosztás!AP205,"")</f>
        <v/>
      </c>
      <c r="AI172" s="4" t="str">
        <f>IF($K172="igen",Beosztás!AQ205,"")</f>
        <v/>
      </c>
      <c r="AJ172" s="4" t="str">
        <f>IF($K172="igen",Beosztás!AR205,"")</f>
        <v/>
      </c>
      <c r="AK172" s="4" t="str">
        <f>IF($K172="igen",Beosztás!AS205,"")</f>
        <v/>
      </c>
      <c r="AL172" s="4" t="str">
        <f>IF($K172="igen",Beosztás!AT205,"")</f>
        <v/>
      </c>
      <c r="AM172" s="4" t="str">
        <f>IF($K172="igen",Beosztás!AU205,"")</f>
        <v/>
      </c>
      <c r="AN172" s="4" t="str">
        <f>IF($K172="igen",Beosztás!AV205,"")</f>
        <v/>
      </c>
      <c r="AO172" s="4" t="str">
        <f>IF($K172="igen",Beosztás!AW205,"")</f>
        <v/>
      </c>
      <c r="AP172" s="32" t="str">
        <f>IF($K172="igen",Beosztás!AX205,"")</f>
        <v/>
      </c>
    </row>
    <row r="173" spans="1:42" hidden="1" x14ac:dyDescent="0.3">
      <c r="A173" s="155">
        <f>Beosztás!A206</f>
        <v>0</v>
      </c>
      <c r="B173">
        <f>VLOOKUP($A173,Beosztás!$A$42:$I$345,8,)</f>
        <v>0</v>
      </c>
      <c r="C173">
        <f>VLOOKUP($A173,Beosztás!$A$42:$Q$345,9,)</f>
        <v>0</v>
      </c>
      <c r="D173">
        <f>VLOOKUP($A173,Beosztás!$A$42:$Q$345,10,)</f>
        <v>0</v>
      </c>
      <c r="E173">
        <f>VLOOKUP($A173,Beosztás!$A$42:$Q$345,11,)</f>
        <v>0</v>
      </c>
      <c r="F173">
        <f>VLOOKUP($A173,Beosztás!$A$42:$Q$345,16,)</f>
        <v>0</v>
      </c>
      <c r="G173">
        <f>VLOOKUP($A173,Beosztás!$A$42:$S$345,17,)</f>
        <v>0</v>
      </c>
      <c r="H173">
        <f>VLOOKUP($A173,Beosztás!$A$42:$S$345,14,)</f>
        <v>0</v>
      </c>
      <c r="I173">
        <f>VLOOKUP($A173,Beosztás!$A$42:$S$345,15,)</f>
        <v>0</v>
      </c>
      <c r="J173">
        <f t="shared" si="6"/>
        <v>0</v>
      </c>
      <c r="K173" s="82" t="str">
        <f t="shared" si="7"/>
        <v>nem</v>
      </c>
      <c r="L173" s="31" t="str">
        <f>IF($K173="igen",Beosztás!T206,"")</f>
        <v/>
      </c>
      <c r="M173" s="4" t="str">
        <f>IF($K173="igen",Beosztás!U206,"")</f>
        <v/>
      </c>
      <c r="N173" s="4" t="str">
        <f>IF($K173="igen",Beosztás!V206,"")</f>
        <v/>
      </c>
      <c r="O173" s="4" t="str">
        <f>IF($K173="igen",Beosztás!W206,"")</f>
        <v/>
      </c>
      <c r="P173" s="4" t="str">
        <f>IF($K173="igen",Beosztás!X206,"")</f>
        <v/>
      </c>
      <c r="Q173" s="4" t="str">
        <f>IF($K173="igen",Beosztás!Y206,"")</f>
        <v/>
      </c>
      <c r="R173" s="4" t="str">
        <f>IF($K173="igen",Beosztás!Z206,"")</f>
        <v/>
      </c>
      <c r="S173" s="4" t="str">
        <f>IF($K173="igen",Beosztás!AA206,"")</f>
        <v/>
      </c>
      <c r="T173" s="4" t="str">
        <f>IF($K173="igen",Beosztás!AB206,"")</f>
        <v/>
      </c>
      <c r="U173" s="4" t="str">
        <f>IF($K173="igen",Beosztás!AC206,"")</f>
        <v/>
      </c>
      <c r="V173" s="4" t="str">
        <f>IF($K173="igen",Beosztás!AD206,"")</f>
        <v/>
      </c>
      <c r="W173" s="4" t="str">
        <f>IF($K173="igen",Beosztás!AE206,"")</f>
        <v/>
      </c>
      <c r="X173" s="4" t="str">
        <f>IF($K173="igen",Beosztás!AF206,"")</f>
        <v/>
      </c>
      <c r="Y173" s="4" t="str">
        <f>IF($K173="igen",Beosztás!AG206,"")</f>
        <v/>
      </c>
      <c r="Z173" s="4" t="str">
        <f>IF($K173="igen",Beosztás!AH206,"")</f>
        <v/>
      </c>
      <c r="AA173" s="4" t="str">
        <f>IF($K173="igen",Beosztás!AI206,"")</f>
        <v/>
      </c>
      <c r="AB173" s="4" t="str">
        <f>IF($K173="igen",Beosztás!AJ206,"")</f>
        <v/>
      </c>
      <c r="AC173" s="4" t="str">
        <f>IF($K173="igen",Beosztás!AK206,"")</f>
        <v/>
      </c>
      <c r="AD173" s="4" t="str">
        <f>IF($K173="igen",Beosztás!AL206,"")</f>
        <v/>
      </c>
      <c r="AE173" s="4" t="str">
        <f>IF($K173="igen",Beosztás!AM206,"")</f>
        <v/>
      </c>
      <c r="AF173" s="4" t="str">
        <f>IF($K173="igen",Beosztás!AN206,"")</f>
        <v/>
      </c>
      <c r="AG173" s="4" t="str">
        <f>IF($K173="igen",Beosztás!AO206,"")</f>
        <v/>
      </c>
      <c r="AH173" s="4" t="str">
        <f>IF($K173="igen",Beosztás!AP206,"")</f>
        <v/>
      </c>
      <c r="AI173" s="4" t="str">
        <f>IF($K173="igen",Beosztás!AQ206,"")</f>
        <v/>
      </c>
      <c r="AJ173" s="4" t="str">
        <f>IF($K173="igen",Beosztás!AR206,"")</f>
        <v/>
      </c>
      <c r="AK173" s="4" t="str">
        <f>IF($K173="igen",Beosztás!AS206,"")</f>
        <v/>
      </c>
      <c r="AL173" s="4" t="str">
        <f>IF($K173="igen",Beosztás!AT206,"")</f>
        <v/>
      </c>
      <c r="AM173" s="4" t="str">
        <f>IF($K173="igen",Beosztás!AU206,"")</f>
        <v/>
      </c>
      <c r="AN173" s="4" t="str">
        <f>IF($K173="igen",Beosztás!AV206,"")</f>
        <v/>
      </c>
      <c r="AO173" s="4" t="str">
        <f>IF($K173="igen",Beosztás!AW206,"")</f>
        <v/>
      </c>
      <c r="AP173" s="32" t="str">
        <f>IF($K173="igen",Beosztás!AX206,"")</f>
        <v/>
      </c>
    </row>
    <row r="174" spans="1:42" hidden="1" x14ac:dyDescent="0.3">
      <c r="A174" s="155">
        <f>Beosztás!A207</f>
        <v>0</v>
      </c>
      <c r="B174">
        <f>VLOOKUP($A174,Beosztás!$A$42:$I$345,8,)</f>
        <v>0</v>
      </c>
      <c r="C174">
        <f>VLOOKUP($A174,Beosztás!$A$42:$Q$345,9,)</f>
        <v>0</v>
      </c>
      <c r="D174">
        <f>VLOOKUP($A174,Beosztás!$A$42:$Q$345,10,)</f>
        <v>0</v>
      </c>
      <c r="E174">
        <f>VLOOKUP($A174,Beosztás!$A$42:$Q$345,11,)</f>
        <v>0</v>
      </c>
      <c r="F174">
        <f>VLOOKUP($A174,Beosztás!$A$42:$Q$345,16,)</f>
        <v>0</v>
      </c>
      <c r="G174">
        <f>VLOOKUP($A174,Beosztás!$A$42:$S$345,17,)</f>
        <v>0</v>
      </c>
      <c r="H174">
        <f>VLOOKUP($A174,Beosztás!$A$42:$S$345,14,)</f>
        <v>0</v>
      </c>
      <c r="I174">
        <f>VLOOKUP($A174,Beosztás!$A$42:$S$345,15,)</f>
        <v>0</v>
      </c>
      <c r="J174">
        <f t="shared" si="6"/>
        <v>0</v>
      </c>
      <c r="K174" s="82" t="str">
        <f t="shared" si="7"/>
        <v>nem</v>
      </c>
      <c r="L174" s="31" t="str">
        <f>IF($K174="igen",Beosztás!T207,"")</f>
        <v/>
      </c>
      <c r="M174" s="4" t="str">
        <f>IF($K174="igen",Beosztás!U207,"")</f>
        <v/>
      </c>
      <c r="N174" s="4" t="str">
        <f>IF($K174="igen",Beosztás!V207,"")</f>
        <v/>
      </c>
      <c r="O174" s="4" t="str">
        <f>IF($K174="igen",Beosztás!W207,"")</f>
        <v/>
      </c>
      <c r="P174" s="4" t="str">
        <f>IF($K174="igen",Beosztás!X207,"")</f>
        <v/>
      </c>
      <c r="Q174" s="4" t="str">
        <f>IF($K174="igen",Beosztás!Y207,"")</f>
        <v/>
      </c>
      <c r="R174" s="4" t="str">
        <f>IF($K174="igen",Beosztás!Z207,"")</f>
        <v/>
      </c>
      <c r="S174" s="4" t="str">
        <f>IF($K174="igen",Beosztás!AA207,"")</f>
        <v/>
      </c>
      <c r="T174" s="4" t="str">
        <f>IF($K174="igen",Beosztás!AB207,"")</f>
        <v/>
      </c>
      <c r="U174" s="4" t="str">
        <f>IF($K174="igen",Beosztás!AC207,"")</f>
        <v/>
      </c>
      <c r="V174" s="4" t="str">
        <f>IF($K174="igen",Beosztás!AD207,"")</f>
        <v/>
      </c>
      <c r="W174" s="4" t="str">
        <f>IF($K174="igen",Beosztás!AE207,"")</f>
        <v/>
      </c>
      <c r="X174" s="4" t="str">
        <f>IF($K174="igen",Beosztás!AF207,"")</f>
        <v/>
      </c>
      <c r="Y174" s="4" t="str">
        <f>IF($K174="igen",Beosztás!AG207,"")</f>
        <v/>
      </c>
      <c r="Z174" s="4" t="str">
        <f>IF($K174="igen",Beosztás!AH207,"")</f>
        <v/>
      </c>
      <c r="AA174" s="4" t="str">
        <f>IF($K174="igen",Beosztás!AI207,"")</f>
        <v/>
      </c>
      <c r="AB174" s="4" t="str">
        <f>IF($K174="igen",Beosztás!AJ207,"")</f>
        <v/>
      </c>
      <c r="AC174" s="4" t="str">
        <f>IF($K174="igen",Beosztás!AK207,"")</f>
        <v/>
      </c>
      <c r="AD174" s="4" t="str">
        <f>IF($K174="igen",Beosztás!AL207,"")</f>
        <v/>
      </c>
      <c r="AE174" s="4" t="str">
        <f>IF($K174="igen",Beosztás!AM207,"")</f>
        <v/>
      </c>
      <c r="AF174" s="4" t="str">
        <f>IF($K174="igen",Beosztás!AN207,"")</f>
        <v/>
      </c>
      <c r="AG174" s="4" t="str">
        <f>IF($K174="igen",Beosztás!AO207,"")</f>
        <v/>
      </c>
      <c r="AH174" s="4" t="str">
        <f>IF($K174="igen",Beosztás!AP207,"")</f>
        <v/>
      </c>
      <c r="AI174" s="4" t="str">
        <f>IF($K174="igen",Beosztás!AQ207,"")</f>
        <v/>
      </c>
      <c r="AJ174" s="4" t="str">
        <f>IF($K174="igen",Beosztás!AR207,"")</f>
        <v/>
      </c>
      <c r="AK174" s="4" t="str">
        <f>IF($K174="igen",Beosztás!AS207,"")</f>
        <v/>
      </c>
      <c r="AL174" s="4" t="str">
        <f>IF($K174="igen",Beosztás!AT207,"")</f>
        <v/>
      </c>
      <c r="AM174" s="4" t="str">
        <f>IF($K174="igen",Beosztás!AU207,"")</f>
        <v/>
      </c>
      <c r="AN174" s="4" t="str">
        <f>IF($K174="igen",Beosztás!AV207,"")</f>
        <v/>
      </c>
      <c r="AO174" s="4" t="str">
        <f>IF($K174="igen",Beosztás!AW207,"")</f>
        <v/>
      </c>
      <c r="AP174" s="32" t="str">
        <f>IF($K174="igen",Beosztás!AX207,"")</f>
        <v/>
      </c>
    </row>
    <row r="175" spans="1:42" hidden="1" x14ac:dyDescent="0.3">
      <c r="A175" s="155">
        <f>Beosztás!A208</f>
        <v>0</v>
      </c>
      <c r="B175">
        <f>VLOOKUP($A175,Beosztás!$A$42:$I$345,8,)</f>
        <v>0</v>
      </c>
      <c r="C175">
        <f>VLOOKUP($A175,Beosztás!$A$42:$Q$345,9,)</f>
        <v>0</v>
      </c>
      <c r="D175">
        <f>VLOOKUP($A175,Beosztás!$A$42:$Q$345,10,)</f>
        <v>0</v>
      </c>
      <c r="E175">
        <f>VLOOKUP($A175,Beosztás!$A$42:$Q$345,11,)</f>
        <v>0</v>
      </c>
      <c r="F175">
        <f>VLOOKUP($A175,Beosztás!$A$42:$Q$345,16,)</f>
        <v>0</v>
      </c>
      <c r="G175">
        <f>VLOOKUP($A175,Beosztás!$A$42:$S$345,17,)</f>
        <v>0</v>
      </c>
      <c r="H175">
        <f>VLOOKUP($A175,Beosztás!$A$42:$S$345,14,)</f>
        <v>0</v>
      </c>
      <c r="I175">
        <f>VLOOKUP($A175,Beosztás!$A$42:$S$345,15,)</f>
        <v>0</v>
      </c>
      <c r="J175">
        <f t="shared" si="6"/>
        <v>0</v>
      </c>
      <c r="K175" s="82" t="str">
        <f t="shared" si="7"/>
        <v>nem</v>
      </c>
      <c r="L175" s="31" t="str">
        <f>IF($K175="igen",Beosztás!T208,"")</f>
        <v/>
      </c>
      <c r="M175" s="4" t="str">
        <f>IF($K175="igen",Beosztás!U208,"")</f>
        <v/>
      </c>
      <c r="N175" s="4" t="str">
        <f>IF($K175="igen",Beosztás!V208,"")</f>
        <v/>
      </c>
      <c r="O175" s="4" t="str">
        <f>IF($K175="igen",Beosztás!W208,"")</f>
        <v/>
      </c>
      <c r="P175" s="4" t="str">
        <f>IF($K175="igen",Beosztás!X208,"")</f>
        <v/>
      </c>
      <c r="Q175" s="4" t="str">
        <f>IF($K175="igen",Beosztás!Y208,"")</f>
        <v/>
      </c>
      <c r="R175" s="4" t="str">
        <f>IF($K175="igen",Beosztás!Z208,"")</f>
        <v/>
      </c>
      <c r="S175" s="4" t="str">
        <f>IF($K175="igen",Beosztás!AA208,"")</f>
        <v/>
      </c>
      <c r="T175" s="4" t="str">
        <f>IF($K175="igen",Beosztás!AB208,"")</f>
        <v/>
      </c>
      <c r="U175" s="4" t="str">
        <f>IF($K175="igen",Beosztás!AC208,"")</f>
        <v/>
      </c>
      <c r="V175" s="4" t="str">
        <f>IF($K175="igen",Beosztás!AD208,"")</f>
        <v/>
      </c>
      <c r="W175" s="4" t="str">
        <f>IF($K175="igen",Beosztás!AE208,"")</f>
        <v/>
      </c>
      <c r="X175" s="4" t="str">
        <f>IF($K175="igen",Beosztás!AF208,"")</f>
        <v/>
      </c>
      <c r="Y175" s="4" t="str">
        <f>IF($K175="igen",Beosztás!AG208,"")</f>
        <v/>
      </c>
      <c r="Z175" s="4" t="str">
        <f>IF($K175="igen",Beosztás!AH208,"")</f>
        <v/>
      </c>
      <c r="AA175" s="4" t="str">
        <f>IF($K175="igen",Beosztás!AI208,"")</f>
        <v/>
      </c>
      <c r="AB175" s="4" t="str">
        <f>IF($K175="igen",Beosztás!AJ208,"")</f>
        <v/>
      </c>
      <c r="AC175" s="4" t="str">
        <f>IF($K175="igen",Beosztás!AK208,"")</f>
        <v/>
      </c>
      <c r="AD175" s="4" t="str">
        <f>IF($K175="igen",Beosztás!AL208,"")</f>
        <v/>
      </c>
      <c r="AE175" s="4" t="str">
        <f>IF($K175="igen",Beosztás!AM208,"")</f>
        <v/>
      </c>
      <c r="AF175" s="4" t="str">
        <f>IF($K175="igen",Beosztás!AN208,"")</f>
        <v/>
      </c>
      <c r="AG175" s="4" t="str">
        <f>IF($K175="igen",Beosztás!AO208,"")</f>
        <v/>
      </c>
      <c r="AH175" s="4" t="str">
        <f>IF($K175="igen",Beosztás!AP208,"")</f>
        <v/>
      </c>
      <c r="AI175" s="4" t="str">
        <f>IF($K175="igen",Beosztás!AQ208,"")</f>
        <v/>
      </c>
      <c r="AJ175" s="4" t="str">
        <f>IF($K175="igen",Beosztás!AR208,"")</f>
        <v/>
      </c>
      <c r="AK175" s="4" t="str">
        <f>IF($K175="igen",Beosztás!AS208,"")</f>
        <v/>
      </c>
      <c r="AL175" s="4" t="str">
        <f>IF($K175="igen",Beosztás!AT208,"")</f>
        <v/>
      </c>
      <c r="AM175" s="4" t="str">
        <f>IF($K175="igen",Beosztás!AU208,"")</f>
        <v/>
      </c>
      <c r="AN175" s="4" t="str">
        <f>IF($K175="igen",Beosztás!AV208,"")</f>
        <v/>
      </c>
      <c r="AO175" s="4" t="str">
        <f>IF($K175="igen",Beosztás!AW208,"")</f>
        <v/>
      </c>
      <c r="AP175" s="32" t="str">
        <f>IF($K175="igen",Beosztás!AX208,"")</f>
        <v/>
      </c>
    </row>
    <row r="176" spans="1:42" hidden="1" x14ac:dyDescent="0.3">
      <c r="A176" s="155">
        <f>Beosztás!A209</f>
        <v>0</v>
      </c>
      <c r="B176">
        <f>VLOOKUP($A176,Beosztás!$A$42:$I$345,8,)</f>
        <v>0</v>
      </c>
      <c r="C176">
        <f>VLOOKUP($A176,Beosztás!$A$42:$Q$345,9,)</f>
        <v>0</v>
      </c>
      <c r="D176">
        <f>VLOOKUP($A176,Beosztás!$A$42:$Q$345,10,)</f>
        <v>0</v>
      </c>
      <c r="E176">
        <f>VLOOKUP($A176,Beosztás!$A$42:$Q$345,11,)</f>
        <v>0</v>
      </c>
      <c r="F176">
        <f>VLOOKUP($A176,Beosztás!$A$42:$Q$345,16,)</f>
        <v>0</v>
      </c>
      <c r="G176">
        <f>VLOOKUP($A176,Beosztás!$A$42:$S$345,17,)</f>
        <v>0</v>
      </c>
      <c r="H176">
        <f>VLOOKUP($A176,Beosztás!$A$42:$S$345,14,)</f>
        <v>0</v>
      </c>
      <c r="I176">
        <f>VLOOKUP($A176,Beosztás!$A$42:$S$345,15,)</f>
        <v>0</v>
      </c>
      <c r="J176">
        <f t="shared" si="6"/>
        <v>0</v>
      </c>
      <c r="K176" s="82" t="str">
        <f t="shared" si="7"/>
        <v>nem</v>
      </c>
      <c r="L176" s="31" t="str">
        <f>IF($K176="igen",Beosztás!T209,"")</f>
        <v/>
      </c>
      <c r="M176" s="4" t="str">
        <f>IF($K176="igen",Beosztás!U209,"")</f>
        <v/>
      </c>
      <c r="N176" s="4" t="str">
        <f>IF($K176="igen",Beosztás!V209,"")</f>
        <v/>
      </c>
      <c r="O176" s="4" t="str">
        <f>IF($K176="igen",Beosztás!W209,"")</f>
        <v/>
      </c>
      <c r="P176" s="4" t="str">
        <f>IF($K176="igen",Beosztás!X209,"")</f>
        <v/>
      </c>
      <c r="Q176" s="4" t="str">
        <f>IF($K176="igen",Beosztás!Y209,"")</f>
        <v/>
      </c>
      <c r="R176" s="4" t="str">
        <f>IF($K176="igen",Beosztás!Z209,"")</f>
        <v/>
      </c>
      <c r="S176" s="4" t="str">
        <f>IF($K176="igen",Beosztás!AA209,"")</f>
        <v/>
      </c>
      <c r="T176" s="4" t="str">
        <f>IF($K176="igen",Beosztás!AB209,"")</f>
        <v/>
      </c>
      <c r="U176" s="4" t="str">
        <f>IF($K176="igen",Beosztás!AC209,"")</f>
        <v/>
      </c>
      <c r="V176" s="4" t="str">
        <f>IF($K176="igen",Beosztás!AD209,"")</f>
        <v/>
      </c>
      <c r="W176" s="4" t="str">
        <f>IF($K176="igen",Beosztás!AE209,"")</f>
        <v/>
      </c>
      <c r="X176" s="4" t="str">
        <f>IF($K176="igen",Beosztás!AF209,"")</f>
        <v/>
      </c>
      <c r="Y176" s="4" t="str">
        <f>IF($K176="igen",Beosztás!AG209,"")</f>
        <v/>
      </c>
      <c r="Z176" s="4" t="str">
        <f>IF($K176="igen",Beosztás!AH209,"")</f>
        <v/>
      </c>
      <c r="AA176" s="4" t="str">
        <f>IF($K176="igen",Beosztás!AI209,"")</f>
        <v/>
      </c>
      <c r="AB176" s="4" t="str">
        <f>IF($K176="igen",Beosztás!AJ209,"")</f>
        <v/>
      </c>
      <c r="AC176" s="4" t="str">
        <f>IF($K176="igen",Beosztás!AK209,"")</f>
        <v/>
      </c>
      <c r="AD176" s="4" t="str">
        <f>IF($K176="igen",Beosztás!AL209,"")</f>
        <v/>
      </c>
      <c r="AE176" s="4" t="str">
        <f>IF($K176="igen",Beosztás!AM209,"")</f>
        <v/>
      </c>
      <c r="AF176" s="4" t="str">
        <f>IF($K176="igen",Beosztás!AN209,"")</f>
        <v/>
      </c>
      <c r="AG176" s="4" t="str">
        <f>IF($K176="igen",Beosztás!AO209,"")</f>
        <v/>
      </c>
      <c r="AH176" s="4" t="str">
        <f>IF($K176="igen",Beosztás!AP209,"")</f>
        <v/>
      </c>
      <c r="AI176" s="4" t="str">
        <f>IF($K176="igen",Beosztás!AQ209,"")</f>
        <v/>
      </c>
      <c r="AJ176" s="4" t="str">
        <f>IF($K176="igen",Beosztás!AR209,"")</f>
        <v/>
      </c>
      <c r="AK176" s="4" t="str">
        <f>IF($K176="igen",Beosztás!AS209,"")</f>
        <v/>
      </c>
      <c r="AL176" s="4" t="str">
        <f>IF($K176="igen",Beosztás!AT209,"")</f>
        <v/>
      </c>
      <c r="AM176" s="4" t="str">
        <f>IF($K176="igen",Beosztás!AU209,"")</f>
        <v/>
      </c>
      <c r="AN176" s="4" t="str">
        <f>IF($K176="igen",Beosztás!AV209,"")</f>
        <v/>
      </c>
      <c r="AO176" s="4" t="str">
        <f>IF($K176="igen",Beosztás!AW209,"")</f>
        <v/>
      </c>
      <c r="AP176" s="32" t="str">
        <f>IF($K176="igen",Beosztás!AX209,"")</f>
        <v/>
      </c>
    </row>
    <row r="177" spans="1:42" hidden="1" x14ac:dyDescent="0.3">
      <c r="A177" s="155">
        <f>Beosztás!A210</f>
        <v>0</v>
      </c>
      <c r="B177">
        <f>VLOOKUP($A177,Beosztás!$A$42:$I$345,8,)</f>
        <v>0</v>
      </c>
      <c r="C177">
        <f>VLOOKUP($A177,Beosztás!$A$42:$Q$345,9,)</f>
        <v>0</v>
      </c>
      <c r="D177">
        <f>VLOOKUP($A177,Beosztás!$A$42:$Q$345,10,)</f>
        <v>0</v>
      </c>
      <c r="E177">
        <f>VLOOKUP($A177,Beosztás!$A$42:$Q$345,11,)</f>
        <v>0</v>
      </c>
      <c r="F177">
        <f>VLOOKUP($A177,Beosztás!$A$42:$Q$345,16,)</f>
        <v>0</v>
      </c>
      <c r="G177">
        <f>VLOOKUP($A177,Beosztás!$A$42:$S$345,17,)</f>
        <v>0</v>
      </c>
      <c r="H177">
        <f>VLOOKUP($A177,Beosztás!$A$42:$S$345,14,)</f>
        <v>0</v>
      </c>
      <c r="I177">
        <f>VLOOKUP($A177,Beosztás!$A$42:$S$345,15,)</f>
        <v>0</v>
      </c>
      <c r="J177">
        <f t="shared" si="6"/>
        <v>0</v>
      </c>
      <c r="K177" s="82" t="str">
        <f t="shared" si="7"/>
        <v>nem</v>
      </c>
      <c r="L177" s="31" t="str">
        <f>IF($K177="igen",Beosztás!T210,"")</f>
        <v/>
      </c>
      <c r="M177" s="4" t="str">
        <f>IF($K177="igen",Beosztás!U210,"")</f>
        <v/>
      </c>
      <c r="N177" s="4" t="str">
        <f>IF($K177="igen",Beosztás!V210,"")</f>
        <v/>
      </c>
      <c r="O177" s="4" t="str">
        <f>IF($K177="igen",Beosztás!W210,"")</f>
        <v/>
      </c>
      <c r="P177" s="4" t="str">
        <f>IF($K177="igen",Beosztás!X210,"")</f>
        <v/>
      </c>
      <c r="Q177" s="4" t="str">
        <f>IF($K177="igen",Beosztás!Y210,"")</f>
        <v/>
      </c>
      <c r="R177" s="4" t="str">
        <f>IF($K177="igen",Beosztás!Z210,"")</f>
        <v/>
      </c>
      <c r="S177" s="4" t="str">
        <f>IF($K177="igen",Beosztás!AA210,"")</f>
        <v/>
      </c>
      <c r="T177" s="4" t="str">
        <f>IF($K177="igen",Beosztás!AB210,"")</f>
        <v/>
      </c>
      <c r="U177" s="4" t="str">
        <f>IF($K177="igen",Beosztás!AC210,"")</f>
        <v/>
      </c>
      <c r="V177" s="4" t="str">
        <f>IF($K177="igen",Beosztás!AD210,"")</f>
        <v/>
      </c>
      <c r="W177" s="4" t="str">
        <f>IF($K177="igen",Beosztás!AE210,"")</f>
        <v/>
      </c>
      <c r="X177" s="4" t="str">
        <f>IF($K177="igen",Beosztás!AF210,"")</f>
        <v/>
      </c>
      <c r="Y177" s="4" t="str">
        <f>IF($K177="igen",Beosztás!AG210,"")</f>
        <v/>
      </c>
      <c r="Z177" s="4" t="str">
        <f>IF($K177="igen",Beosztás!AH210,"")</f>
        <v/>
      </c>
      <c r="AA177" s="4" t="str">
        <f>IF($K177="igen",Beosztás!AI210,"")</f>
        <v/>
      </c>
      <c r="AB177" s="4" t="str">
        <f>IF($K177="igen",Beosztás!AJ210,"")</f>
        <v/>
      </c>
      <c r="AC177" s="4" t="str">
        <f>IF($K177="igen",Beosztás!AK210,"")</f>
        <v/>
      </c>
      <c r="AD177" s="4" t="str">
        <f>IF($K177="igen",Beosztás!AL210,"")</f>
        <v/>
      </c>
      <c r="AE177" s="4" t="str">
        <f>IF($K177="igen",Beosztás!AM210,"")</f>
        <v/>
      </c>
      <c r="AF177" s="4" t="str">
        <f>IF($K177="igen",Beosztás!AN210,"")</f>
        <v/>
      </c>
      <c r="AG177" s="4" t="str">
        <f>IF($K177="igen",Beosztás!AO210,"")</f>
        <v/>
      </c>
      <c r="AH177" s="4" t="str">
        <f>IF($K177="igen",Beosztás!AP210,"")</f>
        <v/>
      </c>
      <c r="AI177" s="4" t="str">
        <f>IF($K177="igen",Beosztás!AQ210,"")</f>
        <v/>
      </c>
      <c r="AJ177" s="4" t="str">
        <f>IF($K177="igen",Beosztás!AR210,"")</f>
        <v/>
      </c>
      <c r="AK177" s="4" t="str">
        <f>IF($K177="igen",Beosztás!AS210,"")</f>
        <v/>
      </c>
      <c r="AL177" s="4" t="str">
        <f>IF($K177="igen",Beosztás!AT210,"")</f>
        <v/>
      </c>
      <c r="AM177" s="4" t="str">
        <f>IF($K177="igen",Beosztás!AU210,"")</f>
        <v/>
      </c>
      <c r="AN177" s="4" t="str">
        <f>IF($K177="igen",Beosztás!AV210,"")</f>
        <v/>
      </c>
      <c r="AO177" s="4" t="str">
        <f>IF($K177="igen",Beosztás!AW210,"")</f>
        <v/>
      </c>
      <c r="AP177" s="32" t="str">
        <f>IF($K177="igen",Beosztás!AX210,"")</f>
        <v/>
      </c>
    </row>
    <row r="178" spans="1:42" hidden="1" x14ac:dyDescent="0.3">
      <c r="A178" s="155">
        <f>Beosztás!A211</f>
        <v>0</v>
      </c>
      <c r="B178">
        <f>VLOOKUP($A178,Beosztás!$A$42:$I$345,8,)</f>
        <v>0</v>
      </c>
      <c r="C178">
        <f>VLOOKUP($A178,Beosztás!$A$42:$Q$345,9,)</f>
        <v>0</v>
      </c>
      <c r="D178">
        <f>VLOOKUP($A178,Beosztás!$A$42:$Q$345,10,)</f>
        <v>0</v>
      </c>
      <c r="E178">
        <f>VLOOKUP($A178,Beosztás!$A$42:$Q$345,11,)</f>
        <v>0</v>
      </c>
      <c r="F178">
        <f>VLOOKUP($A178,Beosztás!$A$42:$Q$345,16,)</f>
        <v>0</v>
      </c>
      <c r="G178">
        <f>VLOOKUP($A178,Beosztás!$A$42:$S$345,17,)</f>
        <v>0</v>
      </c>
      <c r="H178">
        <f>VLOOKUP($A178,Beosztás!$A$42:$S$345,14,)</f>
        <v>0</v>
      </c>
      <c r="I178">
        <f>VLOOKUP($A178,Beosztás!$A$42:$S$345,15,)</f>
        <v>0</v>
      </c>
      <c r="J178">
        <f t="shared" si="6"/>
        <v>0</v>
      </c>
      <c r="K178" s="82" t="str">
        <f t="shared" si="7"/>
        <v>nem</v>
      </c>
      <c r="L178" s="31" t="str">
        <f>IF($K178="igen",Beosztás!T211,"")</f>
        <v/>
      </c>
      <c r="M178" s="4" t="str">
        <f>IF($K178="igen",Beosztás!U211,"")</f>
        <v/>
      </c>
      <c r="N178" s="4" t="str">
        <f>IF($K178="igen",Beosztás!V211,"")</f>
        <v/>
      </c>
      <c r="O178" s="4" t="str">
        <f>IF($K178="igen",Beosztás!W211,"")</f>
        <v/>
      </c>
      <c r="P178" s="4" t="str">
        <f>IF($K178="igen",Beosztás!X211,"")</f>
        <v/>
      </c>
      <c r="Q178" s="4" t="str">
        <f>IF($K178="igen",Beosztás!Y211,"")</f>
        <v/>
      </c>
      <c r="R178" s="4" t="str">
        <f>IF($K178="igen",Beosztás!Z211,"")</f>
        <v/>
      </c>
      <c r="S178" s="4" t="str">
        <f>IF($K178="igen",Beosztás!AA211,"")</f>
        <v/>
      </c>
      <c r="T178" s="4" t="str">
        <f>IF($K178="igen",Beosztás!AB211,"")</f>
        <v/>
      </c>
      <c r="U178" s="4" t="str">
        <f>IF($K178="igen",Beosztás!AC211,"")</f>
        <v/>
      </c>
      <c r="V178" s="4" t="str">
        <f>IF($K178="igen",Beosztás!AD211,"")</f>
        <v/>
      </c>
      <c r="W178" s="4" t="str">
        <f>IF($K178="igen",Beosztás!AE211,"")</f>
        <v/>
      </c>
      <c r="X178" s="4" t="str">
        <f>IF($K178="igen",Beosztás!AF211,"")</f>
        <v/>
      </c>
      <c r="Y178" s="4" t="str">
        <f>IF($K178="igen",Beosztás!AG211,"")</f>
        <v/>
      </c>
      <c r="Z178" s="4" t="str">
        <f>IF($K178="igen",Beosztás!AH211,"")</f>
        <v/>
      </c>
      <c r="AA178" s="4" t="str">
        <f>IF($K178="igen",Beosztás!AI211,"")</f>
        <v/>
      </c>
      <c r="AB178" s="4" t="str">
        <f>IF($K178="igen",Beosztás!AJ211,"")</f>
        <v/>
      </c>
      <c r="AC178" s="4" t="str">
        <f>IF($K178="igen",Beosztás!AK211,"")</f>
        <v/>
      </c>
      <c r="AD178" s="4" t="str">
        <f>IF($K178="igen",Beosztás!AL211,"")</f>
        <v/>
      </c>
      <c r="AE178" s="4" t="str">
        <f>IF($K178="igen",Beosztás!AM211,"")</f>
        <v/>
      </c>
      <c r="AF178" s="4" t="str">
        <f>IF($K178="igen",Beosztás!AN211,"")</f>
        <v/>
      </c>
      <c r="AG178" s="4" t="str">
        <f>IF($K178="igen",Beosztás!AO211,"")</f>
        <v/>
      </c>
      <c r="AH178" s="4" t="str">
        <f>IF($K178="igen",Beosztás!AP211,"")</f>
        <v/>
      </c>
      <c r="AI178" s="4" t="str">
        <f>IF($K178="igen",Beosztás!AQ211,"")</f>
        <v/>
      </c>
      <c r="AJ178" s="4" t="str">
        <f>IF($K178="igen",Beosztás!AR211,"")</f>
        <v/>
      </c>
      <c r="AK178" s="4" t="str">
        <f>IF($K178="igen",Beosztás!AS211,"")</f>
        <v/>
      </c>
      <c r="AL178" s="4" t="str">
        <f>IF($K178="igen",Beosztás!AT211,"")</f>
        <v/>
      </c>
      <c r="AM178" s="4" t="str">
        <f>IF($K178="igen",Beosztás!AU211,"")</f>
        <v/>
      </c>
      <c r="AN178" s="4" t="str">
        <f>IF($K178="igen",Beosztás!AV211,"")</f>
        <v/>
      </c>
      <c r="AO178" s="4" t="str">
        <f>IF($K178="igen",Beosztás!AW211,"")</f>
        <v/>
      </c>
      <c r="AP178" s="32" t="str">
        <f>IF($K178="igen",Beosztás!AX211,"")</f>
        <v/>
      </c>
    </row>
    <row r="179" spans="1:42" hidden="1" x14ac:dyDescent="0.3">
      <c r="A179" s="155">
        <f>Beosztás!A212</f>
        <v>0</v>
      </c>
      <c r="B179">
        <f>VLOOKUP($A179,Beosztás!$A$42:$I$345,8,)</f>
        <v>0</v>
      </c>
      <c r="C179">
        <f>VLOOKUP($A179,Beosztás!$A$42:$Q$345,9,)</f>
        <v>0</v>
      </c>
      <c r="D179">
        <f>VLOOKUP($A179,Beosztás!$A$42:$Q$345,10,)</f>
        <v>0</v>
      </c>
      <c r="E179">
        <f>VLOOKUP($A179,Beosztás!$A$42:$Q$345,11,)</f>
        <v>0</v>
      </c>
      <c r="F179">
        <f>VLOOKUP($A179,Beosztás!$A$42:$Q$345,16,)</f>
        <v>0</v>
      </c>
      <c r="G179">
        <f>VLOOKUP($A179,Beosztás!$A$42:$S$345,17,)</f>
        <v>0</v>
      </c>
      <c r="H179">
        <f>VLOOKUP($A179,Beosztás!$A$42:$S$345,14,)</f>
        <v>0</v>
      </c>
      <c r="I179">
        <f>VLOOKUP($A179,Beosztás!$A$42:$S$345,15,)</f>
        <v>0</v>
      </c>
      <c r="J179">
        <f t="shared" si="6"/>
        <v>0</v>
      </c>
      <c r="K179" s="82" t="str">
        <f t="shared" si="7"/>
        <v>nem</v>
      </c>
      <c r="L179" s="31" t="str">
        <f>IF($K179="igen",Beosztás!T212,"")</f>
        <v/>
      </c>
      <c r="M179" s="4" t="str">
        <f>IF($K179="igen",Beosztás!U212,"")</f>
        <v/>
      </c>
      <c r="N179" s="4" t="str">
        <f>IF($K179="igen",Beosztás!V212,"")</f>
        <v/>
      </c>
      <c r="O179" s="4" t="str">
        <f>IF($K179="igen",Beosztás!W212,"")</f>
        <v/>
      </c>
      <c r="P179" s="4" t="str">
        <f>IF($K179="igen",Beosztás!X212,"")</f>
        <v/>
      </c>
      <c r="Q179" s="4" t="str">
        <f>IF($K179="igen",Beosztás!Y212,"")</f>
        <v/>
      </c>
      <c r="R179" s="4" t="str">
        <f>IF($K179="igen",Beosztás!Z212,"")</f>
        <v/>
      </c>
      <c r="S179" s="4" t="str">
        <f>IF($K179="igen",Beosztás!AA212,"")</f>
        <v/>
      </c>
      <c r="T179" s="4" t="str">
        <f>IF($K179="igen",Beosztás!AB212,"")</f>
        <v/>
      </c>
      <c r="U179" s="4" t="str">
        <f>IF($K179="igen",Beosztás!AC212,"")</f>
        <v/>
      </c>
      <c r="V179" s="4" t="str">
        <f>IF($K179="igen",Beosztás!AD212,"")</f>
        <v/>
      </c>
      <c r="W179" s="4" t="str">
        <f>IF($K179="igen",Beosztás!AE212,"")</f>
        <v/>
      </c>
      <c r="X179" s="4" t="str">
        <f>IF($K179="igen",Beosztás!AF212,"")</f>
        <v/>
      </c>
      <c r="Y179" s="4" t="str">
        <f>IF($K179="igen",Beosztás!AG212,"")</f>
        <v/>
      </c>
      <c r="Z179" s="4" t="str">
        <f>IF($K179="igen",Beosztás!AH212,"")</f>
        <v/>
      </c>
      <c r="AA179" s="4" t="str">
        <f>IF($K179="igen",Beosztás!AI212,"")</f>
        <v/>
      </c>
      <c r="AB179" s="4" t="str">
        <f>IF($K179="igen",Beosztás!AJ212,"")</f>
        <v/>
      </c>
      <c r="AC179" s="4" t="str">
        <f>IF($K179="igen",Beosztás!AK212,"")</f>
        <v/>
      </c>
      <c r="AD179" s="4" t="str">
        <f>IF($K179="igen",Beosztás!AL212,"")</f>
        <v/>
      </c>
      <c r="AE179" s="4" t="str">
        <f>IF($K179="igen",Beosztás!AM212,"")</f>
        <v/>
      </c>
      <c r="AF179" s="4" t="str">
        <f>IF($K179="igen",Beosztás!AN212,"")</f>
        <v/>
      </c>
      <c r="AG179" s="4" t="str">
        <f>IF($K179="igen",Beosztás!AO212,"")</f>
        <v/>
      </c>
      <c r="AH179" s="4" t="str">
        <f>IF($K179="igen",Beosztás!AP212,"")</f>
        <v/>
      </c>
      <c r="AI179" s="4" t="str">
        <f>IF($K179="igen",Beosztás!AQ212,"")</f>
        <v/>
      </c>
      <c r="AJ179" s="4" t="str">
        <f>IF($K179="igen",Beosztás!AR212,"")</f>
        <v/>
      </c>
      <c r="AK179" s="4" t="str">
        <f>IF($K179="igen",Beosztás!AS212,"")</f>
        <v/>
      </c>
      <c r="AL179" s="4" t="str">
        <f>IF($K179="igen",Beosztás!AT212,"")</f>
        <v/>
      </c>
      <c r="AM179" s="4" t="str">
        <f>IF($K179="igen",Beosztás!AU212,"")</f>
        <v/>
      </c>
      <c r="AN179" s="4" t="str">
        <f>IF($K179="igen",Beosztás!AV212,"")</f>
        <v/>
      </c>
      <c r="AO179" s="4" t="str">
        <f>IF($K179="igen",Beosztás!AW212,"")</f>
        <v/>
      </c>
      <c r="AP179" s="32" t="str">
        <f>IF($K179="igen",Beosztás!AX212,"")</f>
        <v/>
      </c>
    </row>
    <row r="180" spans="1:42" hidden="1" x14ac:dyDescent="0.3">
      <c r="A180" s="155">
        <f>Beosztás!A213</f>
        <v>0</v>
      </c>
      <c r="B180">
        <f>VLOOKUP($A180,Beosztás!$A$42:$I$345,8,)</f>
        <v>0</v>
      </c>
      <c r="C180">
        <f>VLOOKUP($A180,Beosztás!$A$42:$Q$345,9,)</f>
        <v>0</v>
      </c>
      <c r="D180">
        <f>VLOOKUP($A180,Beosztás!$A$42:$Q$345,10,)</f>
        <v>0</v>
      </c>
      <c r="E180">
        <f>VLOOKUP($A180,Beosztás!$A$42:$Q$345,11,)</f>
        <v>0</v>
      </c>
      <c r="F180">
        <f>VLOOKUP($A180,Beosztás!$A$42:$Q$345,16,)</f>
        <v>0</v>
      </c>
      <c r="G180">
        <f>VLOOKUP($A180,Beosztás!$A$42:$S$345,17,)</f>
        <v>0</v>
      </c>
      <c r="H180">
        <f>VLOOKUP($A180,Beosztás!$A$42:$S$345,14,)</f>
        <v>0</v>
      </c>
      <c r="I180">
        <f>VLOOKUP($A180,Beosztás!$A$42:$S$345,15,)</f>
        <v>0</v>
      </c>
      <c r="J180">
        <f t="shared" si="6"/>
        <v>0</v>
      </c>
      <c r="K180" s="82" t="str">
        <f t="shared" si="7"/>
        <v>nem</v>
      </c>
      <c r="L180" s="31" t="str">
        <f>IF($K180="igen",Beosztás!T213,"")</f>
        <v/>
      </c>
      <c r="M180" s="4" t="str">
        <f>IF($K180="igen",Beosztás!U213,"")</f>
        <v/>
      </c>
      <c r="N180" s="4" t="str">
        <f>IF($K180="igen",Beosztás!V213,"")</f>
        <v/>
      </c>
      <c r="O180" s="4" t="str">
        <f>IF($K180="igen",Beosztás!W213,"")</f>
        <v/>
      </c>
      <c r="P180" s="4" t="str">
        <f>IF($K180="igen",Beosztás!X213,"")</f>
        <v/>
      </c>
      <c r="Q180" s="4" t="str">
        <f>IF($K180="igen",Beosztás!Y213,"")</f>
        <v/>
      </c>
      <c r="R180" s="4" t="str">
        <f>IF($K180="igen",Beosztás!Z213,"")</f>
        <v/>
      </c>
      <c r="S180" s="4" t="str">
        <f>IF($K180="igen",Beosztás!AA213,"")</f>
        <v/>
      </c>
      <c r="T180" s="4" t="str">
        <f>IF($K180="igen",Beosztás!AB213,"")</f>
        <v/>
      </c>
      <c r="U180" s="4" t="str">
        <f>IF($K180="igen",Beosztás!AC213,"")</f>
        <v/>
      </c>
      <c r="V180" s="4" t="str">
        <f>IF($K180="igen",Beosztás!AD213,"")</f>
        <v/>
      </c>
      <c r="W180" s="4" t="str">
        <f>IF($K180="igen",Beosztás!AE213,"")</f>
        <v/>
      </c>
      <c r="X180" s="4" t="str">
        <f>IF($K180="igen",Beosztás!AF213,"")</f>
        <v/>
      </c>
      <c r="Y180" s="4" t="str">
        <f>IF($K180="igen",Beosztás!AG213,"")</f>
        <v/>
      </c>
      <c r="Z180" s="4" t="str">
        <f>IF($K180="igen",Beosztás!AH213,"")</f>
        <v/>
      </c>
      <c r="AA180" s="4" t="str">
        <f>IF($K180="igen",Beosztás!AI213,"")</f>
        <v/>
      </c>
      <c r="AB180" s="4" t="str">
        <f>IF($K180="igen",Beosztás!AJ213,"")</f>
        <v/>
      </c>
      <c r="AC180" s="4" t="str">
        <f>IF($K180="igen",Beosztás!AK213,"")</f>
        <v/>
      </c>
      <c r="AD180" s="4" t="str">
        <f>IF($K180="igen",Beosztás!AL213,"")</f>
        <v/>
      </c>
      <c r="AE180" s="4" t="str">
        <f>IF($K180="igen",Beosztás!AM213,"")</f>
        <v/>
      </c>
      <c r="AF180" s="4" t="str">
        <f>IF($K180="igen",Beosztás!AN213,"")</f>
        <v/>
      </c>
      <c r="AG180" s="4" t="str">
        <f>IF($K180="igen",Beosztás!AO213,"")</f>
        <v/>
      </c>
      <c r="AH180" s="4" t="str">
        <f>IF($K180="igen",Beosztás!AP213,"")</f>
        <v/>
      </c>
      <c r="AI180" s="4" t="str">
        <f>IF($K180="igen",Beosztás!AQ213,"")</f>
        <v/>
      </c>
      <c r="AJ180" s="4" t="str">
        <f>IF($K180="igen",Beosztás!AR213,"")</f>
        <v/>
      </c>
      <c r="AK180" s="4" t="str">
        <f>IF($K180="igen",Beosztás!AS213,"")</f>
        <v/>
      </c>
      <c r="AL180" s="4" t="str">
        <f>IF($K180="igen",Beosztás!AT213,"")</f>
        <v/>
      </c>
      <c r="AM180" s="4" t="str">
        <f>IF($K180="igen",Beosztás!AU213,"")</f>
        <v/>
      </c>
      <c r="AN180" s="4" t="str">
        <f>IF($K180="igen",Beosztás!AV213,"")</f>
        <v/>
      </c>
      <c r="AO180" s="4" t="str">
        <f>IF($K180="igen",Beosztás!AW213,"")</f>
        <v/>
      </c>
      <c r="AP180" s="32" t="str">
        <f>IF($K180="igen",Beosztás!AX213,"")</f>
        <v/>
      </c>
    </row>
    <row r="181" spans="1:42" hidden="1" x14ac:dyDescent="0.3">
      <c r="A181" s="155">
        <f>Beosztás!A214</f>
        <v>0</v>
      </c>
      <c r="B181">
        <f>VLOOKUP($A181,Beosztás!$A$42:$I$345,8,)</f>
        <v>0</v>
      </c>
      <c r="C181">
        <f>VLOOKUP($A181,Beosztás!$A$42:$Q$345,9,)</f>
        <v>0</v>
      </c>
      <c r="D181">
        <f>VLOOKUP($A181,Beosztás!$A$42:$Q$345,10,)</f>
        <v>0</v>
      </c>
      <c r="E181">
        <f>VLOOKUP($A181,Beosztás!$A$42:$Q$345,11,)</f>
        <v>0</v>
      </c>
      <c r="F181">
        <f>VLOOKUP($A181,Beosztás!$A$42:$Q$345,16,)</f>
        <v>0</v>
      </c>
      <c r="G181">
        <f>VLOOKUP($A181,Beosztás!$A$42:$S$345,17,)</f>
        <v>0</v>
      </c>
      <c r="H181">
        <f>VLOOKUP($A181,Beosztás!$A$42:$S$345,14,)</f>
        <v>0</v>
      </c>
      <c r="I181">
        <f>VLOOKUP($A181,Beosztás!$A$42:$S$345,15,)</f>
        <v>0</v>
      </c>
      <c r="J181">
        <f t="shared" si="6"/>
        <v>0</v>
      </c>
      <c r="K181" s="82" t="str">
        <f t="shared" si="7"/>
        <v>nem</v>
      </c>
      <c r="L181" s="31" t="str">
        <f>IF($K181="igen",Beosztás!T214,"")</f>
        <v/>
      </c>
      <c r="M181" s="4" t="str">
        <f>IF($K181="igen",Beosztás!U214,"")</f>
        <v/>
      </c>
      <c r="N181" s="4" t="str">
        <f>IF($K181="igen",Beosztás!V214,"")</f>
        <v/>
      </c>
      <c r="O181" s="4" t="str">
        <f>IF($K181="igen",Beosztás!W214,"")</f>
        <v/>
      </c>
      <c r="P181" s="4" t="str">
        <f>IF($K181="igen",Beosztás!X214,"")</f>
        <v/>
      </c>
      <c r="Q181" s="4" t="str">
        <f>IF($K181="igen",Beosztás!Y214,"")</f>
        <v/>
      </c>
      <c r="R181" s="4" t="str">
        <f>IF($K181="igen",Beosztás!Z214,"")</f>
        <v/>
      </c>
      <c r="S181" s="4" t="str">
        <f>IF($K181="igen",Beosztás!AA214,"")</f>
        <v/>
      </c>
      <c r="T181" s="4" t="str">
        <f>IF($K181="igen",Beosztás!AB214,"")</f>
        <v/>
      </c>
      <c r="U181" s="4" t="str">
        <f>IF($K181="igen",Beosztás!AC214,"")</f>
        <v/>
      </c>
      <c r="V181" s="4" t="str">
        <f>IF($K181="igen",Beosztás!AD214,"")</f>
        <v/>
      </c>
      <c r="W181" s="4" t="str">
        <f>IF($K181="igen",Beosztás!AE214,"")</f>
        <v/>
      </c>
      <c r="X181" s="4" t="str">
        <f>IF($K181="igen",Beosztás!AF214,"")</f>
        <v/>
      </c>
      <c r="Y181" s="4" t="str">
        <f>IF($K181="igen",Beosztás!AG214,"")</f>
        <v/>
      </c>
      <c r="Z181" s="4" t="str">
        <f>IF($K181="igen",Beosztás!AH214,"")</f>
        <v/>
      </c>
      <c r="AA181" s="4" t="str">
        <f>IF($K181="igen",Beosztás!AI214,"")</f>
        <v/>
      </c>
      <c r="AB181" s="4" t="str">
        <f>IF($K181="igen",Beosztás!AJ214,"")</f>
        <v/>
      </c>
      <c r="AC181" s="4" t="str">
        <f>IF($K181="igen",Beosztás!AK214,"")</f>
        <v/>
      </c>
      <c r="AD181" s="4" t="str">
        <f>IF($K181="igen",Beosztás!AL214,"")</f>
        <v/>
      </c>
      <c r="AE181" s="4" t="str">
        <f>IF($K181="igen",Beosztás!AM214,"")</f>
        <v/>
      </c>
      <c r="AF181" s="4" t="str">
        <f>IF($K181="igen",Beosztás!AN214,"")</f>
        <v/>
      </c>
      <c r="AG181" s="4" t="str">
        <f>IF($K181="igen",Beosztás!AO214,"")</f>
        <v/>
      </c>
      <c r="AH181" s="4" t="str">
        <f>IF($K181="igen",Beosztás!AP214,"")</f>
        <v/>
      </c>
      <c r="AI181" s="4" t="str">
        <f>IF($K181="igen",Beosztás!AQ214,"")</f>
        <v/>
      </c>
      <c r="AJ181" s="4" t="str">
        <f>IF($K181="igen",Beosztás!AR214,"")</f>
        <v/>
      </c>
      <c r="AK181" s="4" t="str">
        <f>IF($K181="igen",Beosztás!AS214,"")</f>
        <v/>
      </c>
      <c r="AL181" s="4" t="str">
        <f>IF($K181="igen",Beosztás!AT214,"")</f>
        <v/>
      </c>
      <c r="AM181" s="4" t="str">
        <f>IF($K181="igen",Beosztás!AU214,"")</f>
        <v/>
      </c>
      <c r="AN181" s="4" t="str">
        <f>IF($K181="igen",Beosztás!AV214,"")</f>
        <v/>
      </c>
      <c r="AO181" s="4" t="str">
        <f>IF($K181="igen",Beosztás!AW214,"")</f>
        <v/>
      </c>
      <c r="AP181" s="32" t="str">
        <f>IF($K181="igen",Beosztás!AX214,"")</f>
        <v/>
      </c>
    </row>
    <row r="182" spans="1:42" hidden="1" x14ac:dyDescent="0.3">
      <c r="A182" s="155" t="str">
        <f>Beosztás!A215</f>
        <v>Etelka</v>
      </c>
      <c r="B182">
        <f>VLOOKUP($A182,Beosztás!$A$42:$I$345,8,)</f>
        <v>0</v>
      </c>
      <c r="C182">
        <f>VLOOKUP($A182,Beosztás!$A$42:$Q$345,9,)</f>
        <v>0</v>
      </c>
      <c r="D182">
        <f>VLOOKUP($A182,Beosztás!$A$42:$Q$345,10,)</f>
        <v>0</v>
      </c>
      <c r="E182">
        <f>VLOOKUP($A182,Beosztás!$A$42:$Q$345,11,)</f>
        <v>0</v>
      </c>
      <c r="F182">
        <f>VLOOKUP($A182,Beosztás!$A$42:$Q$345,16,)</f>
        <v>0</v>
      </c>
      <c r="G182">
        <f>VLOOKUP($A182,Beosztás!$A$42:$S$345,17,)</f>
        <v>0</v>
      </c>
      <c r="H182">
        <f>VLOOKUP($A182,Beosztás!$A$42:$S$345,14,)</f>
        <v>0</v>
      </c>
      <c r="I182">
        <f>VLOOKUP($A182,Beosztás!$A$42:$S$345,15,)</f>
        <v>0</v>
      </c>
      <c r="J182">
        <f t="shared" si="6"/>
        <v>0</v>
      </c>
      <c r="K182" s="82" t="str">
        <f t="shared" si="7"/>
        <v>nem</v>
      </c>
      <c r="L182" s="31" t="str">
        <f>IF($K182="igen",Beosztás!T215,"")</f>
        <v/>
      </c>
      <c r="M182" s="4" t="str">
        <f>IF($K182="igen",Beosztás!U215,"")</f>
        <v/>
      </c>
      <c r="N182" s="4" t="str">
        <f>IF($K182="igen",Beosztás!V215,"")</f>
        <v/>
      </c>
      <c r="O182" s="4" t="str">
        <f>IF($K182="igen",Beosztás!W215,"")</f>
        <v/>
      </c>
      <c r="P182" s="4" t="str">
        <f>IF($K182="igen",Beosztás!X215,"")</f>
        <v/>
      </c>
      <c r="Q182" s="4" t="str">
        <f>IF($K182="igen",Beosztás!Y215,"")</f>
        <v/>
      </c>
      <c r="R182" s="4" t="str">
        <f>IF($K182="igen",Beosztás!Z215,"")</f>
        <v/>
      </c>
      <c r="S182" s="4" t="str">
        <f>IF($K182="igen",Beosztás!AA215,"")</f>
        <v/>
      </c>
      <c r="T182" s="4" t="str">
        <f>IF($K182="igen",Beosztás!AB215,"")</f>
        <v/>
      </c>
      <c r="U182" s="4" t="str">
        <f>IF($K182="igen",Beosztás!AC215,"")</f>
        <v/>
      </c>
      <c r="V182" s="4" t="str">
        <f>IF($K182="igen",Beosztás!AD215,"")</f>
        <v/>
      </c>
      <c r="W182" s="4" t="str">
        <f>IF($K182="igen",Beosztás!AE215,"")</f>
        <v/>
      </c>
      <c r="X182" s="4" t="str">
        <f>IF($K182="igen",Beosztás!AF215,"")</f>
        <v/>
      </c>
      <c r="Y182" s="4" t="str">
        <f>IF($K182="igen",Beosztás!AG215,"")</f>
        <v/>
      </c>
      <c r="Z182" s="4" t="str">
        <f>IF($K182="igen",Beosztás!AH215,"")</f>
        <v/>
      </c>
      <c r="AA182" s="4" t="str">
        <f>IF($K182="igen",Beosztás!AI215,"")</f>
        <v/>
      </c>
      <c r="AB182" s="4" t="str">
        <f>IF($K182="igen",Beosztás!AJ215,"")</f>
        <v/>
      </c>
      <c r="AC182" s="4" t="str">
        <f>IF($K182="igen",Beosztás!AK215,"")</f>
        <v/>
      </c>
      <c r="AD182" s="4" t="str">
        <f>IF($K182="igen",Beosztás!AL215,"")</f>
        <v/>
      </c>
      <c r="AE182" s="4" t="str">
        <f>IF($K182="igen",Beosztás!AM215,"")</f>
        <v/>
      </c>
      <c r="AF182" s="4" t="str">
        <f>IF($K182="igen",Beosztás!AN215,"")</f>
        <v/>
      </c>
      <c r="AG182" s="4" t="str">
        <f>IF($K182="igen",Beosztás!AO215,"")</f>
        <v/>
      </c>
      <c r="AH182" s="4" t="str">
        <f>IF($K182="igen",Beosztás!AP215,"")</f>
        <v/>
      </c>
      <c r="AI182" s="4" t="str">
        <f>IF($K182="igen",Beosztás!AQ215,"")</f>
        <v/>
      </c>
      <c r="AJ182" s="4" t="str">
        <f>IF($K182="igen",Beosztás!AR215,"")</f>
        <v/>
      </c>
      <c r="AK182" s="4" t="str">
        <f>IF($K182="igen",Beosztás!AS215,"")</f>
        <v/>
      </c>
      <c r="AL182" s="4" t="str">
        <f>IF($K182="igen",Beosztás!AT215,"")</f>
        <v/>
      </c>
      <c r="AM182" s="4" t="str">
        <f>IF($K182="igen",Beosztás!AU215,"")</f>
        <v/>
      </c>
      <c r="AN182" s="4" t="str">
        <f>IF($K182="igen",Beosztás!AV215,"")</f>
        <v/>
      </c>
      <c r="AO182" s="4" t="str">
        <f>IF($K182="igen",Beosztás!AW215,"")</f>
        <v/>
      </c>
      <c r="AP182" s="32" t="str">
        <f>IF($K182="igen",Beosztás!AX215,"")</f>
        <v/>
      </c>
    </row>
    <row r="183" spans="1:42" hidden="1" x14ac:dyDescent="0.3">
      <c r="A183" s="155" t="str">
        <f>Beosztás!A216</f>
        <v>Balázs Andrea</v>
      </c>
      <c r="B183" t="str">
        <f>VLOOKUP($A183,Beosztás!$A$42:$I$345,8,)</f>
        <v>nem</v>
      </c>
      <c r="C183" t="str">
        <f>VLOOKUP($A183,Beosztás!$A$42:$Q$345,9,)</f>
        <v>nem</v>
      </c>
      <c r="D183" t="str">
        <f>VLOOKUP($A183,Beosztás!$A$42:$Q$345,10,)</f>
        <v>nem</v>
      </c>
      <c r="E183" t="str">
        <f>VLOOKUP($A183,Beosztás!$A$42:$Q$345,11,)</f>
        <v>nem</v>
      </c>
      <c r="F183" t="str">
        <f>VLOOKUP($A183,Beosztás!$A$42:$Q$345,16,)</f>
        <v>nem</v>
      </c>
      <c r="G183">
        <f>VLOOKUP($A183,Beosztás!$A$42:$S$345,17,)</f>
        <v>0</v>
      </c>
      <c r="H183" t="str">
        <f>VLOOKUP($A183,Beosztás!$A$42:$S$345,14,)</f>
        <v>nem</v>
      </c>
      <c r="I183" t="str">
        <f>VLOOKUP($A183,Beosztás!$A$42:$S$345,15,)</f>
        <v>nem</v>
      </c>
      <c r="J183">
        <f t="shared" si="6"/>
        <v>0</v>
      </c>
      <c r="K183" s="82" t="str">
        <f t="shared" si="7"/>
        <v>nem</v>
      </c>
      <c r="L183" s="31" t="str">
        <f>IF($K183="igen",Beosztás!T216,"")</f>
        <v/>
      </c>
      <c r="M183" s="4" t="str">
        <f>IF($K183="igen",Beosztás!U216,"")</f>
        <v/>
      </c>
      <c r="N183" s="4" t="str">
        <f>IF($K183="igen",Beosztás!V216,"")</f>
        <v/>
      </c>
      <c r="O183" s="4" t="str">
        <f>IF($K183="igen",Beosztás!W216,"")</f>
        <v/>
      </c>
      <c r="P183" s="4" t="str">
        <f>IF($K183="igen",Beosztás!X216,"")</f>
        <v/>
      </c>
      <c r="Q183" s="4" t="str">
        <f>IF($K183="igen",Beosztás!Y216,"")</f>
        <v/>
      </c>
      <c r="R183" s="4" t="str">
        <f>IF($K183="igen",Beosztás!Z216,"")</f>
        <v/>
      </c>
      <c r="S183" s="4" t="str">
        <f>IF($K183="igen",Beosztás!AA216,"")</f>
        <v/>
      </c>
      <c r="T183" s="4" t="str">
        <f>IF($K183="igen",Beosztás!AB216,"")</f>
        <v/>
      </c>
      <c r="U183" s="4" t="str">
        <f>IF($K183="igen",Beosztás!AC216,"")</f>
        <v/>
      </c>
      <c r="V183" s="4" t="str">
        <f>IF($K183="igen",Beosztás!AD216,"")</f>
        <v/>
      </c>
      <c r="W183" s="4" t="str">
        <f>IF($K183="igen",Beosztás!AE216,"")</f>
        <v/>
      </c>
      <c r="X183" s="4" t="str">
        <f>IF($K183="igen",Beosztás!AF216,"")</f>
        <v/>
      </c>
      <c r="Y183" s="4" t="str">
        <f>IF($K183="igen",Beosztás!AG216,"")</f>
        <v/>
      </c>
      <c r="Z183" s="4" t="str">
        <f>IF($K183="igen",Beosztás!AH216,"")</f>
        <v/>
      </c>
      <c r="AA183" s="4" t="str">
        <f>IF($K183="igen",Beosztás!AI216,"")</f>
        <v/>
      </c>
      <c r="AB183" s="4" t="str">
        <f>IF($K183="igen",Beosztás!AJ216,"")</f>
        <v/>
      </c>
      <c r="AC183" s="4" t="str">
        <f>IF($K183="igen",Beosztás!AK216,"")</f>
        <v/>
      </c>
      <c r="AD183" s="4" t="str">
        <f>IF($K183="igen",Beosztás!AL216,"")</f>
        <v/>
      </c>
      <c r="AE183" s="4" t="str">
        <f>IF($K183="igen",Beosztás!AM216,"")</f>
        <v/>
      </c>
      <c r="AF183" s="4" t="str">
        <f>IF($K183="igen",Beosztás!AN216,"")</f>
        <v/>
      </c>
      <c r="AG183" s="4" t="str">
        <f>IF($K183="igen",Beosztás!AO216,"")</f>
        <v/>
      </c>
      <c r="AH183" s="4" t="str">
        <f>IF($K183="igen",Beosztás!AP216,"")</f>
        <v/>
      </c>
      <c r="AI183" s="4" t="str">
        <f>IF($K183="igen",Beosztás!AQ216,"")</f>
        <v/>
      </c>
      <c r="AJ183" s="4" t="str">
        <f>IF($K183="igen",Beosztás!AR216,"")</f>
        <v/>
      </c>
      <c r="AK183" s="4" t="str">
        <f>IF($K183="igen",Beosztás!AS216,"")</f>
        <v/>
      </c>
      <c r="AL183" s="4" t="str">
        <f>IF($K183="igen",Beosztás!AT216,"")</f>
        <v/>
      </c>
      <c r="AM183" s="4" t="str">
        <f>IF($K183="igen",Beosztás!AU216,"")</f>
        <v/>
      </c>
      <c r="AN183" s="4" t="str">
        <f>IF($K183="igen",Beosztás!AV216,"")</f>
        <v/>
      </c>
      <c r="AO183" s="4" t="str">
        <f>IF($K183="igen",Beosztás!AW216,"")</f>
        <v/>
      </c>
      <c r="AP183" s="32" t="str">
        <f>IF($K183="igen",Beosztás!AX216,"")</f>
        <v/>
      </c>
    </row>
    <row r="184" spans="1:42" x14ac:dyDescent="0.3">
      <c r="A184" s="155" t="str">
        <f>Beosztás!A217</f>
        <v>Bolye-Gyenge Viktória</v>
      </c>
      <c r="B184" t="str">
        <f>VLOOKUP($A184,Beosztás!$A$42:$I$345,8,)</f>
        <v>nem</v>
      </c>
      <c r="C184" t="str">
        <f>VLOOKUP($A184,Beosztás!$A$42:$Q$345,9,)</f>
        <v>nem</v>
      </c>
      <c r="D184" t="str">
        <f>VLOOKUP($A184,Beosztás!$A$42:$Q$345,10,)</f>
        <v>nem</v>
      </c>
      <c r="E184" t="str">
        <f>VLOOKUP($A184,Beosztás!$A$42:$Q$345,11,)</f>
        <v>nem</v>
      </c>
      <c r="F184" t="str">
        <f>VLOOKUP($A184,Beosztás!$A$42:$Q$345,16,)</f>
        <v>nem</v>
      </c>
      <c r="G184">
        <f>VLOOKUP($A184,Beosztás!$A$42:$S$345,17,)</f>
        <v>0</v>
      </c>
      <c r="H184" t="str">
        <f>VLOOKUP($A184,Beosztás!$A$42:$S$345,14,)</f>
        <v>igen</v>
      </c>
      <c r="I184" t="str">
        <f>VLOOKUP($A184,Beosztás!$A$42:$S$345,15,)</f>
        <v>nem</v>
      </c>
      <c r="J184">
        <f t="shared" si="6"/>
        <v>1</v>
      </c>
      <c r="K184" s="82" t="str">
        <f t="shared" si="7"/>
        <v>igen</v>
      </c>
      <c r="L184" s="586">
        <f>IF($K184="igen",Beosztás!T217,"")</f>
        <v>0</v>
      </c>
      <c r="M184" s="387">
        <f>IF($K184="igen",Beosztás!U217,"")</f>
        <v>0</v>
      </c>
      <c r="N184" s="4">
        <f>IF($K184="igen",Beosztás!V217,"")</f>
        <v>0</v>
      </c>
      <c r="O184" s="4">
        <f>IF($K184="igen",Beosztás!W217,"")</f>
        <v>0</v>
      </c>
      <c r="P184" s="4">
        <f>IF($K184="igen",Beosztás!X217,"")</f>
        <v>0</v>
      </c>
      <c r="Q184" s="4">
        <f>IF($K184="igen",Beosztás!Y217,"")</f>
        <v>0</v>
      </c>
      <c r="R184" s="4">
        <f>IF($K184="igen",Beosztás!Z217,"")</f>
        <v>0</v>
      </c>
      <c r="S184" s="4">
        <f>IF($K184="igen",Beosztás!AA217,"")</f>
        <v>0</v>
      </c>
      <c r="T184" s="4">
        <f>IF($K184="igen",Beosztás!AB217,"")</f>
        <v>0</v>
      </c>
      <c r="U184" s="4">
        <f>IF($K184="igen",Beosztás!AC217,"")</f>
        <v>0</v>
      </c>
      <c r="V184" s="4">
        <f>IF($K184="igen",Beosztás!AD217,"")</f>
        <v>0</v>
      </c>
      <c r="W184" s="4">
        <f>IF($K184="igen",Beosztás!AE217,"")</f>
        <v>0</v>
      </c>
      <c r="X184" s="4">
        <f>IF($K184="igen",Beosztás!AF217,"")</f>
        <v>0</v>
      </c>
      <c r="Y184" s="4">
        <f>IF($K184="igen",Beosztás!AG217,"")</f>
        <v>0</v>
      </c>
      <c r="Z184" s="4">
        <f>IF($K184="igen",Beosztás!AH217,"")</f>
        <v>0</v>
      </c>
      <c r="AA184" s="4">
        <f>IF($K184="igen",Beosztás!AI217,"")</f>
        <v>0</v>
      </c>
      <c r="AB184" s="4">
        <f>IF($K184="igen",Beosztás!AJ217,"")</f>
        <v>0</v>
      </c>
      <c r="AC184" s="4">
        <f>IF($K184="igen",Beosztás!AK217,"")</f>
        <v>0</v>
      </c>
      <c r="AD184" s="4">
        <f>IF($K184="igen",Beosztás!AL217,"")</f>
        <v>0</v>
      </c>
      <c r="AE184" s="4">
        <f>IF($K184="igen",Beosztás!AM217,"")</f>
        <v>0</v>
      </c>
      <c r="AF184" s="4">
        <f>IF($K184="igen",Beosztás!AN217,"")</f>
        <v>0</v>
      </c>
      <c r="AG184" s="4">
        <f>IF($K184="igen",Beosztás!AO217,"")</f>
        <v>0</v>
      </c>
      <c r="AH184" s="4">
        <f>IF($K184="igen",Beosztás!AP217,"")</f>
        <v>0</v>
      </c>
      <c r="AI184" s="4">
        <f>IF($K184="igen",Beosztás!AQ217,"")</f>
        <v>0</v>
      </c>
      <c r="AJ184" s="4">
        <f>IF($K184="igen",Beosztás!AR217,"")</f>
        <v>0</v>
      </c>
      <c r="AK184" s="4">
        <f>IF($K184="igen",Beosztás!AS217,"")</f>
        <v>0</v>
      </c>
      <c r="AL184" s="4">
        <f>IF($K184="igen",Beosztás!AT217,"")</f>
        <v>0</v>
      </c>
      <c r="AM184" s="4">
        <f>IF($K184="igen",Beosztás!AU217,"")</f>
        <v>0</v>
      </c>
      <c r="AN184" s="4">
        <f>IF($K184="igen",Beosztás!AV217,"")</f>
        <v>0</v>
      </c>
      <c r="AO184" s="4">
        <f>IF($K184="igen",Beosztás!AW217,"")</f>
        <v>0</v>
      </c>
      <c r="AP184" s="32">
        <f>IF($K184="igen",Beosztás!AX217,"")</f>
        <v>0</v>
      </c>
    </row>
    <row r="185" spans="1:42" hidden="1" x14ac:dyDescent="0.3">
      <c r="A185" s="155" t="str">
        <f>Beosztás!A218</f>
        <v>Csákvári Georgina</v>
      </c>
      <c r="B185" t="str">
        <f>VLOOKUP($A185,Beosztás!$A$42:$I$345,8,)</f>
        <v>nem</v>
      </c>
      <c r="C185" t="str">
        <f>VLOOKUP($A185,Beosztás!$A$42:$Q$345,9,)</f>
        <v>nem</v>
      </c>
      <c r="D185" t="str">
        <f>VLOOKUP($A185,Beosztás!$A$42:$Q$345,10,)</f>
        <v>nem</v>
      </c>
      <c r="E185" t="str">
        <f>VLOOKUP($A185,Beosztás!$A$42:$Q$345,11,)</f>
        <v>nem</v>
      </c>
      <c r="F185" t="str">
        <f>VLOOKUP($A185,Beosztás!$A$42:$Q$345,16,)</f>
        <v>nem</v>
      </c>
      <c r="G185">
        <f>VLOOKUP($A185,Beosztás!$A$42:$S$345,17,)</f>
        <v>0</v>
      </c>
      <c r="H185" t="str">
        <f>VLOOKUP($A185,Beosztás!$A$42:$S$345,14,)</f>
        <v>nem</v>
      </c>
      <c r="I185" t="str">
        <f>VLOOKUP($A185,Beosztás!$A$42:$S$345,15,)</f>
        <v>nem</v>
      </c>
      <c r="J185">
        <f t="shared" si="6"/>
        <v>0</v>
      </c>
      <c r="K185" s="82" t="str">
        <f t="shared" si="7"/>
        <v>nem</v>
      </c>
      <c r="L185" s="31" t="str">
        <f>IF($K185="igen",Beosztás!T218,"")</f>
        <v/>
      </c>
      <c r="M185" s="4" t="str">
        <f>IF($K185="igen",Beosztás!U218,"")</f>
        <v/>
      </c>
      <c r="N185" s="4" t="str">
        <f>IF($K185="igen",Beosztás!V218,"")</f>
        <v/>
      </c>
      <c r="O185" s="4" t="str">
        <f>IF($K185="igen",Beosztás!W218,"")</f>
        <v/>
      </c>
      <c r="P185" s="4" t="str">
        <f>IF($K185="igen",Beosztás!X218,"")</f>
        <v/>
      </c>
      <c r="Q185" s="4" t="str">
        <f>IF($K185="igen",Beosztás!Y218,"")</f>
        <v/>
      </c>
      <c r="R185" s="4" t="str">
        <f>IF($K185="igen",Beosztás!Z218,"")</f>
        <v/>
      </c>
      <c r="S185" s="4" t="str">
        <f>IF($K185="igen",Beosztás!AA218,"")</f>
        <v/>
      </c>
      <c r="T185" s="4" t="str">
        <f>IF($K185="igen",Beosztás!AB218,"")</f>
        <v/>
      </c>
      <c r="U185" s="4" t="str">
        <f>IF($K185="igen",Beosztás!AC218,"")</f>
        <v/>
      </c>
      <c r="V185" s="4" t="str">
        <f>IF($K185="igen",Beosztás!AD218,"")</f>
        <v/>
      </c>
      <c r="W185" s="4" t="str">
        <f>IF($K185="igen",Beosztás!AE218,"")</f>
        <v/>
      </c>
      <c r="X185" s="4" t="str">
        <f>IF($K185="igen",Beosztás!AF218,"")</f>
        <v/>
      </c>
      <c r="Y185" s="4" t="str">
        <f>IF($K185="igen",Beosztás!AG218,"")</f>
        <v/>
      </c>
      <c r="Z185" s="4" t="str">
        <f>IF($K185="igen",Beosztás!AH218,"")</f>
        <v/>
      </c>
      <c r="AA185" s="4" t="str">
        <f>IF($K185="igen",Beosztás!AI218,"")</f>
        <v/>
      </c>
      <c r="AB185" s="4" t="str">
        <f>IF($K185="igen",Beosztás!AJ218,"")</f>
        <v/>
      </c>
      <c r="AC185" s="4" t="str">
        <f>IF($K185="igen",Beosztás!AK218,"")</f>
        <v/>
      </c>
      <c r="AD185" s="4" t="str">
        <f>IF($K185="igen",Beosztás!AL218,"")</f>
        <v/>
      </c>
      <c r="AE185" s="4" t="str">
        <f>IF($K185="igen",Beosztás!AM218,"")</f>
        <v/>
      </c>
      <c r="AF185" s="4" t="str">
        <f>IF($K185="igen",Beosztás!AN218,"")</f>
        <v/>
      </c>
      <c r="AG185" s="4" t="str">
        <f>IF($K185="igen",Beosztás!AO218,"")</f>
        <v/>
      </c>
      <c r="AH185" s="4" t="str">
        <f>IF($K185="igen",Beosztás!AP218,"")</f>
        <v/>
      </c>
      <c r="AI185" s="4" t="str">
        <f>IF($K185="igen",Beosztás!AQ218,"")</f>
        <v/>
      </c>
      <c r="AJ185" s="4" t="str">
        <f>IF($K185="igen",Beosztás!AR218,"")</f>
        <v/>
      </c>
      <c r="AK185" s="4" t="str">
        <f>IF($K185="igen",Beosztás!AS218,"")</f>
        <v/>
      </c>
      <c r="AL185" s="4" t="str">
        <f>IF($K185="igen",Beosztás!AT218,"")</f>
        <v/>
      </c>
      <c r="AM185" s="4" t="str">
        <f>IF($K185="igen",Beosztás!AU218,"")</f>
        <v/>
      </c>
      <c r="AN185" s="4" t="str">
        <f>IF($K185="igen",Beosztás!AV218,"")</f>
        <v/>
      </c>
      <c r="AO185" s="4" t="str">
        <f>IF($K185="igen",Beosztás!AW218,"")</f>
        <v/>
      </c>
      <c r="AP185" s="32" t="str">
        <f>IF($K185="igen",Beosztás!AX218,"")</f>
        <v/>
      </c>
    </row>
    <row r="186" spans="1:42" hidden="1" x14ac:dyDescent="0.3">
      <c r="A186" s="155" t="str">
        <f>Beosztás!A219</f>
        <v>Háger Nikolett</v>
      </c>
      <c r="B186" t="str">
        <f>VLOOKUP($A186,Beosztás!$A$42:$I$345,8,)</f>
        <v>nem</v>
      </c>
      <c r="C186" t="str">
        <f>VLOOKUP($A186,Beosztás!$A$42:$Q$345,9,)</f>
        <v>nem</v>
      </c>
      <c r="D186" t="str">
        <f>VLOOKUP($A186,Beosztás!$A$42:$Q$345,10,)</f>
        <v>nem</v>
      </c>
      <c r="E186" t="str">
        <f>VLOOKUP($A186,Beosztás!$A$42:$Q$345,11,)</f>
        <v>nem</v>
      </c>
      <c r="F186" t="str">
        <f>VLOOKUP($A186,Beosztás!$A$42:$Q$345,16,)</f>
        <v>nem</v>
      </c>
      <c r="G186">
        <f>VLOOKUP($A186,Beosztás!$A$42:$S$345,17,)</f>
        <v>0</v>
      </c>
      <c r="H186" t="str">
        <f>VLOOKUP($A186,Beosztás!$A$42:$S$345,14,)</f>
        <v>nem</v>
      </c>
      <c r="I186" t="str">
        <f>VLOOKUP($A186,Beosztás!$A$42:$S$345,15,)</f>
        <v>nem</v>
      </c>
      <c r="J186">
        <f t="shared" si="6"/>
        <v>0</v>
      </c>
      <c r="K186" s="82" t="str">
        <f t="shared" si="7"/>
        <v>nem</v>
      </c>
      <c r="L186" s="31" t="str">
        <f>IF($K186="igen",Beosztás!T219,"")</f>
        <v/>
      </c>
      <c r="M186" s="4" t="str">
        <f>IF($K186="igen",Beosztás!U219,"")</f>
        <v/>
      </c>
      <c r="N186" s="4" t="str">
        <f>IF($K186="igen",Beosztás!V219,"")</f>
        <v/>
      </c>
      <c r="O186" s="4" t="str">
        <f>IF($K186="igen",Beosztás!W219,"")</f>
        <v/>
      </c>
      <c r="P186" s="4" t="str">
        <f>IF($K186="igen",Beosztás!X219,"")</f>
        <v/>
      </c>
      <c r="Q186" s="4" t="str">
        <f>IF($K186="igen",Beosztás!Y219,"")</f>
        <v/>
      </c>
      <c r="R186" s="4" t="str">
        <f>IF($K186="igen",Beosztás!Z219,"")</f>
        <v/>
      </c>
      <c r="S186" s="4" t="str">
        <f>IF($K186="igen",Beosztás!AA219,"")</f>
        <v/>
      </c>
      <c r="T186" s="4" t="str">
        <f>IF($K186="igen",Beosztás!AB219,"")</f>
        <v/>
      </c>
      <c r="U186" s="4" t="str">
        <f>IF($K186="igen",Beosztás!AC219,"")</f>
        <v/>
      </c>
      <c r="V186" s="4" t="str">
        <f>IF($K186="igen",Beosztás!AD219,"")</f>
        <v/>
      </c>
      <c r="W186" s="4" t="str">
        <f>IF($K186="igen",Beosztás!AE219,"")</f>
        <v/>
      </c>
      <c r="X186" s="4" t="str">
        <f>IF($K186="igen",Beosztás!AF219,"")</f>
        <v/>
      </c>
      <c r="Y186" s="4" t="str">
        <f>IF($K186="igen",Beosztás!AG219,"")</f>
        <v/>
      </c>
      <c r="Z186" s="4" t="str">
        <f>IF($K186="igen",Beosztás!AH219,"")</f>
        <v/>
      </c>
      <c r="AA186" s="4" t="str">
        <f>IF($K186="igen",Beosztás!AI219,"")</f>
        <v/>
      </c>
      <c r="AB186" s="4" t="str">
        <f>IF($K186="igen",Beosztás!AJ219,"")</f>
        <v/>
      </c>
      <c r="AC186" s="4" t="str">
        <f>IF($K186="igen",Beosztás!AK219,"")</f>
        <v/>
      </c>
      <c r="AD186" s="4" t="str">
        <f>IF($K186="igen",Beosztás!AL219,"")</f>
        <v/>
      </c>
      <c r="AE186" s="4" t="str">
        <f>IF($K186="igen",Beosztás!AM219,"")</f>
        <v/>
      </c>
      <c r="AF186" s="4" t="str">
        <f>IF($K186="igen",Beosztás!AN219,"")</f>
        <v/>
      </c>
      <c r="AG186" s="4" t="str">
        <f>IF($K186="igen",Beosztás!AO219,"")</f>
        <v/>
      </c>
      <c r="AH186" s="4" t="str">
        <f>IF($K186="igen",Beosztás!AP219,"")</f>
        <v/>
      </c>
      <c r="AI186" s="4" t="str">
        <f>IF($K186="igen",Beosztás!AQ219,"")</f>
        <v/>
      </c>
      <c r="AJ186" s="4" t="str">
        <f>IF($K186="igen",Beosztás!AR219,"")</f>
        <v/>
      </c>
      <c r="AK186" s="4" t="str">
        <f>IF($K186="igen",Beosztás!AS219,"")</f>
        <v/>
      </c>
      <c r="AL186" s="4" t="str">
        <f>IF($K186="igen",Beosztás!AT219,"")</f>
        <v/>
      </c>
      <c r="AM186" s="4" t="str">
        <f>IF($K186="igen",Beosztás!AU219,"")</f>
        <v/>
      </c>
      <c r="AN186" s="4" t="str">
        <f>IF($K186="igen",Beosztás!AV219,"")</f>
        <v/>
      </c>
      <c r="AO186" s="4" t="str">
        <f>IF($K186="igen",Beosztás!AW219,"")</f>
        <v/>
      </c>
      <c r="AP186" s="32" t="str">
        <f>IF($K186="igen",Beosztás!AX219,"")</f>
        <v/>
      </c>
    </row>
    <row r="187" spans="1:42" hidden="1" x14ac:dyDescent="0.3">
      <c r="A187" s="155" t="str">
        <f>Beosztás!A220</f>
        <v>Hajdú Viktória</v>
      </c>
      <c r="B187" t="str">
        <f>VLOOKUP($A187,Beosztás!$A$42:$I$345,8,)</f>
        <v>nem</v>
      </c>
      <c r="C187" t="str">
        <f>VLOOKUP($A187,Beosztás!$A$42:$Q$345,9,)</f>
        <v>nem</v>
      </c>
      <c r="D187" t="str">
        <f>VLOOKUP($A187,Beosztás!$A$42:$Q$345,10,)</f>
        <v>nem</v>
      </c>
      <c r="E187" t="str">
        <f>VLOOKUP($A187,Beosztás!$A$42:$Q$345,11,)</f>
        <v>nem</v>
      </c>
      <c r="F187" t="str">
        <f>VLOOKUP($A187,Beosztás!$A$42:$Q$345,16,)</f>
        <v>nem</v>
      </c>
      <c r="G187">
        <f>VLOOKUP($A187,Beosztás!$A$42:$S$345,17,)</f>
        <v>0</v>
      </c>
      <c r="H187" t="str">
        <f>VLOOKUP($A187,Beosztás!$A$42:$S$345,14,)</f>
        <v>nem</v>
      </c>
      <c r="I187" t="str">
        <f>VLOOKUP($A187,Beosztás!$A$42:$S$345,15,)</f>
        <v>nem</v>
      </c>
      <c r="J187">
        <f t="shared" si="6"/>
        <v>0</v>
      </c>
      <c r="K187" s="82" t="str">
        <f t="shared" si="7"/>
        <v>nem</v>
      </c>
      <c r="L187" s="31" t="str">
        <f>IF($K187="igen",Beosztás!T220,"")</f>
        <v/>
      </c>
      <c r="M187" s="4" t="str">
        <f>IF($K187="igen",Beosztás!U220,"")</f>
        <v/>
      </c>
      <c r="N187" s="4" t="str">
        <f>IF($K187="igen",Beosztás!V220,"")</f>
        <v/>
      </c>
      <c r="O187" s="4" t="str">
        <f>IF($K187="igen",Beosztás!W220,"")</f>
        <v/>
      </c>
      <c r="P187" s="4" t="str">
        <f>IF($K187="igen",Beosztás!X220,"")</f>
        <v/>
      </c>
      <c r="Q187" s="4" t="str">
        <f>IF($K187="igen",Beosztás!Y220,"")</f>
        <v/>
      </c>
      <c r="R187" s="4" t="str">
        <f>IF($K187="igen",Beosztás!Z220,"")</f>
        <v/>
      </c>
      <c r="S187" s="4" t="str">
        <f>IF($K187="igen",Beosztás!AA220,"")</f>
        <v/>
      </c>
      <c r="T187" s="4" t="str">
        <f>IF($K187="igen",Beosztás!AB220,"")</f>
        <v/>
      </c>
      <c r="U187" s="4" t="str">
        <f>IF($K187="igen",Beosztás!AC220,"")</f>
        <v/>
      </c>
      <c r="V187" s="4" t="str">
        <f>IF($K187="igen",Beosztás!AD220,"")</f>
        <v/>
      </c>
      <c r="W187" s="4" t="str">
        <f>IF($K187="igen",Beosztás!AE220,"")</f>
        <v/>
      </c>
      <c r="X187" s="4" t="str">
        <f>IF($K187="igen",Beosztás!AF220,"")</f>
        <v/>
      </c>
      <c r="Y187" s="4" t="str">
        <f>IF($K187="igen",Beosztás!AG220,"")</f>
        <v/>
      </c>
      <c r="Z187" s="4" t="str">
        <f>IF($K187="igen",Beosztás!AH220,"")</f>
        <v/>
      </c>
      <c r="AA187" s="4" t="str">
        <f>IF($K187="igen",Beosztás!AI220,"")</f>
        <v/>
      </c>
      <c r="AB187" s="4" t="str">
        <f>IF($K187="igen",Beosztás!AJ220,"")</f>
        <v/>
      </c>
      <c r="AC187" s="4" t="str">
        <f>IF($K187="igen",Beosztás!AK220,"")</f>
        <v/>
      </c>
      <c r="AD187" s="4" t="str">
        <f>IF($K187="igen",Beosztás!AL220,"")</f>
        <v/>
      </c>
      <c r="AE187" s="4" t="str">
        <f>IF($K187="igen",Beosztás!AM220,"")</f>
        <v/>
      </c>
      <c r="AF187" s="4" t="str">
        <f>IF($K187="igen",Beosztás!AN220,"")</f>
        <v/>
      </c>
      <c r="AG187" s="4" t="str">
        <f>IF($K187="igen",Beosztás!AO220,"")</f>
        <v/>
      </c>
      <c r="AH187" s="4" t="str">
        <f>IF($K187="igen",Beosztás!AP220,"")</f>
        <v/>
      </c>
      <c r="AI187" s="4" t="str">
        <f>IF($K187="igen",Beosztás!AQ220,"")</f>
        <v/>
      </c>
      <c r="AJ187" s="4" t="str">
        <f>IF($K187="igen",Beosztás!AR220,"")</f>
        <v/>
      </c>
      <c r="AK187" s="4" t="str">
        <f>IF($K187="igen",Beosztás!AS220,"")</f>
        <v/>
      </c>
      <c r="AL187" s="4" t="str">
        <f>IF($K187="igen",Beosztás!AT220,"")</f>
        <v/>
      </c>
      <c r="AM187" s="4" t="str">
        <f>IF($K187="igen",Beosztás!AU220,"")</f>
        <v/>
      </c>
      <c r="AN187" s="4" t="str">
        <f>IF($K187="igen",Beosztás!AV220,"")</f>
        <v/>
      </c>
      <c r="AO187" s="4" t="str">
        <f>IF($K187="igen",Beosztás!AW220,"")</f>
        <v/>
      </c>
      <c r="AP187" s="32" t="str">
        <f>IF($K187="igen",Beosztás!AX220,"")</f>
        <v/>
      </c>
    </row>
    <row r="188" spans="1:42" hidden="1" x14ac:dyDescent="0.3">
      <c r="A188" s="155" t="str">
        <f>Beosztás!A221</f>
        <v>Kobolák Erika</v>
      </c>
      <c r="B188" t="str">
        <f>VLOOKUP($A188,Beosztás!$A$42:$I$345,8,)</f>
        <v>nem</v>
      </c>
      <c r="C188" t="str">
        <f>VLOOKUP($A188,Beosztás!$A$42:$Q$345,9,)</f>
        <v>nem</v>
      </c>
      <c r="D188" t="str">
        <f>VLOOKUP($A188,Beosztás!$A$42:$Q$345,10,)</f>
        <v>nem</v>
      </c>
      <c r="E188" t="str">
        <f>VLOOKUP($A188,Beosztás!$A$42:$Q$345,11,)</f>
        <v>nem</v>
      </c>
      <c r="F188" t="str">
        <f>VLOOKUP($A188,Beosztás!$A$42:$Q$345,16,)</f>
        <v>nem</v>
      </c>
      <c r="G188">
        <f>VLOOKUP($A188,Beosztás!$A$42:$S$345,17,)</f>
        <v>0</v>
      </c>
      <c r="H188" t="str">
        <f>VLOOKUP($A188,Beosztás!$A$42:$S$345,14,)</f>
        <v>nem</v>
      </c>
      <c r="I188" t="str">
        <f>VLOOKUP($A188,Beosztás!$A$42:$S$345,15,)</f>
        <v>nem</v>
      </c>
      <c r="J188">
        <f t="shared" si="6"/>
        <v>0</v>
      </c>
      <c r="K188" s="82" t="str">
        <f t="shared" si="7"/>
        <v>nem</v>
      </c>
      <c r="L188" s="31" t="str">
        <f>IF($K188="igen",Beosztás!T221,"")</f>
        <v/>
      </c>
      <c r="M188" s="4" t="str">
        <f>IF($K188="igen",Beosztás!U221,"")</f>
        <v/>
      </c>
      <c r="N188" s="4" t="str">
        <f>IF($K188="igen",Beosztás!V221,"")</f>
        <v/>
      </c>
      <c r="O188" s="4" t="str">
        <f>IF($K188="igen",Beosztás!W221,"")</f>
        <v/>
      </c>
      <c r="P188" s="4" t="str">
        <f>IF($K188="igen",Beosztás!X221,"")</f>
        <v/>
      </c>
      <c r="Q188" s="4" t="str">
        <f>IF($K188="igen",Beosztás!Y221,"")</f>
        <v/>
      </c>
      <c r="R188" s="4" t="str">
        <f>IF($K188="igen",Beosztás!Z221,"")</f>
        <v/>
      </c>
      <c r="S188" s="4" t="str">
        <f>IF($K188="igen",Beosztás!AA221,"")</f>
        <v/>
      </c>
      <c r="T188" s="4" t="str">
        <f>IF($K188="igen",Beosztás!AB221,"")</f>
        <v/>
      </c>
      <c r="U188" s="4" t="str">
        <f>IF($K188="igen",Beosztás!AC221,"")</f>
        <v/>
      </c>
      <c r="V188" s="4" t="str">
        <f>IF($K188="igen",Beosztás!AD221,"")</f>
        <v/>
      </c>
      <c r="W188" s="4" t="str">
        <f>IF($K188="igen",Beosztás!AE221,"")</f>
        <v/>
      </c>
      <c r="X188" s="4" t="str">
        <f>IF($K188="igen",Beosztás!AF221,"")</f>
        <v/>
      </c>
      <c r="Y188" s="4" t="str">
        <f>IF($K188="igen",Beosztás!AG221,"")</f>
        <v/>
      </c>
      <c r="Z188" s="4" t="str">
        <f>IF($K188="igen",Beosztás!AH221,"")</f>
        <v/>
      </c>
      <c r="AA188" s="4" t="str">
        <f>IF($K188="igen",Beosztás!AI221,"")</f>
        <v/>
      </c>
      <c r="AB188" s="4" t="str">
        <f>IF($K188="igen",Beosztás!AJ221,"")</f>
        <v/>
      </c>
      <c r="AC188" s="4" t="str">
        <f>IF($K188="igen",Beosztás!AK221,"")</f>
        <v/>
      </c>
      <c r="AD188" s="4" t="str">
        <f>IF($K188="igen",Beosztás!AL221,"")</f>
        <v/>
      </c>
      <c r="AE188" s="4" t="str">
        <f>IF($K188="igen",Beosztás!AM221,"")</f>
        <v/>
      </c>
      <c r="AF188" s="4" t="str">
        <f>IF($K188="igen",Beosztás!AN221,"")</f>
        <v/>
      </c>
      <c r="AG188" s="4" t="str">
        <f>IF($K188="igen",Beosztás!AO221,"")</f>
        <v/>
      </c>
      <c r="AH188" s="4" t="str">
        <f>IF($K188="igen",Beosztás!AP221,"")</f>
        <v/>
      </c>
      <c r="AI188" s="4" t="str">
        <f>IF($K188="igen",Beosztás!AQ221,"")</f>
        <v/>
      </c>
      <c r="AJ188" s="4" t="str">
        <f>IF($K188="igen",Beosztás!AR221,"")</f>
        <v/>
      </c>
      <c r="AK188" s="4" t="str">
        <f>IF($K188="igen",Beosztás!AS221,"")</f>
        <v/>
      </c>
      <c r="AL188" s="4" t="str">
        <f>IF($K188="igen",Beosztás!AT221,"")</f>
        <v/>
      </c>
      <c r="AM188" s="4" t="str">
        <f>IF($K188="igen",Beosztás!AU221,"")</f>
        <v/>
      </c>
      <c r="AN188" s="4" t="str">
        <f>IF($K188="igen",Beosztás!AV221,"")</f>
        <v/>
      </c>
      <c r="AO188" s="4" t="str">
        <f>IF($K188="igen",Beosztás!AW221,"")</f>
        <v/>
      </c>
      <c r="AP188" s="32" t="str">
        <f>IF($K188="igen",Beosztás!AX221,"")</f>
        <v/>
      </c>
    </row>
    <row r="189" spans="1:42" hidden="1" x14ac:dyDescent="0.3">
      <c r="A189" s="155" t="e">
        <f>Beosztás!#REF!</f>
        <v>#REF!</v>
      </c>
      <c r="B189" t="e">
        <f>VLOOKUP($A189,Beosztás!$A$42:$I$345,8,)</f>
        <v>#REF!</v>
      </c>
      <c r="C189" t="e">
        <f>VLOOKUP($A189,Beosztás!$A$42:$Q$345,9,)</f>
        <v>#REF!</v>
      </c>
      <c r="D189" t="e">
        <f>VLOOKUP($A189,Beosztás!$A$42:$Q$345,10,)</f>
        <v>#REF!</v>
      </c>
      <c r="E189" t="e">
        <f>VLOOKUP($A189,Beosztás!$A$42:$Q$345,11,)</f>
        <v>#REF!</v>
      </c>
      <c r="F189" t="e">
        <f>VLOOKUP($A189,Beosztás!$A$42:$Q$345,16,)</f>
        <v>#REF!</v>
      </c>
      <c r="G189" t="e">
        <f>VLOOKUP($A189,Beosztás!$A$42:$S$345,17,)</f>
        <v>#REF!</v>
      </c>
      <c r="H189" t="e">
        <f>VLOOKUP($A189,Beosztás!$A$42:$S$345,14,)</f>
        <v>#REF!</v>
      </c>
      <c r="I189" t="e">
        <f>VLOOKUP($A189,Beosztás!$A$42:$S$345,15,)</f>
        <v>#REF!</v>
      </c>
      <c r="J189" t="e">
        <f t="shared" si="6"/>
        <v>#REF!</v>
      </c>
      <c r="K189" s="82" t="e">
        <f t="shared" si="7"/>
        <v>#REF!</v>
      </c>
      <c r="L189" s="31" t="e">
        <f>IF($K189="igen",Beosztás!#REF!,"")</f>
        <v>#REF!</v>
      </c>
      <c r="M189" s="4" t="e">
        <f>IF($K189="igen",Beosztás!#REF!,"")</f>
        <v>#REF!</v>
      </c>
      <c r="N189" s="4" t="e">
        <f>IF($K189="igen",Beosztás!#REF!,"")</f>
        <v>#REF!</v>
      </c>
      <c r="O189" s="4" t="e">
        <f>IF($K189="igen",Beosztás!#REF!,"")</f>
        <v>#REF!</v>
      </c>
      <c r="P189" s="4" t="e">
        <f>IF($K189="igen",Beosztás!#REF!,"")</f>
        <v>#REF!</v>
      </c>
      <c r="Q189" s="4" t="e">
        <f>IF($K189="igen",Beosztás!#REF!,"")</f>
        <v>#REF!</v>
      </c>
      <c r="R189" s="4" t="e">
        <f>IF($K189="igen",Beosztás!#REF!,"")</f>
        <v>#REF!</v>
      </c>
      <c r="S189" s="4" t="e">
        <f>IF($K189="igen",Beosztás!#REF!,"")</f>
        <v>#REF!</v>
      </c>
      <c r="T189" s="4" t="e">
        <f>IF($K189="igen",Beosztás!#REF!,"")</f>
        <v>#REF!</v>
      </c>
      <c r="U189" s="4" t="e">
        <f>IF($K189="igen",Beosztás!#REF!,"")</f>
        <v>#REF!</v>
      </c>
      <c r="V189" s="4" t="e">
        <f>IF($K189="igen",Beosztás!#REF!,"")</f>
        <v>#REF!</v>
      </c>
      <c r="W189" s="4" t="e">
        <f>IF($K189="igen",Beosztás!#REF!,"")</f>
        <v>#REF!</v>
      </c>
      <c r="X189" s="4" t="e">
        <f>IF($K189="igen",Beosztás!#REF!,"")</f>
        <v>#REF!</v>
      </c>
      <c r="Y189" s="4" t="e">
        <f>IF($K189="igen",Beosztás!#REF!,"")</f>
        <v>#REF!</v>
      </c>
      <c r="Z189" s="4" t="e">
        <f>IF($K189="igen",Beosztás!#REF!,"")</f>
        <v>#REF!</v>
      </c>
      <c r="AA189" s="4" t="e">
        <f>IF($K189="igen",Beosztás!#REF!,"")</f>
        <v>#REF!</v>
      </c>
      <c r="AB189" s="4" t="e">
        <f>IF($K189="igen",Beosztás!#REF!,"")</f>
        <v>#REF!</v>
      </c>
      <c r="AC189" s="4" t="e">
        <f>IF($K189="igen",Beosztás!#REF!,"")</f>
        <v>#REF!</v>
      </c>
      <c r="AD189" s="4" t="e">
        <f>IF($K189="igen",Beosztás!#REF!,"")</f>
        <v>#REF!</v>
      </c>
      <c r="AE189" s="4" t="e">
        <f>IF($K189="igen",Beosztás!#REF!,"")</f>
        <v>#REF!</v>
      </c>
      <c r="AF189" s="4" t="e">
        <f>IF($K189="igen",Beosztás!#REF!,"")</f>
        <v>#REF!</v>
      </c>
      <c r="AG189" s="4" t="e">
        <f>IF($K189="igen",Beosztás!#REF!,"")</f>
        <v>#REF!</v>
      </c>
      <c r="AH189" s="4" t="e">
        <f>IF($K189="igen",Beosztás!#REF!,"")</f>
        <v>#REF!</v>
      </c>
      <c r="AI189" s="4" t="e">
        <f>IF($K189="igen",Beosztás!#REF!,"")</f>
        <v>#REF!</v>
      </c>
      <c r="AJ189" s="4" t="e">
        <f>IF($K189="igen",Beosztás!#REF!,"")</f>
        <v>#REF!</v>
      </c>
      <c r="AK189" s="4" t="e">
        <f>IF($K189="igen",Beosztás!#REF!,"")</f>
        <v>#REF!</v>
      </c>
      <c r="AL189" s="4" t="e">
        <f>IF($K189="igen",Beosztás!#REF!,"")</f>
        <v>#REF!</v>
      </c>
      <c r="AM189" s="4" t="e">
        <f>IF($K189="igen",Beosztás!#REF!,"")</f>
        <v>#REF!</v>
      </c>
      <c r="AN189" s="4" t="e">
        <f>IF($K189="igen",Beosztás!#REF!,"")</f>
        <v>#REF!</v>
      </c>
      <c r="AO189" s="4" t="e">
        <f>IF($K189="igen",Beosztás!#REF!,"")</f>
        <v>#REF!</v>
      </c>
      <c r="AP189" s="32" t="e">
        <f>IF($K189="igen",Beosztás!#REF!,"")</f>
        <v>#REF!</v>
      </c>
    </row>
    <row r="190" spans="1:42" hidden="1" x14ac:dyDescent="0.3">
      <c r="A190" s="155" t="str">
        <f>Beosztás!A222</f>
        <v>Nagy-Vona Bettina</v>
      </c>
      <c r="B190" t="str">
        <f>VLOOKUP($A190,Beosztás!$A$42:$I$345,8,)</f>
        <v>nem</v>
      </c>
      <c r="C190" t="str">
        <f>VLOOKUP($A190,Beosztás!$A$42:$Q$345,9,)</f>
        <v>nem</v>
      </c>
      <c r="D190" t="str">
        <f>VLOOKUP($A190,Beosztás!$A$42:$Q$345,10,)</f>
        <v>nem</v>
      </c>
      <c r="E190" t="str">
        <f>VLOOKUP($A190,Beosztás!$A$42:$Q$345,11,)</f>
        <v>nem</v>
      </c>
      <c r="F190" t="str">
        <f>VLOOKUP($A190,Beosztás!$A$42:$Q$345,16,)</f>
        <v>nem</v>
      </c>
      <c r="G190">
        <f>VLOOKUP($A190,Beosztás!$A$42:$S$345,17,)</f>
        <v>0</v>
      </c>
      <c r="H190" t="str">
        <f>VLOOKUP($A190,Beosztás!$A$42:$S$345,14,)</f>
        <v>nem</v>
      </c>
      <c r="I190" t="str">
        <f>VLOOKUP($A190,Beosztás!$A$42:$S$345,15,)</f>
        <v>nem</v>
      </c>
      <c r="J190">
        <f t="shared" si="6"/>
        <v>0</v>
      </c>
      <c r="K190" s="82" t="str">
        <f t="shared" si="7"/>
        <v>nem</v>
      </c>
      <c r="L190" s="31" t="str">
        <f>IF($K190="igen",Beosztás!T222,"")</f>
        <v/>
      </c>
      <c r="M190" s="4" t="str">
        <f>IF($K190="igen",Beosztás!U222,"")</f>
        <v/>
      </c>
      <c r="N190" s="4" t="str">
        <f>IF($K190="igen",Beosztás!V222,"")</f>
        <v/>
      </c>
      <c r="O190" s="4" t="str">
        <f>IF($K190="igen",Beosztás!W222,"")</f>
        <v/>
      </c>
      <c r="P190" s="4" t="str">
        <f>IF($K190="igen",Beosztás!X222,"")</f>
        <v/>
      </c>
      <c r="Q190" s="4" t="str">
        <f>IF($K190="igen",Beosztás!Y222,"")</f>
        <v/>
      </c>
      <c r="R190" s="4" t="str">
        <f>IF($K190="igen",Beosztás!Z222,"")</f>
        <v/>
      </c>
      <c r="S190" s="4" t="str">
        <f>IF($K190="igen",Beosztás!AA222,"")</f>
        <v/>
      </c>
      <c r="T190" s="4" t="str">
        <f>IF($K190="igen",Beosztás!AB222,"")</f>
        <v/>
      </c>
      <c r="U190" s="4" t="str">
        <f>IF($K190="igen",Beosztás!AC222,"")</f>
        <v/>
      </c>
      <c r="V190" s="4" t="str">
        <f>IF($K190="igen",Beosztás!AD222,"")</f>
        <v/>
      </c>
      <c r="W190" s="4" t="str">
        <f>IF($K190="igen",Beosztás!AE222,"")</f>
        <v/>
      </c>
      <c r="X190" s="4" t="str">
        <f>IF($K190="igen",Beosztás!AF222,"")</f>
        <v/>
      </c>
      <c r="Y190" s="4" t="str">
        <f>IF($K190="igen",Beosztás!AG222,"")</f>
        <v/>
      </c>
      <c r="Z190" s="4" t="str">
        <f>IF($K190="igen",Beosztás!AH222,"")</f>
        <v/>
      </c>
      <c r="AA190" s="4" t="str">
        <f>IF($K190="igen",Beosztás!AI222,"")</f>
        <v/>
      </c>
      <c r="AB190" s="4" t="str">
        <f>IF($K190="igen",Beosztás!AJ222,"")</f>
        <v/>
      </c>
      <c r="AC190" s="4" t="str">
        <f>IF($K190="igen",Beosztás!AK222,"")</f>
        <v/>
      </c>
      <c r="AD190" s="4" t="str">
        <f>IF($K190="igen",Beosztás!AL222,"")</f>
        <v/>
      </c>
      <c r="AE190" s="4" t="str">
        <f>IF($K190="igen",Beosztás!AM222,"")</f>
        <v/>
      </c>
      <c r="AF190" s="4" t="str">
        <f>IF($K190="igen",Beosztás!AN222,"")</f>
        <v/>
      </c>
      <c r="AG190" s="4" t="str">
        <f>IF($K190="igen",Beosztás!AO222,"")</f>
        <v/>
      </c>
      <c r="AH190" s="4" t="str">
        <f>IF($K190="igen",Beosztás!AP222,"")</f>
        <v/>
      </c>
      <c r="AI190" s="4" t="str">
        <f>IF($K190="igen",Beosztás!AQ222,"")</f>
        <v/>
      </c>
      <c r="AJ190" s="4" t="str">
        <f>IF($K190="igen",Beosztás!AR222,"")</f>
        <v/>
      </c>
      <c r="AK190" s="4" t="str">
        <f>IF($K190="igen",Beosztás!AS222,"")</f>
        <v/>
      </c>
      <c r="AL190" s="4" t="str">
        <f>IF($K190="igen",Beosztás!AT222,"")</f>
        <v/>
      </c>
      <c r="AM190" s="4" t="str">
        <f>IF($K190="igen",Beosztás!AU222,"")</f>
        <v/>
      </c>
      <c r="AN190" s="4" t="str">
        <f>IF($K190="igen",Beosztás!AV222,"")</f>
        <v/>
      </c>
      <c r="AO190" s="4" t="str">
        <f>IF($K190="igen",Beosztás!AW222,"")</f>
        <v/>
      </c>
      <c r="AP190" s="32" t="str">
        <f>IF($K190="igen",Beosztás!AX222,"")</f>
        <v/>
      </c>
    </row>
    <row r="191" spans="1:42" hidden="1" x14ac:dyDescent="0.3">
      <c r="A191" s="155" t="str">
        <f>Beosztás!A223</f>
        <v>Ötvös Csaba</v>
      </c>
      <c r="B191" t="str">
        <f>VLOOKUP($A191,Beosztás!$A$42:$I$345,8,)</f>
        <v>nem</v>
      </c>
      <c r="C191" t="str">
        <f>VLOOKUP($A191,Beosztás!$A$42:$Q$345,9,)</f>
        <v>nem</v>
      </c>
      <c r="D191" t="str">
        <f>VLOOKUP($A191,Beosztás!$A$42:$Q$345,10,)</f>
        <v>nem</v>
      </c>
      <c r="E191" t="str">
        <f>VLOOKUP($A191,Beosztás!$A$42:$Q$345,11,)</f>
        <v>nem</v>
      </c>
      <c r="F191" t="str">
        <f>VLOOKUP($A191,Beosztás!$A$42:$Q$345,16,)</f>
        <v>nem</v>
      </c>
      <c r="G191">
        <f>VLOOKUP($A191,Beosztás!$A$42:$S$345,17,)</f>
        <v>0</v>
      </c>
      <c r="H191" t="str">
        <f>VLOOKUP($A191,Beosztás!$A$42:$S$345,14,)</f>
        <v>nem</v>
      </c>
      <c r="I191" t="str">
        <f>VLOOKUP($A191,Beosztás!$A$42:$S$345,15,)</f>
        <v>nem</v>
      </c>
      <c r="J191">
        <f t="shared" si="6"/>
        <v>0</v>
      </c>
      <c r="K191" s="82" t="str">
        <f t="shared" si="7"/>
        <v>nem</v>
      </c>
      <c r="L191" s="31" t="str">
        <f>IF($K191="igen",Beosztás!T223,"")</f>
        <v/>
      </c>
      <c r="M191" s="4" t="str">
        <f>IF($K191="igen",Beosztás!U223,"")</f>
        <v/>
      </c>
      <c r="N191" s="4" t="str">
        <f>IF($K191="igen",Beosztás!V223,"")</f>
        <v/>
      </c>
      <c r="O191" s="4" t="str">
        <f>IF($K191="igen",Beosztás!W223,"")</f>
        <v/>
      </c>
      <c r="P191" s="4" t="str">
        <f>IF($K191="igen",Beosztás!X223,"")</f>
        <v/>
      </c>
      <c r="Q191" s="4" t="str">
        <f>IF($K191="igen",Beosztás!Y223,"")</f>
        <v/>
      </c>
      <c r="R191" s="4" t="str">
        <f>IF($K191="igen",Beosztás!Z223,"")</f>
        <v/>
      </c>
      <c r="S191" s="4" t="str">
        <f>IF($K191="igen",Beosztás!AA223,"")</f>
        <v/>
      </c>
      <c r="T191" s="4" t="str">
        <f>IF($K191="igen",Beosztás!AB223,"")</f>
        <v/>
      </c>
      <c r="U191" s="4" t="str">
        <f>IF($K191="igen",Beosztás!AC223,"")</f>
        <v/>
      </c>
      <c r="V191" s="4" t="str">
        <f>IF($K191="igen",Beosztás!AD223,"")</f>
        <v/>
      </c>
      <c r="W191" s="4" t="str">
        <f>IF($K191="igen",Beosztás!AE223,"")</f>
        <v/>
      </c>
      <c r="X191" s="4" t="str">
        <f>IF($K191="igen",Beosztás!AF223,"")</f>
        <v/>
      </c>
      <c r="Y191" s="4" t="str">
        <f>IF($K191="igen",Beosztás!AG223,"")</f>
        <v/>
      </c>
      <c r="Z191" s="4" t="str">
        <f>IF($K191="igen",Beosztás!AH223,"")</f>
        <v/>
      </c>
      <c r="AA191" s="4" t="str">
        <f>IF($K191="igen",Beosztás!AI223,"")</f>
        <v/>
      </c>
      <c r="AB191" s="4" t="str">
        <f>IF($K191="igen",Beosztás!AJ223,"")</f>
        <v/>
      </c>
      <c r="AC191" s="4" t="str">
        <f>IF($K191="igen",Beosztás!AK223,"")</f>
        <v/>
      </c>
      <c r="AD191" s="4" t="str">
        <f>IF($K191="igen",Beosztás!AL223,"")</f>
        <v/>
      </c>
      <c r="AE191" s="4" t="str">
        <f>IF($K191="igen",Beosztás!AM223,"")</f>
        <v/>
      </c>
      <c r="AF191" s="4" t="str">
        <f>IF($K191="igen",Beosztás!AN223,"")</f>
        <v/>
      </c>
      <c r="AG191" s="4" t="str">
        <f>IF($K191="igen",Beosztás!AO223,"")</f>
        <v/>
      </c>
      <c r="AH191" s="4" t="str">
        <f>IF($K191="igen",Beosztás!AP223,"")</f>
        <v/>
      </c>
      <c r="AI191" s="4" t="str">
        <f>IF($K191="igen",Beosztás!AQ223,"")</f>
        <v/>
      </c>
      <c r="AJ191" s="4" t="str">
        <f>IF($K191="igen",Beosztás!AR223,"")</f>
        <v/>
      </c>
      <c r="AK191" s="4" t="str">
        <f>IF($K191="igen",Beosztás!AS223,"")</f>
        <v/>
      </c>
      <c r="AL191" s="4" t="str">
        <f>IF($K191="igen",Beosztás!AT223,"")</f>
        <v/>
      </c>
      <c r="AM191" s="4" t="str">
        <f>IF($K191="igen",Beosztás!AU223,"")</f>
        <v/>
      </c>
      <c r="AN191" s="4" t="str">
        <f>IF($K191="igen",Beosztás!AV223,"")</f>
        <v/>
      </c>
      <c r="AO191" s="4" t="str">
        <f>IF($K191="igen",Beosztás!AW223,"")</f>
        <v/>
      </c>
      <c r="AP191" s="32" t="str">
        <f>IF($K191="igen",Beosztás!AX223,"")</f>
        <v/>
      </c>
    </row>
    <row r="192" spans="1:42" hidden="1" x14ac:dyDescent="0.3">
      <c r="A192" s="155" t="e">
        <f>Beosztás!#REF!</f>
        <v>#REF!</v>
      </c>
      <c r="B192" t="e">
        <f>VLOOKUP($A192,Beosztás!$A$42:$I$345,8,)</f>
        <v>#REF!</v>
      </c>
      <c r="C192" t="e">
        <f>VLOOKUP($A192,Beosztás!$A$42:$Q$345,9,)</f>
        <v>#REF!</v>
      </c>
      <c r="D192" t="e">
        <f>VLOOKUP($A192,Beosztás!$A$42:$Q$345,10,)</f>
        <v>#REF!</v>
      </c>
      <c r="E192" t="e">
        <f>VLOOKUP($A192,Beosztás!$A$42:$Q$345,11,)</f>
        <v>#REF!</v>
      </c>
      <c r="F192" t="e">
        <f>VLOOKUP($A192,Beosztás!$A$42:$Q$345,16,)</f>
        <v>#REF!</v>
      </c>
      <c r="G192" t="e">
        <f>VLOOKUP($A192,Beosztás!$A$42:$S$345,17,)</f>
        <v>#REF!</v>
      </c>
      <c r="H192" t="e">
        <f>VLOOKUP($A192,Beosztás!$A$42:$S$345,14,)</f>
        <v>#REF!</v>
      </c>
      <c r="I192" t="e">
        <f>VLOOKUP($A192,Beosztás!$A$42:$S$345,15,)</f>
        <v>#REF!</v>
      </c>
      <c r="J192" t="e">
        <f t="shared" si="6"/>
        <v>#REF!</v>
      </c>
      <c r="K192" s="82" t="e">
        <f t="shared" si="7"/>
        <v>#REF!</v>
      </c>
      <c r="L192" s="31" t="e">
        <f>IF($K192="igen",Beosztás!#REF!,"")</f>
        <v>#REF!</v>
      </c>
      <c r="M192" s="4" t="e">
        <f>IF($K192="igen",Beosztás!#REF!,"")</f>
        <v>#REF!</v>
      </c>
      <c r="N192" s="4" t="e">
        <f>IF($K192="igen",Beosztás!#REF!,"")</f>
        <v>#REF!</v>
      </c>
      <c r="O192" s="4" t="e">
        <f>IF($K192="igen",Beosztás!#REF!,"")</f>
        <v>#REF!</v>
      </c>
      <c r="P192" s="4" t="e">
        <f>IF($K192="igen",Beosztás!#REF!,"")</f>
        <v>#REF!</v>
      </c>
      <c r="Q192" s="4" t="e">
        <f>IF($K192="igen",Beosztás!#REF!,"")</f>
        <v>#REF!</v>
      </c>
      <c r="R192" s="4" t="e">
        <f>IF($K192="igen",Beosztás!#REF!,"")</f>
        <v>#REF!</v>
      </c>
      <c r="S192" s="4" t="e">
        <f>IF($K192="igen",Beosztás!#REF!,"")</f>
        <v>#REF!</v>
      </c>
      <c r="T192" s="4" t="e">
        <f>IF($K192="igen",Beosztás!#REF!,"")</f>
        <v>#REF!</v>
      </c>
      <c r="U192" s="4" t="e">
        <f>IF($K192="igen",Beosztás!#REF!,"")</f>
        <v>#REF!</v>
      </c>
      <c r="V192" s="4" t="e">
        <f>IF($K192="igen",Beosztás!#REF!,"")</f>
        <v>#REF!</v>
      </c>
      <c r="W192" s="4" t="e">
        <f>IF($K192="igen",Beosztás!#REF!,"")</f>
        <v>#REF!</v>
      </c>
      <c r="X192" s="4" t="e">
        <f>IF($K192="igen",Beosztás!#REF!,"")</f>
        <v>#REF!</v>
      </c>
      <c r="Y192" s="4" t="e">
        <f>IF($K192="igen",Beosztás!#REF!,"")</f>
        <v>#REF!</v>
      </c>
      <c r="Z192" s="4" t="e">
        <f>IF($K192="igen",Beosztás!#REF!,"")</f>
        <v>#REF!</v>
      </c>
      <c r="AA192" s="4" t="e">
        <f>IF($K192="igen",Beosztás!#REF!,"")</f>
        <v>#REF!</v>
      </c>
      <c r="AB192" s="4" t="e">
        <f>IF($K192="igen",Beosztás!#REF!,"")</f>
        <v>#REF!</v>
      </c>
      <c r="AC192" s="4" t="e">
        <f>IF($K192="igen",Beosztás!#REF!,"")</f>
        <v>#REF!</v>
      </c>
      <c r="AD192" s="4" t="e">
        <f>IF($K192="igen",Beosztás!#REF!,"")</f>
        <v>#REF!</v>
      </c>
      <c r="AE192" s="4" t="e">
        <f>IF($K192="igen",Beosztás!#REF!,"")</f>
        <v>#REF!</v>
      </c>
      <c r="AF192" s="4" t="e">
        <f>IF($K192="igen",Beosztás!#REF!,"")</f>
        <v>#REF!</v>
      </c>
      <c r="AG192" s="4" t="e">
        <f>IF($K192="igen",Beosztás!#REF!,"")</f>
        <v>#REF!</v>
      </c>
      <c r="AH192" s="4" t="e">
        <f>IF($K192="igen",Beosztás!#REF!,"")</f>
        <v>#REF!</v>
      </c>
      <c r="AI192" s="4" t="e">
        <f>IF($K192="igen",Beosztás!#REF!,"")</f>
        <v>#REF!</v>
      </c>
      <c r="AJ192" s="4" t="e">
        <f>IF($K192="igen",Beosztás!#REF!,"")</f>
        <v>#REF!</v>
      </c>
      <c r="AK192" s="4" t="e">
        <f>IF($K192="igen",Beosztás!#REF!,"")</f>
        <v>#REF!</v>
      </c>
      <c r="AL192" s="4" t="e">
        <f>IF($K192="igen",Beosztás!#REF!,"")</f>
        <v>#REF!</v>
      </c>
      <c r="AM192" s="4" t="e">
        <f>IF($K192="igen",Beosztás!#REF!,"")</f>
        <v>#REF!</v>
      </c>
      <c r="AN192" s="4" t="e">
        <f>IF($K192="igen",Beosztás!#REF!,"")</f>
        <v>#REF!</v>
      </c>
      <c r="AO192" s="4" t="e">
        <f>IF($K192="igen",Beosztás!#REF!,"")</f>
        <v>#REF!</v>
      </c>
      <c r="AP192" s="32" t="e">
        <f>IF($K192="igen",Beosztás!#REF!,"")</f>
        <v>#REF!</v>
      </c>
    </row>
    <row r="193" spans="1:42" hidden="1" x14ac:dyDescent="0.3">
      <c r="A193" s="155" t="str">
        <f>Beosztás!A224</f>
        <v>Szabóné Török Zsuzsanna</v>
      </c>
      <c r="B193" t="str">
        <f>VLOOKUP($A193,Beosztás!$A$42:$I$345,8,)</f>
        <v>nem</v>
      </c>
      <c r="C193" t="str">
        <f>VLOOKUP($A193,Beosztás!$A$42:$Q$345,9,)</f>
        <v>nem</v>
      </c>
      <c r="D193" t="str">
        <f>VLOOKUP($A193,Beosztás!$A$42:$Q$345,10,)</f>
        <v>nem</v>
      </c>
      <c r="E193" t="str">
        <f>VLOOKUP($A193,Beosztás!$A$42:$Q$345,11,)</f>
        <v>nem</v>
      </c>
      <c r="F193" t="str">
        <f>VLOOKUP($A193,Beosztás!$A$42:$Q$345,16,)</f>
        <v>nem</v>
      </c>
      <c r="G193">
        <f>VLOOKUP($A193,Beosztás!$A$42:$S$345,17,)</f>
        <v>0</v>
      </c>
      <c r="H193" t="str">
        <f>VLOOKUP($A193,Beosztás!$A$42:$S$345,14,)</f>
        <v>nem</v>
      </c>
      <c r="I193" t="str">
        <f>VLOOKUP($A193,Beosztás!$A$42:$S$345,15,)</f>
        <v>nem</v>
      </c>
      <c r="J193">
        <f t="shared" si="6"/>
        <v>0</v>
      </c>
      <c r="K193" s="82" t="str">
        <f t="shared" si="7"/>
        <v>nem</v>
      </c>
      <c r="L193" s="31" t="str">
        <f>IF($K193="igen",Beosztás!T224,"")</f>
        <v/>
      </c>
      <c r="M193" s="4" t="str">
        <f>IF($K193="igen",Beosztás!U224,"")</f>
        <v/>
      </c>
      <c r="N193" s="4" t="str">
        <f>IF($K193="igen",Beosztás!V224,"")</f>
        <v/>
      </c>
      <c r="O193" s="4" t="str">
        <f>IF($K193="igen",Beosztás!W224,"")</f>
        <v/>
      </c>
      <c r="P193" s="4" t="str">
        <f>IF($K193="igen",Beosztás!X224,"")</f>
        <v/>
      </c>
      <c r="Q193" s="4" t="str">
        <f>IF($K193="igen",Beosztás!Y224,"")</f>
        <v/>
      </c>
      <c r="R193" s="4" t="str">
        <f>IF($K193="igen",Beosztás!Z224,"")</f>
        <v/>
      </c>
      <c r="S193" s="4" t="str">
        <f>IF($K193="igen",Beosztás!AA224,"")</f>
        <v/>
      </c>
      <c r="T193" s="4" t="str">
        <f>IF($K193="igen",Beosztás!AB224,"")</f>
        <v/>
      </c>
      <c r="U193" s="4" t="str">
        <f>IF($K193="igen",Beosztás!AC224,"")</f>
        <v/>
      </c>
      <c r="V193" s="4" t="str">
        <f>IF($K193="igen",Beosztás!AD224,"")</f>
        <v/>
      </c>
      <c r="W193" s="4" t="str">
        <f>IF($K193="igen",Beosztás!AE224,"")</f>
        <v/>
      </c>
      <c r="X193" s="4" t="str">
        <f>IF($K193="igen",Beosztás!AF224,"")</f>
        <v/>
      </c>
      <c r="Y193" s="4" t="str">
        <f>IF($K193="igen",Beosztás!AG224,"")</f>
        <v/>
      </c>
      <c r="Z193" s="4" t="str">
        <f>IF($K193="igen",Beosztás!AH224,"")</f>
        <v/>
      </c>
      <c r="AA193" s="4" t="str">
        <f>IF($K193="igen",Beosztás!AI224,"")</f>
        <v/>
      </c>
      <c r="AB193" s="4" t="str">
        <f>IF($K193="igen",Beosztás!AJ224,"")</f>
        <v/>
      </c>
      <c r="AC193" s="4" t="str">
        <f>IF($K193="igen",Beosztás!AK224,"")</f>
        <v/>
      </c>
      <c r="AD193" s="4" t="str">
        <f>IF($K193="igen",Beosztás!AL224,"")</f>
        <v/>
      </c>
      <c r="AE193" s="4" t="str">
        <f>IF($K193="igen",Beosztás!AM224,"")</f>
        <v/>
      </c>
      <c r="AF193" s="4" t="str">
        <f>IF($K193="igen",Beosztás!AN224,"")</f>
        <v/>
      </c>
      <c r="AG193" s="4" t="str">
        <f>IF($K193="igen",Beosztás!AO224,"")</f>
        <v/>
      </c>
      <c r="AH193" s="4" t="str">
        <f>IF($K193="igen",Beosztás!AP224,"")</f>
        <v/>
      </c>
      <c r="AI193" s="4" t="str">
        <f>IF($K193="igen",Beosztás!AQ224,"")</f>
        <v/>
      </c>
      <c r="AJ193" s="4" t="str">
        <f>IF($K193="igen",Beosztás!AR224,"")</f>
        <v/>
      </c>
      <c r="AK193" s="4" t="str">
        <f>IF($K193="igen",Beosztás!AS224,"")</f>
        <v/>
      </c>
      <c r="AL193" s="4" t="str">
        <f>IF($K193="igen",Beosztás!AT224,"")</f>
        <v/>
      </c>
      <c r="AM193" s="4" t="str">
        <f>IF($K193="igen",Beosztás!AU224,"")</f>
        <v/>
      </c>
      <c r="AN193" s="4" t="str">
        <f>IF($K193="igen",Beosztás!AV224,"")</f>
        <v/>
      </c>
      <c r="AO193" s="4" t="str">
        <f>IF($K193="igen",Beosztás!AW224,"")</f>
        <v/>
      </c>
      <c r="AP193" s="32" t="str">
        <f>IF($K193="igen",Beosztás!AX224,"")</f>
        <v/>
      </c>
    </row>
    <row r="194" spans="1:42" hidden="1" x14ac:dyDescent="0.3">
      <c r="A194" s="155" t="str">
        <f>Beosztás!A225</f>
        <v>Szalóki Éva</v>
      </c>
      <c r="B194" t="str">
        <f>VLOOKUP($A194,Beosztás!$A$42:$I$345,8,)</f>
        <v>nem</v>
      </c>
      <c r="C194" t="str">
        <f>VLOOKUP($A194,Beosztás!$A$42:$Q$345,9,)</f>
        <v>nem</v>
      </c>
      <c r="D194" t="str">
        <f>VLOOKUP($A194,Beosztás!$A$42:$Q$345,10,)</f>
        <v>nem</v>
      </c>
      <c r="E194" t="str">
        <f>VLOOKUP($A194,Beosztás!$A$42:$Q$345,11,)</f>
        <v>nem</v>
      </c>
      <c r="F194" t="str">
        <f>VLOOKUP($A194,Beosztás!$A$42:$Q$345,16,)</f>
        <v>nem</v>
      </c>
      <c r="G194">
        <f>VLOOKUP($A194,Beosztás!$A$42:$S$345,17,)</f>
        <v>0</v>
      </c>
      <c r="H194" t="str">
        <f>VLOOKUP($A194,Beosztás!$A$42:$S$345,14,)</f>
        <v>nem</v>
      </c>
      <c r="I194" t="str">
        <f>VLOOKUP($A194,Beosztás!$A$42:$S$345,15,)</f>
        <v>nem</v>
      </c>
      <c r="J194">
        <f t="shared" si="6"/>
        <v>0</v>
      </c>
      <c r="K194" s="82" t="str">
        <f t="shared" si="7"/>
        <v>nem</v>
      </c>
      <c r="L194" s="31" t="str">
        <f>IF($K194="igen",Beosztás!T225,"")</f>
        <v/>
      </c>
      <c r="M194" s="4" t="str">
        <f>IF($K194="igen",Beosztás!U225,"")</f>
        <v/>
      </c>
      <c r="N194" s="4" t="str">
        <f>IF($K194="igen",Beosztás!V225,"")</f>
        <v/>
      </c>
      <c r="O194" s="4" t="str">
        <f>IF($K194="igen",Beosztás!W225,"")</f>
        <v/>
      </c>
      <c r="P194" s="4" t="str">
        <f>IF($K194="igen",Beosztás!X225,"")</f>
        <v/>
      </c>
      <c r="Q194" s="4" t="str">
        <f>IF($K194="igen",Beosztás!Y225,"")</f>
        <v/>
      </c>
      <c r="R194" s="4" t="str">
        <f>IF($K194="igen",Beosztás!Z225,"")</f>
        <v/>
      </c>
      <c r="S194" s="4" t="str">
        <f>IF($K194="igen",Beosztás!AA225,"")</f>
        <v/>
      </c>
      <c r="T194" s="4" t="str">
        <f>IF($K194="igen",Beosztás!AB225,"")</f>
        <v/>
      </c>
      <c r="U194" s="4" t="str">
        <f>IF($K194="igen",Beosztás!AC225,"")</f>
        <v/>
      </c>
      <c r="V194" s="4" t="str">
        <f>IF($K194="igen",Beosztás!AD225,"")</f>
        <v/>
      </c>
      <c r="W194" s="4" t="str">
        <f>IF($K194="igen",Beosztás!AE225,"")</f>
        <v/>
      </c>
      <c r="X194" s="4" t="str">
        <f>IF($K194="igen",Beosztás!AF225,"")</f>
        <v/>
      </c>
      <c r="Y194" s="4" t="str">
        <f>IF($K194="igen",Beosztás!AG225,"")</f>
        <v/>
      </c>
      <c r="Z194" s="4" t="str">
        <f>IF($K194="igen",Beosztás!AH225,"")</f>
        <v/>
      </c>
      <c r="AA194" s="4" t="str">
        <f>IF($K194="igen",Beosztás!AI225,"")</f>
        <v/>
      </c>
      <c r="AB194" s="4" t="str">
        <f>IF($K194="igen",Beosztás!AJ225,"")</f>
        <v/>
      </c>
      <c r="AC194" s="4" t="str">
        <f>IF($K194="igen",Beosztás!AK225,"")</f>
        <v/>
      </c>
      <c r="AD194" s="4" t="str">
        <f>IF($K194="igen",Beosztás!AL225,"")</f>
        <v/>
      </c>
      <c r="AE194" s="4" t="str">
        <f>IF($K194="igen",Beosztás!AM225,"")</f>
        <v/>
      </c>
      <c r="AF194" s="4" t="str">
        <f>IF($K194="igen",Beosztás!AN225,"")</f>
        <v/>
      </c>
      <c r="AG194" s="4" t="str">
        <f>IF($K194="igen",Beosztás!AO225,"")</f>
        <v/>
      </c>
      <c r="AH194" s="4" t="str">
        <f>IF($K194="igen",Beosztás!AP225,"")</f>
        <v/>
      </c>
      <c r="AI194" s="4" t="str">
        <f>IF($K194="igen",Beosztás!AQ225,"")</f>
        <v/>
      </c>
      <c r="AJ194" s="4" t="str">
        <f>IF($K194="igen",Beosztás!AR225,"")</f>
        <v/>
      </c>
      <c r="AK194" s="4" t="str">
        <f>IF($K194="igen",Beosztás!AS225,"")</f>
        <v/>
      </c>
      <c r="AL194" s="4" t="str">
        <f>IF($K194="igen",Beosztás!AT225,"")</f>
        <v/>
      </c>
      <c r="AM194" s="4" t="str">
        <f>IF($K194="igen",Beosztás!AU225,"")</f>
        <v/>
      </c>
      <c r="AN194" s="4" t="str">
        <f>IF($K194="igen",Beosztás!AV225,"")</f>
        <v/>
      </c>
      <c r="AO194" s="4" t="str">
        <f>IF($K194="igen",Beosztás!AW225,"")</f>
        <v/>
      </c>
      <c r="AP194" s="32" t="str">
        <f>IF($K194="igen",Beosztás!AX225,"")</f>
        <v/>
      </c>
    </row>
    <row r="195" spans="1:42" x14ac:dyDescent="0.3">
      <c r="A195" s="155" t="str">
        <f>Beosztás!A226</f>
        <v>Kovács Róbert</v>
      </c>
      <c r="B195" t="str">
        <f>VLOOKUP($A195,Beosztás!$A$42:$I$345,8,)</f>
        <v>nem</v>
      </c>
      <c r="C195" t="str">
        <f>VLOOKUP($A195,Beosztás!$A$42:$Q$345,9,)</f>
        <v>igen</v>
      </c>
      <c r="D195" t="str">
        <f>VLOOKUP($A195,Beosztás!$A$42:$Q$345,10,)</f>
        <v>nem</v>
      </c>
      <c r="E195" t="str">
        <f>VLOOKUP($A195,Beosztás!$A$42:$Q$345,11,)</f>
        <v>nem</v>
      </c>
      <c r="F195" t="str">
        <f>VLOOKUP($A195,Beosztás!$A$42:$Q$345,16,)</f>
        <v>nem</v>
      </c>
      <c r="G195">
        <f>VLOOKUP($A195,Beosztás!$A$42:$S$345,17,)</f>
        <v>0</v>
      </c>
      <c r="H195" t="str">
        <f>VLOOKUP($A195,Beosztás!$A$42:$S$345,14,)</f>
        <v>nem</v>
      </c>
      <c r="I195" t="str">
        <f>VLOOKUP($A195,Beosztás!$A$42:$S$345,15,)</f>
        <v>nem</v>
      </c>
      <c r="J195">
        <f t="shared" si="6"/>
        <v>1</v>
      </c>
      <c r="K195" s="82" t="str">
        <f t="shared" si="7"/>
        <v>igen</v>
      </c>
      <c r="L195" s="586">
        <f>IF($K195="igen",Beosztás!T226,"")</f>
        <v>0</v>
      </c>
      <c r="M195" s="387">
        <f>IF($K195="igen",Beosztás!U226,"")</f>
        <v>0</v>
      </c>
      <c r="N195" s="4">
        <f>IF($K195="igen",Beosztás!V226,"")</f>
        <v>0</v>
      </c>
      <c r="O195" s="4">
        <f>IF($K195="igen",Beosztás!W226,"")</f>
        <v>0</v>
      </c>
      <c r="P195" s="4">
        <f>IF($K195="igen",Beosztás!X226,"")</f>
        <v>0</v>
      </c>
      <c r="Q195" s="4">
        <f>IF($K195="igen",Beosztás!Y226,"")</f>
        <v>0</v>
      </c>
      <c r="R195" s="4">
        <f>IF($K195="igen",Beosztás!Z226,"")</f>
        <v>0</v>
      </c>
      <c r="S195" s="4">
        <f>IF($K195="igen",Beosztás!AA226,"")</f>
        <v>0</v>
      </c>
      <c r="T195" s="4">
        <f>IF($K195="igen",Beosztás!AB226,"")</f>
        <v>0</v>
      </c>
      <c r="U195" s="4">
        <f>IF($K195="igen",Beosztás!AC226,"")</f>
        <v>0</v>
      </c>
      <c r="V195" s="4">
        <f>IF($K195="igen",Beosztás!AD226,"")</f>
        <v>0</v>
      </c>
      <c r="W195" s="4">
        <f>IF($K195="igen",Beosztás!AE226,"")</f>
        <v>0</v>
      </c>
      <c r="X195" s="4">
        <f>IF($K195="igen",Beosztás!AF226,"")</f>
        <v>0</v>
      </c>
      <c r="Y195" s="4">
        <f>IF($K195="igen",Beosztás!AG226,"")</f>
        <v>0</v>
      </c>
      <c r="Z195" s="4">
        <f>IF($K195="igen",Beosztás!AH226,"")</f>
        <v>0</v>
      </c>
      <c r="AA195" s="4">
        <f>IF($K195="igen",Beosztás!AI226,"")</f>
        <v>0</v>
      </c>
      <c r="AB195" s="4">
        <f>IF($K195="igen",Beosztás!AJ226,"")</f>
        <v>0</v>
      </c>
      <c r="AC195" s="4">
        <f>IF($K195="igen",Beosztás!AK226,"")</f>
        <v>0</v>
      </c>
      <c r="AD195" s="4">
        <f>IF($K195="igen",Beosztás!AL226,"")</f>
        <v>0</v>
      </c>
      <c r="AE195" s="4">
        <f>IF($K195="igen",Beosztás!AM226,"")</f>
        <v>0</v>
      </c>
      <c r="AF195" s="4">
        <f>IF($K195="igen",Beosztás!AN226,"")</f>
        <v>0</v>
      </c>
      <c r="AG195" s="4">
        <f>IF($K195="igen",Beosztás!AO226,"")</f>
        <v>0</v>
      </c>
      <c r="AH195" s="4">
        <f>IF($K195="igen",Beosztás!AP226,"")</f>
        <v>0</v>
      </c>
      <c r="AI195" s="4">
        <f>IF($K195="igen",Beosztás!AQ226,"")</f>
        <v>0</v>
      </c>
      <c r="AJ195" s="4">
        <f>IF($K195="igen",Beosztás!AR226,"")</f>
        <v>0</v>
      </c>
      <c r="AK195" s="4">
        <f>IF($K195="igen",Beosztás!AS226,"")</f>
        <v>0</v>
      </c>
      <c r="AL195" s="4">
        <f>IF($K195="igen",Beosztás!AT226,"")</f>
        <v>0</v>
      </c>
      <c r="AM195" s="4">
        <f>IF($K195="igen",Beosztás!AU226,"")</f>
        <v>0</v>
      </c>
      <c r="AN195" s="4">
        <f>IF($K195="igen",Beosztás!AV226,"")</f>
        <v>0</v>
      </c>
      <c r="AO195" s="4">
        <f>IF($K195="igen",Beosztás!AW226,"")</f>
        <v>0</v>
      </c>
      <c r="AP195" s="32">
        <f>IF($K195="igen",Beosztás!AX226,"")</f>
        <v>0</v>
      </c>
    </row>
    <row r="196" spans="1:42" x14ac:dyDescent="0.3">
      <c r="A196" s="155" t="str">
        <f>Beosztás!A227</f>
        <v>Ökrös Lajos</v>
      </c>
      <c r="B196" t="str">
        <f>VLOOKUP($A196,Beosztás!$A$42:$I$345,8,)</f>
        <v>nem</v>
      </c>
      <c r="C196" t="str">
        <f>VLOOKUP($A196,Beosztás!$A$42:$Q$345,9,)</f>
        <v>nem</v>
      </c>
      <c r="D196" t="str">
        <f>VLOOKUP($A196,Beosztás!$A$42:$Q$345,10,)</f>
        <v>nem</v>
      </c>
      <c r="E196" t="str">
        <f>VLOOKUP($A196,Beosztás!$A$42:$Q$345,11,)</f>
        <v>nem</v>
      </c>
      <c r="F196" t="str">
        <f>VLOOKUP($A196,Beosztás!$A$42:$Q$345,16,)</f>
        <v>nem</v>
      </c>
      <c r="G196">
        <f>VLOOKUP($A196,Beosztás!$A$42:$S$345,17,)</f>
        <v>0</v>
      </c>
      <c r="H196" t="str">
        <f>VLOOKUP($A196,Beosztás!$A$42:$S$345,14,)</f>
        <v>igen</v>
      </c>
      <c r="I196" t="str">
        <f>VLOOKUP($A196,Beosztás!$A$42:$S$345,15,)</f>
        <v>nem</v>
      </c>
      <c r="J196">
        <f t="shared" si="6"/>
        <v>1</v>
      </c>
      <c r="K196" s="82" t="str">
        <f t="shared" si="7"/>
        <v>igen</v>
      </c>
      <c r="L196" s="586">
        <f>IF($K196="igen",Beosztás!T227,"")</f>
        <v>0</v>
      </c>
      <c r="M196" s="387">
        <f>IF($K196="igen",Beosztás!U227,"")</f>
        <v>0</v>
      </c>
      <c r="N196" s="4">
        <f>IF($K196="igen",Beosztás!V227,"")</f>
        <v>0</v>
      </c>
      <c r="O196" s="4">
        <f>IF($K196="igen",Beosztás!W227,"")</f>
        <v>0</v>
      </c>
      <c r="P196" s="4">
        <f>IF($K196="igen",Beosztás!X227,"")</f>
        <v>0</v>
      </c>
      <c r="Q196" s="4">
        <f>IF($K196="igen",Beosztás!Y227,"")</f>
        <v>0</v>
      </c>
      <c r="R196" s="4">
        <f>IF($K196="igen",Beosztás!Z227,"")</f>
        <v>0</v>
      </c>
      <c r="S196" s="4">
        <f>IF($K196="igen",Beosztás!AA227,"")</f>
        <v>0</v>
      </c>
      <c r="T196" s="4">
        <f>IF($K196="igen",Beosztás!AB227,"")</f>
        <v>0</v>
      </c>
      <c r="U196" s="4">
        <f>IF($K196="igen",Beosztás!AC227,"")</f>
        <v>0</v>
      </c>
      <c r="V196" s="4">
        <f>IF($K196="igen",Beosztás!AD227,"")</f>
        <v>0</v>
      </c>
      <c r="W196" s="4">
        <f>IF($K196="igen",Beosztás!AE227,"")</f>
        <v>0</v>
      </c>
      <c r="X196" s="4">
        <f>IF($K196="igen",Beosztás!AF227,"")</f>
        <v>0</v>
      </c>
      <c r="Y196" s="4">
        <f>IF($K196="igen",Beosztás!AG227,"")</f>
        <v>0</v>
      </c>
      <c r="Z196" s="4">
        <f>IF($K196="igen",Beosztás!AH227,"")</f>
        <v>0</v>
      </c>
      <c r="AA196" s="4">
        <f>IF($K196="igen",Beosztás!AI227,"")</f>
        <v>0</v>
      </c>
      <c r="AB196" s="4">
        <f>IF($K196="igen",Beosztás!AJ227,"")</f>
        <v>0</v>
      </c>
      <c r="AC196" s="4">
        <f>IF($K196="igen",Beosztás!AK227,"")</f>
        <v>0</v>
      </c>
      <c r="AD196" s="4">
        <f>IF($K196="igen",Beosztás!AL227,"")</f>
        <v>0</v>
      </c>
      <c r="AE196" s="4">
        <f>IF($K196="igen",Beosztás!AM227,"")</f>
        <v>0</v>
      </c>
      <c r="AF196" s="4">
        <f>IF($K196="igen",Beosztás!AN227,"")</f>
        <v>0</v>
      </c>
      <c r="AG196" s="4">
        <f>IF($K196="igen",Beosztás!AO227,"")</f>
        <v>0</v>
      </c>
      <c r="AH196" s="4">
        <f>IF($K196="igen",Beosztás!AP227,"")</f>
        <v>0</v>
      </c>
      <c r="AI196" s="4">
        <f>IF($K196="igen",Beosztás!AQ227,"")</f>
        <v>0</v>
      </c>
      <c r="AJ196" s="4">
        <f>IF($K196="igen",Beosztás!AR227,"")</f>
        <v>0</v>
      </c>
      <c r="AK196" s="4">
        <f>IF($K196="igen",Beosztás!AS227,"")</f>
        <v>0</v>
      </c>
      <c r="AL196" s="4">
        <f>IF($K196="igen",Beosztás!AT227,"")</f>
        <v>0</v>
      </c>
      <c r="AM196" s="4">
        <f>IF($K196="igen",Beosztás!AU227,"")</f>
        <v>0</v>
      </c>
      <c r="AN196" s="4">
        <f>IF($K196="igen",Beosztás!AV227,"")</f>
        <v>0</v>
      </c>
      <c r="AO196" s="4">
        <f>IF($K196="igen",Beosztás!AW227,"")</f>
        <v>0</v>
      </c>
      <c r="AP196" s="32">
        <f>IF($K196="igen",Beosztás!AX227,"")</f>
        <v>0</v>
      </c>
    </row>
    <row r="197" spans="1:42" x14ac:dyDescent="0.3">
      <c r="A197" s="155" t="str">
        <f>Beosztás!A228</f>
        <v>Ujhelyi Ágnes</v>
      </c>
      <c r="B197" t="str">
        <f>VLOOKUP($A197,Beosztás!$A$42:$I$347,8,)</f>
        <v>nem</v>
      </c>
      <c r="C197" t="str">
        <f>VLOOKUP($A197,Beosztás!$A$42:$Q$347,9,)</f>
        <v>igen</v>
      </c>
      <c r="D197" t="str">
        <f>VLOOKUP($A197,Beosztás!$A$42:$Q$3501,10,)</f>
        <v>nem</v>
      </c>
      <c r="E197" t="str">
        <f>VLOOKUP($A197,Beosztás!$A$42:$Q$347,11,)</f>
        <v>nem</v>
      </c>
      <c r="F197" t="str">
        <f>VLOOKUP($A197,Beosztás!$A$42:$Q$347,16,)</f>
        <v>nem</v>
      </c>
      <c r="G197">
        <f>VLOOKUP($A197,Beosztás!$A$42:$S$347,17,)</f>
        <v>0</v>
      </c>
      <c r="H197" t="str">
        <f>VLOOKUP($A197,Beosztás!$A$42:$S$347,14,)</f>
        <v>nem</v>
      </c>
      <c r="I197" t="str">
        <f>VLOOKUP($A197,Beosztás!$A$42:$S$347,15,)</f>
        <v>nem</v>
      </c>
      <c r="J197">
        <f t="shared" ref="J197:J260" si="8">IF(B197="igen",1,"0")+IF(C197="igen",1,"0")+IF(D197="igen",1,"0")+IF(E197="igen",1,"0")++IF(F197="igen",1,"0")++IF(G197="igen",1,"0")++IF(H197="igen",1,"0")++IF(I197="igen",1,"0")</f>
        <v>1</v>
      </c>
      <c r="K197" s="82" t="str">
        <f t="shared" ref="K197:K260" si="9">IF(J197&gt;0,"igen","nem")</f>
        <v>igen</v>
      </c>
      <c r="L197" s="586">
        <f>IF($K197="igen",Beosztás!T228,"")</f>
        <v>0</v>
      </c>
      <c r="M197" s="387">
        <f>IF($K197="igen",Beosztás!U228,"")</f>
        <v>0</v>
      </c>
      <c r="N197" s="4">
        <f>IF($K197="igen",Beosztás!V228,"")</f>
        <v>0</v>
      </c>
      <c r="O197" s="4">
        <f>IF($K197="igen",Beosztás!W228,"")</f>
        <v>0</v>
      </c>
      <c r="P197" s="4">
        <f>IF($K197="igen",Beosztás!X228,"")</f>
        <v>0</v>
      </c>
      <c r="Q197" s="4">
        <f>IF($K197="igen",Beosztás!Y228,"")</f>
        <v>0</v>
      </c>
      <c r="R197" s="4">
        <f>IF($K197="igen",Beosztás!Z228,"")</f>
        <v>0</v>
      </c>
      <c r="S197" s="4">
        <f>IF($K197="igen",Beosztás!AA228,"")</f>
        <v>0</v>
      </c>
      <c r="T197" s="4">
        <f>IF($K197="igen",Beosztás!AB228,"")</f>
        <v>0</v>
      </c>
      <c r="U197" s="4">
        <f>IF($K197="igen",Beosztás!AC228,"")</f>
        <v>0</v>
      </c>
      <c r="V197" s="4">
        <f>IF($K197="igen",Beosztás!AD228,"")</f>
        <v>0</v>
      </c>
      <c r="W197" s="4">
        <f>IF($K197="igen",Beosztás!AE228,"")</f>
        <v>0</v>
      </c>
      <c r="X197" s="4">
        <f>IF($K197="igen",Beosztás!AF228,"")</f>
        <v>0</v>
      </c>
      <c r="Y197" s="4">
        <f>IF($K197="igen",Beosztás!AG228,"")</f>
        <v>0</v>
      </c>
      <c r="Z197" s="4">
        <f>IF($K197="igen",Beosztás!AH228,"")</f>
        <v>0</v>
      </c>
      <c r="AA197" s="4">
        <f>IF($K197="igen",Beosztás!AI228,"")</f>
        <v>0</v>
      </c>
      <c r="AB197" s="4">
        <f>IF($K197="igen",Beosztás!AJ228,"")</f>
        <v>0</v>
      </c>
      <c r="AC197" s="4">
        <f>IF($K197="igen",Beosztás!AK228,"")</f>
        <v>0</v>
      </c>
      <c r="AD197" s="4">
        <f>IF($K197="igen",Beosztás!AL228,"")</f>
        <v>0</v>
      </c>
      <c r="AE197" s="4">
        <f>IF($K197="igen",Beosztás!AM228,"")</f>
        <v>0</v>
      </c>
      <c r="AF197" s="4">
        <f>IF($K197="igen",Beosztás!AN228,"")</f>
        <v>0</v>
      </c>
      <c r="AG197" s="4">
        <f>IF($K197="igen",Beosztás!AO228,"")</f>
        <v>0</v>
      </c>
      <c r="AH197" s="4">
        <f>IF($K197="igen",Beosztás!AP228,"")</f>
        <v>0</v>
      </c>
      <c r="AI197" s="4">
        <f>IF($K197="igen",Beosztás!AQ228,"")</f>
        <v>0</v>
      </c>
      <c r="AJ197" s="4">
        <f>IF($K197="igen",Beosztás!AR228,"")</f>
        <v>0</v>
      </c>
      <c r="AK197" s="4">
        <f>IF($K197="igen",Beosztás!AS228,"")</f>
        <v>0</v>
      </c>
      <c r="AL197" s="4">
        <f>IF($K197="igen",Beosztás!AT228,"")</f>
        <v>0</v>
      </c>
      <c r="AM197" s="4">
        <f>IF($K197="igen",Beosztás!AU228,"")</f>
        <v>0</v>
      </c>
      <c r="AN197" s="4">
        <f>IF($K197="igen",Beosztás!AV228,"")</f>
        <v>0</v>
      </c>
      <c r="AO197" s="4">
        <f>IF($K197="igen",Beosztás!AW228,"")</f>
        <v>0</v>
      </c>
      <c r="AP197" s="32">
        <f>IF($K197="igen",Beosztás!AX228,"")</f>
        <v>0</v>
      </c>
    </row>
    <row r="198" spans="1:42" hidden="1" x14ac:dyDescent="0.3">
      <c r="A198" s="155" t="str">
        <f>Beosztás!A229</f>
        <v>Paál-Bíró Henriett</v>
      </c>
      <c r="B198" t="str">
        <f>VLOOKUP($A198,Beosztás!$A$42:$I$347,8,)</f>
        <v>nem</v>
      </c>
      <c r="C198" t="str">
        <f>VLOOKUP($A198,Beosztás!$A$42:$Q$347,9,)</f>
        <v>nem</v>
      </c>
      <c r="D198" t="str">
        <f>VLOOKUP($A198,Beosztás!$A$42:$Q$3501,10,)</f>
        <v>nem</v>
      </c>
      <c r="E198" t="str">
        <f>VLOOKUP($A198,Beosztás!$A$42:$Q$347,11,)</f>
        <v>nem</v>
      </c>
      <c r="F198" t="str">
        <f>VLOOKUP($A198,Beosztás!$A$42:$Q$347,16,)</f>
        <v>nem</v>
      </c>
      <c r="G198">
        <f>VLOOKUP($A198,Beosztás!$A$42:$S$347,17,)</f>
        <v>0</v>
      </c>
      <c r="H198" t="str">
        <f>VLOOKUP($A198,Beosztás!$A$42:$S$347,14,)</f>
        <v>nem</v>
      </c>
      <c r="I198" t="str">
        <f>VLOOKUP($A198,Beosztás!$A$42:$S$347,15,)</f>
        <v>nem</v>
      </c>
      <c r="J198">
        <f t="shared" si="8"/>
        <v>0</v>
      </c>
      <c r="K198" s="82" t="str">
        <f t="shared" si="9"/>
        <v>nem</v>
      </c>
      <c r="L198" s="31" t="str">
        <f>IF($K198="igen",Beosztás!T229,"")</f>
        <v/>
      </c>
      <c r="M198" s="4" t="str">
        <f>IF($K198="igen",Beosztás!U229,"")</f>
        <v/>
      </c>
      <c r="N198" s="4" t="str">
        <f>IF($K198="igen",Beosztás!V229,"")</f>
        <v/>
      </c>
      <c r="O198" s="4" t="str">
        <f>IF($K198="igen",Beosztás!W229,"")</f>
        <v/>
      </c>
      <c r="P198" s="4" t="str">
        <f>IF($K198="igen",Beosztás!X229,"")</f>
        <v/>
      </c>
      <c r="Q198" s="4" t="str">
        <f>IF($K198="igen",Beosztás!Y229,"")</f>
        <v/>
      </c>
      <c r="R198" s="4" t="str">
        <f>IF($K198="igen",Beosztás!Z229,"")</f>
        <v/>
      </c>
      <c r="S198" s="4" t="str">
        <f>IF($K198="igen",Beosztás!AA229,"")</f>
        <v/>
      </c>
      <c r="T198" s="4" t="str">
        <f>IF($K198="igen",Beosztás!AB229,"")</f>
        <v/>
      </c>
      <c r="U198" s="4" t="str">
        <f>IF($K198="igen",Beosztás!AC229,"")</f>
        <v/>
      </c>
      <c r="V198" s="4" t="str">
        <f>IF($K198="igen",Beosztás!AD229,"")</f>
        <v/>
      </c>
      <c r="W198" s="4" t="str">
        <f>IF($K198="igen",Beosztás!AE229,"")</f>
        <v/>
      </c>
      <c r="X198" s="4" t="str">
        <f>IF($K198="igen",Beosztás!AF229,"")</f>
        <v/>
      </c>
      <c r="Y198" s="4" t="str">
        <f>IF($K198="igen",Beosztás!AG229,"")</f>
        <v/>
      </c>
      <c r="Z198" s="4" t="str">
        <f>IF($K198="igen",Beosztás!AH229,"")</f>
        <v/>
      </c>
      <c r="AA198" s="4" t="str">
        <f>IF($K198="igen",Beosztás!AI229,"")</f>
        <v/>
      </c>
      <c r="AB198" s="4" t="str">
        <f>IF($K198="igen",Beosztás!AJ229,"")</f>
        <v/>
      </c>
      <c r="AC198" s="4" t="str">
        <f>IF($K198="igen",Beosztás!AK229,"")</f>
        <v/>
      </c>
      <c r="AD198" s="4" t="str">
        <f>IF($K198="igen",Beosztás!AL229,"")</f>
        <v/>
      </c>
      <c r="AE198" s="4" t="str">
        <f>IF($K198="igen",Beosztás!AM229,"")</f>
        <v/>
      </c>
      <c r="AF198" s="4" t="str">
        <f>IF($K198="igen",Beosztás!AN229,"")</f>
        <v/>
      </c>
      <c r="AG198" s="4" t="str">
        <f>IF($K198="igen",Beosztás!AO229,"")</f>
        <v/>
      </c>
      <c r="AH198" s="4" t="str">
        <f>IF($K198="igen",Beosztás!AP229,"")</f>
        <v/>
      </c>
      <c r="AI198" s="4" t="str">
        <f>IF($K198="igen",Beosztás!AQ229,"")</f>
        <v/>
      </c>
      <c r="AJ198" s="4" t="str">
        <f>IF($K198="igen",Beosztás!AR229,"")</f>
        <v/>
      </c>
      <c r="AK198" s="4" t="str">
        <f>IF($K198="igen",Beosztás!AS229,"")</f>
        <v/>
      </c>
      <c r="AL198" s="4" t="str">
        <f>IF($K198="igen",Beosztás!AT229,"")</f>
        <v/>
      </c>
      <c r="AM198" s="4" t="str">
        <f>IF($K198="igen",Beosztás!AU229,"")</f>
        <v/>
      </c>
      <c r="AN198" s="4" t="str">
        <f>IF($K198="igen",Beosztás!AV229,"")</f>
        <v/>
      </c>
      <c r="AO198" s="4" t="str">
        <f>IF($K198="igen",Beosztás!AW229,"")</f>
        <v/>
      </c>
      <c r="AP198" s="32" t="str">
        <f>IF($K198="igen",Beosztás!AX229,"")</f>
        <v/>
      </c>
    </row>
    <row r="199" spans="1:42" hidden="1" x14ac:dyDescent="0.3">
      <c r="A199" s="155">
        <f>Beosztás!A230</f>
        <v>0</v>
      </c>
      <c r="B199">
        <f>VLOOKUP($A199,Beosztás!$A$42:$I$347,8,)</f>
        <v>0</v>
      </c>
      <c r="C199">
        <f>VLOOKUP($A199,Beosztás!$A$42:$Q$347,9,)</f>
        <v>0</v>
      </c>
      <c r="D199">
        <f>VLOOKUP($A199,Beosztás!$A$42:$Q$3501,10,)</f>
        <v>0</v>
      </c>
      <c r="E199">
        <f>VLOOKUP($A199,Beosztás!$A$42:$Q$347,11,)</f>
        <v>0</v>
      </c>
      <c r="F199">
        <f>VLOOKUP($A199,Beosztás!$A$42:$Q$347,16,)</f>
        <v>0</v>
      </c>
      <c r="G199">
        <f>VLOOKUP($A199,Beosztás!$A$42:$S$347,17,)</f>
        <v>0</v>
      </c>
      <c r="H199">
        <f>VLOOKUP($A199,Beosztás!$A$42:$S$347,14,)</f>
        <v>0</v>
      </c>
      <c r="I199">
        <f>VLOOKUP($A199,Beosztás!$A$42:$S$347,15,)</f>
        <v>0</v>
      </c>
      <c r="J199">
        <f t="shared" si="8"/>
        <v>0</v>
      </c>
      <c r="K199" s="82" t="str">
        <f t="shared" si="9"/>
        <v>nem</v>
      </c>
      <c r="L199" s="31">
        <f>Beosztás!T230</f>
        <v>0</v>
      </c>
      <c r="M199" s="31">
        <f>Beosztás!U230</f>
        <v>0</v>
      </c>
      <c r="N199" s="31">
        <f>Beosztás!V230</f>
        <v>0</v>
      </c>
      <c r="O199" s="31">
        <f>Beosztás!W230</f>
        <v>0</v>
      </c>
      <c r="P199" s="31">
        <f>Beosztás!X230</f>
        <v>0</v>
      </c>
      <c r="Q199" s="31">
        <f>Beosztás!Y230</f>
        <v>0</v>
      </c>
      <c r="R199" s="31">
        <f>Beosztás!Z230</f>
        <v>0</v>
      </c>
      <c r="S199" s="31">
        <f>Beosztás!AA230</f>
        <v>0</v>
      </c>
      <c r="T199" s="31">
        <f>Beosztás!AB230</f>
        <v>0</v>
      </c>
      <c r="U199" s="31">
        <f>Beosztás!AC230</f>
        <v>0</v>
      </c>
      <c r="V199" s="31">
        <f>Beosztás!AD230</f>
        <v>0</v>
      </c>
      <c r="W199" s="31">
        <f>Beosztás!AE230</f>
        <v>0</v>
      </c>
      <c r="X199" s="31">
        <f>Beosztás!AF230</f>
        <v>0</v>
      </c>
      <c r="Y199" s="31">
        <f>Beosztás!AG230</f>
        <v>0</v>
      </c>
      <c r="Z199" s="31">
        <f>Beosztás!AH230</f>
        <v>0</v>
      </c>
      <c r="AA199" s="31">
        <f>Beosztás!AI230</f>
        <v>0</v>
      </c>
      <c r="AB199" s="31">
        <f>Beosztás!AJ230</f>
        <v>0</v>
      </c>
      <c r="AC199" s="31">
        <f>Beosztás!AK230</f>
        <v>0</v>
      </c>
      <c r="AD199" s="31">
        <f>Beosztás!AL230</f>
        <v>0</v>
      </c>
      <c r="AE199" s="31">
        <f>Beosztás!AM230</f>
        <v>0</v>
      </c>
      <c r="AF199" s="31">
        <f>Beosztás!AN230</f>
        <v>0</v>
      </c>
      <c r="AG199" s="31">
        <f>Beosztás!AO230</f>
        <v>0</v>
      </c>
      <c r="AH199" s="31">
        <f>Beosztás!AP230</f>
        <v>0</v>
      </c>
      <c r="AI199" s="31">
        <f>Beosztás!AQ230</f>
        <v>0</v>
      </c>
      <c r="AJ199" s="31">
        <f>Beosztás!AR230</f>
        <v>0</v>
      </c>
      <c r="AK199" s="31">
        <f>Beosztás!AS230</f>
        <v>0</v>
      </c>
      <c r="AL199" s="31">
        <f>Beosztás!AT230</f>
        <v>0</v>
      </c>
      <c r="AM199" s="31">
        <f>Beosztás!AU230</f>
        <v>0</v>
      </c>
      <c r="AN199" s="31">
        <f>Beosztás!AV230</f>
        <v>0</v>
      </c>
      <c r="AO199" s="31">
        <f>Beosztás!AW230</f>
        <v>0</v>
      </c>
      <c r="AP199" s="31">
        <f>Beosztás!AX230</f>
        <v>0</v>
      </c>
    </row>
    <row r="200" spans="1:42" hidden="1" x14ac:dyDescent="0.3">
      <c r="A200" s="155">
        <f>Beosztás!A231</f>
        <v>0</v>
      </c>
      <c r="B200">
        <f>VLOOKUP($A200,Beosztás!$A$42:$I$347,8,)</f>
        <v>0</v>
      </c>
      <c r="C200">
        <f>VLOOKUP($A200,Beosztás!$A$42:$Q$347,9,)</f>
        <v>0</v>
      </c>
      <c r="D200">
        <f>VLOOKUP($A200,Beosztás!$A$42:$Q$3501,10,)</f>
        <v>0</v>
      </c>
      <c r="E200">
        <f>VLOOKUP($A200,Beosztás!$A$42:$Q$347,11,)</f>
        <v>0</v>
      </c>
      <c r="F200">
        <f>VLOOKUP($A200,Beosztás!$A$42:$Q$347,16,)</f>
        <v>0</v>
      </c>
      <c r="G200">
        <f>VLOOKUP($A200,Beosztás!$A$42:$S$347,17,)</f>
        <v>0</v>
      </c>
      <c r="H200">
        <f>VLOOKUP($A200,Beosztás!$A$42:$S$347,14,)</f>
        <v>0</v>
      </c>
      <c r="I200">
        <f>VLOOKUP($A200,Beosztás!$A$42:$S$347,15,)</f>
        <v>0</v>
      </c>
      <c r="J200">
        <f t="shared" si="8"/>
        <v>0</v>
      </c>
      <c r="K200" s="82" t="str">
        <f t="shared" si="9"/>
        <v>nem</v>
      </c>
      <c r="L200" s="31">
        <f>Beosztás!T231</f>
        <v>0</v>
      </c>
      <c r="M200" s="31">
        <f>Beosztás!U231</f>
        <v>0</v>
      </c>
      <c r="N200" s="31">
        <f>Beosztás!V231</f>
        <v>0</v>
      </c>
      <c r="O200" s="31">
        <f>Beosztás!W231</f>
        <v>0</v>
      </c>
      <c r="P200" s="31">
        <f>Beosztás!X231</f>
        <v>0</v>
      </c>
      <c r="Q200" s="31">
        <f>Beosztás!Y231</f>
        <v>0</v>
      </c>
      <c r="R200" s="31">
        <f>Beosztás!Z231</f>
        <v>0</v>
      </c>
      <c r="S200" s="31">
        <f>Beosztás!AA231</f>
        <v>0</v>
      </c>
      <c r="T200" s="31">
        <f>Beosztás!AB231</f>
        <v>0</v>
      </c>
      <c r="U200" s="31">
        <f>Beosztás!AC231</f>
        <v>0</v>
      </c>
      <c r="V200" s="31">
        <f>Beosztás!AD231</f>
        <v>0</v>
      </c>
      <c r="W200" s="31">
        <f>Beosztás!AE231</f>
        <v>0</v>
      </c>
      <c r="X200" s="31">
        <f>Beosztás!AF231</f>
        <v>0</v>
      </c>
      <c r="Y200" s="31">
        <f>Beosztás!AG231</f>
        <v>0</v>
      </c>
      <c r="Z200" s="31">
        <f>Beosztás!AH231</f>
        <v>0</v>
      </c>
      <c r="AA200" s="31">
        <f>Beosztás!AI231</f>
        <v>0</v>
      </c>
      <c r="AB200" s="31">
        <f>Beosztás!AJ231</f>
        <v>0</v>
      </c>
      <c r="AC200" s="31">
        <f>Beosztás!AK231</f>
        <v>0</v>
      </c>
      <c r="AD200" s="31">
        <f>Beosztás!AL231</f>
        <v>0</v>
      </c>
      <c r="AE200" s="31">
        <f>Beosztás!AM231</f>
        <v>0</v>
      </c>
      <c r="AF200" s="31">
        <f>Beosztás!AN231</f>
        <v>0</v>
      </c>
      <c r="AG200" s="31">
        <f>Beosztás!AO231</f>
        <v>0</v>
      </c>
      <c r="AH200" s="31">
        <f>Beosztás!AP231</f>
        <v>0</v>
      </c>
      <c r="AI200" s="31">
        <f>Beosztás!AQ231</f>
        <v>0</v>
      </c>
      <c r="AJ200" s="31">
        <f>Beosztás!AR231</f>
        <v>0</v>
      </c>
      <c r="AK200" s="31">
        <f>Beosztás!AS231</f>
        <v>0</v>
      </c>
      <c r="AL200" s="31">
        <f>Beosztás!AT231</f>
        <v>0</v>
      </c>
      <c r="AM200" s="31">
        <f>Beosztás!AU231</f>
        <v>0</v>
      </c>
      <c r="AN200" s="31">
        <f>Beosztás!AV231</f>
        <v>0</v>
      </c>
      <c r="AO200" s="31">
        <f>Beosztás!AW231</f>
        <v>0</v>
      </c>
      <c r="AP200" s="31">
        <f>Beosztás!AX231</f>
        <v>0</v>
      </c>
    </row>
    <row r="201" spans="1:42" hidden="1" x14ac:dyDescent="0.3">
      <c r="A201" s="155">
        <f>Beosztás!A232</f>
        <v>0</v>
      </c>
      <c r="B201">
        <f>VLOOKUP($A201,Beosztás!$A$42:$I$347,8,)</f>
        <v>0</v>
      </c>
      <c r="C201">
        <f>VLOOKUP($A201,Beosztás!$A$42:$Q$347,9,)</f>
        <v>0</v>
      </c>
      <c r="D201">
        <f>VLOOKUP($A201,Beosztás!$A$42:$Q$3501,10,)</f>
        <v>0</v>
      </c>
      <c r="E201">
        <f>VLOOKUP($A201,Beosztás!$A$42:$Q$347,11,)</f>
        <v>0</v>
      </c>
      <c r="F201">
        <f>VLOOKUP($A201,Beosztás!$A$42:$Q$347,16,)</f>
        <v>0</v>
      </c>
      <c r="G201">
        <f>VLOOKUP($A201,Beosztás!$A$42:$S$347,17,)</f>
        <v>0</v>
      </c>
      <c r="H201">
        <f>VLOOKUP($A201,Beosztás!$A$42:$S$347,14,)</f>
        <v>0</v>
      </c>
      <c r="I201">
        <f>VLOOKUP($A201,Beosztás!$A$42:$S$347,15,)</f>
        <v>0</v>
      </c>
      <c r="J201">
        <f t="shared" si="8"/>
        <v>0</v>
      </c>
      <c r="K201" s="82" t="str">
        <f t="shared" si="9"/>
        <v>nem</v>
      </c>
      <c r="L201" s="31">
        <f>Beosztás!T232</f>
        <v>0</v>
      </c>
      <c r="M201" s="31">
        <f>Beosztás!U232</f>
        <v>0</v>
      </c>
      <c r="N201" s="31">
        <f>Beosztás!V232</f>
        <v>0</v>
      </c>
      <c r="O201" s="31">
        <f>Beosztás!W232</f>
        <v>0</v>
      </c>
      <c r="P201" s="31">
        <f>Beosztás!X232</f>
        <v>0</v>
      </c>
      <c r="Q201" s="31">
        <f>Beosztás!Y232</f>
        <v>0</v>
      </c>
      <c r="R201" s="31">
        <f>Beosztás!Z232</f>
        <v>0</v>
      </c>
      <c r="S201" s="31">
        <f>Beosztás!AA232</f>
        <v>0</v>
      </c>
      <c r="T201" s="31">
        <f>Beosztás!AB232</f>
        <v>0</v>
      </c>
      <c r="U201" s="31">
        <f>Beosztás!AC232</f>
        <v>0</v>
      </c>
      <c r="V201" s="31">
        <f>Beosztás!AD232</f>
        <v>0</v>
      </c>
      <c r="W201" s="31">
        <f>Beosztás!AE232</f>
        <v>0</v>
      </c>
      <c r="X201" s="31">
        <f>Beosztás!AF232</f>
        <v>0</v>
      </c>
      <c r="Y201" s="31">
        <f>Beosztás!AG232</f>
        <v>0</v>
      </c>
      <c r="Z201" s="31">
        <f>Beosztás!AH232</f>
        <v>0</v>
      </c>
      <c r="AA201" s="31">
        <f>Beosztás!AI232</f>
        <v>0</v>
      </c>
      <c r="AB201" s="31">
        <f>Beosztás!AJ232</f>
        <v>0</v>
      </c>
      <c r="AC201" s="31">
        <f>Beosztás!AK232</f>
        <v>0</v>
      </c>
      <c r="AD201" s="31">
        <f>Beosztás!AL232</f>
        <v>0</v>
      </c>
      <c r="AE201" s="31">
        <f>Beosztás!AM232</f>
        <v>0</v>
      </c>
      <c r="AF201" s="31">
        <f>Beosztás!AN232</f>
        <v>0</v>
      </c>
      <c r="AG201" s="31">
        <f>Beosztás!AO232</f>
        <v>0</v>
      </c>
      <c r="AH201" s="31">
        <f>Beosztás!AP232</f>
        <v>0</v>
      </c>
      <c r="AI201" s="31">
        <f>Beosztás!AQ232</f>
        <v>0</v>
      </c>
      <c r="AJ201" s="31">
        <f>Beosztás!AR232</f>
        <v>0</v>
      </c>
      <c r="AK201" s="31">
        <f>Beosztás!AS232</f>
        <v>0</v>
      </c>
      <c r="AL201" s="31">
        <f>Beosztás!AT232</f>
        <v>0</v>
      </c>
      <c r="AM201" s="31">
        <f>Beosztás!AU232</f>
        <v>0</v>
      </c>
      <c r="AN201" s="31">
        <f>Beosztás!AV232</f>
        <v>0</v>
      </c>
      <c r="AO201" s="31">
        <f>Beosztás!AW232</f>
        <v>0</v>
      </c>
      <c r="AP201" s="31">
        <f>Beosztás!AX232</f>
        <v>0</v>
      </c>
    </row>
    <row r="202" spans="1:42" hidden="1" x14ac:dyDescent="0.3">
      <c r="A202" s="155">
        <f>Beosztás!A233</f>
        <v>0</v>
      </c>
      <c r="B202">
        <f>VLOOKUP($A202,Beosztás!$A$42:$I$347,8,)</f>
        <v>0</v>
      </c>
      <c r="C202">
        <f>VLOOKUP($A202,Beosztás!$A$42:$Q$347,9,)</f>
        <v>0</v>
      </c>
      <c r="D202">
        <f>VLOOKUP($A202,Beosztás!$A$42:$Q$3501,10,)</f>
        <v>0</v>
      </c>
      <c r="E202">
        <f>VLOOKUP($A202,Beosztás!$A$42:$Q$347,11,)</f>
        <v>0</v>
      </c>
      <c r="F202">
        <f>VLOOKUP($A202,Beosztás!$A$42:$Q$347,16,)</f>
        <v>0</v>
      </c>
      <c r="G202">
        <f>VLOOKUP($A202,Beosztás!$A$42:$S$347,17,)</f>
        <v>0</v>
      </c>
      <c r="H202">
        <f>VLOOKUP($A202,Beosztás!$A$42:$S$347,14,)</f>
        <v>0</v>
      </c>
      <c r="I202">
        <f>VLOOKUP($A202,Beosztás!$A$42:$S$347,15,)</f>
        <v>0</v>
      </c>
      <c r="J202">
        <f t="shared" si="8"/>
        <v>0</v>
      </c>
      <c r="K202" s="82" t="str">
        <f t="shared" si="9"/>
        <v>nem</v>
      </c>
      <c r="L202" s="31">
        <f>Beosztás!T233</f>
        <v>0</v>
      </c>
      <c r="M202" s="31">
        <f>Beosztás!U233</f>
        <v>0</v>
      </c>
      <c r="N202" s="31">
        <f>Beosztás!V233</f>
        <v>0</v>
      </c>
      <c r="O202" s="31">
        <f>Beosztás!W233</f>
        <v>0</v>
      </c>
      <c r="P202" s="31">
        <f>Beosztás!X233</f>
        <v>0</v>
      </c>
      <c r="Q202" s="31">
        <f>Beosztás!Y233</f>
        <v>0</v>
      </c>
      <c r="R202" s="31">
        <f>Beosztás!Z233</f>
        <v>0</v>
      </c>
      <c r="S202" s="31">
        <f>Beosztás!AA233</f>
        <v>0</v>
      </c>
      <c r="T202" s="31">
        <f>Beosztás!AB233</f>
        <v>0</v>
      </c>
      <c r="U202" s="31">
        <f>Beosztás!AC233</f>
        <v>0</v>
      </c>
      <c r="V202" s="31">
        <f>Beosztás!AD233</f>
        <v>0</v>
      </c>
      <c r="W202" s="31">
        <f>Beosztás!AE233</f>
        <v>0</v>
      </c>
      <c r="X202" s="31">
        <f>Beosztás!AF233</f>
        <v>0</v>
      </c>
      <c r="Y202" s="31">
        <f>Beosztás!AG233</f>
        <v>0</v>
      </c>
      <c r="Z202" s="31">
        <f>Beosztás!AH233</f>
        <v>0</v>
      </c>
      <c r="AA202" s="31">
        <f>Beosztás!AI233</f>
        <v>0</v>
      </c>
      <c r="AB202" s="31">
        <f>Beosztás!AJ233</f>
        <v>0</v>
      </c>
      <c r="AC202" s="31">
        <f>Beosztás!AK233</f>
        <v>0</v>
      </c>
      <c r="AD202" s="31">
        <f>Beosztás!AL233</f>
        <v>0</v>
      </c>
      <c r="AE202" s="31">
        <f>Beosztás!AM233</f>
        <v>0</v>
      </c>
      <c r="AF202" s="31">
        <f>Beosztás!AN233</f>
        <v>0</v>
      </c>
      <c r="AG202" s="31">
        <f>Beosztás!AO233</f>
        <v>0</v>
      </c>
      <c r="AH202" s="31">
        <f>Beosztás!AP233</f>
        <v>0</v>
      </c>
      <c r="AI202" s="31">
        <f>Beosztás!AQ233</f>
        <v>0</v>
      </c>
      <c r="AJ202" s="31">
        <f>Beosztás!AR233</f>
        <v>0</v>
      </c>
      <c r="AK202" s="31">
        <f>Beosztás!AS233</f>
        <v>0</v>
      </c>
      <c r="AL202" s="31">
        <f>Beosztás!AT233</f>
        <v>0</v>
      </c>
      <c r="AM202" s="31">
        <f>Beosztás!AU233</f>
        <v>0</v>
      </c>
      <c r="AN202" s="31">
        <f>Beosztás!AV233</f>
        <v>0</v>
      </c>
      <c r="AO202" s="31">
        <f>Beosztás!AW233</f>
        <v>0</v>
      </c>
      <c r="AP202" s="31">
        <f>Beosztás!AX233</f>
        <v>0</v>
      </c>
    </row>
    <row r="203" spans="1:42" hidden="1" x14ac:dyDescent="0.3">
      <c r="A203" s="155">
        <f>Beosztás!A234</f>
        <v>0</v>
      </c>
      <c r="B203">
        <f>VLOOKUP($A203,Beosztás!$A$42:$I$347,8,)</f>
        <v>0</v>
      </c>
      <c r="C203">
        <f>VLOOKUP($A203,Beosztás!$A$42:$Q$347,9,)</f>
        <v>0</v>
      </c>
      <c r="D203">
        <f>VLOOKUP($A203,Beosztás!$A$42:$Q$3501,10,)</f>
        <v>0</v>
      </c>
      <c r="E203">
        <f>VLOOKUP($A203,Beosztás!$A$42:$Q$347,11,)</f>
        <v>0</v>
      </c>
      <c r="F203">
        <f>VLOOKUP($A203,Beosztás!$A$42:$Q$347,16,)</f>
        <v>0</v>
      </c>
      <c r="G203">
        <f>VLOOKUP($A203,Beosztás!$A$42:$S$347,17,)</f>
        <v>0</v>
      </c>
      <c r="H203">
        <f>VLOOKUP($A203,Beosztás!$A$42:$S$347,14,)</f>
        <v>0</v>
      </c>
      <c r="I203">
        <f>VLOOKUP($A203,Beosztás!$A$42:$S$347,15,)</f>
        <v>0</v>
      </c>
      <c r="J203">
        <f t="shared" si="8"/>
        <v>0</v>
      </c>
      <c r="K203" s="82" t="str">
        <f t="shared" si="9"/>
        <v>nem</v>
      </c>
      <c r="L203" s="31">
        <f>Beosztás!T234</f>
        <v>0</v>
      </c>
      <c r="M203" s="31">
        <f>Beosztás!U234</f>
        <v>0</v>
      </c>
      <c r="N203" s="31">
        <f>Beosztás!V234</f>
        <v>0</v>
      </c>
      <c r="O203" s="31">
        <f>Beosztás!W234</f>
        <v>0</v>
      </c>
      <c r="P203" s="31">
        <f>Beosztás!X234</f>
        <v>0</v>
      </c>
      <c r="Q203" s="31">
        <f>Beosztás!Y234</f>
        <v>0</v>
      </c>
      <c r="R203" s="31">
        <f>Beosztás!Z234</f>
        <v>0</v>
      </c>
      <c r="S203" s="31">
        <f>Beosztás!AA234</f>
        <v>0</v>
      </c>
      <c r="T203" s="31">
        <f>Beosztás!AB234</f>
        <v>0</v>
      </c>
      <c r="U203" s="31">
        <f>Beosztás!AC234</f>
        <v>0</v>
      </c>
      <c r="V203" s="31">
        <f>Beosztás!AD234</f>
        <v>0</v>
      </c>
      <c r="W203" s="31">
        <f>Beosztás!AE234</f>
        <v>0</v>
      </c>
      <c r="X203" s="31">
        <f>Beosztás!AF234</f>
        <v>0</v>
      </c>
      <c r="Y203" s="31">
        <f>Beosztás!AG234</f>
        <v>0</v>
      </c>
      <c r="Z203" s="31">
        <f>Beosztás!AH234</f>
        <v>0</v>
      </c>
      <c r="AA203" s="31">
        <f>Beosztás!AI234</f>
        <v>0</v>
      </c>
      <c r="AB203" s="31">
        <f>Beosztás!AJ234</f>
        <v>0</v>
      </c>
      <c r="AC203" s="31">
        <f>Beosztás!AK234</f>
        <v>0</v>
      </c>
      <c r="AD203" s="31">
        <f>Beosztás!AL234</f>
        <v>0</v>
      </c>
      <c r="AE203" s="31">
        <f>Beosztás!AM234</f>
        <v>0</v>
      </c>
      <c r="AF203" s="31">
        <f>Beosztás!AN234</f>
        <v>0</v>
      </c>
      <c r="AG203" s="31">
        <f>Beosztás!AO234</f>
        <v>0</v>
      </c>
      <c r="AH203" s="31">
        <f>Beosztás!AP234</f>
        <v>0</v>
      </c>
      <c r="AI203" s="31">
        <f>Beosztás!AQ234</f>
        <v>0</v>
      </c>
      <c r="AJ203" s="31">
        <f>Beosztás!AR234</f>
        <v>0</v>
      </c>
      <c r="AK203" s="31">
        <f>Beosztás!AS234</f>
        <v>0</v>
      </c>
      <c r="AL203" s="31">
        <f>Beosztás!AT234</f>
        <v>0</v>
      </c>
      <c r="AM203" s="31">
        <f>Beosztás!AU234</f>
        <v>0</v>
      </c>
      <c r="AN203" s="31">
        <f>Beosztás!AV234</f>
        <v>0</v>
      </c>
      <c r="AO203" s="31">
        <f>Beosztás!AW234</f>
        <v>0</v>
      </c>
      <c r="AP203" s="31">
        <f>Beosztás!AX234</f>
        <v>0</v>
      </c>
    </row>
    <row r="204" spans="1:42" hidden="1" x14ac:dyDescent="0.3">
      <c r="A204" s="155">
        <f>Beosztás!A235</f>
        <v>0</v>
      </c>
      <c r="B204">
        <f>VLOOKUP($A204,Beosztás!$A$42:$I$347,8,)</f>
        <v>0</v>
      </c>
      <c r="C204">
        <f>VLOOKUP($A204,Beosztás!$A$42:$Q$347,9,)</f>
        <v>0</v>
      </c>
      <c r="D204">
        <f>VLOOKUP($A204,Beosztás!$A$42:$Q$3501,10,)</f>
        <v>0</v>
      </c>
      <c r="E204">
        <f>VLOOKUP($A204,Beosztás!$A$42:$Q$347,11,)</f>
        <v>0</v>
      </c>
      <c r="F204">
        <f>VLOOKUP($A204,Beosztás!$A$42:$Q$347,16,)</f>
        <v>0</v>
      </c>
      <c r="G204">
        <f>VLOOKUP($A204,Beosztás!$A$42:$S$347,17,)</f>
        <v>0</v>
      </c>
      <c r="H204">
        <f>VLOOKUP($A204,Beosztás!$A$42:$S$347,14,)</f>
        <v>0</v>
      </c>
      <c r="I204">
        <f>VLOOKUP($A204,Beosztás!$A$42:$S$347,15,)</f>
        <v>0</v>
      </c>
      <c r="J204">
        <f t="shared" si="8"/>
        <v>0</v>
      </c>
      <c r="K204" s="82" t="str">
        <f t="shared" si="9"/>
        <v>nem</v>
      </c>
      <c r="L204" s="31">
        <f>Beosztás!T235</f>
        <v>0</v>
      </c>
      <c r="M204" s="31">
        <f>Beosztás!U235</f>
        <v>0</v>
      </c>
      <c r="N204" s="31">
        <f>Beosztás!V235</f>
        <v>0</v>
      </c>
      <c r="O204" s="31">
        <f>Beosztás!W235</f>
        <v>0</v>
      </c>
      <c r="P204" s="31">
        <f>Beosztás!X235</f>
        <v>0</v>
      </c>
      <c r="Q204" s="31">
        <f>Beosztás!Y235</f>
        <v>0</v>
      </c>
      <c r="R204" s="31">
        <f>Beosztás!Z235</f>
        <v>0</v>
      </c>
      <c r="S204" s="31">
        <f>Beosztás!AA235</f>
        <v>0</v>
      </c>
      <c r="T204" s="31">
        <f>Beosztás!AB235</f>
        <v>0</v>
      </c>
      <c r="U204" s="31">
        <f>Beosztás!AC235</f>
        <v>0</v>
      </c>
      <c r="V204" s="31">
        <f>Beosztás!AD235</f>
        <v>0</v>
      </c>
      <c r="W204" s="31">
        <f>Beosztás!AE235</f>
        <v>0</v>
      </c>
      <c r="X204" s="31">
        <f>Beosztás!AF235</f>
        <v>0</v>
      </c>
      <c r="Y204" s="31">
        <f>Beosztás!AG235</f>
        <v>0</v>
      </c>
      <c r="Z204" s="31">
        <f>Beosztás!AH235</f>
        <v>0</v>
      </c>
      <c r="AA204" s="31">
        <f>Beosztás!AI235</f>
        <v>0</v>
      </c>
      <c r="AB204" s="31">
        <f>Beosztás!AJ235</f>
        <v>0</v>
      </c>
      <c r="AC204" s="31">
        <f>Beosztás!AK235</f>
        <v>0</v>
      </c>
      <c r="AD204" s="31">
        <f>Beosztás!AL235</f>
        <v>0</v>
      </c>
      <c r="AE204" s="31">
        <f>Beosztás!AM235</f>
        <v>0</v>
      </c>
      <c r="AF204" s="31">
        <f>Beosztás!AN235</f>
        <v>0</v>
      </c>
      <c r="AG204" s="31">
        <f>Beosztás!AO235</f>
        <v>0</v>
      </c>
      <c r="AH204" s="31">
        <f>Beosztás!AP235</f>
        <v>0</v>
      </c>
      <c r="AI204" s="31">
        <f>Beosztás!AQ235</f>
        <v>0</v>
      </c>
      <c r="AJ204" s="31">
        <f>Beosztás!AR235</f>
        <v>0</v>
      </c>
      <c r="AK204" s="31">
        <f>Beosztás!AS235</f>
        <v>0</v>
      </c>
      <c r="AL204" s="31">
        <f>Beosztás!AT235</f>
        <v>0</v>
      </c>
      <c r="AM204" s="31">
        <f>Beosztás!AU235</f>
        <v>0</v>
      </c>
      <c r="AN204" s="31">
        <f>Beosztás!AV235</f>
        <v>0</v>
      </c>
      <c r="AO204" s="31">
        <f>Beosztás!AW235</f>
        <v>0</v>
      </c>
      <c r="AP204" s="31">
        <f>Beosztás!AX235</f>
        <v>0</v>
      </c>
    </row>
    <row r="205" spans="1:42" hidden="1" x14ac:dyDescent="0.3">
      <c r="A205" s="155">
        <f>Beosztás!A236</f>
        <v>0</v>
      </c>
      <c r="B205">
        <f>VLOOKUP($A205,Beosztás!$A$42:$I$345,8,)</f>
        <v>0</v>
      </c>
      <c r="C205">
        <f>VLOOKUP($A205,Beosztás!$A$42:$Q$345,9,)</f>
        <v>0</v>
      </c>
      <c r="D205">
        <f>VLOOKUP($A205,Beosztás!$A$42:$Q$345,10,)</f>
        <v>0</v>
      </c>
      <c r="E205">
        <f>VLOOKUP($A205,Beosztás!$A$42:$Q$345,11,)</f>
        <v>0</v>
      </c>
      <c r="F205">
        <f>VLOOKUP($A205,Beosztás!$A$42:$Q$345,16,)</f>
        <v>0</v>
      </c>
      <c r="G205">
        <f>VLOOKUP($A205,Beosztás!$A$42:$S$345,17,)</f>
        <v>0</v>
      </c>
      <c r="H205">
        <f>VLOOKUP($A205,Beosztás!$A$42:$S$345,14,)</f>
        <v>0</v>
      </c>
      <c r="I205">
        <f>VLOOKUP($A205,Beosztás!$A$42:$S$345,15,)</f>
        <v>0</v>
      </c>
      <c r="J205">
        <f t="shared" si="8"/>
        <v>0</v>
      </c>
      <c r="K205" s="82" t="str">
        <f t="shared" si="9"/>
        <v>nem</v>
      </c>
      <c r="L205" s="31" t="str">
        <f>IF($K205="igen",Beosztás!T236,"")</f>
        <v/>
      </c>
      <c r="M205" s="4" t="str">
        <f>IF($K205="igen",Beosztás!U236,"")</f>
        <v/>
      </c>
      <c r="N205" s="4" t="str">
        <f>IF($K205="igen",Beosztás!V236,"")</f>
        <v/>
      </c>
      <c r="O205" s="4" t="str">
        <f>IF($K205="igen",Beosztás!W236,"")</f>
        <v/>
      </c>
      <c r="P205" s="4" t="str">
        <f>IF($K205="igen",Beosztás!X236,"")</f>
        <v/>
      </c>
      <c r="Q205" s="4" t="str">
        <f>IF($K205="igen",Beosztás!Y236,"")</f>
        <v/>
      </c>
      <c r="R205" s="4" t="str">
        <f>IF($K205="igen",Beosztás!Z236,"")</f>
        <v/>
      </c>
      <c r="S205" s="4" t="str">
        <f>IF($K205="igen",Beosztás!AA236,"")</f>
        <v/>
      </c>
      <c r="T205" s="4" t="str">
        <f>IF($K205="igen",Beosztás!AB236,"")</f>
        <v/>
      </c>
      <c r="U205" s="4" t="str">
        <f>IF($K205="igen",Beosztás!AC236,"")</f>
        <v/>
      </c>
      <c r="V205" s="4" t="str">
        <f>IF($K205="igen",Beosztás!AD236,"")</f>
        <v/>
      </c>
      <c r="W205" s="4" t="str">
        <f>IF($K205="igen",Beosztás!AE236,"")</f>
        <v/>
      </c>
      <c r="X205" s="4" t="str">
        <f>IF($K205="igen",Beosztás!AF236,"")</f>
        <v/>
      </c>
      <c r="Y205" s="4" t="str">
        <f>IF($K205="igen",Beosztás!AG236,"")</f>
        <v/>
      </c>
      <c r="Z205" s="4" t="str">
        <f>IF($K205="igen",Beosztás!AH236,"")</f>
        <v/>
      </c>
      <c r="AA205" s="4" t="str">
        <f>IF($K205="igen",Beosztás!AI236,"")</f>
        <v/>
      </c>
      <c r="AB205" s="4" t="str">
        <f>IF($K205="igen",Beosztás!AJ236,"")</f>
        <v/>
      </c>
      <c r="AC205" s="4" t="str">
        <f>IF($K205="igen",Beosztás!AK236,"")</f>
        <v/>
      </c>
      <c r="AD205" s="4" t="str">
        <f>IF($K205="igen",Beosztás!AL236,"")</f>
        <v/>
      </c>
      <c r="AE205" s="4" t="str">
        <f>IF($K205="igen",Beosztás!AM236,"")</f>
        <v/>
      </c>
      <c r="AF205" s="4" t="str">
        <f>IF($K205="igen",Beosztás!AN236,"")</f>
        <v/>
      </c>
      <c r="AG205" s="4" t="str">
        <f>IF($K205="igen",Beosztás!AO236,"")</f>
        <v/>
      </c>
      <c r="AH205" s="4" t="str">
        <f>IF($K205="igen",Beosztás!AP236,"")</f>
        <v/>
      </c>
      <c r="AI205" s="4" t="str">
        <f>IF($K205="igen",Beosztás!AQ236,"")</f>
        <v/>
      </c>
      <c r="AJ205" s="4" t="str">
        <f>IF($K205="igen",Beosztás!AR236,"")</f>
        <v/>
      </c>
      <c r="AK205" s="4" t="str">
        <f>IF($K205="igen",Beosztás!AS236,"")</f>
        <v/>
      </c>
      <c r="AL205" s="4" t="str">
        <f>IF($K205="igen",Beosztás!AT236,"")</f>
        <v/>
      </c>
      <c r="AM205" s="4" t="str">
        <f>IF($K205="igen",Beosztás!AU236,"")</f>
        <v/>
      </c>
      <c r="AN205" s="4" t="str">
        <f>IF($K205="igen",Beosztás!AV236,"")</f>
        <v/>
      </c>
      <c r="AO205" s="4" t="str">
        <f>IF($K205="igen",Beosztás!AW236,"")</f>
        <v/>
      </c>
      <c r="AP205" s="32" t="str">
        <f>IF($K205="igen",Beosztás!AX236,"")</f>
        <v/>
      </c>
    </row>
    <row r="206" spans="1:42" hidden="1" x14ac:dyDescent="0.3">
      <c r="A206" s="155">
        <f>Beosztás!A237</f>
        <v>0</v>
      </c>
      <c r="B206">
        <f>VLOOKUP($A206,Beosztás!$A$42:$I$345,8,)</f>
        <v>0</v>
      </c>
      <c r="C206">
        <f>VLOOKUP($A206,Beosztás!$A$42:$Q$345,9,)</f>
        <v>0</v>
      </c>
      <c r="D206">
        <f>VLOOKUP($A206,Beosztás!$A$42:$Q$345,10,)</f>
        <v>0</v>
      </c>
      <c r="E206">
        <f>VLOOKUP($A206,Beosztás!$A$42:$Q$345,11,)</f>
        <v>0</v>
      </c>
      <c r="F206">
        <f>VLOOKUP($A206,Beosztás!$A$42:$Q$345,16,)</f>
        <v>0</v>
      </c>
      <c r="G206">
        <f>VLOOKUP($A206,Beosztás!$A$42:$S$345,17,)</f>
        <v>0</v>
      </c>
      <c r="H206">
        <f>VLOOKUP($A206,Beosztás!$A$42:$S$345,14,)</f>
        <v>0</v>
      </c>
      <c r="I206">
        <f>VLOOKUP($A206,Beosztás!$A$42:$S$345,15,)</f>
        <v>0</v>
      </c>
      <c r="J206">
        <f t="shared" si="8"/>
        <v>0</v>
      </c>
      <c r="K206" s="82" t="str">
        <f t="shared" si="9"/>
        <v>nem</v>
      </c>
      <c r="L206" s="31" t="str">
        <f>IF($K206="igen",Beosztás!T237,"")</f>
        <v/>
      </c>
      <c r="M206" s="4" t="str">
        <f>IF($K206="igen",Beosztás!U237,"")</f>
        <v/>
      </c>
      <c r="N206" s="4" t="str">
        <f>IF($K206="igen",Beosztás!V237,"")</f>
        <v/>
      </c>
      <c r="O206" s="4" t="str">
        <f>IF($K206="igen",Beosztás!W237,"")</f>
        <v/>
      </c>
      <c r="P206" s="4" t="str">
        <f>IF($K206="igen",Beosztás!X237,"")</f>
        <v/>
      </c>
      <c r="Q206" s="4" t="str">
        <f>IF($K206="igen",Beosztás!Y237,"")</f>
        <v/>
      </c>
      <c r="R206" s="4" t="str">
        <f>IF($K206="igen",Beosztás!Z237,"")</f>
        <v/>
      </c>
      <c r="S206" s="4" t="str">
        <f>IF($K206="igen",Beosztás!AA237,"")</f>
        <v/>
      </c>
      <c r="T206" s="4" t="str">
        <f>IF($K206="igen",Beosztás!AB237,"")</f>
        <v/>
      </c>
      <c r="U206" s="4" t="str">
        <f>IF($K206="igen",Beosztás!AC237,"")</f>
        <v/>
      </c>
      <c r="V206" s="4" t="str">
        <f>IF($K206="igen",Beosztás!AD237,"")</f>
        <v/>
      </c>
      <c r="W206" s="4" t="str">
        <f>IF($K206="igen",Beosztás!AE237,"")</f>
        <v/>
      </c>
      <c r="X206" s="4" t="str">
        <f>IF($K206="igen",Beosztás!AF237,"")</f>
        <v/>
      </c>
      <c r="Y206" s="4" t="str">
        <f>IF($K206="igen",Beosztás!AG237,"")</f>
        <v/>
      </c>
      <c r="Z206" s="4" t="str">
        <f>IF($K206="igen",Beosztás!AH237,"")</f>
        <v/>
      </c>
      <c r="AA206" s="4" t="str">
        <f>IF($K206="igen",Beosztás!AI237,"")</f>
        <v/>
      </c>
      <c r="AB206" s="4" t="str">
        <f>IF($K206="igen",Beosztás!AJ237,"")</f>
        <v/>
      </c>
      <c r="AC206" s="4" t="str">
        <f>IF($K206="igen",Beosztás!AK237,"")</f>
        <v/>
      </c>
      <c r="AD206" s="4" t="str">
        <f>IF($K206="igen",Beosztás!AL237,"")</f>
        <v/>
      </c>
      <c r="AE206" s="4" t="str">
        <f>IF($K206="igen",Beosztás!AM237,"")</f>
        <v/>
      </c>
      <c r="AF206" s="4" t="str">
        <f>IF($K206="igen",Beosztás!AN237,"")</f>
        <v/>
      </c>
      <c r="AG206" s="4" t="str">
        <f>IF($K206="igen",Beosztás!AO237,"")</f>
        <v/>
      </c>
      <c r="AH206" s="4" t="str">
        <f>IF($K206="igen",Beosztás!AP237,"")</f>
        <v/>
      </c>
      <c r="AI206" s="4" t="str">
        <f>IF($K206="igen",Beosztás!AQ237,"")</f>
        <v/>
      </c>
      <c r="AJ206" s="4" t="str">
        <f>IF($K206="igen",Beosztás!AR237,"")</f>
        <v/>
      </c>
      <c r="AK206" s="4" t="str">
        <f>IF($K206="igen",Beosztás!AS237,"")</f>
        <v/>
      </c>
      <c r="AL206" s="4" t="str">
        <f>IF($K206="igen",Beosztás!AT237,"")</f>
        <v/>
      </c>
      <c r="AM206" s="4" t="str">
        <f>IF($K206="igen",Beosztás!AU237,"")</f>
        <v/>
      </c>
      <c r="AN206" s="4" t="str">
        <f>IF($K206="igen",Beosztás!AV237,"")</f>
        <v/>
      </c>
      <c r="AO206" s="4" t="str">
        <f>IF($K206="igen",Beosztás!AW237,"")</f>
        <v/>
      </c>
      <c r="AP206" s="32" t="str">
        <f>IF($K206="igen",Beosztás!AX237,"")</f>
        <v/>
      </c>
    </row>
    <row r="207" spans="1:42" hidden="1" x14ac:dyDescent="0.3">
      <c r="A207" s="155">
        <f>Beosztás!A238</f>
        <v>0</v>
      </c>
      <c r="B207">
        <f>VLOOKUP($A207,Beosztás!$A$42:$I$345,8,)</f>
        <v>0</v>
      </c>
      <c r="C207">
        <f>VLOOKUP($A207,Beosztás!$A$42:$Q$345,9,)</f>
        <v>0</v>
      </c>
      <c r="D207">
        <f>VLOOKUP($A207,Beosztás!$A$42:$Q$345,10,)</f>
        <v>0</v>
      </c>
      <c r="E207">
        <f>VLOOKUP($A207,Beosztás!$A$42:$Q$345,11,)</f>
        <v>0</v>
      </c>
      <c r="F207">
        <f>VLOOKUP($A207,Beosztás!$A$42:$Q$345,16,)</f>
        <v>0</v>
      </c>
      <c r="G207">
        <f>VLOOKUP($A207,Beosztás!$A$42:$S$345,17,)</f>
        <v>0</v>
      </c>
      <c r="H207">
        <f>VLOOKUP($A207,Beosztás!$A$42:$S$345,14,)</f>
        <v>0</v>
      </c>
      <c r="I207">
        <f>VLOOKUP($A207,Beosztás!$A$42:$S$345,15,)</f>
        <v>0</v>
      </c>
      <c r="J207">
        <f t="shared" si="8"/>
        <v>0</v>
      </c>
      <c r="K207" s="82" t="str">
        <f t="shared" si="9"/>
        <v>nem</v>
      </c>
      <c r="L207" s="31" t="str">
        <f>IF($K207="igen",Beosztás!T238,"")</f>
        <v/>
      </c>
      <c r="M207" s="4" t="str">
        <f>IF($K207="igen",Beosztás!U238,"")</f>
        <v/>
      </c>
      <c r="N207" s="4" t="str">
        <f>IF($K207="igen",Beosztás!V238,"")</f>
        <v/>
      </c>
      <c r="O207" s="4" t="str">
        <f>IF($K207="igen",Beosztás!W238,"")</f>
        <v/>
      </c>
      <c r="P207" s="4" t="str">
        <f>IF($K207="igen",Beosztás!X238,"")</f>
        <v/>
      </c>
      <c r="Q207" s="4" t="str">
        <f>IF($K207="igen",Beosztás!Y238,"")</f>
        <v/>
      </c>
      <c r="R207" s="4" t="str">
        <f>IF($K207="igen",Beosztás!Z238,"")</f>
        <v/>
      </c>
      <c r="S207" s="4" t="str">
        <f>IF($K207="igen",Beosztás!AA238,"")</f>
        <v/>
      </c>
      <c r="T207" s="4" t="str">
        <f>IF($K207="igen",Beosztás!AB238,"")</f>
        <v/>
      </c>
      <c r="U207" s="4" t="str">
        <f>IF($K207="igen",Beosztás!AC238,"")</f>
        <v/>
      </c>
      <c r="V207" s="4" t="str">
        <f>IF($K207="igen",Beosztás!AD238,"")</f>
        <v/>
      </c>
      <c r="W207" s="4" t="str">
        <f>IF($K207="igen",Beosztás!AE238,"")</f>
        <v/>
      </c>
      <c r="X207" s="4" t="str">
        <f>IF($K207="igen",Beosztás!AF238,"")</f>
        <v/>
      </c>
      <c r="Y207" s="4" t="str">
        <f>IF($K207="igen",Beosztás!AG238,"")</f>
        <v/>
      </c>
      <c r="Z207" s="4" t="str">
        <f>IF($K207="igen",Beosztás!AH238,"")</f>
        <v/>
      </c>
      <c r="AA207" s="4" t="str">
        <f>IF($K207="igen",Beosztás!AI238,"")</f>
        <v/>
      </c>
      <c r="AB207" s="4" t="str">
        <f>IF($K207="igen",Beosztás!AJ238,"")</f>
        <v/>
      </c>
      <c r="AC207" s="4" t="str">
        <f>IF($K207="igen",Beosztás!AK238,"")</f>
        <v/>
      </c>
      <c r="AD207" s="4" t="str">
        <f>IF($K207="igen",Beosztás!AL238,"")</f>
        <v/>
      </c>
      <c r="AE207" s="4" t="str">
        <f>IF($K207="igen",Beosztás!AM238,"")</f>
        <v/>
      </c>
      <c r="AF207" s="4" t="str">
        <f>IF($K207="igen",Beosztás!AN238,"")</f>
        <v/>
      </c>
      <c r="AG207" s="4" t="str">
        <f>IF($K207="igen",Beosztás!AO238,"")</f>
        <v/>
      </c>
      <c r="AH207" s="4" t="str">
        <f>IF($K207="igen",Beosztás!AP238,"")</f>
        <v/>
      </c>
      <c r="AI207" s="4" t="str">
        <f>IF($K207="igen",Beosztás!AQ238,"")</f>
        <v/>
      </c>
      <c r="AJ207" s="4" t="str">
        <f>IF($K207="igen",Beosztás!AR238,"")</f>
        <v/>
      </c>
      <c r="AK207" s="4" t="str">
        <f>IF($K207="igen",Beosztás!AS238,"")</f>
        <v/>
      </c>
      <c r="AL207" s="4" t="str">
        <f>IF($K207="igen",Beosztás!AT238,"")</f>
        <v/>
      </c>
      <c r="AM207" s="4" t="str">
        <f>IF($K207="igen",Beosztás!AU238,"")</f>
        <v/>
      </c>
      <c r="AN207" s="4" t="str">
        <f>IF($K207="igen",Beosztás!AV238,"")</f>
        <v/>
      </c>
      <c r="AO207" s="4" t="str">
        <f>IF($K207="igen",Beosztás!AW238,"")</f>
        <v/>
      </c>
      <c r="AP207" s="32" t="str">
        <f>IF($K207="igen",Beosztás!AX238,"")</f>
        <v/>
      </c>
    </row>
    <row r="208" spans="1:42" hidden="1" x14ac:dyDescent="0.3">
      <c r="A208" s="155">
        <f>Beosztás!A239</f>
        <v>0</v>
      </c>
      <c r="B208">
        <f>VLOOKUP($A208,Beosztás!$A$42:$I$345,8,)</f>
        <v>0</v>
      </c>
      <c r="C208">
        <f>VLOOKUP($A208,Beosztás!$A$42:$Q$345,9,)</f>
        <v>0</v>
      </c>
      <c r="D208">
        <f>VLOOKUP($A208,Beosztás!$A$42:$Q$345,10,)</f>
        <v>0</v>
      </c>
      <c r="E208">
        <f>VLOOKUP($A208,Beosztás!$A$42:$Q$345,11,)</f>
        <v>0</v>
      </c>
      <c r="F208">
        <f>VLOOKUP($A208,Beosztás!$A$42:$Q$345,16,)</f>
        <v>0</v>
      </c>
      <c r="G208">
        <f>VLOOKUP($A208,Beosztás!$A$42:$S$345,17,)</f>
        <v>0</v>
      </c>
      <c r="H208">
        <f>VLOOKUP($A208,Beosztás!$A$42:$S$345,14,)</f>
        <v>0</v>
      </c>
      <c r="I208">
        <f>VLOOKUP($A208,Beosztás!$A$42:$S$345,15,)</f>
        <v>0</v>
      </c>
      <c r="J208">
        <f t="shared" si="8"/>
        <v>0</v>
      </c>
      <c r="K208" s="82" t="str">
        <f t="shared" si="9"/>
        <v>nem</v>
      </c>
      <c r="L208" s="31" t="str">
        <f>IF($K208="igen",Beosztás!T239,"")</f>
        <v/>
      </c>
      <c r="M208" s="4" t="str">
        <f>IF($K208="igen",Beosztás!U239,"")</f>
        <v/>
      </c>
      <c r="N208" s="4" t="str">
        <f>IF($K208="igen",Beosztás!V239,"")</f>
        <v/>
      </c>
      <c r="O208" s="4" t="str">
        <f>IF($K208="igen",Beosztás!W239,"")</f>
        <v/>
      </c>
      <c r="P208" s="4" t="str">
        <f>IF($K208="igen",Beosztás!X239,"")</f>
        <v/>
      </c>
      <c r="Q208" s="4" t="str">
        <f>IF($K208="igen",Beosztás!Y239,"")</f>
        <v/>
      </c>
      <c r="R208" s="4" t="str">
        <f>IF($K208="igen",Beosztás!Z239,"")</f>
        <v/>
      </c>
      <c r="S208" s="4" t="str">
        <f>IF($K208="igen",Beosztás!AA239,"")</f>
        <v/>
      </c>
      <c r="T208" s="4" t="str">
        <f>IF($K208="igen",Beosztás!AB239,"")</f>
        <v/>
      </c>
      <c r="U208" s="4" t="str">
        <f>IF($K208="igen",Beosztás!AC239,"")</f>
        <v/>
      </c>
      <c r="V208" s="4" t="str">
        <f>IF($K208="igen",Beosztás!AD239,"")</f>
        <v/>
      </c>
      <c r="W208" s="4" t="str">
        <f>IF($K208="igen",Beosztás!AE239,"")</f>
        <v/>
      </c>
      <c r="X208" s="4" t="str">
        <f>IF($K208="igen",Beosztás!AF239,"")</f>
        <v/>
      </c>
      <c r="Y208" s="4" t="str">
        <f>IF($K208="igen",Beosztás!AG239,"")</f>
        <v/>
      </c>
      <c r="Z208" s="4" t="str">
        <f>IF($K208="igen",Beosztás!AH239,"")</f>
        <v/>
      </c>
      <c r="AA208" s="4" t="str">
        <f>IF($K208="igen",Beosztás!AI239,"")</f>
        <v/>
      </c>
      <c r="AB208" s="4" t="str">
        <f>IF($K208="igen",Beosztás!AJ239,"")</f>
        <v/>
      </c>
      <c r="AC208" s="4" t="str">
        <f>IF($K208="igen",Beosztás!AK239,"")</f>
        <v/>
      </c>
      <c r="AD208" s="4" t="str">
        <f>IF($K208="igen",Beosztás!AL239,"")</f>
        <v/>
      </c>
      <c r="AE208" s="4" t="str">
        <f>IF($K208="igen",Beosztás!AM239,"")</f>
        <v/>
      </c>
      <c r="AF208" s="4" t="str">
        <f>IF($K208="igen",Beosztás!AN239,"")</f>
        <v/>
      </c>
      <c r="AG208" s="4" t="str">
        <f>IF($K208="igen",Beosztás!AO239,"")</f>
        <v/>
      </c>
      <c r="AH208" s="4" t="str">
        <f>IF($K208="igen",Beosztás!AP239,"")</f>
        <v/>
      </c>
      <c r="AI208" s="4" t="str">
        <f>IF($K208="igen",Beosztás!AQ239,"")</f>
        <v/>
      </c>
      <c r="AJ208" s="4" t="str">
        <f>IF($K208="igen",Beosztás!AR239,"")</f>
        <v/>
      </c>
      <c r="AK208" s="4" t="str">
        <f>IF($K208="igen",Beosztás!AS239,"")</f>
        <v/>
      </c>
      <c r="AL208" s="4" t="str">
        <f>IF($K208="igen",Beosztás!AT239,"")</f>
        <v/>
      </c>
      <c r="AM208" s="4" t="str">
        <f>IF($K208="igen",Beosztás!AU239,"")</f>
        <v/>
      </c>
      <c r="AN208" s="4" t="str">
        <f>IF($K208="igen",Beosztás!AV239,"")</f>
        <v/>
      </c>
      <c r="AO208" s="4" t="str">
        <f>IF($K208="igen",Beosztás!AW239,"")</f>
        <v/>
      </c>
      <c r="AP208" s="32" t="str">
        <f>IF($K208="igen",Beosztás!AX239,"")</f>
        <v/>
      </c>
    </row>
    <row r="209" spans="1:42" hidden="1" x14ac:dyDescent="0.3">
      <c r="A209" s="155">
        <f>Beosztás!A240</f>
        <v>0</v>
      </c>
      <c r="B209">
        <f>VLOOKUP($A209,Beosztás!$A$42:$I$345,8,)</f>
        <v>0</v>
      </c>
      <c r="C209">
        <f>VLOOKUP($A209,Beosztás!$A$42:$Q$345,9,)</f>
        <v>0</v>
      </c>
      <c r="D209">
        <f>VLOOKUP($A209,Beosztás!$A$42:$Q$345,10,)</f>
        <v>0</v>
      </c>
      <c r="E209">
        <f>VLOOKUP($A209,Beosztás!$A$42:$Q$345,11,)</f>
        <v>0</v>
      </c>
      <c r="F209">
        <f>VLOOKUP($A209,Beosztás!$A$42:$Q$345,16,)</f>
        <v>0</v>
      </c>
      <c r="G209">
        <f>VLOOKUP($A209,Beosztás!$A$42:$S$345,17,)</f>
        <v>0</v>
      </c>
      <c r="H209">
        <f>VLOOKUP($A209,Beosztás!$A$42:$S$345,14,)</f>
        <v>0</v>
      </c>
      <c r="I209">
        <f>VLOOKUP($A209,Beosztás!$A$42:$S$345,15,)</f>
        <v>0</v>
      </c>
      <c r="J209">
        <f t="shared" si="8"/>
        <v>0</v>
      </c>
      <c r="K209" s="82" t="str">
        <f t="shared" si="9"/>
        <v>nem</v>
      </c>
      <c r="L209" s="31" t="str">
        <f>IF($K209="igen",Beosztás!T240,"")</f>
        <v/>
      </c>
      <c r="M209" s="4" t="str">
        <f>IF($K209="igen",Beosztás!U240,"")</f>
        <v/>
      </c>
      <c r="N209" s="4" t="str">
        <f>IF($K209="igen",Beosztás!V240,"")</f>
        <v/>
      </c>
      <c r="O209" s="4" t="str">
        <f>IF($K209="igen",Beosztás!W240,"")</f>
        <v/>
      </c>
      <c r="P209" s="4" t="str">
        <f>IF($K209="igen",Beosztás!X240,"")</f>
        <v/>
      </c>
      <c r="Q209" s="4" t="str">
        <f>IF($K209="igen",Beosztás!Y240,"")</f>
        <v/>
      </c>
      <c r="R209" s="4" t="str">
        <f>IF($K209="igen",Beosztás!Z240,"")</f>
        <v/>
      </c>
      <c r="S209" s="4" t="str">
        <f>IF($K209="igen",Beosztás!AA240,"")</f>
        <v/>
      </c>
      <c r="T209" s="4" t="str">
        <f>IF($K209="igen",Beosztás!AB240,"")</f>
        <v/>
      </c>
      <c r="U209" s="4" t="str">
        <f>IF($K209="igen",Beosztás!AC240,"")</f>
        <v/>
      </c>
      <c r="V209" s="4" t="str">
        <f>IF($K209="igen",Beosztás!AD240,"")</f>
        <v/>
      </c>
      <c r="W209" s="4" t="str">
        <f>IF($K209="igen",Beosztás!AE240,"")</f>
        <v/>
      </c>
      <c r="X209" s="4" t="str">
        <f>IF($K209="igen",Beosztás!AF240,"")</f>
        <v/>
      </c>
      <c r="Y209" s="4" t="str">
        <f>IF($K209="igen",Beosztás!AG240,"")</f>
        <v/>
      </c>
      <c r="Z209" s="4" t="str">
        <f>IF($K209="igen",Beosztás!AH240,"")</f>
        <v/>
      </c>
      <c r="AA209" s="4" t="str">
        <f>IF($K209="igen",Beosztás!AI240,"")</f>
        <v/>
      </c>
      <c r="AB209" s="4" t="str">
        <f>IF($K209="igen",Beosztás!AJ240,"")</f>
        <v/>
      </c>
      <c r="AC209" s="4" t="str">
        <f>IF($K209="igen",Beosztás!AK240,"")</f>
        <v/>
      </c>
      <c r="AD209" s="4" t="str">
        <f>IF($K209="igen",Beosztás!AL240,"")</f>
        <v/>
      </c>
      <c r="AE209" s="4" t="str">
        <f>IF($K209="igen",Beosztás!AM240,"")</f>
        <v/>
      </c>
      <c r="AF209" s="4" t="str">
        <f>IF($K209="igen",Beosztás!AN240,"")</f>
        <v/>
      </c>
      <c r="AG209" s="4" t="str">
        <f>IF($K209="igen",Beosztás!AO240,"")</f>
        <v/>
      </c>
      <c r="AH209" s="4" t="str">
        <f>IF($K209="igen",Beosztás!AP240,"")</f>
        <v/>
      </c>
      <c r="AI209" s="4" t="str">
        <f>IF($K209="igen",Beosztás!AQ240,"")</f>
        <v/>
      </c>
      <c r="AJ209" s="4" t="str">
        <f>IF($K209="igen",Beosztás!AR240,"")</f>
        <v/>
      </c>
      <c r="AK209" s="4" t="str">
        <f>IF($K209="igen",Beosztás!AS240,"")</f>
        <v/>
      </c>
      <c r="AL209" s="4" t="str">
        <f>IF($K209="igen",Beosztás!AT240,"")</f>
        <v/>
      </c>
      <c r="AM209" s="4" t="str">
        <f>IF($K209="igen",Beosztás!AU240,"")</f>
        <v/>
      </c>
      <c r="AN209" s="4" t="str">
        <f>IF($K209="igen",Beosztás!AV240,"")</f>
        <v/>
      </c>
      <c r="AO209" s="4" t="str">
        <f>IF($K209="igen",Beosztás!AW240,"")</f>
        <v/>
      </c>
      <c r="AP209" s="32" t="str">
        <f>IF($K209="igen",Beosztás!AX240,"")</f>
        <v/>
      </c>
    </row>
    <row r="210" spans="1:42" hidden="1" x14ac:dyDescent="0.3">
      <c r="A210" s="155">
        <f>Beosztás!A241</f>
        <v>0</v>
      </c>
      <c r="B210">
        <f>VLOOKUP($A210,Beosztás!$A$42:$I$345,8,)</f>
        <v>0</v>
      </c>
      <c r="C210">
        <f>VLOOKUP($A210,Beosztás!$A$42:$Q$345,9,)</f>
        <v>0</v>
      </c>
      <c r="D210">
        <f>VLOOKUP($A210,Beosztás!$A$42:$Q$345,10,)</f>
        <v>0</v>
      </c>
      <c r="E210">
        <f>VLOOKUP($A210,Beosztás!$A$42:$Q$345,11,)</f>
        <v>0</v>
      </c>
      <c r="F210">
        <f>VLOOKUP($A210,Beosztás!$A$42:$Q$345,16,)</f>
        <v>0</v>
      </c>
      <c r="G210">
        <f>VLOOKUP($A210,Beosztás!$A$42:$S$345,17,)</f>
        <v>0</v>
      </c>
      <c r="H210">
        <f>VLOOKUP($A210,Beosztás!$A$42:$S$345,14,)</f>
        <v>0</v>
      </c>
      <c r="I210">
        <f>VLOOKUP($A210,Beosztás!$A$42:$S$345,15,)</f>
        <v>0</v>
      </c>
      <c r="J210">
        <f t="shared" si="8"/>
        <v>0</v>
      </c>
      <c r="K210" s="82" t="str">
        <f t="shared" si="9"/>
        <v>nem</v>
      </c>
      <c r="L210" s="31" t="str">
        <f>IF($K210="igen",Beosztás!T241,"")</f>
        <v/>
      </c>
      <c r="M210" s="4" t="str">
        <f>IF($K210="igen",Beosztás!U241,"")</f>
        <v/>
      </c>
      <c r="N210" s="4" t="str">
        <f>IF($K210="igen",Beosztás!V241,"")</f>
        <v/>
      </c>
      <c r="O210" s="4" t="str">
        <f>IF($K210="igen",Beosztás!W241,"")</f>
        <v/>
      </c>
      <c r="P210" s="4" t="str">
        <f>IF($K210="igen",Beosztás!X241,"")</f>
        <v/>
      </c>
      <c r="Q210" s="4" t="str">
        <f>IF($K210="igen",Beosztás!Y241,"")</f>
        <v/>
      </c>
      <c r="R210" s="4" t="str">
        <f>IF($K210="igen",Beosztás!Z241,"")</f>
        <v/>
      </c>
      <c r="S210" s="4" t="str">
        <f>IF($K210="igen",Beosztás!AA241,"")</f>
        <v/>
      </c>
      <c r="T210" s="4" t="str">
        <f>IF($K210="igen",Beosztás!AB241,"")</f>
        <v/>
      </c>
      <c r="U210" s="4" t="str">
        <f>IF($K210="igen",Beosztás!AC241,"")</f>
        <v/>
      </c>
      <c r="V210" s="4" t="str">
        <f>IF($K210="igen",Beosztás!AD241,"")</f>
        <v/>
      </c>
      <c r="W210" s="4" t="str">
        <f>IF($K210="igen",Beosztás!AE241,"")</f>
        <v/>
      </c>
      <c r="X210" s="4" t="str">
        <f>IF($K210="igen",Beosztás!AF241,"")</f>
        <v/>
      </c>
      <c r="Y210" s="4" t="str">
        <f>IF($K210="igen",Beosztás!AG241,"")</f>
        <v/>
      </c>
      <c r="Z210" s="4" t="str">
        <f>IF($K210="igen",Beosztás!AH241,"")</f>
        <v/>
      </c>
      <c r="AA210" s="4" t="str">
        <f>IF($K210="igen",Beosztás!AI241,"")</f>
        <v/>
      </c>
      <c r="AB210" s="4" t="str">
        <f>IF($K210="igen",Beosztás!AJ241,"")</f>
        <v/>
      </c>
      <c r="AC210" s="4" t="str">
        <f>IF($K210="igen",Beosztás!AK241,"")</f>
        <v/>
      </c>
      <c r="AD210" s="4" t="str">
        <f>IF($K210="igen",Beosztás!AL241,"")</f>
        <v/>
      </c>
      <c r="AE210" s="4" t="str">
        <f>IF($K210="igen",Beosztás!AM241,"")</f>
        <v/>
      </c>
      <c r="AF210" s="4" t="str">
        <f>IF($K210="igen",Beosztás!AN241,"")</f>
        <v/>
      </c>
      <c r="AG210" s="4" t="str">
        <f>IF($K210="igen",Beosztás!AO241,"")</f>
        <v/>
      </c>
      <c r="AH210" s="4" t="str">
        <f>IF($K210="igen",Beosztás!AP241,"")</f>
        <v/>
      </c>
      <c r="AI210" s="4" t="str">
        <f>IF($K210="igen",Beosztás!AQ241,"")</f>
        <v/>
      </c>
      <c r="AJ210" s="4" t="str">
        <f>IF($K210="igen",Beosztás!AR241,"")</f>
        <v/>
      </c>
      <c r="AK210" s="4" t="str">
        <f>IF($K210="igen",Beosztás!AS241,"")</f>
        <v/>
      </c>
      <c r="AL210" s="4" t="str">
        <f>IF($K210="igen",Beosztás!AT241,"")</f>
        <v/>
      </c>
      <c r="AM210" s="4" t="str">
        <f>IF($K210="igen",Beosztás!AU241,"")</f>
        <v/>
      </c>
      <c r="AN210" s="4" t="str">
        <f>IF($K210="igen",Beosztás!AV241,"")</f>
        <v/>
      </c>
      <c r="AO210" s="4" t="str">
        <f>IF($K210="igen",Beosztás!AW241,"")</f>
        <v/>
      </c>
      <c r="AP210" s="32" t="str">
        <f>IF($K210="igen",Beosztás!AX241,"")</f>
        <v/>
      </c>
    </row>
    <row r="211" spans="1:42" hidden="1" x14ac:dyDescent="0.3">
      <c r="A211" s="155">
        <f>Beosztás!A242</f>
        <v>0</v>
      </c>
      <c r="B211">
        <f>VLOOKUP($A211,Beosztás!$A$42:$I$345,8,)</f>
        <v>0</v>
      </c>
      <c r="C211">
        <f>VLOOKUP($A211,Beosztás!$A$42:$Q$345,9,)</f>
        <v>0</v>
      </c>
      <c r="D211">
        <f>VLOOKUP($A211,Beosztás!$A$42:$Q$345,10,)</f>
        <v>0</v>
      </c>
      <c r="E211">
        <f>VLOOKUP($A211,Beosztás!$A$42:$Q$345,11,)</f>
        <v>0</v>
      </c>
      <c r="F211">
        <f>VLOOKUP($A211,Beosztás!$A$42:$Q$345,16,)</f>
        <v>0</v>
      </c>
      <c r="G211">
        <f>VLOOKUP($A211,Beosztás!$A$42:$S$345,17,)</f>
        <v>0</v>
      </c>
      <c r="H211">
        <f>VLOOKUP($A211,Beosztás!$A$42:$S$345,14,)</f>
        <v>0</v>
      </c>
      <c r="I211">
        <f>VLOOKUP($A211,Beosztás!$A$42:$S$345,15,)</f>
        <v>0</v>
      </c>
      <c r="J211">
        <f t="shared" si="8"/>
        <v>0</v>
      </c>
      <c r="K211" s="82" t="str">
        <f t="shared" si="9"/>
        <v>nem</v>
      </c>
      <c r="L211" s="31" t="str">
        <f>IF($K211="igen",Beosztás!T242,"")</f>
        <v/>
      </c>
      <c r="M211" s="4" t="str">
        <f>IF($K211="igen",Beosztás!U242,"")</f>
        <v/>
      </c>
      <c r="N211" s="4" t="str">
        <f>IF($K211="igen",Beosztás!V242,"")</f>
        <v/>
      </c>
      <c r="O211" s="4" t="str">
        <f>IF($K211="igen",Beosztás!W242,"")</f>
        <v/>
      </c>
      <c r="P211" s="4" t="str">
        <f>IF($K211="igen",Beosztás!X242,"")</f>
        <v/>
      </c>
      <c r="Q211" s="4" t="str">
        <f>IF($K211="igen",Beosztás!Y242,"")</f>
        <v/>
      </c>
      <c r="R211" s="4" t="str">
        <f>IF($K211="igen",Beosztás!Z242,"")</f>
        <v/>
      </c>
      <c r="S211" s="4" t="str">
        <f>IF($K211="igen",Beosztás!AA242,"")</f>
        <v/>
      </c>
      <c r="T211" s="4" t="str">
        <f>IF($K211="igen",Beosztás!AB242,"")</f>
        <v/>
      </c>
      <c r="U211" s="4" t="str">
        <f>IF($K211="igen",Beosztás!AC242,"")</f>
        <v/>
      </c>
      <c r="V211" s="4" t="str">
        <f>IF($K211="igen",Beosztás!AD242,"")</f>
        <v/>
      </c>
      <c r="W211" s="4" t="str">
        <f>IF($K211="igen",Beosztás!AE242,"")</f>
        <v/>
      </c>
      <c r="X211" s="4" t="str">
        <f>IF($K211="igen",Beosztás!AF242,"")</f>
        <v/>
      </c>
      <c r="Y211" s="4" t="str">
        <f>IF($K211="igen",Beosztás!AG242,"")</f>
        <v/>
      </c>
      <c r="Z211" s="4" t="str">
        <f>IF($K211="igen",Beosztás!AH242,"")</f>
        <v/>
      </c>
      <c r="AA211" s="4" t="str">
        <f>IF($K211="igen",Beosztás!AI242,"")</f>
        <v/>
      </c>
      <c r="AB211" s="4" t="str">
        <f>IF($K211="igen",Beosztás!AJ242,"")</f>
        <v/>
      </c>
      <c r="AC211" s="4" t="str">
        <f>IF($K211="igen",Beosztás!AK242,"")</f>
        <v/>
      </c>
      <c r="AD211" s="4" t="str">
        <f>IF($K211="igen",Beosztás!AL242,"")</f>
        <v/>
      </c>
      <c r="AE211" s="4" t="str">
        <f>IF($K211="igen",Beosztás!AM242,"")</f>
        <v/>
      </c>
      <c r="AF211" s="4" t="str">
        <f>IF($K211="igen",Beosztás!AN242,"")</f>
        <v/>
      </c>
      <c r="AG211" s="4" t="str">
        <f>IF($K211="igen",Beosztás!AO242,"")</f>
        <v/>
      </c>
      <c r="AH211" s="4" t="str">
        <f>IF($K211="igen",Beosztás!AP242,"")</f>
        <v/>
      </c>
      <c r="AI211" s="4" t="str">
        <f>IF($K211="igen",Beosztás!AQ242,"")</f>
        <v/>
      </c>
      <c r="AJ211" s="4" t="str">
        <f>IF($K211="igen",Beosztás!AR242,"")</f>
        <v/>
      </c>
      <c r="AK211" s="4" t="str">
        <f>IF($K211="igen",Beosztás!AS242,"")</f>
        <v/>
      </c>
      <c r="AL211" s="4" t="str">
        <f>IF($K211="igen",Beosztás!AT242,"")</f>
        <v/>
      </c>
      <c r="AM211" s="4" t="str">
        <f>IF($K211="igen",Beosztás!AU242,"")</f>
        <v/>
      </c>
      <c r="AN211" s="4" t="str">
        <f>IF($K211="igen",Beosztás!AV242,"")</f>
        <v/>
      </c>
      <c r="AO211" s="4" t="str">
        <f>IF($K211="igen",Beosztás!AW242,"")</f>
        <v/>
      </c>
      <c r="AP211" s="32" t="str">
        <f>IF($K211="igen",Beosztás!AX242,"")</f>
        <v/>
      </c>
    </row>
    <row r="212" spans="1:42" hidden="1" x14ac:dyDescent="0.3">
      <c r="A212" s="155">
        <f>Beosztás!A243</f>
        <v>0</v>
      </c>
      <c r="B212">
        <f>VLOOKUP($A212,Beosztás!$A$42:$I$345,8,)</f>
        <v>0</v>
      </c>
      <c r="C212">
        <f>VLOOKUP($A212,Beosztás!$A$42:$Q$345,9,)</f>
        <v>0</v>
      </c>
      <c r="D212">
        <f>VLOOKUP($A212,Beosztás!$A$42:$Q$345,10,)</f>
        <v>0</v>
      </c>
      <c r="E212">
        <f>VLOOKUP($A212,Beosztás!$A$42:$Q$345,11,)</f>
        <v>0</v>
      </c>
      <c r="F212">
        <f>VLOOKUP($A212,Beosztás!$A$42:$Q$345,16,)</f>
        <v>0</v>
      </c>
      <c r="G212">
        <f>VLOOKUP($A212,Beosztás!$A$42:$S$345,17,)</f>
        <v>0</v>
      </c>
      <c r="H212">
        <f>VLOOKUP($A212,Beosztás!$A$42:$S$345,14,)</f>
        <v>0</v>
      </c>
      <c r="I212">
        <f>VLOOKUP($A212,Beosztás!$A$42:$S$345,15,)</f>
        <v>0</v>
      </c>
      <c r="J212">
        <f t="shared" si="8"/>
        <v>0</v>
      </c>
      <c r="K212" s="82" t="str">
        <f t="shared" si="9"/>
        <v>nem</v>
      </c>
      <c r="L212" s="31" t="str">
        <f>IF($K212="igen",Beosztás!T243,"")</f>
        <v/>
      </c>
      <c r="M212" s="4" t="str">
        <f>IF($K212="igen",Beosztás!U243,"")</f>
        <v/>
      </c>
      <c r="N212" s="4" t="str">
        <f>IF($K212="igen",Beosztás!V243,"")</f>
        <v/>
      </c>
      <c r="O212" s="4" t="str">
        <f>IF($K212="igen",Beosztás!W243,"")</f>
        <v/>
      </c>
      <c r="P212" s="4" t="str">
        <f>IF($K212="igen",Beosztás!X243,"")</f>
        <v/>
      </c>
      <c r="Q212" s="4" t="str">
        <f>IF($K212="igen",Beosztás!Y243,"")</f>
        <v/>
      </c>
      <c r="R212" s="4" t="str">
        <f>IF($K212="igen",Beosztás!Z243,"")</f>
        <v/>
      </c>
      <c r="S212" s="4" t="str">
        <f>IF($K212="igen",Beosztás!AA243,"")</f>
        <v/>
      </c>
      <c r="T212" s="4" t="str">
        <f>IF($K212="igen",Beosztás!AB243,"")</f>
        <v/>
      </c>
      <c r="U212" s="4" t="str">
        <f>IF($K212="igen",Beosztás!AC243,"")</f>
        <v/>
      </c>
      <c r="V212" s="4" t="str">
        <f>IF($K212="igen",Beosztás!AD243,"")</f>
        <v/>
      </c>
      <c r="W212" s="4" t="str">
        <f>IF($K212="igen",Beosztás!AE243,"")</f>
        <v/>
      </c>
      <c r="X212" s="4" t="str">
        <f>IF($K212="igen",Beosztás!AF243,"")</f>
        <v/>
      </c>
      <c r="Y212" s="4" t="str">
        <f>IF($K212="igen",Beosztás!AG243,"")</f>
        <v/>
      </c>
      <c r="Z212" s="4" t="str">
        <f>IF($K212="igen",Beosztás!AH243,"")</f>
        <v/>
      </c>
      <c r="AA212" s="4" t="str">
        <f>IF($K212="igen",Beosztás!AI243,"")</f>
        <v/>
      </c>
      <c r="AB212" s="4" t="str">
        <f>IF($K212="igen",Beosztás!AJ243,"")</f>
        <v/>
      </c>
      <c r="AC212" s="4" t="str">
        <f>IF($K212="igen",Beosztás!AK243,"")</f>
        <v/>
      </c>
      <c r="AD212" s="4" t="str">
        <f>IF($K212="igen",Beosztás!AL243,"")</f>
        <v/>
      </c>
      <c r="AE212" s="4" t="str">
        <f>IF($K212="igen",Beosztás!AM243,"")</f>
        <v/>
      </c>
      <c r="AF212" s="4" t="str">
        <f>IF($K212="igen",Beosztás!AN243,"")</f>
        <v/>
      </c>
      <c r="AG212" s="4" t="str">
        <f>IF($K212="igen",Beosztás!AO243,"")</f>
        <v/>
      </c>
      <c r="AH212" s="4" t="str">
        <f>IF($K212="igen",Beosztás!AP243,"")</f>
        <v/>
      </c>
      <c r="AI212" s="4" t="str">
        <f>IF($K212="igen",Beosztás!AQ243,"")</f>
        <v/>
      </c>
      <c r="AJ212" s="4" t="str">
        <f>IF($K212="igen",Beosztás!AR243,"")</f>
        <v/>
      </c>
      <c r="AK212" s="4" t="str">
        <f>IF($K212="igen",Beosztás!AS243,"")</f>
        <v/>
      </c>
      <c r="AL212" s="4" t="str">
        <f>IF($K212="igen",Beosztás!AT243,"")</f>
        <v/>
      </c>
      <c r="AM212" s="4" t="str">
        <f>IF($K212="igen",Beosztás!AU243,"")</f>
        <v/>
      </c>
      <c r="AN212" s="4" t="str">
        <f>IF($K212="igen",Beosztás!AV243,"")</f>
        <v/>
      </c>
      <c r="AO212" s="4" t="str">
        <f>IF($K212="igen",Beosztás!AW243,"")</f>
        <v/>
      </c>
      <c r="AP212" s="32" t="str">
        <f>IF($K212="igen",Beosztás!AX243,"")</f>
        <v/>
      </c>
    </row>
    <row r="213" spans="1:42" hidden="1" x14ac:dyDescent="0.3">
      <c r="A213" s="155">
        <f>Beosztás!A244</f>
        <v>0</v>
      </c>
      <c r="B213">
        <f>VLOOKUP($A213,Beosztás!$A$42:$I$345,8,)</f>
        <v>0</v>
      </c>
      <c r="C213">
        <f>VLOOKUP($A213,Beosztás!$A$42:$Q$345,9,)</f>
        <v>0</v>
      </c>
      <c r="D213">
        <f>VLOOKUP($A213,Beosztás!$A$42:$Q$345,10,)</f>
        <v>0</v>
      </c>
      <c r="E213">
        <f>VLOOKUP($A213,Beosztás!$A$42:$Q$345,11,)</f>
        <v>0</v>
      </c>
      <c r="F213">
        <f>VLOOKUP($A213,Beosztás!$A$42:$Q$345,16,)</f>
        <v>0</v>
      </c>
      <c r="G213">
        <f>VLOOKUP($A213,Beosztás!$A$42:$S$345,17,)</f>
        <v>0</v>
      </c>
      <c r="H213">
        <f>VLOOKUP($A213,Beosztás!$A$42:$S$345,14,)</f>
        <v>0</v>
      </c>
      <c r="I213">
        <f>VLOOKUP($A213,Beosztás!$A$42:$S$345,15,)</f>
        <v>0</v>
      </c>
      <c r="J213">
        <f t="shared" si="8"/>
        <v>0</v>
      </c>
      <c r="K213" s="82" t="str">
        <f t="shared" si="9"/>
        <v>nem</v>
      </c>
      <c r="L213" s="31" t="str">
        <f>IF($K213="igen",Beosztás!T244,"")</f>
        <v/>
      </c>
      <c r="M213" s="4" t="str">
        <f>IF($K213="igen",Beosztás!U244,"")</f>
        <v/>
      </c>
      <c r="N213" s="4" t="str">
        <f>IF($K213="igen",Beosztás!V244,"")</f>
        <v/>
      </c>
      <c r="O213" s="4" t="str">
        <f>IF($K213="igen",Beosztás!W244,"")</f>
        <v/>
      </c>
      <c r="P213" s="4" t="str">
        <f>IF($K213="igen",Beosztás!X244,"")</f>
        <v/>
      </c>
      <c r="Q213" s="4" t="str">
        <f>IF($K213="igen",Beosztás!Y244,"")</f>
        <v/>
      </c>
      <c r="R213" s="4" t="str">
        <f>IF($K213="igen",Beosztás!Z244,"")</f>
        <v/>
      </c>
      <c r="S213" s="4" t="str">
        <f>IF($K213="igen",Beosztás!AA244,"")</f>
        <v/>
      </c>
      <c r="T213" s="4" t="str">
        <f>IF($K213="igen",Beosztás!AB244,"")</f>
        <v/>
      </c>
      <c r="U213" s="4" t="str">
        <f>IF($K213="igen",Beosztás!AC244,"")</f>
        <v/>
      </c>
      <c r="V213" s="4" t="str">
        <f>IF($K213="igen",Beosztás!AD244,"")</f>
        <v/>
      </c>
      <c r="W213" s="4" t="str">
        <f>IF($K213="igen",Beosztás!AE244,"")</f>
        <v/>
      </c>
      <c r="X213" s="4" t="str">
        <f>IF($K213="igen",Beosztás!AF244,"")</f>
        <v/>
      </c>
      <c r="Y213" s="4" t="str">
        <f>IF($K213="igen",Beosztás!AG244,"")</f>
        <v/>
      </c>
      <c r="Z213" s="4" t="str">
        <f>IF($K213="igen",Beosztás!AH244,"")</f>
        <v/>
      </c>
      <c r="AA213" s="4" t="str">
        <f>IF($K213="igen",Beosztás!AI244,"")</f>
        <v/>
      </c>
      <c r="AB213" s="4" t="str">
        <f>IF($K213="igen",Beosztás!AJ244,"")</f>
        <v/>
      </c>
      <c r="AC213" s="4" t="str">
        <f>IF($K213="igen",Beosztás!AK244,"")</f>
        <v/>
      </c>
      <c r="AD213" s="4" t="str">
        <f>IF($K213="igen",Beosztás!AL244,"")</f>
        <v/>
      </c>
      <c r="AE213" s="4" t="str">
        <f>IF($K213="igen",Beosztás!AM244,"")</f>
        <v/>
      </c>
      <c r="AF213" s="4" t="str">
        <f>IF($K213="igen",Beosztás!AN244,"")</f>
        <v/>
      </c>
      <c r="AG213" s="4" t="str">
        <f>IF($K213="igen",Beosztás!AO244,"")</f>
        <v/>
      </c>
      <c r="AH213" s="4" t="str">
        <f>IF($K213="igen",Beosztás!AP244,"")</f>
        <v/>
      </c>
      <c r="AI213" s="4" t="str">
        <f>IF($K213="igen",Beosztás!AQ244,"")</f>
        <v/>
      </c>
      <c r="AJ213" s="4" t="str">
        <f>IF($K213="igen",Beosztás!AR244,"")</f>
        <v/>
      </c>
      <c r="AK213" s="4" t="str">
        <f>IF($K213="igen",Beosztás!AS244,"")</f>
        <v/>
      </c>
      <c r="AL213" s="4" t="str">
        <f>IF($K213="igen",Beosztás!AT244,"")</f>
        <v/>
      </c>
      <c r="AM213" s="4" t="str">
        <f>IF($K213="igen",Beosztás!AU244,"")</f>
        <v/>
      </c>
      <c r="AN213" s="4" t="str">
        <f>IF($K213="igen",Beosztás!AV244,"")</f>
        <v/>
      </c>
      <c r="AO213" s="4" t="str">
        <f>IF($K213="igen",Beosztás!AW244,"")</f>
        <v/>
      </c>
      <c r="AP213" s="32" t="str">
        <f>IF($K213="igen",Beosztás!AX244,"")</f>
        <v/>
      </c>
    </row>
    <row r="214" spans="1:42" hidden="1" x14ac:dyDescent="0.3">
      <c r="A214" s="155">
        <f>Beosztás!A245</f>
        <v>0</v>
      </c>
      <c r="B214">
        <f>VLOOKUP($A214,Beosztás!$A$42:$I$345,8,)</f>
        <v>0</v>
      </c>
      <c r="C214">
        <f>VLOOKUP($A214,Beosztás!$A$42:$Q$345,9,)</f>
        <v>0</v>
      </c>
      <c r="D214">
        <f>VLOOKUP($A214,Beosztás!$A$42:$Q$345,10,)</f>
        <v>0</v>
      </c>
      <c r="E214">
        <f>VLOOKUP($A214,Beosztás!$A$42:$Q$345,11,)</f>
        <v>0</v>
      </c>
      <c r="F214">
        <f>VLOOKUP($A214,Beosztás!$A$42:$Q$345,16,)</f>
        <v>0</v>
      </c>
      <c r="G214">
        <f>VLOOKUP($A214,Beosztás!$A$42:$S$345,17,)</f>
        <v>0</v>
      </c>
      <c r="H214">
        <f>VLOOKUP($A214,Beosztás!$A$42:$S$345,14,)</f>
        <v>0</v>
      </c>
      <c r="I214">
        <f>VLOOKUP($A214,Beosztás!$A$42:$S$345,15,)</f>
        <v>0</v>
      </c>
      <c r="J214">
        <f t="shared" si="8"/>
        <v>0</v>
      </c>
      <c r="K214" s="82" t="str">
        <f t="shared" si="9"/>
        <v>nem</v>
      </c>
      <c r="L214" s="31" t="str">
        <f>IF($K214="igen",Beosztás!T245,"")</f>
        <v/>
      </c>
      <c r="M214" s="4" t="str">
        <f>IF($K214="igen",Beosztás!U245,"")</f>
        <v/>
      </c>
      <c r="N214" s="4" t="str">
        <f>IF($K214="igen",Beosztás!V245,"")</f>
        <v/>
      </c>
      <c r="O214" s="4" t="str">
        <f>IF($K214="igen",Beosztás!W245,"")</f>
        <v/>
      </c>
      <c r="P214" s="4" t="str">
        <f>IF($K214="igen",Beosztás!X245,"")</f>
        <v/>
      </c>
      <c r="Q214" s="4" t="str">
        <f>IF($K214="igen",Beosztás!Y245,"")</f>
        <v/>
      </c>
      <c r="R214" s="4" t="str">
        <f>IF($K214="igen",Beosztás!Z245,"")</f>
        <v/>
      </c>
      <c r="S214" s="4" t="str">
        <f>IF($K214="igen",Beosztás!AA245,"")</f>
        <v/>
      </c>
      <c r="T214" s="4" t="str">
        <f>IF($K214="igen",Beosztás!AB245,"")</f>
        <v/>
      </c>
      <c r="U214" s="4" t="str">
        <f>IF($K214="igen",Beosztás!AC245,"")</f>
        <v/>
      </c>
      <c r="V214" s="4" t="str">
        <f>IF($K214="igen",Beosztás!AD245,"")</f>
        <v/>
      </c>
      <c r="W214" s="4" t="str">
        <f>IF($K214="igen",Beosztás!AE245,"")</f>
        <v/>
      </c>
      <c r="X214" s="4" t="str">
        <f>IF($K214="igen",Beosztás!AF245,"")</f>
        <v/>
      </c>
      <c r="Y214" s="4" t="str">
        <f>IF($K214="igen",Beosztás!AG245,"")</f>
        <v/>
      </c>
      <c r="Z214" s="4" t="str">
        <f>IF($K214="igen",Beosztás!AH245,"")</f>
        <v/>
      </c>
      <c r="AA214" s="4" t="str">
        <f>IF($K214="igen",Beosztás!AI245,"")</f>
        <v/>
      </c>
      <c r="AB214" s="4" t="str">
        <f>IF($K214="igen",Beosztás!AJ245,"")</f>
        <v/>
      </c>
      <c r="AC214" s="4" t="str">
        <f>IF($K214="igen",Beosztás!AK245,"")</f>
        <v/>
      </c>
      <c r="AD214" s="4" t="str">
        <f>IF($K214="igen",Beosztás!AL245,"")</f>
        <v/>
      </c>
      <c r="AE214" s="4" t="str">
        <f>IF($K214="igen",Beosztás!AM245,"")</f>
        <v/>
      </c>
      <c r="AF214" s="4" t="str">
        <f>IF($K214="igen",Beosztás!AN245,"")</f>
        <v/>
      </c>
      <c r="AG214" s="4" t="str">
        <f>IF($K214="igen",Beosztás!AO245,"")</f>
        <v/>
      </c>
      <c r="AH214" s="4" t="str">
        <f>IF($K214="igen",Beosztás!AP245,"")</f>
        <v/>
      </c>
      <c r="AI214" s="4" t="str">
        <f>IF($K214="igen",Beosztás!AQ245,"")</f>
        <v/>
      </c>
      <c r="AJ214" s="4" t="str">
        <f>IF($K214="igen",Beosztás!AR245,"")</f>
        <v/>
      </c>
      <c r="AK214" s="4" t="str">
        <f>IF($K214="igen",Beosztás!AS245,"")</f>
        <v/>
      </c>
      <c r="AL214" s="4" t="str">
        <f>IF($K214="igen",Beosztás!AT245,"")</f>
        <v/>
      </c>
      <c r="AM214" s="4" t="str">
        <f>IF($K214="igen",Beosztás!AU245,"")</f>
        <v/>
      </c>
      <c r="AN214" s="4" t="str">
        <f>IF($K214="igen",Beosztás!AV245,"")</f>
        <v/>
      </c>
      <c r="AO214" s="4" t="str">
        <f>IF($K214="igen",Beosztás!AW245,"")</f>
        <v/>
      </c>
      <c r="AP214" s="32" t="str">
        <f>IF($K214="igen",Beosztás!AX245,"")</f>
        <v/>
      </c>
    </row>
    <row r="215" spans="1:42" hidden="1" x14ac:dyDescent="0.3">
      <c r="A215" s="155">
        <f>Beosztás!A246</f>
        <v>0</v>
      </c>
      <c r="B215">
        <f>VLOOKUP($A215,Beosztás!$A$42:$I$345,8,)</f>
        <v>0</v>
      </c>
      <c r="C215">
        <f>VLOOKUP($A215,Beosztás!$A$42:$Q$345,9,)</f>
        <v>0</v>
      </c>
      <c r="D215">
        <f>VLOOKUP($A215,Beosztás!$A$42:$Q$345,10,)</f>
        <v>0</v>
      </c>
      <c r="E215">
        <f>VLOOKUP($A215,Beosztás!$A$42:$Q$345,11,)</f>
        <v>0</v>
      </c>
      <c r="F215">
        <f>VLOOKUP($A215,Beosztás!$A$42:$Q$345,16,)</f>
        <v>0</v>
      </c>
      <c r="G215">
        <f>VLOOKUP($A215,Beosztás!$A$42:$S$345,17,)</f>
        <v>0</v>
      </c>
      <c r="H215">
        <f>VLOOKUP($A215,Beosztás!$A$42:$S$345,14,)</f>
        <v>0</v>
      </c>
      <c r="I215">
        <f>VLOOKUP($A215,Beosztás!$A$42:$S$345,15,)</f>
        <v>0</v>
      </c>
      <c r="J215">
        <f t="shared" si="8"/>
        <v>0</v>
      </c>
      <c r="K215" s="82" t="str">
        <f t="shared" si="9"/>
        <v>nem</v>
      </c>
      <c r="L215" s="31" t="str">
        <f>IF($K215="igen",Beosztás!T246,"")</f>
        <v/>
      </c>
      <c r="M215" s="4" t="str">
        <f>IF($K215="igen",Beosztás!U246,"")</f>
        <v/>
      </c>
      <c r="N215" s="4" t="str">
        <f>IF($K215="igen",Beosztás!V246,"")</f>
        <v/>
      </c>
      <c r="O215" s="4" t="str">
        <f>IF($K215="igen",Beosztás!W246,"")</f>
        <v/>
      </c>
      <c r="P215" s="4" t="str">
        <f>IF($K215="igen",Beosztás!X246,"")</f>
        <v/>
      </c>
      <c r="Q215" s="4" t="str">
        <f>IF($K215="igen",Beosztás!Y246,"")</f>
        <v/>
      </c>
      <c r="R215" s="4" t="str">
        <f>IF($K215="igen",Beosztás!Z246,"")</f>
        <v/>
      </c>
      <c r="S215" s="4" t="str">
        <f>IF($K215="igen",Beosztás!AA246,"")</f>
        <v/>
      </c>
      <c r="T215" s="4" t="str">
        <f>IF($K215="igen",Beosztás!AB246,"")</f>
        <v/>
      </c>
      <c r="U215" s="4" t="str">
        <f>IF($K215="igen",Beosztás!AC246,"")</f>
        <v/>
      </c>
      <c r="V215" s="4" t="str">
        <f>IF($K215="igen",Beosztás!AD246,"")</f>
        <v/>
      </c>
      <c r="W215" s="4" t="str">
        <f>IF($K215="igen",Beosztás!AE246,"")</f>
        <v/>
      </c>
      <c r="X215" s="4" t="str">
        <f>IF($K215="igen",Beosztás!AF246,"")</f>
        <v/>
      </c>
      <c r="Y215" s="4" t="str">
        <f>IF($K215="igen",Beosztás!AG246,"")</f>
        <v/>
      </c>
      <c r="Z215" s="4" t="str">
        <f>IF($K215="igen",Beosztás!AH246,"")</f>
        <v/>
      </c>
      <c r="AA215" s="4" t="str">
        <f>IF($K215="igen",Beosztás!AI246,"")</f>
        <v/>
      </c>
      <c r="AB215" s="4" t="str">
        <f>IF($K215="igen",Beosztás!AJ246,"")</f>
        <v/>
      </c>
      <c r="AC215" s="4" t="str">
        <f>IF($K215="igen",Beosztás!AK246,"")</f>
        <v/>
      </c>
      <c r="AD215" s="4" t="str">
        <f>IF($K215="igen",Beosztás!AL246,"")</f>
        <v/>
      </c>
      <c r="AE215" s="4" t="str">
        <f>IF($K215="igen",Beosztás!AM246,"")</f>
        <v/>
      </c>
      <c r="AF215" s="4" t="str">
        <f>IF($K215="igen",Beosztás!AN246,"")</f>
        <v/>
      </c>
      <c r="AG215" s="4" t="str">
        <f>IF($K215="igen",Beosztás!AO246,"")</f>
        <v/>
      </c>
      <c r="AH215" s="4" t="str">
        <f>IF($K215="igen",Beosztás!AP246,"")</f>
        <v/>
      </c>
      <c r="AI215" s="4" t="str">
        <f>IF($K215="igen",Beosztás!AQ246,"")</f>
        <v/>
      </c>
      <c r="AJ215" s="4" t="str">
        <f>IF($K215="igen",Beosztás!AR246,"")</f>
        <v/>
      </c>
      <c r="AK215" s="4" t="str">
        <f>IF($K215="igen",Beosztás!AS246,"")</f>
        <v/>
      </c>
      <c r="AL215" s="4" t="str">
        <f>IF($K215="igen",Beosztás!AT246,"")</f>
        <v/>
      </c>
      <c r="AM215" s="4" t="str">
        <f>IF($K215="igen",Beosztás!AU246,"")</f>
        <v/>
      </c>
      <c r="AN215" s="4" t="str">
        <f>IF($K215="igen",Beosztás!AV246,"")</f>
        <v/>
      </c>
      <c r="AO215" s="4" t="str">
        <f>IF($K215="igen",Beosztás!AW246,"")</f>
        <v/>
      </c>
      <c r="AP215" s="32" t="str">
        <f>IF($K215="igen",Beosztás!AX246,"")</f>
        <v/>
      </c>
    </row>
    <row r="216" spans="1:42" hidden="1" x14ac:dyDescent="0.3">
      <c r="A216" s="155">
        <f>Beosztás!A247</f>
        <v>0</v>
      </c>
      <c r="B216">
        <f>VLOOKUP($A216,Beosztás!$A$42:$I$345,8,)</f>
        <v>0</v>
      </c>
      <c r="C216">
        <f>VLOOKUP($A216,Beosztás!$A$42:$Q$345,9,)</f>
        <v>0</v>
      </c>
      <c r="D216">
        <f>VLOOKUP($A216,Beosztás!$A$42:$Q$345,10,)</f>
        <v>0</v>
      </c>
      <c r="E216">
        <f>VLOOKUP($A216,Beosztás!$A$42:$Q$345,11,)</f>
        <v>0</v>
      </c>
      <c r="F216">
        <f>VLOOKUP($A216,Beosztás!$A$42:$Q$345,16,)</f>
        <v>0</v>
      </c>
      <c r="G216">
        <f>VLOOKUP($A216,Beosztás!$A$42:$S$345,17,)</f>
        <v>0</v>
      </c>
      <c r="H216">
        <f>VLOOKUP($A216,Beosztás!$A$42:$S$345,14,)</f>
        <v>0</v>
      </c>
      <c r="I216">
        <f>VLOOKUP($A216,Beosztás!$A$42:$S$345,15,)</f>
        <v>0</v>
      </c>
      <c r="J216">
        <f t="shared" si="8"/>
        <v>0</v>
      </c>
      <c r="K216" s="82" t="str">
        <f t="shared" si="9"/>
        <v>nem</v>
      </c>
      <c r="L216" s="31" t="str">
        <f>IF($K216="igen",Beosztás!T247,"")</f>
        <v/>
      </c>
      <c r="M216" s="4" t="str">
        <f>IF($K216="igen",Beosztás!U247,"")</f>
        <v/>
      </c>
      <c r="N216" s="4" t="str">
        <f>IF($K216="igen",Beosztás!V247,"")</f>
        <v/>
      </c>
      <c r="O216" s="4" t="str">
        <f>IF($K216="igen",Beosztás!W247,"")</f>
        <v/>
      </c>
      <c r="P216" s="4" t="str">
        <f>IF($K216="igen",Beosztás!X247,"")</f>
        <v/>
      </c>
      <c r="Q216" s="4" t="str">
        <f>IF($K216="igen",Beosztás!Y247,"")</f>
        <v/>
      </c>
      <c r="R216" s="4" t="str">
        <f>IF($K216="igen",Beosztás!Z247,"")</f>
        <v/>
      </c>
      <c r="S216" s="4" t="str">
        <f>IF($K216="igen",Beosztás!AA247,"")</f>
        <v/>
      </c>
      <c r="T216" s="4" t="str">
        <f>IF($K216="igen",Beosztás!AB247,"")</f>
        <v/>
      </c>
      <c r="U216" s="4" t="str">
        <f>IF($K216="igen",Beosztás!AC247,"")</f>
        <v/>
      </c>
      <c r="V216" s="4" t="str">
        <f>IF($K216="igen",Beosztás!AD247,"")</f>
        <v/>
      </c>
      <c r="W216" s="4" t="str">
        <f>IF($K216="igen",Beosztás!AE247,"")</f>
        <v/>
      </c>
      <c r="X216" s="4" t="str">
        <f>IF($K216="igen",Beosztás!AF247,"")</f>
        <v/>
      </c>
      <c r="Y216" s="4" t="str">
        <f>IF($K216="igen",Beosztás!AG247,"")</f>
        <v/>
      </c>
      <c r="Z216" s="4" t="str">
        <f>IF($K216="igen",Beosztás!AH247,"")</f>
        <v/>
      </c>
      <c r="AA216" s="4" t="str">
        <f>IF($K216="igen",Beosztás!AI247,"")</f>
        <v/>
      </c>
      <c r="AB216" s="4" t="str">
        <f>IF($K216="igen",Beosztás!AJ247,"")</f>
        <v/>
      </c>
      <c r="AC216" s="4" t="str">
        <f>IF($K216="igen",Beosztás!AK247,"")</f>
        <v/>
      </c>
      <c r="AD216" s="4" t="str">
        <f>IF($K216="igen",Beosztás!AL247,"")</f>
        <v/>
      </c>
      <c r="AE216" s="4" t="str">
        <f>IF($K216="igen",Beosztás!AM247,"")</f>
        <v/>
      </c>
      <c r="AF216" s="4" t="str">
        <f>IF($K216="igen",Beosztás!AN247,"")</f>
        <v/>
      </c>
      <c r="AG216" s="4" t="str">
        <f>IF($K216="igen",Beosztás!AO247,"")</f>
        <v/>
      </c>
      <c r="AH216" s="4" t="str">
        <f>IF($K216="igen",Beosztás!AP247,"")</f>
        <v/>
      </c>
      <c r="AI216" s="4" t="str">
        <f>IF($K216="igen",Beosztás!AQ247,"")</f>
        <v/>
      </c>
      <c r="AJ216" s="4" t="str">
        <f>IF($K216="igen",Beosztás!AR247,"")</f>
        <v/>
      </c>
      <c r="AK216" s="4" t="str">
        <f>IF($K216="igen",Beosztás!AS247,"")</f>
        <v/>
      </c>
      <c r="AL216" s="4" t="str">
        <f>IF($K216="igen",Beosztás!AT247,"")</f>
        <v/>
      </c>
      <c r="AM216" s="4" t="str">
        <f>IF($K216="igen",Beosztás!AU247,"")</f>
        <v/>
      </c>
      <c r="AN216" s="4" t="str">
        <f>IF($K216="igen",Beosztás!AV247,"")</f>
        <v/>
      </c>
      <c r="AO216" s="4" t="str">
        <f>IF($K216="igen",Beosztás!AW247,"")</f>
        <v/>
      </c>
      <c r="AP216" s="32" t="str">
        <f>IF($K216="igen",Beosztás!AX247,"")</f>
        <v/>
      </c>
    </row>
    <row r="217" spans="1:42" hidden="1" x14ac:dyDescent="0.3">
      <c r="A217" s="155">
        <f>Beosztás!A248</f>
        <v>0</v>
      </c>
      <c r="B217">
        <f>VLOOKUP($A217,Beosztás!$A$42:$I$345,8,)</f>
        <v>0</v>
      </c>
      <c r="C217">
        <f>VLOOKUP($A217,Beosztás!$A$42:$Q$345,9,)</f>
        <v>0</v>
      </c>
      <c r="D217">
        <f>VLOOKUP($A217,Beosztás!$A$42:$Q$345,10,)</f>
        <v>0</v>
      </c>
      <c r="E217">
        <f>VLOOKUP($A217,Beosztás!$A$42:$Q$345,11,)</f>
        <v>0</v>
      </c>
      <c r="F217">
        <f>VLOOKUP($A217,Beosztás!$A$42:$Q$345,16,)</f>
        <v>0</v>
      </c>
      <c r="G217">
        <f>VLOOKUP($A217,Beosztás!$A$42:$S$345,17,)</f>
        <v>0</v>
      </c>
      <c r="H217">
        <f>VLOOKUP($A217,Beosztás!$A$42:$S$345,14,)</f>
        <v>0</v>
      </c>
      <c r="I217">
        <f>VLOOKUP($A217,Beosztás!$A$42:$S$345,15,)</f>
        <v>0</v>
      </c>
      <c r="J217">
        <f t="shared" si="8"/>
        <v>0</v>
      </c>
      <c r="K217" s="82" t="str">
        <f t="shared" si="9"/>
        <v>nem</v>
      </c>
      <c r="L217" s="31" t="str">
        <f>IF($K217="igen",Beosztás!T248,"")</f>
        <v/>
      </c>
      <c r="M217" s="4" t="str">
        <f>IF($K217="igen",Beosztás!U248,"")</f>
        <v/>
      </c>
      <c r="N217" s="4" t="str">
        <f>IF($K217="igen",Beosztás!V248,"")</f>
        <v/>
      </c>
      <c r="O217" s="4" t="str">
        <f>IF($K217="igen",Beosztás!W248,"")</f>
        <v/>
      </c>
      <c r="P217" s="4" t="str">
        <f>IF($K217="igen",Beosztás!X248,"")</f>
        <v/>
      </c>
      <c r="Q217" s="4" t="str">
        <f>IF($K217="igen",Beosztás!Y248,"")</f>
        <v/>
      </c>
      <c r="R217" s="4" t="str">
        <f>IF($K217="igen",Beosztás!Z248,"")</f>
        <v/>
      </c>
      <c r="S217" s="4" t="str">
        <f>IF($K217="igen",Beosztás!AA248,"")</f>
        <v/>
      </c>
      <c r="T217" s="4" t="str">
        <f>IF($K217="igen",Beosztás!AB248,"")</f>
        <v/>
      </c>
      <c r="U217" s="4" t="str">
        <f>IF($K217="igen",Beosztás!AC248,"")</f>
        <v/>
      </c>
      <c r="V217" s="4" t="str">
        <f>IF($K217="igen",Beosztás!AD248,"")</f>
        <v/>
      </c>
      <c r="W217" s="4" t="str">
        <f>IF($K217="igen",Beosztás!AE248,"")</f>
        <v/>
      </c>
      <c r="X217" s="4" t="str">
        <f>IF($K217="igen",Beosztás!AF248,"")</f>
        <v/>
      </c>
      <c r="Y217" s="4" t="str">
        <f>IF($K217="igen",Beosztás!AG248,"")</f>
        <v/>
      </c>
      <c r="Z217" s="4" t="str">
        <f>IF($K217="igen",Beosztás!AH248,"")</f>
        <v/>
      </c>
      <c r="AA217" s="4" t="str">
        <f>IF($K217="igen",Beosztás!AI248,"")</f>
        <v/>
      </c>
      <c r="AB217" s="4" t="str">
        <f>IF($K217="igen",Beosztás!AJ248,"")</f>
        <v/>
      </c>
      <c r="AC217" s="4" t="str">
        <f>IF($K217="igen",Beosztás!AK248,"")</f>
        <v/>
      </c>
      <c r="AD217" s="4" t="str">
        <f>IF($K217="igen",Beosztás!AL248,"")</f>
        <v/>
      </c>
      <c r="AE217" s="4" t="str">
        <f>IF($K217="igen",Beosztás!AM248,"")</f>
        <v/>
      </c>
      <c r="AF217" s="4" t="str">
        <f>IF($K217="igen",Beosztás!AN248,"")</f>
        <v/>
      </c>
      <c r="AG217" s="4" t="str">
        <f>IF($K217="igen",Beosztás!AO248,"")</f>
        <v/>
      </c>
      <c r="AH217" s="4" t="str">
        <f>IF($K217="igen",Beosztás!AP248,"")</f>
        <v/>
      </c>
      <c r="AI217" s="4" t="str">
        <f>IF($K217="igen",Beosztás!AQ248,"")</f>
        <v/>
      </c>
      <c r="AJ217" s="4" t="str">
        <f>IF($K217="igen",Beosztás!AR248,"")</f>
        <v/>
      </c>
      <c r="AK217" s="4" t="str">
        <f>IF($K217="igen",Beosztás!AS248,"")</f>
        <v/>
      </c>
      <c r="AL217" s="4" t="str">
        <f>IF($K217="igen",Beosztás!AT248,"")</f>
        <v/>
      </c>
      <c r="AM217" s="4" t="str">
        <f>IF($K217="igen",Beosztás!AU248,"")</f>
        <v/>
      </c>
      <c r="AN217" s="4" t="str">
        <f>IF($K217="igen",Beosztás!AV248,"")</f>
        <v/>
      </c>
      <c r="AO217" s="4" t="str">
        <f>IF($K217="igen",Beosztás!AW248,"")</f>
        <v/>
      </c>
      <c r="AP217" s="32" t="str">
        <f>IF($K217="igen",Beosztás!AX248,"")</f>
        <v/>
      </c>
    </row>
    <row r="218" spans="1:42" hidden="1" x14ac:dyDescent="0.3">
      <c r="A218" s="155">
        <f>Beosztás!A249</f>
        <v>0</v>
      </c>
      <c r="B218">
        <f>VLOOKUP($A218,Beosztás!$A$42:$I$345,8,)</f>
        <v>0</v>
      </c>
      <c r="C218">
        <f>VLOOKUP($A218,Beosztás!$A$42:$Q$345,9,)</f>
        <v>0</v>
      </c>
      <c r="D218">
        <f>VLOOKUP($A218,Beosztás!$A$42:$Q$345,10,)</f>
        <v>0</v>
      </c>
      <c r="E218">
        <f>VLOOKUP($A218,Beosztás!$A$42:$Q$345,11,)</f>
        <v>0</v>
      </c>
      <c r="F218">
        <f>VLOOKUP($A218,Beosztás!$A$42:$Q$345,16,)</f>
        <v>0</v>
      </c>
      <c r="G218">
        <f>VLOOKUP($A218,Beosztás!$A$42:$S$345,17,)</f>
        <v>0</v>
      </c>
      <c r="H218">
        <f>VLOOKUP($A218,Beosztás!$A$42:$S$345,14,)</f>
        <v>0</v>
      </c>
      <c r="I218">
        <f>VLOOKUP($A218,Beosztás!$A$42:$S$345,15,)</f>
        <v>0</v>
      </c>
      <c r="J218">
        <f t="shared" si="8"/>
        <v>0</v>
      </c>
      <c r="K218" s="82" t="str">
        <f t="shared" si="9"/>
        <v>nem</v>
      </c>
      <c r="L218" s="31" t="str">
        <f>IF($K218="igen",Beosztás!T249,"")</f>
        <v/>
      </c>
      <c r="M218" s="4" t="str">
        <f>IF($K218="igen",Beosztás!U249,"")</f>
        <v/>
      </c>
      <c r="N218" s="4" t="str">
        <f>IF($K218="igen",Beosztás!V249,"")</f>
        <v/>
      </c>
      <c r="O218" s="4" t="str">
        <f>IF($K218="igen",Beosztás!W249,"")</f>
        <v/>
      </c>
      <c r="P218" s="4" t="str">
        <f>IF($K218="igen",Beosztás!X249,"")</f>
        <v/>
      </c>
      <c r="Q218" s="4" t="str">
        <f>IF($K218="igen",Beosztás!Y249,"")</f>
        <v/>
      </c>
      <c r="R218" s="4" t="str">
        <f>IF($K218="igen",Beosztás!Z249,"")</f>
        <v/>
      </c>
      <c r="S218" s="4" t="str">
        <f>IF($K218="igen",Beosztás!AA249,"")</f>
        <v/>
      </c>
      <c r="T218" s="4" t="str">
        <f>IF($K218="igen",Beosztás!AB249,"")</f>
        <v/>
      </c>
      <c r="U218" s="4" t="str">
        <f>IF($K218="igen",Beosztás!AC249,"")</f>
        <v/>
      </c>
      <c r="V218" s="4" t="str">
        <f>IF($K218="igen",Beosztás!AD249,"")</f>
        <v/>
      </c>
      <c r="W218" s="4" t="str">
        <f>IF($K218="igen",Beosztás!AE249,"")</f>
        <v/>
      </c>
      <c r="X218" s="4" t="str">
        <f>IF($K218="igen",Beosztás!AF249,"")</f>
        <v/>
      </c>
      <c r="Y218" s="4" t="str">
        <f>IF($K218="igen",Beosztás!AG249,"")</f>
        <v/>
      </c>
      <c r="Z218" s="4" t="str">
        <f>IF($K218="igen",Beosztás!AH249,"")</f>
        <v/>
      </c>
      <c r="AA218" s="4" t="str">
        <f>IF($K218="igen",Beosztás!AI249,"")</f>
        <v/>
      </c>
      <c r="AB218" s="4" t="str">
        <f>IF($K218="igen",Beosztás!AJ249,"")</f>
        <v/>
      </c>
      <c r="AC218" s="4" t="str">
        <f>IF($K218="igen",Beosztás!AK249,"")</f>
        <v/>
      </c>
      <c r="AD218" s="4" t="str">
        <f>IF($K218="igen",Beosztás!AL249,"")</f>
        <v/>
      </c>
      <c r="AE218" s="4" t="str">
        <f>IF($K218="igen",Beosztás!AM249,"")</f>
        <v/>
      </c>
      <c r="AF218" s="4" t="str">
        <f>IF($K218="igen",Beosztás!AN249,"")</f>
        <v/>
      </c>
      <c r="AG218" s="4" t="str">
        <f>IF($K218="igen",Beosztás!AO249,"")</f>
        <v/>
      </c>
      <c r="AH218" s="4" t="str">
        <f>IF($K218="igen",Beosztás!AP249,"")</f>
        <v/>
      </c>
      <c r="AI218" s="4" t="str">
        <f>IF($K218="igen",Beosztás!AQ249,"")</f>
        <v/>
      </c>
      <c r="AJ218" s="4" t="str">
        <f>IF($K218="igen",Beosztás!AR249,"")</f>
        <v/>
      </c>
      <c r="AK218" s="4" t="str">
        <f>IF($K218="igen",Beosztás!AS249,"")</f>
        <v/>
      </c>
      <c r="AL218" s="4" t="str">
        <f>IF($K218="igen",Beosztás!AT249,"")</f>
        <v/>
      </c>
      <c r="AM218" s="4" t="str">
        <f>IF($K218="igen",Beosztás!AU249,"")</f>
        <v/>
      </c>
      <c r="AN218" s="4" t="str">
        <f>IF($K218="igen",Beosztás!AV249,"")</f>
        <v/>
      </c>
      <c r="AO218" s="4" t="str">
        <f>IF($K218="igen",Beosztás!AW249,"")</f>
        <v/>
      </c>
      <c r="AP218" s="32" t="str">
        <f>IF($K218="igen",Beosztás!AX249,"")</f>
        <v/>
      </c>
    </row>
    <row r="219" spans="1:42" hidden="1" x14ac:dyDescent="0.3">
      <c r="A219" s="155">
        <f>Beosztás!A250</f>
        <v>0</v>
      </c>
      <c r="B219">
        <f>VLOOKUP($A219,Beosztás!$A$42:$I$345,8,)</f>
        <v>0</v>
      </c>
      <c r="C219">
        <f>VLOOKUP($A219,Beosztás!$A$42:$Q$345,9,)</f>
        <v>0</v>
      </c>
      <c r="D219">
        <f>VLOOKUP($A219,Beosztás!$A$42:$Q$345,10,)</f>
        <v>0</v>
      </c>
      <c r="E219">
        <f>VLOOKUP($A219,Beosztás!$A$42:$Q$345,11,)</f>
        <v>0</v>
      </c>
      <c r="F219">
        <f>VLOOKUP($A219,Beosztás!$A$42:$Q$345,16,)</f>
        <v>0</v>
      </c>
      <c r="G219">
        <f>VLOOKUP($A219,Beosztás!$A$42:$S$345,17,)</f>
        <v>0</v>
      </c>
      <c r="H219">
        <f>VLOOKUP($A219,Beosztás!$A$42:$S$345,14,)</f>
        <v>0</v>
      </c>
      <c r="I219">
        <f>VLOOKUP($A219,Beosztás!$A$42:$S$345,15,)</f>
        <v>0</v>
      </c>
      <c r="J219">
        <f t="shared" si="8"/>
        <v>0</v>
      </c>
      <c r="K219" s="82" t="str">
        <f t="shared" si="9"/>
        <v>nem</v>
      </c>
      <c r="L219" s="31" t="str">
        <f>IF($K219="igen",Beosztás!T250,"")</f>
        <v/>
      </c>
      <c r="M219" s="4" t="str">
        <f>IF($K219="igen",Beosztás!U250,"")</f>
        <v/>
      </c>
      <c r="N219" s="4" t="str">
        <f>IF($K219="igen",Beosztás!V250,"")</f>
        <v/>
      </c>
      <c r="O219" s="4" t="str">
        <f>IF($K219="igen",Beosztás!W250,"")</f>
        <v/>
      </c>
      <c r="P219" s="4" t="str">
        <f>IF($K219="igen",Beosztás!X250,"")</f>
        <v/>
      </c>
      <c r="Q219" s="4" t="str">
        <f>IF($K219="igen",Beosztás!Y250,"")</f>
        <v/>
      </c>
      <c r="R219" s="4" t="str">
        <f>IF($K219="igen",Beosztás!Z250,"")</f>
        <v/>
      </c>
      <c r="S219" s="4" t="str">
        <f>IF($K219="igen",Beosztás!AA250,"")</f>
        <v/>
      </c>
      <c r="T219" s="4" t="str">
        <f>IF($K219="igen",Beosztás!AB250,"")</f>
        <v/>
      </c>
      <c r="U219" s="4" t="str">
        <f>IF($K219="igen",Beosztás!AC250,"")</f>
        <v/>
      </c>
      <c r="V219" s="4" t="str">
        <f>IF($K219="igen",Beosztás!AD250,"")</f>
        <v/>
      </c>
      <c r="W219" s="4" t="str">
        <f>IF($K219="igen",Beosztás!AE250,"")</f>
        <v/>
      </c>
      <c r="X219" s="4" t="str">
        <f>IF($K219="igen",Beosztás!AF250,"")</f>
        <v/>
      </c>
      <c r="Y219" s="4" t="str">
        <f>IF($K219="igen",Beosztás!AG250,"")</f>
        <v/>
      </c>
      <c r="Z219" s="4" t="str">
        <f>IF($K219="igen",Beosztás!AH250,"")</f>
        <v/>
      </c>
      <c r="AA219" s="4" t="str">
        <f>IF($K219="igen",Beosztás!AI250,"")</f>
        <v/>
      </c>
      <c r="AB219" s="4" t="str">
        <f>IF($K219="igen",Beosztás!AJ250,"")</f>
        <v/>
      </c>
      <c r="AC219" s="4" t="str">
        <f>IF($K219="igen",Beosztás!AK250,"")</f>
        <v/>
      </c>
      <c r="AD219" s="4" t="str">
        <f>IF($K219="igen",Beosztás!AL250,"")</f>
        <v/>
      </c>
      <c r="AE219" s="4" t="str">
        <f>IF($K219="igen",Beosztás!AM250,"")</f>
        <v/>
      </c>
      <c r="AF219" s="4" t="str">
        <f>IF($K219="igen",Beosztás!AN250,"")</f>
        <v/>
      </c>
      <c r="AG219" s="4" t="str">
        <f>IF($K219="igen",Beosztás!AO250,"")</f>
        <v/>
      </c>
      <c r="AH219" s="4" t="str">
        <f>IF($K219="igen",Beosztás!AP250,"")</f>
        <v/>
      </c>
      <c r="AI219" s="4" t="str">
        <f>IF($K219="igen",Beosztás!AQ250,"")</f>
        <v/>
      </c>
      <c r="AJ219" s="4" t="str">
        <f>IF($K219="igen",Beosztás!AR250,"")</f>
        <v/>
      </c>
      <c r="AK219" s="4" t="str">
        <f>IF($K219="igen",Beosztás!AS250,"")</f>
        <v/>
      </c>
      <c r="AL219" s="4" t="str">
        <f>IF($K219="igen",Beosztás!AT250,"")</f>
        <v/>
      </c>
      <c r="AM219" s="4" t="str">
        <f>IF($K219="igen",Beosztás!AU250,"")</f>
        <v/>
      </c>
      <c r="AN219" s="4" t="str">
        <f>IF($K219="igen",Beosztás!AV250,"")</f>
        <v/>
      </c>
      <c r="AO219" s="4" t="str">
        <f>IF($K219="igen",Beosztás!AW250,"")</f>
        <v/>
      </c>
      <c r="AP219" s="32" t="str">
        <f>IF($K219="igen",Beosztás!AX250,"")</f>
        <v/>
      </c>
    </row>
    <row r="220" spans="1:42" hidden="1" x14ac:dyDescent="0.3">
      <c r="A220" s="155">
        <f>Beosztás!A251</f>
        <v>0</v>
      </c>
      <c r="B220">
        <f>VLOOKUP($A220,Beosztás!$A$42:$I$345,8,)</f>
        <v>0</v>
      </c>
      <c r="C220">
        <f>VLOOKUP($A220,Beosztás!$A$42:$Q$345,9,)</f>
        <v>0</v>
      </c>
      <c r="D220">
        <f>VLOOKUP($A220,Beosztás!$A$42:$Q$345,10,)</f>
        <v>0</v>
      </c>
      <c r="E220">
        <f>VLOOKUP($A220,Beosztás!$A$42:$Q$345,11,)</f>
        <v>0</v>
      </c>
      <c r="F220">
        <f>VLOOKUP($A220,Beosztás!$A$42:$Q$345,16,)</f>
        <v>0</v>
      </c>
      <c r="G220">
        <f>VLOOKUP($A220,Beosztás!$A$42:$S$345,17,)</f>
        <v>0</v>
      </c>
      <c r="H220">
        <f>VLOOKUP($A220,Beosztás!$A$42:$S$345,14,)</f>
        <v>0</v>
      </c>
      <c r="I220">
        <f>VLOOKUP($A220,Beosztás!$A$42:$S$345,15,)</f>
        <v>0</v>
      </c>
      <c r="J220">
        <f t="shared" si="8"/>
        <v>0</v>
      </c>
      <c r="K220" s="82" t="str">
        <f t="shared" si="9"/>
        <v>nem</v>
      </c>
      <c r="L220" s="31" t="str">
        <f>IF($K220="igen",Beosztás!T251,"")</f>
        <v/>
      </c>
      <c r="M220" s="4" t="str">
        <f>IF($K220="igen",Beosztás!U251,"")</f>
        <v/>
      </c>
      <c r="N220" s="4" t="str">
        <f>IF($K220="igen",Beosztás!V251,"")</f>
        <v/>
      </c>
      <c r="O220" s="4" t="str">
        <f>IF($K220="igen",Beosztás!W251,"")</f>
        <v/>
      </c>
      <c r="P220" s="4" t="str">
        <f>IF($K220="igen",Beosztás!X251,"")</f>
        <v/>
      </c>
      <c r="Q220" s="4" t="str">
        <f>IF($K220="igen",Beosztás!Y251,"")</f>
        <v/>
      </c>
      <c r="R220" s="4" t="str">
        <f>IF($K220="igen",Beosztás!Z251,"")</f>
        <v/>
      </c>
      <c r="S220" s="4" t="str">
        <f>IF($K220="igen",Beosztás!AA251,"")</f>
        <v/>
      </c>
      <c r="T220" s="4" t="str">
        <f>IF($K220="igen",Beosztás!AB251,"")</f>
        <v/>
      </c>
      <c r="U220" s="4" t="str">
        <f>IF($K220="igen",Beosztás!AC251,"")</f>
        <v/>
      </c>
      <c r="V220" s="4" t="str">
        <f>IF($K220="igen",Beosztás!AD251,"")</f>
        <v/>
      </c>
      <c r="W220" s="4" t="str">
        <f>IF($K220="igen",Beosztás!AE251,"")</f>
        <v/>
      </c>
      <c r="X220" s="4" t="str">
        <f>IF($K220="igen",Beosztás!AF251,"")</f>
        <v/>
      </c>
      <c r="Y220" s="4" t="str">
        <f>IF($K220="igen",Beosztás!AG251,"")</f>
        <v/>
      </c>
      <c r="Z220" s="4" t="str">
        <f>IF($K220="igen",Beosztás!AH251,"")</f>
        <v/>
      </c>
      <c r="AA220" s="4" t="str">
        <f>IF($K220="igen",Beosztás!AI251,"")</f>
        <v/>
      </c>
      <c r="AB220" s="4" t="str">
        <f>IF($K220="igen",Beosztás!AJ251,"")</f>
        <v/>
      </c>
      <c r="AC220" s="4" t="str">
        <f>IF($K220="igen",Beosztás!AK251,"")</f>
        <v/>
      </c>
      <c r="AD220" s="4" t="str">
        <f>IF($K220="igen",Beosztás!AL251,"")</f>
        <v/>
      </c>
      <c r="AE220" s="4" t="str">
        <f>IF($K220="igen",Beosztás!AM251,"")</f>
        <v/>
      </c>
      <c r="AF220" s="4" t="str">
        <f>IF($K220="igen",Beosztás!AN251,"")</f>
        <v/>
      </c>
      <c r="AG220" s="4" t="str">
        <f>IF($K220="igen",Beosztás!AO251,"")</f>
        <v/>
      </c>
      <c r="AH220" s="4" t="str">
        <f>IF($K220="igen",Beosztás!AP251,"")</f>
        <v/>
      </c>
      <c r="AI220" s="4" t="str">
        <f>IF($K220="igen",Beosztás!AQ251,"")</f>
        <v/>
      </c>
      <c r="AJ220" s="4" t="str">
        <f>IF($K220="igen",Beosztás!AR251,"")</f>
        <v/>
      </c>
      <c r="AK220" s="4" t="str">
        <f>IF($K220="igen",Beosztás!AS251,"")</f>
        <v/>
      </c>
      <c r="AL220" s="4" t="str">
        <f>IF($K220="igen",Beosztás!AT251,"")</f>
        <v/>
      </c>
      <c r="AM220" s="4" t="str">
        <f>IF($K220="igen",Beosztás!AU251,"")</f>
        <v/>
      </c>
      <c r="AN220" s="4" t="str">
        <f>IF($K220="igen",Beosztás!AV251,"")</f>
        <v/>
      </c>
      <c r="AO220" s="4" t="str">
        <f>IF($K220="igen",Beosztás!AW251,"")</f>
        <v/>
      </c>
      <c r="AP220" s="32" t="str">
        <f>IF($K220="igen",Beosztás!AX251,"")</f>
        <v/>
      </c>
    </row>
    <row r="221" spans="1:42" hidden="1" x14ac:dyDescent="0.3">
      <c r="A221" s="155">
        <f>Beosztás!A252</f>
        <v>0</v>
      </c>
      <c r="B221">
        <f>VLOOKUP($A221,Beosztás!$A$42:$I$345,8,)</f>
        <v>0</v>
      </c>
      <c r="C221">
        <f>VLOOKUP($A221,Beosztás!$A$42:$Q$345,9,)</f>
        <v>0</v>
      </c>
      <c r="D221">
        <f>VLOOKUP($A221,Beosztás!$A$42:$Q$345,10,)</f>
        <v>0</v>
      </c>
      <c r="E221">
        <f>VLOOKUP($A221,Beosztás!$A$42:$Q$345,11,)</f>
        <v>0</v>
      </c>
      <c r="F221">
        <f>VLOOKUP($A221,Beosztás!$A$42:$Q$345,16,)</f>
        <v>0</v>
      </c>
      <c r="G221">
        <f>VLOOKUP($A221,Beosztás!$A$42:$S$345,17,)</f>
        <v>0</v>
      </c>
      <c r="H221">
        <f>VLOOKUP($A221,Beosztás!$A$42:$S$345,14,)</f>
        <v>0</v>
      </c>
      <c r="I221">
        <f>VLOOKUP($A221,Beosztás!$A$42:$S$345,15,)</f>
        <v>0</v>
      </c>
      <c r="J221">
        <f t="shared" si="8"/>
        <v>0</v>
      </c>
      <c r="K221" s="82" t="str">
        <f t="shared" si="9"/>
        <v>nem</v>
      </c>
      <c r="L221" s="31" t="str">
        <f>IF($K221="igen",Beosztás!T252,"")</f>
        <v/>
      </c>
      <c r="M221" s="4" t="str">
        <f>IF($K221="igen",Beosztás!U252,"")</f>
        <v/>
      </c>
      <c r="N221" s="4" t="str">
        <f>IF($K221="igen",Beosztás!V252,"")</f>
        <v/>
      </c>
      <c r="O221" s="4" t="str">
        <f>IF($K221="igen",Beosztás!W252,"")</f>
        <v/>
      </c>
      <c r="P221" s="4" t="str">
        <f>IF($K221="igen",Beosztás!X252,"")</f>
        <v/>
      </c>
      <c r="Q221" s="4" t="str">
        <f>IF($K221="igen",Beosztás!Y252,"")</f>
        <v/>
      </c>
      <c r="R221" s="4" t="str">
        <f>IF($K221="igen",Beosztás!Z252,"")</f>
        <v/>
      </c>
      <c r="S221" s="4" t="str">
        <f>IF($K221="igen",Beosztás!AA252,"")</f>
        <v/>
      </c>
      <c r="T221" s="4" t="str">
        <f>IF($K221="igen",Beosztás!AB252,"")</f>
        <v/>
      </c>
      <c r="U221" s="4" t="str">
        <f>IF($K221="igen",Beosztás!AC252,"")</f>
        <v/>
      </c>
      <c r="V221" s="4" t="str">
        <f>IF($K221="igen",Beosztás!AD252,"")</f>
        <v/>
      </c>
      <c r="W221" s="4" t="str">
        <f>IF($K221="igen",Beosztás!AE252,"")</f>
        <v/>
      </c>
      <c r="X221" s="4" t="str">
        <f>IF($K221="igen",Beosztás!AF252,"")</f>
        <v/>
      </c>
      <c r="Y221" s="4" t="str">
        <f>IF($K221="igen",Beosztás!AG252,"")</f>
        <v/>
      </c>
      <c r="Z221" s="4" t="str">
        <f>IF($K221="igen",Beosztás!AH252,"")</f>
        <v/>
      </c>
      <c r="AA221" s="4" t="str">
        <f>IF($K221="igen",Beosztás!AI252,"")</f>
        <v/>
      </c>
      <c r="AB221" s="4" t="str">
        <f>IF($K221="igen",Beosztás!AJ252,"")</f>
        <v/>
      </c>
      <c r="AC221" s="4" t="str">
        <f>IF($K221="igen",Beosztás!AK252,"")</f>
        <v/>
      </c>
      <c r="AD221" s="4" t="str">
        <f>IF($K221="igen",Beosztás!AL252,"")</f>
        <v/>
      </c>
      <c r="AE221" s="4" t="str">
        <f>IF($K221="igen",Beosztás!AM252,"")</f>
        <v/>
      </c>
      <c r="AF221" s="4" t="str">
        <f>IF($K221="igen",Beosztás!AN252,"")</f>
        <v/>
      </c>
      <c r="AG221" s="4" t="str">
        <f>IF($K221="igen",Beosztás!AO252,"")</f>
        <v/>
      </c>
      <c r="AH221" s="4" t="str">
        <f>IF($K221="igen",Beosztás!AP252,"")</f>
        <v/>
      </c>
      <c r="AI221" s="4" t="str">
        <f>IF($K221="igen",Beosztás!AQ252,"")</f>
        <v/>
      </c>
      <c r="AJ221" s="4" t="str">
        <f>IF($K221="igen",Beosztás!AR252,"")</f>
        <v/>
      </c>
      <c r="AK221" s="4" t="str">
        <f>IF($K221="igen",Beosztás!AS252,"")</f>
        <v/>
      </c>
      <c r="AL221" s="4" t="str">
        <f>IF($K221="igen",Beosztás!AT252,"")</f>
        <v/>
      </c>
      <c r="AM221" s="4" t="str">
        <f>IF($K221="igen",Beosztás!AU252,"")</f>
        <v/>
      </c>
      <c r="AN221" s="4" t="str">
        <f>IF($K221="igen",Beosztás!AV252,"")</f>
        <v/>
      </c>
      <c r="AO221" s="4" t="str">
        <f>IF($K221="igen",Beosztás!AW252,"")</f>
        <v/>
      </c>
      <c r="AP221" s="32" t="str">
        <f>IF($K221="igen",Beosztás!AX252,"")</f>
        <v/>
      </c>
    </row>
    <row r="222" spans="1:42" hidden="1" x14ac:dyDescent="0.3">
      <c r="A222" s="155">
        <f>Beosztás!A253</f>
        <v>0</v>
      </c>
      <c r="B222">
        <f>VLOOKUP($A222,Beosztás!$A$42:$I$345,8,)</f>
        <v>0</v>
      </c>
      <c r="C222">
        <f>VLOOKUP($A222,Beosztás!$A$42:$Q$345,9,)</f>
        <v>0</v>
      </c>
      <c r="D222">
        <f>VLOOKUP($A222,Beosztás!$A$42:$Q$345,10,)</f>
        <v>0</v>
      </c>
      <c r="E222">
        <f>VLOOKUP($A222,Beosztás!$A$42:$Q$345,11,)</f>
        <v>0</v>
      </c>
      <c r="F222">
        <f>VLOOKUP($A222,Beosztás!$A$42:$Q$345,16,)</f>
        <v>0</v>
      </c>
      <c r="G222">
        <f>VLOOKUP($A222,Beosztás!$A$42:$S$345,17,)</f>
        <v>0</v>
      </c>
      <c r="H222">
        <f>VLOOKUP($A222,Beosztás!$A$42:$S$345,14,)</f>
        <v>0</v>
      </c>
      <c r="I222">
        <f>VLOOKUP($A222,Beosztás!$A$42:$S$345,15,)</f>
        <v>0</v>
      </c>
      <c r="J222">
        <f t="shared" si="8"/>
        <v>0</v>
      </c>
      <c r="K222" s="82" t="str">
        <f t="shared" si="9"/>
        <v>nem</v>
      </c>
      <c r="L222" s="31" t="str">
        <f>IF($K222="igen",Beosztás!T253,"")</f>
        <v/>
      </c>
      <c r="M222" s="4" t="str">
        <f>IF($K222="igen",Beosztás!U253,"")</f>
        <v/>
      </c>
      <c r="N222" s="4" t="str">
        <f>IF($K222="igen",Beosztás!V253,"")</f>
        <v/>
      </c>
      <c r="O222" s="4" t="str">
        <f>IF($K222="igen",Beosztás!W253,"")</f>
        <v/>
      </c>
      <c r="P222" s="4" t="str">
        <f>IF($K222="igen",Beosztás!X253,"")</f>
        <v/>
      </c>
      <c r="Q222" s="4" t="str">
        <f>IF($K222="igen",Beosztás!Y253,"")</f>
        <v/>
      </c>
      <c r="R222" s="4" t="str">
        <f>IF($K222="igen",Beosztás!Z253,"")</f>
        <v/>
      </c>
      <c r="S222" s="4" t="str">
        <f>IF($K222="igen",Beosztás!AA253,"")</f>
        <v/>
      </c>
      <c r="T222" s="4" t="str">
        <f>IF($K222="igen",Beosztás!AB253,"")</f>
        <v/>
      </c>
      <c r="U222" s="4" t="str">
        <f>IF($K222="igen",Beosztás!AC253,"")</f>
        <v/>
      </c>
      <c r="V222" s="4" t="str">
        <f>IF($K222="igen",Beosztás!AD253,"")</f>
        <v/>
      </c>
      <c r="W222" s="4" t="str">
        <f>IF($K222="igen",Beosztás!AE253,"")</f>
        <v/>
      </c>
      <c r="X222" s="4" t="str">
        <f>IF($K222="igen",Beosztás!AF253,"")</f>
        <v/>
      </c>
      <c r="Y222" s="4" t="str">
        <f>IF($K222="igen",Beosztás!AG253,"")</f>
        <v/>
      </c>
      <c r="Z222" s="4" t="str">
        <f>IF($K222="igen",Beosztás!AH253,"")</f>
        <v/>
      </c>
      <c r="AA222" s="4" t="str">
        <f>IF($K222="igen",Beosztás!AI253,"")</f>
        <v/>
      </c>
      <c r="AB222" s="4" t="str">
        <f>IF($K222="igen",Beosztás!AJ253,"")</f>
        <v/>
      </c>
      <c r="AC222" s="4" t="str">
        <f>IF($K222="igen",Beosztás!AK253,"")</f>
        <v/>
      </c>
      <c r="AD222" s="4" t="str">
        <f>IF($K222="igen",Beosztás!AL253,"")</f>
        <v/>
      </c>
      <c r="AE222" s="4" t="str">
        <f>IF($K222="igen",Beosztás!AM253,"")</f>
        <v/>
      </c>
      <c r="AF222" s="4" t="str">
        <f>IF($K222="igen",Beosztás!AN253,"")</f>
        <v/>
      </c>
      <c r="AG222" s="4" t="str">
        <f>IF($K222="igen",Beosztás!AO253,"")</f>
        <v/>
      </c>
      <c r="AH222" s="4" t="str">
        <f>IF($K222="igen",Beosztás!AP253,"")</f>
        <v/>
      </c>
      <c r="AI222" s="4" t="str">
        <f>IF($K222="igen",Beosztás!AQ253,"")</f>
        <v/>
      </c>
      <c r="AJ222" s="4" t="str">
        <f>IF($K222="igen",Beosztás!AR253,"")</f>
        <v/>
      </c>
      <c r="AK222" s="4" t="str">
        <f>IF($K222="igen",Beosztás!AS253,"")</f>
        <v/>
      </c>
      <c r="AL222" s="4" t="str">
        <f>IF($K222="igen",Beosztás!AT253,"")</f>
        <v/>
      </c>
      <c r="AM222" s="4" t="str">
        <f>IF($K222="igen",Beosztás!AU253,"")</f>
        <v/>
      </c>
      <c r="AN222" s="4" t="str">
        <f>IF($K222="igen",Beosztás!AV253,"")</f>
        <v/>
      </c>
      <c r="AO222" s="4" t="str">
        <f>IF($K222="igen",Beosztás!AW253,"")</f>
        <v/>
      </c>
      <c r="AP222" s="32" t="str">
        <f>IF($K222="igen",Beosztás!AX253,"")</f>
        <v/>
      </c>
    </row>
    <row r="223" spans="1:42" hidden="1" x14ac:dyDescent="0.3">
      <c r="A223" s="155">
        <f>Beosztás!A254</f>
        <v>0</v>
      </c>
      <c r="B223">
        <f>VLOOKUP($A223,Beosztás!$A$42:$I$345,8,)</f>
        <v>0</v>
      </c>
      <c r="C223">
        <f>VLOOKUP($A223,Beosztás!$A$42:$Q$345,9,)</f>
        <v>0</v>
      </c>
      <c r="D223">
        <f>VLOOKUP($A223,Beosztás!$A$42:$Q$345,10,)</f>
        <v>0</v>
      </c>
      <c r="E223">
        <f>VLOOKUP($A223,Beosztás!$A$42:$Q$345,11,)</f>
        <v>0</v>
      </c>
      <c r="F223">
        <f>VLOOKUP($A223,Beosztás!$A$42:$Q$345,16,)</f>
        <v>0</v>
      </c>
      <c r="G223">
        <f>VLOOKUP($A223,Beosztás!$A$42:$S$345,17,)</f>
        <v>0</v>
      </c>
      <c r="H223">
        <f>VLOOKUP($A223,Beosztás!$A$42:$S$345,14,)</f>
        <v>0</v>
      </c>
      <c r="I223">
        <f>VLOOKUP($A223,Beosztás!$A$42:$S$345,15,)</f>
        <v>0</v>
      </c>
      <c r="J223">
        <f t="shared" si="8"/>
        <v>0</v>
      </c>
      <c r="K223" s="82" t="str">
        <f t="shared" si="9"/>
        <v>nem</v>
      </c>
      <c r="L223" s="31" t="str">
        <f>IF($K223="igen",Beosztás!T254,"")</f>
        <v/>
      </c>
      <c r="M223" s="4" t="str">
        <f>IF($K223="igen",Beosztás!U254,"")</f>
        <v/>
      </c>
      <c r="N223" s="4" t="str">
        <f>IF($K223="igen",Beosztás!V254,"")</f>
        <v/>
      </c>
      <c r="O223" s="4" t="str">
        <f>IF($K223="igen",Beosztás!W254,"")</f>
        <v/>
      </c>
      <c r="P223" s="4" t="str">
        <f>IF($K223="igen",Beosztás!X254,"")</f>
        <v/>
      </c>
      <c r="Q223" s="4" t="str">
        <f>IF($K223="igen",Beosztás!Y254,"")</f>
        <v/>
      </c>
      <c r="R223" s="4" t="str">
        <f>IF($K223="igen",Beosztás!Z254,"")</f>
        <v/>
      </c>
      <c r="S223" s="4" t="str">
        <f>IF($K223="igen",Beosztás!AA254,"")</f>
        <v/>
      </c>
      <c r="T223" s="4" t="str">
        <f>IF($K223="igen",Beosztás!AB254,"")</f>
        <v/>
      </c>
      <c r="U223" s="4" t="str">
        <f>IF($K223="igen",Beosztás!AC254,"")</f>
        <v/>
      </c>
      <c r="V223" s="4" t="str">
        <f>IF($K223="igen",Beosztás!AD254,"")</f>
        <v/>
      </c>
      <c r="W223" s="4" t="str">
        <f>IF($K223="igen",Beosztás!AE254,"")</f>
        <v/>
      </c>
      <c r="X223" s="4" t="str">
        <f>IF($K223="igen",Beosztás!AF254,"")</f>
        <v/>
      </c>
      <c r="Y223" s="4" t="str">
        <f>IF($K223="igen",Beosztás!AG254,"")</f>
        <v/>
      </c>
      <c r="Z223" s="4" t="str">
        <f>IF($K223="igen",Beosztás!AH254,"")</f>
        <v/>
      </c>
      <c r="AA223" s="4" t="str">
        <f>IF($K223="igen",Beosztás!AI254,"")</f>
        <v/>
      </c>
      <c r="AB223" s="4" t="str">
        <f>IF($K223="igen",Beosztás!AJ254,"")</f>
        <v/>
      </c>
      <c r="AC223" s="4" t="str">
        <f>IF($K223="igen",Beosztás!AK254,"")</f>
        <v/>
      </c>
      <c r="AD223" s="4" t="str">
        <f>IF($K223="igen",Beosztás!AL254,"")</f>
        <v/>
      </c>
      <c r="AE223" s="4" t="str">
        <f>IF($K223="igen",Beosztás!AM254,"")</f>
        <v/>
      </c>
      <c r="AF223" s="4" t="str">
        <f>IF($K223="igen",Beosztás!AN254,"")</f>
        <v/>
      </c>
      <c r="AG223" s="4" t="str">
        <f>IF($K223="igen",Beosztás!AO254,"")</f>
        <v/>
      </c>
      <c r="AH223" s="4" t="str">
        <f>IF($K223="igen",Beosztás!AP254,"")</f>
        <v/>
      </c>
      <c r="AI223" s="4" t="str">
        <f>IF($K223="igen",Beosztás!AQ254,"")</f>
        <v/>
      </c>
      <c r="AJ223" s="4" t="str">
        <f>IF($K223="igen",Beosztás!AR254,"")</f>
        <v/>
      </c>
      <c r="AK223" s="4" t="str">
        <f>IF($K223="igen",Beosztás!AS254,"")</f>
        <v/>
      </c>
      <c r="AL223" s="4" t="str">
        <f>IF($K223="igen",Beosztás!AT254,"")</f>
        <v/>
      </c>
      <c r="AM223" s="4" t="str">
        <f>IF($K223="igen",Beosztás!AU254,"")</f>
        <v/>
      </c>
      <c r="AN223" s="4" t="str">
        <f>IF($K223="igen",Beosztás!AV254,"")</f>
        <v/>
      </c>
      <c r="AO223" s="4" t="str">
        <f>IF($K223="igen",Beosztás!AW254,"")</f>
        <v/>
      </c>
      <c r="AP223" s="32" t="str">
        <f>IF($K223="igen",Beosztás!AX254,"")</f>
        <v/>
      </c>
    </row>
    <row r="224" spans="1:42" hidden="1" x14ac:dyDescent="0.3">
      <c r="A224" s="155">
        <f>Beosztás!A255</f>
        <v>0</v>
      </c>
      <c r="B224">
        <f>VLOOKUP($A224,Beosztás!$A$42:$I$345,8,)</f>
        <v>0</v>
      </c>
      <c r="C224">
        <f>VLOOKUP($A224,Beosztás!$A$42:$Q$345,9,)</f>
        <v>0</v>
      </c>
      <c r="D224">
        <f>VLOOKUP($A224,Beosztás!$A$42:$Q$345,10,)</f>
        <v>0</v>
      </c>
      <c r="E224">
        <f>VLOOKUP($A224,Beosztás!$A$42:$Q$345,11,)</f>
        <v>0</v>
      </c>
      <c r="F224">
        <f>VLOOKUP($A224,Beosztás!$A$42:$Q$345,16,)</f>
        <v>0</v>
      </c>
      <c r="G224">
        <f>VLOOKUP($A224,Beosztás!$A$42:$S$345,17,)</f>
        <v>0</v>
      </c>
      <c r="H224">
        <f>VLOOKUP($A224,Beosztás!$A$42:$S$345,14,)</f>
        <v>0</v>
      </c>
      <c r="I224">
        <f>VLOOKUP($A224,Beosztás!$A$42:$S$345,15,)</f>
        <v>0</v>
      </c>
      <c r="J224">
        <f t="shared" si="8"/>
        <v>0</v>
      </c>
      <c r="K224" s="82" t="str">
        <f t="shared" si="9"/>
        <v>nem</v>
      </c>
      <c r="L224" s="31" t="str">
        <f>IF($K224="igen",Beosztás!T255,"")</f>
        <v/>
      </c>
      <c r="M224" s="4" t="str">
        <f>IF($K224="igen",Beosztás!U255,"")</f>
        <v/>
      </c>
      <c r="N224" s="4" t="str">
        <f>IF($K224="igen",Beosztás!V255,"")</f>
        <v/>
      </c>
      <c r="O224" s="4" t="str">
        <f>IF($K224="igen",Beosztás!W255,"")</f>
        <v/>
      </c>
      <c r="P224" s="4" t="str">
        <f>IF($K224="igen",Beosztás!X255,"")</f>
        <v/>
      </c>
      <c r="Q224" s="4" t="str">
        <f>IF($K224="igen",Beosztás!Y255,"")</f>
        <v/>
      </c>
      <c r="R224" s="4" t="str">
        <f>IF($K224="igen",Beosztás!Z255,"")</f>
        <v/>
      </c>
      <c r="S224" s="4" t="str">
        <f>IF($K224="igen",Beosztás!AA255,"")</f>
        <v/>
      </c>
      <c r="T224" s="4" t="str">
        <f>IF($K224="igen",Beosztás!AB255,"")</f>
        <v/>
      </c>
      <c r="U224" s="4" t="str">
        <f>IF($K224="igen",Beosztás!AC255,"")</f>
        <v/>
      </c>
      <c r="V224" s="4" t="str">
        <f>IF($K224="igen",Beosztás!AD255,"")</f>
        <v/>
      </c>
      <c r="W224" s="4" t="str">
        <f>IF($K224="igen",Beosztás!AE255,"")</f>
        <v/>
      </c>
      <c r="X224" s="4" t="str">
        <f>IF($K224="igen",Beosztás!AF255,"")</f>
        <v/>
      </c>
      <c r="Y224" s="4" t="str">
        <f>IF($K224="igen",Beosztás!AG255,"")</f>
        <v/>
      </c>
      <c r="Z224" s="4" t="str">
        <f>IF($K224="igen",Beosztás!AH255,"")</f>
        <v/>
      </c>
      <c r="AA224" s="4" t="str">
        <f>IF($K224="igen",Beosztás!AI255,"")</f>
        <v/>
      </c>
      <c r="AB224" s="4" t="str">
        <f>IF($K224="igen",Beosztás!AJ255,"")</f>
        <v/>
      </c>
      <c r="AC224" s="4" t="str">
        <f>IF($K224="igen",Beosztás!AK255,"")</f>
        <v/>
      </c>
      <c r="AD224" s="4" t="str">
        <f>IF($K224="igen",Beosztás!AL255,"")</f>
        <v/>
      </c>
      <c r="AE224" s="4" t="str">
        <f>IF($K224="igen",Beosztás!AM255,"")</f>
        <v/>
      </c>
      <c r="AF224" s="4" t="str">
        <f>IF($K224="igen",Beosztás!AN255,"")</f>
        <v/>
      </c>
      <c r="AG224" s="4" t="str">
        <f>IF($K224="igen",Beosztás!AO255,"")</f>
        <v/>
      </c>
      <c r="AH224" s="4" t="str">
        <f>IF($K224="igen",Beosztás!AP255,"")</f>
        <v/>
      </c>
      <c r="AI224" s="4" t="str">
        <f>IF($K224="igen",Beosztás!AQ255,"")</f>
        <v/>
      </c>
      <c r="AJ224" s="4" t="str">
        <f>IF($K224="igen",Beosztás!AR255,"")</f>
        <v/>
      </c>
      <c r="AK224" s="4" t="str">
        <f>IF($K224="igen",Beosztás!AS255,"")</f>
        <v/>
      </c>
      <c r="AL224" s="4" t="str">
        <f>IF($K224="igen",Beosztás!AT255,"")</f>
        <v/>
      </c>
      <c r="AM224" s="4" t="str">
        <f>IF($K224="igen",Beosztás!AU255,"")</f>
        <v/>
      </c>
      <c r="AN224" s="4" t="str">
        <f>IF($K224="igen",Beosztás!AV255,"")</f>
        <v/>
      </c>
      <c r="AO224" s="4" t="str">
        <f>IF($K224="igen",Beosztás!AW255,"")</f>
        <v/>
      </c>
      <c r="AP224" s="32" t="str">
        <f>IF($K224="igen",Beosztás!AX255,"")</f>
        <v/>
      </c>
    </row>
    <row r="225" spans="1:42" hidden="1" x14ac:dyDescent="0.3">
      <c r="A225" s="155">
        <f>Beosztás!A256</f>
        <v>0</v>
      </c>
      <c r="B225">
        <f>VLOOKUP($A225,Beosztás!$A$42:$I$345,8,)</f>
        <v>0</v>
      </c>
      <c r="C225">
        <f>VLOOKUP($A225,Beosztás!$A$42:$Q$345,9,)</f>
        <v>0</v>
      </c>
      <c r="D225">
        <f>VLOOKUP($A225,Beosztás!$A$42:$Q$345,10,)</f>
        <v>0</v>
      </c>
      <c r="E225">
        <f>VLOOKUP($A225,Beosztás!$A$42:$Q$345,11,)</f>
        <v>0</v>
      </c>
      <c r="F225">
        <f>VLOOKUP($A225,Beosztás!$A$42:$Q$345,16,)</f>
        <v>0</v>
      </c>
      <c r="G225">
        <f>VLOOKUP($A225,Beosztás!$A$42:$S$345,17,)</f>
        <v>0</v>
      </c>
      <c r="H225">
        <f>VLOOKUP($A225,Beosztás!$A$42:$S$345,14,)</f>
        <v>0</v>
      </c>
      <c r="I225">
        <f>VLOOKUP($A225,Beosztás!$A$42:$S$345,15,)</f>
        <v>0</v>
      </c>
      <c r="J225">
        <f t="shared" si="8"/>
        <v>0</v>
      </c>
      <c r="K225" s="82" t="str">
        <f t="shared" si="9"/>
        <v>nem</v>
      </c>
      <c r="L225" s="31" t="str">
        <f>IF($K225="igen",Beosztás!T256,"")</f>
        <v/>
      </c>
      <c r="M225" s="4" t="str">
        <f>IF($K225="igen",Beosztás!U256,"")</f>
        <v/>
      </c>
      <c r="N225" s="4" t="str">
        <f>IF($K225="igen",Beosztás!V256,"")</f>
        <v/>
      </c>
      <c r="O225" s="4" t="str">
        <f>IF($K225="igen",Beosztás!W256,"")</f>
        <v/>
      </c>
      <c r="P225" s="4" t="str">
        <f>IF($K225="igen",Beosztás!X256,"")</f>
        <v/>
      </c>
      <c r="Q225" s="4" t="str">
        <f>IF($K225="igen",Beosztás!Y256,"")</f>
        <v/>
      </c>
      <c r="R225" s="4" t="str">
        <f>IF($K225="igen",Beosztás!Z256,"")</f>
        <v/>
      </c>
      <c r="S225" s="4" t="str">
        <f>IF($K225="igen",Beosztás!AA256,"")</f>
        <v/>
      </c>
      <c r="T225" s="4" t="str">
        <f>IF($K225="igen",Beosztás!AB256,"")</f>
        <v/>
      </c>
      <c r="U225" s="4" t="str">
        <f>IF($K225="igen",Beosztás!AC256,"")</f>
        <v/>
      </c>
      <c r="V225" s="4" t="str">
        <f>IF($K225="igen",Beosztás!AD256,"")</f>
        <v/>
      </c>
      <c r="W225" s="4" t="str">
        <f>IF($K225="igen",Beosztás!AE256,"")</f>
        <v/>
      </c>
      <c r="X225" s="4" t="str">
        <f>IF($K225="igen",Beosztás!AF256,"")</f>
        <v/>
      </c>
      <c r="Y225" s="4" t="str">
        <f>IF($K225="igen",Beosztás!AG256,"")</f>
        <v/>
      </c>
      <c r="Z225" s="4" t="str">
        <f>IF($K225="igen",Beosztás!AH256,"")</f>
        <v/>
      </c>
      <c r="AA225" s="4" t="str">
        <f>IF($K225="igen",Beosztás!AI256,"")</f>
        <v/>
      </c>
      <c r="AB225" s="4" t="str">
        <f>IF($K225="igen",Beosztás!AJ256,"")</f>
        <v/>
      </c>
      <c r="AC225" s="4" t="str">
        <f>IF($K225="igen",Beosztás!AK256,"")</f>
        <v/>
      </c>
      <c r="AD225" s="4" t="str">
        <f>IF($K225="igen",Beosztás!AL256,"")</f>
        <v/>
      </c>
      <c r="AE225" s="4" t="str">
        <f>IF($K225="igen",Beosztás!AM256,"")</f>
        <v/>
      </c>
      <c r="AF225" s="4" t="str">
        <f>IF($K225="igen",Beosztás!AN256,"")</f>
        <v/>
      </c>
      <c r="AG225" s="4" t="str">
        <f>IF($K225="igen",Beosztás!AO256,"")</f>
        <v/>
      </c>
      <c r="AH225" s="4" t="str">
        <f>IF($K225="igen",Beosztás!AP256,"")</f>
        <v/>
      </c>
      <c r="AI225" s="4" t="str">
        <f>IF($K225="igen",Beosztás!AQ256,"")</f>
        <v/>
      </c>
      <c r="AJ225" s="4" t="str">
        <f>IF($K225="igen",Beosztás!AR256,"")</f>
        <v/>
      </c>
      <c r="AK225" s="4" t="str">
        <f>IF($K225="igen",Beosztás!AS256,"")</f>
        <v/>
      </c>
      <c r="AL225" s="4" t="str">
        <f>IF($K225="igen",Beosztás!AT256,"")</f>
        <v/>
      </c>
      <c r="AM225" s="4" t="str">
        <f>IF($K225="igen",Beosztás!AU256,"")</f>
        <v/>
      </c>
      <c r="AN225" s="4" t="str">
        <f>IF($K225="igen",Beosztás!AV256,"")</f>
        <v/>
      </c>
      <c r="AO225" s="4" t="str">
        <f>IF($K225="igen",Beosztás!AW256,"")</f>
        <v/>
      </c>
      <c r="AP225" s="32" t="str">
        <f>IF($K225="igen",Beosztás!AX256,"")</f>
        <v/>
      </c>
    </row>
    <row r="226" spans="1:42" hidden="1" x14ac:dyDescent="0.3">
      <c r="A226" s="155">
        <f>Beosztás!A257</f>
        <v>0</v>
      </c>
      <c r="B226">
        <f>VLOOKUP($A226,Beosztás!$A$42:$I$345,8,)</f>
        <v>0</v>
      </c>
      <c r="C226">
        <f>VLOOKUP($A226,Beosztás!$A$42:$Q$345,9,)</f>
        <v>0</v>
      </c>
      <c r="D226">
        <f>VLOOKUP($A226,Beosztás!$A$42:$Q$345,10,)</f>
        <v>0</v>
      </c>
      <c r="E226">
        <f>VLOOKUP($A226,Beosztás!$A$42:$Q$345,11,)</f>
        <v>0</v>
      </c>
      <c r="F226">
        <f>VLOOKUP($A226,Beosztás!$A$42:$Q$345,16,)</f>
        <v>0</v>
      </c>
      <c r="G226">
        <f>VLOOKUP($A226,Beosztás!$A$42:$S$345,17,)</f>
        <v>0</v>
      </c>
      <c r="H226">
        <f>VLOOKUP($A226,Beosztás!$A$42:$S$345,14,)</f>
        <v>0</v>
      </c>
      <c r="I226">
        <f>VLOOKUP($A226,Beosztás!$A$42:$S$345,15,)</f>
        <v>0</v>
      </c>
      <c r="J226">
        <f t="shared" si="8"/>
        <v>0</v>
      </c>
      <c r="K226" s="82" t="str">
        <f t="shared" si="9"/>
        <v>nem</v>
      </c>
      <c r="L226" s="31" t="str">
        <f>IF($K226="igen",Beosztás!T257,"")</f>
        <v/>
      </c>
      <c r="M226" s="4" t="str">
        <f>IF($K226="igen",Beosztás!U257,"")</f>
        <v/>
      </c>
      <c r="N226" s="4" t="str">
        <f>IF($K226="igen",Beosztás!V257,"")</f>
        <v/>
      </c>
      <c r="O226" s="4" t="str">
        <f>IF($K226="igen",Beosztás!W257,"")</f>
        <v/>
      </c>
      <c r="P226" s="4" t="str">
        <f>IF($K226="igen",Beosztás!X257,"")</f>
        <v/>
      </c>
      <c r="Q226" s="4" t="str">
        <f>IF($K226="igen",Beosztás!Y257,"")</f>
        <v/>
      </c>
      <c r="R226" s="4" t="str">
        <f>IF($K226="igen",Beosztás!Z257,"")</f>
        <v/>
      </c>
      <c r="S226" s="4" t="str">
        <f>IF($K226="igen",Beosztás!AA257,"")</f>
        <v/>
      </c>
      <c r="T226" s="4" t="str">
        <f>IF($K226="igen",Beosztás!AB257,"")</f>
        <v/>
      </c>
      <c r="U226" s="4" t="str">
        <f>IF($K226="igen",Beosztás!AC257,"")</f>
        <v/>
      </c>
      <c r="V226" s="4" t="str">
        <f>IF($K226="igen",Beosztás!AD257,"")</f>
        <v/>
      </c>
      <c r="W226" s="4" t="str">
        <f>IF($K226="igen",Beosztás!AE257,"")</f>
        <v/>
      </c>
      <c r="X226" s="4" t="str">
        <f>IF($K226="igen",Beosztás!AF257,"")</f>
        <v/>
      </c>
      <c r="Y226" s="4" t="str">
        <f>IF($K226="igen",Beosztás!AG257,"")</f>
        <v/>
      </c>
      <c r="Z226" s="4" t="str">
        <f>IF($K226="igen",Beosztás!AH257,"")</f>
        <v/>
      </c>
      <c r="AA226" s="4" t="str">
        <f>IF($K226="igen",Beosztás!AI257,"")</f>
        <v/>
      </c>
      <c r="AB226" s="4" t="str">
        <f>IF($K226="igen",Beosztás!AJ257,"")</f>
        <v/>
      </c>
      <c r="AC226" s="4" t="str">
        <f>IF($K226="igen",Beosztás!AK257,"")</f>
        <v/>
      </c>
      <c r="AD226" s="4" t="str">
        <f>IF($K226="igen",Beosztás!AL257,"")</f>
        <v/>
      </c>
      <c r="AE226" s="4" t="str">
        <f>IF($K226="igen",Beosztás!AM257,"")</f>
        <v/>
      </c>
      <c r="AF226" s="4" t="str">
        <f>IF($K226="igen",Beosztás!AN257,"")</f>
        <v/>
      </c>
      <c r="AG226" s="4" t="str">
        <f>IF($K226="igen",Beosztás!AO257,"")</f>
        <v/>
      </c>
      <c r="AH226" s="4" t="str">
        <f>IF($K226="igen",Beosztás!AP257,"")</f>
        <v/>
      </c>
      <c r="AI226" s="4" t="str">
        <f>IF($K226="igen",Beosztás!AQ257,"")</f>
        <v/>
      </c>
      <c r="AJ226" s="4" t="str">
        <f>IF($K226="igen",Beosztás!AR257,"")</f>
        <v/>
      </c>
      <c r="AK226" s="4" t="str">
        <f>IF($K226="igen",Beosztás!AS257,"")</f>
        <v/>
      </c>
      <c r="AL226" s="4" t="str">
        <f>IF($K226="igen",Beosztás!AT257,"")</f>
        <v/>
      </c>
      <c r="AM226" s="4" t="str">
        <f>IF($K226="igen",Beosztás!AU257,"")</f>
        <v/>
      </c>
      <c r="AN226" s="4" t="str">
        <f>IF($K226="igen",Beosztás!AV257,"")</f>
        <v/>
      </c>
      <c r="AO226" s="4" t="str">
        <f>IF($K226="igen",Beosztás!AW257,"")</f>
        <v/>
      </c>
      <c r="AP226" s="32" t="str">
        <f>IF($K226="igen",Beosztás!AX257,"")</f>
        <v/>
      </c>
    </row>
    <row r="227" spans="1:42" hidden="1" x14ac:dyDescent="0.3">
      <c r="A227" s="155">
        <f>Beosztás!A258</f>
        <v>0</v>
      </c>
      <c r="B227">
        <f>VLOOKUP($A227,Beosztás!$A$42:$I$345,8,)</f>
        <v>0</v>
      </c>
      <c r="C227">
        <f>VLOOKUP($A227,Beosztás!$A$42:$Q$345,9,)</f>
        <v>0</v>
      </c>
      <c r="D227">
        <f>VLOOKUP($A227,Beosztás!$A$42:$Q$345,10,)</f>
        <v>0</v>
      </c>
      <c r="E227">
        <f>VLOOKUP($A227,Beosztás!$A$42:$Q$345,11,)</f>
        <v>0</v>
      </c>
      <c r="F227">
        <f>VLOOKUP($A227,Beosztás!$A$42:$Q$345,16,)</f>
        <v>0</v>
      </c>
      <c r="G227">
        <f>VLOOKUP($A227,Beosztás!$A$42:$S$345,17,)</f>
        <v>0</v>
      </c>
      <c r="H227">
        <f>VLOOKUP($A227,Beosztás!$A$42:$S$345,14,)</f>
        <v>0</v>
      </c>
      <c r="I227">
        <f>VLOOKUP($A227,Beosztás!$A$42:$S$345,15,)</f>
        <v>0</v>
      </c>
      <c r="J227">
        <f t="shared" si="8"/>
        <v>0</v>
      </c>
      <c r="K227" s="82" t="str">
        <f t="shared" si="9"/>
        <v>nem</v>
      </c>
      <c r="L227" s="31" t="str">
        <f>IF($K227="igen",Beosztás!T258,"")</f>
        <v/>
      </c>
      <c r="M227" s="4" t="str">
        <f>IF($K227="igen",Beosztás!U258,"")</f>
        <v/>
      </c>
      <c r="N227" s="4" t="str">
        <f>IF($K227="igen",Beosztás!V258,"")</f>
        <v/>
      </c>
      <c r="O227" s="4" t="str">
        <f>IF($K227="igen",Beosztás!W258,"")</f>
        <v/>
      </c>
      <c r="P227" s="4" t="str">
        <f>IF($K227="igen",Beosztás!X258,"")</f>
        <v/>
      </c>
      <c r="Q227" s="4" t="str">
        <f>IF($K227="igen",Beosztás!Y258,"")</f>
        <v/>
      </c>
      <c r="R227" s="4" t="str">
        <f>IF($K227="igen",Beosztás!Z258,"")</f>
        <v/>
      </c>
      <c r="S227" s="4" t="str">
        <f>IF($K227="igen",Beosztás!AA258,"")</f>
        <v/>
      </c>
      <c r="T227" s="4" t="str">
        <f>IF($K227="igen",Beosztás!AB258,"")</f>
        <v/>
      </c>
      <c r="U227" s="4" t="str">
        <f>IF($K227="igen",Beosztás!AC258,"")</f>
        <v/>
      </c>
      <c r="V227" s="4" t="str">
        <f>IF($K227="igen",Beosztás!AD258,"")</f>
        <v/>
      </c>
      <c r="W227" s="4" t="str">
        <f>IF($K227="igen",Beosztás!AE258,"")</f>
        <v/>
      </c>
      <c r="X227" s="4" t="str">
        <f>IF($K227="igen",Beosztás!AF258,"")</f>
        <v/>
      </c>
      <c r="Y227" s="4" t="str">
        <f>IF($K227="igen",Beosztás!AG258,"")</f>
        <v/>
      </c>
      <c r="Z227" s="4" t="str">
        <f>IF($K227="igen",Beosztás!AH258,"")</f>
        <v/>
      </c>
      <c r="AA227" s="4" t="str">
        <f>IF($K227="igen",Beosztás!AI258,"")</f>
        <v/>
      </c>
      <c r="AB227" s="4" t="str">
        <f>IF($K227="igen",Beosztás!AJ258,"")</f>
        <v/>
      </c>
      <c r="AC227" s="4" t="str">
        <f>IF($K227="igen",Beosztás!AK258,"")</f>
        <v/>
      </c>
      <c r="AD227" s="4" t="str">
        <f>IF($K227="igen",Beosztás!AL258,"")</f>
        <v/>
      </c>
      <c r="AE227" s="4" t="str">
        <f>IF($K227="igen",Beosztás!AM258,"")</f>
        <v/>
      </c>
      <c r="AF227" s="4" t="str">
        <f>IF($K227="igen",Beosztás!AN258,"")</f>
        <v/>
      </c>
      <c r="AG227" s="4" t="str">
        <f>IF($K227="igen",Beosztás!AO258,"")</f>
        <v/>
      </c>
      <c r="AH227" s="4" t="str">
        <f>IF($K227="igen",Beosztás!AP258,"")</f>
        <v/>
      </c>
      <c r="AI227" s="4" t="str">
        <f>IF($K227="igen",Beosztás!AQ258,"")</f>
        <v/>
      </c>
      <c r="AJ227" s="4" t="str">
        <f>IF($K227="igen",Beosztás!AR258,"")</f>
        <v/>
      </c>
      <c r="AK227" s="4" t="str">
        <f>IF($K227="igen",Beosztás!AS258,"")</f>
        <v/>
      </c>
      <c r="AL227" s="4" t="str">
        <f>IF($K227="igen",Beosztás!AT258,"")</f>
        <v/>
      </c>
      <c r="AM227" s="4" t="str">
        <f>IF($K227="igen",Beosztás!AU258,"")</f>
        <v/>
      </c>
      <c r="AN227" s="4" t="str">
        <f>IF($K227="igen",Beosztás!AV258,"")</f>
        <v/>
      </c>
      <c r="AO227" s="4" t="str">
        <f>IF($K227="igen",Beosztás!AW258,"")</f>
        <v/>
      </c>
      <c r="AP227" s="32" t="str">
        <f>IF($K227="igen",Beosztás!AX258,"")</f>
        <v/>
      </c>
    </row>
    <row r="228" spans="1:42" hidden="1" x14ac:dyDescent="0.3">
      <c r="A228" s="155">
        <f>Beosztás!A259</f>
        <v>0</v>
      </c>
      <c r="B228">
        <f>VLOOKUP($A228,Beosztás!$A$42:$I$345,8,)</f>
        <v>0</v>
      </c>
      <c r="C228">
        <f>VLOOKUP($A228,Beosztás!$A$42:$Q$345,9,)</f>
        <v>0</v>
      </c>
      <c r="D228">
        <f>VLOOKUP($A228,Beosztás!$A$42:$Q$345,10,)</f>
        <v>0</v>
      </c>
      <c r="E228">
        <f>VLOOKUP($A228,Beosztás!$A$42:$Q$345,11,)</f>
        <v>0</v>
      </c>
      <c r="F228">
        <f>VLOOKUP($A228,Beosztás!$A$42:$Q$345,16,)</f>
        <v>0</v>
      </c>
      <c r="G228">
        <f>VLOOKUP($A228,Beosztás!$A$42:$S$345,17,)</f>
        <v>0</v>
      </c>
      <c r="H228">
        <f>VLOOKUP($A228,Beosztás!$A$42:$S$345,14,)</f>
        <v>0</v>
      </c>
      <c r="I228">
        <f>VLOOKUP($A228,Beosztás!$A$42:$S$345,15,)</f>
        <v>0</v>
      </c>
      <c r="J228">
        <f t="shared" si="8"/>
        <v>0</v>
      </c>
      <c r="K228" s="82" t="str">
        <f t="shared" si="9"/>
        <v>nem</v>
      </c>
      <c r="L228" s="31" t="str">
        <f>IF($K228="igen",Beosztás!T259,"")</f>
        <v/>
      </c>
      <c r="M228" s="4" t="str">
        <f>IF($K228="igen",Beosztás!U259,"")</f>
        <v/>
      </c>
      <c r="N228" s="4" t="str">
        <f>IF($K228="igen",Beosztás!V259,"")</f>
        <v/>
      </c>
      <c r="O228" s="4" t="str">
        <f>IF($K228="igen",Beosztás!W259,"")</f>
        <v/>
      </c>
      <c r="P228" s="4" t="str">
        <f>IF($K228="igen",Beosztás!X259,"")</f>
        <v/>
      </c>
      <c r="Q228" s="4" t="str">
        <f>IF($K228="igen",Beosztás!Y259,"")</f>
        <v/>
      </c>
      <c r="R228" s="4" t="str">
        <f>IF($K228="igen",Beosztás!Z259,"")</f>
        <v/>
      </c>
      <c r="S228" s="4" t="str">
        <f>IF($K228="igen",Beosztás!AA259,"")</f>
        <v/>
      </c>
      <c r="T228" s="4" t="str">
        <f>IF($K228="igen",Beosztás!AB259,"")</f>
        <v/>
      </c>
      <c r="U228" s="4" t="str">
        <f>IF($K228="igen",Beosztás!AC259,"")</f>
        <v/>
      </c>
      <c r="V228" s="4" t="str">
        <f>IF($K228="igen",Beosztás!AD259,"")</f>
        <v/>
      </c>
      <c r="W228" s="4" t="str">
        <f>IF($K228="igen",Beosztás!AE259,"")</f>
        <v/>
      </c>
      <c r="X228" s="4" t="str">
        <f>IF($K228="igen",Beosztás!AF259,"")</f>
        <v/>
      </c>
      <c r="Y228" s="4" t="str">
        <f>IF($K228="igen",Beosztás!AG259,"")</f>
        <v/>
      </c>
      <c r="Z228" s="4" t="str">
        <f>IF($K228="igen",Beosztás!AH259,"")</f>
        <v/>
      </c>
      <c r="AA228" s="4" t="str">
        <f>IF($K228="igen",Beosztás!AI259,"")</f>
        <v/>
      </c>
      <c r="AB228" s="4" t="str">
        <f>IF($K228="igen",Beosztás!AJ259,"")</f>
        <v/>
      </c>
      <c r="AC228" s="4" t="str">
        <f>IF($K228="igen",Beosztás!AK259,"")</f>
        <v/>
      </c>
      <c r="AD228" s="4" t="str">
        <f>IF($K228="igen",Beosztás!AL259,"")</f>
        <v/>
      </c>
      <c r="AE228" s="4" t="str">
        <f>IF($K228="igen",Beosztás!AM259,"")</f>
        <v/>
      </c>
      <c r="AF228" s="4" t="str">
        <f>IF($K228="igen",Beosztás!AN259,"")</f>
        <v/>
      </c>
      <c r="AG228" s="4" t="str">
        <f>IF($K228="igen",Beosztás!AO259,"")</f>
        <v/>
      </c>
      <c r="AH228" s="4" t="str">
        <f>IF($K228="igen",Beosztás!AP259,"")</f>
        <v/>
      </c>
      <c r="AI228" s="4" t="str">
        <f>IF($K228="igen",Beosztás!AQ259,"")</f>
        <v/>
      </c>
      <c r="AJ228" s="4" t="str">
        <f>IF($K228="igen",Beosztás!AR259,"")</f>
        <v/>
      </c>
      <c r="AK228" s="4" t="str">
        <f>IF($K228="igen",Beosztás!AS259,"")</f>
        <v/>
      </c>
      <c r="AL228" s="4" t="str">
        <f>IF($K228="igen",Beosztás!AT259,"")</f>
        <v/>
      </c>
      <c r="AM228" s="4" t="str">
        <f>IF($K228="igen",Beosztás!AU259,"")</f>
        <v/>
      </c>
      <c r="AN228" s="4" t="str">
        <f>IF($K228="igen",Beosztás!AV259,"")</f>
        <v/>
      </c>
      <c r="AO228" s="4" t="str">
        <f>IF($K228="igen",Beosztás!AW259,"")</f>
        <v/>
      </c>
      <c r="AP228" s="32" t="str">
        <f>IF($K228="igen",Beosztás!AX259,"")</f>
        <v/>
      </c>
    </row>
    <row r="229" spans="1:42" hidden="1" x14ac:dyDescent="0.3">
      <c r="A229" s="155">
        <f>Beosztás!A260</f>
        <v>0</v>
      </c>
      <c r="B229">
        <f>VLOOKUP($A229,Beosztás!$A$42:$I$345,8,)</f>
        <v>0</v>
      </c>
      <c r="C229">
        <f>VLOOKUP($A229,Beosztás!$A$42:$Q$345,9,)</f>
        <v>0</v>
      </c>
      <c r="D229">
        <f>VLOOKUP($A229,Beosztás!$A$42:$Q$345,10,)</f>
        <v>0</v>
      </c>
      <c r="E229">
        <f>VLOOKUP($A229,Beosztás!$A$42:$Q$345,11,)</f>
        <v>0</v>
      </c>
      <c r="F229">
        <f>VLOOKUP($A229,Beosztás!$A$42:$Q$345,16,)</f>
        <v>0</v>
      </c>
      <c r="G229">
        <f>VLOOKUP($A229,Beosztás!$A$42:$S$345,17,)</f>
        <v>0</v>
      </c>
      <c r="H229">
        <f>VLOOKUP($A229,Beosztás!$A$42:$S$345,14,)</f>
        <v>0</v>
      </c>
      <c r="I229">
        <f>VLOOKUP($A229,Beosztás!$A$42:$S$345,15,)</f>
        <v>0</v>
      </c>
      <c r="J229">
        <f t="shared" si="8"/>
        <v>0</v>
      </c>
      <c r="K229" s="82" t="str">
        <f t="shared" si="9"/>
        <v>nem</v>
      </c>
      <c r="L229" s="31" t="str">
        <f>IF($K229="igen",Beosztás!T260,"")</f>
        <v/>
      </c>
      <c r="M229" s="4" t="str">
        <f>IF($K229="igen",Beosztás!U260,"")</f>
        <v/>
      </c>
      <c r="N229" s="4" t="str">
        <f>IF($K229="igen",Beosztás!V260,"")</f>
        <v/>
      </c>
      <c r="O229" s="4" t="str">
        <f>IF($K229="igen",Beosztás!W260,"")</f>
        <v/>
      </c>
      <c r="P229" s="4" t="str">
        <f>IF($K229="igen",Beosztás!X260,"")</f>
        <v/>
      </c>
      <c r="Q229" s="4" t="str">
        <f>IF($K229="igen",Beosztás!Y260,"")</f>
        <v/>
      </c>
      <c r="R229" s="4" t="str">
        <f>IF($K229="igen",Beosztás!Z260,"")</f>
        <v/>
      </c>
      <c r="S229" s="4" t="str">
        <f>IF($K229="igen",Beosztás!AA260,"")</f>
        <v/>
      </c>
      <c r="T229" s="4" t="str">
        <f>IF($K229="igen",Beosztás!AB260,"")</f>
        <v/>
      </c>
      <c r="U229" s="4" t="str">
        <f>IF($K229="igen",Beosztás!AC260,"")</f>
        <v/>
      </c>
      <c r="V229" s="4" t="str">
        <f>IF($K229="igen",Beosztás!AD260,"")</f>
        <v/>
      </c>
      <c r="W229" s="4" t="str">
        <f>IF($K229="igen",Beosztás!AE260,"")</f>
        <v/>
      </c>
      <c r="X229" s="4" t="str">
        <f>IF($K229="igen",Beosztás!AF260,"")</f>
        <v/>
      </c>
      <c r="Y229" s="4" t="str">
        <f>IF($K229="igen",Beosztás!AG260,"")</f>
        <v/>
      </c>
      <c r="Z229" s="4" t="str">
        <f>IF($K229="igen",Beosztás!AH260,"")</f>
        <v/>
      </c>
      <c r="AA229" s="4" t="str">
        <f>IF($K229="igen",Beosztás!AI260,"")</f>
        <v/>
      </c>
      <c r="AB229" s="4" t="str">
        <f>IF($K229="igen",Beosztás!AJ260,"")</f>
        <v/>
      </c>
      <c r="AC229" s="4" t="str">
        <f>IF($K229="igen",Beosztás!AK260,"")</f>
        <v/>
      </c>
      <c r="AD229" s="4" t="str">
        <f>IF($K229="igen",Beosztás!AL260,"")</f>
        <v/>
      </c>
      <c r="AE229" s="4" t="str">
        <f>IF($K229="igen",Beosztás!AM260,"")</f>
        <v/>
      </c>
      <c r="AF229" s="4" t="str">
        <f>IF($K229="igen",Beosztás!AN260,"")</f>
        <v/>
      </c>
      <c r="AG229" s="4" t="str">
        <f>IF($K229="igen",Beosztás!AO260,"")</f>
        <v/>
      </c>
      <c r="AH229" s="4" t="str">
        <f>IF($K229="igen",Beosztás!AP260,"")</f>
        <v/>
      </c>
      <c r="AI229" s="4" t="str">
        <f>IF($K229="igen",Beosztás!AQ260,"")</f>
        <v/>
      </c>
      <c r="AJ229" s="4" t="str">
        <f>IF($K229="igen",Beosztás!AR260,"")</f>
        <v/>
      </c>
      <c r="AK229" s="4" t="str">
        <f>IF($K229="igen",Beosztás!AS260,"")</f>
        <v/>
      </c>
      <c r="AL229" s="4" t="str">
        <f>IF($K229="igen",Beosztás!AT260,"")</f>
        <v/>
      </c>
      <c r="AM229" s="4" t="str">
        <f>IF($K229="igen",Beosztás!AU260,"")</f>
        <v/>
      </c>
      <c r="AN229" s="4" t="str">
        <f>IF($K229="igen",Beosztás!AV260,"")</f>
        <v/>
      </c>
      <c r="AO229" s="4" t="str">
        <f>IF($K229="igen",Beosztás!AW260,"")</f>
        <v/>
      </c>
      <c r="AP229" s="32" t="str">
        <f>IF($K229="igen",Beosztás!AX260,"")</f>
        <v/>
      </c>
    </row>
    <row r="230" spans="1:42" hidden="1" x14ac:dyDescent="0.3">
      <c r="A230" s="155">
        <f>Beosztás!A261</f>
        <v>0</v>
      </c>
      <c r="B230">
        <f>VLOOKUP($A230,Beosztás!$A$42:$I$345,8,)</f>
        <v>0</v>
      </c>
      <c r="C230">
        <f>VLOOKUP($A230,Beosztás!$A$42:$Q$345,9,)</f>
        <v>0</v>
      </c>
      <c r="D230">
        <f>VLOOKUP($A230,Beosztás!$A$42:$Q$345,10,)</f>
        <v>0</v>
      </c>
      <c r="E230">
        <f>VLOOKUP($A230,Beosztás!$A$42:$Q$345,11,)</f>
        <v>0</v>
      </c>
      <c r="F230">
        <f>VLOOKUP($A230,Beosztás!$A$42:$Q$345,16,)</f>
        <v>0</v>
      </c>
      <c r="G230">
        <f>VLOOKUP($A230,Beosztás!$A$42:$S$345,17,)</f>
        <v>0</v>
      </c>
      <c r="H230">
        <f>VLOOKUP($A230,Beosztás!$A$42:$S$345,14,)</f>
        <v>0</v>
      </c>
      <c r="I230">
        <f>VLOOKUP($A230,Beosztás!$A$42:$S$345,15,)</f>
        <v>0</v>
      </c>
      <c r="J230">
        <f t="shared" si="8"/>
        <v>0</v>
      </c>
      <c r="K230" s="82" t="str">
        <f t="shared" si="9"/>
        <v>nem</v>
      </c>
      <c r="L230" s="31" t="str">
        <f>IF($K230="igen",Beosztás!T261,"")</f>
        <v/>
      </c>
      <c r="M230" s="4" t="str">
        <f>IF($K230="igen",Beosztás!U261,"")</f>
        <v/>
      </c>
      <c r="N230" s="4" t="str">
        <f>IF($K230="igen",Beosztás!V261,"")</f>
        <v/>
      </c>
      <c r="O230" s="4" t="str">
        <f>IF($K230="igen",Beosztás!W261,"")</f>
        <v/>
      </c>
      <c r="P230" s="4" t="str">
        <f>IF($K230="igen",Beosztás!X261,"")</f>
        <v/>
      </c>
      <c r="Q230" s="4" t="str">
        <f>IF($K230="igen",Beosztás!Y261,"")</f>
        <v/>
      </c>
      <c r="R230" s="4" t="str">
        <f>IF($K230="igen",Beosztás!Z261,"")</f>
        <v/>
      </c>
      <c r="S230" s="4" t="str">
        <f>IF($K230="igen",Beosztás!AA261,"")</f>
        <v/>
      </c>
      <c r="T230" s="4" t="str">
        <f>IF($K230="igen",Beosztás!AB261,"")</f>
        <v/>
      </c>
      <c r="U230" s="4" t="str">
        <f>IF($K230="igen",Beosztás!AC261,"")</f>
        <v/>
      </c>
      <c r="V230" s="4" t="str">
        <f>IF($K230="igen",Beosztás!AD261,"")</f>
        <v/>
      </c>
      <c r="W230" s="4" t="str">
        <f>IF($K230="igen",Beosztás!AE261,"")</f>
        <v/>
      </c>
      <c r="X230" s="4" t="str">
        <f>IF($K230="igen",Beosztás!AF261,"")</f>
        <v/>
      </c>
      <c r="Y230" s="4" t="str">
        <f>IF($K230="igen",Beosztás!AG261,"")</f>
        <v/>
      </c>
      <c r="Z230" s="4" t="str">
        <f>IF($K230="igen",Beosztás!AH261,"")</f>
        <v/>
      </c>
      <c r="AA230" s="4" t="str">
        <f>IF($K230="igen",Beosztás!AI261,"")</f>
        <v/>
      </c>
      <c r="AB230" s="4" t="str">
        <f>IF($K230="igen",Beosztás!AJ261,"")</f>
        <v/>
      </c>
      <c r="AC230" s="4" t="str">
        <f>IF($K230="igen",Beosztás!AK261,"")</f>
        <v/>
      </c>
      <c r="AD230" s="4" t="str">
        <f>IF($K230="igen",Beosztás!AL261,"")</f>
        <v/>
      </c>
      <c r="AE230" s="4" t="str">
        <f>IF($K230="igen",Beosztás!AM261,"")</f>
        <v/>
      </c>
      <c r="AF230" s="4" t="str">
        <f>IF($K230="igen",Beosztás!AN261,"")</f>
        <v/>
      </c>
      <c r="AG230" s="4" t="str">
        <f>IF($K230="igen",Beosztás!AO261,"")</f>
        <v/>
      </c>
      <c r="AH230" s="4" t="str">
        <f>IF($K230="igen",Beosztás!AP261,"")</f>
        <v/>
      </c>
      <c r="AI230" s="4" t="str">
        <f>IF($K230="igen",Beosztás!AQ261,"")</f>
        <v/>
      </c>
      <c r="AJ230" s="4" t="str">
        <f>IF($K230="igen",Beosztás!AR261,"")</f>
        <v/>
      </c>
      <c r="AK230" s="4" t="str">
        <f>IF($K230="igen",Beosztás!AS261,"")</f>
        <v/>
      </c>
      <c r="AL230" s="4" t="str">
        <f>IF($K230="igen",Beosztás!AT261,"")</f>
        <v/>
      </c>
      <c r="AM230" s="4" t="str">
        <f>IF($K230="igen",Beosztás!AU261,"")</f>
        <v/>
      </c>
      <c r="AN230" s="4" t="str">
        <f>IF($K230="igen",Beosztás!AV261,"")</f>
        <v/>
      </c>
      <c r="AO230" s="4" t="str">
        <f>IF($K230="igen",Beosztás!AW261,"")</f>
        <v/>
      </c>
      <c r="AP230" s="32" t="str">
        <f>IF($K230="igen",Beosztás!AX261,"")</f>
        <v/>
      </c>
    </row>
    <row r="231" spans="1:42" hidden="1" x14ac:dyDescent="0.3">
      <c r="A231" s="155">
        <f>Beosztás!A262</f>
        <v>0</v>
      </c>
      <c r="B231">
        <f>VLOOKUP($A231,Beosztás!$A$42:$I$345,8,)</f>
        <v>0</v>
      </c>
      <c r="C231">
        <f>VLOOKUP($A231,Beosztás!$A$42:$Q$345,9,)</f>
        <v>0</v>
      </c>
      <c r="D231">
        <f>VLOOKUP($A231,Beosztás!$A$42:$Q$345,10,)</f>
        <v>0</v>
      </c>
      <c r="E231">
        <f>VLOOKUP($A231,Beosztás!$A$42:$Q$345,11,)</f>
        <v>0</v>
      </c>
      <c r="F231">
        <f>VLOOKUP($A231,Beosztás!$A$42:$Q$345,16,)</f>
        <v>0</v>
      </c>
      <c r="G231">
        <f>VLOOKUP($A231,Beosztás!$A$42:$S$345,17,)</f>
        <v>0</v>
      </c>
      <c r="H231">
        <f>VLOOKUP($A231,Beosztás!$A$42:$S$345,14,)</f>
        <v>0</v>
      </c>
      <c r="I231">
        <f>VLOOKUP($A231,Beosztás!$A$42:$S$345,15,)</f>
        <v>0</v>
      </c>
      <c r="J231">
        <f t="shared" si="8"/>
        <v>0</v>
      </c>
      <c r="K231" s="82" t="str">
        <f t="shared" si="9"/>
        <v>nem</v>
      </c>
      <c r="L231" s="31" t="str">
        <f>IF($K231="igen",Beosztás!T262,"")</f>
        <v/>
      </c>
      <c r="M231" s="4" t="str">
        <f>IF($K231="igen",Beosztás!U262,"")</f>
        <v/>
      </c>
      <c r="N231" s="4" t="str">
        <f>IF($K231="igen",Beosztás!V262,"")</f>
        <v/>
      </c>
      <c r="O231" s="4" t="str">
        <f>IF($K231="igen",Beosztás!W262,"")</f>
        <v/>
      </c>
      <c r="P231" s="4" t="str">
        <f>IF($K231="igen",Beosztás!X262,"")</f>
        <v/>
      </c>
      <c r="Q231" s="4" t="str">
        <f>IF($K231="igen",Beosztás!Y262,"")</f>
        <v/>
      </c>
      <c r="R231" s="4" t="str">
        <f>IF($K231="igen",Beosztás!Z262,"")</f>
        <v/>
      </c>
      <c r="S231" s="4" t="str">
        <f>IF($K231="igen",Beosztás!AA262,"")</f>
        <v/>
      </c>
      <c r="T231" s="4" t="str">
        <f>IF($K231="igen",Beosztás!AB262,"")</f>
        <v/>
      </c>
      <c r="U231" s="4" t="str">
        <f>IF($K231="igen",Beosztás!AC262,"")</f>
        <v/>
      </c>
      <c r="V231" s="4" t="str">
        <f>IF($K231="igen",Beosztás!AD262,"")</f>
        <v/>
      </c>
      <c r="W231" s="4" t="str">
        <f>IF($K231="igen",Beosztás!AE262,"")</f>
        <v/>
      </c>
      <c r="X231" s="4" t="str">
        <f>IF($K231="igen",Beosztás!AF262,"")</f>
        <v/>
      </c>
      <c r="Y231" s="4" t="str">
        <f>IF($K231="igen",Beosztás!AG262,"")</f>
        <v/>
      </c>
      <c r="Z231" s="4" t="str">
        <f>IF($K231="igen",Beosztás!AH262,"")</f>
        <v/>
      </c>
      <c r="AA231" s="4" t="str">
        <f>IF($K231="igen",Beosztás!AI262,"")</f>
        <v/>
      </c>
      <c r="AB231" s="4" t="str">
        <f>IF($K231="igen",Beosztás!AJ262,"")</f>
        <v/>
      </c>
      <c r="AC231" s="4" t="str">
        <f>IF($K231="igen",Beosztás!AK262,"")</f>
        <v/>
      </c>
      <c r="AD231" s="4" t="str">
        <f>IF($K231="igen",Beosztás!AL262,"")</f>
        <v/>
      </c>
      <c r="AE231" s="4" t="str">
        <f>IF($K231="igen",Beosztás!AM262,"")</f>
        <v/>
      </c>
      <c r="AF231" s="4" t="str">
        <f>IF($K231="igen",Beosztás!AN262,"")</f>
        <v/>
      </c>
      <c r="AG231" s="4" t="str">
        <f>IF($K231="igen",Beosztás!AO262,"")</f>
        <v/>
      </c>
      <c r="AH231" s="4" t="str">
        <f>IF($K231="igen",Beosztás!AP262,"")</f>
        <v/>
      </c>
      <c r="AI231" s="4" t="str">
        <f>IF($K231="igen",Beosztás!AQ262,"")</f>
        <v/>
      </c>
      <c r="AJ231" s="4" t="str">
        <f>IF($K231="igen",Beosztás!AR262,"")</f>
        <v/>
      </c>
      <c r="AK231" s="4" t="str">
        <f>IF($K231="igen",Beosztás!AS262,"")</f>
        <v/>
      </c>
      <c r="AL231" s="4" t="str">
        <f>IF($K231="igen",Beosztás!AT262,"")</f>
        <v/>
      </c>
      <c r="AM231" s="4" t="str">
        <f>IF($K231="igen",Beosztás!AU262,"")</f>
        <v/>
      </c>
      <c r="AN231" s="4" t="str">
        <f>IF($K231="igen",Beosztás!AV262,"")</f>
        <v/>
      </c>
      <c r="AO231" s="4" t="str">
        <f>IF($K231="igen",Beosztás!AW262,"")</f>
        <v/>
      </c>
      <c r="AP231" s="32" t="str">
        <f>IF($K231="igen",Beosztás!AX262,"")</f>
        <v/>
      </c>
    </row>
    <row r="232" spans="1:42" hidden="1" x14ac:dyDescent="0.3">
      <c r="A232" s="155">
        <f>Beosztás!A263</f>
        <v>0</v>
      </c>
      <c r="B232">
        <f>VLOOKUP($A232,Beosztás!$A$42:$I$345,8,)</f>
        <v>0</v>
      </c>
      <c r="C232">
        <f>VLOOKUP($A232,Beosztás!$A$42:$Q$345,9,)</f>
        <v>0</v>
      </c>
      <c r="D232">
        <f>VLOOKUP($A232,Beosztás!$A$42:$Q$345,10,)</f>
        <v>0</v>
      </c>
      <c r="E232">
        <f>VLOOKUP($A232,Beosztás!$A$42:$Q$345,11,)</f>
        <v>0</v>
      </c>
      <c r="F232">
        <f>VLOOKUP($A232,Beosztás!$A$42:$Q$345,16,)</f>
        <v>0</v>
      </c>
      <c r="G232">
        <f>VLOOKUP($A232,Beosztás!$A$42:$S$345,17,)</f>
        <v>0</v>
      </c>
      <c r="H232">
        <f>VLOOKUP($A232,Beosztás!$A$42:$S$345,14,)</f>
        <v>0</v>
      </c>
      <c r="I232">
        <f>VLOOKUP($A232,Beosztás!$A$42:$S$345,15,)</f>
        <v>0</v>
      </c>
      <c r="J232">
        <f t="shared" si="8"/>
        <v>0</v>
      </c>
      <c r="K232" s="82" t="str">
        <f t="shared" si="9"/>
        <v>nem</v>
      </c>
      <c r="L232" s="31" t="str">
        <f>IF($K232="igen",Beosztás!T263,"")</f>
        <v/>
      </c>
      <c r="M232" s="4" t="str">
        <f>IF($K232="igen",Beosztás!U263,"")</f>
        <v/>
      </c>
      <c r="N232" s="4" t="str">
        <f>IF($K232="igen",Beosztás!V263,"")</f>
        <v/>
      </c>
      <c r="O232" s="4" t="str">
        <f>IF($K232="igen",Beosztás!W263,"")</f>
        <v/>
      </c>
      <c r="P232" s="4" t="str">
        <f>IF($K232="igen",Beosztás!X263,"")</f>
        <v/>
      </c>
      <c r="Q232" s="4" t="str">
        <f>IF($K232="igen",Beosztás!Y263,"")</f>
        <v/>
      </c>
      <c r="R232" s="4" t="str">
        <f>IF($K232="igen",Beosztás!Z263,"")</f>
        <v/>
      </c>
      <c r="S232" s="4" t="str">
        <f>IF($K232="igen",Beosztás!AA263,"")</f>
        <v/>
      </c>
      <c r="T232" s="4" t="str">
        <f>IF($K232="igen",Beosztás!AB263,"")</f>
        <v/>
      </c>
      <c r="U232" s="4" t="str">
        <f>IF($K232="igen",Beosztás!AC263,"")</f>
        <v/>
      </c>
      <c r="V232" s="4" t="str">
        <f>IF($K232="igen",Beosztás!AD263,"")</f>
        <v/>
      </c>
      <c r="W232" s="4" t="str">
        <f>IF($K232="igen",Beosztás!AE263,"")</f>
        <v/>
      </c>
      <c r="X232" s="4" t="str">
        <f>IF($K232="igen",Beosztás!AF263,"")</f>
        <v/>
      </c>
      <c r="Y232" s="4" t="str">
        <f>IF($K232="igen",Beosztás!AG263,"")</f>
        <v/>
      </c>
      <c r="Z232" s="4" t="str">
        <f>IF($K232="igen",Beosztás!AH263,"")</f>
        <v/>
      </c>
      <c r="AA232" s="4" t="str">
        <f>IF($K232="igen",Beosztás!AI263,"")</f>
        <v/>
      </c>
      <c r="AB232" s="4" t="str">
        <f>IF($K232="igen",Beosztás!AJ263,"")</f>
        <v/>
      </c>
      <c r="AC232" s="4" t="str">
        <f>IF($K232="igen",Beosztás!AK263,"")</f>
        <v/>
      </c>
      <c r="AD232" s="4" t="str">
        <f>IF($K232="igen",Beosztás!AL263,"")</f>
        <v/>
      </c>
      <c r="AE232" s="4" t="str">
        <f>IF($K232="igen",Beosztás!AM263,"")</f>
        <v/>
      </c>
      <c r="AF232" s="4" t="str">
        <f>IF($K232="igen",Beosztás!AN263,"")</f>
        <v/>
      </c>
      <c r="AG232" s="4" t="str">
        <f>IF($K232="igen",Beosztás!AO263,"")</f>
        <v/>
      </c>
      <c r="AH232" s="4" t="str">
        <f>IF($K232="igen",Beosztás!AP263,"")</f>
        <v/>
      </c>
      <c r="AI232" s="4" t="str">
        <f>IF($K232="igen",Beosztás!AQ263,"")</f>
        <v/>
      </c>
      <c r="AJ232" s="4" t="str">
        <f>IF($K232="igen",Beosztás!AR263,"")</f>
        <v/>
      </c>
      <c r="AK232" s="4" t="str">
        <f>IF($K232="igen",Beosztás!AS263,"")</f>
        <v/>
      </c>
      <c r="AL232" s="4" t="str">
        <f>IF($K232="igen",Beosztás!AT263,"")</f>
        <v/>
      </c>
      <c r="AM232" s="4" t="str">
        <f>IF($K232="igen",Beosztás!AU263,"")</f>
        <v/>
      </c>
      <c r="AN232" s="4" t="str">
        <f>IF($K232="igen",Beosztás!AV263,"")</f>
        <v/>
      </c>
      <c r="AO232" s="4" t="str">
        <f>IF($K232="igen",Beosztás!AW263,"")</f>
        <v/>
      </c>
      <c r="AP232" s="32" t="str">
        <f>IF($K232="igen",Beosztás!AX263,"")</f>
        <v/>
      </c>
    </row>
    <row r="233" spans="1:42" hidden="1" x14ac:dyDescent="0.3">
      <c r="A233" s="155">
        <f>Beosztás!A264</f>
        <v>0</v>
      </c>
      <c r="B233">
        <f>VLOOKUP($A233,Beosztás!$A$42:$I$345,8,)</f>
        <v>0</v>
      </c>
      <c r="C233">
        <f>VLOOKUP($A233,Beosztás!$A$42:$Q$345,9,)</f>
        <v>0</v>
      </c>
      <c r="D233">
        <f>VLOOKUP($A233,Beosztás!$A$42:$Q$345,10,)</f>
        <v>0</v>
      </c>
      <c r="E233">
        <f>VLOOKUP($A233,Beosztás!$A$42:$Q$345,11,)</f>
        <v>0</v>
      </c>
      <c r="F233">
        <f>VLOOKUP($A233,Beosztás!$A$42:$Q$345,16,)</f>
        <v>0</v>
      </c>
      <c r="G233">
        <f>VLOOKUP($A233,Beosztás!$A$42:$S$345,17,)</f>
        <v>0</v>
      </c>
      <c r="H233">
        <f>VLOOKUP($A233,Beosztás!$A$42:$S$345,14,)</f>
        <v>0</v>
      </c>
      <c r="I233">
        <f>VLOOKUP($A233,Beosztás!$A$42:$S$345,15,)</f>
        <v>0</v>
      </c>
      <c r="J233">
        <f t="shared" si="8"/>
        <v>0</v>
      </c>
      <c r="K233" s="82" t="str">
        <f t="shared" si="9"/>
        <v>nem</v>
      </c>
      <c r="L233" s="31" t="str">
        <f>IF($K233="igen",Beosztás!T264,"")</f>
        <v/>
      </c>
      <c r="M233" s="4" t="str">
        <f>IF($K233="igen",Beosztás!U264,"")</f>
        <v/>
      </c>
      <c r="N233" s="4" t="str">
        <f>IF($K233="igen",Beosztás!V264,"")</f>
        <v/>
      </c>
      <c r="O233" s="4" t="str">
        <f>IF($K233="igen",Beosztás!W264,"")</f>
        <v/>
      </c>
      <c r="P233" s="4" t="str">
        <f>IF($K233="igen",Beosztás!X264,"")</f>
        <v/>
      </c>
      <c r="Q233" s="4" t="str">
        <f>IF($K233="igen",Beosztás!Y264,"")</f>
        <v/>
      </c>
      <c r="R233" s="4" t="str">
        <f>IF($K233="igen",Beosztás!Z264,"")</f>
        <v/>
      </c>
      <c r="S233" s="4" t="str">
        <f>IF($K233="igen",Beosztás!AA264,"")</f>
        <v/>
      </c>
      <c r="T233" s="4" t="str">
        <f>IF($K233="igen",Beosztás!AB264,"")</f>
        <v/>
      </c>
      <c r="U233" s="4" t="str">
        <f>IF($K233="igen",Beosztás!AC264,"")</f>
        <v/>
      </c>
      <c r="V233" s="4" t="str">
        <f>IF($K233="igen",Beosztás!AD264,"")</f>
        <v/>
      </c>
      <c r="W233" s="4" t="str">
        <f>IF($K233="igen",Beosztás!AE264,"")</f>
        <v/>
      </c>
      <c r="X233" s="4" t="str">
        <f>IF($K233="igen",Beosztás!AF264,"")</f>
        <v/>
      </c>
      <c r="Y233" s="4" t="str">
        <f>IF($K233="igen",Beosztás!AG264,"")</f>
        <v/>
      </c>
      <c r="Z233" s="4" t="str">
        <f>IF($K233="igen",Beosztás!AH264,"")</f>
        <v/>
      </c>
      <c r="AA233" s="4" t="str">
        <f>IF($K233="igen",Beosztás!AI264,"")</f>
        <v/>
      </c>
      <c r="AB233" s="4" t="str">
        <f>IF($K233="igen",Beosztás!AJ264,"")</f>
        <v/>
      </c>
      <c r="AC233" s="4" t="str">
        <f>IF($K233="igen",Beosztás!AK264,"")</f>
        <v/>
      </c>
      <c r="AD233" s="4" t="str">
        <f>IF($K233="igen",Beosztás!AL264,"")</f>
        <v/>
      </c>
      <c r="AE233" s="4" t="str">
        <f>IF($K233="igen",Beosztás!AM264,"")</f>
        <v/>
      </c>
      <c r="AF233" s="4" t="str">
        <f>IF($K233="igen",Beosztás!AN264,"")</f>
        <v/>
      </c>
      <c r="AG233" s="4" t="str">
        <f>IF($K233="igen",Beosztás!AO264,"")</f>
        <v/>
      </c>
      <c r="AH233" s="4" t="str">
        <f>IF($K233="igen",Beosztás!AP264,"")</f>
        <v/>
      </c>
      <c r="AI233" s="4" t="str">
        <f>IF($K233="igen",Beosztás!AQ264,"")</f>
        <v/>
      </c>
      <c r="AJ233" s="4" t="str">
        <f>IF($K233="igen",Beosztás!AR264,"")</f>
        <v/>
      </c>
      <c r="AK233" s="4" t="str">
        <f>IF($K233="igen",Beosztás!AS264,"")</f>
        <v/>
      </c>
      <c r="AL233" s="4" t="str">
        <f>IF($K233="igen",Beosztás!AT264,"")</f>
        <v/>
      </c>
      <c r="AM233" s="4" t="str">
        <f>IF($K233="igen",Beosztás!AU264,"")</f>
        <v/>
      </c>
      <c r="AN233" s="4" t="str">
        <f>IF($K233="igen",Beosztás!AV264,"")</f>
        <v/>
      </c>
      <c r="AO233" s="4" t="str">
        <f>IF($K233="igen",Beosztás!AW264,"")</f>
        <v/>
      </c>
      <c r="AP233" s="32" t="str">
        <f>IF($K233="igen",Beosztás!AX264,"")</f>
        <v/>
      </c>
    </row>
    <row r="234" spans="1:42" hidden="1" x14ac:dyDescent="0.3">
      <c r="A234" s="155">
        <f>Beosztás!A265</f>
        <v>0</v>
      </c>
      <c r="B234">
        <f>VLOOKUP($A234,Beosztás!$A$42:$I$345,8,)</f>
        <v>0</v>
      </c>
      <c r="C234">
        <f>VLOOKUP($A234,Beosztás!$A$42:$Q$345,9,)</f>
        <v>0</v>
      </c>
      <c r="D234">
        <f>VLOOKUP($A234,Beosztás!$A$42:$Q$345,10,)</f>
        <v>0</v>
      </c>
      <c r="E234">
        <f>VLOOKUP($A234,Beosztás!$A$42:$Q$345,11,)</f>
        <v>0</v>
      </c>
      <c r="F234">
        <f>VLOOKUP($A234,Beosztás!$A$42:$Q$345,16,)</f>
        <v>0</v>
      </c>
      <c r="G234">
        <f>VLOOKUP($A234,Beosztás!$A$42:$S$345,17,)</f>
        <v>0</v>
      </c>
      <c r="H234">
        <f>VLOOKUP($A234,Beosztás!$A$42:$S$345,14,)</f>
        <v>0</v>
      </c>
      <c r="I234">
        <f>VLOOKUP($A234,Beosztás!$A$42:$S$345,15,)</f>
        <v>0</v>
      </c>
      <c r="J234">
        <f t="shared" si="8"/>
        <v>0</v>
      </c>
      <c r="K234" s="82" t="str">
        <f t="shared" si="9"/>
        <v>nem</v>
      </c>
      <c r="L234" s="31" t="str">
        <f>IF($K234="igen",Beosztás!T265,"")</f>
        <v/>
      </c>
      <c r="M234" s="4" t="str">
        <f>IF($K234="igen",Beosztás!U265,"")</f>
        <v/>
      </c>
      <c r="N234" s="4" t="str">
        <f>IF($K234="igen",Beosztás!V265,"")</f>
        <v/>
      </c>
      <c r="O234" s="4" t="str">
        <f>IF($K234="igen",Beosztás!W265,"")</f>
        <v/>
      </c>
      <c r="P234" s="4" t="str">
        <f>IF($K234="igen",Beosztás!X265,"")</f>
        <v/>
      </c>
      <c r="Q234" s="4" t="str">
        <f>IF($K234="igen",Beosztás!Y265,"")</f>
        <v/>
      </c>
      <c r="R234" s="4" t="str">
        <f>IF($K234="igen",Beosztás!Z265,"")</f>
        <v/>
      </c>
      <c r="S234" s="4" t="str">
        <f>IF($K234="igen",Beosztás!AA265,"")</f>
        <v/>
      </c>
      <c r="T234" s="4" t="str">
        <f>IF($K234="igen",Beosztás!AB265,"")</f>
        <v/>
      </c>
      <c r="U234" s="4" t="str">
        <f>IF($K234="igen",Beosztás!AC265,"")</f>
        <v/>
      </c>
      <c r="V234" s="4" t="str">
        <f>IF($K234="igen",Beosztás!AD265,"")</f>
        <v/>
      </c>
      <c r="W234" s="4" t="str">
        <f>IF($K234="igen",Beosztás!AE265,"")</f>
        <v/>
      </c>
      <c r="X234" s="4" t="str">
        <f>IF($K234="igen",Beosztás!AF265,"")</f>
        <v/>
      </c>
      <c r="Y234" s="4" t="str">
        <f>IF($K234="igen",Beosztás!AG265,"")</f>
        <v/>
      </c>
      <c r="Z234" s="4" t="str">
        <f>IF($K234="igen",Beosztás!AH265,"")</f>
        <v/>
      </c>
      <c r="AA234" s="4" t="str">
        <f>IF($K234="igen",Beosztás!AI265,"")</f>
        <v/>
      </c>
      <c r="AB234" s="4" t="str">
        <f>IF($K234="igen",Beosztás!AJ265,"")</f>
        <v/>
      </c>
      <c r="AC234" s="4" t="str">
        <f>IF($K234="igen",Beosztás!AK265,"")</f>
        <v/>
      </c>
      <c r="AD234" s="4" t="str">
        <f>IF($K234="igen",Beosztás!AL265,"")</f>
        <v/>
      </c>
      <c r="AE234" s="4" t="str">
        <f>IF($K234="igen",Beosztás!AM265,"")</f>
        <v/>
      </c>
      <c r="AF234" s="4" t="str">
        <f>IF($K234="igen",Beosztás!AN265,"")</f>
        <v/>
      </c>
      <c r="AG234" s="4" t="str">
        <f>IF($K234="igen",Beosztás!AO265,"")</f>
        <v/>
      </c>
      <c r="AH234" s="4" t="str">
        <f>IF($K234="igen",Beosztás!AP265,"")</f>
        <v/>
      </c>
      <c r="AI234" s="4" t="str">
        <f>IF($K234="igen",Beosztás!AQ265,"")</f>
        <v/>
      </c>
      <c r="AJ234" s="4" t="str">
        <f>IF($K234="igen",Beosztás!AR265,"")</f>
        <v/>
      </c>
      <c r="AK234" s="4" t="str">
        <f>IF($K234="igen",Beosztás!AS265,"")</f>
        <v/>
      </c>
      <c r="AL234" s="4" t="str">
        <f>IF($K234="igen",Beosztás!AT265,"")</f>
        <v/>
      </c>
      <c r="AM234" s="4" t="str">
        <f>IF($K234="igen",Beosztás!AU265,"")</f>
        <v/>
      </c>
      <c r="AN234" s="4" t="str">
        <f>IF($K234="igen",Beosztás!AV265,"")</f>
        <v/>
      </c>
      <c r="AO234" s="4" t="str">
        <f>IF($K234="igen",Beosztás!AW265,"")</f>
        <v/>
      </c>
      <c r="AP234" s="32" t="str">
        <f>IF($K234="igen",Beosztás!AX265,"")</f>
        <v/>
      </c>
    </row>
    <row r="235" spans="1:42" hidden="1" x14ac:dyDescent="0.3">
      <c r="A235" s="155">
        <f>Beosztás!A266</f>
        <v>0</v>
      </c>
      <c r="B235">
        <f>VLOOKUP($A235,Beosztás!$A$42:$I$345,8,)</f>
        <v>0</v>
      </c>
      <c r="C235">
        <f>VLOOKUP($A235,Beosztás!$A$42:$Q$345,9,)</f>
        <v>0</v>
      </c>
      <c r="D235">
        <f>VLOOKUP($A235,Beosztás!$A$42:$Q$345,10,)</f>
        <v>0</v>
      </c>
      <c r="E235">
        <f>VLOOKUP($A235,Beosztás!$A$42:$Q$345,11,)</f>
        <v>0</v>
      </c>
      <c r="F235">
        <f>VLOOKUP($A235,Beosztás!$A$42:$Q$345,16,)</f>
        <v>0</v>
      </c>
      <c r="G235">
        <f>VLOOKUP($A235,Beosztás!$A$42:$S$345,17,)</f>
        <v>0</v>
      </c>
      <c r="H235">
        <f>VLOOKUP($A235,Beosztás!$A$42:$S$345,14,)</f>
        <v>0</v>
      </c>
      <c r="I235">
        <f>VLOOKUP($A235,Beosztás!$A$42:$S$345,15,)</f>
        <v>0</v>
      </c>
      <c r="J235">
        <f t="shared" si="8"/>
        <v>0</v>
      </c>
      <c r="K235" s="82" t="str">
        <f t="shared" si="9"/>
        <v>nem</v>
      </c>
      <c r="L235" s="31" t="str">
        <f>IF($K235="igen",Beosztás!T266,"")</f>
        <v/>
      </c>
      <c r="M235" s="4" t="str">
        <f>IF($K235="igen",Beosztás!U266,"")</f>
        <v/>
      </c>
      <c r="N235" s="4" t="str">
        <f>IF($K235="igen",Beosztás!V266,"")</f>
        <v/>
      </c>
      <c r="O235" s="4" t="str">
        <f>IF($K235="igen",Beosztás!W266,"")</f>
        <v/>
      </c>
      <c r="P235" s="4" t="str">
        <f>IF($K235="igen",Beosztás!X266,"")</f>
        <v/>
      </c>
      <c r="Q235" s="4" t="str">
        <f>IF($K235="igen",Beosztás!Y266,"")</f>
        <v/>
      </c>
      <c r="R235" s="4" t="str">
        <f>IF($K235="igen",Beosztás!Z266,"")</f>
        <v/>
      </c>
      <c r="S235" s="4" t="str">
        <f>IF($K235="igen",Beosztás!AA266,"")</f>
        <v/>
      </c>
      <c r="T235" s="4" t="str">
        <f>IF($K235="igen",Beosztás!AB266,"")</f>
        <v/>
      </c>
      <c r="U235" s="4" t="str">
        <f>IF($K235="igen",Beosztás!AC266,"")</f>
        <v/>
      </c>
      <c r="V235" s="4" t="str">
        <f>IF($K235="igen",Beosztás!AD266,"")</f>
        <v/>
      </c>
      <c r="W235" s="4" t="str">
        <f>IF($K235="igen",Beosztás!AE266,"")</f>
        <v/>
      </c>
      <c r="X235" s="4" t="str">
        <f>IF($K235="igen",Beosztás!AF266,"")</f>
        <v/>
      </c>
      <c r="Y235" s="4" t="str">
        <f>IF($K235="igen",Beosztás!AG266,"")</f>
        <v/>
      </c>
      <c r="Z235" s="4" t="str">
        <f>IF($K235="igen",Beosztás!AH266,"")</f>
        <v/>
      </c>
      <c r="AA235" s="4" t="str">
        <f>IF($K235="igen",Beosztás!AI266,"")</f>
        <v/>
      </c>
      <c r="AB235" s="4" t="str">
        <f>IF($K235="igen",Beosztás!AJ266,"")</f>
        <v/>
      </c>
      <c r="AC235" s="4" t="str">
        <f>IF($K235="igen",Beosztás!AK266,"")</f>
        <v/>
      </c>
      <c r="AD235" s="4" t="str">
        <f>IF($K235="igen",Beosztás!AL266,"")</f>
        <v/>
      </c>
      <c r="AE235" s="4" t="str">
        <f>IF($K235="igen",Beosztás!AM266,"")</f>
        <v/>
      </c>
      <c r="AF235" s="4" t="str">
        <f>IF($K235="igen",Beosztás!AN266,"")</f>
        <v/>
      </c>
      <c r="AG235" s="4" t="str">
        <f>IF($K235="igen",Beosztás!AO266,"")</f>
        <v/>
      </c>
      <c r="AH235" s="4" t="str">
        <f>IF($K235="igen",Beosztás!AP266,"")</f>
        <v/>
      </c>
      <c r="AI235" s="4" t="str">
        <f>IF($K235="igen",Beosztás!AQ266,"")</f>
        <v/>
      </c>
      <c r="AJ235" s="4" t="str">
        <f>IF($K235="igen",Beosztás!AR266,"")</f>
        <v/>
      </c>
      <c r="AK235" s="4" t="str">
        <f>IF($K235="igen",Beosztás!AS266,"")</f>
        <v/>
      </c>
      <c r="AL235" s="4" t="str">
        <f>IF($K235="igen",Beosztás!AT266,"")</f>
        <v/>
      </c>
      <c r="AM235" s="4" t="str">
        <f>IF($K235="igen",Beosztás!AU266,"")</f>
        <v/>
      </c>
      <c r="AN235" s="4" t="str">
        <f>IF($K235="igen",Beosztás!AV266,"")</f>
        <v/>
      </c>
      <c r="AO235" s="4" t="str">
        <f>IF($K235="igen",Beosztás!AW266,"")</f>
        <v/>
      </c>
      <c r="AP235" s="32" t="str">
        <f>IF($K235="igen",Beosztás!AX266,"")</f>
        <v/>
      </c>
    </row>
    <row r="236" spans="1:42" hidden="1" x14ac:dyDescent="0.3">
      <c r="A236" s="155">
        <f>Beosztás!A267</f>
        <v>0</v>
      </c>
      <c r="B236">
        <f>VLOOKUP($A236,Beosztás!$A$42:$I$345,8,)</f>
        <v>0</v>
      </c>
      <c r="C236">
        <f>VLOOKUP($A236,Beosztás!$A$42:$Q$345,9,)</f>
        <v>0</v>
      </c>
      <c r="D236">
        <f>VLOOKUP($A236,Beosztás!$A$42:$Q$345,10,)</f>
        <v>0</v>
      </c>
      <c r="E236">
        <f>VLOOKUP($A236,Beosztás!$A$42:$Q$345,11,)</f>
        <v>0</v>
      </c>
      <c r="F236">
        <f>VLOOKUP($A236,Beosztás!$A$42:$Q$345,16,)</f>
        <v>0</v>
      </c>
      <c r="G236">
        <f>VLOOKUP($A236,Beosztás!$A$42:$S$345,17,)</f>
        <v>0</v>
      </c>
      <c r="H236">
        <f>VLOOKUP($A236,Beosztás!$A$42:$S$345,14,)</f>
        <v>0</v>
      </c>
      <c r="I236">
        <f>VLOOKUP($A236,Beosztás!$A$42:$S$345,15,)</f>
        <v>0</v>
      </c>
      <c r="J236">
        <f t="shared" si="8"/>
        <v>0</v>
      </c>
      <c r="K236" s="82" t="str">
        <f t="shared" si="9"/>
        <v>nem</v>
      </c>
      <c r="L236" s="31" t="str">
        <f>IF($K236="igen",Beosztás!T267,"")</f>
        <v/>
      </c>
      <c r="M236" s="4" t="str">
        <f>IF($K236="igen",Beosztás!U267,"")</f>
        <v/>
      </c>
      <c r="N236" s="4" t="str">
        <f>IF($K236="igen",Beosztás!V267,"")</f>
        <v/>
      </c>
      <c r="O236" s="4" t="str">
        <f>IF($K236="igen",Beosztás!W267,"")</f>
        <v/>
      </c>
      <c r="P236" s="4" t="str">
        <f>IF($K236="igen",Beosztás!X267,"")</f>
        <v/>
      </c>
      <c r="Q236" s="4" t="str">
        <f>IF($K236="igen",Beosztás!Y267,"")</f>
        <v/>
      </c>
      <c r="R236" s="4" t="str">
        <f>IF($K236="igen",Beosztás!Z267,"")</f>
        <v/>
      </c>
      <c r="S236" s="4" t="str">
        <f>IF($K236="igen",Beosztás!AA267,"")</f>
        <v/>
      </c>
      <c r="T236" s="4" t="str">
        <f>IF($K236="igen",Beosztás!AB267,"")</f>
        <v/>
      </c>
      <c r="U236" s="4" t="str">
        <f>IF($K236="igen",Beosztás!AC267,"")</f>
        <v/>
      </c>
      <c r="V236" s="4" t="str">
        <f>IF($K236="igen",Beosztás!AD267,"")</f>
        <v/>
      </c>
      <c r="W236" s="4" t="str">
        <f>IF($K236="igen",Beosztás!AE267,"")</f>
        <v/>
      </c>
      <c r="X236" s="4" t="str">
        <f>IF($K236="igen",Beosztás!AF267,"")</f>
        <v/>
      </c>
      <c r="Y236" s="4" t="str">
        <f>IF($K236="igen",Beosztás!AG267,"")</f>
        <v/>
      </c>
      <c r="Z236" s="4" t="str">
        <f>IF($K236="igen",Beosztás!AH267,"")</f>
        <v/>
      </c>
      <c r="AA236" s="4" t="str">
        <f>IF($K236="igen",Beosztás!AI267,"")</f>
        <v/>
      </c>
      <c r="AB236" s="4" t="str">
        <f>IF($K236="igen",Beosztás!AJ267,"")</f>
        <v/>
      </c>
      <c r="AC236" s="4" t="str">
        <f>IF($K236="igen",Beosztás!AK267,"")</f>
        <v/>
      </c>
      <c r="AD236" s="4" t="str">
        <f>IF($K236="igen",Beosztás!AL267,"")</f>
        <v/>
      </c>
      <c r="AE236" s="4" t="str">
        <f>IF($K236="igen",Beosztás!AM267,"")</f>
        <v/>
      </c>
      <c r="AF236" s="4" t="str">
        <f>IF($K236="igen",Beosztás!AN267,"")</f>
        <v/>
      </c>
      <c r="AG236" s="4" t="str">
        <f>IF($K236="igen",Beosztás!AO267,"")</f>
        <v/>
      </c>
      <c r="AH236" s="4" t="str">
        <f>IF($K236="igen",Beosztás!AP267,"")</f>
        <v/>
      </c>
      <c r="AI236" s="4" t="str">
        <f>IF($K236="igen",Beosztás!AQ267,"")</f>
        <v/>
      </c>
      <c r="AJ236" s="4" t="str">
        <f>IF($K236="igen",Beosztás!AR267,"")</f>
        <v/>
      </c>
      <c r="AK236" s="4" t="str">
        <f>IF($K236="igen",Beosztás!AS267,"")</f>
        <v/>
      </c>
      <c r="AL236" s="4" t="str">
        <f>IF($K236="igen",Beosztás!AT267,"")</f>
        <v/>
      </c>
      <c r="AM236" s="4" t="str">
        <f>IF($K236="igen",Beosztás!AU267,"")</f>
        <v/>
      </c>
      <c r="AN236" s="4" t="str">
        <f>IF($K236="igen",Beosztás!AV267,"")</f>
        <v/>
      </c>
      <c r="AO236" s="4" t="str">
        <f>IF($K236="igen",Beosztás!AW267,"")</f>
        <v/>
      </c>
      <c r="AP236" s="32" t="str">
        <f>IF($K236="igen",Beosztás!AX267,"")</f>
        <v/>
      </c>
    </row>
    <row r="237" spans="1:42" x14ac:dyDescent="0.3">
      <c r="A237" s="155" t="str">
        <f>Beosztás!A268</f>
        <v>Balogh-Besenyei Gabriella</v>
      </c>
      <c r="B237" t="str">
        <f>VLOOKUP($A237,Beosztás!$A$42:$I$347,8,)</f>
        <v>nem</v>
      </c>
      <c r="C237" t="str">
        <f>VLOOKUP($A237,Beosztás!$A$42:$Q$347,9,)</f>
        <v>igen</v>
      </c>
      <c r="D237" t="str">
        <f>VLOOKUP($A237,Beosztás!$A$42:$Q$3501,10,)</f>
        <v>nem</v>
      </c>
      <c r="E237" t="str">
        <f>VLOOKUP($A237,Beosztás!$A$42:$Q$347,11,)</f>
        <v>nem</v>
      </c>
      <c r="F237" t="str">
        <f>VLOOKUP($A237,Beosztás!$A$42:$Q$347,16,)</f>
        <v>nem</v>
      </c>
      <c r="G237">
        <f>VLOOKUP($A237,Beosztás!$A$42:$S$347,17,)</f>
        <v>0</v>
      </c>
      <c r="H237" t="str">
        <f>VLOOKUP($A237,Beosztás!$A$42:$S$347,14,)</f>
        <v>igen</v>
      </c>
      <c r="I237" t="str">
        <f>VLOOKUP($A237,Beosztás!$A$42:$S$347,15,)</f>
        <v>nem</v>
      </c>
      <c r="J237">
        <f t="shared" si="8"/>
        <v>2</v>
      </c>
      <c r="K237" s="82" t="str">
        <f t="shared" si="9"/>
        <v>igen</v>
      </c>
      <c r="L237" s="586">
        <f>Beosztás!T268</f>
        <v>0</v>
      </c>
      <c r="M237" s="603" t="str">
        <f>Beosztás!U268</f>
        <v>Video 8-16</v>
      </c>
      <c r="N237" s="31" t="str">
        <f>Beosztás!V268</f>
        <v>Video 8-16</v>
      </c>
      <c r="O237" s="31" t="str">
        <f>Beosztás!W268</f>
        <v>Video 8-16</v>
      </c>
      <c r="P237" s="31" t="str">
        <f>Beosztás!X268</f>
        <v>Video 8-16</v>
      </c>
      <c r="Q237" s="31" t="str">
        <f>Beosztás!Y268</f>
        <v>Video 8-16</v>
      </c>
      <c r="R237" s="31">
        <f>Beosztás!Z268</f>
        <v>0</v>
      </c>
      <c r="S237" s="31">
        <f>Beosztás!AA268</f>
        <v>0</v>
      </c>
      <c r="T237" s="31" t="str">
        <f>Beosztás!AB268</f>
        <v>Video 8-16</v>
      </c>
      <c r="U237" s="31" t="str">
        <f>Beosztás!AC268</f>
        <v>Video 8-16</v>
      </c>
      <c r="V237" s="31" t="str">
        <f>Beosztás!AD268</f>
        <v>Video 8-16</v>
      </c>
      <c r="W237" s="31" t="str">
        <f>Beosztás!AE268</f>
        <v>Video 8-16</v>
      </c>
      <c r="X237" s="31" t="str">
        <f>Beosztás!AF268</f>
        <v>SZ</v>
      </c>
      <c r="Y237" s="31">
        <f>Beosztás!AG268</f>
        <v>0</v>
      </c>
      <c r="Z237" s="31">
        <f>Beosztás!AH268</f>
        <v>0</v>
      </c>
      <c r="AA237" s="31" t="str">
        <f>Beosztás!AI268</f>
        <v>Video 8-16</v>
      </c>
      <c r="AB237" s="31" t="str">
        <f>Beosztás!AJ268</f>
        <v>Video 8-16</v>
      </c>
      <c r="AC237" s="31" t="str">
        <f>Beosztás!AK268</f>
        <v>Video 8-16</v>
      </c>
      <c r="AD237" s="31" t="str">
        <f>Beosztás!AL268</f>
        <v>Video 8-16</v>
      </c>
      <c r="AE237" s="31" t="str">
        <f>Beosztás!AM268</f>
        <v>Video 8-16</v>
      </c>
      <c r="AF237" s="31">
        <f>Beosztás!AN268</f>
        <v>0</v>
      </c>
      <c r="AG237" s="31">
        <f>Beosztás!AO268</f>
        <v>0</v>
      </c>
      <c r="AH237" s="31" t="str">
        <f>Beosztás!AP268</f>
        <v>Video 8-16</v>
      </c>
      <c r="AI237" s="31" t="str">
        <f>Beosztás!AQ268</f>
        <v>Video 8-16</v>
      </c>
      <c r="AJ237" s="31" t="str">
        <f>Beosztás!AR268</f>
        <v>Video 8-16</v>
      </c>
      <c r="AK237" s="31" t="str">
        <f>Beosztás!AS268</f>
        <v>Video 8-16</v>
      </c>
      <c r="AL237" s="31" t="str">
        <f>Beosztás!AT268</f>
        <v>Video 8-16</v>
      </c>
      <c r="AM237" s="31">
        <f>Beosztás!AU268</f>
        <v>0</v>
      </c>
      <c r="AN237" s="31">
        <f>Beosztás!AV268</f>
        <v>0</v>
      </c>
      <c r="AO237" s="31" t="str">
        <f>Beosztás!AW268</f>
        <v>Video 8-16</v>
      </c>
      <c r="AP237" s="31" t="str">
        <f>Beosztás!AX268</f>
        <v>Video 8-16</v>
      </c>
    </row>
    <row r="238" spans="1:42" hidden="1" x14ac:dyDescent="0.3">
      <c r="A238" s="155" t="e">
        <f>Beosztás!#REF!</f>
        <v>#REF!</v>
      </c>
      <c r="B238" t="e">
        <f>VLOOKUP($A238,Beosztás!$A$42:$I$347,8,)</f>
        <v>#REF!</v>
      </c>
      <c r="C238" t="e">
        <f>VLOOKUP($A238,Beosztás!$A$42:$Q$347,9,)</f>
        <v>#REF!</v>
      </c>
      <c r="D238" t="e">
        <f>VLOOKUP($A238,Beosztás!$A$42:$Q$3501,10,)</f>
        <v>#REF!</v>
      </c>
      <c r="E238" t="e">
        <f>VLOOKUP($A238,Beosztás!$A$42:$Q$347,11,)</f>
        <v>#REF!</v>
      </c>
      <c r="F238" t="e">
        <f>VLOOKUP($A238,Beosztás!$A$42:$Q$347,16,)</f>
        <v>#REF!</v>
      </c>
      <c r="G238" t="e">
        <f>VLOOKUP($A238,Beosztás!$A$42:$S$347,17,)</f>
        <v>#REF!</v>
      </c>
      <c r="H238" t="e">
        <f>VLOOKUP($A238,Beosztás!$A$42:$S$347,14,)</f>
        <v>#REF!</v>
      </c>
      <c r="I238" t="e">
        <f>VLOOKUP($A238,Beosztás!$A$42:$S$347,15,)</f>
        <v>#REF!</v>
      </c>
      <c r="J238" t="e">
        <f t="shared" si="8"/>
        <v>#REF!</v>
      </c>
      <c r="K238" s="82" t="e">
        <f t="shared" si="9"/>
        <v>#REF!</v>
      </c>
      <c r="L238" s="31" t="e">
        <f>Beosztás!#REF!</f>
        <v>#REF!</v>
      </c>
      <c r="M238" s="31" t="e">
        <f>Beosztás!#REF!</f>
        <v>#REF!</v>
      </c>
      <c r="N238" s="31" t="e">
        <f>Beosztás!#REF!</f>
        <v>#REF!</v>
      </c>
      <c r="O238" s="31" t="e">
        <f>Beosztás!#REF!</f>
        <v>#REF!</v>
      </c>
      <c r="P238" s="31" t="e">
        <f>Beosztás!#REF!</f>
        <v>#REF!</v>
      </c>
      <c r="Q238" s="31" t="e">
        <f>Beosztás!#REF!</f>
        <v>#REF!</v>
      </c>
      <c r="R238" s="31" t="e">
        <f>Beosztás!#REF!</f>
        <v>#REF!</v>
      </c>
      <c r="S238" s="31" t="e">
        <f>Beosztás!#REF!</f>
        <v>#REF!</v>
      </c>
      <c r="T238" s="31" t="e">
        <f>Beosztás!#REF!</f>
        <v>#REF!</v>
      </c>
      <c r="U238" s="31" t="e">
        <f>Beosztás!#REF!</f>
        <v>#REF!</v>
      </c>
      <c r="V238" s="31" t="e">
        <f>Beosztás!#REF!</f>
        <v>#REF!</v>
      </c>
      <c r="W238" s="31" t="e">
        <f>Beosztás!#REF!</f>
        <v>#REF!</v>
      </c>
      <c r="X238" s="31" t="e">
        <f>Beosztás!#REF!</f>
        <v>#REF!</v>
      </c>
      <c r="Y238" s="31" t="e">
        <f>Beosztás!#REF!</f>
        <v>#REF!</v>
      </c>
      <c r="Z238" s="31" t="e">
        <f>Beosztás!#REF!</f>
        <v>#REF!</v>
      </c>
      <c r="AA238" s="31" t="e">
        <f>Beosztás!#REF!</f>
        <v>#REF!</v>
      </c>
      <c r="AB238" s="31" t="e">
        <f>Beosztás!#REF!</f>
        <v>#REF!</v>
      </c>
      <c r="AC238" s="31" t="e">
        <f>Beosztás!#REF!</f>
        <v>#REF!</v>
      </c>
      <c r="AD238" s="31" t="e">
        <f>Beosztás!#REF!</f>
        <v>#REF!</v>
      </c>
      <c r="AE238" s="31" t="e">
        <f>Beosztás!#REF!</f>
        <v>#REF!</v>
      </c>
      <c r="AF238" s="31" t="e">
        <f>Beosztás!#REF!</f>
        <v>#REF!</v>
      </c>
      <c r="AG238" s="31" t="e">
        <f>Beosztás!#REF!</f>
        <v>#REF!</v>
      </c>
      <c r="AH238" s="31" t="e">
        <f>Beosztás!#REF!</f>
        <v>#REF!</v>
      </c>
      <c r="AI238" s="31" t="e">
        <f>Beosztás!#REF!</f>
        <v>#REF!</v>
      </c>
      <c r="AJ238" s="31" t="e">
        <f>Beosztás!#REF!</f>
        <v>#REF!</v>
      </c>
      <c r="AK238" s="31" t="e">
        <f>Beosztás!#REF!</f>
        <v>#REF!</v>
      </c>
      <c r="AL238" s="31" t="e">
        <f>Beosztás!#REF!</f>
        <v>#REF!</v>
      </c>
      <c r="AM238" s="31" t="e">
        <f>Beosztás!#REF!</f>
        <v>#REF!</v>
      </c>
      <c r="AN238" s="31" t="e">
        <f>Beosztás!#REF!</f>
        <v>#REF!</v>
      </c>
      <c r="AO238" s="31" t="e">
        <f>Beosztás!#REF!</f>
        <v>#REF!</v>
      </c>
      <c r="AP238" s="31" t="e">
        <f>Beosztás!#REF!</f>
        <v>#REF!</v>
      </c>
    </row>
    <row r="239" spans="1:42" x14ac:dyDescent="0.3">
      <c r="A239" s="155" t="str">
        <f>Beosztás!A269</f>
        <v>Pribojszki Brigitta</v>
      </c>
      <c r="B239" t="str">
        <f>VLOOKUP($A239,Beosztás!$A$42:$I$347,8,)</f>
        <v>nem</v>
      </c>
      <c r="C239" t="str">
        <f>VLOOKUP($A239,Beosztás!$A$42:$Q$347,9,)</f>
        <v>nem</v>
      </c>
      <c r="D239" t="str">
        <f>VLOOKUP($A239,Beosztás!$A$42:$Q$3501,10,)</f>
        <v>nem</v>
      </c>
      <c r="E239" t="str">
        <f>VLOOKUP($A239,Beosztás!$A$42:$Q$347,11,)</f>
        <v>nem</v>
      </c>
      <c r="F239" t="str">
        <f>VLOOKUP($A239,Beosztás!$A$42:$Q$347,16,)</f>
        <v>nem</v>
      </c>
      <c r="G239">
        <f>VLOOKUP($A239,Beosztás!$A$42:$S$347,17,)</f>
        <v>0</v>
      </c>
      <c r="H239" t="str">
        <f>VLOOKUP($A239,Beosztás!$A$42:$S$347,14,)</f>
        <v>igen</v>
      </c>
      <c r="I239" t="str">
        <f>VLOOKUP($A239,Beosztás!$A$42:$S$347,15,)</f>
        <v>nem</v>
      </c>
      <c r="J239">
        <f t="shared" si="8"/>
        <v>1</v>
      </c>
      <c r="K239" s="82" t="str">
        <f t="shared" si="9"/>
        <v>igen</v>
      </c>
      <c r="L239" s="586">
        <f>Beosztás!T269</f>
        <v>0</v>
      </c>
      <c r="M239" s="603" t="str">
        <f>Beosztás!U269</f>
        <v>Video 8-16</v>
      </c>
      <c r="N239" s="31" t="str">
        <f>Beosztás!V269</f>
        <v>Video 8-16</v>
      </c>
      <c r="O239" s="31" t="str">
        <f>Beosztás!W269</f>
        <v>Video 8-16</v>
      </c>
      <c r="P239" s="31" t="str">
        <f>Beosztás!X269</f>
        <v>Video 8-16</v>
      </c>
      <c r="Q239" s="31" t="str">
        <f>Beosztás!Y269</f>
        <v>Video 8-16</v>
      </c>
      <c r="R239" s="31">
        <f>Beosztás!Z269</f>
        <v>0</v>
      </c>
      <c r="S239" s="31">
        <f>Beosztás!AA269</f>
        <v>0</v>
      </c>
      <c r="T239" s="31" t="str">
        <f>Beosztás!AB269</f>
        <v>Video 8-16</v>
      </c>
      <c r="U239" s="31" t="str">
        <f>Beosztás!AC269</f>
        <v>Video 8-16</v>
      </c>
      <c r="V239" s="31" t="str">
        <f>Beosztás!AD269</f>
        <v>Video 8-16</v>
      </c>
      <c r="W239" s="31" t="str">
        <f>Beosztás!AE269</f>
        <v>Video 8-16</v>
      </c>
      <c r="X239" s="31" t="str">
        <f>Beosztás!AF269</f>
        <v>Video 8-16</v>
      </c>
      <c r="Y239" s="31">
        <f>Beosztás!AG269</f>
        <v>0</v>
      </c>
      <c r="Z239" s="31">
        <f>Beosztás!AH269</f>
        <v>0</v>
      </c>
      <c r="AA239" s="31" t="str">
        <f>Beosztás!AI269</f>
        <v>Video 8-16</v>
      </c>
      <c r="AB239" s="31" t="str">
        <f>Beosztás!AJ269</f>
        <v>Video 8-16</v>
      </c>
      <c r="AC239" s="31" t="str">
        <f>Beosztás!AK269</f>
        <v>Video 8-16</v>
      </c>
      <c r="AD239" s="31" t="str">
        <f>Beosztás!AL269</f>
        <v>Video 8-16</v>
      </c>
      <c r="AE239" s="31" t="str">
        <f>Beosztás!AM269</f>
        <v>Video 8-16</v>
      </c>
      <c r="AF239" s="31">
        <f>Beosztás!AN269</f>
        <v>0</v>
      </c>
      <c r="AG239" s="31">
        <f>Beosztás!AO269</f>
        <v>0</v>
      </c>
      <c r="AH239" s="31" t="str">
        <f>Beosztás!AP269</f>
        <v>Video 8-16</v>
      </c>
      <c r="AI239" s="31" t="str">
        <f>Beosztás!AQ269</f>
        <v>Video 8-16</v>
      </c>
      <c r="AJ239" s="31" t="str">
        <f>Beosztás!AR269</f>
        <v>Video 8-16</v>
      </c>
      <c r="AK239" s="31" t="str">
        <f>Beosztás!AS269</f>
        <v>Video 8-16</v>
      </c>
      <c r="AL239" s="31" t="str">
        <f>Beosztás!AT269</f>
        <v>Video 8-16</v>
      </c>
      <c r="AM239" s="31">
        <f>Beosztás!AU269</f>
        <v>0</v>
      </c>
      <c r="AN239" s="31">
        <f>Beosztás!AV269</f>
        <v>0</v>
      </c>
      <c r="AO239" s="31" t="str">
        <f>Beosztás!AW269</f>
        <v>Video 8-16</v>
      </c>
      <c r="AP239" s="31" t="str">
        <f>Beosztás!AX269</f>
        <v>Video 8-16</v>
      </c>
    </row>
    <row r="240" spans="1:42" x14ac:dyDescent="0.3">
      <c r="A240" s="155" t="str">
        <f>Beosztás!A270</f>
        <v>Dr.Józsáné Papp Judit</v>
      </c>
      <c r="B240" t="str">
        <f>VLOOKUP($A240,Beosztás!$A$42:$I$347,8,)</f>
        <v>nem</v>
      </c>
      <c r="C240" t="str">
        <f>VLOOKUP($A240,Beosztás!$A$42:$Q$347,9,)</f>
        <v>nem</v>
      </c>
      <c r="D240" t="str">
        <f>VLOOKUP($A240,Beosztás!$A$42:$Q$3501,10,)</f>
        <v>nem</v>
      </c>
      <c r="E240" t="str">
        <f>VLOOKUP($A240,Beosztás!$A$42:$Q$347,11,)</f>
        <v>nem</v>
      </c>
      <c r="F240" t="str">
        <f>VLOOKUP($A240,Beosztás!$A$42:$Q$347,16,)</f>
        <v>nem</v>
      </c>
      <c r="G240">
        <f>VLOOKUP($A240,Beosztás!$A$42:$S$347,17,)</f>
        <v>0</v>
      </c>
      <c r="H240" t="str">
        <f>VLOOKUP($A240,Beosztás!$A$42:$S$347,14,)</f>
        <v>igen</v>
      </c>
      <c r="I240" t="str">
        <f>VLOOKUP($A240,Beosztás!$A$42:$S$347,15,)</f>
        <v>nem</v>
      </c>
      <c r="J240">
        <f t="shared" si="8"/>
        <v>1</v>
      </c>
      <c r="K240" s="82" t="str">
        <f t="shared" si="9"/>
        <v>igen</v>
      </c>
      <c r="L240" s="586">
        <f>Beosztás!T270</f>
        <v>0</v>
      </c>
      <c r="M240" s="603" t="str">
        <f>Beosztás!U270</f>
        <v>Video 8-16</v>
      </c>
      <c r="N240" s="31" t="str">
        <f>Beosztás!V270</f>
        <v>Video 8-16</v>
      </c>
      <c r="O240" s="31" t="str">
        <f>Beosztás!W270</f>
        <v>Video 8-16</v>
      </c>
      <c r="P240" s="31" t="str">
        <f>Beosztás!X270</f>
        <v>Video 8-16</v>
      </c>
      <c r="Q240" s="31" t="str">
        <f>Beosztás!Y270</f>
        <v>Video 8-16</v>
      </c>
      <c r="R240" s="31">
        <f>Beosztás!Z270</f>
        <v>0</v>
      </c>
      <c r="S240" s="31">
        <f>Beosztás!AA270</f>
        <v>0</v>
      </c>
      <c r="T240" s="31" t="str">
        <f>Beosztás!AB270</f>
        <v>Video 8-16</v>
      </c>
      <c r="U240" s="31" t="str">
        <f>Beosztás!AC270</f>
        <v>Video 8-16</v>
      </c>
      <c r="V240" s="31" t="str">
        <f>Beosztás!AD270</f>
        <v>Video 8-16</v>
      </c>
      <c r="W240" s="31" t="str">
        <f>Beosztás!AE270</f>
        <v>Video 8-16</v>
      </c>
      <c r="X240" s="31" t="str">
        <f>Beosztás!AF270</f>
        <v>Video 8-16</v>
      </c>
      <c r="Y240" s="31">
        <f>Beosztás!AG270</f>
        <v>0</v>
      </c>
      <c r="Z240" s="31">
        <f>Beosztás!AH270</f>
        <v>0</v>
      </c>
      <c r="AA240" s="31" t="str">
        <f>Beosztás!AI270</f>
        <v>Video 8-16</v>
      </c>
      <c r="AB240" s="31" t="str">
        <f>Beosztás!AJ270</f>
        <v>Video 8-16</v>
      </c>
      <c r="AC240" s="31" t="str">
        <f>Beosztás!AK270</f>
        <v>Video 8-16</v>
      </c>
      <c r="AD240" s="31" t="str">
        <f>Beosztás!AL270</f>
        <v>Video 8-16</v>
      </c>
      <c r="AE240" s="31" t="str">
        <f>Beosztás!AM270</f>
        <v>Video 8-16</v>
      </c>
      <c r="AF240" s="31">
        <f>Beosztás!AN270</f>
        <v>0</v>
      </c>
      <c r="AG240" s="31">
        <f>Beosztás!AO270</f>
        <v>0</v>
      </c>
      <c r="AH240" s="31" t="str">
        <f>Beosztás!AP270</f>
        <v>Video 8-16</v>
      </c>
      <c r="AI240" s="31" t="str">
        <f>Beosztás!AQ270</f>
        <v>Video 8-16</v>
      </c>
      <c r="AJ240" s="31" t="str">
        <f>Beosztás!AR270</f>
        <v>Video 8-16</v>
      </c>
      <c r="AK240" s="31" t="str">
        <f>Beosztás!AS270</f>
        <v>Video 8-16</v>
      </c>
      <c r="AL240" s="31" t="str">
        <f>Beosztás!AT270</f>
        <v>Video 8-16</v>
      </c>
      <c r="AM240" s="31">
        <f>Beosztás!AU270</f>
        <v>0</v>
      </c>
      <c r="AN240" s="31">
        <f>Beosztás!AV270</f>
        <v>0</v>
      </c>
      <c r="AO240" s="31" t="str">
        <f>Beosztás!AW270</f>
        <v>Video 8-16</v>
      </c>
      <c r="AP240" s="31" t="str">
        <f>Beosztás!AX270</f>
        <v>Video 8-16</v>
      </c>
    </row>
    <row r="241" spans="1:42" x14ac:dyDescent="0.3">
      <c r="A241" s="155" t="str">
        <f>Beosztás!A271</f>
        <v>Falucskai Dóra</v>
      </c>
      <c r="B241" t="str">
        <f>VLOOKUP($A241,Beosztás!$A$42:$I$347,8,)</f>
        <v>nem</v>
      </c>
      <c r="C241" t="str">
        <f>VLOOKUP($A241,Beosztás!$A$42:$Q$347,9,)</f>
        <v>nem</v>
      </c>
      <c r="D241" t="str">
        <f>VLOOKUP($A241,Beosztás!$A$42:$Q$3501,10,)</f>
        <v>igen</v>
      </c>
      <c r="E241" t="str">
        <f>VLOOKUP($A241,Beosztás!$A$42:$Q$347,11,)</f>
        <v>igen</v>
      </c>
      <c r="F241" t="str">
        <f>VLOOKUP($A241,Beosztás!$A$42:$Q$347,16,)</f>
        <v>nem</v>
      </c>
      <c r="G241">
        <f>VLOOKUP($A241,Beosztás!$A$42:$S$347,17,)</f>
        <v>0</v>
      </c>
      <c r="H241" t="str">
        <f>VLOOKUP($A241,Beosztás!$A$42:$S$347,14,)</f>
        <v>igen</v>
      </c>
      <c r="I241" t="str">
        <f>VLOOKUP($A241,Beosztás!$A$42:$S$347,15,)</f>
        <v>nem</v>
      </c>
      <c r="J241">
        <f t="shared" si="8"/>
        <v>3</v>
      </c>
      <c r="K241" s="82" t="str">
        <f t="shared" si="9"/>
        <v>igen</v>
      </c>
      <c r="L241" s="586"/>
      <c r="M241" s="387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32"/>
    </row>
    <row r="242" spans="1:42" x14ac:dyDescent="0.3">
      <c r="A242" s="155" t="str">
        <f>Beosztás!A272</f>
        <v xml:space="preserve">Kunkli Gergő </v>
      </c>
      <c r="B242" t="str">
        <f>VLOOKUP($A242,Beosztás!$A$42:$I$347,8,)</f>
        <v>nem</v>
      </c>
      <c r="C242" t="str">
        <f>VLOOKUP($A242,Beosztás!$A$42:$Q$347,9,)</f>
        <v>igen</v>
      </c>
      <c r="D242" t="str">
        <f>VLOOKUP($A242,Beosztás!$A$42:$Q$3501,10,)</f>
        <v>nem</v>
      </c>
      <c r="E242" t="str">
        <f>VLOOKUP($A242,Beosztás!$A$42:$Q$347,11,)</f>
        <v>nem</v>
      </c>
      <c r="F242" t="str">
        <f>VLOOKUP($A242,Beosztás!$A$42:$Q$347,16,)</f>
        <v>nem</v>
      </c>
      <c r="G242">
        <f>VLOOKUP($A242,Beosztás!$A$42:$S$347,17,)</f>
        <v>0</v>
      </c>
      <c r="H242" t="str">
        <f>VLOOKUP($A242,Beosztás!$A$42:$S$347,14,)</f>
        <v>igen</v>
      </c>
      <c r="I242" t="str">
        <f>VLOOKUP($A242,Beosztás!$A$42:$S$347,15,)</f>
        <v>nem</v>
      </c>
      <c r="J242">
        <f t="shared" si="8"/>
        <v>2</v>
      </c>
      <c r="K242" s="82" t="str">
        <f t="shared" si="9"/>
        <v>igen</v>
      </c>
      <c r="L242" s="586"/>
      <c r="M242" s="387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32"/>
    </row>
    <row r="243" spans="1:42" x14ac:dyDescent="0.3">
      <c r="A243" s="155" t="str">
        <f>Beosztás!A273</f>
        <v>Kaló Annamária</v>
      </c>
      <c r="B243" t="str">
        <f>VLOOKUP($A243,Beosztás!$A$42:$I$345,8,)</f>
        <v>nem</v>
      </c>
      <c r="C243" t="str">
        <f>VLOOKUP($A243,Beosztás!$A$42:$Q$345,9,)</f>
        <v>igen</v>
      </c>
      <c r="D243" t="str">
        <f>VLOOKUP($A243,Beosztás!$A$42:$Q$345,10,)</f>
        <v>nem</v>
      </c>
      <c r="E243" t="str">
        <f>VLOOKUP($A243,Beosztás!$A$42:$Q$345,11,)</f>
        <v>nem</v>
      </c>
      <c r="F243" t="str">
        <f>VLOOKUP($A243,Beosztás!$A$42:$Q$345,16,)</f>
        <v>nem</v>
      </c>
      <c r="G243">
        <f>VLOOKUP($A243,Beosztás!$A$42:$S$345,17,)</f>
        <v>0</v>
      </c>
      <c r="H243" t="str">
        <f>VLOOKUP($A243,Beosztás!$A$42:$S$345,14,)</f>
        <v>igen</v>
      </c>
      <c r="I243" t="str">
        <f>VLOOKUP($A243,Beosztás!$A$42:$S$345,15,)</f>
        <v>nem</v>
      </c>
      <c r="J243">
        <f t="shared" si="8"/>
        <v>2</v>
      </c>
      <c r="K243" s="82" t="str">
        <f t="shared" si="9"/>
        <v>igen</v>
      </c>
      <c r="L243" s="586">
        <f>IF($K243="igen",Beosztás!T273,"")</f>
        <v>0</v>
      </c>
      <c r="M243" s="387" t="str">
        <f>IF($K243="igen",Beosztás!U273,"")</f>
        <v>Video 8-16</v>
      </c>
      <c r="N243" s="4" t="str">
        <f>IF($K243="igen",Beosztás!V273,"")</f>
        <v>Video 8-16</v>
      </c>
      <c r="O243" s="4" t="str">
        <f>IF($K243="igen",Beosztás!W273,"")</f>
        <v>Video 8-16</v>
      </c>
      <c r="P243" s="4" t="str">
        <f>IF($K243="igen",Beosztás!X273,"")</f>
        <v>Video 8-16</v>
      </c>
      <c r="Q243" s="4" t="str">
        <f>IF($K243="igen",Beosztás!Y273,"")</f>
        <v>Video 8-16</v>
      </c>
      <c r="R243" s="4">
        <f>IF($K243="igen",Beosztás!Z273,"")</f>
        <v>0</v>
      </c>
      <c r="S243" s="4">
        <f>IF($K243="igen",Beosztás!AA273,"")</f>
        <v>0</v>
      </c>
      <c r="T243" s="4" t="str">
        <f>IF($K243="igen",Beosztás!AB273,"")</f>
        <v>Video 8-16</v>
      </c>
      <c r="U243" s="4" t="str">
        <f>IF($K243="igen",Beosztás!AC273,"")</f>
        <v>Video 8-16</v>
      </c>
      <c r="V243" s="4" t="str">
        <f>IF($K243="igen",Beosztás!AD273,"")</f>
        <v>Video 8-16</v>
      </c>
      <c r="W243" s="4" t="str">
        <f>IF($K243="igen",Beosztás!AE273,"")</f>
        <v>Video 8-16</v>
      </c>
      <c r="X243" s="4" t="str">
        <f>IF($K243="igen",Beosztás!AF273,"")</f>
        <v>Video 8-16</v>
      </c>
      <c r="Y243" s="4">
        <f>IF($K243="igen",Beosztás!AG273,"")</f>
        <v>0</v>
      </c>
      <c r="Z243" s="4">
        <f>IF($K243="igen",Beosztás!AH273,"")</f>
        <v>0</v>
      </c>
      <c r="AA243" s="4" t="str">
        <f>IF($K243="igen",Beosztás!AI273,"")</f>
        <v>Video 8-16</v>
      </c>
      <c r="AB243" s="4" t="str">
        <f>IF($K243="igen",Beosztás!AJ273,"")</f>
        <v>Video 8-16</v>
      </c>
      <c r="AC243" s="4" t="str">
        <f>IF($K243="igen",Beosztás!AK273,"")</f>
        <v>Video 8-16</v>
      </c>
      <c r="AD243" s="4" t="str">
        <f>IF($K243="igen",Beosztás!AL273,"")</f>
        <v>Video 8-16</v>
      </c>
      <c r="AE243" s="4" t="str">
        <f>IF($K243="igen",Beosztás!AM273,"")</f>
        <v>Video 8-16</v>
      </c>
      <c r="AF243" s="4">
        <f>IF($K243="igen",Beosztás!AN273,"")</f>
        <v>0</v>
      </c>
      <c r="AG243" s="4">
        <f>IF($K243="igen",Beosztás!AO273,"")</f>
        <v>0</v>
      </c>
      <c r="AH243" s="4" t="str">
        <f>IF($K243="igen",Beosztás!AP273,"")</f>
        <v>Video 8-16</v>
      </c>
      <c r="AI243" s="4" t="str">
        <f>IF($K243="igen",Beosztás!AQ273,"")</f>
        <v>Video 8-16</v>
      </c>
      <c r="AJ243" s="4" t="str">
        <f>IF($K243="igen",Beosztás!AR273,"")</f>
        <v>Video 8-16</v>
      </c>
      <c r="AK243" s="4" t="str">
        <f>IF($K243="igen",Beosztás!AS273,"")</f>
        <v>Video 8-16</v>
      </c>
      <c r="AL243" s="4" t="str">
        <f>IF($K243="igen",Beosztás!AT273,"")</f>
        <v>Video 8-16</v>
      </c>
      <c r="AM243" s="4">
        <f>IF($K243="igen",Beosztás!AU273,"")</f>
        <v>0</v>
      </c>
      <c r="AN243" s="4">
        <f>IF($K243="igen",Beosztás!AV273,"")</f>
        <v>0</v>
      </c>
      <c r="AO243" s="4" t="str">
        <f>IF($K243="igen",Beosztás!AW273,"")</f>
        <v>Video 8-16</v>
      </c>
      <c r="AP243" s="32" t="str">
        <f>IF($K243="igen",Beosztás!AX273,"")</f>
        <v>Video 8-16</v>
      </c>
    </row>
    <row r="244" spans="1:42" x14ac:dyDescent="0.3">
      <c r="A244" s="155" t="str">
        <f>Beosztás!A274</f>
        <v>Kratofil Éva</v>
      </c>
      <c r="B244" t="str">
        <f>VLOOKUP($A244,Beosztás!$A$42:$I$345,8,)</f>
        <v>nem</v>
      </c>
      <c r="C244" t="str">
        <f>VLOOKUP($A244,Beosztás!$A$42:$Q$345,9,)</f>
        <v>igen</v>
      </c>
      <c r="D244" t="str">
        <f>VLOOKUP($A244,Beosztás!$A$42:$Q$345,10,)</f>
        <v>nem</v>
      </c>
      <c r="E244" t="str">
        <f>VLOOKUP($A244,Beosztás!$A$42:$Q$345,11,)</f>
        <v>nem</v>
      </c>
      <c r="F244" t="str">
        <f>VLOOKUP($A244,Beosztás!$A$42:$Q$345,16,)</f>
        <v>nem</v>
      </c>
      <c r="G244">
        <f>VLOOKUP($A244,Beosztás!$A$42:$S$345,17,)</f>
        <v>0</v>
      </c>
      <c r="H244" t="str">
        <f>VLOOKUP($A244,Beosztás!$A$42:$S$345,14,)</f>
        <v>igen</v>
      </c>
      <c r="I244" t="str">
        <f>VLOOKUP($A244,Beosztás!$A$42:$S$345,15,)</f>
        <v>nem</v>
      </c>
      <c r="J244">
        <f t="shared" si="8"/>
        <v>2</v>
      </c>
      <c r="K244" s="82" t="str">
        <f t="shared" si="9"/>
        <v>igen</v>
      </c>
      <c r="L244" s="586">
        <f>IF($K244="igen",Beosztás!T274,"")</f>
        <v>0</v>
      </c>
      <c r="M244" s="387" t="str">
        <f>IF($K244="igen",Beosztás!U274,"")</f>
        <v>Video 8-16</v>
      </c>
      <c r="N244" s="4" t="str">
        <f>IF($K244="igen",Beosztás!V274,"")</f>
        <v>Video 8-16</v>
      </c>
      <c r="O244" s="4" t="str">
        <f>IF($K244="igen",Beosztás!W274,"")</f>
        <v>Video 8-16</v>
      </c>
      <c r="P244" s="4" t="str">
        <f>IF($K244="igen",Beosztás!X274,"")</f>
        <v>Video 8-16</v>
      </c>
      <c r="Q244" s="4" t="str">
        <f>IF($K244="igen",Beosztás!Y274,"")</f>
        <v>Video 8-16</v>
      </c>
      <c r="R244" s="4">
        <f>IF($K244="igen",Beosztás!Z274,"")</f>
        <v>0</v>
      </c>
      <c r="S244" s="4">
        <f>IF($K244="igen",Beosztás!AA274,"")</f>
        <v>0</v>
      </c>
      <c r="T244" s="4" t="str">
        <f>IF($K244="igen",Beosztás!AB274,"")</f>
        <v>Video 8-16</v>
      </c>
      <c r="U244" s="4" t="str">
        <f>IF($K244="igen",Beosztás!AC274,"")</f>
        <v>Video 8-16</v>
      </c>
      <c r="V244" s="4" t="str">
        <f>IF($K244="igen",Beosztás!AD274,"")</f>
        <v>Video 8-16</v>
      </c>
      <c r="W244" s="4" t="str">
        <f>IF($K244="igen",Beosztás!AE274,"")</f>
        <v>Video 8-16</v>
      </c>
      <c r="X244" s="4" t="str">
        <f>IF($K244="igen",Beosztás!AF274,"")</f>
        <v>Video 8-16</v>
      </c>
      <c r="Y244" s="4">
        <f>IF($K244="igen",Beosztás!AG274,"")</f>
        <v>0</v>
      </c>
      <c r="Z244" s="4">
        <f>IF($K244="igen",Beosztás!AH274,"")</f>
        <v>0</v>
      </c>
      <c r="AA244" s="4" t="str">
        <f>IF($K244="igen",Beosztás!AI274,"")</f>
        <v>Video 8-16</v>
      </c>
      <c r="AB244" s="4" t="str">
        <f>IF($K244="igen",Beosztás!AJ274,"")</f>
        <v>Video 8-16</v>
      </c>
      <c r="AC244" s="4" t="str">
        <f>IF($K244="igen",Beosztás!AK274,"")</f>
        <v>Video 8-16</v>
      </c>
      <c r="AD244" s="4" t="str">
        <f>IF($K244="igen",Beosztás!AL274,"")</f>
        <v>Video 8-16</v>
      </c>
      <c r="AE244" s="4" t="str">
        <f>IF($K244="igen",Beosztás!AM274,"")</f>
        <v>Video 8-16</v>
      </c>
      <c r="AF244" s="4">
        <f>IF($K244="igen",Beosztás!AN274,"")</f>
        <v>0</v>
      </c>
      <c r="AG244" s="4">
        <f>IF($K244="igen",Beosztás!AO274,"")</f>
        <v>0</v>
      </c>
      <c r="AH244" s="4" t="str">
        <f>IF($K244="igen",Beosztás!AP274,"")</f>
        <v>Video 8-16</v>
      </c>
      <c r="AI244" s="4" t="str">
        <f>IF($K244="igen",Beosztás!AQ274,"")</f>
        <v>Video 8-16</v>
      </c>
      <c r="AJ244" s="4" t="str">
        <f>IF($K244="igen",Beosztás!AR274,"")</f>
        <v>Video 8-16</v>
      </c>
      <c r="AK244" s="4" t="str">
        <f>IF($K244="igen",Beosztás!AS274,"")</f>
        <v>Video 8-16</v>
      </c>
      <c r="AL244" s="4" t="str">
        <f>IF($K244="igen",Beosztás!AT274,"")</f>
        <v>Video 8-16</v>
      </c>
      <c r="AM244" s="4">
        <f>IF($K244="igen",Beosztás!AU274,"")</f>
        <v>0</v>
      </c>
      <c r="AN244" s="4">
        <f>IF($K244="igen",Beosztás!AV274,"")</f>
        <v>0</v>
      </c>
      <c r="AO244" s="4" t="str">
        <f>IF($K244="igen",Beosztás!AW274,"")</f>
        <v>Video 8-16</v>
      </c>
      <c r="AP244" s="32" t="str">
        <f>IF($K244="igen",Beosztás!AX274,"")</f>
        <v>Video 8-16</v>
      </c>
    </row>
    <row r="245" spans="1:42" x14ac:dyDescent="0.3">
      <c r="A245" s="155" t="str">
        <f>Beosztás!A275</f>
        <v>Nagy Nikolett</v>
      </c>
      <c r="B245" t="str">
        <f>VLOOKUP($A245,Beosztás!$A$42:$I$345,8,)</f>
        <v>nem</v>
      </c>
      <c r="C245" t="str">
        <f>VLOOKUP($A245,Beosztás!$A$42:$Q$345,9,)</f>
        <v>igen</v>
      </c>
      <c r="D245" t="str">
        <f>VLOOKUP($A245,Beosztás!$A$42:$Q$345,10,)</f>
        <v>nem</v>
      </c>
      <c r="E245" t="str">
        <f>VLOOKUP($A245,Beosztás!$A$42:$Q$345,11,)</f>
        <v>nem</v>
      </c>
      <c r="F245" t="str">
        <f>VLOOKUP($A245,Beosztás!$A$42:$Q$345,16,)</f>
        <v>nem</v>
      </c>
      <c r="G245">
        <f>VLOOKUP($A245,Beosztás!$A$42:$S$345,17,)</f>
        <v>0</v>
      </c>
      <c r="H245" t="str">
        <f>VLOOKUP($A245,Beosztás!$A$42:$S$345,14,)</f>
        <v>igen</v>
      </c>
      <c r="I245" t="str">
        <f>VLOOKUP($A245,Beosztás!$A$42:$S$345,15,)</f>
        <v>nem</v>
      </c>
      <c r="J245">
        <f t="shared" si="8"/>
        <v>2</v>
      </c>
      <c r="K245" s="82" t="str">
        <f t="shared" si="9"/>
        <v>igen</v>
      </c>
      <c r="L245" s="586">
        <f>IF($K245="igen",Beosztás!T275,"")</f>
        <v>0</v>
      </c>
      <c r="M245" s="387" t="str">
        <f>IF($K245="igen",Beosztás!U275,"")</f>
        <v>Video 8-16</v>
      </c>
      <c r="N245" s="4" t="str">
        <f>IF($K245="igen",Beosztás!V275,"")</f>
        <v>Video 8-16</v>
      </c>
      <c r="O245" s="4" t="str">
        <f>IF($K245="igen",Beosztás!W275,"")</f>
        <v>Video 8-16</v>
      </c>
      <c r="P245" s="4" t="str">
        <f>IF($K245="igen",Beosztás!X275,"")</f>
        <v>Video 8-16</v>
      </c>
      <c r="Q245" s="4" t="str">
        <f>IF($K245="igen",Beosztás!Y275,"")</f>
        <v>Video 8-16</v>
      </c>
      <c r="R245" s="4">
        <f>IF($K245="igen",Beosztás!Z275,"")</f>
        <v>0</v>
      </c>
      <c r="S245" s="4">
        <f>IF($K245="igen",Beosztás!AA275,"")</f>
        <v>0</v>
      </c>
      <c r="T245" s="4" t="str">
        <f>IF($K245="igen",Beosztás!AB275,"")</f>
        <v>Video 8-16</v>
      </c>
      <c r="U245" s="4" t="str">
        <f>IF($K245="igen",Beosztás!AC275,"")</f>
        <v>Video 8-16</v>
      </c>
      <c r="V245" s="4" t="str">
        <f>IF($K245="igen",Beosztás!AD275,"")</f>
        <v>Video 8-16</v>
      </c>
      <c r="W245" s="4" t="str">
        <f>IF($K245="igen",Beosztás!AE275,"")</f>
        <v>Video 8-16</v>
      </c>
      <c r="X245" s="4" t="str">
        <f>IF($K245="igen",Beosztás!AF275,"")</f>
        <v>Video 8-16</v>
      </c>
      <c r="Y245" s="4">
        <f>IF($K245="igen",Beosztás!AG275,"")</f>
        <v>0</v>
      </c>
      <c r="Z245" s="4">
        <f>IF($K245="igen",Beosztás!AH275,"")</f>
        <v>0</v>
      </c>
      <c r="AA245" s="4" t="str">
        <f>IF($K245="igen",Beosztás!AI275,"")</f>
        <v>Video 8-16</v>
      </c>
      <c r="AB245" s="4" t="str">
        <f>IF($K245="igen",Beosztás!AJ275,"")</f>
        <v>Video 8-16</v>
      </c>
      <c r="AC245" s="4" t="str">
        <f>IF($K245="igen",Beosztás!AK275,"")</f>
        <v>Video 8-16</v>
      </c>
      <c r="AD245" s="4" t="str">
        <f>IF($K245="igen",Beosztás!AL275,"")</f>
        <v>Video 8-16</v>
      </c>
      <c r="AE245" s="4" t="str">
        <f>IF($K245="igen",Beosztás!AM275,"")</f>
        <v>Video 8-16</v>
      </c>
      <c r="AF245" s="4">
        <f>IF($K245="igen",Beosztás!AN275,"")</f>
        <v>0</v>
      </c>
      <c r="AG245" s="4">
        <f>IF($K245="igen",Beosztás!AO275,"")</f>
        <v>0</v>
      </c>
      <c r="AH245" s="4" t="str">
        <f>IF($K245="igen",Beosztás!AP275,"")</f>
        <v>Video 8-16</v>
      </c>
      <c r="AI245" s="4" t="str">
        <f>IF($K245="igen",Beosztás!AQ275,"")</f>
        <v>Video 8-16</v>
      </c>
      <c r="AJ245" s="4" t="str">
        <f>IF($K245="igen",Beosztás!AR275,"")</f>
        <v>Video 8-16</v>
      </c>
      <c r="AK245" s="4" t="str">
        <f>IF($K245="igen",Beosztás!AS275,"")</f>
        <v>Video 8-16</v>
      </c>
      <c r="AL245" s="4" t="str">
        <f>IF($K245="igen",Beosztás!AT275,"")</f>
        <v>Video 8-16</v>
      </c>
      <c r="AM245" s="4">
        <f>IF($K245="igen",Beosztás!AU275,"")</f>
        <v>0</v>
      </c>
      <c r="AN245" s="4">
        <f>IF($K245="igen",Beosztás!AV275,"")</f>
        <v>0</v>
      </c>
      <c r="AO245" s="4" t="str">
        <f>IF($K245="igen",Beosztás!AW275,"")</f>
        <v>Video 8-16</v>
      </c>
      <c r="AP245" s="32" t="str">
        <f>IF($K245="igen",Beosztás!AX275,"")</f>
        <v>Video 8-16</v>
      </c>
    </row>
    <row r="246" spans="1:42" x14ac:dyDescent="0.3">
      <c r="A246" s="155" t="str">
        <f>Beosztás!A276</f>
        <v>Sükösd Bence</v>
      </c>
      <c r="B246" t="str">
        <f>VLOOKUP($A246,Beosztás!$A$42:$I$345,8,)</f>
        <v>nem</v>
      </c>
      <c r="C246" t="str">
        <f>VLOOKUP($A246,Beosztás!$A$42:$Q$345,9,)</f>
        <v>igen</v>
      </c>
      <c r="D246" t="str">
        <f>VLOOKUP($A246,Beosztás!$A$42:$Q$345,10,)</f>
        <v>nem</v>
      </c>
      <c r="E246" t="str">
        <f>VLOOKUP($A246,Beosztás!$A$42:$Q$345,11,)</f>
        <v>nem</v>
      </c>
      <c r="F246" t="str">
        <f>VLOOKUP($A246,Beosztás!$A$42:$Q$345,16,)</f>
        <v>nem</v>
      </c>
      <c r="G246">
        <f>VLOOKUP($A246,Beosztás!$A$42:$S$345,17,)</f>
        <v>0</v>
      </c>
      <c r="H246" t="str">
        <f>VLOOKUP($A246,Beosztás!$A$42:$S$345,14,)</f>
        <v>igen</v>
      </c>
      <c r="I246" t="str">
        <f>VLOOKUP($A246,Beosztás!$A$42:$S$345,15,)</f>
        <v>nem</v>
      </c>
      <c r="J246">
        <f t="shared" si="8"/>
        <v>2</v>
      </c>
      <c r="K246" s="82" t="str">
        <f t="shared" si="9"/>
        <v>igen</v>
      </c>
      <c r="L246" s="586">
        <f>IF($K246="igen",Beosztás!T276,"")</f>
        <v>0</v>
      </c>
      <c r="M246" s="387" t="str">
        <f>IF($K246="igen",Beosztás!U276,"")</f>
        <v>Video 8-16</v>
      </c>
      <c r="N246" s="4" t="str">
        <f>IF($K246="igen",Beosztás!V276,"")</f>
        <v>Video 8-16</v>
      </c>
      <c r="O246" s="4" t="str">
        <f>IF($K246="igen",Beosztás!W276,"")</f>
        <v>Video 8-16</v>
      </c>
      <c r="P246" s="4" t="str">
        <f>IF($K246="igen",Beosztás!X276,"")</f>
        <v>Video 8-16</v>
      </c>
      <c r="Q246" s="4" t="str">
        <f>IF($K246="igen",Beosztás!Y276,"")</f>
        <v>SZ</v>
      </c>
      <c r="R246" s="4">
        <f>IF($K246="igen",Beosztás!Z276,"")</f>
        <v>0</v>
      </c>
      <c r="S246" s="4">
        <f>IF($K246="igen",Beosztás!AA276,"")</f>
        <v>0</v>
      </c>
      <c r="T246" s="4" t="str">
        <f>IF($K246="igen",Beosztás!AB276,"")</f>
        <v>Video 8-16</v>
      </c>
      <c r="U246" s="4" t="str">
        <f>IF($K246="igen",Beosztás!AC276,"")</f>
        <v>Video 8-16</v>
      </c>
      <c r="V246" s="4" t="str">
        <f>IF($K246="igen",Beosztás!AD276,"")</f>
        <v>Video 8-16</v>
      </c>
      <c r="W246" s="4" t="str">
        <f>IF($K246="igen",Beosztás!AE276,"")</f>
        <v>Video 8-16</v>
      </c>
      <c r="X246" s="4" t="str">
        <f>IF($K246="igen",Beosztás!AF276,"")</f>
        <v>Video 8-16</v>
      </c>
      <c r="Y246" s="4">
        <f>IF($K246="igen",Beosztás!AG276,"")</f>
        <v>0</v>
      </c>
      <c r="Z246" s="4">
        <f>IF($K246="igen",Beosztás!AH276,"")</f>
        <v>0</v>
      </c>
      <c r="AA246" s="4" t="str">
        <f>IF($K246="igen",Beosztás!AI276,"")</f>
        <v>Video 8-16</v>
      </c>
      <c r="AB246" s="4" t="str">
        <f>IF($K246="igen",Beosztás!AJ276,"")</f>
        <v>Video 8-16</v>
      </c>
      <c r="AC246" s="4" t="str">
        <f>IF($K246="igen",Beosztás!AK276,"")</f>
        <v>Video 8-16</v>
      </c>
      <c r="AD246" s="4" t="str">
        <f>IF($K246="igen",Beosztás!AL276,"")</f>
        <v>Video 8-16</v>
      </c>
      <c r="AE246" s="4" t="str">
        <f>IF($K246="igen",Beosztás!AM276,"")</f>
        <v>Video 8-16</v>
      </c>
      <c r="AF246" s="4">
        <f>IF($K246="igen",Beosztás!AN276,"")</f>
        <v>0</v>
      </c>
      <c r="AG246" s="4">
        <f>IF($K246="igen",Beosztás!AO276,"")</f>
        <v>0</v>
      </c>
      <c r="AH246" s="4" t="str">
        <f>IF($K246="igen",Beosztás!AP276,"")</f>
        <v>Video 8-16</v>
      </c>
      <c r="AI246" s="4" t="str">
        <f>IF($K246="igen",Beosztás!AQ276,"")</f>
        <v>Video 8-16</v>
      </c>
      <c r="AJ246" s="4" t="str">
        <f>IF($K246="igen",Beosztás!AR276,"")</f>
        <v>Video 8-16</v>
      </c>
      <c r="AK246" s="4" t="str">
        <f>IF($K246="igen",Beosztás!AS276,"")</f>
        <v>Video 8-16</v>
      </c>
      <c r="AL246" s="4" t="str">
        <f>IF($K246="igen",Beosztás!AT276,"")</f>
        <v>Video 8-16</v>
      </c>
      <c r="AM246" s="4">
        <f>IF($K246="igen",Beosztás!AU276,"")</f>
        <v>0</v>
      </c>
      <c r="AN246" s="4">
        <f>IF($K246="igen",Beosztás!AV276,"")</f>
        <v>0</v>
      </c>
      <c r="AO246" s="4" t="str">
        <f>IF($K246="igen",Beosztás!AW276,"")</f>
        <v>Video 8-16</v>
      </c>
      <c r="AP246" s="32" t="str">
        <f>IF($K246="igen",Beosztás!AX276,"")</f>
        <v>Video 8-16</v>
      </c>
    </row>
    <row r="247" spans="1:42" x14ac:dyDescent="0.3">
      <c r="A247" s="155" t="str">
        <f>Beosztás!A277</f>
        <v>Tábikné Konkoly Edit</v>
      </c>
      <c r="B247" t="str">
        <f>VLOOKUP($A247,Beosztás!$A$42:$I$345,8,)</f>
        <v>nem</v>
      </c>
      <c r="C247" t="str">
        <f>VLOOKUP($A247,Beosztás!$A$42:$Q$345,9,)</f>
        <v>igen</v>
      </c>
      <c r="D247" t="str">
        <f>VLOOKUP($A247,Beosztás!$A$42:$Q$345,10,)</f>
        <v>nem</v>
      </c>
      <c r="E247" t="str">
        <f>VLOOKUP($A247,Beosztás!$A$42:$Q$345,11,)</f>
        <v>nem</v>
      </c>
      <c r="F247" t="str">
        <f>VLOOKUP($A247,Beosztás!$A$42:$Q$345,16,)</f>
        <v>nem</v>
      </c>
      <c r="G247">
        <f>VLOOKUP($A247,Beosztás!$A$42:$S$345,17,)</f>
        <v>0</v>
      </c>
      <c r="H247" t="str">
        <f>VLOOKUP($A247,Beosztás!$A$42:$S$345,14,)</f>
        <v>igen</v>
      </c>
      <c r="I247" t="str">
        <f>VLOOKUP($A247,Beosztás!$A$42:$S$345,15,)</f>
        <v>nem</v>
      </c>
      <c r="J247">
        <f t="shared" si="8"/>
        <v>2</v>
      </c>
      <c r="K247" s="82" t="str">
        <f t="shared" si="9"/>
        <v>igen</v>
      </c>
      <c r="L247" s="586">
        <f>IF($K247="igen",Beosztás!T277,"")</f>
        <v>0</v>
      </c>
      <c r="M247" s="387" t="str">
        <f>IF($K247="igen",Beosztás!U277,"")</f>
        <v>Video 8-16</v>
      </c>
      <c r="N247" s="4" t="str">
        <f>IF($K247="igen",Beosztás!V277,"")</f>
        <v>Video 8-16</v>
      </c>
      <c r="O247" s="4" t="str">
        <f>IF($K247="igen",Beosztás!W277,"")</f>
        <v>Video 8-16</v>
      </c>
      <c r="P247" s="4" t="str">
        <f>IF($K247="igen",Beosztás!X277,"")</f>
        <v>Video 8-16</v>
      </c>
      <c r="Q247" s="4" t="str">
        <f>IF($K247="igen",Beosztás!Y277,"")</f>
        <v>Video 8-16</v>
      </c>
      <c r="R247" s="4">
        <f>IF($K247="igen",Beosztás!Z277,"")</f>
        <v>0</v>
      </c>
      <c r="S247" s="4">
        <f>IF($K247="igen",Beosztás!AA277,"")</f>
        <v>0</v>
      </c>
      <c r="T247" s="4" t="str">
        <f>IF($K247="igen",Beosztás!AB277,"")</f>
        <v>Video 8-16</v>
      </c>
      <c r="U247" s="4" t="str">
        <f>IF($K247="igen",Beosztás!AC277,"")</f>
        <v>Video 8-16</v>
      </c>
      <c r="V247" s="4" t="str">
        <f>IF($K247="igen",Beosztás!AD277,"")</f>
        <v>Video 8-16</v>
      </c>
      <c r="W247" s="4" t="str">
        <f>IF($K247="igen",Beosztás!AE277,"")</f>
        <v>Video 8-16</v>
      </c>
      <c r="X247" s="4" t="str">
        <f>IF($K247="igen",Beosztás!AF277,"")</f>
        <v>Video 8-16</v>
      </c>
      <c r="Y247" s="4">
        <f>IF($K247="igen",Beosztás!AG277,"")</f>
        <v>0</v>
      </c>
      <c r="Z247" s="4">
        <f>IF($K247="igen",Beosztás!AH277,"")</f>
        <v>0</v>
      </c>
      <c r="AA247" s="4" t="str">
        <f>IF($K247="igen",Beosztás!AI277,"")</f>
        <v>Video 8-16</v>
      </c>
      <c r="AB247" s="4" t="str">
        <f>IF($K247="igen",Beosztás!AJ277,"")</f>
        <v>Video 8-16</v>
      </c>
      <c r="AC247" s="4" t="str">
        <f>IF($K247="igen",Beosztás!AK277,"")</f>
        <v>Video 8-16</v>
      </c>
      <c r="AD247" s="4" t="str">
        <f>IF($K247="igen",Beosztás!AL277,"")</f>
        <v>Video 8-16</v>
      </c>
      <c r="AE247" s="4" t="str">
        <f>IF($K247="igen",Beosztás!AM277,"")</f>
        <v>Video 8-16</v>
      </c>
      <c r="AF247" s="4">
        <f>IF($K247="igen",Beosztás!AN277,"")</f>
        <v>0</v>
      </c>
      <c r="AG247" s="4">
        <f>IF($K247="igen",Beosztás!AO277,"")</f>
        <v>0</v>
      </c>
      <c r="AH247" s="4" t="str">
        <f>IF($K247="igen",Beosztás!AP277,"")</f>
        <v>Video 8-16</v>
      </c>
      <c r="AI247" s="4" t="str">
        <f>IF($K247="igen",Beosztás!AQ277,"")</f>
        <v>Video 8-16</v>
      </c>
      <c r="AJ247" s="4" t="str">
        <f>IF($K247="igen",Beosztás!AR277,"")</f>
        <v>Video 8-16</v>
      </c>
      <c r="AK247" s="4" t="str">
        <f>IF($K247="igen",Beosztás!AS277,"")</f>
        <v>Video 8-16</v>
      </c>
      <c r="AL247" s="4" t="str">
        <f>IF($K247="igen",Beosztás!AT277,"")</f>
        <v>Video 8-16</v>
      </c>
      <c r="AM247" s="4">
        <f>IF($K247="igen",Beosztás!AU277,"")</f>
        <v>0</v>
      </c>
      <c r="AN247" s="4">
        <f>IF($K247="igen",Beosztás!AV277,"")</f>
        <v>0</v>
      </c>
      <c r="AO247" s="4" t="str">
        <f>IF($K247="igen",Beosztás!AW277,"")</f>
        <v>Video 8-16</v>
      </c>
      <c r="AP247" s="32" t="str">
        <f>IF($K247="igen",Beosztás!AX277,"")</f>
        <v>Video 8-16</v>
      </c>
    </row>
    <row r="248" spans="1:42" x14ac:dyDescent="0.3">
      <c r="A248" s="155" t="str">
        <f>Beosztás!A278</f>
        <v>Varga Veronika</v>
      </c>
      <c r="B248" t="str">
        <f>VLOOKUP($A248,Beosztás!$A$42:$I$345,8,)</f>
        <v>nem</v>
      </c>
      <c r="C248" t="str">
        <f>VLOOKUP($A248,Beosztás!$A$42:$Q$345,9,)</f>
        <v>igen</v>
      </c>
      <c r="D248" t="str">
        <f>VLOOKUP($A248,Beosztás!$A$42:$Q$345,10,)</f>
        <v>nem</v>
      </c>
      <c r="E248" t="str">
        <f>VLOOKUP($A248,Beosztás!$A$42:$Q$345,11,)</f>
        <v>nem</v>
      </c>
      <c r="F248" t="str">
        <f>VLOOKUP($A248,Beosztás!$A$42:$Q$345,16,)</f>
        <v>nem</v>
      </c>
      <c r="G248">
        <f>VLOOKUP($A248,Beosztás!$A$42:$S$345,17,)</f>
        <v>0</v>
      </c>
      <c r="H248" t="str">
        <f>VLOOKUP($A248,Beosztás!$A$42:$S$345,14,)</f>
        <v>igen</v>
      </c>
      <c r="I248" t="str">
        <f>VLOOKUP($A248,Beosztás!$A$42:$S$345,15,)</f>
        <v>nem</v>
      </c>
      <c r="J248">
        <f t="shared" si="8"/>
        <v>2</v>
      </c>
      <c r="K248" s="82" t="str">
        <f t="shared" si="9"/>
        <v>igen</v>
      </c>
      <c r="L248" s="31">
        <f>IF($K248="igen",Beosztás!T278,"")</f>
        <v>0</v>
      </c>
      <c r="M248" s="387" t="str">
        <f>IF($K248="igen",Beosztás!U278,"")</f>
        <v>Video 8-16</v>
      </c>
      <c r="N248" s="4" t="str">
        <f>IF($K248="igen",Beosztás!V278,"")</f>
        <v>Video 8-16</v>
      </c>
      <c r="O248" s="4" t="str">
        <f>IF($K248="igen",Beosztás!W278,"")</f>
        <v>Video 8-16</v>
      </c>
      <c r="P248" s="4" t="str">
        <f>IF($K248="igen",Beosztás!X278,"")</f>
        <v>Video 8-16</v>
      </c>
      <c r="Q248" s="4" t="str">
        <f>IF($K248="igen",Beosztás!Y278,"")</f>
        <v>Video 8-16</v>
      </c>
      <c r="R248" s="4">
        <f>IF($K248="igen",Beosztás!Z278,"")</f>
        <v>0</v>
      </c>
      <c r="S248" s="4">
        <f>IF($K248="igen",Beosztás!AA278,"")</f>
        <v>0</v>
      </c>
      <c r="T248" s="4" t="str">
        <f>IF($K248="igen",Beosztás!AB278,"")</f>
        <v>Video 8-16</v>
      </c>
      <c r="U248" s="4" t="str">
        <f>IF($K248="igen",Beosztás!AC278,"")</f>
        <v>Video 8-16</v>
      </c>
      <c r="V248" s="4" t="str">
        <f>IF($K248="igen",Beosztás!AD278,"")</f>
        <v>Video 8-16</v>
      </c>
      <c r="W248" s="4" t="str">
        <f>IF($K248="igen",Beosztás!AE278,"")</f>
        <v>SZ</v>
      </c>
      <c r="X248" s="4" t="str">
        <f>IF($K248="igen",Beosztás!AF278,"")</f>
        <v>SZ</v>
      </c>
      <c r="Y248" s="4">
        <f>IF($K248="igen",Beosztás!AG278,"")</f>
        <v>0</v>
      </c>
      <c r="Z248" s="4">
        <f>IF($K248="igen",Beosztás!AH278,"")</f>
        <v>0</v>
      </c>
      <c r="AA248" s="4" t="str">
        <f>IF($K248="igen",Beosztás!AI278,"")</f>
        <v>Video 8-16</v>
      </c>
      <c r="AB248" s="4" t="str">
        <f>IF($K248="igen",Beosztás!AJ278,"")</f>
        <v>Video 8-16</v>
      </c>
      <c r="AC248" s="4" t="str">
        <f>IF($K248="igen",Beosztás!AK278,"")</f>
        <v>Video 8-16</v>
      </c>
      <c r="AD248" s="4" t="str">
        <f>IF($K248="igen",Beosztás!AL278,"")</f>
        <v>Video 8-16</v>
      </c>
      <c r="AE248" s="4" t="str">
        <f>IF($K248="igen",Beosztás!AM278,"")</f>
        <v>Video 8-16</v>
      </c>
      <c r="AF248" s="4">
        <f>IF($K248="igen",Beosztás!AN278,"")</f>
        <v>0</v>
      </c>
      <c r="AG248" s="4">
        <f>IF($K248="igen",Beosztás!AO278,"")</f>
        <v>0</v>
      </c>
      <c r="AH248" s="4" t="str">
        <f>IF($K248="igen",Beosztás!AP278,"")</f>
        <v>Video 8-16</v>
      </c>
      <c r="AI248" s="4" t="str">
        <f>IF($K248="igen",Beosztás!AQ278,"")</f>
        <v>Video 8-16</v>
      </c>
      <c r="AJ248" s="4" t="str">
        <f>IF($K248="igen",Beosztás!AR278,"")</f>
        <v>Video 8-16</v>
      </c>
      <c r="AK248" s="4" t="str">
        <f>IF($K248="igen",Beosztás!AS278,"")</f>
        <v>Video 8-16</v>
      </c>
      <c r="AL248" s="4" t="str">
        <f>IF($K248="igen",Beosztás!AT278,"")</f>
        <v>Video 8-16</v>
      </c>
      <c r="AM248" s="4">
        <f>IF($K248="igen",Beosztás!AU278,"")</f>
        <v>0</v>
      </c>
      <c r="AN248" s="4">
        <f>IF($K248="igen",Beosztás!AV278,"")</f>
        <v>0</v>
      </c>
      <c r="AO248" s="4" t="str">
        <f>IF($K248="igen",Beosztás!AW278,"")</f>
        <v>Video 8-16</v>
      </c>
      <c r="AP248" s="32" t="str">
        <f>IF($K248="igen",Beosztás!AX278,"")</f>
        <v>Video 8-16</v>
      </c>
    </row>
    <row r="249" spans="1:42" x14ac:dyDescent="0.3">
      <c r="A249" s="155" t="str">
        <f>Beosztás!A279</f>
        <v>Zsukovszky Eszter</v>
      </c>
      <c r="B249" t="str">
        <f>VLOOKUP($A249,Beosztás!$A$42:$I$345,8,)</f>
        <v>nem</v>
      </c>
      <c r="C249" t="str">
        <f>VLOOKUP($A249,Beosztás!$A$42:$Q$345,9,)</f>
        <v>igen</v>
      </c>
      <c r="D249" t="str">
        <f>VLOOKUP($A249,Beosztás!$A$42:$Q$345,10,)</f>
        <v>igen</v>
      </c>
      <c r="E249" t="str">
        <f>VLOOKUP($A249,Beosztás!$A$42:$Q$345,11,)</f>
        <v>igen</v>
      </c>
      <c r="F249" t="str">
        <f>VLOOKUP($A249,Beosztás!$A$42:$Q$345,16,)</f>
        <v>nem</v>
      </c>
      <c r="G249">
        <f>VLOOKUP($A249,Beosztás!$A$42:$S$345,17,)</f>
        <v>0</v>
      </c>
      <c r="H249" t="str">
        <f>VLOOKUP($A249,Beosztás!$A$42:$S$345,14,)</f>
        <v>igen</v>
      </c>
      <c r="I249" t="str">
        <f>VLOOKUP($A249,Beosztás!$A$42:$S$345,15,)</f>
        <v>nem</v>
      </c>
      <c r="J249">
        <f t="shared" si="8"/>
        <v>4</v>
      </c>
      <c r="K249" s="82" t="str">
        <f t="shared" si="9"/>
        <v>igen</v>
      </c>
      <c r="L249" s="31">
        <f>IF($K249="igen",Beosztás!T279,"")</f>
        <v>0</v>
      </c>
      <c r="M249" s="387" t="str">
        <f>IF($K249="igen",Beosztás!U279,"")</f>
        <v>Video 8-16</v>
      </c>
      <c r="N249" s="4" t="str">
        <f>IF($K249="igen",Beosztás!V279,"")</f>
        <v>Video 8-16</v>
      </c>
      <c r="O249" s="4" t="str">
        <f>IF($K249="igen",Beosztás!W279,"")</f>
        <v>Video 8-16</v>
      </c>
      <c r="P249" s="4" t="str">
        <f>IF($K249="igen",Beosztás!X279,"")</f>
        <v>Video 8-16</v>
      </c>
      <c r="Q249" s="4" t="str">
        <f>IF($K249="igen",Beosztás!Y279,"")</f>
        <v>TSZ</v>
      </c>
      <c r="R249" s="4">
        <f>IF($K249="igen",Beosztás!Z279,"")</f>
        <v>0</v>
      </c>
      <c r="S249" s="4">
        <f>IF($K249="igen",Beosztás!AA279,"")</f>
        <v>0</v>
      </c>
      <c r="T249" s="4" t="str">
        <f>IF($K249="igen",Beosztás!AB279,"")</f>
        <v>Video 8-16</v>
      </c>
      <c r="U249" s="4" t="str">
        <f>IF($K249="igen",Beosztás!AC279,"")</f>
        <v>Video 8-16</v>
      </c>
      <c r="V249" s="4" t="str">
        <f>IF($K249="igen",Beosztás!AD279,"")</f>
        <v>Video 8-16</v>
      </c>
      <c r="W249" s="4" t="str">
        <f>IF($K249="igen",Beosztás!AE279,"")</f>
        <v>Video 8-16</v>
      </c>
      <c r="X249" s="4" t="str">
        <f>IF($K249="igen",Beosztás!AF279,"")</f>
        <v>SZ</v>
      </c>
      <c r="Y249" s="4">
        <f>IF($K249="igen",Beosztás!AG279,"")</f>
        <v>0</v>
      </c>
      <c r="Z249" s="4">
        <f>IF($K249="igen",Beosztás!AH279,"")</f>
        <v>0</v>
      </c>
      <c r="AA249" s="4" t="str">
        <f>IF($K249="igen",Beosztás!AI279,"")</f>
        <v>Video 8-16</v>
      </c>
      <c r="AB249" s="4" t="str">
        <f>IF($K249="igen",Beosztás!AJ279,"")</f>
        <v>Video 8-16</v>
      </c>
      <c r="AC249" s="4" t="str">
        <f>IF($K249="igen",Beosztás!AK279,"")</f>
        <v>Video 8-16</v>
      </c>
      <c r="AD249" s="4" t="str">
        <f>IF($K249="igen",Beosztás!AL279,"")</f>
        <v>Video 8-16</v>
      </c>
      <c r="AE249" s="4" t="str">
        <f>IF($K249="igen",Beosztás!AM279,"")</f>
        <v>Video 8-16</v>
      </c>
      <c r="AF249" s="4">
        <f>IF($K249="igen",Beosztás!AN279,"")</f>
        <v>0</v>
      </c>
      <c r="AG249" s="4">
        <f>IF($K249="igen",Beosztás!AO279,"")</f>
        <v>0</v>
      </c>
      <c r="AH249" s="4" t="str">
        <f>IF($K249="igen",Beosztás!AP279,"")</f>
        <v>Video 8-16</v>
      </c>
      <c r="AI249" s="4" t="str">
        <f>IF($K249="igen",Beosztás!AQ279,"")</f>
        <v>Video 8-16</v>
      </c>
      <c r="AJ249" s="4" t="str">
        <f>IF($K249="igen",Beosztás!AR279,"")</f>
        <v>Video 8-16</v>
      </c>
      <c r="AK249" s="4" t="str">
        <f>IF($K249="igen",Beosztás!AS279,"")</f>
        <v>Video 8-16</v>
      </c>
      <c r="AL249" s="4" t="str">
        <f>IF($K249="igen",Beosztás!AT279,"")</f>
        <v>Video 8-16</v>
      </c>
      <c r="AM249" s="4">
        <f>IF($K249="igen",Beosztás!AU279,"")</f>
        <v>0</v>
      </c>
      <c r="AN249" s="4">
        <f>IF($K249="igen",Beosztás!AV279,"")</f>
        <v>0</v>
      </c>
      <c r="AO249" s="4" t="str">
        <f>IF($K249="igen",Beosztás!AW279,"")</f>
        <v>Video 8-16</v>
      </c>
      <c r="AP249" s="32" t="str">
        <f>IF($K249="igen",Beosztás!AX279,"")</f>
        <v>Video 8-16</v>
      </c>
    </row>
    <row r="250" spans="1:42" hidden="1" x14ac:dyDescent="0.3">
      <c r="A250" s="155">
        <f>Beosztás!A280</f>
        <v>0</v>
      </c>
      <c r="B250">
        <f>VLOOKUP($A250,Beosztás!$A$42:$I$345,8,)</f>
        <v>0</v>
      </c>
      <c r="C250">
        <f>VLOOKUP($A250,Beosztás!$A$42:$Q$345,9,)</f>
        <v>0</v>
      </c>
      <c r="D250">
        <f>VLOOKUP($A250,Beosztás!$A$42:$Q$345,10,)</f>
        <v>0</v>
      </c>
      <c r="E250">
        <f>VLOOKUP($A250,Beosztás!$A$42:$Q$345,11,)</f>
        <v>0</v>
      </c>
      <c r="F250">
        <f>VLOOKUP($A250,Beosztás!$A$42:$Q$345,16,)</f>
        <v>0</v>
      </c>
      <c r="G250">
        <f>VLOOKUP($A250,Beosztás!$A$42:$S$345,17,)</f>
        <v>0</v>
      </c>
      <c r="H250">
        <f>VLOOKUP($A250,Beosztás!$A$42:$S$345,14,)</f>
        <v>0</v>
      </c>
      <c r="I250">
        <f>VLOOKUP($A250,Beosztás!$A$42:$S$345,15,)</f>
        <v>0</v>
      </c>
      <c r="J250">
        <f t="shared" si="8"/>
        <v>0</v>
      </c>
      <c r="K250" s="82" t="str">
        <f t="shared" si="9"/>
        <v>nem</v>
      </c>
      <c r="L250" s="31" t="str">
        <f>IF($K250="igen",Beosztás!T280,"")</f>
        <v/>
      </c>
      <c r="M250" s="4" t="str">
        <f>IF($K250="igen",Beosztás!U280,"")</f>
        <v/>
      </c>
      <c r="N250" s="4" t="str">
        <f>IF($K250="igen",Beosztás!V280,"")</f>
        <v/>
      </c>
      <c r="O250" s="4" t="str">
        <f>IF($K250="igen",Beosztás!W280,"")</f>
        <v/>
      </c>
      <c r="P250" s="4" t="str">
        <f>IF($K250="igen",Beosztás!X280,"")</f>
        <v/>
      </c>
      <c r="Q250" s="4" t="str">
        <f>IF($K250="igen",Beosztás!Y280,"")</f>
        <v/>
      </c>
      <c r="R250" s="4" t="str">
        <f>IF($K250="igen",Beosztás!Z280,"")</f>
        <v/>
      </c>
      <c r="S250" s="4" t="str">
        <f>IF($K250="igen",Beosztás!AA280,"")</f>
        <v/>
      </c>
      <c r="T250" s="4" t="str">
        <f>IF($K250="igen",Beosztás!AB280,"")</f>
        <v/>
      </c>
      <c r="U250" s="4" t="str">
        <f>IF($K250="igen",Beosztás!AC280,"")</f>
        <v/>
      </c>
      <c r="V250" s="4" t="str">
        <f>IF($K250="igen",Beosztás!AD280,"")</f>
        <v/>
      </c>
      <c r="W250" s="4" t="str">
        <f>IF($K250="igen",Beosztás!AE280,"")</f>
        <v/>
      </c>
      <c r="X250" s="4" t="str">
        <f>IF($K250="igen",Beosztás!AF280,"")</f>
        <v/>
      </c>
      <c r="Y250" s="4" t="str">
        <f>IF($K250="igen",Beosztás!AG280,"")</f>
        <v/>
      </c>
      <c r="Z250" s="4" t="str">
        <f>IF($K250="igen",Beosztás!AH280,"")</f>
        <v/>
      </c>
      <c r="AA250" s="4" t="str">
        <f>IF($K250="igen",Beosztás!AI280,"")</f>
        <v/>
      </c>
      <c r="AB250" s="4" t="str">
        <f>IF($K250="igen",Beosztás!AJ280,"")</f>
        <v/>
      </c>
      <c r="AC250" s="4" t="str">
        <f>IF($K250="igen",Beosztás!AK280,"")</f>
        <v/>
      </c>
      <c r="AD250" s="4" t="str">
        <f>IF($K250="igen",Beosztás!AL280,"")</f>
        <v/>
      </c>
      <c r="AE250" s="4" t="str">
        <f>IF($K250="igen",Beosztás!AM280,"")</f>
        <v/>
      </c>
      <c r="AF250" s="4" t="str">
        <f>IF($K250="igen",Beosztás!AN280,"")</f>
        <v/>
      </c>
      <c r="AG250" s="4" t="str">
        <f>IF($K250="igen",Beosztás!AO280,"")</f>
        <v/>
      </c>
      <c r="AH250" s="4" t="str">
        <f>IF($K250="igen",Beosztás!AP280,"")</f>
        <v/>
      </c>
      <c r="AI250" s="4" t="str">
        <f>IF($K250="igen",Beosztás!AQ280,"")</f>
        <v/>
      </c>
      <c r="AJ250" s="4" t="str">
        <f>IF($K250="igen",Beosztás!AR280,"")</f>
        <v/>
      </c>
      <c r="AK250" s="4" t="str">
        <f>IF($K250="igen",Beosztás!AS280,"")</f>
        <v/>
      </c>
      <c r="AL250" s="4" t="str">
        <f>IF($K250="igen",Beosztás!AT280,"")</f>
        <v/>
      </c>
      <c r="AM250" s="4" t="str">
        <f>IF($K250="igen",Beosztás!AU280,"")</f>
        <v/>
      </c>
      <c r="AN250" s="4" t="str">
        <f>IF($K250="igen",Beosztás!AV280,"")</f>
        <v/>
      </c>
      <c r="AO250" s="4" t="str">
        <f>IF($K250="igen",Beosztás!AW280,"")</f>
        <v/>
      </c>
      <c r="AP250" s="32" t="str">
        <f>IF($K250="igen",Beosztás!AX280,"")</f>
        <v/>
      </c>
    </row>
    <row r="251" spans="1:42" hidden="1" x14ac:dyDescent="0.3">
      <c r="A251" s="155">
        <f>Beosztás!A281</f>
        <v>0</v>
      </c>
      <c r="B251">
        <f>VLOOKUP($A251,Beosztás!$A$42:$I$345,8,)</f>
        <v>0</v>
      </c>
      <c r="C251">
        <f>VLOOKUP($A251,Beosztás!$A$42:$Q$345,9,)</f>
        <v>0</v>
      </c>
      <c r="D251">
        <f>VLOOKUP($A251,Beosztás!$A$42:$Q$345,10,)</f>
        <v>0</v>
      </c>
      <c r="E251">
        <f>VLOOKUP($A251,Beosztás!$A$42:$Q$345,11,)</f>
        <v>0</v>
      </c>
      <c r="F251">
        <f>VLOOKUP($A251,Beosztás!$A$42:$Q$345,16,)</f>
        <v>0</v>
      </c>
      <c r="G251">
        <f>VLOOKUP($A251,Beosztás!$A$42:$S$345,17,)</f>
        <v>0</v>
      </c>
      <c r="H251">
        <f>VLOOKUP($A251,Beosztás!$A$42:$S$345,14,)</f>
        <v>0</v>
      </c>
      <c r="I251">
        <f>VLOOKUP($A251,Beosztás!$A$42:$S$345,15,)</f>
        <v>0</v>
      </c>
      <c r="J251">
        <f t="shared" si="8"/>
        <v>0</v>
      </c>
      <c r="K251" s="82" t="str">
        <f t="shared" si="9"/>
        <v>nem</v>
      </c>
      <c r="L251" s="31" t="str">
        <f>IF($K251="igen",Beosztás!T281,"")</f>
        <v/>
      </c>
      <c r="M251" s="4" t="str">
        <f>IF($K251="igen",Beosztás!U281,"")</f>
        <v/>
      </c>
      <c r="N251" s="4" t="str">
        <f>IF($K251="igen",Beosztás!V281,"")</f>
        <v/>
      </c>
      <c r="O251" s="4" t="str">
        <f>IF($K251="igen",Beosztás!W281,"")</f>
        <v/>
      </c>
      <c r="P251" s="4" t="str">
        <f>IF($K251="igen",Beosztás!X281,"")</f>
        <v/>
      </c>
      <c r="Q251" s="4" t="str">
        <f>IF($K251="igen",Beosztás!Y281,"")</f>
        <v/>
      </c>
      <c r="R251" s="4" t="str">
        <f>IF($K251="igen",Beosztás!Z281,"")</f>
        <v/>
      </c>
      <c r="S251" s="4" t="str">
        <f>IF($K251="igen",Beosztás!AA281,"")</f>
        <v/>
      </c>
      <c r="T251" s="4" t="str">
        <f>IF($K251="igen",Beosztás!AB281,"")</f>
        <v/>
      </c>
      <c r="U251" s="4" t="str">
        <f>IF($K251="igen",Beosztás!AC281,"")</f>
        <v/>
      </c>
      <c r="V251" s="4" t="str">
        <f>IF($K251="igen",Beosztás!AD281,"")</f>
        <v/>
      </c>
      <c r="W251" s="4" t="str">
        <f>IF($K251="igen",Beosztás!AE281,"")</f>
        <v/>
      </c>
      <c r="X251" s="4" t="str">
        <f>IF($K251="igen",Beosztás!AF281,"")</f>
        <v/>
      </c>
      <c r="Y251" s="4" t="str">
        <f>IF($K251="igen",Beosztás!AG281,"")</f>
        <v/>
      </c>
      <c r="Z251" s="4" t="str">
        <f>IF($K251="igen",Beosztás!AH281,"")</f>
        <v/>
      </c>
      <c r="AA251" s="4" t="str">
        <f>IF($K251="igen",Beosztás!AI281,"")</f>
        <v/>
      </c>
      <c r="AB251" s="4" t="str">
        <f>IF($K251="igen",Beosztás!AJ281,"")</f>
        <v/>
      </c>
      <c r="AC251" s="4" t="str">
        <f>IF($K251="igen",Beosztás!AK281,"")</f>
        <v/>
      </c>
      <c r="AD251" s="4" t="str">
        <f>IF($K251="igen",Beosztás!AL281,"")</f>
        <v/>
      </c>
      <c r="AE251" s="4" t="str">
        <f>IF($K251="igen",Beosztás!AM281,"")</f>
        <v/>
      </c>
      <c r="AF251" s="4" t="str">
        <f>IF($K251="igen",Beosztás!AN281,"")</f>
        <v/>
      </c>
      <c r="AG251" s="4" t="str">
        <f>IF($K251="igen",Beosztás!AO281,"")</f>
        <v/>
      </c>
      <c r="AH251" s="4" t="str">
        <f>IF($K251="igen",Beosztás!AP281,"")</f>
        <v/>
      </c>
      <c r="AI251" s="4" t="str">
        <f>IF($K251="igen",Beosztás!AQ281,"")</f>
        <v/>
      </c>
      <c r="AJ251" s="4" t="str">
        <f>IF($K251="igen",Beosztás!AR281,"")</f>
        <v/>
      </c>
      <c r="AK251" s="4" t="str">
        <f>IF($K251="igen",Beosztás!AS281,"")</f>
        <v/>
      </c>
      <c r="AL251" s="4" t="str">
        <f>IF($K251="igen",Beosztás!AT281,"")</f>
        <v/>
      </c>
      <c r="AM251" s="4" t="str">
        <f>IF($K251="igen",Beosztás!AU281,"")</f>
        <v/>
      </c>
      <c r="AN251" s="4" t="str">
        <f>IF($K251="igen",Beosztás!AV281,"")</f>
        <v/>
      </c>
      <c r="AO251" s="4" t="str">
        <f>IF($K251="igen",Beosztás!AW281,"")</f>
        <v/>
      </c>
      <c r="AP251" s="32" t="str">
        <f>IF($K251="igen",Beosztás!AX281,"")</f>
        <v/>
      </c>
    </row>
    <row r="252" spans="1:42" hidden="1" x14ac:dyDescent="0.3">
      <c r="A252" s="155">
        <f>Beosztás!A282</f>
        <v>0</v>
      </c>
      <c r="B252">
        <f>VLOOKUP($A252,Beosztás!$A$42:$I$345,8,)</f>
        <v>0</v>
      </c>
      <c r="C252">
        <f>VLOOKUP($A252,Beosztás!$A$42:$Q$345,9,)</f>
        <v>0</v>
      </c>
      <c r="D252">
        <f>VLOOKUP($A252,Beosztás!$A$42:$Q$345,10,)</f>
        <v>0</v>
      </c>
      <c r="E252">
        <f>VLOOKUP($A252,Beosztás!$A$42:$Q$345,11,)</f>
        <v>0</v>
      </c>
      <c r="F252">
        <f>VLOOKUP($A252,Beosztás!$A$42:$Q$345,16,)</f>
        <v>0</v>
      </c>
      <c r="G252">
        <f>VLOOKUP($A252,Beosztás!$A$42:$S$345,17,)</f>
        <v>0</v>
      </c>
      <c r="H252">
        <f>VLOOKUP($A252,Beosztás!$A$42:$S$345,14,)</f>
        <v>0</v>
      </c>
      <c r="I252">
        <f>VLOOKUP($A252,Beosztás!$A$42:$S$345,15,)</f>
        <v>0</v>
      </c>
      <c r="J252">
        <f t="shared" si="8"/>
        <v>0</v>
      </c>
      <c r="K252" s="82" t="str">
        <f t="shared" si="9"/>
        <v>nem</v>
      </c>
      <c r="L252" s="31" t="str">
        <f>IF($K252="igen",Beosztás!T282,"")</f>
        <v/>
      </c>
      <c r="M252" s="4" t="str">
        <f>IF($K252="igen",Beosztás!U282,"")</f>
        <v/>
      </c>
      <c r="N252" s="4" t="str">
        <f>IF($K252="igen",Beosztás!V282,"")</f>
        <v/>
      </c>
      <c r="O252" s="4" t="str">
        <f>IF($K252="igen",Beosztás!W282,"")</f>
        <v/>
      </c>
      <c r="P252" s="4" t="str">
        <f>IF($K252="igen",Beosztás!X282,"")</f>
        <v/>
      </c>
      <c r="Q252" s="4" t="str">
        <f>IF($K252="igen",Beosztás!Y282,"")</f>
        <v/>
      </c>
      <c r="R252" s="4" t="str">
        <f>IF($K252="igen",Beosztás!Z282,"")</f>
        <v/>
      </c>
      <c r="S252" s="4" t="str">
        <f>IF($K252="igen",Beosztás!AA282,"")</f>
        <v/>
      </c>
      <c r="T252" s="4" t="str">
        <f>IF($K252="igen",Beosztás!AB282,"")</f>
        <v/>
      </c>
      <c r="U252" s="4" t="str">
        <f>IF($K252="igen",Beosztás!AC282,"")</f>
        <v/>
      </c>
      <c r="V252" s="4" t="str">
        <f>IF($K252="igen",Beosztás!AD282,"")</f>
        <v/>
      </c>
      <c r="W252" s="4" t="str">
        <f>IF($K252="igen",Beosztás!AE282,"")</f>
        <v/>
      </c>
      <c r="X252" s="4" t="str">
        <f>IF($K252="igen",Beosztás!AF282,"")</f>
        <v/>
      </c>
      <c r="Y252" s="4" t="str">
        <f>IF($K252="igen",Beosztás!AG282,"")</f>
        <v/>
      </c>
      <c r="Z252" s="4" t="str">
        <f>IF($K252="igen",Beosztás!AH282,"")</f>
        <v/>
      </c>
      <c r="AA252" s="4" t="str">
        <f>IF($K252="igen",Beosztás!AI282,"")</f>
        <v/>
      </c>
      <c r="AB252" s="4" t="str">
        <f>IF($K252="igen",Beosztás!AJ282,"")</f>
        <v/>
      </c>
      <c r="AC252" s="4" t="str">
        <f>IF($K252="igen",Beosztás!AK282,"")</f>
        <v/>
      </c>
      <c r="AD252" s="4" t="str">
        <f>IF($K252="igen",Beosztás!AL282,"")</f>
        <v/>
      </c>
      <c r="AE252" s="4" t="str">
        <f>IF($K252="igen",Beosztás!AM282,"")</f>
        <v/>
      </c>
      <c r="AF252" s="4" t="str">
        <f>IF($K252="igen",Beosztás!AN282,"")</f>
        <v/>
      </c>
      <c r="AG252" s="4" t="str">
        <f>IF($K252="igen",Beosztás!AO282,"")</f>
        <v/>
      </c>
      <c r="AH252" s="4" t="str">
        <f>IF($K252="igen",Beosztás!AP282,"")</f>
        <v/>
      </c>
      <c r="AI252" s="4" t="str">
        <f>IF($K252="igen",Beosztás!AQ282,"")</f>
        <v/>
      </c>
      <c r="AJ252" s="4" t="str">
        <f>IF($K252="igen",Beosztás!AR282,"")</f>
        <v/>
      </c>
      <c r="AK252" s="4" t="str">
        <f>IF($K252="igen",Beosztás!AS282,"")</f>
        <v/>
      </c>
      <c r="AL252" s="4" t="str">
        <f>IF($K252="igen",Beosztás!AT282,"")</f>
        <v/>
      </c>
      <c r="AM252" s="4" t="str">
        <f>IF($K252="igen",Beosztás!AU282,"")</f>
        <v/>
      </c>
      <c r="AN252" s="4" t="str">
        <f>IF($K252="igen",Beosztás!AV282,"")</f>
        <v/>
      </c>
      <c r="AO252" s="4" t="str">
        <f>IF($K252="igen",Beosztás!AW282,"")</f>
        <v/>
      </c>
      <c r="AP252" s="32" t="str">
        <f>IF($K252="igen",Beosztás!AX282,"")</f>
        <v/>
      </c>
    </row>
    <row r="253" spans="1:42" hidden="1" x14ac:dyDescent="0.3">
      <c r="A253" s="155">
        <f>Beosztás!A283</f>
        <v>0</v>
      </c>
      <c r="B253">
        <f>VLOOKUP($A253,Beosztás!$A$42:$I$345,8,)</f>
        <v>0</v>
      </c>
      <c r="C253">
        <f>VLOOKUP($A253,Beosztás!$A$42:$Q$345,9,)</f>
        <v>0</v>
      </c>
      <c r="D253">
        <f>VLOOKUP($A253,Beosztás!$A$42:$Q$345,10,)</f>
        <v>0</v>
      </c>
      <c r="E253">
        <f>VLOOKUP($A253,Beosztás!$A$42:$Q$345,11,)</f>
        <v>0</v>
      </c>
      <c r="F253">
        <f>VLOOKUP($A253,Beosztás!$A$42:$Q$345,16,)</f>
        <v>0</v>
      </c>
      <c r="G253">
        <f>VLOOKUP($A253,Beosztás!$A$42:$S$345,17,)</f>
        <v>0</v>
      </c>
      <c r="H253">
        <f>VLOOKUP($A253,Beosztás!$A$42:$S$345,14,)</f>
        <v>0</v>
      </c>
      <c r="I253">
        <f>VLOOKUP($A253,Beosztás!$A$42:$S$345,15,)</f>
        <v>0</v>
      </c>
      <c r="J253">
        <f t="shared" si="8"/>
        <v>0</v>
      </c>
      <c r="K253" s="82" t="str">
        <f t="shared" si="9"/>
        <v>nem</v>
      </c>
      <c r="L253" s="31" t="str">
        <f>IF($K253="igen",Beosztás!T283,"")</f>
        <v/>
      </c>
      <c r="M253" s="4" t="str">
        <f>IF($K253="igen",Beosztás!U283,"")</f>
        <v/>
      </c>
      <c r="N253" s="4" t="str">
        <f>IF($K253="igen",Beosztás!V283,"")</f>
        <v/>
      </c>
      <c r="O253" s="4" t="str">
        <f>IF($K253="igen",Beosztás!W283,"")</f>
        <v/>
      </c>
      <c r="P253" s="4" t="str">
        <f>IF($K253="igen",Beosztás!X283,"")</f>
        <v/>
      </c>
      <c r="Q253" s="4" t="str">
        <f>IF($K253="igen",Beosztás!Y283,"")</f>
        <v/>
      </c>
      <c r="R253" s="4" t="str">
        <f>IF($K253="igen",Beosztás!Z283,"")</f>
        <v/>
      </c>
      <c r="S253" s="4" t="str">
        <f>IF($K253="igen",Beosztás!AA283,"")</f>
        <v/>
      </c>
      <c r="T253" s="4" t="str">
        <f>IF($K253="igen",Beosztás!AB283,"")</f>
        <v/>
      </c>
      <c r="U253" s="4" t="str">
        <f>IF($K253="igen",Beosztás!AC283,"")</f>
        <v/>
      </c>
      <c r="V253" s="4" t="str">
        <f>IF($K253="igen",Beosztás!AD283,"")</f>
        <v/>
      </c>
      <c r="W253" s="4" t="str">
        <f>IF($K253="igen",Beosztás!AE283,"")</f>
        <v/>
      </c>
      <c r="X253" s="4" t="str">
        <f>IF($K253="igen",Beosztás!AF283,"")</f>
        <v/>
      </c>
      <c r="Y253" s="4" t="str">
        <f>IF($K253="igen",Beosztás!AG283,"")</f>
        <v/>
      </c>
      <c r="Z253" s="4" t="str">
        <f>IF($K253="igen",Beosztás!AH283,"")</f>
        <v/>
      </c>
      <c r="AA253" s="4" t="str">
        <f>IF($K253="igen",Beosztás!AI283,"")</f>
        <v/>
      </c>
      <c r="AB253" s="4" t="str">
        <f>IF($K253="igen",Beosztás!AJ283,"")</f>
        <v/>
      </c>
      <c r="AC253" s="4" t="str">
        <f>IF($K253="igen",Beosztás!AK283,"")</f>
        <v/>
      </c>
      <c r="AD253" s="4" t="str">
        <f>IF($K253="igen",Beosztás!AL283,"")</f>
        <v/>
      </c>
      <c r="AE253" s="4" t="str">
        <f>IF($K253="igen",Beosztás!AM283,"")</f>
        <v/>
      </c>
      <c r="AF253" s="4" t="str">
        <f>IF($K253="igen",Beosztás!AN283,"")</f>
        <v/>
      </c>
      <c r="AG253" s="4" t="str">
        <f>IF($K253="igen",Beosztás!AO283,"")</f>
        <v/>
      </c>
      <c r="AH253" s="4" t="str">
        <f>IF($K253="igen",Beosztás!AP283,"")</f>
        <v/>
      </c>
      <c r="AI253" s="4" t="str">
        <f>IF($K253="igen",Beosztás!AQ283,"")</f>
        <v/>
      </c>
      <c r="AJ253" s="4" t="str">
        <f>IF($K253="igen",Beosztás!AR283,"")</f>
        <v/>
      </c>
      <c r="AK253" s="4" t="str">
        <f>IF($K253="igen",Beosztás!AS283,"")</f>
        <v/>
      </c>
      <c r="AL253" s="4" t="str">
        <f>IF($K253="igen",Beosztás!AT283,"")</f>
        <v/>
      </c>
      <c r="AM253" s="4" t="str">
        <f>IF($K253="igen",Beosztás!AU283,"")</f>
        <v/>
      </c>
      <c r="AN253" s="4" t="str">
        <f>IF($K253="igen",Beosztás!AV283,"")</f>
        <v/>
      </c>
      <c r="AO253" s="4" t="str">
        <f>IF($K253="igen",Beosztás!AW283,"")</f>
        <v/>
      </c>
      <c r="AP253" s="32" t="str">
        <f>IF($K253="igen",Beosztás!AX283,"")</f>
        <v/>
      </c>
    </row>
    <row r="254" spans="1:42" hidden="1" x14ac:dyDescent="0.3">
      <c r="A254" s="155">
        <f>Beosztás!A284</f>
        <v>0</v>
      </c>
      <c r="B254">
        <f>VLOOKUP($A254,Beosztás!$A$42:$I$345,8,)</f>
        <v>0</v>
      </c>
      <c r="C254">
        <f>VLOOKUP($A254,Beosztás!$A$42:$Q$345,9,)</f>
        <v>0</v>
      </c>
      <c r="D254">
        <f>VLOOKUP($A254,Beosztás!$A$42:$Q$345,10,)</f>
        <v>0</v>
      </c>
      <c r="E254">
        <f>VLOOKUP($A254,Beosztás!$A$42:$Q$345,11,)</f>
        <v>0</v>
      </c>
      <c r="F254">
        <f>VLOOKUP($A254,Beosztás!$A$42:$Q$345,16,)</f>
        <v>0</v>
      </c>
      <c r="G254">
        <f>VLOOKUP($A254,Beosztás!$A$42:$S$345,17,)</f>
        <v>0</v>
      </c>
      <c r="H254">
        <f>VLOOKUP($A254,Beosztás!$A$42:$S$345,14,)</f>
        <v>0</v>
      </c>
      <c r="I254">
        <f>VLOOKUP($A254,Beosztás!$A$42:$S$345,15,)</f>
        <v>0</v>
      </c>
      <c r="J254">
        <f t="shared" si="8"/>
        <v>0</v>
      </c>
      <c r="K254" s="82" t="str">
        <f t="shared" si="9"/>
        <v>nem</v>
      </c>
      <c r="L254" s="31" t="str">
        <f>IF($K254="igen",Beosztás!T284,"")</f>
        <v/>
      </c>
      <c r="M254" s="4" t="str">
        <f>IF($K254="igen",Beosztás!U284,"")</f>
        <v/>
      </c>
      <c r="N254" s="4" t="str">
        <f>IF($K254="igen",Beosztás!V284,"")</f>
        <v/>
      </c>
      <c r="O254" s="4" t="str">
        <f>IF($K254="igen",Beosztás!W284,"")</f>
        <v/>
      </c>
      <c r="P254" s="4" t="str">
        <f>IF($K254="igen",Beosztás!X284,"")</f>
        <v/>
      </c>
      <c r="Q254" s="4" t="str">
        <f>IF($K254="igen",Beosztás!Y284,"")</f>
        <v/>
      </c>
      <c r="R254" s="4" t="str">
        <f>IF($K254="igen",Beosztás!Z284,"")</f>
        <v/>
      </c>
      <c r="S254" s="4" t="str">
        <f>IF($K254="igen",Beosztás!AA284,"")</f>
        <v/>
      </c>
      <c r="T254" s="4" t="str">
        <f>IF($K254="igen",Beosztás!AB284,"")</f>
        <v/>
      </c>
      <c r="U254" s="4" t="str">
        <f>IF($K254="igen",Beosztás!AC284,"")</f>
        <v/>
      </c>
      <c r="V254" s="4" t="str">
        <f>IF($K254="igen",Beosztás!AD284,"")</f>
        <v/>
      </c>
      <c r="W254" s="4" t="str">
        <f>IF($K254="igen",Beosztás!AE284,"")</f>
        <v/>
      </c>
      <c r="X254" s="4" t="str">
        <f>IF($K254="igen",Beosztás!AF284,"")</f>
        <v/>
      </c>
      <c r="Y254" s="4" t="str">
        <f>IF($K254="igen",Beosztás!AG284,"")</f>
        <v/>
      </c>
      <c r="Z254" s="4" t="str">
        <f>IF($K254="igen",Beosztás!AH284,"")</f>
        <v/>
      </c>
      <c r="AA254" s="4" t="str">
        <f>IF($K254="igen",Beosztás!AI284,"")</f>
        <v/>
      </c>
      <c r="AB254" s="4" t="str">
        <f>IF($K254="igen",Beosztás!AJ284,"")</f>
        <v/>
      </c>
      <c r="AC254" s="4" t="str">
        <f>IF($K254="igen",Beosztás!AK284,"")</f>
        <v/>
      </c>
      <c r="AD254" s="4" t="str">
        <f>IF($K254="igen",Beosztás!AL284,"")</f>
        <v/>
      </c>
      <c r="AE254" s="4" t="str">
        <f>IF($K254="igen",Beosztás!AM284,"")</f>
        <v/>
      </c>
      <c r="AF254" s="4" t="str">
        <f>IF($K254="igen",Beosztás!AN284,"")</f>
        <v/>
      </c>
      <c r="AG254" s="4" t="str">
        <f>IF($K254="igen",Beosztás!AO284,"")</f>
        <v/>
      </c>
      <c r="AH254" s="4" t="str">
        <f>IF($K254="igen",Beosztás!AP284,"")</f>
        <v/>
      </c>
      <c r="AI254" s="4" t="str">
        <f>IF($K254="igen",Beosztás!AQ284,"")</f>
        <v/>
      </c>
      <c r="AJ254" s="4" t="str">
        <f>IF($K254="igen",Beosztás!AR284,"")</f>
        <v/>
      </c>
      <c r="AK254" s="4" t="str">
        <f>IF($K254="igen",Beosztás!AS284,"")</f>
        <v/>
      </c>
      <c r="AL254" s="4" t="str">
        <f>IF($K254="igen",Beosztás!AT284,"")</f>
        <v/>
      </c>
      <c r="AM254" s="4" t="str">
        <f>IF($K254="igen",Beosztás!AU284,"")</f>
        <v/>
      </c>
      <c r="AN254" s="4" t="str">
        <f>IF($K254="igen",Beosztás!AV284,"")</f>
        <v/>
      </c>
      <c r="AO254" s="4" t="str">
        <f>IF($K254="igen",Beosztás!AW284,"")</f>
        <v/>
      </c>
      <c r="AP254" s="32" t="str">
        <f>IF($K254="igen",Beosztás!AX284,"")</f>
        <v/>
      </c>
    </row>
    <row r="255" spans="1:42" hidden="1" x14ac:dyDescent="0.3">
      <c r="A255" s="155">
        <f>Beosztás!A285</f>
        <v>0</v>
      </c>
      <c r="B255">
        <f>VLOOKUP($A255,Beosztás!$A$42:$I$345,8,)</f>
        <v>0</v>
      </c>
      <c r="C255">
        <f>VLOOKUP($A255,Beosztás!$A$42:$Q$345,9,)</f>
        <v>0</v>
      </c>
      <c r="D255">
        <f>VLOOKUP($A255,Beosztás!$A$42:$Q$345,10,)</f>
        <v>0</v>
      </c>
      <c r="E255">
        <f>VLOOKUP($A255,Beosztás!$A$42:$Q$345,11,)</f>
        <v>0</v>
      </c>
      <c r="F255">
        <f>VLOOKUP($A255,Beosztás!$A$42:$Q$345,16,)</f>
        <v>0</v>
      </c>
      <c r="G255">
        <f>VLOOKUP($A255,Beosztás!$A$42:$S$345,17,)</f>
        <v>0</v>
      </c>
      <c r="H255">
        <f>VLOOKUP($A255,Beosztás!$A$42:$S$345,14,)</f>
        <v>0</v>
      </c>
      <c r="I255">
        <f>VLOOKUP($A255,Beosztás!$A$42:$S$345,15,)</f>
        <v>0</v>
      </c>
      <c r="J255">
        <f t="shared" si="8"/>
        <v>0</v>
      </c>
      <c r="K255" s="82" t="str">
        <f t="shared" si="9"/>
        <v>nem</v>
      </c>
      <c r="L255" s="31" t="str">
        <f>IF($K255="igen",Beosztás!T285,"")</f>
        <v/>
      </c>
      <c r="M255" s="4" t="str">
        <f>IF($K255="igen",Beosztás!U285,"")</f>
        <v/>
      </c>
      <c r="N255" s="4" t="str">
        <f>IF($K255="igen",Beosztás!V285,"")</f>
        <v/>
      </c>
      <c r="O255" s="4" t="str">
        <f>IF($K255="igen",Beosztás!W285,"")</f>
        <v/>
      </c>
      <c r="P255" s="4" t="str">
        <f>IF($K255="igen",Beosztás!X285,"")</f>
        <v/>
      </c>
      <c r="Q255" s="4" t="str">
        <f>IF($K255="igen",Beosztás!Y285,"")</f>
        <v/>
      </c>
      <c r="R255" s="4" t="str">
        <f>IF($K255="igen",Beosztás!Z285,"")</f>
        <v/>
      </c>
      <c r="S255" s="4" t="str">
        <f>IF($K255="igen",Beosztás!AA285,"")</f>
        <v/>
      </c>
      <c r="T255" s="4" t="str">
        <f>IF($K255="igen",Beosztás!AB285,"")</f>
        <v/>
      </c>
      <c r="U255" s="4" t="str">
        <f>IF($K255="igen",Beosztás!AC285,"")</f>
        <v/>
      </c>
      <c r="V255" s="4" t="str">
        <f>IF($K255="igen",Beosztás!AD285,"")</f>
        <v/>
      </c>
      <c r="W255" s="4" t="str">
        <f>IF($K255="igen",Beosztás!AE285,"")</f>
        <v/>
      </c>
      <c r="X255" s="4" t="str">
        <f>IF($K255="igen",Beosztás!AF285,"")</f>
        <v/>
      </c>
      <c r="Y255" s="4" t="str">
        <f>IF($K255="igen",Beosztás!AG285,"")</f>
        <v/>
      </c>
      <c r="Z255" s="4" t="str">
        <f>IF($K255="igen",Beosztás!AH285,"")</f>
        <v/>
      </c>
      <c r="AA255" s="4" t="str">
        <f>IF($K255="igen",Beosztás!AI285,"")</f>
        <v/>
      </c>
      <c r="AB255" s="4" t="str">
        <f>IF($K255="igen",Beosztás!AJ285,"")</f>
        <v/>
      </c>
      <c r="AC255" s="4" t="str">
        <f>IF($K255="igen",Beosztás!AK285,"")</f>
        <v/>
      </c>
      <c r="AD255" s="4" t="str">
        <f>IF($K255="igen",Beosztás!AL285,"")</f>
        <v/>
      </c>
      <c r="AE255" s="4" t="str">
        <f>IF($K255="igen",Beosztás!AM285,"")</f>
        <v/>
      </c>
      <c r="AF255" s="4" t="str">
        <f>IF($K255="igen",Beosztás!AN285,"")</f>
        <v/>
      </c>
      <c r="AG255" s="4" t="str">
        <f>IF($K255="igen",Beosztás!AO285,"")</f>
        <v/>
      </c>
      <c r="AH255" s="4" t="str">
        <f>IF($K255="igen",Beosztás!AP285,"")</f>
        <v/>
      </c>
      <c r="AI255" s="4" t="str">
        <f>IF($K255="igen",Beosztás!AQ285,"")</f>
        <v/>
      </c>
      <c r="AJ255" s="4" t="str">
        <f>IF($K255="igen",Beosztás!AR285,"")</f>
        <v/>
      </c>
      <c r="AK255" s="4" t="str">
        <f>IF($K255="igen",Beosztás!AS285,"")</f>
        <v/>
      </c>
      <c r="AL255" s="4" t="str">
        <f>IF($K255="igen",Beosztás!AT285,"")</f>
        <v/>
      </c>
      <c r="AM255" s="4" t="str">
        <f>IF($K255="igen",Beosztás!AU285,"")</f>
        <v/>
      </c>
      <c r="AN255" s="4" t="str">
        <f>IF($K255="igen",Beosztás!AV285,"")</f>
        <v/>
      </c>
      <c r="AO255" s="4" t="str">
        <f>IF($K255="igen",Beosztás!AW285,"")</f>
        <v/>
      </c>
      <c r="AP255" s="32" t="str">
        <f>IF($K255="igen",Beosztás!AX285,"")</f>
        <v/>
      </c>
    </row>
    <row r="256" spans="1:42" hidden="1" x14ac:dyDescent="0.3">
      <c r="A256" s="155">
        <f>Beosztás!A286</f>
        <v>0</v>
      </c>
      <c r="B256">
        <f>VLOOKUP($A256,Beosztás!$A$42:$I$345,8,)</f>
        <v>0</v>
      </c>
      <c r="C256">
        <f>VLOOKUP($A256,Beosztás!$A$42:$Q$345,9,)</f>
        <v>0</v>
      </c>
      <c r="D256">
        <f>VLOOKUP($A256,Beosztás!$A$42:$Q$345,10,)</f>
        <v>0</v>
      </c>
      <c r="E256">
        <f>VLOOKUP($A256,Beosztás!$A$42:$Q$345,11,)</f>
        <v>0</v>
      </c>
      <c r="F256">
        <f>VLOOKUP($A256,Beosztás!$A$42:$Q$345,16,)</f>
        <v>0</v>
      </c>
      <c r="G256">
        <f>VLOOKUP($A256,Beosztás!$A$42:$S$345,17,)</f>
        <v>0</v>
      </c>
      <c r="H256">
        <f>VLOOKUP($A256,Beosztás!$A$42:$S$345,14,)</f>
        <v>0</v>
      </c>
      <c r="I256">
        <f>VLOOKUP($A256,Beosztás!$A$42:$S$345,15,)</f>
        <v>0</v>
      </c>
      <c r="J256">
        <f t="shared" si="8"/>
        <v>0</v>
      </c>
      <c r="K256" s="82" t="str">
        <f t="shared" si="9"/>
        <v>nem</v>
      </c>
      <c r="L256" s="31" t="str">
        <f>IF($K256="igen",Beosztás!T286,"")</f>
        <v/>
      </c>
      <c r="M256" s="4" t="str">
        <f>IF($K256="igen",Beosztás!U286,"")</f>
        <v/>
      </c>
      <c r="N256" s="4" t="str">
        <f>IF($K256="igen",Beosztás!V286,"")</f>
        <v/>
      </c>
      <c r="O256" s="4" t="str">
        <f>IF($K256="igen",Beosztás!W286,"")</f>
        <v/>
      </c>
      <c r="P256" s="4" t="str">
        <f>IF($K256="igen",Beosztás!X286,"")</f>
        <v/>
      </c>
      <c r="Q256" s="4" t="str">
        <f>IF($K256="igen",Beosztás!Y286,"")</f>
        <v/>
      </c>
      <c r="R256" s="4" t="str">
        <f>IF($K256="igen",Beosztás!Z286,"")</f>
        <v/>
      </c>
      <c r="S256" s="4" t="str">
        <f>IF($K256="igen",Beosztás!AA286,"")</f>
        <v/>
      </c>
      <c r="T256" s="4" t="str">
        <f>IF($K256="igen",Beosztás!AB286,"")</f>
        <v/>
      </c>
      <c r="U256" s="4" t="str">
        <f>IF($K256="igen",Beosztás!AC286,"")</f>
        <v/>
      </c>
      <c r="V256" s="4" t="str">
        <f>IF($K256="igen",Beosztás!AD286,"")</f>
        <v/>
      </c>
      <c r="W256" s="4" t="str">
        <f>IF($K256="igen",Beosztás!AE286,"")</f>
        <v/>
      </c>
      <c r="X256" s="4" t="str">
        <f>IF($K256="igen",Beosztás!AF286,"")</f>
        <v/>
      </c>
      <c r="Y256" s="4" t="str">
        <f>IF($K256="igen",Beosztás!AG286,"")</f>
        <v/>
      </c>
      <c r="Z256" s="4" t="str">
        <f>IF($K256="igen",Beosztás!AH286,"")</f>
        <v/>
      </c>
      <c r="AA256" s="4" t="str">
        <f>IF($K256="igen",Beosztás!AI286,"")</f>
        <v/>
      </c>
      <c r="AB256" s="4" t="str">
        <f>IF($K256="igen",Beosztás!AJ286,"")</f>
        <v/>
      </c>
      <c r="AC256" s="4" t="str">
        <f>IF($K256="igen",Beosztás!AK286,"")</f>
        <v/>
      </c>
      <c r="AD256" s="4" t="str">
        <f>IF($K256="igen",Beosztás!AL286,"")</f>
        <v/>
      </c>
      <c r="AE256" s="4" t="str">
        <f>IF($K256="igen",Beosztás!AM286,"")</f>
        <v/>
      </c>
      <c r="AF256" s="4" t="str">
        <f>IF($K256="igen",Beosztás!AN286,"")</f>
        <v/>
      </c>
      <c r="AG256" s="4" t="str">
        <f>IF($K256="igen",Beosztás!AO286,"")</f>
        <v/>
      </c>
      <c r="AH256" s="4" t="str">
        <f>IF($K256="igen",Beosztás!AP286,"")</f>
        <v/>
      </c>
      <c r="AI256" s="4" t="str">
        <f>IF($K256="igen",Beosztás!AQ286,"")</f>
        <v/>
      </c>
      <c r="AJ256" s="4" t="str">
        <f>IF($K256="igen",Beosztás!AR286,"")</f>
        <v/>
      </c>
      <c r="AK256" s="4" t="str">
        <f>IF($K256="igen",Beosztás!AS286,"")</f>
        <v/>
      </c>
      <c r="AL256" s="4" t="str">
        <f>IF($K256="igen",Beosztás!AT286,"")</f>
        <v/>
      </c>
      <c r="AM256" s="4" t="str">
        <f>IF($K256="igen",Beosztás!AU286,"")</f>
        <v/>
      </c>
      <c r="AN256" s="4" t="str">
        <f>IF($K256="igen",Beosztás!AV286,"")</f>
        <v/>
      </c>
      <c r="AO256" s="4" t="str">
        <f>IF($K256="igen",Beosztás!AW286,"")</f>
        <v/>
      </c>
      <c r="AP256" s="32" t="str">
        <f>IF($K256="igen",Beosztás!AX286,"")</f>
        <v/>
      </c>
    </row>
    <row r="257" spans="1:42" hidden="1" x14ac:dyDescent="0.3">
      <c r="A257" s="155">
        <f>Beosztás!A287</f>
        <v>0</v>
      </c>
      <c r="B257">
        <f>VLOOKUP($A257,Beosztás!$A$42:$I$345,8,)</f>
        <v>0</v>
      </c>
      <c r="C257">
        <f>VLOOKUP($A257,Beosztás!$A$42:$Q$345,9,)</f>
        <v>0</v>
      </c>
      <c r="D257">
        <f>VLOOKUP($A257,Beosztás!$A$42:$Q$345,10,)</f>
        <v>0</v>
      </c>
      <c r="E257">
        <f>VLOOKUP($A257,Beosztás!$A$42:$Q$345,11,)</f>
        <v>0</v>
      </c>
      <c r="F257">
        <f>VLOOKUP($A257,Beosztás!$A$42:$Q$345,16,)</f>
        <v>0</v>
      </c>
      <c r="G257">
        <f>VLOOKUP($A257,Beosztás!$A$42:$S$345,17,)</f>
        <v>0</v>
      </c>
      <c r="H257">
        <f>VLOOKUP($A257,Beosztás!$A$42:$S$345,14,)</f>
        <v>0</v>
      </c>
      <c r="I257">
        <f>VLOOKUP($A257,Beosztás!$A$42:$S$345,15,)</f>
        <v>0</v>
      </c>
      <c r="J257">
        <f t="shared" si="8"/>
        <v>0</v>
      </c>
      <c r="K257" s="82" t="str">
        <f t="shared" si="9"/>
        <v>nem</v>
      </c>
      <c r="L257" s="31" t="str">
        <f>IF($K257="igen",Beosztás!T287,"")</f>
        <v/>
      </c>
      <c r="M257" s="4" t="str">
        <f>IF($K257="igen",Beosztás!U287,"")</f>
        <v/>
      </c>
      <c r="N257" s="4" t="str">
        <f>IF($K257="igen",Beosztás!V287,"")</f>
        <v/>
      </c>
      <c r="O257" s="4" t="str">
        <f>IF($K257="igen",Beosztás!W287,"")</f>
        <v/>
      </c>
      <c r="P257" s="4" t="str">
        <f>IF($K257="igen",Beosztás!X287,"")</f>
        <v/>
      </c>
      <c r="Q257" s="4" t="str">
        <f>IF($K257="igen",Beosztás!Y287,"")</f>
        <v/>
      </c>
      <c r="R257" s="4" t="str">
        <f>IF($K257="igen",Beosztás!Z287,"")</f>
        <v/>
      </c>
      <c r="S257" s="4" t="str">
        <f>IF($K257="igen",Beosztás!AA287,"")</f>
        <v/>
      </c>
      <c r="T257" s="4" t="str">
        <f>IF($K257="igen",Beosztás!AB287,"")</f>
        <v/>
      </c>
      <c r="U257" s="4" t="str">
        <f>IF($K257="igen",Beosztás!AC287,"")</f>
        <v/>
      </c>
      <c r="V257" s="4" t="str">
        <f>IF($K257="igen",Beosztás!AD287,"")</f>
        <v/>
      </c>
      <c r="W257" s="4" t="str">
        <f>IF($K257="igen",Beosztás!AE287,"")</f>
        <v/>
      </c>
      <c r="X257" s="4" t="str">
        <f>IF($K257="igen",Beosztás!AF287,"")</f>
        <v/>
      </c>
      <c r="Y257" s="4" t="str">
        <f>IF($K257="igen",Beosztás!AG287,"")</f>
        <v/>
      </c>
      <c r="Z257" s="4" t="str">
        <f>IF($K257="igen",Beosztás!AH287,"")</f>
        <v/>
      </c>
      <c r="AA257" s="4" t="str">
        <f>IF($K257="igen",Beosztás!AI287,"")</f>
        <v/>
      </c>
      <c r="AB257" s="4" t="str">
        <f>IF($K257="igen",Beosztás!AJ287,"")</f>
        <v/>
      </c>
      <c r="AC257" s="4" t="str">
        <f>IF($K257="igen",Beosztás!AK287,"")</f>
        <v/>
      </c>
      <c r="AD257" s="4" t="str">
        <f>IF($K257="igen",Beosztás!AL287,"")</f>
        <v/>
      </c>
      <c r="AE257" s="4" t="str">
        <f>IF($K257="igen",Beosztás!AM287,"")</f>
        <v/>
      </c>
      <c r="AF257" s="4" t="str">
        <f>IF($K257="igen",Beosztás!AN287,"")</f>
        <v/>
      </c>
      <c r="AG257" s="4" t="str">
        <f>IF($K257="igen",Beosztás!AO287,"")</f>
        <v/>
      </c>
      <c r="AH257" s="4" t="str">
        <f>IF($K257="igen",Beosztás!AP287,"")</f>
        <v/>
      </c>
      <c r="AI257" s="4" t="str">
        <f>IF($K257="igen",Beosztás!AQ287,"")</f>
        <v/>
      </c>
      <c r="AJ257" s="4" t="str">
        <f>IF($K257="igen",Beosztás!AR287,"")</f>
        <v/>
      </c>
      <c r="AK257" s="4" t="str">
        <f>IF($K257="igen",Beosztás!AS287,"")</f>
        <v/>
      </c>
      <c r="AL257" s="4" t="str">
        <f>IF($K257="igen",Beosztás!AT287,"")</f>
        <v/>
      </c>
      <c r="AM257" s="4" t="str">
        <f>IF($K257="igen",Beosztás!AU287,"")</f>
        <v/>
      </c>
      <c r="AN257" s="4" t="str">
        <f>IF($K257="igen",Beosztás!AV287,"")</f>
        <v/>
      </c>
      <c r="AO257" s="4" t="str">
        <f>IF($K257="igen",Beosztás!AW287,"")</f>
        <v/>
      </c>
      <c r="AP257" s="32" t="str">
        <f>IF($K257="igen",Beosztás!AX287,"")</f>
        <v/>
      </c>
    </row>
    <row r="258" spans="1:42" hidden="1" x14ac:dyDescent="0.3">
      <c r="A258" s="155">
        <f>Beosztás!A288</f>
        <v>0</v>
      </c>
      <c r="B258">
        <f>VLOOKUP($A258,Beosztás!$A$42:$I$345,8,)</f>
        <v>0</v>
      </c>
      <c r="C258">
        <f>VLOOKUP($A258,Beosztás!$A$42:$Q$345,9,)</f>
        <v>0</v>
      </c>
      <c r="D258">
        <f>VLOOKUP($A258,Beosztás!$A$42:$Q$345,10,)</f>
        <v>0</v>
      </c>
      <c r="E258">
        <f>VLOOKUP($A258,Beosztás!$A$42:$Q$345,11,)</f>
        <v>0</v>
      </c>
      <c r="F258">
        <f>VLOOKUP($A258,Beosztás!$A$42:$Q$345,16,)</f>
        <v>0</v>
      </c>
      <c r="G258">
        <f>VLOOKUP($A258,Beosztás!$A$42:$S$345,17,)</f>
        <v>0</v>
      </c>
      <c r="H258">
        <f>VLOOKUP($A258,Beosztás!$A$42:$S$345,14,)</f>
        <v>0</v>
      </c>
      <c r="I258">
        <f>VLOOKUP($A258,Beosztás!$A$42:$S$345,15,)</f>
        <v>0</v>
      </c>
      <c r="J258">
        <f t="shared" si="8"/>
        <v>0</v>
      </c>
      <c r="K258" s="82" t="str">
        <f t="shared" si="9"/>
        <v>nem</v>
      </c>
      <c r="L258" s="31" t="str">
        <f>IF($K258="igen",Beosztás!T288,"")</f>
        <v/>
      </c>
      <c r="M258" s="4" t="str">
        <f>IF($K258="igen",Beosztás!U288,"")</f>
        <v/>
      </c>
      <c r="N258" s="4" t="str">
        <f>IF($K258="igen",Beosztás!V288,"")</f>
        <v/>
      </c>
      <c r="O258" s="4" t="str">
        <f>IF($K258="igen",Beosztás!W288,"")</f>
        <v/>
      </c>
      <c r="P258" s="4" t="str">
        <f>IF($K258="igen",Beosztás!X288,"")</f>
        <v/>
      </c>
      <c r="Q258" s="4" t="str">
        <f>IF($K258="igen",Beosztás!Y288,"")</f>
        <v/>
      </c>
      <c r="R258" s="4" t="str">
        <f>IF($K258="igen",Beosztás!Z288,"")</f>
        <v/>
      </c>
      <c r="S258" s="4" t="str">
        <f>IF($K258="igen",Beosztás!AA288,"")</f>
        <v/>
      </c>
      <c r="T258" s="4" t="str">
        <f>IF($K258="igen",Beosztás!AB288,"")</f>
        <v/>
      </c>
      <c r="U258" s="4" t="str">
        <f>IF($K258="igen",Beosztás!AC288,"")</f>
        <v/>
      </c>
      <c r="V258" s="4" t="str">
        <f>IF($K258="igen",Beosztás!AD288,"")</f>
        <v/>
      </c>
      <c r="W258" s="4" t="str">
        <f>IF($K258="igen",Beosztás!AE288,"")</f>
        <v/>
      </c>
      <c r="X258" s="4" t="str">
        <f>IF($K258="igen",Beosztás!AF288,"")</f>
        <v/>
      </c>
      <c r="Y258" s="4" t="str">
        <f>IF($K258="igen",Beosztás!AG288,"")</f>
        <v/>
      </c>
      <c r="Z258" s="4" t="str">
        <f>IF($K258="igen",Beosztás!AH288,"")</f>
        <v/>
      </c>
      <c r="AA258" s="4" t="str">
        <f>IF($K258="igen",Beosztás!AI288,"")</f>
        <v/>
      </c>
      <c r="AB258" s="4" t="str">
        <f>IF($K258="igen",Beosztás!AJ288,"")</f>
        <v/>
      </c>
      <c r="AC258" s="4" t="str">
        <f>IF($K258="igen",Beosztás!AK288,"")</f>
        <v/>
      </c>
      <c r="AD258" s="4" t="str">
        <f>IF($K258="igen",Beosztás!AL288,"")</f>
        <v/>
      </c>
      <c r="AE258" s="4" t="str">
        <f>IF($K258="igen",Beosztás!AM288,"")</f>
        <v/>
      </c>
      <c r="AF258" s="4" t="str">
        <f>IF($K258="igen",Beosztás!AN288,"")</f>
        <v/>
      </c>
      <c r="AG258" s="4" t="str">
        <f>IF($K258="igen",Beosztás!AO288,"")</f>
        <v/>
      </c>
      <c r="AH258" s="4" t="str">
        <f>IF($K258="igen",Beosztás!AP288,"")</f>
        <v/>
      </c>
      <c r="AI258" s="4" t="str">
        <f>IF($K258="igen",Beosztás!AQ288,"")</f>
        <v/>
      </c>
      <c r="AJ258" s="4" t="str">
        <f>IF($K258="igen",Beosztás!AR288,"")</f>
        <v/>
      </c>
      <c r="AK258" s="4" t="str">
        <f>IF($K258="igen",Beosztás!AS288,"")</f>
        <v/>
      </c>
      <c r="AL258" s="4" t="str">
        <f>IF($K258="igen",Beosztás!AT288,"")</f>
        <v/>
      </c>
      <c r="AM258" s="4" t="str">
        <f>IF($K258="igen",Beosztás!AU288,"")</f>
        <v/>
      </c>
      <c r="AN258" s="4" t="str">
        <f>IF($K258="igen",Beosztás!AV288,"")</f>
        <v/>
      </c>
      <c r="AO258" s="4" t="str">
        <f>IF($K258="igen",Beosztás!AW288,"")</f>
        <v/>
      </c>
      <c r="AP258" s="32" t="str">
        <f>IF($K258="igen",Beosztás!AX288,"")</f>
        <v/>
      </c>
    </row>
    <row r="259" spans="1:42" hidden="1" x14ac:dyDescent="0.3">
      <c r="A259" s="155">
        <f>Beosztás!A289</f>
        <v>0</v>
      </c>
      <c r="B259">
        <f>VLOOKUP($A259,Beosztás!$A$42:$I$345,8,)</f>
        <v>0</v>
      </c>
      <c r="C259">
        <f>VLOOKUP($A259,Beosztás!$A$42:$Q$345,9,)</f>
        <v>0</v>
      </c>
      <c r="D259">
        <f>VLOOKUP($A259,Beosztás!$A$42:$Q$345,10,)</f>
        <v>0</v>
      </c>
      <c r="E259">
        <f>VLOOKUP($A259,Beosztás!$A$42:$Q$345,11,)</f>
        <v>0</v>
      </c>
      <c r="F259">
        <f>VLOOKUP($A259,Beosztás!$A$42:$Q$345,16,)</f>
        <v>0</v>
      </c>
      <c r="G259">
        <f>VLOOKUP($A259,Beosztás!$A$42:$S$345,17,)</f>
        <v>0</v>
      </c>
      <c r="H259">
        <f>VLOOKUP($A259,Beosztás!$A$42:$S$345,14,)</f>
        <v>0</v>
      </c>
      <c r="I259">
        <f>VLOOKUP($A259,Beosztás!$A$42:$S$345,15,)</f>
        <v>0</v>
      </c>
      <c r="J259">
        <f t="shared" si="8"/>
        <v>0</v>
      </c>
      <c r="K259" s="82" t="str">
        <f t="shared" si="9"/>
        <v>nem</v>
      </c>
      <c r="L259" s="31" t="str">
        <f>IF($K259="igen",Beosztás!T289,"")</f>
        <v/>
      </c>
      <c r="M259" s="4" t="str">
        <f>IF($K259="igen",Beosztás!U289,"")</f>
        <v/>
      </c>
      <c r="N259" s="4" t="str">
        <f>IF($K259="igen",Beosztás!V289,"")</f>
        <v/>
      </c>
      <c r="O259" s="4" t="str">
        <f>IF($K259="igen",Beosztás!W289,"")</f>
        <v/>
      </c>
      <c r="P259" s="4" t="str">
        <f>IF($K259="igen",Beosztás!X289,"")</f>
        <v/>
      </c>
      <c r="Q259" s="4" t="str">
        <f>IF($K259="igen",Beosztás!Y289,"")</f>
        <v/>
      </c>
      <c r="R259" s="4" t="str">
        <f>IF($K259="igen",Beosztás!Z289,"")</f>
        <v/>
      </c>
      <c r="S259" s="4" t="str">
        <f>IF($K259="igen",Beosztás!AA289,"")</f>
        <v/>
      </c>
      <c r="T259" s="4" t="str">
        <f>IF($K259="igen",Beosztás!AB289,"")</f>
        <v/>
      </c>
      <c r="U259" s="4" t="str">
        <f>IF($K259="igen",Beosztás!AC289,"")</f>
        <v/>
      </c>
      <c r="V259" s="4" t="str">
        <f>IF($K259="igen",Beosztás!AD289,"")</f>
        <v/>
      </c>
      <c r="W259" s="4" t="str">
        <f>IF($K259="igen",Beosztás!AE289,"")</f>
        <v/>
      </c>
      <c r="X259" s="4" t="str">
        <f>IF($K259="igen",Beosztás!AF289,"")</f>
        <v/>
      </c>
      <c r="Y259" s="4" t="str">
        <f>IF($K259="igen",Beosztás!AG289,"")</f>
        <v/>
      </c>
      <c r="Z259" s="4" t="str">
        <f>IF($K259="igen",Beosztás!AH289,"")</f>
        <v/>
      </c>
      <c r="AA259" s="4" t="str">
        <f>IF($K259="igen",Beosztás!AI289,"")</f>
        <v/>
      </c>
      <c r="AB259" s="4" t="str">
        <f>IF($K259="igen",Beosztás!AJ289,"")</f>
        <v/>
      </c>
      <c r="AC259" s="4" t="str">
        <f>IF($K259="igen",Beosztás!AK289,"")</f>
        <v/>
      </c>
      <c r="AD259" s="4" t="str">
        <f>IF($K259="igen",Beosztás!AL289,"")</f>
        <v/>
      </c>
      <c r="AE259" s="4" t="str">
        <f>IF($K259="igen",Beosztás!AM289,"")</f>
        <v/>
      </c>
      <c r="AF259" s="4" t="str">
        <f>IF($K259="igen",Beosztás!AN289,"")</f>
        <v/>
      </c>
      <c r="AG259" s="4" t="str">
        <f>IF($K259="igen",Beosztás!AO289,"")</f>
        <v/>
      </c>
      <c r="AH259" s="4" t="str">
        <f>IF($K259="igen",Beosztás!AP289,"")</f>
        <v/>
      </c>
      <c r="AI259" s="4" t="str">
        <f>IF($K259="igen",Beosztás!AQ289,"")</f>
        <v/>
      </c>
      <c r="AJ259" s="4" t="str">
        <f>IF($K259="igen",Beosztás!AR289,"")</f>
        <v/>
      </c>
      <c r="AK259" s="4" t="str">
        <f>IF($K259="igen",Beosztás!AS289,"")</f>
        <v/>
      </c>
      <c r="AL259" s="4" t="str">
        <f>IF($K259="igen",Beosztás!AT289,"")</f>
        <v/>
      </c>
      <c r="AM259" s="4" t="str">
        <f>IF($K259="igen",Beosztás!AU289,"")</f>
        <v/>
      </c>
      <c r="AN259" s="4" t="str">
        <f>IF($K259="igen",Beosztás!AV289,"")</f>
        <v/>
      </c>
      <c r="AO259" s="4" t="str">
        <f>IF($K259="igen",Beosztás!AW289,"")</f>
        <v/>
      </c>
      <c r="AP259" s="32" t="str">
        <f>IF($K259="igen",Beosztás!AX289,"")</f>
        <v/>
      </c>
    </row>
    <row r="260" spans="1:42" hidden="1" x14ac:dyDescent="0.3">
      <c r="A260" s="155">
        <f>Beosztás!A290</f>
        <v>0</v>
      </c>
      <c r="B260">
        <f>VLOOKUP($A260,Beosztás!$A$42:$I$345,8,)</f>
        <v>0</v>
      </c>
      <c r="C260">
        <f>VLOOKUP($A260,Beosztás!$A$42:$Q$345,9,)</f>
        <v>0</v>
      </c>
      <c r="D260">
        <f>VLOOKUP($A260,Beosztás!$A$42:$Q$345,10,)</f>
        <v>0</v>
      </c>
      <c r="E260">
        <f>VLOOKUP($A260,Beosztás!$A$42:$Q$345,11,)</f>
        <v>0</v>
      </c>
      <c r="F260">
        <f>VLOOKUP($A260,Beosztás!$A$42:$Q$345,16,)</f>
        <v>0</v>
      </c>
      <c r="G260">
        <f>VLOOKUP($A260,Beosztás!$A$42:$S$345,17,)</f>
        <v>0</v>
      </c>
      <c r="H260">
        <f>VLOOKUP($A260,Beosztás!$A$42:$S$345,14,)</f>
        <v>0</v>
      </c>
      <c r="I260">
        <f>VLOOKUP($A260,Beosztás!$A$42:$S$345,15,)</f>
        <v>0</v>
      </c>
      <c r="J260">
        <f t="shared" si="8"/>
        <v>0</v>
      </c>
      <c r="K260" s="82" t="str">
        <f t="shared" si="9"/>
        <v>nem</v>
      </c>
      <c r="L260" s="31" t="str">
        <f>IF($K260="igen",Beosztás!T290,"")</f>
        <v/>
      </c>
      <c r="M260" s="4" t="str">
        <f>IF($K260="igen",Beosztás!U290,"")</f>
        <v/>
      </c>
      <c r="N260" s="4" t="str">
        <f>IF($K260="igen",Beosztás!V290,"")</f>
        <v/>
      </c>
      <c r="O260" s="4" t="str">
        <f>IF($K260="igen",Beosztás!W290,"")</f>
        <v/>
      </c>
      <c r="P260" s="4" t="str">
        <f>IF($K260="igen",Beosztás!X290,"")</f>
        <v/>
      </c>
      <c r="Q260" s="4" t="str">
        <f>IF($K260="igen",Beosztás!Y290,"")</f>
        <v/>
      </c>
      <c r="R260" s="4" t="str">
        <f>IF($K260="igen",Beosztás!Z290,"")</f>
        <v/>
      </c>
      <c r="S260" s="4" t="str">
        <f>IF($K260="igen",Beosztás!AA290,"")</f>
        <v/>
      </c>
      <c r="T260" s="4" t="str">
        <f>IF($K260="igen",Beosztás!AB290,"")</f>
        <v/>
      </c>
      <c r="U260" s="4" t="str">
        <f>IF($K260="igen",Beosztás!AC290,"")</f>
        <v/>
      </c>
      <c r="V260" s="4" t="str">
        <f>IF($K260="igen",Beosztás!AD290,"")</f>
        <v/>
      </c>
      <c r="W260" s="4" t="str">
        <f>IF($K260="igen",Beosztás!AE290,"")</f>
        <v/>
      </c>
      <c r="X260" s="4" t="str">
        <f>IF($K260="igen",Beosztás!AF290,"")</f>
        <v/>
      </c>
      <c r="Y260" s="4" t="str">
        <f>IF($K260="igen",Beosztás!AG290,"")</f>
        <v/>
      </c>
      <c r="Z260" s="4" t="str">
        <f>IF($K260="igen",Beosztás!AH290,"")</f>
        <v/>
      </c>
      <c r="AA260" s="4" t="str">
        <f>IF($K260="igen",Beosztás!AI290,"")</f>
        <v/>
      </c>
      <c r="AB260" s="4" t="str">
        <f>IF($K260="igen",Beosztás!AJ290,"")</f>
        <v/>
      </c>
      <c r="AC260" s="4" t="str">
        <f>IF($K260="igen",Beosztás!AK290,"")</f>
        <v/>
      </c>
      <c r="AD260" s="4" t="str">
        <f>IF($K260="igen",Beosztás!AL290,"")</f>
        <v/>
      </c>
      <c r="AE260" s="4" t="str">
        <f>IF($K260="igen",Beosztás!AM290,"")</f>
        <v/>
      </c>
      <c r="AF260" s="4" t="str">
        <f>IF($K260="igen",Beosztás!AN290,"")</f>
        <v/>
      </c>
      <c r="AG260" s="4" t="str">
        <f>IF($K260="igen",Beosztás!AO290,"")</f>
        <v/>
      </c>
      <c r="AH260" s="4" t="str">
        <f>IF($K260="igen",Beosztás!AP290,"")</f>
        <v/>
      </c>
      <c r="AI260" s="4" t="str">
        <f>IF($K260="igen",Beosztás!AQ290,"")</f>
        <v/>
      </c>
      <c r="AJ260" s="4" t="str">
        <f>IF($K260="igen",Beosztás!AR290,"")</f>
        <v/>
      </c>
      <c r="AK260" s="4" t="str">
        <f>IF($K260="igen",Beosztás!AS290,"")</f>
        <v/>
      </c>
      <c r="AL260" s="4" t="str">
        <f>IF($K260="igen",Beosztás!AT290,"")</f>
        <v/>
      </c>
      <c r="AM260" s="4" t="str">
        <f>IF($K260="igen",Beosztás!AU290,"")</f>
        <v/>
      </c>
      <c r="AN260" s="4" t="str">
        <f>IF($K260="igen",Beosztás!AV290,"")</f>
        <v/>
      </c>
      <c r="AO260" s="4" t="str">
        <f>IF($K260="igen",Beosztás!AW290,"")</f>
        <v/>
      </c>
      <c r="AP260" s="32" t="str">
        <f>IF($K260="igen",Beosztás!AX290,"")</f>
        <v/>
      </c>
    </row>
    <row r="261" spans="1:42" hidden="1" x14ac:dyDescent="0.3">
      <c r="A261" s="155">
        <f>Beosztás!A291</f>
        <v>0</v>
      </c>
      <c r="B261">
        <f>VLOOKUP($A261,Beosztás!$A$42:$I$345,8,)</f>
        <v>0</v>
      </c>
      <c r="C261">
        <f>VLOOKUP($A261,Beosztás!$A$42:$Q$345,9,)</f>
        <v>0</v>
      </c>
      <c r="D261">
        <f>VLOOKUP($A261,Beosztás!$A$42:$Q$345,10,)</f>
        <v>0</v>
      </c>
      <c r="E261">
        <f>VLOOKUP($A261,Beosztás!$A$42:$Q$345,11,)</f>
        <v>0</v>
      </c>
      <c r="F261">
        <f>VLOOKUP($A261,Beosztás!$A$42:$Q$345,16,)</f>
        <v>0</v>
      </c>
      <c r="G261">
        <f>VLOOKUP($A261,Beosztás!$A$42:$S$345,17,)</f>
        <v>0</v>
      </c>
      <c r="H261">
        <f>VLOOKUP($A261,Beosztás!$A$42:$S$345,14,)</f>
        <v>0</v>
      </c>
      <c r="I261">
        <f>VLOOKUP($A261,Beosztás!$A$42:$S$345,15,)</f>
        <v>0</v>
      </c>
      <c r="J261">
        <f t="shared" ref="J261:J324" si="10">IF(B261="igen",1,"0")+IF(C261="igen",1,"0")+IF(D261="igen",1,"0")+IF(E261="igen",1,"0")++IF(F261="igen",1,"0")++IF(G261="igen",1,"0")++IF(H261="igen",1,"0")++IF(I261="igen",1,"0")</f>
        <v>0</v>
      </c>
      <c r="K261" s="82" t="str">
        <f t="shared" ref="K261:K324" si="11">IF(J261&gt;0,"igen","nem")</f>
        <v>nem</v>
      </c>
      <c r="L261" s="31" t="str">
        <f>IF($K261="igen",Beosztás!T291,"")</f>
        <v/>
      </c>
      <c r="M261" s="4" t="str">
        <f>IF($K261="igen",Beosztás!U291,"")</f>
        <v/>
      </c>
      <c r="N261" s="4" t="str">
        <f>IF($K261="igen",Beosztás!V291,"")</f>
        <v/>
      </c>
      <c r="O261" s="4" t="str">
        <f>IF($K261="igen",Beosztás!W291,"")</f>
        <v/>
      </c>
      <c r="P261" s="4" t="str">
        <f>IF($K261="igen",Beosztás!X291,"")</f>
        <v/>
      </c>
      <c r="Q261" s="4" t="str">
        <f>IF($K261="igen",Beosztás!Y291,"")</f>
        <v/>
      </c>
      <c r="R261" s="4" t="str">
        <f>IF($K261="igen",Beosztás!Z291,"")</f>
        <v/>
      </c>
      <c r="S261" s="4" t="str">
        <f>IF($K261="igen",Beosztás!AA291,"")</f>
        <v/>
      </c>
      <c r="T261" s="4" t="str">
        <f>IF($K261="igen",Beosztás!AB291,"")</f>
        <v/>
      </c>
      <c r="U261" s="4" t="str">
        <f>IF($K261="igen",Beosztás!AC291,"")</f>
        <v/>
      </c>
      <c r="V261" s="4" t="str">
        <f>IF($K261="igen",Beosztás!AD291,"")</f>
        <v/>
      </c>
      <c r="W261" s="4" t="str">
        <f>IF($K261="igen",Beosztás!AE291,"")</f>
        <v/>
      </c>
      <c r="X261" s="4" t="str">
        <f>IF($K261="igen",Beosztás!AF291,"")</f>
        <v/>
      </c>
      <c r="Y261" s="4" t="str">
        <f>IF($K261="igen",Beosztás!AG291,"")</f>
        <v/>
      </c>
      <c r="Z261" s="4" t="str">
        <f>IF($K261="igen",Beosztás!AH291,"")</f>
        <v/>
      </c>
      <c r="AA261" s="4" t="str">
        <f>IF($K261="igen",Beosztás!AI291,"")</f>
        <v/>
      </c>
      <c r="AB261" s="4" t="str">
        <f>IF($K261="igen",Beosztás!AJ291,"")</f>
        <v/>
      </c>
      <c r="AC261" s="4" t="str">
        <f>IF($K261="igen",Beosztás!AK291,"")</f>
        <v/>
      </c>
      <c r="AD261" s="4" t="str">
        <f>IF($K261="igen",Beosztás!AL291,"")</f>
        <v/>
      </c>
      <c r="AE261" s="4" t="str">
        <f>IF($K261="igen",Beosztás!AM291,"")</f>
        <v/>
      </c>
      <c r="AF261" s="4" t="str">
        <f>IF($K261="igen",Beosztás!AN291,"")</f>
        <v/>
      </c>
      <c r="AG261" s="4" t="str">
        <f>IF($K261="igen",Beosztás!AO291,"")</f>
        <v/>
      </c>
      <c r="AH261" s="4" t="str">
        <f>IF($K261="igen",Beosztás!AP291,"")</f>
        <v/>
      </c>
      <c r="AI261" s="4" t="str">
        <f>IF($K261="igen",Beosztás!AQ291,"")</f>
        <v/>
      </c>
      <c r="AJ261" s="4" t="str">
        <f>IF($K261="igen",Beosztás!AR291,"")</f>
        <v/>
      </c>
      <c r="AK261" s="4" t="str">
        <f>IF($K261="igen",Beosztás!AS291,"")</f>
        <v/>
      </c>
      <c r="AL261" s="4" t="str">
        <f>IF($K261="igen",Beosztás!AT291,"")</f>
        <v/>
      </c>
      <c r="AM261" s="4" t="str">
        <f>IF($K261="igen",Beosztás!AU291,"")</f>
        <v/>
      </c>
      <c r="AN261" s="4" t="str">
        <f>IF($K261="igen",Beosztás!AV291,"")</f>
        <v/>
      </c>
      <c r="AO261" s="4" t="str">
        <f>IF($K261="igen",Beosztás!AW291,"")</f>
        <v/>
      </c>
      <c r="AP261" s="32" t="str">
        <f>IF($K261="igen",Beosztás!AX291,"")</f>
        <v/>
      </c>
    </row>
    <row r="262" spans="1:42" hidden="1" x14ac:dyDescent="0.3">
      <c r="A262" s="155">
        <f>Beosztás!A292</f>
        <v>0</v>
      </c>
      <c r="B262">
        <f>VLOOKUP($A262,Beosztás!$A$42:$I$345,8,)</f>
        <v>0</v>
      </c>
      <c r="C262">
        <f>VLOOKUP($A262,Beosztás!$A$42:$Q$345,9,)</f>
        <v>0</v>
      </c>
      <c r="D262">
        <f>VLOOKUP($A262,Beosztás!$A$42:$Q$345,10,)</f>
        <v>0</v>
      </c>
      <c r="E262">
        <f>VLOOKUP($A262,Beosztás!$A$42:$Q$345,11,)</f>
        <v>0</v>
      </c>
      <c r="F262">
        <f>VLOOKUP($A262,Beosztás!$A$42:$Q$345,16,)</f>
        <v>0</v>
      </c>
      <c r="G262">
        <f>VLOOKUP($A262,Beosztás!$A$42:$S$345,17,)</f>
        <v>0</v>
      </c>
      <c r="H262">
        <f>VLOOKUP($A262,Beosztás!$A$42:$S$345,14,)</f>
        <v>0</v>
      </c>
      <c r="I262">
        <f>VLOOKUP($A262,Beosztás!$A$42:$S$345,15,)</f>
        <v>0</v>
      </c>
      <c r="J262">
        <f t="shared" si="10"/>
        <v>0</v>
      </c>
      <c r="K262" s="82" t="str">
        <f t="shared" si="11"/>
        <v>nem</v>
      </c>
      <c r="L262" s="31" t="str">
        <f>IF($K262="igen",Beosztás!T292,"")</f>
        <v/>
      </c>
      <c r="M262" s="4" t="str">
        <f>IF($K262="igen",Beosztás!U292,"")</f>
        <v/>
      </c>
      <c r="N262" s="4" t="str">
        <f>IF($K262="igen",Beosztás!V292,"")</f>
        <v/>
      </c>
      <c r="O262" s="4" t="str">
        <f>IF($K262="igen",Beosztás!W292,"")</f>
        <v/>
      </c>
      <c r="P262" s="4" t="str">
        <f>IF($K262="igen",Beosztás!X292,"")</f>
        <v/>
      </c>
      <c r="Q262" s="4" t="str">
        <f>IF($K262="igen",Beosztás!Y292,"")</f>
        <v/>
      </c>
      <c r="R262" s="4" t="str">
        <f>IF($K262="igen",Beosztás!Z292,"")</f>
        <v/>
      </c>
      <c r="S262" s="4" t="str">
        <f>IF($K262="igen",Beosztás!AA292,"")</f>
        <v/>
      </c>
      <c r="T262" s="4" t="str">
        <f>IF($K262="igen",Beosztás!AB292,"")</f>
        <v/>
      </c>
      <c r="U262" s="4" t="str">
        <f>IF($K262="igen",Beosztás!AC292,"")</f>
        <v/>
      </c>
      <c r="V262" s="4" t="str">
        <f>IF($K262="igen",Beosztás!AD292,"")</f>
        <v/>
      </c>
      <c r="W262" s="4" t="str">
        <f>IF($K262="igen",Beosztás!AE292,"")</f>
        <v/>
      </c>
      <c r="X262" s="4" t="str">
        <f>IF($K262="igen",Beosztás!AF292,"")</f>
        <v/>
      </c>
      <c r="Y262" s="4" t="str">
        <f>IF($K262="igen",Beosztás!AG292,"")</f>
        <v/>
      </c>
      <c r="Z262" s="4" t="str">
        <f>IF($K262="igen",Beosztás!AH292,"")</f>
        <v/>
      </c>
      <c r="AA262" s="4" t="str">
        <f>IF($K262="igen",Beosztás!AI292,"")</f>
        <v/>
      </c>
      <c r="AB262" s="4" t="str">
        <f>IF($K262="igen",Beosztás!AJ292,"")</f>
        <v/>
      </c>
      <c r="AC262" s="4" t="str">
        <f>IF($K262="igen",Beosztás!AK292,"")</f>
        <v/>
      </c>
      <c r="AD262" s="4" t="str">
        <f>IF($K262="igen",Beosztás!AL292,"")</f>
        <v/>
      </c>
      <c r="AE262" s="4" t="str">
        <f>IF($K262="igen",Beosztás!AM292,"")</f>
        <v/>
      </c>
      <c r="AF262" s="4" t="str">
        <f>IF($K262="igen",Beosztás!AN292,"")</f>
        <v/>
      </c>
      <c r="AG262" s="4" t="str">
        <f>IF($K262="igen",Beosztás!AO292,"")</f>
        <v/>
      </c>
      <c r="AH262" s="4" t="str">
        <f>IF($K262="igen",Beosztás!AP292,"")</f>
        <v/>
      </c>
      <c r="AI262" s="4" t="str">
        <f>IF($K262="igen",Beosztás!AQ292,"")</f>
        <v/>
      </c>
      <c r="AJ262" s="4" t="str">
        <f>IF($K262="igen",Beosztás!AR292,"")</f>
        <v/>
      </c>
      <c r="AK262" s="4" t="str">
        <f>IF($K262="igen",Beosztás!AS292,"")</f>
        <v/>
      </c>
      <c r="AL262" s="4" t="str">
        <f>IF($K262="igen",Beosztás!AT292,"")</f>
        <v/>
      </c>
      <c r="AM262" s="4" t="str">
        <f>IF($K262="igen",Beosztás!AU292,"")</f>
        <v/>
      </c>
      <c r="AN262" s="4" t="str">
        <f>IF($K262="igen",Beosztás!AV292,"")</f>
        <v/>
      </c>
      <c r="AO262" s="4" t="str">
        <f>IF($K262="igen",Beosztás!AW292,"")</f>
        <v/>
      </c>
      <c r="AP262" s="32" t="str">
        <f>IF($K262="igen",Beosztás!AX292,"")</f>
        <v/>
      </c>
    </row>
    <row r="263" spans="1:42" hidden="1" x14ac:dyDescent="0.3">
      <c r="A263" s="155">
        <f>Beosztás!A293</f>
        <v>0</v>
      </c>
      <c r="B263">
        <f>VLOOKUP($A263,Beosztás!$A$42:$I$345,8,)</f>
        <v>0</v>
      </c>
      <c r="C263">
        <f>VLOOKUP($A263,Beosztás!$A$42:$Q$345,9,)</f>
        <v>0</v>
      </c>
      <c r="D263">
        <f>VLOOKUP($A263,Beosztás!$A$42:$Q$345,10,)</f>
        <v>0</v>
      </c>
      <c r="E263">
        <f>VLOOKUP($A263,Beosztás!$A$42:$Q$345,11,)</f>
        <v>0</v>
      </c>
      <c r="F263">
        <f>VLOOKUP($A263,Beosztás!$A$42:$Q$345,16,)</f>
        <v>0</v>
      </c>
      <c r="G263">
        <f>VLOOKUP($A263,Beosztás!$A$42:$S$345,17,)</f>
        <v>0</v>
      </c>
      <c r="H263">
        <f>VLOOKUP($A263,Beosztás!$A$42:$S$345,14,)</f>
        <v>0</v>
      </c>
      <c r="I263">
        <f>VLOOKUP($A263,Beosztás!$A$42:$S$345,15,)</f>
        <v>0</v>
      </c>
      <c r="J263">
        <f t="shared" si="10"/>
        <v>0</v>
      </c>
      <c r="K263" s="82" t="str">
        <f t="shared" si="11"/>
        <v>nem</v>
      </c>
      <c r="L263" s="31" t="str">
        <f>IF($K263="igen",Beosztás!T293,"")</f>
        <v/>
      </c>
      <c r="M263" s="4" t="str">
        <f>IF($K263="igen",Beosztás!U293,"")</f>
        <v/>
      </c>
      <c r="N263" s="4" t="str">
        <f>IF($K263="igen",Beosztás!V293,"")</f>
        <v/>
      </c>
      <c r="O263" s="4" t="str">
        <f>IF($K263="igen",Beosztás!W293,"")</f>
        <v/>
      </c>
      <c r="P263" s="4" t="str">
        <f>IF($K263="igen",Beosztás!X293,"")</f>
        <v/>
      </c>
      <c r="Q263" s="4" t="str">
        <f>IF($K263="igen",Beosztás!Y293,"")</f>
        <v/>
      </c>
      <c r="R263" s="4" t="str">
        <f>IF($K263="igen",Beosztás!Z293,"")</f>
        <v/>
      </c>
      <c r="S263" s="4" t="str">
        <f>IF($K263="igen",Beosztás!AA293,"")</f>
        <v/>
      </c>
      <c r="T263" s="4" t="str">
        <f>IF($K263="igen",Beosztás!AB293,"")</f>
        <v/>
      </c>
      <c r="U263" s="4" t="str">
        <f>IF($K263="igen",Beosztás!AC293,"")</f>
        <v/>
      </c>
      <c r="V263" s="4" t="str">
        <f>IF($K263="igen",Beosztás!AD293,"")</f>
        <v/>
      </c>
      <c r="W263" s="4" t="str">
        <f>IF($K263="igen",Beosztás!AE293,"")</f>
        <v/>
      </c>
      <c r="X263" s="4" t="str">
        <f>IF($K263="igen",Beosztás!AF293,"")</f>
        <v/>
      </c>
      <c r="Y263" s="4" t="str">
        <f>IF($K263="igen",Beosztás!AG293,"")</f>
        <v/>
      </c>
      <c r="Z263" s="4" t="str">
        <f>IF($K263="igen",Beosztás!AH293,"")</f>
        <v/>
      </c>
      <c r="AA263" s="4" t="str">
        <f>IF($K263="igen",Beosztás!AI293,"")</f>
        <v/>
      </c>
      <c r="AB263" s="4" t="str">
        <f>IF($K263="igen",Beosztás!AJ293,"")</f>
        <v/>
      </c>
      <c r="AC263" s="4" t="str">
        <f>IF($K263="igen",Beosztás!AK293,"")</f>
        <v/>
      </c>
      <c r="AD263" s="4" t="str">
        <f>IF($K263="igen",Beosztás!AL293,"")</f>
        <v/>
      </c>
      <c r="AE263" s="4" t="str">
        <f>IF($K263="igen",Beosztás!AM293,"")</f>
        <v/>
      </c>
      <c r="AF263" s="4" t="str">
        <f>IF($K263="igen",Beosztás!AN293,"")</f>
        <v/>
      </c>
      <c r="AG263" s="4" t="str">
        <f>IF($K263="igen",Beosztás!AO293,"")</f>
        <v/>
      </c>
      <c r="AH263" s="4" t="str">
        <f>IF($K263="igen",Beosztás!AP293,"")</f>
        <v/>
      </c>
      <c r="AI263" s="4" t="str">
        <f>IF($K263="igen",Beosztás!AQ293,"")</f>
        <v/>
      </c>
      <c r="AJ263" s="4" t="str">
        <f>IF($K263="igen",Beosztás!AR293,"")</f>
        <v/>
      </c>
      <c r="AK263" s="4" t="str">
        <f>IF($K263="igen",Beosztás!AS293,"")</f>
        <v/>
      </c>
      <c r="AL263" s="4" t="str">
        <f>IF($K263="igen",Beosztás!AT293,"")</f>
        <v/>
      </c>
      <c r="AM263" s="4" t="str">
        <f>IF($K263="igen",Beosztás!AU293,"")</f>
        <v/>
      </c>
      <c r="AN263" s="4" t="str">
        <f>IF($K263="igen",Beosztás!AV293,"")</f>
        <v/>
      </c>
      <c r="AO263" s="4" t="str">
        <f>IF($K263="igen",Beosztás!AW293,"")</f>
        <v/>
      </c>
      <c r="AP263" s="32" t="str">
        <f>IF($K263="igen",Beosztás!AX293,"")</f>
        <v/>
      </c>
    </row>
    <row r="264" spans="1:42" hidden="1" x14ac:dyDescent="0.3">
      <c r="A264" s="155">
        <f>Beosztás!A294</f>
        <v>0</v>
      </c>
      <c r="B264">
        <f>VLOOKUP($A264,Beosztás!$A$42:$I$345,8,)</f>
        <v>0</v>
      </c>
      <c r="C264">
        <f>VLOOKUP($A264,Beosztás!$A$42:$Q$345,9,)</f>
        <v>0</v>
      </c>
      <c r="D264">
        <f>VLOOKUP($A264,Beosztás!$A$42:$Q$345,10,)</f>
        <v>0</v>
      </c>
      <c r="E264">
        <f>VLOOKUP($A264,Beosztás!$A$42:$Q$345,11,)</f>
        <v>0</v>
      </c>
      <c r="F264">
        <f>VLOOKUP($A264,Beosztás!$A$42:$Q$345,16,)</f>
        <v>0</v>
      </c>
      <c r="G264">
        <f>VLOOKUP($A264,Beosztás!$A$42:$S$345,17,)</f>
        <v>0</v>
      </c>
      <c r="H264">
        <f>VLOOKUP($A264,Beosztás!$A$42:$S$345,14,)</f>
        <v>0</v>
      </c>
      <c r="I264">
        <f>VLOOKUP($A264,Beosztás!$A$42:$S$345,15,)</f>
        <v>0</v>
      </c>
      <c r="J264">
        <f t="shared" si="10"/>
        <v>0</v>
      </c>
      <c r="K264" s="82" t="str">
        <f t="shared" si="11"/>
        <v>nem</v>
      </c>
      <c r="L264" s="31" t="str">
        <f>IF($K264="igen",Beosztás!T294,"")</f>
        <v/>
      </c>
      <c r="M264" s="4" t="str">
        <f>IF($K264="igen",Beosztás!U294,"")</f>
        <v/>
      </c>
      <c r="N264" s="4" t="str">
        <f>IF($K264="igen",Beosztás!V294,"")</f>
        <v/>
      </c>
      <c r="O264" s="4" t="str">
        <f>IF($K264="igen",Beosztás!W294,"")</f>
        <v/>
      </c>
      <c r="P264" s="4" t="str">
        <f>IF($K264="igen",Beosztás!X294,"")</f>
        <v/>
      </c>
      <c r="Q264" s="4" t="str">
        <f>IF($K264="igen",Beosztás!Y294,"")</f>
        <v/>
      </c>
      <c r="R264" s="4" t="str">
        <f>IF($K264="igen",Beosztás!Z294,"")</f>
        <v/>
      </c>
      <c r="S264" s="4" t="str">
        <f>IF($K264="igen",Beosztás!AA294,"")</f>
        <v/>
      </c>
      <c r="T264" s="4" t="str">
        <f>IF($K264="igen",Beosztás!AB294,"")</f>
        <v/>
      </c>
      <c r="U264" s="4" t="str">
        <f>IF($K264="igen",Beosztás!AC294,"")</f>
        <v/>
      </c>
      <c r="V264" s="4" t="str">
        <f>IF($K264="igen",Beosztás!AD294,"")</f>
        <v/>
      </c>
      <c r="W264" s="4" t="str">
        <f>IF($K264="igen",Beosztás!AE294,"")</f>
        <v/>
      </c>
      <c r="X264" s="4" t="str">
        <f>IF($K264="igen",Beosztás!AF294,"")</f>
        <v/>
      </c>
      <c r="Y264" s="4" t="str">
        <f>IF($K264="igen",Beosztás!AG294,"")</f>
        <v/>
      </c>
      <c r="Z264" s="4" t="str">
        <f>IF($K264="igen",Beosztás!AH294,"")</f>
        <v/>
      </c>
      <c r="AA264" s="4" t="str">
        <f>IF($K264="igen",Beosztás!AI294,"")</f>
        <v/>
      </c>
      <c r="AB264" s="4" t="str">
        <f>IF($K264="igen",Beosztás!AJ294,"")</f>
        <v/>
      </c>
      <c r="AC264" s="4" t="str">
        <f>IF($K264="igen",Beosztás!AK294,"")</f>
        <v/>
      </c>
      <c r="AD264" s="4" t="str">
        <f>IF($K264="igen",Beosztás!AL294,"")</f>
        <v/>
      </c>
      <c r="AE264" s="4" t="str">
        <f>IF($K264="igen",Beosztás!AM294,"")</f>
        <v/>
      </c>
      <c r="AF264" s="4" t="str">
        <f>IF($K264="igen",Beosztás!AN294,"")</f>
        <v/>
      </c>
      <c r="AG264" s="4" t="str">
        <f>IF($K264="igen",Beosztás!AO294,"")</f>
        <v/>
      </c>
      <c r="AH264" s="4" t="str">
        <f>IF($K264="igen",Beosztás!AP294,"")</f>
        <v/>
      </c>
      <c r="AI264" s="4" t="str">
        <f>IF($K264="igen",Beosztás!AQ294,"")</f>
        <v/>
      </c>
      <c r="AJ264" s="4" t="str">
        <f>IF($K264="igen",Beosztás!AR294,"")</f>
        <v/>
      </c>
      <c r="AK264" s="4" t="str">
        <f>IF($K264="igen",Beosztás!AS294,"")</f>
        <v/>
      </c>
      <c r="AL264" s="4" t="str">
        <f>IF($K264="igen",Beosztás!AT294,"")</f>
        <v/>
      </c>
      <c r="AM264" s="4" t="str">
        <f>IF($K264="igen",Beosztás!AU294,"")</f>
        <v/>
      </c>
      <c r="AN264" s="4" t="str">
        <f>IF($K264="igen",Beosztás!AV294,"")</f>
        <v/>
      </c>
      <c r="AO264" s="4" t="str">
        <f>IF($K264="igen",Beosztás!AW294,"")</f>
        <v/>
      </c>
      <c r="AP264" s="32" t="str">
        <f>IF($K264="igen",Beosztás!AX294,"")</f>
        <v/>
      </c>
    </row>
    <row r="265" spans="1:42" hidden="1" x14ac:dyDescent="0.3">
      <c r="A265" s="155">
        <f>Beosztás!A295</f>
        <v>0</v>
      </c>
      <c r="B265">
        <f>VLOOKUP($A265,Beosztás!$A$42:$I$345,8,)</f>
        <v>0</v>
      </c>
      <c r="C265">
        <f>VLOOKUP($A265,Beosztás!$A$42:$Q$345,9,)</f>
        <v>0</v>
      </c>
      <c r="D265">
        <f>VLOOKUP($A265,Beosztás!$A$42:$Q$345,10,)</f>
        <v>0</v>
      </c>
      <c r="E265">
        <f>VLOOKUP($A265,Beosztás!$A$42:$Q$345,11,)</f>
        <v>0</v>
      </c>
      <c r="F265">
        <f>VLOOKUP($A265,Beosztás!$A$42:$Q$345,16,)</f>
        <v>0</v>
      </c>
      <c r="G265">
        <f>VLOOKUP($A265,Beosztás!$A$42:$S$345,17,)</f>
        <v>0</v>
      </c>
      <c r="H265">
        <f>VLOOKUP($A265,Beosztás!$A$42:$S$345,14,)</f>
        <v>0</v>
      </c>
      <c r="I265">
        <f>VLOOKUP($A265,Beosztás!$A$42:$S$345,15,)</f>
        <v>0</v>
      </c>
      <c r="J265">
        <f t="shared" si="10"/>
        <v>0</v>
      </c>
      <c r="K265" s="82" t="str">
        <f t="shared" si="11"/>
        <v>nem</v>
      </c>
      <c r="L265" s="31" t="str">
        <f>IF($K265="igen",Beosztás!T295,"")</f>
        <v/>
      </c>
      <c r="M265" s="4" t="str">
        <f>IF($K265="igen",Beosztás!U295,"")</f>
        <v/>
      </c>
      <c r="N265" s="4" t="str">
        <f>IF($K265="igen",Beosztás!V295,"")</f>
        <v/>
      </c>
      <c r="O265" s="4" t="str">
        <f>IF($K265="igen",Beosztás!W295,"")</f>
        <v/>
      </c>
      <c r="P265" s="4" t="str">
        <f>IF($K265="igen",Beosztás!X295,"")</f>
        <v/>
      </c>
      <c r="Q265" s="4" t="str">
        <f>IF($K265="igen",Beosztás!Y295,"")</f>
        <v/>
      </c>
      <c r="R265" s="4" t="str">
        <f>IF($K265="igen",Beosztás!Z295,"")</f>
        <v/>
      </c>
      <c r="S265" s="4" t="str">
        <f>IF($K265="igen",Beosztás!AA295,"")</f>
        <v/>
      </c>
      <c r="T265" s="4" t="str">
        <f>IF($K265="igen",Beosztás!AB295,"")</f>
        <v/>
      </c>
      <c r="U265" s="4" t="str">
        <f>IF($K265="igen",Beosztás!AC295,"")</f>
        <v/>
      </c>
      <c r="V265" s="4" t="str">
        <f>IF($K265="igen",Beosztás!AD295,"")</f>
        <v/>
      </c>
      <c r="W265" s="4" t="str">
        <f>IF($K265="igen",Beosztás!AE295,"")</f>
        <v/>
      </c>
      <c r="X265" s="4" t="str">
        <f>IF($K265="igen",Beosztás!AF295,"")</f>
        <v/>
      </c>
      <c r="Y265" s="4" t="str">
        <f>IF($K265="igen",Beosztás!AG295,"")</f>
        <v/>
      </c>
      <c r="Z265" s="4" t="str">
        <f>IF($K265="igen",Beosztás!AH295,"")</f>
        <v/>
      </c>
      <c r="AA265" s="4" t="str">
        <f>IF($K265="igen",Beosztás!AI295,"")</f>
        <v/>
      </c>
      <c r="AB265" s="4" t="str">
        <f>IF($K265="igen",Beosztás!AJ295,"")</f>
        <v/>
      </c>
      <c r="AC265" s="4" t="str">
        <f>IF($K265="igen",Beosztás!AK295,"")</f>
        <v/>
      </c>
      <c r="AD265" s="4" t="str">
        <f>IF($K265="igen",Beosztás!AL295,"")</f>
        <v/>
      </c>
      <c r="AE265" s="4" t="str">
        <f>IF($K265="igen",Beosztás!AM295,"")</f>
        <v/>
      </c>
      <c r="AF265" s="4" t="str">
        <f>IF($K265="igen",Beosztás!AN295,"")</f>
        <v/>
      </c>
      <c r="AG265" s="4" t="str">
        <f>IF($K265="igen",Beosztás!AO295,"")</f>
        <v/>
      </c>
      <c r="AH265" s="4" t="str">
        <f>IF($K265="igen",Beosztás!AP295,"")</f>
        <v/>
      </c>
      <c r="AI265" s="4" t="str">
        <f>IF($K265="igen",Beosztás!AQ295,"")</f>
        <v/>
      </c>
      <c r="AJ265" s="4" t="str">
        <f>IF($K265="igen",Beosztás!AR295,"")</f>
        <v/>
      </c>
      <c r="AK265" s="4" t="str">
        <f>IF($K265="igen",Beosztás!AS295,"")</f>
        <v/>
      </c>
      <c r="AL265" s="4" t="str">
        <f>IF($K265="igen",Beosztás!AT295,"")</f>
        <v/>
      </c>
      <c r="AM265" s="4" t="str">
        <f>IF($K265="igen",Beosztás!AU295,"")</f>
        <v/>
      </c>
      <c r="AN265" s="4" t="str">
        <f>IF($K265="igen",Beosztás!AV295,"")</f>
        <v/>
      </c>
      <c r="AO265" s="4" t="str">
        <f>IF($K265="igen",Beosztás!AW295,"")</f>
        <v/>
      </c>
      <c r="AP265" s="32" t="str">
        <f>IF($K265="igen",Beosztás!AX295,"")</f>
        <v/>
      </c>
    </row>
    <row r="266" spans="1:42" hidden="1" x14ac:dyDescent="0.3">
      <c r="A266" s="155">
        <f>Beosztás!A296</f>
        <v>0</v>
      </c>
      <c r="B266">
        <f>VLOOKUP($A266,Beosztás!$A$42:$I$345,8,)</f>
        <v>0</v>
      </c>
      <c r="C266">
        <f>VLOOKUP($A266,Beosztás!$A$42:$Q$345,9,)</f>
        <v>0</v>
      </c>
      <c r="D266">
        <f>VLOOKUP($A266,Beosztás!$A$42:$Q$345,10,)</f>
        <v>0</v>
      </c>
      <c r="E266">
        <f>VLOOKUP($A266,Beosztás!$A$42:$Q$345,11,)</f>
        <v>0</v>
      </c>
      <c r="F266">
        <f>VLOOKUP($A266,Beosztás!$A$42:$Q$345,16,)</f>
        <v>0</v>
      </c>
      <c r="G266">
        <f>VLOOKUP($A266,Beosztás!$A$42:$S$345,17,)</f>
        <v>0</v>
      </c>
      <c r="H266">
        <f>VLOOKUP($A266,Beosztás!$A$42:$S$345,14,)</f>
        <v>0</v>
      </c>
      <c r="I266">
        <f>VLOOKUP($A266,Beosztás!$A$42:$S$345,15,)</f>
        <v>0</v>
      </c>
      <c r="J266">
        <f t="shared" si="10"/>
        <v>0</v>
      </c>
      <c r="K266" s="82" t="str">
        <f t="shared" si="11"/>
        <v>nem</v>
      </c>
      <c r="L266" s="31" t="str">
        <f>IF($K266="igen",Beosztás!T296,"")</f>
        <v/>
      </c>
      <c r="M266" s="4" t="str">
        <f>IF($K266="igen",Beosztás!U296,"")</f>
        <v/>
      </c>
      <c r="N266" s="4" t="str">
        <f>IF($K266="igen",Beosztás!V296,"")</f>
        <v/>
      </c>
      <c r="O266" s="4" t="str">
        <f>IF($K266="igen",Beosztás!W296,"")</f>
        <v/>
      </c>
      <c r="P266" s="4" t="str">
        <f>IF($K266="igen",Beosztás!X296,"")</f>
        <v/>
      </c>
      <c r="Q266" s="4" t="str">
        <f>IF($K266="igen",Beosztás!Y296,"")</f>
        <v/>
      </c>
      <c r="R266" s="4" t="str">
        <f>IF($K266="igen",Beosztás!Z296,"")</f>
        <v/>
      </c>
      <c r="S266" s="4" t="str">
        <f>IF($K266="igen",Beosztás!AA296,"")</f>
        <v/>
      </c>
      <c r="T266" s="4" t="str">
        <f>IF($K266="igen",Beosztás!AB296,"")</f>
        <v/>
      </c>
      <c r="U266" s="4" t="str">
        <f>IF($K266="igen",Beosztás!AC296,"")</f>
        <v/>
      </c>
      <c r="V266" s="4" t="str">
        <f>IF($K266="igen",Beosztás!AD296,"")</f>
        <v/>
      </c>
      <c r="W266" s="4" t="str">
        <f>IF($K266="igen",Beosztás!AE296,"")</f>
        <v/>
      </c>
      <c r="X266" s="4" t="str">
        <f>IF($K266="igen",Beosztás!AF296,"")</f>
        <v/>
      </c>
      <c r="Y266" s="4" t="str">
        <f>IF($K266="igen",Beosztás!AG296,"")</f>
        <v/>
      </c>
      <c r="Z266" s="4" t="str">
        <f>IF($K266="igen",Beosztás!AH296,"")</f>
        <v/>
      </c>
      <c r="AA266" s="4" t="str">
        <f>IF($K266="igen",Beosztás!AI296,"")</f>
        <v/>
      </c>
      <c r="AB266" s="4" t="str">
        <f>IF($K266="igen",Beosztás!AJ296,"")</f>
        <v/>
      </c>
      <c r="AC266" s="4" t="str">
        <f>IF($K266="igen",Beosztás!AK296,"")</f>
        <v/>
      </c>
      <c r="AD266" s="4" t="str">
        <f>IF($K266="igen",Beosztás!AL296,"")</f>
        <v/>
      </c>
      <c r="AE266" s="4" t="str">
        <f>IF($K266="igen",Beosztás!AM296,"")</f>
        <v/>
      </c>
      <c r="AF266" s="4" t="str">
        <f>IF($K266="igen",Beosztás!AN296,"")</f>
        <v/>
      </c>
      <c r="AG266" s="4" t="str">
        <f>IF($K266="igen",Beosztás!AO296,"")</f>
        <v/>
      </c>
      <c r="AH266" s="4" t="str">
        <f>IF($K266="igen",Beosztás!AP296,"")</f>
        <v/>
      </c>
      <c r="AI266" s="4" t="str">
        <f>IF($K266="igen",Beosztás!AQ296,"")</f>
        <v/>
      </c>
      <c r="AJ266" s="4" t="str">
        <f>IF($K266="igen",Beosztás!AR296,"")</f>
        <v/>
      </c>
      <c r="AK266" s="4" t="str">
        <f>IF($K266="igen",Beosztás!AS296,"")</f>
        <v/>
      </c>
      <c r="AL266" s="4" t="str">
        <f>IF($K266="igen",Beosztás!AT296,"")</f>
        <v/>
      </c>
      <c r="AM266" s="4" t="str">
        <f>IF($K266="igen",Beosztás!AU296,"")</f>
        <v/>
      </c>
      <c r="AN266" s="4" t="str">
        <f>IF($K266="igen",Beosztás!AV296,"")</f>
        <v/>
      </c>
      <c r="AO266" s="4" t="str">
        <f>IF($K266="igen",Beosztás!AW296,"")</f>
        <v/>
      </c>
      <c r="AP266" s="32" t="str">
        <f>IF($K266="igen",Beosztás!AX296,"")</f>
        <v/>
      </c>
    </row>
    <row r="267" spans="1:42" hidden="1" x14ac:dyDescent="0.3">
      <c r="A267" s="155">
        <f>Beosztás!A297</f>
        <v>0</v>
      </c>
      <c r="B267">
        <f>VLOOKUP($A267,Beosztás!$A$42:$I$345,8,)</f>
        <v>0</v>
      </c>
      <c r="C267">
        <f>VLOOKUP($A267,Beosztás!$A$42:$Q$345,9,)</f>
        <v>0</v>
      </c>
      <c r="D267">
        <f>VLOOKUP($A267,Beosztás!$A$42:$Q$345,10,)</f>
        <v>0</v>
      </c>
      <c r="E267">
        <f>VLOOKUP($A267,Beosztás!$A$42:$Q$345,11,)</f>
        <v>0</v>
      </c>
      <c r="F267">
        <f>VLOOKUP($A267,Beosztás!$A$42:$Q$345,16,)</f>
        <v>0</v>
      </c>
      <c r="G267">
        <f>VLOOKUP($A267,Beosztás!$A$42:$S$345,17,)</f>
        <v>0</v>
      </c>
      <c r="H267">
        <f>VLOOKUP($A267,Beosztás!$A$42:$S$345,14,)</f>
        <v>0</v>
      </c>
      <c r="I267">
        <f>VLOOKUP($A267,Beosztás!$A$42:$S$345,15,)</f>
        <v>0</v>
      </c>
      <c r="J267">
        <f t="shared" si="10"/>
        <v>0</v>
      </c>
      <c r="K267" s="82" t="str">
        <f t="shared" si="11"/>
        <v>nem</v>
      </c>
      <c r="L267" s="31" t="str">
        <f>IF($K267="igen",Beosztás!T297,"")</f>
        <v/>
      </c>
      <c r="M267" s="4" t="str">
        <f>IF($K267="igen",Beosztás!U297,"")</f>
        <v/>
      </c>
      <c r="N267" s="4" t="str">
        <f>IF($K267="igen",Beosztás!V297,"")</f>
        <v/>
      </c>
      <c r="O267" s="4" t="str">
        <f>IF($K267="igen",Beosztás!W297,"")</f>
        <v/>
      </c>
      <c r="P267" s="4" t="str">
        <f>IF($K267="igen",Beosztás!X297,"")</f>
        <v/>
      </c>
      <c r="Q267" s="4" t="str">
        <f>IF($K267="igen",Beosztás!Y297,"")</f>
        <v/>
      </c>
      <c r="R267" s="4" t="str">
        <f>IF($K267="igen",Beosztás!Z297,"")</f>
        <v/>
      </c>
      <c r="S267" s="4" t="str">
        <f>IF($K267="igen",Beosztás!AA297,"")</f>
        <v/>
      </c>
      <c r="T267" s="4" t="str">
        <f>IF($K267="igen",Beosztás!AB297,"")</f>
        <v/>
      </c>
      <c r="U267" s="4" t="str">
        <f>IF($K267="igen",Beosztás!AC297,"")</f>
        <v/>
      </c>
      <c r="V267" s="4" t="str">
        <f>IF($K267="igen",Beosztás!AD297,"")</f>
        <v/>
      </c>
      <c r="W267" s="4" t="str">
        <f>IF($K267="igen",Beosztás!AE297,"")</f>
        <v/>
      </c>
      <c r="X267" s="4" t="str">
        <f>IF($K267="igen",Beosztás!AF297,"")</f>
        <v/>
      </c>
      <c r="Y267" s="4" t="str">
        <f>IF($K267="igen",Beosztás!AG297,"")</f>
        <v/>
      </c>
      <c r="Z267" s="4" t="str">
        <f>IF($K267="igen",Beosztás!AH297,"")</f>
        <v/>
      </c>
      <c r="AA267" s="4" t="str">
        <f>IF($K267="igen",Beosztás!AI297,"")</f>
        <v/>
      </c>
      <c r="AB267" s="4" t="str">
        <f>IF($K267="igen",Beosztás!AJ297,"")</f>
        <v/>
      </c>
      <c r="AC267" s="4" t="str">
        <f>IF($K267="igen",Beosztás!AK297,"")</f>
        <v/>
      </c>
      <c r="AD267" s="4" t="str">
        <f>IF($K267="igen",Beosztás!AL297,"")</f>
        <v/>
      </c>
      <c r="AE267" s="4" t="str">
        <f>IF($K267="igen",Beosztás!AM297,"")</f>
        <v/>
      </c>
      <c r="AF267" s="4" t="str">
        <f>IF($K267="igen",Beosztás!AN297,"")</f>
        <v/>
      </c>
      <c r="AG267" s="4" t="str">
        <f>IF($K267="igen",Beosztás!AO297,"")</f>
        <v/>
      </c>
      <c r="AH267" s="4" t="str">
        <f>IF($K267="igen",Beosztás!AP297,"")</f>
        <v/>
      </c>
      <c r="AI267" s="4" t="str">
        <f>IF($K267="igen",Beosztás!AQ297,"")</f>
        <v/>
      </c>
      <c r="AJ267" s="4" t="str">
        <f>IF($K267="igen",Beosztás!AR297,"")</f>
        <v/>
      </c>
      <c r="AK267" s="4" t="str">
        <f>IF($K267="igen",Beosztás!AS297,"")</f>
        <v/>
      </c>
      <c r="AL267" s="4" t="str">
        <f>IF($K267="igen",Beosztás!AT297,"")</f>
        <v/>
      </c>
      <c r="AM267" s="4" t="str">
        <f>IF($K267="igen",Beosztás!AU297,"")</f>
        <v/>
      </c>
      <c r="AN267" s="4" t="str">
        <f>IF($K267="igen",Beosztás!AV297,"")</f>
        <v/>
      </c>
      <c r="AO267" s="4" t="str">
        <f>IF($K267="igen",Beosztás!AW297,"")</f>
        <v/>
      </c>
      <c r="AP267" s="32" t="str">
        <f>IF($K267="igen",Beosztás!AX297,"")</f>
        <v/>
      </c>
    </row>
    <row r="268" spans="1:42" hidden="1" x14ac:dyDescent="0.3">
      <c r="A268" s="155">
        <f>Beosztás!A298</f>
        <v>0</v>
      </c>
      <c r="B268">
        <f>VLOOKUP($A268,Beosztás!$A$42:$I$345,8,)</f>
        <v>0</v>
      </c>
      <c r="C268">
        <f>VLOOKUP($A268,Beosztás!$A$42:$Q$345,9,)</f>
        <v>0</v>
      </c>
      <c r="D268">
        <f>VLOOKUP($A268,Beosztás!$A$42:$Q$345,10,)</f>
        <v>0</v>
      </c>
      <c r="E268">
        <f>VLOOKUP($A268,Beosztás!$A$42:$Q$345,11,)</f>
        <v>0</v>
      </c>
      <c r="F268">
        <f>VLOOKUP($A268,Beosztás!$A$42:$Q$345,16,)</f>
        <v>0</v>
      </c>
      <c r="G268">
        <f>VLOOKUP($A268,Beosztás!$A$42:$S$345,17,)</f>
        <v>0</v>
      </c>
      <c r="H268">
        <f>VLOOKUP($A268,Beosztás!$A$42:$S$345,14,)</f>
        <v>0</v>
      </c>
      <c r="I268">
        <f>VLOOKUP($A268,Beosztás!$A$42:$S$345,15,)</f>
        <v>0</v>
      </c>
      <c r="J268">
        <f t="shared" si="10"/>
        <v>0</v>
      </c>
      <c r="K268" s="82" t="str">
        <f t="shared" si="11"/>
        <v>nem</v>
      </c>
      <c r="L268" s="31" t="str">
        <f>IF($K268="igen",Beosztás!T298,"")</f>
        <v/>
      </c>
      <c r="M268" s="4" t="str">
        <f>IF($K268="igen",Beosztás!U298,"")</f>
        <v/>
      </c>
      <c r="N268" s="4" t="str">
        <f>IF($K268="igen",Beosztás!V298,"")</f>
        <v/>
      </c>
      <c r="O268" s="4" t="str">
        <f>IF($K268="igen",Beosztás!W298,"")</f>
        <v/>
      </c>
      <c r="P268" s="4" t="str">
        <f>IF($K268="igen",Beosztás!X298,"")</f>
        <v/>
      </c>
      <c r="Q268" s="4" t="str">
        <f>IF($K268="igen",Beosztás!Y298,"")</f>
        <v/>
      </c>
      <c r="R268" s="4" t="str">
        <f>IF($K268="igen",Beosztás!Z298,"")</f>
        <v/>
      </c>
      <c r="S268" s="4" t="str">
        <f>IF($K268="igen",Beosztás!AA298,"")</f>
        <v/>
      </c>
      <c r="T268" s="4" t="str">
        <f>IF($K268="igen",Beosztás!AB298,"")</f>
        <v/>
      </c>
      <c r="U268" s="4" t="str">
        <f>IF($K268="igen",Beosztás!AC298,"")</f>
        <v/>
      </c>
      <c r="V268" s="4" t="str">
        <f>IF($K268="igen",Beosztás!AD298,"")</f>
        <v/>
      </c>
      <c r="W268" s="4" t="str">
        <f>IF($K268="igen",Beosztás!AE298,"")</f>
        <v/>
      </c>
      <c r="X268" s="4" t="str">
        <f>IF($K268="igen",Beosztás!AF298,"")</f>
        <v/>
      </c>
      <c r="Y268" s="4" t="str">
        <f>IF($K268="igen",Beosztás!AG298,"")</f>
        <v/>
      </c>
      <c r="Z268" s="4" t="str">
        <f>IF($K268="igen",Beosztás!AH298,"")</f>
        <v/>
      </c>
      <c r="AA268" s="4" t="str">
        <f>IF($K268="igen",Beosztás!AI298,"")</f>
        <v/>
      </c>
      <c r="AB268" s="4" t="str">
        <f>IF($K268="igen",Beosztás!AJ298,"")</f>
        <v/>
      </c>
      <c r="AC268" s="4" t="str">
        <f>IF($K268="igen",Beosztás!AK298,"")</f>
        <v/>
      </c>
      <c r="AD268" s="4" t="str">
        <f>IF($K268="igen",Beosztás!AL298,"")</f>
        <v/>
      </c>
      <c r="AE268" s="4" t="str">
        <f>IF($K268="igen",Beosztás!AM298,"")</f>
        <v/>
      </c>
      <c r="AF268" s="4" t="str">
        <f>IF($K268="igen",Beosztás!AN298,"")</f>
        <v/>
      </c>
      <c r="AG268" s="4" t="str">
        <f>IF($K268="igen",Beosztás!AO298,"")</f>
        <v/>
      </c>
      <c r="AH268" s="4" t="str">
        <f>IF($K268="igen",Beosztás!AP298,"")</f>
        <v/>
      </c>
      <c r="AI268" s="4" t="str">
        <f>IF($K268="igen",Beosztás!AQ298,"")</f>
        <v/>
      </c>
      <c r="AJ268" s="4" t="str">
        <f>IF($K268="igen",Beosztás!AR298,"")</f>
        <v/>
      </c>
      <c r="AK268" s="4" t="str">
        <f>IF($K268="igen",Beosztás!AS298,"")</f>
        <v/>
      </c>
      <c r="AL268" s="4" t="str">
        <f>IF($K268="igen",Beosztás!AT298,"")</f>
        <v/>
      </c>
      <c r="AM268" s="4" t="str">
        <f>IF($K268="igen",Beosztás!AU298,"")</f>
        <v/>
      </c>
      <c r="AN268" s="4" t="str">
        <f>IF($K268="igen",Beosztás!AV298,"")</f>
        <v/>
      </c>
      <c r="AO268" s="4" t="str">
        <f>IF($K268="igen",Beosztás!AW298,"")</f>
        <v/>
      </c>
      <c r="AP268" s="32" t="str">
        <f>IF($K268="igen",Beosztás!AX298,"")</f>
        <v/>
      </c>
    </row>
    <row r="269" spans="1:42" hidden="1" x14ac:dyDescent="0.3">
      <c r="A269" s="155">
        <f>Beosztás!A299</f>
        <v>0</v>
      </c>
      <c r="B269">
        <f>VLOOKUP($A269,Beosztás!$A$42:$I$345,8,)</f>
        <v>0</v>
      </c>
      <c r="C269">
        <f>VLOOKUP($A269,Beosztás!$A$42:$Q$345,9,)</f>
        <v>0</v>
      </c>
      <c r="D269">
        <f>VLOOKUP($A269,Beosztás!$A$42:$Q$345,10,)</f>
        <v>0</v>
      </c>
      <c r="E269">
        <f>VLOOKUP($A269,Beosztás!$A$42:$Q$345,11,)</f>
        <v>0</v>
      </c>
      <c r="F269">
        <f>VLOOKUP($A269,Beosztás!$A$42:$Q$345,16,)</f>
        <v>0</v>
      </c>
      <c r="G269">
        <f>VLOOKUP($A269,Beosztás!$A$42:$S$345,17,)</f>
        <v>0</v>
      </c>
      <c r="H269">
        <f>VLOOKUP($A269,Beosztás!$A$42:$S$345,14,)</f>
        <v>0</v>
      </c>
      <c r="I269">
        <f>VLOOKUP($A269,Beosztás!$A$42:$S$345,15,)</f>
        <v>0</v>
      </c>
      <c r="J269">
        <f t="shared" si="10"/>
        <v>0</v>
      </c>
      <c r="K269" s="82" t="str">
        <f t="shared" si="11"/>
        <v>nem</v>
      </c>
      <c r="L269" s="31" t="str">
        <f>IF($K269="igen",Beosztás!T299,"")</f>
        <v/>
      </c>
      <c r="M269" s="4" t="str">
        <f>IF($K269="igen",Beosztás!U299,"")</f>
        <v/>
      </c>
      <c r="N269" s="4" t="str">
        <f>IF($K269="igen",Beosztás!V299,"")</f>
        <v/>
      </c>
      <c r="O269" s="4" t="str">
        <f>IF($K269="igen",Beosztás!W299,"")</f>
        <v/>
      </c>
      <c r="P269" s="4" t="str">
        <f>IF($K269="igen",Beosztás!X299,"")</f>
        <v/>
      </c>
      <c r="Q269" s="4" t="str">
        <f>IF($K269="igen",Beosztás!Y299,"")</f>
        <v/>
      </c>
      <c r="R269" s="4" t="str">
        <f>IF($K269="igen",Beosztás!Z299,"")</f>
        <v/>
      </c>
      <c r="S269" s="4" t="str">
        <f>IF($K269="igen",Beosztás!AA299,"")</f>
        <v/>
      </c>
      <c r="T269" s="4" t="str">
        <f>IF($K269="igen",Beosztás!AB299,"")</f>
        <v/>
      </c>
      <c r="U269" s="4" t="str">
        <f>IF($K269="igen",Beosztás!AC299,"")</f>
        <v/>
      </c>
      <c r="V269" s="4" t="str">
        <f>IF($K269="igen",Beosztás!AD299,"")</f>
        <v/>
      </c>
      <c r="W269" s="4" t="str">
        <f>IF($K269="igen",Beosztás!AE299,"")</f>
        <v/>
      </c>
      <c r="X269" s="4" t="str">
        <f>IF($K269="igen",Beosztás!AF299,"")</f>
        <v/>
      </c>
      <c r="Y269" s="4" t="str">
        <f>IF($K269="igen",Beosztás!AG299,"")</f>
        <v/>
      </c>
      <c r="Z269" s="4" t="str">
        <f>IF($K269="igen",Beosztás!AH299,"")</f>
        <v/>
      </c>
      <c r="AA269" s="4" t="str">
        <f>IF($K269="igen",Beosztás!AI299,"")</f>
        <v/>
      </c>
      <c r="AB269" s="4" t="str">
        <f>IF($K269="igen",Beosztás!AJ299,"")</f>
        <v/>
      </c>
      <c r="AC269" s="4" t="str">
        <f>IF($K269="igen",Beosztás!AK299,"")</f>
        <v/>
      </c>
      <c r="AD269" s="4" t="str">
        <f>IF($K269="igen",Beosztás!AL299,"")</f>
        <v/>
      </c>
      <c r="AE269" s="4" t="str">
        <f>IF($K269="igen",Beosztás!AM299,"")</f>
        <v/>
      </c>
      <c r="AF269" s="4" t="str">
        <f>IF($K269="igen",Beosztás!AN299,"")</f>
        <v/>
      </c>
      <c r="AG269" s="4" t="str">
        <f>IF($K269="igen",Beosztás!AO299,"")</f>
        <v/>
      </c>
      <c r="AH269" s="4" t="str">
        <f>IF($K269="igen",Beosztás!AP299,"")</f>
        <v/>
      </c>
      <c r="AI269" s="4" t="str">
        <f>IF($K269="igen",Beosztás!AQ299,"")</f>
        <v/>
      </c>
      <c r="AJ269" s="4" t="str">
        <f>IF($K269="igen",Beosztás!AR299,"")</f>
        <v/>
      </c>
      <c r="AK269" s="4" t="str">
        <f>IF($K269="igen",Beosztás!AS299,"")</f>
        <v/>
      </c>
      <c r="AL269" s="4" t="str">
        <f>IF($K269="igen",Beosztás!AT299,"")</f>
        <v/>
      </c>
      <c r="AM269" s="4" t="str">
        <f>IF($K269="igen",Beosztás!AU299,"")</f>
        <v/>
      </c>
      <c r="AN269" s="4" t="str">
        <f>IF($K269="igen",Beosztás!AV299,"")</f>
        <v/>
      </c>
      <c r="AO269" s="4" t="str">
        <f>IF($K269="igen",Beosztás!AW299,"")</f>
        <v/>
      </c>
      <c r="AP269" s="32" t="str">
        <f>IF($K269="igen",Beosztás!AX299,"")</f>
        <v/>
      </c>
    </row>
    <row r="270" spans="1:42" hidden="1" x14ac:dyDescent="0.3">
      <c r="A270" s="155">
        <f>Beosztás!A300</f>
        <v>0</v>
      </c>
      <c r="B270">
        <f>VLOOKUP($A270,Beosztás!$A$42:$I$345,8,)</f>
        <v>0</v>
      </c>
      <c r="C270">
        <f>VLOOKUP($A270,Beosztás!$A$42:$Q$345,9,)</f>
        <v>0</v>
      </c>
      <c r="D270">
        <f>VLOOKUP($A270,Beosztás!$A$42:$Q$345,10,)</f>
        <v>0</v>
      </c>
      <c r="E270">
        <f>VLOOKUP($A270,Beosztás!$A$42:$Q$345,11,)</f>
        <v>0</v>
      </c>
      <c r="F270">
        <f>VLOOKUP($A270,Beosztás!$A$42:$Q$345,16,)</f>
        <v>0</v>
      </c>
      <c r="G270">
        <f>VLOOKUP($A270,Beosztás!$A$42:$S$345,17,)</f>
        <v>0</v>
      </c>
      <c r="H270">
        <f>VLOOKUP($A270,Beosztás!$A$42:$S$345,14,)</f>
        <v>0</v>
      </c>
      <c r="I270">
        <f>VLOOKUP($A270,Beosztás!$A$42:$S$345,15,)</f>
        <v>0</v>
      </c>
      <c r="J270">
        <f t="shared" si="10"/>
        <v>0</v>
      </c>
      <c r="K270" s="82" t="str">
        <f t="shared" si="11"/>
        <v>nem</v>
      </c>
      <c r="L270" s="31" t="str">
        <f>IF($K270="igen",Beosztás!T300,"")</f>
        <v/>
      </c>
      <c r="M270" s="4" t="str">
        <f>IF($K270="igen",Beosztás!U300,"")</f>
        <v/>
      </c>
      <c r="N270" s="4" t="str">
        <f>IF($K270="igen",Beosztás!V300,"")</f>
        <v/>
      </c>
      <c r="O270" s="4" t="str">
        <f>IF($K270="igen",Beosztás!W300,"")</f>
        <v/>
      </c>
      <c r="P270" s="4" t="str">
        <f>IF($K270="igen",Beosztás!X300,"")</f>
        <v/>
      </c>
      <c r="Q270" s="4" t="str">
        <f>IF($K270="igen",Beosztás!Y300,"")</f>
        <v/>
      </c>
      <c r="R270" s="4" t="str">
        <f>IF($K270="igen",Beosztás!Z300,"")</f>
        <v/>
      </c>
      <c r="S270" s="4" t="str">
        <f>IF($K270="igen",Beosztás!AA300,"")</f>
        <v/>
      </c>
      <c r="T270" s="4" t="str">
        <f>IF($K270="igen",Beosztás!AB300,"")</f>
        <v/>
      </c>
      <c r="U270" s="4" t="str">
        <f>IF($K270="igen",Beosztás!AC300,"")</f>
        <v/>
      </c>
      <c r="V270" s="4" t="str">
        <f>IF($K270="igen",Beosztás!AD300,"")</f>
        <v/>
      </c>
      <c r="W270" s="4" t="str">
        <f>IF($K270="igen",Beosztás!AE300,"")</f>
        <v/>
      </c>
      <c r="X270" s="4" t="str">
        <f>IF($K270="igen",Beosztás!AF300,"")</f>
        <v/>
      </c>
      <c r="Y270" s="4" t="str">
        <f>IF($K270="igen",Beosztás!AG300,"")</f>
        <v/>
      </c>
      <c r="Z270" s="4" t="str">
        <f>IF($K270="igen",Beosztás!AH300,"")</f>
        <v/>
      </c>
      <c r="AA270" s="4" t="str">
        <f>IF($K270="igen",Beosztás!AI300,"")</f>
        <v/>
      </c>
      <c r="AB270" s="4" t="str">
        <f>IF($K270="igen",Beosztás!AJ300,"")</f>
        <v/>
      </c>
      <c r="AC270" s="4" t="str">
        <f>IF($K270="igen",Beosztás!AK300,"")</f>
        <v/>
      </c>
      <c r="AD270" s="4" t="str">
        <f>IF($K270="igen",Beosztás!AL300,"")</f>
        <v/>
      </c>
      <c r="AE270" s="4" t="str">
        <f>IF($K270="igen",Beosztás!AM300,"")</f>
        <v/>
      </c>
      <c r="AF270" s="4" t="str">
        <f>IF($K270="igen",Beosztás!AN300,"")</f>
        <v/>
      </c>
      <c r="AG270" s="4" t="str">
        <f>IF($K270="igen",Beosztás!AO300,"")</f>
        <v/>
      </c>
      <c r="AH270" s="4" t="str">
        <f>IF($K270="igen",Beosztás!AP300,"")</f>
        <v/>
      </c>
      <c r="AI270" s="4" t="str">
        <f>IF($K270="igen",Beosztás!AQ300,"")</f>
        <v/>
      </c>
      <c r="AJ270" s="4" t="str">
        <f>IF($K270="igen",Beosztás!AR300,"")</f>
        <v/>
      </c>
      <c r="AK270" s="4" t="str">
        <f>IF($K270="igen",Beosztás!AS300,"")</f>
        <v/>
      </c>
      <c r="AL270" s="4" t="str">
        <f>IF($K270="igen",Beosztás!AT300,"")</f>
        <v/>
      </c>
      <c r="AM270" s="4" t="str">
        <f>IF($K270="igen",Beosztás!AU300,"")</f>
        <v/>
      </c>
      <c r="AN270" s="4" t="str">
        <f>IF($K270="igen",Beosztás!AV300,"")</f>
        <v/>
      </c>
      <c r="AO270" s="4" t="str">
        <f>IF($K270="igen",Beosztás!AW300,"")</f>
        <v/>
      </c>
      <c r="AP270" s="32" t="str">
        <f>IF($K270="igen",Beosztás!AX300,"")</f>
        <v/>
      </c>
    </row>
    <row r="271" spans="1:42" hidden="1" x14ac:dyDescent="0.3">
      <c r="A271" s="155">
        <f>Beosztás!A301</f>
        <v>0</v>
      </c>
      <c r="B271">
        <f>VLOOKUP($A271,Beosztás!$A$42:$I$345,8,)</f>
        <v>0</v>
      </c>
      <c r="C271">
        <f>VLOOKUP($A271,Beosztás!$A$42:$Q$345,9,)</f>
        <v>0</v>
      </c>
      <c r="D271">
        <f>VLOOKUP($A271,Beosztás!$A$42:$Q$345,10,)</f>
        <v>0</v>
      </c>
      <c r="E271">
        <f>VLOOKUP($A271,Beosztás!$A$42:$Q$345,11,)</f>
        <v>0</v>
      </c>
      <c r="F271">
        <f>VLOOKUP($A271,Beosztás!$A$42:$Q$345,16,)</f>
        <v>0</v>
      </c>
      <c r="G271">
        <f>VLOOKUP($A271,Beosztás!$A$42:$S$345,17,)</f>
        <v>0</v>
      </c>
      <c r="H271">
        <f>VLOOKUP($A271,Beosztás!$A$42:$S$345,14,)</f>
        <v>0</v>
      </c>
      <c r="I271">
        <f>VLOOKUP($A271,Beosztás!$A$42:$S$345,15,)</f>
        <v>0</v>
      </c>
      <c r="J271">
        <f t="shared" si="10"/>
        <v>0</v>
      </c>
      <c r="K271" s="82" t="str">
        <f t="shared" si="11"/>
        <v>nem</v>
      </c>
      <c r="L271" s="31" t="str">
        <f>IF($K271="igen",Beosztás!T301,"")</f>
        <v/>
      </c>
      <c r="M271" s="4" t="str">
        <f>IF($K271="igen",Beosztás!U301,"")</f>
        <v/>
      </c>
      <c r="N271" s="4" t="str">
        <f>IF($K271="igen",Beosztás!V301,"")</f>
        <v/>
      </c>
      <c r="O271" s="4" t="str">
        <f>IF($K271="igen",Beosztás!W301,"")</f>
        <v/>
      </c>
      <c r="P271" s="4" t="str">
        <f>IF($K271="igen",Beosztás!X301,"")</f>
        <v/>
      </c>
      <c r="Q271" s="4" t="str">
        <f>IF($K271="igen",Beosztás!Y301,"")</f>
        <v/>
      </c>
      <c r="R271" s="4" t="str">
        <f>IF($K271="igen",Beosztás!Z301,"")</f>
        <v/>
      </c>
      <c r="S271" s="4" t="str">
        <f>IF($K271="igen",Beosztás!AA301,"")</f>
        <v/>
      </c>
      <c r="T271" s="4" t="str">
        <f>IF($K271="igen",Beosztás!AB301,"")</f>
        <v/>
      </c>
      <c r="U271" s="4" t="str">
        <f>IF($K271="igen",Beosztás!AC301,"")</f>
        <v/>
      </c>
      <c r="V271" s="4" t="str">
        <f>IF($K271="igen",Beosztás!AD301,"")</f>
        <v/>
      </c>
      <c r="W271" s="4" t="str">
        <f>IF($K271="igen",Beosztás!AE301,"")</f>
        <v/>
      </c>
      <c r="X271" s="4" t="str">
        <f>IF($K271="igen",Beosztás!AF301,"")</f>
        <v/>
      </c>
      <c r="Y271" s="4" t="str">
        <f>IF($K271="igen",Beosztás!AG301,"")</f>
        <v/>
      </c>
      <c r="Z271" s="4" t="str">
        <f>IF($K271="igen",Beosztás!AH301,"")</f>
        <v/>
      </c>
      <c r="AA271" s="4" t="str">
        <f>IF($K271="igen",Beosztás!AI301,"")</f>
        <v/>
      </c>
      <c r="AB271" s="4" t="str">
        <f>IF($K271="igen",Beosztás!AJ301,"")</f>
        <v/>
      </c>
      <c r="AC271" s="4" t="str">
        <f>IF($K271="igen",Beosztás!AK301,"")</f>
        <v/>
      </c>
      <c r="AD271" s="4" t="str">
        <f>IF($K271="igen",Beosztás!AL301,"")</f>
        <v/>
      </c>
      <c r="AE271" s="4" t="str">
        <f>IF($K271="igen",Beosztás!AM301,"")</f>
        <v/>
      </c>
      <c r="AF271" s="4" t="str">
        <f>IF($K271="igen",Beosztás!AN301,"")</f>
        <v/>
      </c>
      <c r="AG271" s="4" t="str">
        <f>IF($K271="igen",Beosztás!AO301,"")</f>
        <v/>
      </c>
      <c r="AH271" s="4" t="str">
        <f>IF($K271="igen",Beosztás!AP301,"")</f>
        <v/>
      </c>
      <c r="AI271" s="4" t="str">
        <f>IF($K271="igen",Beosztás!AQ301,"")</f>
        <v/>
      </c>
      <c r="AJ271" s="4" t="str">
        <f>IF($K271="igen",Beosztás!AR301,"")</f>
        <v/>
      </c>
      <c r="AK271" s="4" t="str">
        <f>IF($K271="igen",Beosztás!AS301,"")</f>
        <v/>
      </c>
      <c r="AL271" s="4" t="str">
        <f>IF($K271="igen",Beosztás!AT301,"")</f>
        <v/>
      </c>
      <c r="AM271" s="4" t="str">
        <f>IF($K271="igen",Beosztás!AU301,"")</f>
        <v/>
      </c>
      <c r="AN271" s="4" t="str">
        <f>IF($K271="igen",Beosztás!AV301,"")</f>
        <v/>
      </c>
      <c r="AO271" s="4" t="str">
        <f>IF($K271="igen",Beosztás!AW301,"")</f>
        <v/>
      </c>
      <c r="AP271" s="32" t="str">
        <f>IF($K271="igen",Beosztás!AX301,"")</f>
        <v/>
      </c>
    </row>
    <row r="272" spans="1:42" hidden="1" x14ac:dyDescent="0.3">
      <c r="A272" s="155">
        <f>Beosztás!A302</f>
        <v>0</v>
      </c>
      <c r="B272">
        <f>VLOOKUP($A272,Beosztás!$A$42:$I$345,8,)</f>
        <v>0</v>
      </c>
      <c r="C272">
        <f>VLOOKUP($A272,Beosztás!$A$42:$Q$345,9,)</f>
        <v>0</v>
      </c>
      <c r="D272">
        <f>VLOOKUP($A272,Beosztás!$A$42:$Q$345,10,)</f>
        <v>0</v>
      </c>
      <c r="E272">
        <f>VLOOKUP($A272,Beosztás!$A$42:$Q$345,11,)</f>
        <v>0</v>
      </c>
      <c r="F272">
        <f>VLOOKUP($A272,Beosztás!$A$42:$Q$345,16,)</f>
        <v>0</v>
      </c>
      <c r="G272">
        <f>VLOOKUP($A272,Beosztás!$A$42:$S$345,17,)</f>
        <v>0</v>
      </c>
      <c r="H272">
        <f>VLOOKUP($A272,Beosztás!$A$42:$S$345,14,)</f>
        <v>0</v>
      </c>
      <c r="I272">
        <f>VLOOKUP($A272,Beosztás!$A$42:$S$345,15,)</f>
        <v>0</v>
      </c>
      <c r="J272">
        <f t="shared" si="10"/>
        <v>0</v>
      </c>
      <c r="K272" s="82" t="str">
        <f t="shared" si="11"/>
        <v>nem</v>
      </c>
      <c r="L272" s="31" t="str">
        <f>IF($K272="igen",Beosztás!T302,"")</f>
        <v/>
      </c>
      <c r="M272" s="4" t="str">
        <f>IF($K272="igen",Beosztás!U302,"")</f>
        <v/>
      </c>
      <c r="N272" s="4" t="str">
        <f>IF($K272="igen",Beosztás!V302,"")</f>
        <v/>
      </c>
      <c r="O272" s="4" t="str">
        <f>IF($K272="igen",Beosztás!W302,"")</f>
        <v/>
      </c>
      <c r="P272" s="4" t="str">
        <f>IF($K272="igen",Beosztás!X302,"")</f>
        <v/>
      </c>
      <c r="Q272" s="4" t="str">
        <f>IF($K272="igen",Beosztás!Y302,"")</f>
        <v/>
      </c>
      <c r="R272" s="4" t="str">
        <f>IF($K272="igen",Beosztás!Z302,"")</f>
        <v/>
      </c>
      <c r="S272" s="4" t="str">
        <f>IF($K272="igen",Beosztás!AA302,"")</f>
        <v/>
      </c>
      <c r="T272" s="4" t="str">
        <f>IF($K272="igen",Beosztás!AB302,"")</f>
        <v/>
      </c>
      <c r="U272" s="4" t="str">
        <f>IF($K272="igen",Beosztás!AC302,"")</f>
        <v/>
      </c>
      <c r="V272" s="4" t="str">
        <f>IF($K272="igen",Beosztás!AD302,"")</f>
        <v/>
      </c>
      <c r="W272" s="4" t="str">
        <f>IF($K272="igen",Beosztás!AE302,"")</f>
        <v/>
      </c>
      <c r="X272" s="4" t="str">
        <f>IF($K272="igen",Beosztás!AF302,"")</f>
        <v/>
      </c>
      <c r="Y272" s="4" t="str">
        <f>IF($K272="igen",Beosztás!AG302,"")</f>
        <v/>
      </c>
      <c r="Z272" s="4" t="str">
        <f>IF($K272="igen",Beosztás!AH302,"")</f>
        <v/>
      </c>
      <c r="AA272" s="4" t="str">
        <f>IF($K272="igen",Beosztás!AI302,"")</f>
        <v/>
      </c>
      <c r="AB272" s="4" t="str">
        <f>IF($K272="igen",Beosztás!AJ302,"")</f>
        <v/>
      </c>
      <c r="AC272" s="4" t="str">
        <f>IF($K272="igen",Beosztás!AK302,"")</f>
        <v/>
      </c>
      <c r="AD272" s="4" t="str">
        <f>IF($K272="igen",Beosztás!AL302,"")</f>
        <v/>
      </c>
      <c r="AE272" s="4" t="str">
        <f>IF($K272="igen",Beosztás!AM302,"")</f>
        <v/>
      </c>
      <c r="AF272" s="4" t="str">
        <f>IF($K272="igen",Beosztás!AN302,"")</f>
        <v/>
      </c>
      <c r="AG272" s="4" t="str">
        <f>IF($K272="igen",Beosztás!AO302,"")</f>
        <v/>
      </c>
      <c r="AH272" s="4" t="str">
        <f>IF($K272="igen",Beosztás!AP302,"")</f>
        <v/>
      </c>
      <c r="AI272" s="4" t="str">
        <f>IF($K272="igen",Beosztás!AQ302,"")</f>
        <v/>
      </c>
      <c r="AJ272" s="4" t="str">
        <f>IF($K272="igen",Beosztás!AR302,"")</f>
        <v/>
      </c>
      <c r="AK272" s="4" t="str">
        <f>IF($K272="igen",Beosztás!AS302,"")</f>
        <v/>
      </c>
      <c r="AL272" s="4" t="str">
        <f>IF($K272="igen",Beosztás!AT302,"")</f>
        <v/>
      </c>
      <c r="AM272" s="4" t="str">
        <f>IF($K272="igen",Beosztás!AU302,"")</f>
        <v/>
      </c>
      <c r="AN272" s="4" t="str">
        <f>IF($K272="igen",Beosztás!AV302,"")</f>
        <v/>
      </c>
      <c r="AO272" s="4" t="str">
        <f>IF($K272="igen",Beosztás!AW302,"")</f>
        <v/>
      </c>
      <c r="AP272" s="32" t="str">
        <f>IF($K272="igen",Beosztás!AX302,"")</f>
        <v/>
      </c>
    </row>
    <row r="273" spans="1:42" hidden="1" x14ac:dyDescent="0.3">
      <c r="A273" s="155">
        <f>Beosztás!A303</f>
        <v>0</v>
      </c>
      <c r="B273">
        <f>VLOOKUP($A273,Beosztás!$A$42:$I$345,8,)</f>
        <v>0</v>
      </c>
      <c r="C273">
        <f>VLOOKUP($A273,Beosztás!$A$42:$Q$345,9,)</f>
        <v>0</v>
      </c>
      <c r="D273">
        <f>VLOOKUP($A273,Beosztás!$A$42:$Q$345,10,)</f>
        <v>0</v>
      </c>
      <c r="E273">
        <f>VLOOKUP($A273,Beosztás!$A$42:$Q$345,11,)</f>
        <v>0</v>
      </c>
      <c r="F273">
        <f>VLOOKUP($A273,Beosztás!$A$42:$Q$345,16,)</f>
        <v>0</v>
      </c>
      <c r="G273">
        <f>VLOOKUP($A273,Beosztás!$A$42:$S$345,17,)</f>
        <v>0</v>
      </c>
      <c r="H273">
        <f>VLOOKUP($A273,Beosztás!$A$42:$S$345,14,)</f>
        <v>0</v>
      </c>
      <c r="I273">
        <f>VLOOKUP($A273,Beosztás!$A$42:$S$345,15,)</f>
        <v>0</v>
      </c>
      <c r="J273">
        <f t="shared" si="10"/>
        <v>0</v>
      </c>
      <c r="K273" s="82" t="str">
        <f t="shared" si="11"/>
        <v>nem</v>
      </c>
      <c r="L273" s="31" t="str">
        <f>IF($K273="igen",Beosztás!T303,"")</f>
        <v/>
      </c>
      <c r="M273" s="4" t="str">
        <f>IF($K273="igen",Beosztás!U303,"")</f>
        <v/>
      </c>
      <c r="N273" s="4" t="str">
        <f>IF($K273="igen",Beosztás!V303,"")</f>
        <v/>
      </c>
      <c r="O273" s="4" t="str">
        <f>IF($K273="igen",Beosztás!W303,"")</f>
        <v/>
      </c>
      <c r="P273" s="4" t="str">
        <f>IF($K273="igen",Beosztás!X303,"")</f>
        <v/>
      </c>
      <c r="Q273" s="4" t="str">
        <f>IF($K273="igen",Beosztás!Y303,"")</f>
        <v/>
      </c>
      <c r="R273" s="4" t="str">
        <f>IF($K273="igen",Beosztás!Z303,"")</f>
        <v/>
      </c>
      <c r="S273" s="4" t="str">
        <f>IF($K273="igen",Beosztás!AA303,"")</f>
        <v/>
      </c>
      <c r="T273" s="4" t="str">
        <f>IF($K273="igen",Beosztás!AB303,"")</f>
        <v/>
      </c>
      <c r="U273" s="4" t="str">
        <f>IF($K273="igen",Beosztás!AC303,"")</f>
        <v/>
      </c>
      <c r="V273" s="4" t="str">
        <f>IF($K273="igen",Beosztás!AD303,"")</f>
        <v/>
      </c>
      <c r="W273" s="4" t="str">
        <f>IF($K273="igen",Beosztás!AE303,"")</f>
        <v/>
      </c>
      <c r="X273" s="4" t="str">
        <f>IF($K273="igen",Beosztás!AF303,"")</f>
        <v/>
      </c>
      <c r="Y273" s="4" t="str">
        <f>IF($K273="igen",Beosztás!AG303,"")</f>
        <v/>
      </c>
      <c r="Z273" s="4" t="str">
        <f>IF($K273="igen",Beosztás!AH303,"")</f>
        <v/>
      </c>
      <c r="AA273" s="4" t="str">
        <f>IF($K273="igen",Beosztás!AI303,"")</f>
        <v/>
      </c>
      <c r="AB273" s="4" t="str">
        <f>IF($K273="igen",Beosztás!AJ303,"")</f>
        <v/>
      </c>
      <c r="AC273" s="4" t="str">
        <f>IF($K273="igen",Beosztás!AK303,"")</f>
        <v/>
      </c>
      <c r="AD273" s="4" t="str">
        <f>IF($K273="igen",Beosztás!AL303,"")</f>
        <v/>
      </c>
      <c r="AE273" s="4" t="str">
        <f>IF($K273="igen",Beosztás!AM303,"")</f>
        <v/>
      </c>
      <c r="AF273" s="4" t="str">
        <f>IF($K273="igen",Beosztás!AN303,"")</f>
        <v/>
      </c>
      <c r="AG273" s="4" t="str">
        <f>IF($K273="igen",Beosztás!AO303,"")</f>
        <v/>
      </c>
      <c r="AH273" s="4" t="str">
        <f>IF($K273="igen",Beosztás!AP303,"")</f>
        <v/>
      </c>
      <c r="AI273" s="4" t="str">
        <f>IF($K273="igen",Beosztás!AQ303,"")</f>
        <v/>
      </c>
      <c r="AJ273" s="4" t="str">
        <f>IF($K273="igen",Beosztás!AR303,"")</f>
        <v/>
      </c>
      <c r="AK273" s="4" t="str">
        <f>IF($K273="igen",Beosztás!AS303,"")</f>
        <v/>
      </c>
      <c r="AL273" s="4" t="str">
        <f>IF($K273="igen",Beosztás!AT303,"")</f>
        <v/>
      </c>
      <c r="AM273" s="4" t="str">
        <f>IF($K273="igen",Beosztás!AU303,"")</f>
        <v/>
      </c>
      <c r="AN273" s="4" t="str">
        <f>IF($K273="igen",Beosztás!AV303,"")</f>
        <v/>
      </c>
      <c r="AO273" s="4" t="str">
        <f>IF($K273="igen",Beosztás!AW303,"")</f>
        <v/>
      </c>
      <c r="AP273" s="32" t="str">
        <f>IF($K273="igen",Beosztás!AX303,"")</f>
        <v/>
      </c>
    </row>
    <row r="274" spans="1:42" hidden="1" x14ac:dyDescent="0.3">
      <c r="A274" s="155">
        <f>Beosztás!A304</f>
        <v>0</v>
      </c>
      <c r="B274">
        <f>VLOOKUP($A274,Beosztás!$A$42:$I$345,8,)</f>
        <v>0</v>
      </c>
      <c r="C274">
        <f>VLOOKUP($A274,Beosztás!$A$42:$Q$345,9,)</f>
        <v>0</v>
      </c>
      <c r="D274">
        <f>VLOOKUP($A274,Beosztás!$A$42:$Q$345,10,)</f>
        <v>0</v>
      </c>
      <c r="E274">
        <f>VLOOKUP($A274,Beosztás!$A$42:$Q$345,11,)</f>
        <v>0</v>
      </c>
      <c r="F274">
        <f>VLOOKUP($A274,Beosztás!$A$42:$Q$345,16,)</f>
        <v>0</v>
      </c>
      <c r="G274">
        <f>VLOOKUP($A274,Beosztás!$A$42:$S$345,17,)</f>
        <v>0</v>
      </c>
      <c r="H274">
        <f>VLOOKUP($A274,Beosztás!$A$42:$S$345,14,)</f>
        <v>0</v>
      </c>
      <c r="I274">
        <f>VLOOKUP($A274,Beosztás!$A$42:$S$345,15,)</f>
        <v>0</v>
      </c>
      <c r="J274">
        <f t="shared" si="10"/>
        <v>0</v>
      </c>
      <c r="K274" s="82" t="str">
        <f t="shared" si="11"/>
        <v>nem</v>
      </c>
      <c r="L274" s="31" t="str">
        <f>IF($K274="igen",Beosztás!T304,"")</f>
        <v/>
      </c>
      <c r="M274" s="4" t="str">
        <f>IF($K274="igen",Beosztás!U304,"")</f>
        <v/>
      </c>
      <c r="N274" s="4" t="str">
        <f>IF($K274="igen",Beosztás!V304,"")</f>
        <v/>
      </c>
      <c r="O274" s="4" t="str">
        <f>IF($K274="igen",Beosztás!W304,"")</f>
        <v/>
      </c>
      <c r="P274" s="4" t="str">
        <f>IF($K274="igen",Beosztás!X304,"")</f>
        <v/>
      </c>
      <c r="Q274" s="4" t="str">
        <f>IF($K274="igen",Beosztás!Y304,"")</f>
        <v/>
      </c>
      <c r="R274" s="4" t="str">
        <f>IF($K274="igen",Beosztás!Z304,"")</f>
        <v/>
      </c>
      <c r="S274" s="4" t="str">
        <f>IF($K274="igen",Beosztás!AA304,"")</f>
        <v/>
      </c>
      <c r="T274" s="4" t="str">
        <f>IF($K274="igen",Beosztás!AB304,"")</f>
        <v/>
      </c>
      <c r="U274" s="4" t="str">
        <f>IF($K274="igen",Beosztás!AC304,"")</f>
        <v/>
      </c>
      <c r="V274" s="4" t="str">
        <f>IF($K274="igen",Beosztás!AD304,"")</f>
        <v/>
      </c>
      <c r="W274" s="4" t="str">
        <f>IF($K274="igen",Beosztás!AE304,"")</f>
        <v/>
      </c>
      <c r="X274" s="4" t="str">
        <f>IF($K274="igen",Beosztás!AF304,"")</f>
        <v/>
      </c>
      <c r="Y274" s="4" t="str">
        <f>IF($K274="igen",Beosztás!AG304,"")</f>
        <v/>
      </c>
      <c r="Z274" s="4" t="str">
        <f>IF($K274="igen",Beosztás!AH304,"")</f>
        <v/>
      </c>
      <c r="AA274" s="4" t="str">
        <f>IF($K274="igen",Beosztás!AI304,"")</f>
        <v/>
      </c>
      <c r="AB274" s="4" t="str">
        <f>IF($K274="igen",Beosztás!AJ304,"")</f>
        <v/>
      </c>
      <c r="AC274" s="4" t="str">
        <f>IF($K274="igen",Beosztás!AK304,"")</f>
        <v/>
      </c>
      <c r="AD274" s="4" t="str">
        <f>IF($K274="igen",Beosztás!AL304,"")</f>
        <v/>
      </c>
      <c r="AE274" s="4" t="str">
        <f>IF($K274="igen",Beosztás!AM304,"")</f>
        <v/>
      </c>
      <c r="AF274" s="4" t="str">
        <f>IF($K274="igen",Beosztás!AN304,"")</f>
        <v/>
      </c>
      <c r="AG274" s="4" t="str">
        <f>IF($K274="igen",Beosztás!AO304,"")</f>
        <v/>
      </c>
      <c r="AH274" s="4" t="str">
        <f>IF($K274="igen",Beosztás!AP304,"")</f>
        <v/>
      </c>
      <c r="AI274" s="4" t="str">
        <f>IF($K274="igen",Beosztás!AQ304,"")</f>
        <v/>
      </c>
      <c r="AJ274" s="4" t="str">
        <f>IF($K274="igen",Beosztás!AR304,"")</f>
        <v/>
      </c>
      <c r="AK274" s="4" t="str">
        <f>IF($K274="igen",Beosztás!AS304,"")</f>
        <v/>
      </c>
      <c r="AL274" s="4" t="str">
        <f>IF($K274="igen",Beosztás!AT304,"")</f>
        <v/>
      </c>
      <c r="AM274" s="4" t="str">
        <f>IF($K274="igen",Beosztás!AU304,"")</f>
        <v/>
      </c>
      <c r="AN274" s="4" t="str">
        <f>IF($K274="igen",Beosztás!AV304,"")</f>
        <v/>
      </c>
      <c r="AO274" s="4" t="str">
        <f>IF($K274="igen",Beosztás!AW304,"")</f>
        <v/>
      </c>
      <c r="AP274" s="32" t="str">
        <f>IF($K274="igen",Beosztás!AX304,"")</f>
        <v/>
      </c>
    </row>
    <row r="275" spans="1:42" hidden="1" x14ac:dyDescent="0.3">
      <c r="A275" s="155">
        <f>Beosztás!A305</f>
        <v>0</v>
      </c>
      <c r="B275">
        <f>VLOOKUP($A275,Beosztás!$A$42:$I$345,8,)</f>
        <v>0</v>
      </c>
      <c r="C275">
        <f>VLOOKUP($A275,Beosztás!$A$42:$Q$345,9,)</f>
        <v>0</v>
      </c>
      <c r="D275">
        <f>VLOOKUP($A275,Beosztás!$A$42:$Q$345,10,)</f>
        <v>0</v>
      </c>
      <c r="E275">
        <f>VLOOKUP($A275,Beosztás!$A$42:$Q$345,11,)</f>
        <v>0</v>
      </c>
      <c r="F275">
        <f>VLOOKUP($A275,Beosztás!$A$42:$Q$345,16,)</f>
        <v>0</v>
      </c>
      <c r="G275">
        <f>VLOOKUP($A275,Beosztás!$A$42:$S$345,17,)</f>
        <v>0</v>
      </c>
      <c r="H275">
        <f>VLOOKUP($A275,Beosztás!$A$42:$S$345,14,)</f>
        <v>0</v>
      </c>
      <c r="I275">
        <f>VLOOKUP($A275,Beosztás!$A$42:$S$345,15,)</f>
        <v>0</v>
      </c>
      <c r="J275">
        <f t="shared" si="10"/>
        <v>0</v>
      </c>
      <c r="K275" s="82" t="str">
        <f t="shared" si="11"/>
        <v>nem</v>
      </c>
      <c r="L275" s="31" t="str">
        <f>IF($K275="igen",Beosztás!T305,"")</f>
        <v/>
      </c>
      <c r="M275" s="4" t="str">
        <f>IF($K275="igen",Beosztás!U305,"")</f>
        <v/>
      </c>
      <c r="N275" s="4" t="str">
        <f>IF($K275="igen",Beosztás!V305,"")</f>
        <v/>
      </c>
      <c r="O275" s="4" t="str">
        <f>IF($K275="igen",Beosztás!W305,"")</f>
        <v/>
      </c>
      <c r="P275" s="4" t="str">
        <f>IF($K275="igen",Beosztás!X305,"")</f>
        <v/>
      </c>
      <c r="Q275" s="4" t="str">
        <f>IF($K275="igen",Beosztás!Y305,"")</f>
        <v/>
      </c>
      <c r="R275" s="4" t="str">
        <f>IF($K275="igen",Beosztás!Z305,"")</f>
        <v/>
      </c>
      <c r="S275" s="4" t="str">
        <f>IF($K275="igen",Beosztás!AA305,"")</f>
        <v/>
      </c>
      <c r="T275" s="4" t="str">
        <f>IF($K275="igen",Beosztás!AB305,"")</f>
        <v/>
      </c>
      <c r="U275" s="4" t="str">
        <f>IF($K275="igen",Beosztás!AC305,"")</f>
        <v/>
      </c>
      <c r="V275" s="4" t="str">
        <f>IF($K275="igen",Beosztás!AD305,"")</f>
        <v/>
      </c>
      <c r="W275" s="4" t="str">
        <f>IF($K275="igen",Beosztás!AE305,"")</f>
        <v/>
      </c>
      <c r="X275" s="4" t="str">
        <f>IF($K275="igen",Beosztás!AF305,"")</f>
        <v/>
      </c>
      <c r="Y275" s="4" t="str">
        <f>IF($K275="igen",Beosztás!AG305,"")</f>
        <v/>
      </c>
      <c r="Z275" s="4" t="str">
        <f>IF($K275="igen",Beosztás!AH305,"")</f>
        <v/>
      </c>
      <c r="AA275" s="4" t="str">
        <f>IF($K275="igen",Beosztás!AI305,"")</f>
        <v/>
      </c>
      <c r="AB275" s="4" t="str">
        <f>IF($K275="igen",Beosztás!AJ305,"")</f>
        <v/>
      </c>
      <c r="AC275" s="4" t="str">
        <f>IF($K275="igen",Beosztás!AK305,"")</f>
        <v/>
      </c>
      <c r="AD275" s="4" t="str">
        <f>IF($K275="igen",Beosztás!AL305,"")</f>
        <v/>
      </c>
      <c r="AE275" s="4" t="str">
        <f>IF($K275="igen",Beosztás!AM305,"")</f>
        <v/>
      </c>
      <c r="AF275" s="4" t="str">
        <f>IF($K275="igen",Beosztás!AN305,"")</f>
        <v/>
      </c>
      <c r="AG275" s="4" t="str">
        <f>IF($K275="igen",Beosztás!AO305,"")</f>
        <v/>
      </c>
      <c r="AH275" s="4" t="str">
        <f>IF($K275="igen",Beosztás!AP305,"")</f>
        <v/>
      </c>
      <c r="AI275" s="4" t="str">
        <f>IF($K275="igen",Beosztás!AQ305,"")</f>
        <v/>
      </c>
      <c r="AJ275" s="4" t="str">
        <f>IF($K275="igen",Beosztás!AR305,"")</f>
        <v/>
      </c>
      <c r="AK275" s="4" t="str">
        <f>IF($K275="igen",Beosztás!AS305,"")</f>
        <v/>
      </c>
      <c r="AL275" s="4" t="str">
        <f>IF($K275="igen",Beosztás!AT305,"")</f>
        <v/>
      </c>
      <c r="AM275" s="4" t="str">
        <f>IF($K275="igen",Beosztás!AU305,"")</f>
        <v/>
      </c>
      <c r="AN275" s="4" t="str">
        <f>IF($K275="igen",Beosztás!AV305,"")</f>
        <v/>
      </c>
      <c r="AO275" s="4" t="str">
        <f>IF($K275="igen",Beosztás!AW305,"")</f>
        <v/>
      </c>
      <c r="AP275" s="32" t="str">
        <f>IF($K275="igen",Beosztás!AX305,"")</f>
        <v/>
      </c>
    </row>
    <row r="276" spans="1:42" hidden="1" x14ac:dyDescent="0.3">
      <c r="A276" s="155">
        <f>Beosztás!A306</f>
        <v>0</v>
      </c>
      <c r="B276">
        <f>VLOOKUP($A276,Beosztás!$A$42:$I$345,8,)</f>
        <v>0</v>
      </c>
      <c r="C276">
        <f>VLOOKUP($A276,Beosztás!$A$42:$Q$345,9,)</f>
        <v>0</v>
      </c>
      <c r="D276">
        <f>VLOOKUP($A276,Beosztás!$A$42:$Q$345,10,)</f>
        <v>0</v>
      </c>
      <c r="E276">
        <f>VLOOKUP($A276,Beosztás!$A$42:$Q$345,11,)</f>
        <v>0</v>
      </c>
      <c r="F276">
        <f>VLOOKUP($A276,Beosztás!$A$42:$Q$345,16,)</f>
        <v>0</v>
      </c>
      <c r="G276">
        <f>VLOOKUP($A276,Beosztás!$A$42:$S$345,17,)</f>
        <v>0</v>
      </c>
      <c r="H276">
        <f>VLOOKUP($A276,Beosztás!$A$42:$S$345,14,)</f>
        <v>0</v>
      </c>
      <c r="I276">
        <f>VLOOKUP($A276,Beosztás!$A$42:$S$345,15,)</f>
        <v>0</v>
      </c>
      <c r="J276">
        <f t="shared" si="10"/>
        <v>0</v>
      </c>
      <c r="K276" s="82" t="str">
        <f t="shared" si="11"/>
        <v>nem</v>
      </c>
      <c r="L276" s="31" t="str">
        <f>IF($K276="igen",Beosztás!T306,"")</f>
        <v/>
      </c>
      <c r="M276" s="4" t="str">
        <f>IF($K276="igen",Beosztás!U306,"")</f>
        <v/>
      </c>
      <c r="N276" s="4" t="str">
        <f>IF($K276="igen",Beosztás!V306,"")</f>
        <v/>
      </c>
      <c r="O276" s="4" t="str">
        <f>IF($K276="igen",Beosztás!W306,"")</f>
        <v/>
      </c>
      <c r="P276" s="4" t="str">
        <f>IF($K276="igen",Beosztás!X306,"")</f>
        <v/>
      </c>
      <c r="Q276" s="4" t="str">
        <f>IF($K276="igen",Beosztás!Y306,"")</f>
        <v/>
      </c>
      <c r="R276" s="4" t="str">
        <f>IF($K276="igen",Beosztás!Z306,"")</f>
        <v/>
      </c>
      <c r="S276" s="4" t="str">
        <f>IF($K276="igen",Beosztás!AA306,"")</f>
        <v/>
      </c>
      <c r="T276" s="4" t="str">
        <f>IF($K276="igen",Beosztás!AB306,"")</f>
        <v/>
      </c>
      <c r="U276" s="4" t="str">
        <f>IF($K276="igen",Beosztás!AC306,"")</f>
        <v/>
      </c>
      <c r="V276" s="4" t="str">
        <f>IF($K276="igen",Beosztás!AD306,"")</f>
        <v/>
      </c>
      <c r="W276" s="4" t="str">
        <f>IF($K276="igen",Beosztás!AE306,"")</f>
        <v/>
      </c>
      <c r="X276" s="4" t="str">
        <f>IF($K276="igen",Beosztás!AF306,"")</f>
        <v/>
      </c>
      <c r="Y276" s="4" t="str">
        <f>IF($K276="igen",Beosztás!AG306,"")</f>
        <v/>
      </c>
      <c r="Z276" s="4" t="str">
        <f>IF($K276="igen",Beosztás!AH306,"")</f>
        <v/>
      </c>
      <c r="AA276" s="4" t="str">
        <f>IF($K276="igen",Beosztás!AI306,"")</f>
        <v/>
      </c>
      <c r="AB276" s="4" t="str">
        <f>IF($K276="igen",Beosztás!AJ306,"")</f>
        <v/>
      </c>
      <c r="AC276" s="4" t="str">
        <f>IF($K276="igen",Beosztás!AK306,"")</f>
        <v/>
      </c>
      <c r="AD276" s="4" t="str">
        <f>IF($K276="igen",Beosztás!AL306,"")</f>
        <v/>
      </c>
      <c r="AE276" s="4" t="str">
        <f>IF($K276="igen",Beosztás!AM306,"")</f>
        <v/>
      </c>
      <c r="AF276" s="4" t="str">
        <f>IF($K276="igen",Beosztás!AN306,"")</f>
        <v/>
      </c>
      <c r="AG276" s="4" t="str">
        <f>IF($K276="igen",Beosztás!AO306,"")</f>
        <v/>
      </c>
      <c r="AH276" s="4" t="str">
        <f>IF($K276="igen",Beosztás!AP306,"")</f>
        <v/>
      </c>
      <c r="AI276" s="4" t="str">
        <f>IF($K276="igen",Beosztás!AQ306,"")</f>
        <v/>
      </c>
      <c r="AJ276" s="4" t="str">
        <f>IF($K276="igen",Beosztás!AR306,"")</f>
        <v/>
      </c>
      <c r="AK276" s="4" t="str">
        <f>IF($K276="igen",Beosztás!AS306,"")</f>
        <v/>
      </c>
      <c r="AL276" s="4" t="str">
        <f>IF($K276="igen",Beosztás!AT306,"")</f>
        <v/>
      </c>
      <c r="AM276" s="4" t="str">
        <f>IF($K276="igen",Beosztás!AU306,"")</f>
        <v/>
      </c>
      <c r="AN276" s="4" t="str">
        <f>IF($K276="igen",Beosztás!AV306,"")</f>
        <v/>
      </c>
      <c r="AO276" s="4" t="str">
        <f>IF($K276="igen",Beosztás!AW306,"")</f>
        <v/>
      </c>
      <c r="AP276" s="32" t="str">
        <f>IF($K276="igen",Beosztás!AX306,"")</f>
        <v/>
      </c>
    </row>
    <row r="277" spans="1:42" hidden="1" x14ac:dyDescent="0.3">
      <c r="A277" s="155">
        <f>Beosztás!A307</f>
        <v>0</v>
      </c>
      <c r="B277">
        <f>VLOOKUP($A277,Beosztás!$A$42:$I$345,8,)</f>
        <v>0</v>
      </c>
      <c r="C277">
        <f>VLOOKUP($A277,Beosztás!$A$42:$Q$345,9,)</f>
        <v>0</v>
      </c>
      <c r="D277">
        <f>VLOOKUP($A277,Beosztás!$A$42:$Q$345,10,)</f>
        <v>0</v>
      </c>
      <c r="E277">
        <f>VLOOKUP($A277,Beosztás!$A$42:$Q$345,11,)</f>
        <v>0</v>
      </c>
      <c r="F277">
        <f>VLOOKUP($A277,Beosztás!$A$42:$Q$345,16,)</f>
        <v>0</v>
      </c>
      <c r="G277">
        <f>VLOOKUP($A277,Beosztás!$A$42:$S$345,17,)</f>
        <v>0</v>
      </c>
      <c r="H277">
        <f>VLOOKUP($A277,Beosztás!$A$42:$S$345,14,)</f>
        <v>0</v>
      </c>
      <c r="I277">
        <f>VLOOKUP($A277,Beosztás!$A$42:$S$345,15,)</f>
        <v>0</v>
      </c>
      <c r="J277">
        <f t="shared" si="10"/>
        <v>0</v>
      </c>
      <c r="K277" s="82" t="str">
        <f t="shared" si="11"/>
        <v>nem</v>
      </c>
      <c r="L277" s="31" t="str">
        <f>IF($K277="igen",Beosztás!T307,"")</f>
        <v/>
      </c>
      <c r="M277" s="4" t="str">
        <f>IF($K277="igen",Beosztás!U307,"")</f>
        <v/>
      </c>
      <c r="N277" s="4" t="str">
        <f>IF($K277="igen",Beosztás!V307,"")</f>
        <v/>
      </c>
      <c r="O277" s="4" t="str">
        <f>IF($K277="igen",Beosztás!W307,"")</f>
        <v/>
      </c>
      <c r="P277" s="4" t="str">
        <f>IF($K277="igen",Beosztás!X307,"")</f>
        <v/>
      </c>
      <c r="Q277" s="4" t="str">
        <f>IF($K277="igen",Beosztás!Y307,"")</f>
        <v/>
      </c>
      <c r="R277" s="4" t="str">
        <f>IF($K277="igen",Beosztás!Z307,"")</f>
        <v/>
      </c>
      <c r="S277" s="4" t="str">
        <f>IF($K277="igen",Beosztás!AA307,"")</f>
        <v/>
      </c>
      <c r="T277" s="4" t="str">
        <f>IF($K277="igen",Beosztás!AB307,"")</f>
        <v/>
      </c>
      <c r="U277" s="4" t="str">
        <f>IF($K277="igen",Beosztás!AC307,"")</f>
        <v/>
      </c>
      <c r="V277" s="4" t="str">
        <f>IF($K277="igen",Beosztás!AD307,"")</f>
        <v/>
      </c>
      <c r="W277" s="4" t="str">
        <f>IF($K277="igen",Beosztás!AE307,"")</f>
        <v/>
      </c>
      <c r="X277" s="4" t="str">
        <f>IF($K277="igen",Beosztás!AF307,"")</f>
        <v/>
      </c>
      <c r="Y277" s="4" t="str">
        <f>IF($K277="igen",Beosztás!AG307,"")</f>
        <v/>
      </c>
      <c r="Z277" s="4" t="str">
        <f>IF($K277="igen",Beosztás!AH307,"")</f>
        <v/>
      </c>
      <c r="AA277" s="4" t="str">
        <f>IF($K277="igen",Beosztás!AI307,"")</f>
        <v/>
      </c>
      <c r="AB277" s="4" t="str">
        <f>IF($K277="igen",Beosztás!AJ307,"")</f>
        <v/>
      </c>
      <c r="AC277" s="4" t="str">
        <f>IF($K277="igen",Beosztás!AK307,"")</f>
        <v/>
      </c>
      <c r="AD277" s="4" t="str">
        <f>IF($K277="igen",Beosztás!AL307,"")</f>
        <v/>
      </c>
      <c r="AE277" s="4" t="str">
        <f>IF($K277="igen",Beosztás!AM307,"")</f>
        <v/>
      </c>
      <c r="AF277" s="4" t="str">
        <f>IF($K277="igen",Beosztás!AN307,"")</f>
        <v/>
      </c>
      <c r="AG277" s="4" t="str">
        <f>IF($K277="igen",Beosztás!AO307,"")</f>
        <v/>
      </c>
      <c r="AH277" s="4" t="str">
        <f>IF($K277="igen",Beosztás!AP307,"")</f>
        <v/>
      </c>
      <c r="AI277" s="4" t="str">
        <f>IF($K277="igen",Beosztás!AQ307,"")</f>
        <v/>
      </c>
      <c r="AJ277" s="4" t="str">
        <f>IF($K277="igen",Beosztás!AR307,"")</f>
        <v/>
      </c>
      <c r="AK277" s="4" t="str">
        <f>IF($K277="igen",Beosztás!AS307,"")</f>
        <v/>
      </c>
      <c r="AL277" s="4" t="str">
        <f>IF($K277="igen",Beosztás!AT307,"")</f>
        <v/>
      </c>
      <c r="AM277" s="4" t="str">
        <f>IF($K277="igen",Beosztás!AU307,"")</f>
        <v/>
      </c>
      <c r="AN277" s="4" t="str">
        <f>IF($K277="igen",Beosztás!AV307,"")</f>
        <v/>
      </c>
      <c r="AO277" s="4" t="str">
        <f>IF($K277="igen",Beosztás!AW307,"")</f>
        <v/>
      </c>
      <c r="AP277" s="32" t="str">
        <f>IF($K277="igen",Beosztás!AX307,"")</f>
        <v/>
      </c>
    </row>
    <row r="278" spans="1:42" hidden="1" x14ac:dyDescent="0.3">
      <c r="A278" s="155">
        <f>Beosztás!A308</f>
        <v>0</v>
      </c>
      <c r="B278">
        <f>VLOOKUP($A278,Beosztás!$A$42:$I$345,8,)</f>
        <v>0</v>
      </c>
      <c r="C278">
        <f>VLOOKUP($A278,Beosztás!$A$42:$Q$345,9,)</f>
        <v>0</v>
      </c>
      <c r="D278">
        <f>VLOOKUP($A278,Beosztás!$A$42:$Q$345,10,)</f>
        <v>0</v>
      </c>
      <c r="E278">
        <f>VLOOKUP($A278,Beosztás!$A$42:$Q$345,11,)</f>
        <v>0</v>
      </c>
      <c r="F278">
        <f>VLOOKUP($A278,Beosztás!$A$42:$Q$345,16,)</f>
        <v>0</v>
      </c>
      <c r="G278">
        <f>VLOOKUP($A278,Beosztás!$A$42:$S$345,17,)</f>
        <v>0</v>
      </c>
      <c r="H278">
        <f>VLOOKUP($A278,Beosztás!$A$42:$S$345,14,)</f>
        <v>0</v>
      </c>
      <c r="I278">
        <f>VLOOKUP($A278,Beosztás!$A$42:$S$345,15,)</f>
        <v>0</v>
      </c>
      <c r="J278">
        <f t="shared" si="10"/>
        <v>0</v>
      </c>
      <c r="K278" s="82" t="str">
        <f t="shared" si="11"/>
        <v>nem</v>
      </c>
      <c r="L278" s="31" t="str">
        <f>IF($K278="igen",Beosztás!T308,"")</f>
        <v/>
      </c>
      <c r="M278" s="4" t="str">
        <f>IF($K278="igen",Beosztás!U308,"")</f>
        <v/>
      </c>
      <c r="N278" s="4" t="str">
        <f>IF($K278="igen",Beosztás!V308,"")</f>
        <v/>
      </c>
      <c r="O278" s="4" t="str">
        <f>IF($K278="igen",Beosztás!W308,"")</f>
        <v/>
      </c>
      <c r="P278" s="4" t="str">
        <f>IF($K278="igen",Beosztás!X308,"")</f>
        <v/>
      </c>
      <c r="Q278" s="4" t="str">
        <f>IF($K278="igen",Beosztás!Y308,"")</f>
        <v/>
      </c>
      <c r="R278" s="4" t="str">
        <f>IF($K278="igen",Beosztás!Z308,"")</f>
        <v/>
      </c>
      <c r="S278" s="4" t="str">
        <f>IF($K278="igen",Beosztás!AA308,"")</f>
        <v/>
      </c>
      <c r="T278" s="4" t="str">
        <f>IF($K278="igen",Beosztás!AB308,"")</f>
        <v/>
      </c>
      <c r="U278" s="4" t="str">
        <f>IF($K278="igen",Beosztás!AC308,"")</f>
        <v/>
      </c>
      <c r="V278" s="4" t="str">
        <f>IF($K278="igen",Beosztás!AD308,"")</f>
        <v/>
      </c>
      <c r="W278" s="4" t="str">
        <f>IF($K278="igen",Beosztás!AE308,"")</f>
        <v/>
      </c>
      <c r="X278" s="4" t="str">
        <f>IF($K278="igen",Beosztás!AF308,"")</f>
        <v/>
      </c>
      <c r="Y278" s="4" t="str">
        <f>IF($K278="igen",Beosztás!AG308,"")</f>
        <v/>
      </c>
      <c r="Z278" s="4" t="str">
        <f>IF($K278="igen",Beosztás!AH308,"")</f>
        <v/>
      </c>
      <c r="AA278" s="4" t="str">
        <f>IF($K278="igen",Beosztás!AI308,"")</f>
        <v/>
      </c>
      <c r="AB278" s="4" t="str">
        <f>IF($K278="igen",Beosztás!AJ308,"")</f>
        <v/>
      </c>
      <c r="AC278" s="4" t="str">
        <f>IF($K278="igen",Beosztás!AK308,"")</f>
        <v/>
      </c>
      <c r="AD278" s="4" t="str">
        <f>IF($K278="igen",Beosztás!AL308,"")</f>
        <v/>
      </c>
      <c r="AE278" s="4" t="str">
        <f>IF($K278="igen",Beosztás!AM308,"")</f>
        <v/>
      </c>
      <c r="AF278" s="4" t="str">
        <f>IF($K278="igen",Beosztás!AN308,"")</f>
        <v/>
      </c>
      <c r="AG278" s="4" t="str">
        <f>IF($K278="igen",Beosztás!AO308,"")</f>
        <v/>
      </c>
      <c r="AH278" s="4" t="str">
        <f>IF($K278="igen",Beosztás!AP308,"")</f>
        <v/>
      </c>
      <c r="AI278" s="4" t="str">
        <f>IF($K278="igen",Beosztás!AQ308,"")</f>
        <v/>
      </c>
      <c r="AJ278" s="4" t="str">
        <f>IF($K278="igen",Beosztás!AR308,"")</f>
        <v/>
      </c>
      <c r="AK278" s="4" t="str">
        <f>IF($K278="igen",Beosztás!AS308,"")</f>
        <v/>
      </c>
      <c r="AL278" s="4" t="str">
        <f>IF($K278="igen",Beosztás!AT308,"")</f>
        <v/>
      </c>
      <c r="AM278" s="4" t="str">
        <f>IF($K278="igen",Beosztás!AU308,"")</f>
        <v/>
      </c>
      <c r="AN278" s="4" t="str">
        <f>IF($K278="igen",Beosztás!AV308,"")</f>
        <v/>
      </c>
      <c r="AO278" s="4" t="str">
        <f>IF($K278="igen",Beosztás!AW308,"")</f>
        <v/>
      </c>
      <c r="AP278" s="32" t="str">
        <f>IF($K278="igen",Beosztás!AX308,"")</f>
        <v/>
      </c>
    </row>
    <row r="279" spans="1:42" hidden="1" x14ac:dyDescent="0.3">
      <c r="A279" s="155">
        <f>Beosztás!A309</f>
        <v>0</v>
      </c>
      <c r="B279">
        <f>VLOOKUP($A279,Beosztás!$A$42:$I$345,8,)</f>
        <v>0</v>
      </c>
      <c r="C279">
        <f>VLOOKUP($A279,Beosztás!$A$42:$Q$345,9,)</f>
        <v>0</v>
      </c>
      <c r="D279">
        <f>VLOOKUP($A279,Beosztás!$A$42:$Q$345,10,)</f>
        <v>0</v>
      </c>
      <c r="E279">
        <f>VLOOKUP($A279,Beosztás!$A$42:$Q$345,11,)</f>
        <v>0</v>
      </c>
      <c r="F279">
        <f>VLOOKUP($A279,Beosztás!$A$42:$Q$345,16,)</f>
        <v>0</v>
      </c>
      <c r="G279">
        <f>VLOOKUP($A279,Beosztás!$A$42:$S$345,17,)</f>
        <v>0</v>
      </c>
      <c r="H279">
        <f>VLOOKUP($A279,Beosztás!$A$42:$S$345,14,)</f>
        <v>0</v>
      </c>
      <c r="I279">
        <f>VLOOKUP($A279,Beosztás!$A$42:$S$345,15,)</f>
        <v>0</v>
      </c>
      <c r="J279">
        <f t="shared" si="10"/>
        <v>0</v>
      </c>
      <c r="K279" s="82" t="str">
        <f t="shared" si="11"/>
        <v>nem</v>
      </c>
      <c r="L279" s="31" t="str">
        <f>IF($K279="igen",Beosztás!T309,"")</f>
        <v/>
      </c>
      <c r="M279" s="4" t="str">
        <f>IF($K279="igen",Beosztás!U309,"")</f>
        <v/>
      </c>
      <c r="N279" s="4" t="str">
        <f>IF($K279="igen",Beosztás!V309,"")</f>
        <v/>
      </c>
      <c r="O279" s="4" t="str">
        <f>IF($K279="igen",Beosztás!W309,"")</f>
        <v/>
      </c>
      <c r="P279" s="4" t="str">
        <f>IF($K279="igen",Beosztás!X309,"")</f>
        <v/>
      </c>
      <c r="Q279" s="4" t="str">
        <f>IF($K279="igen",Beosztás!Y309,"")</f>
        <v/>
      </c>
      <c r="R279" s="4" t="str">
        <f>IF($K279="igen",Beosztás!Z309,"")</f>
        <v/>
      </c>
      <c r="S279" s="4" t="str">
        <f>IF($K279="igen",Beosztás!AA309,"")</f>
        <v/>
      </c>
      <c r="T279" s="4" t="str">
        <f>IF($K279="igen",Beosztás!AB309,"")</f>
        <v/>
      </c>
      <c r="U279" s="4" t="str">
        <f>IF($K279="igen",Beosztás!AC309,"")</f>
        <v/>
      </c>
      <c r="V279" s="4" t="str">
        <f>IF($K279="igen",Beosztás!AD309,"")</f>
        <v/>
      </c>
      <c r="W279" s="4" t="str">
        <f>IF($K279="igen",Beosztás!AE309,"")</f>
        <v/>
      </c>
      <c r="X279" s="4" t="str">
        <f>IF($K279="igen",Beosztás!AF309,"")</f>
        <v/>
      </c>
      <c r="Y279" s="4" t="str">
        <f>IF($K279="igen",Beosztás!AG309,"")</f>
        <v/>
      </c>
      <c r="Z279" s="4" t="str">
        <f>IF($K279="igen",Beosztás!AH309,"")</f>
        <v/>
      </c>
      <c r="AA279" s="4" t="str">
        <f>IF($K279="igen",Beosztás!AI309,"")</f>
        <v/>
      </c>
      <c r="AB279" s="4" t="str">
        <f>IF($K279="igen",Beosztás!AJ309,"")</f>
        <v/>
      </c>
      <c r="AC279" s="4" t="str">
        <f>IF($K279="igen",Beosztás!AK309,"")</f>
        <v/>
      </c>
      <c r="AD279" s="4" t="str">
        <f>IF($K279="igen",Beosztás!AL309,"")</f>
        <v/>
      </c>
      <c r="AE279" s="4" t="str">
        <f>IF($K279="igen",Beosztás!AM309,"")</f>
        <v/>
      </c>
      <c r="AF279" s="4" t="str">
        <f>IF($K279="igen",Beosztás!AN309,"")</f>
        <v/>
      </c>
      <c r="AG279" s="4" t="str">
        <f>IF($K279="igen",Beosztás!AO309,"")</f>
        <v/>
      </c>
      <c r="AH279" s="4" t="str">
        <f>IF($K279="igen",Beosztás!AP309,"")</f>
        <v/>
      </c>
      <c r="AI279" s="4" t="str">
        <f>IF($K279="igen",Beosztás!AQ309,"")</f>
        <v/>
      </c>
      <c r="AJ279" s="4" t="str">
        <f>IF($K279="igen",Beosztás!AR309,"")</f>
        <v/>
      </c>
      <c r="AK279" s="4" t="str">
        <f>IF($K279="igen",Beosztás!AS309,"")</f>
        <v/>
      </c>
      <c r="AL279" s="4" t="str">
        <f>IF($K279="igen",Beosztás!AT309,"")</f>
        <v/>
      </c>
      <c r="AM279" s="4" t="str">
        <f>IF($K279="igen",Beosztás!AU309,"")</f>
        <v/>
      </c>
      <c r="AN279" s="4" t="str">
        <f>IF($K279="igen",Beosztás!AV309,"")</f>
        <v/>
      </c>
      <c r="AO279" s="4" t="str">
        <f>IF($K279="igen",Beosztás!AW309,"")</f>
        <v/>
      </c>
      <c r="AP279" s="32" t="str">
        <f>IF($K279="igen",Beosztás!AX309,"")</f>
        <v/>
      </c>
    </row>
    <row r="280" spans="1:42" hidden="1" x14ac:dyDescent="0.3">
      <c r="A280" s="155">
        <f>Beosztás!A310</f>
        <v>0</v>
      </c>
      <c r="B280">
        <f>VLOOKUP($A280,Beosztás!$A$42:$I$345,8,)</f>
        <v>0</v>
      </c>
      <c r="C280">
        <f>VLOOKUP($A280,Beosztás!$A$42:$Q$345,9,)</f>
        <v>0</v>
      </c>
      <c r="D280">
        <f>VLOOKUP($A280,Beosztás!$A$42:$Q$345,10,)</f>
        <v>0</v>
      </c>
      <c r="E280">
        <f>VLOOKUP($A280,Beosztás!$A$42:$Q$345,11,)</f>
        <v>0</v>
      </c>
      <c r="F280">
        <f>VLOOKUP($A280,Beosztás!$A$42:$Q$345,16,)</f>
        <v>0</v>
      </c>
      <c r="G280">
        <f>VLOOKUP($A280,Beosztás!$A$42:$S$345,17,)</f>
        <v>0</v>
      </c>
      <c r="H280">
        <f>VLOOKUP($A280,Beosztás!$A$42:$S$345,14,)</f>
        <v>0</v>
      </c>
      <c r="I280">
        <f>VLOOKUP($A280,Beosztás!$A$42:$S$345,15,)</f>
        <v>0</v>
      </c>
      <c r="J280">
        <f t="shared" si="10"/>
        <v>0</v>
      </c>
      <c r="K280" s="82" t="str">
        <f t="shared" si="11"/>
        <v>nem</v>
      </c>
      <c r="L280" s="31" t="str">
        <f>IF($K280="igen",Beosztás!T310,"")</f>
        <v/>
      </c>
      <c r="M280" s="4" t="str">
        <f>IF($K280="igen",Beosztás!U310,"")</f>
        <v/>
      </c>
      <c r="N280" s="4" t="str">
        <f>IF($K280="igen",Beosztás!V310,"")</f>
        <v/>
      </c>
      <c r="O280" s="4" t="str">
        <f>IF($K280="igen",Beosztás!W310,"")</f>
        <v/>
      </c>
      <c r="P280" s="4" t="str">
        <f>IF($K280="igen",Beosztás!X310,"")</f>
        <v/>
      </c>
      <c r="Q280" s="4" t="str">
        <f>IF($K280="igen",Beosztás!Y310,"")</f>
        <v/>
      </c>
      <c r="R280" s="4" t="str">
        <f>IF($K280="igen",Beosztás!Z310,"")</f>
        <v/>
      </c>
      <c r="S280" s="4" t="str">
        <f>IF($K280="igen",Beosztás!AA310,"")</f>
        <v/>
      </c>
      <c r="T280" s="4" t="str">
        <f>IF($K280="igen",Beosztás!AB310,"")</f>
        <v/>
      </c>
      <c r="U280" s="4" t="str">
        <f>IF($K280="igen",Beosztás!AC310,"")</f>
        <v/>
      </c>
      <c r="V280" s="4" t="str">
        <f>IF($K280="igen",Beosztás!AD310,"")</f>
        <v/>
      </c>
      <c r="W280" s="4" t="str">
        <f>IF($K280="igen",Beosztás!AE310,"")</f>
        <v/>
      </c>
      <c r="X280" s="4" t="str">
        <f>IF($K280="igen",Beosztás!AF310,"")</f>
        <v/>
      </c>
      <c r="Y280" s="4" t="str">
        <f>IF($K280="igen",Beosztás!AG310,"")</f>
        <v/>
      </c>
      <c r="Z280" s="4" t="str">
        <f>IF($K280="igen",Beosztás!AH310,"")</f>
        <v/>
      </c>
      <c r="AA280" s="4" t="str">
        <f>IF($K280="igen",Beosztás!AI310,"")</f>
        <v/>
      </c>
      <c r="AB280" s="4" t="str">
        <f>IF($K280="igen",Beosztás!AJ310,"")</f>
        <v/>
      </c>
      <c r="AC280" s="4" t="str">
        <f>IF($K280="igen",Beosztás!AK310,"")</f>
        <v/>
      </c>
      <c r="AD280" s="4" t="str">
        <f>IF($K280="igen",Beosztás!AL310,"")</f>
        <v/>
      </c>
      <c r="AE280" s="4" t="str">
        <f>IF($K280="igen",Beosztás!AM310,"")</f>
        <v/>
      </c>
      <c r="AF280" s="4" t="str">
        <f>IF($K280="igen",Beosztás!AN310,"")</f>
        <v/>
      </c>
      <c r="AG280" s="4" t="str">
        <f>IF($K280="igen",Beosztás!AO310,"")</f>
        <v/>
      </c>
      <c r="AH280" s="4" t="str">
        <f>IF($K280="igen",Beosztás!AP310,"")</f>
        <v/>
      </c>
      <c r="AI280" s="4" t="str">
        <f>IF($K280="igen",Beosztás!AQ310,"")</f>
        <v/>
      </c>
      <c r="AJ280" s="4" t="str">
        <f>IF($K280="igen",Beosztás!AR310,"")</f>
        <v/>
      </c>
      <c r="AK280" s="4" t="str">
        <f>IF($K280="igen",Beosztás!AS310,"")</f>
        <v/>
      </c>
      <c r="AL280" s="4" t="str">
        <f>IF($K280="igen",Beosztás!AT310,"")</f>
        <v/>
      </c>
      <c r="AM280" s="4" t="str">
        <f>IF($K280="igen",Beosztás!AU310,"")</f>
        <v/>
      </c>
      <c r="AN280" s="4" t="str">
        <f>IF($K280="igen",Beosztás!AV310,"")</f>
        <v/>
      </c>
      <c r="AO280" s="4" t="str">
        <f>IF($K280="igen",Beosztás!AW310,"")</f>
        <v/>
      </c>
      <c r="AP280" s="32" t="str">
        <f>IF($K280="igen",Beosztás!AX310,"")</f>
        <v/>
      </c>
    </row>
    <row r="281" spans="1:42" hidden="1" x14ac:dyDescent="0.3">
      <c r="A281" s="155">
        <f>Beosztás!A311</f>
        <v>0</v>
      </c>
      <c r="B281">
        <f>VLOOKUP($A281,Beosztás!$A$42:$I$345,8,)</f>
        <v>0</v>
      </c>
      <c r="C281">
        <f>VLOOKUP($A281,Beosztás!$A$42:$Q$345,9,)</f>
        <v>0</v>
      </c>
      <c r="D281">
        <f>VLOOKUP($A281,Beosztás!$A$42:$Q$345,10,)</f>
        <v>0</v>
      </c>
      <c r="E281">
        <f>VLOOKUP($A281,Beosztás!$A$42:$Q$345,11,)</f>
        <v>0</v>
      </c>
      <c r="F281">
        <f>VLOOKUP($A281,Beosztás!$A$42:$Q$345,16,)</f>
        <v>0</v>
      </c>
      <c r="G281">
        <f>VLOOKUP($A281,Beosztás!$A$42:$S$345,17,)</f>
        <v>0</v>
      </c>
      <c r="H281">
        <f>VLOOKUP($A281,Beosztás!$A$42:$S$345,14,)</f>
        <v>0</v>
      </c>
      <c r="I281">
        <f>VLOOKUP($A281,Beosztás!$A$42:$S$345,15,)</f>
        <v>0</v>
      </c>
      <c r="J281">
        <f t="shared" si="10"/>
        <v>0</v>
      </c>
      <c r="K281" s="82" t="str">
        <f t="shared" si="11"/>
        <v>nem</v>
      </c>
      <c r="L281" s="31" t="str">
        <f>IF($K281="igen",Beosztás!T311,"")</f>
        <v/>
      </c>
      <c r="M281" s="4" t="str">
        <f>IF($K281="igen",Beosztás!U311,"")</f>
        <v/>
      </c>
      <c r="N281" s="4" t="str">
        <f>IF($K281="igen",Beosztás!V311,"")</f>
        <v/>
      </c>
      <c r="O281" s="4" t="str">
        <f>IF($K281="igen",Beosztás!W311,"")</f>
        <v/>
      </c>
      <c r="P281" s="4" t="str">
        <f>IF($K281="igen",Beosztás!X311,"")</f>
        <v/>
      </c>
      <c r="Q281" s="4" t="str">
        <f>IF($K281="igen",Beosztás!Y311,"")</f>
        <v/>
      </c>
      <c r="R281" s="4" t="str">
        <f>IF($K281="igen",Beosztás!Z311,"")</f>
        <v/>
      </c>
      <c r="S281" s="4" t="str">
        <f>IF($K281="igen",Beosztás!AA311,"")</f>
        <v/>
      </c>
      <c r="T281" s="4" t="str">
        <f>IF($K281="igen",Beosztás!AB311,"")</f>
        <v/>
      </c>
      <c r="U281" s="4" t="str">
        <f>IF($K281="igen",Beosztás!AC311,"")</f>
        <v/>
      </c>
      <c r="V281" s="4" t="str">
        <f>IF($K281="igen",Beosztás!AD311,"")</f>
        <v/>
      </c>
      <c r="W281" s="4" t="str">
        <f>IF($K281="igen",Beosztás!AE311,"")</f>
        <v/>
      </c>
      <c r="X281" s="4" t="str">
        <f>IF($K281="igen",Beosztás!AF311,"")</f>
        <v/>
      </c>
      <c r="Y281" s="4" t="str">
        <f>IF($K281="igen",Beosztás!AG311,"")</f>
        <v/>
      </c>
      <c r="Z281" s="4" t="str">
        <f>IF($K281="igen",Beosztás!AH311,"")</f>
        <v/>
      </c>
      <c r="AA281" s="4" t="str">
        <f>IF($K281="igen",Beosztás!AI311,"")</f>
        <v/>
      </c>
      <c r="AB281" s="4" t="str">
        <f>IF($K281="igen",Beosztás!AJ311,"")</f>
        <v/>
      </c>
      <c r="AC281" s="4" t="str">
        <f>IF($K281="igen",Beosztás!AK311,"")</f>
        <v/>
      </c>
      <c r="AD281" s="4" t="str">
        <f>IF($K281="igen",Beosztás!AL311,"")</f>
        <v/>
      </c>
      <c r="AE281" s="4" t="str">
        <f>IF($K281="igen",Beosztás!AM311,"")</f>
        <v/>
      </c>
      <c r="AF281" s="4" t="str">
        <f>IF($K281="igen",Beosztás!AN311,"")</f>
        <v/>
      </c>
      <c r="AG281" s="4" t="str">
        <f>IF($K281="igen",Beosztás!AO311,"")</f>
        <v/>
      </c>
      <c r="AH281" s="4" t="str">
        <f>IF($K281="igen",Beosztás!AP311,"")</f>
        <v/>
      </c>
      <c r="AI281" s="4" t="str">
        <f>IF($K281="igen",Beosztás!AQ311,"")</f>
        <v/>
      </c>
      <c r="AJ281" s="4" t="str">
        <f>IF($K281="igen",Beosztás!AR311,"")</f>
        <v/>
      </c>
      <c r="AK281" s="4" t="str">
        <f>IF($K281="igen",Beosztás!AS311,"")</f>
        <v/>
      </c>
      <c r="AL281" s="4" t="str">
        <f>IF($K281="igen",Beosztás!AT311,"")</f>
        <v/>
      </c>
      <c r="AM281" s="4" t="str">
        <f>IF($K281="igen",Beosztás!AU311,"")</f>
        <v/>
      </c>
      <c r="AN281" s="4" t="str">
        <f>IF($K281="igen",Beosztás!AV311,"")</f>
        <v/>
      </c>
      <c r="AO281" s="4" t="str">
        <f>IF($K281="igen",Beosztás!AW311,"")</f>
        <v/>
      </c>
      <c r="AP281" s="32" t="str">
        <f>IF($K281="igen",Beosztás!AX311,"")</f>
        <v/>
      </c>
    </row>
    <row r="282" spans="1:42" hidden="1" x14ac:dyDescent="0.3">
      <c r="A282" s="155">
        <f>Beosztás!A312</f>
        <v>0</v>
      </c>
      <c r="B282">
        <f>VLOOKUP($A282,Beosztás!$A$42:$I$345,8,)</f>
        <v>0</v>
      </c>
      <c r="C282">
        <f>VLOOKUP($A282,Beosztás!$A$42:$Q$345,9,)</f>
        <v>0</v>
      </c>
      <c r="D282">
        <f>VLOOKUP($A282,Beosztás!$A$42:$Q$345,10,)</f>
        <v>0</v>
      </c>
      <c r="E282">
        <f>VLOOKUP($A282,Beosztás!$A$42:$Q$345,11,)</f>
        <v>0</v>
      </c>
      <c r="F282">
        <f>VLOOKUP($A282,Beosztás!$A$42:$Q$345,16,)</f>
        <v>0</v>
      </c>
      <c r="G282">
        <f>VLOOKUP($A282,Beosztás!$A$42:$S$345,17,)</f>
        <v>0</v>
      </c>
      <c r="H282">
        <f>VLOOKUP($A282,Beosztás!$A$42:$S$345,14,)</f>
        <v>0</v>
      </c>
      <c r="I282">
        <f>VLOOKUP($A282,Beosztás!$A$42:$S$345,15,)</f>
        <v>0</v>
      </c>
      <c r="J282">
        <f t="shared" si="10"/>
        <v>0</v>
      </c>
      <c r="K282" s="82" t="str">
        <f t="shared" si="11"/>
        <v>nem</v>
      </c>
      <c r="L282" s="31" t="str">
        <f>IF($K282="igen",Beosztás!T312,"")</f>
        <v/>
      </c>
      <c r="M282" s="4" t="str">
        <f>IF($K282="igen",Beosztás!U312,"")</f>
        <v/>
      </c>
      <c r="N282" s="4" t="str">
        <f>IF($K282="igen",Beosztás!V312,"")</f>
        <v/>
      </c>
      <c r="O282" s="4" t="str">
        <f>IF($K282="igen",Beosztás!W312,"")</f>
        <v/>
      </c>
      <c r="P282" s="4" t="str">
        <f>IF($K282="igen",Beosztás!X312,"")</f>
        <v/>
      </c>
      <c r="Q282" s="4" t="str">
        <f>IF($K282="igen",Beosztás!Y312,"")</f>
        <v/>
      </c>
      <c r="R282" s="4" t="str">
        <f>IF($K282="igen",Beosztás!Z312,"")</f>
        <v/>
      </c>
      <c r="S282" s="4" t="str">
        <f>IF($K282="igen",Beosztás!AA312,"")</f>
        <v/>
      </c>
      <c r="T282" s="4" t="str">
        <f>IF($K282="igen",Beosztás!AB312,"")</f>
        <v/>
      </c>
      <c r="U282" s="4" t="str">
        <f>IF($K282="igen",Beosztás!AC312,"")</f>
        <v/>
      </c>
      <c r="V282" s="4" t="str">
        <f>IF($K282="igen",Beosztás!AD312,"")</f>
        <v/>
      </c>
      <c r="W282" s="4" t="str">
        <f>IF($K282="igen",Beosztás!AE312,"")</f>
        <v/>
      </c>
      <c r="X282" s="4" t="str">
        <f>IF($K282="igen",Beosztás!AF312,"")</f>
        <v/>
      </c>
      <c r="Y282" s="4" t="str">
        <f>IF($K282="igen",Beosztás!AG312,"")</f>
        <v/>
      </c>
      <c r="Z282" s="4" t="str">
        <f>IF($K282="igen",Beosztás!AH312,"")</f>
        <v/>
      </c>
      <c r="AA282" s="4" t="str">
        <f>IF($K282="igen",Beosztás!AI312,"")</f>
        <v/>
      </c>
      <c r="AB282" s="4" t="str">
        <f>IF($K282="igen",Beosztás!AJ312,"")</f>
        <v/>
      </c>
      <c r="AC282" s="4" t="str">
        <f>IF($K282="igen",Beosztás!AK312,"")</f>
        <v/>
      </c>
      <c r="AD282" s="4" t="str">
        <f>IF($K282="igen",Beosztás!AL312,"")</f>
        <v/>
      </c>
      <c r="AE282" s="4" t="str">
        <f>IF($K282="igen",Beosztás!AM312,"")</f>
        <v/>
      </c>
      <c r="AF282" s="4" t="str">
        <f>IF($K282="igen",Beosztás!AN312,"")</f>
        <v/>
      </c>
      <c r="AG282" s="4" t="str">
        <f>IF($K282="igen",Beosztás!AO312,"")</f>
        <v/>
      </c>
      <c r="AH282" s="4" t="str">
        <f>IF($K282="igen",Beosztás!AP312,"")</f>
        <v/>
      </c>
      <c r="AI282" s="4" t="str">
        <f>IF($K282="igen",Beosztás!AQ312,"")</f>
        <v/>
      </c>
      <c r="AJ282" s="4" t="str">
        <f>IF($K282="igen",Beosztás!AR312,"")</f>
        <v/>
      </c>
      <c r="AK282" s="4" t="str">
        <f>IF($K282="igen",Beosztás!AS312,"")</f>
        <v/>
      </c>
      <c r="AL282" s="4" t="str">
        <f>IF($K282="igen",Beosztás!AT312,"")</f>
        <v/>
      </c>
      <c r="AM282" s="4" t="str">
        <f>IF($K282="igen",Beosztás!AU312,"")</f>
        <v/>
      </c>
      <c r="AN282" s="4" t="str">
        <f>IF($K282="igen",Beosztás!AV312,"")</f>
        <v/>
      </c>
      <c r="AO282" s="4" t="str">
        <f>IF($K282="igen",Beosztás!AW312,"")</f>
        <v/>
      </c>
      <c r="AP282" s="32" t="str">
        <f>IF($K282="igen",Beosztás!AX312,"")</f>
        <v/>
      </c>
    </row>
    <row r="283" spans="1:42" hidden="1" x14ac:dyDescent="0.3">
      <c r="A283" s="155">
        <f>Beosztás!A313</f>
        <v>0</v>
      </c>
      <c r="B283">
        <f>VLOOKUP($A283,Beosztás!$A$42:$I$345,8,)</f>
        <v>0</v>
      </c>
      <c r="C283">
        <f>VLOOKUP($A283,Beosztás!$A$42:$Q$345,9,)</f>
        <v>0</v>
      </c>
      <c r="D283">
        <f>VLOOKUP($A283,Beosztás!$A$42:$Q$345,10,)</f>
        <v>0</v>
      </c>
      <c r="E283">
        <f>VLOOKUP($A283,Beosztás!$A$42:$Q$345,11,)</f>
        <v>0</v>
      </c>
      <c r="F283">
        <f>VLOOKUP($A283,Beosztás!$A$42:$Q$345,16,)</f>
        <v>0</v>
      </c>
      <c r="G283">
        <f>VLOOKUP($A283,Beosztás!$A$42:$S$345,17,)</f>
        <v>0</v>
      </c>
      <c r="H283">
        <f>VLOOKUP($A283,Beosztás!$A$42:$S$345,14,)</f>
        <v>0</v>
      </c>
      <c r="I283">
        <f>VLOOKUP($A283,Beosztás!$A$42:$S$345,15,)</f>
        <v>0</v>
      </c>
      <c r="J283">
        <f t="shared" si="10"/>
        <v>0</v>
      </c>
      <c r="K283" s="82" t="str">
        <f t="shared" si="11"/>
        <v>nem</v>
      </c>
      <c r="L283" s="31" t="str">
        <f>IF($K283="igen",Beosztás!T313,"")</f>
        <v/>
      </c>
      <c r="M283" s="4" t="str">
        <f>IF($K283="igen",Beosztás!U313,"")</f>
        <v/>
      </c>
      <c r="N283" s="4" t="str">
        <f>IF($K283="igen",Beosztás!V313,"")</f>
        <v/>
      </c>
      <c r="O283" s="4" t="str">
        <f>IF($K283="igen",Beosztás!W313,"")</f>
        <v/>
      </c>
      <c r="P283" s="4" t="str">
        <f>IF($K283="igen",Beosztás!X313,"")</f>
        <v/>
      </c>
      <c r="Q283" s="4" t="str">
        <f>IF($K283="igen",Beosztás!Y313,"")</f>
        <v/>
      </c>
      <c r="R283" s="4" t="str">
        <f>IF($K283="igen",Beosztás!Z313,"")</f>
        <v/>
      </c>
      <c r="S283" s="4" t="str">
        <f>IF($K283="igen",Beosztás!AA313,"")</f>
        <v/>
      </c>
      <c r="T283" s="4" t="str">
        <f>IF($K283="igen",Beosztás!AB313,"")</f>
        <v/>
      </c>
      <c r="U283" s="4" t="str">
        <f>IF($K283="igen",Beosztás!AC313,"")</f>
        <v/>
      </c>
      <c r="V283" s="4" t="str">
        <f>IF($K283="igen",Beosztás!AD313,"")</f>
        <v/>
      </c>
      <c r="W283" s="4" t="str">
        <f>IF($K283="igen",Beosztás!AE313,"")</f>
        <v/>
      </c>
      <c r="X283" s="4" t="str">
        <f>IF($K283="igen",Beosztás!AF313,"")</f>
        <v/>
      </c>
      <c r="Y283" s="4" t="str">
        <f>IF($K283="igen",Beosztás!AG313,"")</f>
        <v/>
      </c>
      <c r="Z283" s="4" t="str">
        <f>IF($K283="igen",Beosztás!AH313,"")</f>
        <v/>
      </c>
      <c r="AA283" s="4" t="str">
        <f>IF($K283="igen",Beosztás!AI313,"")</f>
        <v/>
      </c>
      <c r="AB283" s="4" t="str">
        <f>IF($K283="igen",Beosztás!AJ313,"")</f>
        <v/>
      </c>
      <c r="AC283" s="4" t="str">
        <f>IF($K283="igen",Beosztás!AK313,"")</f>
        <v/>
      </c>
      <c r="AD283" s="4" t="str">
        <f>IF($K283="igen",Beosztás!AL313,"")</f>
        <v/>
      </c>
      <c r="AE283" s="4" t="str">
        <f>IF($K283="igen",Beosztás!AM313,"")</f>
        <v/>
      </c>
      <c r="AF283" s="4" t="str">
        <f>IF($K283="igen",Beosztás!AN313,"")</f>
        <v/>
      </c>
      <c r="AG283" s="4" t="str">
        <f>IF($K283="igen",Beosztás!AO313,"")</f>
        <v/>
      </c>
      <c r="AH283" s="4" t="str">
        <f>IF($K283="igen",Beosztás!AP313,"")</f>
        <v/>
      </c>
      <c r="AI283" s="4" t="str">
        <f>IF($K283="igen",Beosztás!AQ313,"")</f>
        <v/>
      </c>
      <c r="AJ283" s="4" t="str">
        <f>IF($K283="igen",Beosztás!AR313,"")</f>
        <v/>
      </c>
      <c r="AK283" s="4" t="str">
        <f>IF($K283="igen",Beosztás!AS313,"")</f>
        <v/>
      </c>
      <c r="AL283" s="4" t="str">
        <f>IF($K283="igen",Beosztás!AT313,"")</f>
        <v/>
      </c>
      <c r="AM283" s="4" t="str">
        <f>IF($K283="igen",Beosztás!AU313,"")</f>
        <v/>
      </c>
      <c r="AN283" s="4" t="str">
        <f>IF($K283="igen",Beosztás!AV313,"")</f>
        <v/>
      </c>
      <c r="AO283" s="4" t="str">
        <f>IF($K283="igen",Beosztás!AW313,"")</f>
        <v/>
      </c>
      <c r="AP283" s="32" t="str">
        <f>IF($K283="igen",Beosztás!AX313,"")</f>
        <v/>
      </c>
    </row>
    <row r="284" spans="1:42" hidden="1" x14ac:dyDescent="0.3">
      <c r="A284" s="155">
        <f>Beosztás!A314</f>
        <v>0</v>
      </c>
      <c r="B284">
        <f>VLOOKUP($A284,Beosztás!$A$42:$I$345,8,)</f>
        <v>0</v>
      </c>
      <c r="C284">
        <f>VLOOKUP($A284,Beosztás!$A$42:$Q$345,9,)</f>
        <v>0</v>
      </c>
      <c r="D284">
        <f>VLOOKUP($A284,Beosztás!$A$42:$Q$345,10,)</f>
        <v>0</v>
      </c>
      <c r="E284">
        <f>VLOOKUP($A284,Beosztás!$A$42:$Q$345,11,)</f>
        <v>0</v>
      </c>
      <c r="F284">
        <f>VLOOKUP($A284,Beosztás!$A$42:$Q$345,16,)</f>
        <v>0</v>
      </c>
      <c r="G284">
        <f>VLOOKUP($A284,Beosztás!$A$42:$S$345,17,)</f>
        <v>0</v>
      </c>
      <c r="H284">
        <f>VLOOKUP($A284,Beosztás!$A$42:$S$345,14,)</f>
        <v>0</v>
      </c>
      <c r="I284">
        <f>VLOOKUP($A284,Beosztás!$A$42:$S$345,15,)</f>
        <v>0</v>
      </c>
      <c r="J284">
        <f t="shared" si="10"/>
        <v>0</v>
      </c>
      <c r="K284" s="82" t="str">
        <f t="shared" si="11"/>
        <v>nem</v>
      </c>
      <c r="L284" s="31" t="str">
        <f>IF($K284="igen",Beosztás!T314,"")</f>
        <v/>
      </c>
      <c r="M284" s="4" t="str">
        <f>IF($K284="igen",Beosztás!U314,"")</f>
        <v/>
      </c>
      <c r="N284" s="4" t="str">
        <f>IF($K284="igen",Beosztás!V314,"")</f>
        <v/>
      </c>
      <c r="O284" s="4" t="str">
        <f>IF($K284="igen",Beosztás!W314,"")</f>
        <v/>
      </c>
      <c r="P284" s="4" t="str">
        <f>IF($K284="igen",Beosztás!X314,"")</f>
        <v/>
      </c>
      <c r="Q284" s="4" t="str">
        <f>IF($K284="igen",Beosztás!Y314,"")</f>
        <v/>
      </c>
      <c r="R284" s="4" t="str">
        <f>IF($K284="igen",Beosztás!Z314,"")</f>
        <v/>
      </c>
      <c r="S284" s="4" t="str">
        <f>IF($K284="igen",Beosztás!AA314,"")</f>
        <v/>
      </c>
      <c r="T284" s="4" t="str">
        <f>IF($K284="igen",Beosztás!AB314,"")</f>
        <v/>
      </c>
      <c r="U284" s="4" t="str">
        <f>IF($K284="igen",Beosztás!AC314,"")</f>
        <v/>
      </c>
      <c r="V284" s="4" t="str">
        <f>IF($K284="igen",Beosztás!AD314,"")</f>
        <v/>
      </c>
      <c r="W284" s="4" t="str">
        <f>IF($K284="igen",Beosztás!AE314,"")</f>
        <v/>
      </c>
      <c r="X284" s="4" t="str">
        <f>IF($K284="igen",Beosztás!AF314,"")</f>
        <v/>
      </c>
      <c r="Y284" s="4" t="str">
        <f>IF($K284="igen",Beosztás!AG314,"")</f>
        <v/>
      </c>
      <c r="Z284" s="4" t="str">
        <f>IF($K284="igen",Beosztás!AH314,"")</f>
        <v/>
      </c>
      <c r="AA284" s="4" t="str">
        <f>IF($K284="igen",Beosztás!AI314,"")</f>
        <v/>
      </c>
      <c r="AB284" s="4" t="str">
        <f>IF($K284="igen",Beosztás!AJ314,"")</f>
        <v/>
      </c>
      <c r="AC284" s="4" t="str">
        <f>IF($K284="igen",Beosztás!AK314,"")</f>
        <v/>
      </c>
      <c r="AD284" s="4" t="str">
        <f>IF($K284="igen",Beosztás!AL314,"")</f>
        <v/>
      </c>
      <c r="AE284" s="4" t="str">
        <f>IF($K284="igen",Beosztás!AM314,"")</f>
        <v/>
      </c>
      <c r="AF284" s="4" t="str">
        <f>IF($K284="igen",Beosztás!AN314,"")</f>
        <v/>
      </c>
      <c r="AG284" s="4" t="str">
        <f>IF($K284="igen",Beosztás!AO314,"")</f>
        <v/>
      </c>
      <c r="AH284" s="4" t="str">
        <f>IF($K284="igen",Beosztás!AP314,"")</f>
        <v/>
      </c>
      <c r="AI284" s="4" t="str">
        <f>IF($K284="igen",Beosztás!AQ314,"")</f>
        <v/>
      </c>
      <c r="AJ284" s="4" t="str">
        <f>IF($K284="igen",Beosztás!AR314,"")</f>
        <v/>
      </c>
      <c r="AK284" s="4" t="str">
        <f>IF($K284="igen",Beosztás!AS314,"")</f>
        <v/>
      </c>
      <c r="AL284" s="4" t="str">
        <f>IF($K284="igen",Beosztás!AT314,"")</f>
        <v/>
      </c>
      <c r="AM284" s="4" t="str">
        <f>IF($K284="igen",Beosztás!AU314,"")</f>
        <v/>
      </c>
      <c r="AN284" s="4" t="str">
        <f>IF($K284="igen",Beosztás!AV314,"")</f>
        <v/>
      </c>
      <c r="AO284" s="4" t="str">
        <f>IF($K284="igen",Beosztás!AW314,"")</f>
        <v/>
      </c>
      <c r="AP284" s="32" t="str">
        <f>IF($K284="igen",Beosztás!AX314,"")</f>
        <v/>
      </c>
    </row>
    <row r="285" spans="1:42" hidden="1" x14ac:dyDescent="0.3">
      <c r="A285" s="155">
        <f>Beosztás!A315</f>
        <v>0</v>
      </c>
      <c r="B285">
        <f>VLOOKUP($A285,Beosztás!$A$42:$I$345,8,)</f>
        <v>0</v>
      </c>
      <c r="C285">
        <f>VLOOKUP($A285,Beosztás!$A$42:$Q$345,9,)</f>
        <v>0</v>
      </c>
      <c r="D285">
        <f>VLOOKUP($A285,Beosztás!$A$42:$Q$345,10,)</f>
        <v>0</v>
      </c>
      <c r="E285">
        <f>VLOOKUP($A285,Beosztás!$A$42:$Q$345,11,)</f>
        <v>0</v>
      </c>
      <c r="F285">
        <f>VLOOKUP($A285,Beosztás!$A$42:$Q$345,16,)</f>
        <v>0</v>
      </c>
      <c r="G285">
        <f>VLOOKUP($A285,Beosztás!$A$42:$S$345,17,)</f>
        <v>0</v>
      </c>
      <c r="H285">
        <f>VLOOKUP($A285,Beosztás!$A$42:$S$345,14,)</f>
        <v>0</v>
      </c>
      <c r="I285">
        <f>VLOOKUP($A285,Beosztás!$A$42:$S$345,15,)</f>
        <v>0</v>
      </c>
      <c r="J285">
        <f t="shared" si="10"/>
        <v>0</v>
      </c>
      <c r="K285" s="82" t="str">
        <f t="shared" si="11"/>
        <v>nem</v>
      </c>
      <c r="L285" s="31" t="str">
        <f>IF($K285="igen",Beosztás!T315,"")</f>
        <v/>
      </c>
      <c r="M285" s="4" t="str">
        <f>IF($K285="igen",Beosztás!U315,"")</f>
        <v/>
      </c>
      <c r="N285" s="4" t="str">
        <f>IF($K285="igen",Beosztás!V315,"")</f>
        <v/>
      </c>
      <c r="O285" s="4" t="str">
        <f>IF($K285="igen",Beosztás!W315,"")</f>
        <v/>
      </c>
      <c r="P285" s="4" t="str">
        <f>IF($K285="igen",Beosztás!X315,"")</f>
        <v/>
      </c>
      <c r="Q285" s="4" t="str">
        <f>IF($K285="igen",Beosztás!Y315,"")</f>
        <v/>
      </c>
      <c r="R285" s="4" t="str">
        <f>IF($K285="igen",Beosztás!Z315,"")</f>
        <v/>
      </c>
      <c r="S285" s="4" t="str">
        <f>IF($K285="igen",Beosztás!AA315,"")</f>
        <v/>
      </c>
      <c r="T285" s="4" t="str">
        <f>IF($K285="igen",Beosztás!AB315,"")</f>
        <v/>
      </c>
      <c r="U285" s="4" t="str">
        <f>IF($K285="igen",Beosztás!AC315,"")</f>
        <v/>
      </c>
      <c r="V285" s="4" t="str">
        <f>IF($K285="igen",Beosztás!AD315,"")</f>
        <v/>
      </c>
      <c r="W285" s="4" t="str">
        <f>IF($K285="igen",Beosztás!AE315,"")</f>
        <v/>
      </c>
      <c r="X285" s="4" t="str">
        <f>IF($K285="igen",Beosztás!AF315,"")</f>
        <v/>
      </c>
      <c r="Y285" s="4" t="str">
        <f>IF($K285="igen",Beosztás!AG315,"")</f>
        <v/>
      </c>
      <c r="Z285" s="4" t="str">
        <f>IF($K285="igen",Beosztás!AH315,"")</f>
        <v/>
      </c>
      <c r="AA285" s="4" t="str">
        <f>IF($K285="igen",Beosztás!AI315,"")</f>
        <v/>
      </c>
      <c r="AB285" s="4" t="str">
        <f>IF($K285="igen",Beosztás!AJ315,"")</f>
        <v/>
      </c>
      <c r="AC285" s="4" t="str">
        <f>IF($K285="igen",Beosztás!AK315,"")</f>
        <v/>
      </c>
      <c r="AD285" s="4" t="str">
        <f>IF($K285="igen",Beosztás!AL315,"")</f>
        <v/>
      </c>
      <c r="AE285" s="4" t="str">
        <f>IF($K285="igen",Beosztás!AM315,"")</f>
        <v/>
      </c>
      <c r="AF285" s="4" t="str">
        <f>IF($K285="igen",Beosztás!AN315,"")</f>
        <v/>
      </c>
      <c r="AG285" s="4" t="str">
        <f>IF($K285="igen",Beosztás!AO315,"")</f>
        <v/>
      </c>
      <c r="AH285" s="4" t="str">
        <f>IF($K285="igen",Beosztás!AP315,"")</f>
        <v/>
      </c>
      <c r="AI285" s="4" t="str">
        <f>IF($K285="igen",Beosztás!AQ315,"")</f>
        <v/>
      </c>
      <c r="AJ285" s="4" t="str">
        <f>IF($K285="igen",Beosztás!AR315,"")</f>
        <v/>
      </c>
      <c r="AK285" s="4" t="str">
        <f>IF($K285="igen",Beosztás!AS315,"")</f>
        <v/>
      </c>
      <c r="AL285" s="4" t="str">
        <f>IF($K285="igen",Beosztás!AT315,"")</f>
        <v/>
      </c>
      <c r="AM285" s="4" t="str">
        <f>IF($K285="igen",Beosztás!AU315,"")</f>
        <v/>
      </c>
      <c r="AN285" s="4" t="str">
        <f>IF($K285="igen",Beosztás!AV315,"")</f>
        <v/>
      </c>
      <c r="AO285" s="4" t="str">
        <f>IF($K285="igen",Beosztás!AW315,"")</f>
        <v/>
      </c>
      <c r="AP285" s="32" t="str">
        <f>IF($K285="igen",Beosztás!AX315,"")</f>
        <v/>
      </c>
    </row>
    <row r="286" spans="1:42" hidden="1" x14ac:dyDescent="0.3">
      <c r="A286" s="155">
        <f>Beosztás!A316</f>
        <v>0</v>
      </c>
      <c r="B286">
        <f>VLOOKUP($A286,Beosztás!$A$42:$I$345,8,)</f>
        <v>0</v>
      </c>
      <c r="C286">
        <f>VLOOKUP($A286,Beosztás!$A$42:$Q$345,9,)</f>
        <v>0</v>
      </c>
      <c r="D286">
        <f>VLOOKUP($A286,Beosztás!$A$42:$Q$345,10,)</f>
        <v>0</v>
      </c>
      <c r="E286">
        <f>VLOOKUP($A286,Beosztás!$A$42:$Q$345,11,)</f>
        <v>0</v>
      </c>
      <c r="F286">
        <f>VLOOKUP($A286,Beosztás!$A$42:$Q$345,16,)</f>
        <v>0</v>
      </c>
      <c r="G286">
        <f>VLOOKUP($A286,Beosztás!$A$42:$S$345,17,)</f>
        <v>0</v>
      </c>
      <c r="H286">
        <f>VLOOKUP($A286,Beosztás!$A$42:$S$345,14,)</f>
        <v>0</v>
      </c>
      <c r="I286">
        <f>VLOOKUP($A286,Beosztás!$A$42:$S$345,15,)</f>
        <v>0</v>
      </c>
      <c r="J286">
        <f t="shared" si="10"/>
        <v>0</v>
      </c>
      <c r="K286" s="82" t="str">
        <f t="shared" si="11"/>
        <v>nem</v>
      </c>
      <c r="L286" s="31" t="str">
        <f>IF($K286="igen",Beosztás!T316,"")</f>
        <v/>
      </c>
      <c r="M286" s="4" t="str">
        <f>IF($K286="igen",Beosztás!U316,"")</f>
        <v/>
      </c>
      <c r="N286" s="4" t="str">
        <f>IF($K286="igen",Beosztás!V316,"")</f>
        <v/>
      </c>
      <c r="O286" s="4" t="str">
        <f>IF($K286="igen",Beosztás!W316,"")</f>
        <v/>
      </c>
      <c r="P286" s="4" t="str">
        <f>IF($K286="igen",Beosztás!X316,"")</f>
        <v/>
      </c>
      <c r="Q286" s="4" t="str">
        <f>IF($K286="igen",Beosztás!Y316,"")</f>
        <v/>
      </c>
      <c r="R286" s="4" t="str">
        <f>IF($K286="igen",Beosztás!Z316,"")</f>
        <v/>
      </c>
      <c r="S286" s="4" t="str">
        <f>IF($K286="igen",Beosztás!AA316,"")</f>
        <v/>
      </c>
      <c r="T286" s="4" t="str">
        <f>IF($K286="igen",Beosztás!AB316,"")</f>
        <v/>
      </c>
      <c r="U286" s="4" t="str">
        <f>IF($K286="igen",Beosztás!AC316,"")</f>
        <v/>
      </c>
      <c r="V286" s="4" t="str">
        <f>IF($K286="igen",Beosztás!AD316,"")</f>
        <v/>
      </c>
      <c r="W286" s="4" t="str">
        <f>IF($K286="igen",Beosztás!AE316,"")</f>
        <v/>
      </c>
      <c r="X286" s="4" t="str">
        <f>IF($K286="igen",Beosztás!AF316,"")</f>
        <v/>
      </c>
      <c r="Y286" s="4" t="str">
        <f>IF($K286="igen",Beosztás!AG316,"")</f>
        <v/>
      </c>
      <c r="Z286" s="4" t="str">
        <f>IF($K286="igen",Beosztás!AH316,"")</f>
        <v/>
      </c>
      <c r="AA286" s="4" t="str">
        <f>IF($K286="igen",Beosztás!AI316,"")</f>
        <v/>
      </c>
      <c r="AB286" s="4" t="str">
        <f>IF($K286="igen",Beosztás!AJ316,"")</f>
        <v/>
      </c>
      <c r="AC286" s="4" t="str">
        <f>IF($K286="igen",Beosztás!AK316,"")</f>
        <v/>
      </c>
      <c r="AD286" s="4" t="str">
        <f>IF($K286="igen",Beosztás!AL316,"")</f>
        <v/>
      </c>
      <c r="AE286" s="4" t="str">
        <f>IF($K286="igen",Beosztás!AM316,"")</f>
        <v/>
      </c>
      <c r="AF286" s="4" t="str">
        <f>IF($K286="igen",Beosztás!AN316,"")</f>
        <v/>
      </c>
      <c r="AG286" s="4" t="str">
        <f>IF($K286="igen",Beosztás!AO316,"")</f>
        <v/>
      </c>
      <c r="AH286" s="4" t="str">
        <f>IF($K286="igen",Beosztás!AP316,"")</f>
        <v/>
      </c>
      <c r="AI286" s="4" t="str">
        <f>IF($K286="igen",Beosztás!AQ316,"")</f>
        <v/>
      </c>
      <c r="AJ286" s="4" t="str">
        <f>IF($K286="igen",Beosztás!AR316,"")</f>
        <v/>
      </c>
      <c r="AK286" s="4" t="str">
        <f>IF($K286="igen",Beosztás!AS316,"")</f>
        <v/>
      </c>
      <c r="AL286" s="4" t="str">
        <f>IF($K286="igen",Beosztás!AT316,"")</f>
        <v/>
      </c>
      <c r="AM286" s="4" t="str">
        <f>IF($K286="igen",Beosztás!AU316,"")</f>
        <v/>
      </c>
      <c r="AN286" s="4" t="str">
        <f>IF($K286="igen",Beosztás!AV316,"")</f>
        <v/>
      </c>
      <c r="AO286" s="4" t="str">
        <f>IF($K286="igen",Beosztás!AW316,"")</f>
        <v/>
      </c>
      <c r="AP286" s="32" t="str">
        <f>IF($K286="igen",Beosztás!AX316,"")</f>
        <v/>
      </c>
    </row>
    <row r="287" spans="1:42" hidden="1" x14ac:dyDescent="0.3">
      <c r="A287" s="155">
        <f>Beosztás!A317</f>
        <v>0</v>
      </c>
      <c r="B287">
        <f>VLOOKUP($A287,Beosztás!$A$42:$I$345,8,)</f>
        <v>0</v>
      </c>
      <c r="C287">
        <f>VLOOKUP($A287,Beosztás!$A$42:$Q$345,9,)</f>
        <v>0</v>
      </c>
      <c r="D287">
        <f>VLOOKUP($A287,Beosztás!$A$42:$Q$345,10,)</f>
        <v>0</v>
      </c>
      <c r="E287">
        <f>VLOOKUP($A287,Beosztás!$A$42:$Q$345,11,)</f>
        <v>0</v>
      </c>
      <c r="F287">
        <f>VLOOKUP($A287,Beosztás!$A$42:$Q$345,16,)</f>
        <v>0</v>
      </c>
      <c r="G287">
        <f>VLOOKUP($A287,Beosztás!$A$42:$S$345,17,)</f>
        <v>0</v>
      </c>
      <c r="H287">
        <f>VLOOKUP($A287,Beosztás!$A$42:$S$345,14,)</f>
        <v>0</v>
      </c>
      <c r="I287">
        <f>VLOOKUP($A287,Beosztás!$A$42:$S$345,15,)</f>
        <v>0</v>
      </c>
      <c r="J287">
        <f t="shared" si="10"/>
        <v>0</v>
      </c>
      <c r="K287" s="82" t="str">
        <f t="shared" si="11"/>
        <v>nem</v>
      </c>
      <c r="L287" s="31" t="str">
        <f>IF($K287="igen",Beosztás!T317,"")</f>
        <v/>
      </c>
      <c r="M287" s="4" t="str">
        <f>IF($K287="igen",Beosztás!U317,"")</f>
        <v/>
      </c>
      <c r="N287" s="4" t="str">
        <f>IF($K287="igen",Beosztás!V317,"")</f>
        <v/>
      </c>
      <c r="O287" s="4" t="str">
        <f>IF($K287="igen",Beosztás!W317,"")</f>
        <v/>
      </c>
      <c r="P287" s="4" t="str">
        <f>IF($K287="igen",Beosztás!X317,"")</f>
        <v/>
      </c>
      <c r="Q287" s="4" t="str">
        <f>IF($K287="igen",Beosztás!Y317,"")</f>
        <v/>
      </c>
      <c r="R287" s="4" t="str">
        <f>IF($K287="igen",Beosztás!Z317,"")</f>
        <v/>
      </c>
      <c r="S287" s="4" t="str">
        <f>IF($K287="igen",Beosztás!AA317,"")</f>
        <v/>
      </c>
      <c r="T287" s="4" t="str">
        <f>IF($K287="igen",Beosztás!AB317,"")</f>
        <v/>
      </c>
      <c r="U287" s="4" t="str">
        <f>IF($K287="igen",Beosztás!AC317,"")</f>
        <v/>
      </c>
      <c r="V287" s="4" t="str">
        <f>IF($K287="igen",Beosztás!AD317,"")</f>
        <v/>
      </c>
      <c r="W287" s="4" t="str">
        <f>IF($K287="igen",Beosztás!AE317,"")</f>
        <v/>
      </c>
      <c r="X287" s="4" t="str">
        <f>IF($K287="igen",Beosztás!AF317,"")</f>
        <v/>
      </c>
      <c r="Y287" s="4" t="str">
        <f>IF($K287="igen",Beosztás!AG317,"")</f>
        <v/>
      </c>
      <c r="Z287" s="4" t="str">
        <f>IF($K287="igen",Beosztás!AH317,"")</f>
        <v/>
      </c>
      <c r="AA287" s="4" t="str">
        <f>IF($K287="igen",Beosztás!AI317,"")</f>
        <v/>
      </c>
      <c r="AB287" s="4" t="str">
        <f>IF($K287="igen",Beosztás!AJ317,"")</f>
        <v/>
      </c>
      <c r="AC287" s="4" t="str">
        <f>IF($K287="igen",Beosztás!AK317,"")</f>
        <v/>
      </c>
      <c r="AD287" s="4" t="str">
        <f>IF($K287="igen",Beosztás!AL317,"")</f>
        <v/>
      </c>
      <c r="AE287" s="4" t="str">
        <f>IF($K287="igen",Beosztás!AM317,"")</f>
        <v/>
      </c>
      <c r="AF287" s="4" t="str">
        <f>IF($K287="igen",Beosztás!AN317,"")</f>
        <v/>
      </c>
      <c r="AG287" s="4" t="str">
        <f>IF($K287="igen",Beosztás!AO317,"")</f>
        <v/>
      </c>
      <c r="AH287" s="4" t="str">
        <f>IF($K287="igen",Beosztás!AP317,"")</f>
        <v/>
      </c>
      <c r="AI287" s="4" t="str">
        <f>IF($K287="igen",Beosztás!AQ317,"")</f>
        <v/>
      </c>
      <c r="AJ287" s="4" t="str">
        <f>IF($K287="igen",Beosztás!AR317,"")</f>
        <v/>
      </c>
      <c r="AK287" s="4" t="str">
        <f>IF($K287="igen",Beosztás!AS317,"")</f>
        <v/>
      </c>
      <c r="AL287" s="4" t="str">
        <f>IF($K287="igen",Beosztás!AT317,"")</f>
        <v/>
      </c>
      <c r="AM287" s="4" t="str">
        <f>IF($K287="igen",Beosztás!AU317,"")</f>
        <v/>
      </c>
      <c r="AN287" s="4" t="str">
        <f>IF($K287="igen",Beosztás!AV317,"")</f>
        <v/>
      </c>
      <c r="AO287" s="4" t="str">
        <f>IF($K287="igen",Beosztás!AW317,"")</f>
        <v/>
      </c>
      <c r="AP287" s="32" t="str">
        <f>IF($K287="igen",Beosztás!AX317,"")</f>
        <v/>
      </c>
    </row>
    <row r="288" spans="1:42" hidden="1" x14ac:dyDescent="0.3">
      <c r="A288" s="155">
        <f>Beosztás!A318</f>
        <v>0</v>
      </c>
      <c r="B288">
        <f>VLOOKUP($A288,Beosztás!$A$42:$I$345,8,)</f>
        <v>0</v>
      </c>
      <c r="C288">
        <f>VLOOKUP($A288,Beosztás!$A$42:$Q$345,9,)</f>
        <v>0</v>
      </c>
      <c r="D288">
        <f>VLOOKUP($A288,Beosztás!$A$42:$Q$345,10,)</f>
        <v>0</v>
      </c>
      <c r="E288">
        <f>VLOOKUP($A288,Beosztás!$A$42:$Q$345,11,)</f>
        <v>0</v>
      </c>
      <c r="F288">
        <f>VLOOKUP($A288,Beosztás!$A$42:$Q$345,16,)</f>
        <v>0</v>
      </c>
      <c r="G288">
        <f>VLOOKUP($A288,Beosztás!$A$42:$S$345,17,)</f>
        <v>0</v>
      </c>
      <c r="H288">
        <f>VLOOKUP($A288,Beosztás!$A$42:$S$345,14,)</f>
        <v>0</v>
      </c>
      <c r="I288">
        <f>VLOOKUP($A288,Beosztás!$A$42:$S$345,15,)</f>
        <v>0</v>
      </c>
      <c r="J288">
        <f t="shared" si="10"/>
        <v>0</v>
      </c>
      <c r="K288" s="82" t="str">
        <f t="shared" si="11"/>
        <v>nem</v>
      </c>
      <c r="L288" s="31" t="str">
        <f>IF($K288="igen",Beosztás!T318,"")</f>
        <v/>
      </c>
      <c r="M288" s="4" t="str">
        <f>IF($K288="igen",Beosztás!U318,"")</f>
        <v/>
      </c>
      <c r="N288" s="4" t="str">
        <f>IF($K288="igen",Beosztás!V318,"")</f>
        <v/>
      </c>
      <c r="O288" s="4" t="str">
        <f>IF($K288="igen",Beosztás!W318,"")</f>
        <v/>
      </c>
      <c r="P288" s="4" t="str">
        <f>IF($K288="igen",Beosztás!X318,"")</f>
        <v/>
      </c>
      <c r="Q288" s="4" t="str">
        <f>IF($K288="igen",Beosztás!Y318,"")</f>
        <v/>
      </c>
      <c r="R288" s="4" t="str">
        <f>IF($K288="igen",Beosztás!Z318,"")</f>
        <v/>
      </c>
      <c r="S288" s="4" t="str">
        <f>IF($K288="igen",Beosztás!AA318,"")</f>
        <v/>
      </c>
      <c r="T288" s="4" t="str">
        <f>IF($K288="igen",Beosztás!AB318,"")</f>
        <v/>
      </c>
      <c r="U288" s="4" t="str">
        <f>IF($K288="igen",Beosztás!AC318,"")</f>
        <v/>
      </c>
      <c r="V288" s="4" t="str">
        <f>IF($K288="igen",Beosztás!AD318,"")</f>
        <v/>
      </c>
      <c r="W288" s="4" t="str">
        <f>IF($K288="igen",Beosztás!AE318,"")</f>
        <v/>
      </c>
      <c r="X288" s="4" t="str">
        <f>IF($K288="igen",Beosztás!AF318,"")</f>
        <v/>
      </c>
      <c r="Y288" s="4" t="str">
        <f>IF($K288="igen",Beosztás!AG318,"")</f>
        <v/>
      </c>
      <c r="Z288" s="4" t="str">
        <f>IF($K288="igen",Beosztás!AH318,"")</f>
        <v/>
      </c>
      <c r="AA288" s="4" t="str">
        <f>IF($K288="igen",Beosztás!AI318,"")</f>
        <v/>
      </c>
      <c r="AB288" s="4" t="str">
        <f>IF($K288="igen",Beosztás!AJ318,"")</f>
        <v/>
      </c>
      <c r="AC288" s="4" t="str">
        <f>IF($K288="igen",Beosztás!AK318,"")</f>
        <v/>
      </c>
      <c r="AD288" s="4" t="str">
        <f>IF($K288="igen",Beosztás!AL318,"")</f>
        <v/>
      </c>
      <c r="AE288" s="4" t="str">
        <f>IF($K288="igen",Beosztás!AM318,"")</f>
        <v/>
      </c>
      <c r="AF288" s="4" t="str">
        <f>IF($K288="igen",Beosztás!AN318,"")</f>
        <v/>
      </c>
      <c r="AG288" s="4" t="str">
        <f>IF($K288="igen",Beosztás!AO318,"")</f>
        <v/>
      </c>
      <c r="AH288" s="4" t="str">
        <f>IF($K288="igen",Beosztás!AP318,"")</f>
        <v/>
      </c>
      <c r="AI288" s="4" t="str">
        <f>IF($K288="igen",Beosztás!AQ318,"")</f>
        <v/>
      </c>
      <c r="AJ288" s="4" t="str">
        <f>IF($K288="igen",Beosztás!AR318,"")</f>
        <v/>
      </c>
      <c r="AK288" s="4" t="str">
        <f>IF($K288="igen",Beosztás!AS318,"")</f>
        <v/>
      </c>
      <c r="AL288" s="4" t="str">
        <f>IF($K288="igen",Beosztás!AT318,"")</f>
        <v/>
      </c>
      <c r="AM288" s="4" t="str">
        <f>IF($K288="igen",Beosztás!AU318,"")</f>
        <v/>
      </c>
      <c r="AN288" s="4" t="str">
        <f>IF($K288="igen",Beosztás!AV318,"")</f>
        <v/>
      </c>
      <c r="AO288" s="4" t="str">
        <f>IF($K288="igen",Beosztás!AW318,"")</f>
        <v/>
      </c>
      <c r="AP288" s="32" t="str">
        <f>IF($K288="igen",Beosztás!AX318,"")</f>
        <v/>
      </c>
    </row>
    <row r="289" spans="1:42" hidden="1" x14ac:dyDescent="0.3">
      <c r="A289" s="155">
        <f>Beosztás!A319</f>
        <v>0</v>
      </c>
      <c r="B289">
        <f>VLOOKUP($A289,Beosztás!$A$42:$I$345,8,)</f>
        <v>0</v>
      </c>
      <c r="C289">
        <f>VLOOKUP($A289,Beosztás!$A$42:$Q$345,9,)</f>
        <v>0</v>
      </c>
      <c r="D289">
        <f>VLOOKUP($A289,Beosztás!$A$42:$Q$345,10,)</f>
        <v>0</v>
      </c>
      <c r="E289">
        <f>VLOOKUP($A289,Beosztás!$A$42:$Q$345,11,)</f>
        <v>0</v>
      </c>
      <c r="F289">
        <f>VLOOKUP($A289,Beosztás!$A$42:$Q$345,16,)</f>
        <v>0</v>
      </c>
      <c r="G289">
        <f>VLOOKUP($A289,Beosztás!$A$42:$S$345,17,)</f>
        <v>0</v>
      </c>
      <c r="H289">
        <f>VLOOKUP($A289,Beosztás!$A$42:$S$345,14,)</f>
        <v>0</v>
      </c>
      <c r="I289">
        <f>VLOOKUP($A289,Beosztás!$A$42:$S$345,15,)</f>
        <v>0</v>
      </c>
      <c r="J289">
        <f t="shared" si="10"/>
        <v>0</v>
      </c>
      <c r="K289" s="82" t="str">
        <f t="shared" si="11"/>
        <v>nem</v>
      </c>
      <c r="L289" s="31" t="str">
        <f>IF($K289="igen",Beosztás!T319,"")</f>
        <v/>
      </c>
      <c r="M289" s="4" t="str">
        <f>IF($K289="igen",Beosztás!U319,"")</f>
        <v/>
      </c>
      <c r="N289" s="4" t="str">
        <f>IF($K289="igen",Beosztás!V319,"")</f>
        <v/>
      </c>
      <c r="O289" s="4" t="str">
        <f>IF($K289="igen",Beosztás!W319,"")</f>
        <v/>
      </c>
      <c r="P289" s="4" t="str">
        <f>IF($K289="igen",Beosztás!X319,"")</f>
        <v/>
      </c>
      <c r="Q289" s="4" t="str">
        <f>IF($K289="igen",Beosztás!Y319,"")</f>
        <v/>
      </c>
      <c r="R289" s="4" t="str">
        <f>IF($K289="igen",Beosztás!Z319,"")</f>
        <v/>
      </c>
      <c r="S289" s="4" t="str">
        <f>IF($K289="igen",Beosztás!AA319,"")</f>
        <v/>
      </c>
      <c r="T289" s="4" t="str">
        <f>IF($K289="igen",Beosztás!AB319,"")</f>
        <v/>
      </c>
      <c r="U289" s="4" t="str">
        <f>IF($K289="igen",Beosztás!AC319,"")</f>
        <v/>
      </c>
      <c r="V289" s="4" t="str">
        <f>IF($K289="igen",Beosztás!AD319,"")</f>
        <v/>
      </c>
      <c r="W289" s="4" t="str">
        <f>IF($K289="igen",Beosztás!AE319,"")</f>
        <v/>
      </c>
      <c r="X289" s="4" t="str">
        <f>IF($K289="igen",Beosztás!AF319,"")</f>
        <v/>
      </c>
      <c r="Y289" s="4" t="str">
        <f>IF($K289="igen",Beosztás!AG319,"")</f>
        <v/>
      </c>
      <c r="Z289" s="4" t="str">
        <f>IF($K289="igen",Beosztás!AH319,"")</f>
        <v/>
      </c>
      <c r="AA289" s="4" t="str">
        <f>IF($K289="igen",Beosztás!AI319,"")</f>
        <v/>
      </c>
      <c r="AB289" s="4" t="str">
        <f>IF($K289="igen",Beosztás!AJ319,"")</f>
        <v/>
      </c>
      <c r="AC289" s="4" t="str">
        <f>IF($K289="igen",Beosztás!AK319,"")</f>
        <v/>
      </c>
      <c r="AD289" s="4" t="str">
        <f>IF($K289="igen",Beosztás!AL319,"")</f>
        <v/>
      </c>
      <c r="AE289" s="4" t="str">
        <f>IF($K289="igen",Beosztás!AM319,"")</f>
        <v/>
      </c>
      <c r="AF289" s="4" t="str">
        <f>IF($K289="igen",Beosztás!AN319,"")</f>
        <v/>
      </c>
      <c r="AG289" s="4" t="str">
        <f>IF($K289="igen",Beosztás!AO319,"")</f>
        <v/>
      </c>
      <c r="AH289" s="4" t="str">
        <f>IF($K289="igen",Beosztás!AP319,"")</f>
        <v/>
      </c>
      <c r="AI289" s="4" t="str">
        <f>IF($K289="igen",Beosztás!AQ319,"")</f>
        <v/>
      </c>
      <c r="AJ289" s="4" t="str">
        <f>IF($K289="igen",Beosztás!AR319,"")</f>
        <v/>
      </c>
      <c r="AK289" s="4" t="str">
        <f>IF($K289="igen",Beosztás!AS319,"")</f>
        <v/>
      </c>
      <c r="AL289" s="4" t="str">
        <f>IF($K289="igen",Beosztás!AT319,"")</f>
        <v/>
      </c>
      <c r="AM289" s="4" t="str">
        <f>IF($K289="igen",Beosztás!AU319,"")</f>
        <v/>
      </c>
      <c r="AN289" s="4" t="str">
        <f>IF($K289="igen",Beosztás!AV319,"")</f>
        <v/>
      </c>
      <c r="AO289" s="4" t="str">
        <f>IF($K289="igen",Beosztás!AW319,"")</f>
        <v/>
      </c>
      <c r="AP289" s="32" t="str">
        <f>IF($K289="igen",Beosztás!AX319,"")</f>
        <v/>
      </c>
    </row>
    <row r="290" spans="1:42" hidden="1" x14ac:dyDescent="0.3">
      <c r="A290" s="155">
        <f>Beosztás!A320</f>
        <v>0</v>
      </c>
      <c r="B290">
        <f>VLOOKUP($A290,Beosztás!$A$42:$I$345,8,)</f>
        <v>0</v>
      </c>
      <c r="C290">
        <f>VLOOKUP($A290,Beosztás!$A$42:$Q$345,9,)</f>
        <v>0</v>
      </c>
      <c r="D290">
        <f>VLOOKUP($A290,Beosztás!$A$42:$Q$345,10,)</f>
        <v>0</v>
      </c>
      <c r="E290">
        <f>VLOOKUP($A290,Beosztás!$A$42:$Q$345,11,)</f>
        <v>0</v>
      </c>
      <c r="F290">
        <f>VLOOKUP($A290,Beosztás!$A$42:$Q$345,16,)</f>
        <v>0</v>
      </c>
      <c r="G290">
        <f>VLOOKUP($A290,Beosztás!$A$42:$S$345,17,)</f>
        <v>0</v>
      </c>
      <c r="H290">
        <f>VLOOKUP($A290,Beosztás!$A$42:$S$345,14,)</f>
        <v>0</v>
      </c>
      <c r="I290">
        <f>VLOOKUP($A290,Beosztás!$A$42:$S$345,15,)</f>
        <v>0</v>
      </c>
      <c r="J290">
        <f t="shared" si="10"/>
        <v>0</v>
      </c>
      <c r="K290" s="82" t="str">
        <f t="shared" si="11"/>
        <v>nem</v>
      </c>
      <c r="L290" s="31" t="str">
        <f>IF($K290="igen",Beosztás!T320,"")</f>
        <v/>
      </c>
      <c r="M290" s="4" t="str">
        <f>IF($K290="igen",Beosztás!U320,"")</f>
        <v/>
      </c>
      <c r="N290" s="4" t="str">
        <f>IF($K290="igen",Beosztás!V320,"")</f>
        <v/>
      </c>
      <c r="O290" s="4" t="str">
        <f>IF($K290="igen",Beosztás!W320,"")</f>
        <v/>
      </c>
      <c r="P290" s="4" t="str">
        <f>IF($K290="igen",Beosztás!X320,"")</f>
        <v/>
      </c>
      <c r="Q290" s="4" t="str">
        <f>IF($K290="igen",Beosztás!Y320,"")</f>
        <v/>
      </c>
      <c r="R290" s="4" t="str">
        <f>IF($K290="igen",Beosztás!Z320,"")</f>
        <v/>
      </c>
      <c r="S290" s="4" t="str">
        <f>IF($K290="igen",Beosztás!AA320,"")</f>
        <v/>
      </c>
      <c r="T290" s="4" t="str">
        <f>IF($K290="igen",Beosztás!AB320,"")</f>
        <v/>
      </c>
      <c r="U290" s="4" t="str">
        <f>IF($K290="igen",Beosztás!AC320,"")</f>
        <v/>
      </c>
      <c r="V290" s="4" t="str">
        <f>IF($K290="igen",Beosztás!AD320,"")</f>
        <v/>
      </c>
      <c r="W290" s="4" t="str">
        <f>IF($K290="igen",Beosztás!AE320,"")</f>
        <v/>
      </c>
      <c r="X290" s="4" t="str">
        <f>IF($K290="igen",Beosztás!AF320,"")</f>
        <v/>
      </c>
      <c r="Y290" s="4" t="str">
        <f>IF($K290="igen",Beosztás!AG320,"")</f>
        <v/>
      </c>
      <c r="Z290" s="4" t="str">
        <f>IF($K290="igen",Beosztás!AH320,"")</f>
        <v/>
      </c>
      <c r="AA290" s="4" t="str">
        <f>IF($K290="igen",Beosztás!AI320,"")</f>
        <v/>
      </c>
      <c r="AB290" s="4" t="str">
        <f>IF($K290="igen",Beosztás!AJ320,"")</f>
        <v/>
      </c>
      <c r="AC290" s="4" t="str">
        <f>IF($K290="igen",Beosztás!AK320,"")</f>
        <v/>
      </c>
      <c r="AD290" s="4" t="str">
        <f>IF($K290="igen",Beosztás!AL320,"")</f>
        <v/>
      </c>
      <c r="AE290" s="4" t="str">
        <f>IF($K290="igen",Beosztás!AM320,"")</f>
        <v/>
      </c>
      <c r="AF290" s="4" t="str">
        <f>IF($K290="igen",Beosztás!AN320,"")</f>
        <v/>
      </c>
      <c r="AG290" s="4" t="str">
        <f>IF($K290="igen",Beosztás!AO320,"")</f>
        <v/>
      </c>
      <c r="AH290" s="4" t="str">
        <f>IF($K290="igen",Beosztás!AP320,"")</f>
        <v/>
      </c>
      <c r="AI290" s="4" t="str">
        <f>IF($K290="igen",Beosztás!AQ320,"")</f>
        <v/>
      </c>
      <c r="AJ290" s="4" t="str">
        <f>IF($K290="igen",Beosztás!AR320,"")</f>
        <v/>
      </c>
      <c r="AK290" s="4" t="str">
        <f>IF($K290="igen",Beosztás!AS320,"")</f>
        <v/>
      </c>
      <c r="AL290" s="4" t="str">
        <f>IF($K290="igen",Beosztás!AT320,"")</f>
        <v/>
      </c>
      <c r="AM290" s="4" t="str">
        <f>IF($K290="igen",Beosztás!AU320,"")</f>
        <v/>
      </c>
      <c r="AN290" s="4" t="str">
        <f>IF($K290="igen",Beosztás!AV320,"")</f>
        <v/>
      </c>
      <c r="AO290" s="4" t="str">
        <f>IF($K290="igen",Beosztás!AW320,"")</f>
        <v/>
      </c>
      <c r="AP290" s="32" t="str">
        <f>IF($K290="igen",Beosztás!AX320,"")</f>
        <v/>
      </c>
    </row>
    <row r="291" spans="1:42" hidden="1" x14ac:dyDescent="0.3">
      <c r="A291" s="155">
        <f>Beosztás!A321</f>
        <v>0</v>
      </c>
      <c r="B291">
        <f>VLOOKUP($A291,Beosztás!$A$42:$I$345,8,)</f>
        <v>0</v>
      </c>
      <c r="C291">
        <f>VLOOKUP($A291,Beosztás!$A$42:$Q$345,9,)</f>
        <v>0</v>
      </c>
      <c r="D291">
        <f>VLOOKUP($A291,Beosztás!$A$42:$Q$345,10,)</f>
        <v>0</v>
      </c>
      <c r="E291">
        <f>VLOOKUP($A291,Beosztás!$A$42:$Q$345,11,)</f>
        <v>0</v>
      </c>
      <c r="F291">
        <f>VLOOKUP($A291,Beosztás!$A$42:$Q$345,16,)</f>
        <v>0</v>
      </c>
      <c r="G291">
        <f>VLOOKUP($A291,Beosztás!$A$42:$S$345,17,)</f>
        <v>0</v>
      </c>
      <c r="H291">
        <f>VLOOKUP($A291,Beosztás!$A$42:$S$345,14,)</f>
        <v>0</v>
      </c>
      <c r="I291">
        <f>VLOOKUP($A291,Beosztás!$A$42:$S$345,15,)</f>
        <v>0</v>
      </c>
      <c r="J291">
        <f t="shared" si="10"/>
        <v>0</v>
      </c>
      <c r="K291" s="82" t="str">
        <f t="shared" si="11"/>
        <v>nem</v>
      </c>
      <c r="L291" s="31" t="str">
        <f>IF($K291="igen",Beosztás!T321,"")</f>
        <v/>
      </c>
      <c r="M291" s="4" t="str">
        <f>IF($K291="igen",Beosztás!U321,"")</f>
        <v/>
      </c>
      <c r="N291" s="4" t="str">
        <f>IF($K291="igen",Beosztás!V321,"")</f>
        <v/>
      </c>
      <c r="O291" s="4" t="str">
        <f>IF($K291="igen",Beosztás!W321,"")</f>
        <v/>
      </c>
      <c r="P291" s="4" t="str">
        <f>IF($K291="igen",Beosztás!X321,"")</f>
        <v/>
      </c>
      <c r="Q291" s="4" t="str">
        <f>IF($K291="igen",Beosztás!Y321,"")</f>
        <v/>
      </c>
      <c r="R291" s="4" t="str">
        <f>IF($K291="igen",Beosztás!Z321,"")</f>
        <v/>
      </c>
      <c r="S291" s="4" t="str">
        <f>IF($K291="igen",Beosztás!AA321,"")</f>
        <v/>
      </c>
      <c r="T291" s="4" t="str">
        <f>IF($K291="igen",Beosztás!AB321,"")</f>
        <v/>
      </c>
      <c r="U291" s="4" t="str">
        <f>IF($K291="igen",Beosztás!AC321,"")</f>
        <v/>
      </c>
      <c r="V291" s="4" t="str">
        <f>IF($K291="igen",Beosztás!AD321,"")</f>
        <v/>
      </c>
      <c r="W291" s="4" t="str">
        <f>IF($K291="igen",Beosztás!AE321,"")</f>
        <v/>
      </c>
      <c r="X291" s="4" t="str">
        <f>IF($K291="igen",Beosztás!AF321,"")</f>
        <v/>
      </c>
      <c r="Y291" s="4" t="str">
        <f>IF($K291="igen",Beosztás!AG321,"")</f>
        <v/>
      </c>
      <c r="Z291" s="4" t="str">
        <f>IF($K291="igen",Beosztás!AH321,"")</f>
        <v/>
      </c>
      <c r="AA291" s="4" t="str">
        <f>IF($K291="igen",Beosztás!AI321,"")</f>
        <v/>
      </c>
      <c r="AB291" s="4" t="str">
        <f>IF($K291="igen",Beosztás!AJ321,"")</f>
        <v/>
      </c>
      <c r="AC291" s="4" t="str">
        <f>IF($K291="igen",Beosztás!AK321,"")</f>
        <v/>
      </c>
      <c r="AD291" s="4" t="str">
        <f>IF($K291="igen",Beosztás!AL321,"")</f>
        <v/>
      </c>
      <c r="AE291" s="4" t="str">
        <f>IF($K291="igen",Beosztás!AM321,"")</f>
        <v/>
      </c>
      <c r="AF291" s="4" t="str">
        <f>IF($K291="igen",Beosztás!AN321,"")</f>
        <v/>
      </c>
      <c r="AG291" s="4" t="str">
        <f>IF($K291="igen",Beosztás!AO321,"")</f>
        <v/>
      </c>
      <c r="AH291" s="4" t="str">
        <f>IF($K291="igen",Beosztás!AP321,"")</f>
        <v/>
      </c>
      <c r="AI291" s="4" t="str">
        <f>IF($K291="igen",Beosztás!AQ321,"")</f>
        <v/>
      </c>
      <c r="AJ291" s="4" t="str">
        <f>IF($K291="igen",Beosztás!AR321,"")</f>
        <v/>
      </c>
      <c r="AK291" s="4" t="str">
        <f>IF($K291="igen",Beosztás!AS321,"")</f>
        <v/>
      </c>
      <c r="AL291" s="4" t="str">
        <f>IF($K291="igen",Beosztás!AT321,"")</f>
        <v/>
      </c>
      <c r="AM291" s="4" t="str">
        <f>IF($K291="igen",Beosztás!AU321,"")</f>
        <v/>
      </c>
      <c r="AN291" s="4" t="str">
        <f>IF($K291="igen",Beosztás!AV321,"")</f>
        <v/>
      </c>
      <c r="AO291" s="4" t="str">
        <f>IF($K291="igen",Beosztás!AW321,"")</f>
        <v/>
      </c>
      <c r="AP291" s="32" t="str">
        <f>IF($K291="igen",Beosztás!AX321,"")</f>
        <v/>
      </c>
    </row>
    <row r="292" spans="1:42" hidden="1" x14ac:dyDescent="0.3">
      <c r="A292" s="155">
        <f>Beosztás!A322</f>
        <v>0</v>
      </c>
      <c r="B292">
        <f>VLOOKUP($A292,Beosztás!$A$42:$I$345,8,)</f>
        <v>0</v>
      </c>
      <c r="C292">
        <f>VLOOKUP($A292,Beosztás!$A$42:$Q$345,9,)</f>
        <v>0</v>
      </c>
      <c r="D292">
        <f>VLOOKUP($A292,Beosztás!$A$42:$Q$345,10,)</f>
        <v>0</v>
      </c>
      <c r="E292">
        <f>VLOOKUP($A292,Beosztás!$A$42:$Q$345,11,)</f>
        <v>0</v>
      </c>
      <c r="F292">
        <f>VLOOKUP($A292,Beosztás!$A$42:$Q$345,16,)</f>
        <v>0</v>
      </c>
      <c r="G292">
        <f>VLOOKUP($A292,Beosztás!$A$42:$S$345,17,)</f>
        <v>0</v>
      </c>
      <c r="H292">
        <f>VLOOKUP($A292,Beosztás!$A$42:$S$345,14,)</f>
        <v>0</v>
      </c>
      <c r="I292">
        <f>VLOOKUP($A292,Beosztás!$A$42:$S$345,15,)</f>
        <v>0</v>
      </c>
      <c r="J292">
        <f t="shared" si="10"/>
        <v>0</v>
      </c>
      <c r="K292" s="82" t="str">
        <f t="shared" si="11"/>
        <v>nem</v>
      </c>
      <c r="L292" s="31" t="str">
        <f>IF($K292="igen",Beosztás!T322,"")</f>
        <v/>
      </c>
      <c r="M292" s="4" t="str">
        <f>IF($K292="igen",Beosztás!U322,"")</f>
        <v/>
      </c>
      <c r="N292" s="4" t="str">
        <f>IF($K292="igen",Beosztás!V322,"")</f>
        <v/>
      </c>
      <c r="O292" s="4" t="str">
        <f>IF($K292="igen",Beosztás!W322,"")</f>
        <v/>
      </c>
      <c r="P292" s="4" t="str">
        <f>IF($K292="igen",Beosztás!X322,"")</f>
        <v/>
      </c>
      <c r="Q292" s="4" t="str">
        <f>IF($K292="igen",Beosztás!Y322,"")</f>
        <v/>
      </c>
      <c r="R292" s="4" t="str">
        <f>IF($K292="igen",Beosztás!Z322,"")</f>
        <v/>
      </c>
      <c r="S292" s="4" t="str">
        <f>IF($K292="igen",Beosztás!AA322,"")</f>
        <v/>
      </c>
      <c r="T292" s="4" t="str">
        <f>IF($K292="igen",Beosztás!AB322,"")</f>
        <v/>
      </c>
      <c r="U292" s="4" t="str">
        <f>IF($K292="igen",Beosztás!AC322,"")</f>
        <v/>
      </c>
      <c r="V292" s="4" t="str">
        <f>IF($K292="igen",Beosztás!AD322,"")</f>
        <v/>
      </c>
      <c r="W292" s="4" t="str">
        <f>IF($K292="igen",Beosztás!AE322,"")</f>
        <v/>
      </c>
      <c r="X292" s="4" t="str">
        <f>IF($K292="igen",Beosztás!AF322,"")</f>
        <v/>
      </c>
      <c r="Y292" s="4" t="str">
        <f>IF($K292="igen",Beosztás!AG322,"")</f>
        <v/>
      </c>
      <c r="Z292" s="4" t="str">
        <f>IF($K292="igen",Beosztás!AH322,"")</f>
        <v/>
      </c>
      <c r="AA292" s="4" t="str">
        <f>IF($K292="igen",Beosztás!AI322,"")</f>
        <v/>
      </c>
      <c r="AB292" s="4" t="str">
        <f>IF($K292="igen",Beosztás!AJ322,"")</f>
        <v/>
      </c>
      <c r="AC292" s="4" t="str">
        <f>IF($K292="igen",Beosztás!AK322,"")</f>
        <v/>
      </c>
      <c r="AD292" s="4" t="str">
        <f>IF($K292="igen",Beosztás!AL322,"")</f>
        <v/>
      </c>
      <c r="AE292" s="4" t="str">
        <f>IF($K292="igen",Beosztás!AM322,"")</f>
        <v/>
      </c>
      <c r="AF292" s="4" t="str">
        <f>IF($K292="igen",Beosztás!AN322,"")</f>
        <v/>
      </c>
      <c r="AG292" s="4" t="str">
        <f>IF($K292="igen",Beosztás!AO322,"")</f>
        <v/>
      </c>
      <c r="AH292" s="4" t="str">
        <f>IF($K292="igen",Beosztás!AP322,"")</f>
        <v/>
      </c>
      <c r="AI292" s="4" t="str">
        <f>IF($K292="igen",Beosztás!AQ322,"")</f>
        <v/>
      </c>
      <c r="AJ292" s="4" t="str">
        <f>IF($K292="igen",Beosztás!AR322,"")</f>
        <v/>
      </c>
      <c r="AK292" s="4" t="str">
        <f>IF($K292="igen",Beosztás!AS322,"")</f>
        <v/>
      </c>
      <c r="AL292" s="4" t="str">
        <f>IF($K292="igen",Beosztás!AT322,"")</f>
        <v/>
      </c>
      <c r="AM292" s="4" t="str">
        <f>IF($K292="igen",Beosztás!AU322,"")</f>
        <v/>
      </c>
      <c r="AN292" s="4" t="str">
        <f>IF($K292="igen",Beosztás!AV322,"")</f>
        <v/>
      </c>
      <c r="AO292" s="4" t="str">
        <f>IF($K292="igen",Beosztás!AW322,"")</f>
        <v/>
      </c>
      <c r="AP292" s="32" t="str">
        <f>IF($K292="igen",Beosztás!AX322,"")</f>
        <v/>
      </c>
    </row>
    <row r="293" spans="1:42" hidden="1" x14ac:dyDescent="0.3">
      <c r="A293" s="155">
        <f>Beosztás!A323</f>
        <v>0</v>
      </c>
      <c r="B293">
        <f>VLOOKUP($A293,Beosztás!$A$42:$I$345,8,)</f>
        <v>0</v>
      </c>
      <c r="C293">
        <f>VLOOKUP($A293,Beosztás!$A$42:$Q$345,9,)</f>
        <v>0</v>
      </c>
      <c r="D293">
        <f>VLOOKUP($A293,Beosztás!$A$42:$Q$345,10,)</f>
        <v>0</v>
      </c>
      <c r="E293">
        <f>VLOOKUP($A293,Beosztás!$A$42:$Q$345,11,)</f>
        <v>0</v>
      </c>
      <c r="F293">
        <f>VLOOKUP($A293,Beosztás!$A$42:$Q$345,16,)</f>
        <v>0</v>
      </c>
      <c r="G293">
        <f>VLOOKUP($A293,Beosztás!$A$42:$S$345,17,)</f>
        <v>0</v>
      </c>
      <c r="H293">
        <f>VLOOKUP($A293,Beosztás!$A$42:$S$345,14,)</f>
        <v>0</v>
      </c>
      <c r="I293">
        <f>VLOOKUP($A293,Beosztás!$A$42:$S$345,15,)</f>
        <v>0</v>
      </c>
      <c r="J293">
        <f t="shared" si="10"/>
        <v>0</v>
      </c>
      <c r="K293" s="82" t="str">
        <f t="shared" si="11"/>
        <v>nem</v>
      </c>
      <c r="L293" s="31" t="str">
        <f>IF($K293="igen",Beosztás!T323,"")</f>
        <v/>
      </c>
      <c r="M293" s="4" t="str">
        <f>IF($K293="igen",Beosztás!U323,"")</f>
        <v/>
      </c>
      <c r="N293" s="4" t="str">
        <f>IF($K293="igen",Beosztás!V323,"")</f>
        <v/>
      </c>
      <c r="O293" s="4" t="str">
        <f>IF($K293="igen",Beosztás!W323,"")</f>
        <v/>
      </c>
      <c r="P293" s="4" t="str">
        <f>IF($K293="igen",Beosztás!X323,"")</f>
        <v/>
      </c>
      <c r="Q293" s="4" t="str">
        <f>IF($K293="igen",Beosztás!Y323,"")</f>
        <v/>
      </c>
      <c r="R293" s="4" t="str">
        <f>IF($K293="igen",Beosztás!Z323,"")</f>
        <v/>
      </c>
      <c r="S293" s="4" t="str">
        <f>IF($K293="igen",Beosztás!AA323,"")</f>
        <v/>
      </c>
      <c r="T293" s="4" t="str">
        <f>IF($K293="igen",Beosztás!AB323,"")</f>
        <v/>
      </c>
      <c r="U293" s="4" t="str">
        <f>IF($K293="igen",Beosztás!AC323,"")</f>
        <v/>
      </c>
      <c r="V293" s="4" t="str">
        <f>IF($K293="igen",Beosztás!AD323,"")</f>
        <v/>
      </c>
      <c r="W293" s="4" t="str">
        <f>IF($K293="igen",Beosztás!AE323,"")</f>
        <v/>
      </c>
      <c r="X293" s="4" t="str">
        <f>IF($K293="igen",Beosztás!AF323,"")</f>
        <v/>
      </c>
      <c r="Y293" s="4" t="str">
        <f>IF($K293="igen",Beosztás!AG323,"")</f>
        <v/>
      </c>
      <c r="Z293" s="4" t="str">
        <f>IF($K293="igen",Beosztás!AH323,"")</f>
        <v/>
      </c>
      <c r="AA293" s="4" t="str">
        <f>IF($K293="igen",Beosztás!AI323,"")</f>
        <v/>
      </c>
      <c r="AB293" s="4" t="str">
        <f>IF($K293="igen",Beosztás!AJ323,"")</f>
        <v/>
      </c>
      <c r="AC293" s="4" t="str">
        <f>IF($K293="igen",Beosztás!AK323,"")</f>
        <v/>
      </c>
      <c r="AD293" s="4" t="str">
        <f>IF($K293="igen",Beosztás!AL323,"")</f>
        <v/>
      </c>
      <c r="AE293" s="4" t="str">
        <f>IF($K293="igen",Beosztás!AM323,"")</f>
        <v/>
      </c>
      <c r="AF293" s="4" t="str">
        <f>IF($K293="igen",Beosztás!AN323,"")</f>
        <v/>
      </c>
      <c r="AG293" s="4" t="str">
        <f>IF($K293="igen",Beosztás!AO323,"")</f>
        <v/>
      </c>
      <c r="AH293" s="4" t="str">
        <f>IF($K293="igen",Beosztás!AP323,"")</f>
        <v/>
      </c>
      <c r="AI293" s="4" t="str">
        <f>IF($K293="igen",Beosztás!AQ323,"")</f>
        <v/>
      </c>
      <c r="AJ293" s="4" t="str">
        <f>IF($K293="igen",Beosztás!AR323,"")</f>
        <v/>
      </c>
      <c r="AK293" s="4" t="str">
        <f>IF($K293="igen",Beosztás!AS323,"")</f>
        <v/>
      </c>
      <c r="AL293" s="4" t="str">
        <f>IF($K293="igen",Beosztás!AT323,"")</f>
        <v/>
      </c>
      <c r="AM293" s="4" t="str">
        <f>IF($K293="igen",Beosztás!AU323,"")</f>
        <v/>
      </c>
      <c r="AN293" s="4" t="str">
        <f>IF($K293="igen",Beosztás!AV323,"")</f>
        <v/>
      </c>
      <c r="AO293" s="4" t="str">
        <f>IF($K293="igen",Beosztás!AW323,"")</f>
        <v/>
      </c>
      <c r="AP293" s="32" t="str">
        <f>IF($K293="igen",Beosztás!AX323,"")</f>
        <v/>
      </c>
    </row>
    <row r="294" spans="1:42" hidden="1" x14ac:dyDescent="0.3">
      <c r="A294" s="155">
        <f>Beosztás!A324</f>
        <v>0</v>
      </c>
      <c r="B294">
        <f>VLOOKUP($A294,Beosztás!$A$42:$I$345,8,)</f>
        <v>0</v>
      </c>
      <c r="C294">
        <f>VLOOKUP($A294,Beosztás!$A$42:$Q$345,9,)</f>
        <v>0</v>
      </c>
      <c r="D294">
        <f>VLOOKUP($A294,Beosztás!$A$42:$Q$345,10,)</f>
        <v>0</v>
      </c>
      <c r="E294">
        <f>VLOOKUP($A294,Beosztás!$A$42:$Q$345,11,)</f>
        <v>0</v>
      </c>
      <c r="F294">
        <f>VLOOKUP($A294,Beosztás!$A$42:$Q$345,16,)</f>
        <v>0</v>
      </c>
      <c r="G294">
        <f>VLOOKUP($A294,Beosztás!$A$42:$S$345,17,)</f>
        <v>0</v>
      </c>
      <c r="H294">
        <f>VLOOKUP($A294,Beosztás!$A$42:$S$345,14,)</f>
        <v>0</v>
      </c>
      <c r="I294">
        <f>VLOOKUP($A294,Beosztás!$A$42:$S$345,15,)</f>
        <v>0</v>
      </c>
      <c r="J294">
        <f t="shared" si="10"/>
        <v>0</v>
      </c>
      <c r="K294" s="82" t="str">
        <f t="shared" si="11"/>
        <v>nem</v>
      </c>
      <c r="L294" s="31" t="str">
        <f>IF($K294="igen",Beosztás!T324,"")</f>
        <v/>
      </c>
      <c r="M294" s="4" t="str">
        <f>IF($K294="igen",Beosztás!U324,"")</f>
        <v/>
      </c>
      <c r="N294" s="4" t="str">
        <f>IF($K294="igen",Beosztás!V324,"")</f>
        <v/>
      </c>
      <c r="O294" s="4" t="str">
        <f>IF($K294="igen",Beosztás!W324,"")</f>
        <v/>
      </c>
      <c r="P294" s="4" t="str">
        <f>IF($K294="igen",Beosztás!X324,"")</f>
        <v/>
      </c>
      <c r="Q294" s="4" t="str">
        <f>IF($K294="igen",Beosztás!Y324,"")</f>
        <v/>
      </c>
      <c r="R294" s="4" t="str">
        <f>IF($K294="igen",Beosztás!Z324,"")</f>
        <v/>
      </c>
      <c r="S294" s="4" t="str">
        <f>IF($K294="igen",Beosztás!AA324,"")</f>
        <v/>
      </c>
      <c r="T294" s="4" t="str">
        <f>IF($K294="igen",Beosztás!AB324,"")</f>
        <v/>
      </c>
      <c r="U294" s="4" t="str">
        <f>IF($K294="igen",Beosztás!AC324,"")</f>
        <v/>
      </c>
      <c r="V294" s="4" t="str">
        <f>IF($K294="igen",Beosztás!AD324,"")</f>
        <v/>
      </c>
      <c r="W294" s="4" t="str">
        <f>IF($K294="igen",Beosztás!AE324,"")</f>
        <v/>
      </c>
      <c r="X294" s="4" t="str">
        <f>IF($K294="igen",Beosztás!AF324,"")</f>
        <v/>
      </c>
      <c r="Y294" s="4" t="str">
        <f>IF($K294="igen",Beosztás!AG324,"")</f>
        <v/>
      </c>
      <c r="Z294" s="4" t="str">
        <f>IF($K294="igen",Beosztás!AH324,"")</f>
        <v/>
      </c>
      <c r="AA294" s="4" t="str">
        <f>IF($K294="igen",Beosztás!AI324,"")</f>
        <v/>
      </c>
      <c r="AB294" s="4" t="str">
        <f>IF($K294="igen",Beosztás!AJ324,"")</f>
        <v/>
      </c>
      <c r="AC294" s="4" t="str">
        <f>IF($K294="igen",Beosztás!AK324,"")</f>
        <v/>
      </c>
      <c r="AD294" s="4" t="str">
        <f>IF($K294="igen",Beosztás!AL324,"")</f>
        <v/>
      </c>
      <c r="AE294" s="4" t="str">
        <f>IF($K294="igen",Beosztás!AM324,"")</f>
        <v/>
      </c>
      <c r="AF294" s="4" t="str">
        <f>IF($K294="igen",Beosztás!AN324,"")</f>
        <v/>
      </c>
      <c r="AG294" s="4" t="str">
        <f>IF($K294="igen",Beosztás!AO324,"")</f>
        <v/>
      </c>
      <c r="AH294" s="4" t="str">
        <f>IF($K294="igen",Beosztás!AP324,"")</f>
        <v/>
      </c>
      <c r="AI294" s="4" t="str">
        <f>IF($K294="igen",Beosztás!AQ324,"")</f>
        <v/>
      </c>
      <c r="AJ294" s="4" t="str">
        <f>IF($K294="igen",Beosztás!AR324,"")</f>
        <v/>
      </c>
      <c r="AK294" s="4" t="str">
        <f>IF($K294="igen",Beosztás!AS324,"")</f>
        <v/>
      </c>
      <c r="AL294" s="4" t="str">
        <f>IF($K294="igen",Beosztás!AT324,"")</f>
        <v/>
      </c>
      <c r="AM294" s="4" t="str">
        <f>IF($K294="igen",Beosztás!AU324,"")</f>
        <v/>
      </c>
      <c r="AN294" s="4" t="str">
        <f>IF($K294="igen",Beosztás!AV324,"")</f>
        <v/>
      </c>
      <c r="AO294" s="4" t="str">
        <f>IF($K294="igen",Beosztás!AW324,"")</f>
        <v/>
      </c>
      <c r="AP294" s="32" t="str">
        <f>IF($K294="igen",Beosztás!AX324,"")</f>
        <v/>
      </c>
    </row>
    <row r="295" spans="1:42" hidden="1" x14ac:dyDescent="0.3">
      <c r="A295" s="155">
        <f>Beosztás!A325</f>
        <v>0</v>
      </c>
      <c r="B295">
        <f>VLOOKUP($A295,Beosztás!$A$42:$I$345,8,)</f>
        <v>0</v>
      </c>
      <c r="C295">
        <f>VLOOKUP($A295,Beosztás!$A$42:$Q$345,9,)</f>
        <v>0</v>
      </c>
      <c r="D295">
        <f>VLOOKUP($A295,Beosztás!$A$42:$Q$345,10,)</f>
        <v>0</v>
      </c>
      <c r="E295">
        <f>VLOOKUP($A295,Beosztás!$A$42:$Q$345,11,)</f>
        <v>0</v>
      </c>
      <c r="F295">
        <f>VLOOKUP($A295,Beosztás!$A$42:$Q$345,16,)</f>
        <v>0</v>
      </c>
      <c r="G295">
        <f>VLOOKUP($A295,Beosztás!$A$42:$S$345,17,)</f>
        <v>0</v>
      </c>
      <c r="H295">
        <f>VLOOKUP($A295,Beosztás!$A$42:$S$345,14,)</f>
        <v>0</v>
      </c>
      <c r="I295">
        <f>VLOOKUP($A295,Beosztás!$A$42:$S$345,15,)</f>
        <v>0</v>
      </c>
      <c r="J295">
        <f t="shared" si="10"/>
        <v>0</v>
      </c>
      <c r="K295" s="82" t="str">
        <f t="shared" si="11"/>
        <v>nem</v>
      </c>
      <c r="L295" s="31" t="str">
        <f>IF($K295="igen",Beosztás!T325,"")</f>
        <v/>
      </c>
      <c r="M295" s="4" t="str">
        <f>IF($K295="igen",Beosztás!U325,"")</f>
        <v/>
      </c>
      <c r="N295" s="4" t="str">
        <f>IF($K295="igen",Beosztás!V325,"")</f>
        <v/>
      </c>
      <c r="O295" s="4" t="str">
        <f>IF($K295="igen",Beosztás!W325,"")</f>
        <v/>
      </c>
      <c r="P295" s="4" t="str">
        <f>IF($K295="igen",Beosztás!X325,"")</f>
        <v/>
      </c>
      <c r="Q295" s="4" t="str">
        <f>IF($K295="igen",Beosztás!Y325,"")</f>
        <v/>
      </c>
      <c r="R295" s="4" t="str">
        <f>IF($K295="igen",Beosztás!Z325,"")</f>
        <v/>
      </c>
      <c r="S295" s="4" t="str">
        <f>IF($K295="igen",Beosztás!AA325,"")</f>
        <v/>
      </c>
      <c r="T295" s="4" t="str">
        <f>IF($K295="igen",Beosztás!AB325,"")</f>
        <v/>
      </c>
      <c r="U295" s="4" t="str">
        <f>IF($K295="igen",Beosztás!AC325,"")</f>
        <v/>
      </c>
      <c r="V295" s="4" t="str">
        <f>IF($K295="igen",Beosztás!AD325,"")</f>
        <v/>
      </c>
      <c r="W295" s="4" t="str">
        <f>IF($K295="igen",Beosztás!AE325,"")</f>
        <v/>
      </c>
      <c r="X295" s="4" t="str">
        <f>IF($K295="igen",Beosztás!AF325,"")</f>
        <v/>
      </c>
      <c r="Y295" s="4" t="str">
        <f>IF($K295="igen",Beosztás!AG325,"")</f>
        <v/>
      </c>
      <c r="Z295" s="4" t="str">
        <f>IF($K295="igen",Beosztás!AH325,"")</f>
        <v/>
      </c>
      <c r="AA295" s="4" t="str">
        <f>IF($K295="igen",Beosztás!AI325,"")</f>
        <v/>
      </c>
      <c r="AB295" s="4" t="str">
        <f>IF($K295="igen",Beosztás!AJ325,"")</f>
        <v/>
      </c>
      <c r="AC295" s="4" t="str">
        <f>IF($K295="igen",Beosztás!AK325,"")</f>
        <v/>
      </c>
      <c r="AD295" s="4" t="str">
        <f>IF($K295="igen",Beosztás!AL325,"")</f>
        <v/>
      </c>
      <c r="AE295" s="4" t="str">
        <f>IF($K295="igen",Beosztás!AM325,"")</f>
        <v/>
      </c>
      <c r="AF295" s="4" t="str">
        <f>IF($K295="igen",Beosztás!AN325,"")</f>
        <v/>
      </c>
      <c r="AG295" s="4" t="str">
        <f>IF($K295="igen",Beosztás!AO325,"")</f>
        <v/>
      </c>
      <c r="AH295" s="4" t="str">
        <f>IF($K295="igen",Beosztás!AP325,"")</f>
        <v/>
      </c>
      <c r="AI295" s="4" t="str">
        <f>IF($K295="igen",Beosztás!AQ325,"")</f>
        <v/>
      </c>
      <c r="AJ295" s="4" t="str">
        <f>IF($K295="igen",Beosztás!AR325,"")</f>
        <v/>
      </c>
      <c r="AK295" s="4" t="str">
        <f>IF($K295="igen",Beosztás!AS325,"")</f>
        <v/>
      </c>
      <c r="AL295" s="4" t="str">
        <f>IF($K295="igen",Beosztás!AT325,"")</f>
        <v/>
      </c>
      <c r="AM295" s="4" t="str">
        <f>IF($K295="igen",Beosztás!AU325,"")</f>
        <v/>
      </c>
      <c r="AN295" s="4" t="str">
        <f>IF($K295="igen",Beosztás!AV325,"")</f>
        <v/>
      </c>
      <c r="AO295" s="4" t="str">
        <f>IF($K295="igen",Beosztás!AW325,"")</f>
        <v/>
      </c>
      <c r="AP295" s="32" t="str">
        <f>IF($K295="igen",Beosztás!AX325,"")</f>
        <v/>
      </c>
    </row>
    <row r="296" spans="1:42" hidden="1" x14ac:dyDescent="0.3">
      <c r="A296" s="155" t="str">
        <f>Beosztás!A326</f>
        <v>Jani</v>
      </c>
      <c r="B296">
        <f>VLOOKUP($A296,Beosztás!$A$42:$I$345,8,)</f>
        <v>0</v>
      </c>
      <c r="C296">
        <f>VLOOKUP($A296,Beosztás!$A$42:$Q$345,9,)</f>
        <v>0</v>
      </c>
      <c r="D296">
        <f>VLOOKUP($A296,Beosztás!$A$42:$Q$345,10,)</f>
        <v>0</v>
      </c>
      <c r="E296">
        <f>VLOOKUP($A296,Beosztás!$A$42:$Q$345,11,)</f>
        <v>0</v>
      </c>
      <c r="F296">
        <f>VLOOKUP($A296,Beosztás!$A$42:$Q$345,16,)</f>
        <v>0</v>
      </c>
      <c r="G296">
        <f>VLOOKUP($A296,Beosztás!$A$42:$S$345,17,)</f>
        <v>0</v>
      </c>
      <c r="H296">
        <f>VLOOKUP($A296,Beosztás!$A$42:$S$345,14,)</f>
        <v>0</v>
      </c>
      <c r="I296">
        <f>VLOOKUP($A296,Beosztás!$A$42:$S$345,15,)</f>
        <v>0</v>
      </c>
      <c r="J296">
        <f t="shared" si="10"/>
        <v>0</v>
      </c>
      <c r="K296" s="82" t="str">
        <f t="shared" si="11"/>
        <v>nem</v>
      </c>
      <c r="L296" s="31" t="str">
        <f>IF($K296="igen",Beosztás!T326,"")</f>
        <v/>
      </c>
      <c r="M296" s="4" t="str">
        <f>IF($K296="igen",Beosztás!U326,"")</f>
        <v/>
      </c>
      <c r="N296" s="4" t="str">
        <f>IF($K296="igen",Beosztás!V326,"")</f>
        <v/>
      </c>
      <c r="O296" s="4" t="str">
        <f>IF($K296="igen",Beosztás!W326,"")</f>
        <v/>
      </c>
      <c r="P296" s="4" t="str">
        <f>IF($K296="igen",Beosztás!X326,"")</f>
        <v/>
      </c>
      <c r="Q296" s="4" t="str">
        <f>IF($K296="igen",Beosztás!Y326,"")</f>
        <v/>
      </c>
      <c r="R296" s="4" t="str">
        <f>IF($K296="igen",Beosztás!Z326,"")</f>
        <v/>
      </c>
      <c r="S296" s="4" t="str">
        <f>IF($K296="igen",Beosztás!AA326,"")</f>
        <v/>
      </c>
      <c r="T296" s="4" t="str">
        <f>IF($K296="igen",Beosztás!AB326,"")</f>
        <v/>
      </c>
      <c r="U296" s="4" t="str">
        <f>IF($K296="igen",Beosztás!AC326,"")</f>
        <v/>
      </c>
      <c r="V296" s="4" t="str">
        <f>IF($K296="igen",Beosztás!AD326,"")</f>
        <v/>
      </c>
      <c r="W296" s="4" t="str">
        <f>IF($K296="igen",Beosztás!AE326,"")</f>
        <v/>
      </c>
      <c r="X296" s="4" t="str">
        <f>IF($K296="igen",Beosztás!AF326,"")</f>
        <v/>
      </c>
      <c r="Y296" s="4" t="str">
        <f>IF($K296="igen",Beosztás!AG326,"")</f>
        <v/>
      </c>
      <c r="Z296" s="4" t="str">
        <f>IF($K296="igen",Beosztás!AH326,"")</f>
        <v/>
      </c>
      <c r="AA296" s="4" t="str">
        <f>IF($K296="igen",Beosztás!AI326,"")</f>
        <v/>
      </c>
      <c r="AB296" s="4" t="str">
        <f>IF($K296="igen",Beosztás!AJ326,"")</f>
        <v/>
      </c>
      <c r="AC296" s="4" t="str">
        <f>IF($K296="igen",Beosztás!AK326,"")</f>
        <v/>
      </c>
      <c r="AD296" s="4" t="str">
        <f>IF($K296="igen",Beosztás!AL326,"")</f>
        <v/>
      </c>
      <c r="AE296" s="4" t="str">
        <f>IF($K296="igen",Beosztás!AM326,"")</f>
        <v/>
      </c>
      <c r="AF296" s="4" t="str">
        <f>IF($K296="igen",Beosztás!AN326,"")</f>
        <v/>
      </c>
      <c r="AG296" s="4" t="str">
        <f>IF($K296="igen",Beosztás!AO326,"")</f>
        <v/>
      </c>
      <c r="AH296" s="4" t="str">
        <f>IF($K296="igen",Beosztás!AP326,"")</f>
        <v/>
      </c>
      <c r="AI296" s="4" t="str">
        <f>IF($K296="igen",Beosztás!AQ326,"")</f>
        <v/>
      </c>
      <c r="AJ296" s="4" t="str">
        <f>IF($K296="igen",Beosztás!AR326,"")</f>
        <v/>
      </c>
      <c r="AK296" s="4" t="str">
        <f>IF($K296="igen",Beosztás!AS326,"")</f>
        <v/>
      </c>
      <c r="AL296" s="4" t="str">
        <f>IF($K296="igen",Beosztás!AT326,"")</f>
        <v/>
      </c>
      <c r="AM296" s="4" t="str">
        <f>IF($K296="igen",Beosztás!AU326,"")</f>
        <v/>
      </c>
      <c r="AN296" s="4" t="str">
        <f>IF($K296="igen",Beosztás!AV326,"")</f>
        <v/>
      </c>
      <c r="AO296" s="4" t="str">
        <f>IF($K296="igen",Beosztás!AW326,"")</f>
        <v/>
      </c>
      <c r="AP296" s="32" t="str">
        <f>IF($K296="igen",Beosztás!AX326,"")</f>
        <v/>
      </c>
    </row>
    <row r="297" spans="1:42" x14ac:dyDescent="0.3">
      <c r="A297" s="155" t="str">
        <f>Beosztás!A327</f>
        <v>Ádám Zoltán</v>
      </c>
      <c r="B297" t="str">
        <f>VLOOKUP($A297,Beosztás!$A$42:$I$347,8,)</f>
        <v>nem</v>
      </c>
      <c r="C297" t="str">
        <f>VLOOKUP($A297,Beosztás!$A$42:$Q$347,9,)</f>
        <v>nem</v>
      </c>
      <c r="D297" t="str">
        <f>VLOOKUP($A297,Beosztás!$A$42:$Q$3501,10,)</f>
        <v>igen</v>
      </c>
      <c r="E297" t="str">
        <f>VLOOKUP($A297,Beosztás!$A$42:$Q$347,11,)</f>
        <v>nem</v>
      </c>
      <c r="F297" t="str">
        <f>VLOOKUP($A297,Beosztás!$A$42:$Q$347,16,)</f>
        <v>nem</v>
      </c>
      <c r="G297">
        <f>VLOOKUP($A297,Beosztás!$A$42:$S$347,17,)</f>
        <v>0</v>
      </c>
      <c r="H297" t="str">
        <f>VLOOKUP($A297,Beosztás!$A$42:$S$347,14,)</f>
        <v>nem</v>
      </c>
      <c r="I297" t="str">
        <f>VLOOKUP($A297,Beosztás!$A$42:$S$347,15,)</f>
        <v>nem</v>
      </c>
      <c r="J297">
        <f t="shared" si="10"/>
        <v>1</v>
      </c>
      <c r="K297" s="82" t="str">
        <f t="shared" si="11"/>
        <v>igen</v>
      </c>
      <c r="L297" s="586">
        <f>Beosztás!T327</f>
        <v>0</v>
      </c>
      <c r="M297" s="603" t="str">
        <f>Beosztás!U327</f>
        <v>HUGO (@)</v>
      </c>
      <c r="N297" s="31" t="str">
        <f>Beosztás!V327</f>
        <v>HUGO (@)</v>
      </c>
      <c r="O297" s="31" t="str">
        <f>Beosztás!W327</f>
        <v>HUGO</v>
      </c>
      <c r="P297" s="31" t="str">
        <f>Beosztás!X327</f>
        <v>HUGO</v>
      </c>
      <c r="Q297" s="31" t="str">
        <f>Beosztás!Y327</f>
        <v>HUGO</v>
      </c>
      <c r="R297" s="31">
        <f>Beosztás!Z327</f>
        <v>0</v>
      </c>
      <c r="S297" s="31">
        <f>Beosztás!AA327</f>
        <v>0</v>
      </c>
      <c r="T297" s="31" t="str">
        <f>Beosztás!AB327</f>
        <v>HUGO (@)</v>
      </c>
      <c r="U297" s="31" t="str">
        <f>Beosztás!AC327</f>
        <v>HUGO (@)</v>
      </c>
      <c r="V297" s="31" t="str">
        <f>Beosztás!AD327</f>
        <v>HUGO</v>
      </c>
      <c r="W297" s="31" t="str">
        <f>Beosztás!AE327</f>
        <v>HUGO</v>
      </c>
      <c r="X297" s="31" t="str">
        <f>Beosztás!AF327</f>
        <v>HUGO</v>
      </c>
      <c r="Y297" s="31">
        <f>Beosztás!AG327</f>
        <v>0</v>
      </c>
      <c r="Z297" s="31">
        <f>Beosztás!AH327</f>
        <v>0</v>
      </c>
      <c r="AA297" s="31" t="str">
        <f>Beosztás!AI327</f>
        <v>HUGO (@)</v>
      </c>
      <c r="AB297" s="31" t="str">
        <f>Beosztás!AJ327</f>
        <v>HUGO (@)</v>
      </c>
      <c r="AC297" s="31" t="str">
        <f>Beosztás!AK327</f>
        <v>HUGO</v>
      </c>
      <c r="AD297" s="31" t="str">
        <f>Beosztás!AL327</f>
        <v>HUGO</v>
      </c>
      <c r="AE297" s="31" t="str">
        <f>Beosztás!AM327</f>
        <v>HUGO</v>
      </c>
      <c r="AF297" s="31">
        <f>Beosztás!AN327</f>
        <v>0</v>
      </c>
      <c r="AG297" s="31">
        <f>Beosztás!AO327</f>
        <v>0</v>
      </c>
      <c r="AH297" s="31" t="str">
        <f>Beosztás!AP327</f>
        <v>HUGO (@)</v>
      </c>
      <c r="AI297" s="31" t="str">
        <f>Beosztás!AQ327</f>
        <v>HUGO (@)</v>
      </c>
      <c r="AJ297" s="31" t="str">
        <f>Beosztás!AR327</f>
        <v>HUGO</v>
      </c>
      <c r="AK297" s="31" t="str">
        <f>Beosztás!AS327</f>
        <v>HUGO</v>
      </c>
      <c r="AL297" s="31" t="str">
        <f>Beosztás!AT327</f>
        <v>HUGO</v>
      </c>
      <c r="AM297" s="31">
        <f>Beosztás!AU327</f>
        <v>0</v>
      </c>
      <c r="AN297" s="31">
        <f>Beosztás!AV327</f>
        <v>0</v>
      </c>
      <c r="AO297" s="31" t="str">
        <f>Beosztás!AW327</f>
        <v>HUGO (@)</v>
      </c>
      <c r="AP297" s="31" t="str">
        <f>Beosztás!AX327</f>
        <v>HUGO (@)</v>
      </c>
    </row>
    <row r="298" spans="1:42" x14ac:dyDescent="0.3">
      <c r="A298" s="155" t="str">
        <f>Beosztás!A328</f>
        <v>Bolyhosné Kovács Judit</v>
      </c>
      <c r="B298" t="str">
        <f>VLOOKUP($A298,Beosztás!$A$42:$I$347,8,)</f>
        <v>nem</v>
      </c>
      <c r="C298" t="str">
        <f>VLOOKUP($A298,Beosztás!$A$42:$Q$347,9,)</f>
        <v>igen</v>
      </c>
      <c r="D298" t="str">
        <f>VLOOKUP($A298,Beosztás!$A$42:$Q$3501,10,)</f>
        <v>nem</v>
      </c>
      <c r="E298" t="str">
        <f>VLOOKUP($A298,Beosztás!$A$42:$Q$347,11,)</f>
        <v>nem</v>
      </c>
      <c r="F298" t="str">
        <f>VLOOKUP($A298,Beosztás!$A$42:$Q$347,16,)</f>
        <v>igen</v>
      </c>
      <c r="G298">
        <f>VLOOKUP($A298,Beosztás!$A$42:$S$347,17,)</f>
        <v>0</v>
      </c>
      <c r="H298" t="str">
        <f>VLOOKUP($A298,Beosztás!$A$42:$S$347,14,)</f>
        <v>nem</v>
      </c>
      <c r="I298" t="str">
        <f>VLOOKUP($A298,Beosztás!$A$42:$S$347,15,)</f>
        <v>nem</v>
      </c>
      <c r="J298">
        <f t="shared" si="10"/>
        <v>2</v>
      </c>
      <c r="K298" s="82" t="str">
        <f t="shared" si="11"/>
        <v>igen</v>
      </c>
      <c r="L298" s="586">
        <f>Beosztás!T328</f>
        <v>0</v>
      </c>
      <c r="M298" s="603" t="str">
        <f>Beosztás!U328</f>
        <v>Levélírás</v>
      </c>
      <c r="N298" s="31" t="str">
        <f>Beosztás!V328</f>
        <v>Levélírás</v>
      </c>
      <c r="O298" s="31" t="str">
        <f>Beosztás!W328</f>
        <v>Levélírás</v>
      </c>
      <c r="P298" s="31" t="str">
        <f>Beosztás!X328</f>
        <v>Levélírás</v>
      </c>
      <c r="Q298" s="31" t="str">
        <f>Beosztás!Y328</f>
        <v>SZ</v>
      </c>
      <c r="R298" s="31">
        <f>Beosztás!Z328</f>
        <v>0</v>
      </c>
      <c r="S298" s="31">
        <f>Beosztás!AA328</f>
        <v>0</v>
      </c>
      <c r="T298" s="31" t="str">
        <f>Beosztás!AB328</f>
        <v>Levélírás</v>
      </c>
      <c r="U298" s="31" t="str">
        <f>Beosztás!AC328</f>
        <v>Levélírás</v>
      </c>
      <c r="V298" s="31" t="str">
        <f>Beosztás!AD328</f>
        <v>Levélírás</v>
      </c>
      <c r="W298" s="31" t="str">
        <f>Beosztás!AE328</f>
        <v>Levélírás</v>
      </c>
      <c r="X298" s="31" t="str">
        <f>Beosztás!AF328</f>
        <v>Levélírás</v>
      </c>
      <c r="Y298" s="31">
        <f>Beosztás!AG328</f>
        <v>0</v>
      </c>
      <c r="Z298" s="31">
        <f>Beosztás!AH328</f>
        <v>0</v>
      </c>
      <c r="AA298" s="31" t="str">
        <f>Beosztás!AI328</f>
        <v>Levélírás</v>
      </c>
      <c r="AB298" s="31" t="str">
        <f>Beosztás!AJ328</f>
        <v>Levélírás</v>
      </c>
      <c r="AC298" s="31" t="str">
        <f>Beosztás!AK328</f>
        <v>Levélírás</v>
      </c>
      <c r="AD298" s="31" t="str">
        <f>Beosztás!AL328</f>
        <v>Levélírás</v>
      </c>
      <c r="AE298" s="31" t="str">
        <f>Beosztás!AM328</f>
        <v>Levélírás</v>
      </c>
      <c r="AF298" s="31">
        <f>Beosztás!AN328</f>
        <v>0</v>
      </c>
      <c r="AG298" s="31">
        <f>Beosztás!AO328</f>
        <v>0</v>
      </c>
      <c r="AH298" s="31" t="str">
        <f>Beosztás!AP328</f>
        <v>SZ</v>
      </c>
      <c r="AI298" s="31" t="str">
        <f>Beosztás!AQ328</f>
        <v>SZ</v>
      </c>
      <c r="AJ298" s="31" t="str">
        <f>Beosztás!AR328</f>
        <v>SZ</v>
      </c>
      <c r="AK298" s="31" t="str">
        <f>Beosztás!AS328</f>
        <v>SZ</v>
      </c>
      <c r="AL298" s="31" t="str">
        <f>Beosztás!AT328</f>
        <v>SZ</v>
      </c>
      <c r="AM298" s="31">
        <f>Beosztás!AU328</f>
        <v>0</v>
      </c>
      <c r="AN298" s="31">
        <f>Beosztás!AV328</f>
        <v>0</v>
      </c>
      <c r="AO298" s="31" t="str">
        <f>Beosztás!AW328</f>
        <v>Levélírás</v>
      </c>
      <c r="AP298" s="31" t="str">
        <f>Beosztás!AX328</f>
        <v>Levélírás</v>
      </c>
    </row>
    <row r="299" spans="1:42" x14ac:dyDescent="0.3">
      <c r="A299" s="155" t="str">
        <f>Beosztás!A329</f>
        <v>Bornemissza Noémi</v>
      </c>
      <c r="B299" t="str">
        <f>VLOOKUP($A299,Beosztás!$A$42:$I$347,8,)</f>
        <v>nem</v>
      </c>
      <c r="C299" t="str">
        <f>VLOOKUP($A299,Beosztás!$A$42:$Q$347,9,)</f>
        <v>igen</v>
      </c>
      <c r="D299" t="str">
        <f>VLOOKUP($A299,Beosztás!$A$42:$Q$3501,10,)</f>
        <v>igen</v>
      </c>
      <c r="E299" t="str">
        <f>VLOOKUP($A299,Beosztás!$A$42:$Q$347,11,)</f>
        <v>nem</v>
      </c>
      <c r="F299" t="str">
        <f>VLOOKUP($A299,Beosztás!$A$42:$Q$347,16,)</f>
        <v>igen</v>
      </c>
      <c r="G299">
        <f>VLOOKUP($A299,Beosztás!$A$42:$S$347,17,)</f>
        <v>0</v>
      </c>
      <c r="H299" t="str">
        <f>VLOOKUP($A299,Beosztás!$A$42:$S$347,14,)</f>
        <v>nem</v>
      </c>
      <c r="I299" t="str">
        <f>VLOOKUP($A299,Beosztás!$A$42:$S$347,15,)</f>
        <v>nem</v>
      </c>
      <c r="J299">
        <f t="shared" si="10"/>
        <v>3</v>
      </c>
      <c r="K299" s="82" t="str">
        <f t="shared" si="11"/>
        <v>igen</v>
      </c>
      <c r="L299" s="586">
        <f>Beosztás!T329</f>
        <v>0</v>
      </c>
      <c r="M299" s="603" t="str">
        <f>Beosztás!U329</f>
        <v>Külföldi irodák</v>
      </c>
      <c r="N299" s="31" t="str">
        <f>Beosztás!V329</f>
        <v>Külföldi irodák</v>
      </c>
      <c r="O299" s="31" t="str">
        <f>Beosztás!W329</f>
        <v>Külföldi irodák</v>
      </c>
      <c r="P299" s="31" t="str">
        <f>Beosztás!X329</f>
        <v>Külföldi irodák</v>
      </c>
      <c r="Q299" s="31" t="str">
        <f>Beosztás!Y329</f>
        <v>Külföldi irodák</v>
      </c>
      <c r="R299" s="31">
        <f>Beosztás!Z329</f>
        <v>0</v>
      </c>
      <c r="S299" s="31">
        <f>Beosztás!AA329</f>
        <v>0</v>
      </c>
      <c r="T299" s="31" t="str">
        <f>Beosztás!AB329</f>
        <v>Külföldi irodák</v>
      </c>
      <c r="U299" s="31" t="str">
        <f>Beosztás!AC329</f>
        <v>Külföldi irodák</v>
      </c>
      <c r="V299" s="31" t="str">
        <f>Beosztás!AD329</f>
        <v>Külföldi irodák</v>
      </c>
      <c r="W299" s="31" t="str">
        <f>Beosztás!AE329</f>
        <v>Külföldi irodák</v>
      </c>
      <c r="X299" s="31" t="str">
        <f>Beosztás!AF329</f>
        <v>SZ</v>
      </c>
      <c r="Y299" s="31">
        <f>Beosztás!AG329</f>
        <v>0</v>
      </c>
      <c r="Z299" s="31">
        <f>Beosztás!AH329</f>
        <v>0</v>
      </c>
      <c r="AA299" s="31" t="str">
        <f>Beosztás!AI329</f>
        <v>Külföldi irodák</v>
      </c>
      <c r="AB299" s="31" t="str">
        <f>Beosztás!AJ329</f>
        <v>Külföldi irodák</v>
      </c>
      <c r="AC299" s="31" t="str">
        <f>Beosztás!AK329</f>
        <v>Külföldi irodák</v>
      </c>
      <c r="AD299" s="31" t="str">
        <f>Beosztás!AL329</f>
        <v>Külföldi irodák</v>
      </c>
      <c r="AE299" s="31" t="str">
        <f>Beosztás!AM329</f>
        <v>Külföldi irodák</v>
      </c>
      <c r="AF299" s="31">
        <f>Beosztás!AN329</f>
        <v>0</v>
      </c>
      <c r="AG299" s="31">
        <f>Beosztás!AO329</f>
        <v>0</v>
      </c>
      <c r="AH299" s="31" t="str">
        <f>Beosztás!AP329</f>
        <v>Külföldi irodák</v>
      </c>
      <c r="AI299" s="31" t="str">
        <f>Beosztás!AQ329</f>
        <v>Külföldi irodák</v>
      </c>
      <c r="AJ299" s="31" t="str">
        <f>Beosztás!AR329</f>
        <v>Külföldi irodák</v>
      </c>
      <c r="AK299" s="31" t="str">
        <f>Beosztás!AS329</f>
        <v>Külföldi irodák</v>
      </c>
      <c r="AL299" s="31" t="str">
        <f>Beosztás!AT329</f>
        <v>SZ</v>
      </c>
      <c r="AM299" s="31">
        <f>Beosztás!AU329</f>
        <v>0</v>
      </c>
      <c r="AN299" s="31">
        <f>Beosztás!AV329</f>
        <v>0</v>
      </c>
      <c r="AO299" s="31" t="str">
        <f>Beosztás!AW329</f>
        <v>Külföldi irodák</v>
      </c>
      <c r="AP299" s="31" t="str">
        <f>Beosztás!AX329</f>
        <v>Külföldi irodák</v>
      </c>
    </row>
    <row r="300" spans="1:42" x14ac:dyDescent="0.3">
      <c r="A300" s="155" t="str">
        <f>Beosztás!A330</f>
        <v>Erberling Zsófia</v>
      </c>
      <c r="B300" t="str">
        <f>VLOOKUP($A300,Beosztás!$A$42:$I$347,8,)</f>
        <v>nem</v>
      </c>
      <c r="C300" t="str">
        <f>VLOOKUP($A300,Beosztás!$A$42:$Q$347,9,)</f>
        <v>nem</v>
      </c>
      <c r="D300" t="str">
        <f>VLOOKUP($A300,Beosztás!$A$42:$Q$3501,10,)</f>
        <v>igen</v>
      </c>
      <c r="E300" t="str">
        <f>VLOOKUP($A300,Beosztás!$A$42:$Q$347,11,)</f>
        <v>igen</v>
      </c>
      <c r="F300" t="str">
        <f>VLOOKUP($A300,Beosztás!$A$42:$Q$347,16,)</f>
        <v>nem</v>
      </c>
      <c r="G300">
        <f>VLOOKUP($A300,Beosztás!$A$42:$S$347,17,)</f>
        <v>0</v>
      </c>
      <c r="H300" t="str">
        <f>VLOOKUP($A300,Beosztás!$A$42:$S$347,14,)</f>
        <v>nem</v>
      </c>
      <c r="I300" t="str">
        <f>VLOOKUP($A300,Beosztás!$A$42:$S$347,15,)</f>
        <v>nem</v>
      </c>
      <c r="J300">
        <f t="shared" si="10"/>
        <v>2</v>
      </c>
      <c r="K300" s="82" t="str">
        <f t="shared" si="11"/>
        <v>igen</v>
      </c>
      <c r="L300" s="586">
        <f>Beosztás!T330</f>
        <v>0</v>
      </c>
      <c r="M300" s="603" t="str">
        <f>Beosztás!U330</f>
        <v>Jogsegély szignálás</v>
      </c>
      <c r="N300" s="31" t="str">
        <f>Beosztás!V330</f>
        <v>Jogsegély szignálás</v>
      </c>
      <c r="O300" s="31" t="str">
        <f>Beosztás!W330</f>
        <v>Jogsegély levelezés</v>
      </c>
      <c r="P300" s="31" t="str">
        <f>Beosztás!X330</f>
        <v>Jogsegély levelezés</v>
      </c>
      <c r="Q300" s="31" t="str">
        <f>Beosztás!Y330</f>
        <v>Jogsegély levelezés</v>
      </c>
      <c r="R300" s="31">
        <f>Beosztás!Z330</f>
        <v>0</v>
      </c>
      <c r="S300" s="31">
        <f>Beosztás!AA330</f>
        <v>0</v>
      </c>
      <c r="T300" s="31" t="str">
        <f>Beosztás!AB330</f>
        <v>Jogsegély szignálás</v>
      </c>
      <c r="U300" s="31" t="str">
        <f>Beosztás!AC330</f>
        <v>Jogsegély szignálás</v>
      </c>
      <c r="V300" s="31" t="str">
        <f>Beosztás!AD330</f>
        <v>Jogsegély levelezés</v>
      </c>
      <c r="W300" s="31" t="str">
        <f>Beosztás!AE330</f>
        <v>Jogsegély levelezés</v>
      </c>
      <c r="X300" s="31" t="str">
        <f>Beosztás!AF330</f>
        <v>Jogsegély levelezés</v>
      </c>
      <c r="Y300" s="31">
        <f>Beosztás!AG330</f>
        <v>0</v>
      </c>
      <c r="Z300" s="31">
        <f>Beosztás!AH330</f>
        <v>0</v>
      </c>
      <c r="AA300" s="31" t="str">
        <f>Beosztás!AI330</f>
        <v>Jogsegély szignálás</v>
      </c>
      <c r="AB300" s="31" t="str">
        <f>Beosztás!AJ330</f>
        <v>Jogsegély szignálás</v>
      </c>
      <c r="AC300" s="31" t="str">
        <f>Beosztás!AK330</f>
        <v>Jogsegély levelezés</v>
      </c>
      <c r="AD300" s="31" t="str">
        <f>Beosztás!AL330</f>
        <v>Jogsegély levelezés</v>
      </c>
      <c r="AE300" s="31" t="str">
        <f>Beosztás!AM330</f>
        <v>Jogsegély levelezés</v>
      </c>
      <c r="AF300" s="31">
        <f>Beosztás!AN330</f>
        <v>0</v>
      </c>
      <c r="AG300" s="31">
        <f>Beosztás!AO330</f>
        <v>0</v>
      </c>
      <c r="AH300" s="31" t="str">
        <f>Beosztás!AP330</f>
        <v>Jogsegély szignálás</v>
      </c>
      <c r="AI300" s="31" t="str">
        <f>Beosztás!AQ330</f>
        <v>Jogsegély szignálás</v>
      </c>
      <c r="AJ300" s="31" t="str">
        <f>Beosztás!AR330</f>
        <v>Jogsegély levelezés</v>
      </c>
      <c r="AK300" s="31" t="str">
        <f>Beosztás!AS330</f>
        <v>Jogsegély levelezés</v>
      </c>
      <c r="AL300" s="31" t="str">
        <f>Beosztás!AT330</f>
        <v>Jogsegély levelezés</v>
      </c>
      <c r="AM300" s="31">
        <f>Beosztás!AU330</f>
        <v>0</v>
      </c>
      <c r="AN300" s="31">
        <f>Beosztás!AV330</f>
        <v>0</v>
      </c>
      <c r="AO300" s="31" t="str">
        <f>Beosztás!AW330</f>
        <v>Jogsegély szignálás</v>
      </c>
      <c r="AP300" s="31" t="str">
        <f>Beosztás!AX330</f>
        <v>Jogsegély szignálás</v>
      </c>
    </row>
    <row r="301" spans="1:42" x14ac:dyDescent="0.3">
      <c r="A301" s="155" t="str">
        <f>Beosztás!A331</f>
        <v>Forgó Adrienn</v>
      </c>
      <c r="B301" t="str">
        <f>VLOOKUP($A301,Beosztás!$A$42:$I$347,8,)</f>
        <v>nem</v>
      </c>
      <c r="C301" t="str">
        <f>VLOOKUP($A301,Beosztás!$A$42:$Q$347,9,)</f>
        <v>nem</v>
      </c>
      <c r="D301" t="str">
        <f>VLOOKUP($A301,Beosztás!$A$42:$Q$3501,10,)</f>
        <v>igen</v>
      </c>
      <c r="E301" t="str">
        <f>VLOOKUP($A301,Beosztás!$A$42:$Q$347,11,)</f>
        <v>igen</v>
      </c>
      <c r="F301" t="str">
        <f>VLOOKUP($A301,Beosztás!$A$42:$Q$347,16,)</f>
        <v>nem</v>
      </c>
      <c r="G301">
        <f>VLOOKUP($A301,Beosztás!$A$42:$S$347,17,)</f>
        <v>0</v>
      </c>
      <c r="H301" t="str">
        <f>VLOOKUP($A301,Beosztás!$A$42:$S$347,14,)</f>
        <v>nem</v>
      </c>
      <c r="I301" t="str">
        <f>VLOOKUP($A301,Beosztás!$A$42:$S$347,15,)</f>
        <v>nem</v>
      </c>
      <c r="J301">
        <f t="shared" si="10"/>
        <v>2</v>
      </c>
      <c r="K301" s="82" t="str">
        <f t="shared" si="11"/>
        <v>igen</v>
      </c>
      <c r="L301" s="586">
        <f>Beosztás!T331</f>
        <v>0</v>
      </c>
      <c r="M301" s="603" t="str">
        <f>Beosztás!U331</f>
        <v>HUGO</v>
      </c>
      <c r="N301" s="31" t="str">
        <f>Beosztás!V331</f>
        <v>HUGO</v>
      </c>
      <c r="O301" s="31" t="str">
        <f>Beosztás!W331</f>
        <v>HUGO (@)</v>
      </c>
      <c r="P301" s="31" t="str">
        <f>Beosztás!X331</f>
        <v>HUGO</v>
      </c>
      <c r="Q301" s="31" t="str">
        <f>Beosztás!Y331</f>
        <v>HUGO</v>
      </c>
      <c r="R301" s="31">
        <f>Beosztás!Z331</f>
        <v>0</v>
      </c>
      <c r="S301" s="31">
        <f>Beosztás!AA331</f>
        <v>0</v>
      </c>
      <c r="T301" s="31" t="str">
        <f>Beosztás!AB331</f>
        <v>HUGO</v>
      </c>
      <c r="U301" s="31" t="str">
        <f>Beosztás!AC331</f>
        <v>HUGO</v>
      </c>
      <c r="V301" s="31" t="str">
        <f>Beosztás!AD331</f>
        <v>HUGO (@)</v>
      </c>
      <c r="W301" s="31" t="str">
        <f>Beosztás!AE331</f>
        <v>HUGO</v>
      </c>
      <c r="X301" s="31" t="str">
        <f>Beosztás!AF331</f>
        <v>HUGO</v>
      </c>
      <c r="Y301" s="31">
        <f>Beosztás!AG331</f>
        <v>0</v>
      </c>
      <c r="Z301" s="31">
        <f>Beosztás!AH331</f>
        <v>0</v>
      </c>
      <c r="AA301" s="31" t="str">
        <f>Beosztás!AI331</f>
        <v>HUGO</v>
      </c>
      <c r="AB301" s="31" t="str">
        <f>Beosztás!AJ331</f>
        <v>HUGO</v>
      </c>
      <c r="AC301" s="31" t="str">
        <f>Beosztás!AK331</f>
        <v>HUGO (@)</v>
      </c>
      <c r="AD301" s="31" t="str">
        <f>Beosztás!AL331</f>
        <v>SZ</v>
      </c>
      <c r="AE301" s="31" t="str">
        <f>Beosztás!AM331</f>
        <v>SZ</v>
      </c>
      <c r="AF301" s="31">
        <f>Beosztás!AN331</f>
        <v>0</v>
      </c>
      <c r="AG301" s="31">
        <f>Beosztás!AO331</f>
        <v>0</v>
      </c>
      <c r="AH301" s="31" t="str">
        <f>Beosztás!AP331</f>
        <v>HUGO</v>
      </c>
      <c r="AI301" s="31" t="str">
        <f>Beosztás!AQ331</f>
        <v>HUGO</v>
      </c>
      <c r="AJ301" s="31" t="str">
        <f>Beosztás!AR331</f>
        <v>HUGO (@)</v>
      </c>
      <c r="AK301" s="31" t="str">
        <f>Beosztás!AS331</f>
        <v>HUGO</v>
      </c>
      <c r="AL301" s="31" t="str">
        <f>Beosztás!AT331</f>
        <v>HUGO</v>
      </c>
      <c r="AM301" s="31">
        <f>Beosztás!AU331</f>
        <v>0</v>
      </c>
      <c r="AN301" s="31">
        <f>Beosztás!AV331</f>
        <v>0</v>
      </c>
      <c r="AO301" s="31" t="str">
        <f>Beosztás!AW331</f>
        <v>HUGO</v>
      </c>
      <c r="AP301" s="31" t="str">
        <f>Beosztás!AX331</f>
        <v>HUGO</v>
      </c>
    </row>
    <row r="302" spans="1:42" x14ac:dyDescent="0.3">
      <c r="A302" s="155" t="str">
        <f>Beosztás!A332</f>
        <v>György Sándorné</v>
      </c>
      <c r="B302" t="str">
        <f>VLOOKUP($A302,Beosztás!$A$42:$I$347,8,)</f>
        <v>nem</v>
      </c>
      <c r="C302" t="str">
        <f>VLOOKUP($A302,Beosztás!$A$42:$Q$347,9,)</f>
        <v>igen</v>
      </c>
      <c r="D302" t="str">
        <f>VLOOKUP($A302,Beosztás!$A$42:$Q$3501,10,)</f>
        <v>nem</v>
      </c>
      <c r="E302" t="str">
        <f>VLOOKUP($A302,Beosztás!$A$42:$Q$347,11,)</f>
        <v>nem</v>
      </c>
      <c r="F302" t="str">
        <f>VLOOKUP($A302,Beosztás!$A$42:$Q$347,16,)</f>
        <v>igen</v>
      </c>
      <c r="G302">
        <f>VLOOKUP($A302,Beosztás!$A$42:$S$347,17,)</f>
        <v>0</v>
      </c>
      <c r="H302" t="str">
        <f>VLOOKUP($A302,Beosztás!$A$42:$S$347,14,)</f>
        <v>nem</v>
      </c>
      <c r="I302" t="str">
        <f>VLOOKUP($A302,Beosztás!$A$42:$S$347,15,)</f>
        <v>nem</v>
      </c>
      <c r="J302">
        <f t="shared" si="10"/>
        <v>2</v>
      </c>
      <c r="K302" s="82" t="str">
        <f t="shared" si="11"/>
        <v>igen</v>
      </c>
      <c r="L302" s="586">
        <f>Beosztás!T332</f>
        <v>0</v>
      </c>
      <c r="M302" s="603" t="str">
        <f>Beosztás!U332</f>
        <v>Levélírás</v>
      </c>
      <c r="N302" s="31" t="str">
        <f>Beosztás!V332</f>
        <v>Levélírás</v>
      </c>
      <c r="O302" s="31" t="str">
        <f>Beosztás!W332</f>
        <v>Levélírás</v>
      </c>
      <c r="P302" s="31" t="str">
        <f>Beosztás!X332</f>
        <v>Levélírás</v>
      </c>
      <c r="Q302" s="31" t="str">
        <f>Beosztás!Y332</f>
        <v>Levélírás</v>
      </c>
      <c r="R302" s="31">
        <f>Beosztás!Z332</f>
        <v>0</v>
      </c>
      <c r="S302" s="31">
        <f>Beosztás!AA332</f>
        <v>0</v>
      </c>
      <c r="T302" s="31" t="str">
        <f>Beosztás!AB332</f>
        <v>Levélírás</v>
      </c>
      <c r="U302" s="31" t="str">
        <f>Beosztás!AC332</f>
        <v>Levélírás</v>
      </c>
      <c r="V302" s="31" t="str">
        <f>Beosztás!AD332</f>
        <v>Levélírás</v>
      </c>
      <c r="W302" s="31" t="str">
        <f>Beosztás!AE332</f>
        <v>Levélírás</v>
      </c>
      <c r="X302" s="31" t="str">
        <f>Beosztás!AF332</f>
        <v>Levélírás</v>
      </c>
      <c r="Y302" s="31">
        <f>Beosztás!AG332</f>
        <v>0</v>
      </c>
      <c r="Z302" s="31">
        <f>Beosztás!AH332</f>
        <v>0</v>
      </c>
      <c r="AA302" s="31" t="str">
        <f>Beosztás!AI332</f>
        <v>Levélírás</v>
      </c>
      <c r="AB302" s="31" t="str">
        <f>Beosztás!AJ332</f>
        <v>Levélírás</v>
      </c>
      <c r="AC302" s="31" t="str">
        <f>Beosztás!AK332</f>
        <v>Levélírás</v>
      </c>
      <c r="AD302" s="31" t="str">
        <f>Beosztás!AL332</f>
        <v>Levélírás</v>
      </c>
      <c r="AE302" s="31" t="str">
        <f>Beosztás!AM332</f>
        <v>Levélírás</v>
      </c>
      <c r="AF302" s="31">
        <f>Beosztás!AN332</f>
        <v>0</v>
      </c>
      <c r="AG302" s="31">
        <f>Beosztás!AO332</f>
        <v>0</v>
      </c>
      <c r="AH302" s="31" t="str">
        <f>Beosztás!AP332</f>
        <v>Levélírás</v>
      </c>
      <c r="AI302" s="31" t="str">
        <f>Beosztás!AQ332</f>
        <v>Levélírás</v>
      </c>
      <c r="AJ302" s="31" t="str">
        <f>Beosztás!AR332</f>
        <v>Levélírás</v>
      </c>
      <c r="AK302" s="31" t="str">
        <f>Beosztás!AS332</f>
        <v>Levélírás</v>
      </c>
      <c r="AL302" s="31" t="str">
        <f>Beosztás!AT332</f>
        <v>SZ</v>
      </c>
      <c r="AM302" s="31">
        <f>Beosztás!AU332</f>
        <v>0</v>
      </c>
      <c r="AN302" s="31">
        <f>Beosztás!AV332</f>
        <v>0</v>
      </c>
      <c r="AO302" s="31" t="str">
        <f>Beosztás!AW332</f>
        <v>SZ</v>
      </c>
      <c r="AP302" s="31" t="str">
        <f>Beosztás!AX332</f>
        <v>SZ</v>
      </c>
    </row>
    <row r="303" spans="1:42" x14ac:dyDescent="0.3">
      <c r="A303" s="155" t="str">
        <f>Beosztás!A333</f>
        <v>Keresztes Ámon</v>
      </c>
      <c r="B303" t="str">
        <f>VLOOKUP($A303,Beosztás!$A$42:$I$347,8,)</f>
        <v>nem</v>
      </c>
      <c r="C303" t="str">
        <f>VLOOKUP($A303,Beosztás!$A$42:$Q$347,9,)</f>
        <v>igen</v>
      </c>
      <c r="D303" t="str">
        <f>VLOOKUP($A303,Beosztás!$A$42:$Q$3501,10,)</f>
        <v>nem</v>
      </c>
      <c r="E303" t="str">
        <f>VLOOKUP($A303,Beosztás!$A$42:$Q$347,11,)</f>
        <v>nem</v>
      </c>
      <c r="F303" t="str">
        <f>VLOOKUP($A303,Beosztás!$A$42:$Q$347,16,)</f>
        <v>nem</v>
      </c>
      <c r="G303">
        <f>VLOOKUP($A303,Beosztás!$A$42:$S$347,17,)</f>
        <v>0</v>
      </c>
      <c r="H303" t="str">
        <f>VLOOKUP($A303,Beosztás!$A$42:$S$347,14,)</f>
        <v>nem</v>
      </c>
      <c r="I303" t="str">
        <f>VLOOKUP($A303,Beosztás!$A$42:$S$347,15,)</f>
        <v>igen</v>
      </c>
      <c r="J303">
        <f t="shared" si="10"/>
        <v>2</v>
      </c>
      <c r="K303" s="82" t="str">
        <f t="shared" si="11"/>
        <v>igen</v>
      </c>
      <c r="L303" s="586">
        <f>Beosztás!T333</f>
        <v>0</v>
      </c>
      <c r="M303" s="603" t="str">
        <f>Beosztás!U333</f>
        <v>Levélírás</v>
      </c>
      <c r="N303" s="31" t="str">
        <f>Beosztás!V333</f>
        <v>Levélírás</v>
      </c>
      <c r="O303" s="31" t="str">
        <f>Beosztás!W333</f>
        <v>Levélírás</v>
      </c>
      <c r="P303" s="31" t="str">
        <f>Beosztás!X333</f>
        <v>Levélírás</v>
      </c>
      <c r="Q303" s="31" t="str">
        <f>Beosztás!Y333</f>
        <v>Levélírás</v>
      </c>
      <c r="R303" s="31">
        <f>Beosztás!Z333</f>
        <v>0</v>
      </c>
      <c r="S303" s="31">
        <f>Beosztás!AA333</f>
        <v>0</v>
      </c>
      <c r="T303" s="31" t="str">
        <f>Beosztás!AB333</f>
        <v>Levélírás</v>
      </c>
      <c r="U303" s="31" t="str">
        <f>Beosztás!AC333</f>
        <v>Levélírás</v>
      </c>
      <c r="V303" s="31" t="str">
        <f>Beosztás!AD333</f>
        <v>Levélírás</v>
      </c>
      <c r="W303" s="31" t="str">
        <f>Beosztás!AE333</f>
        <v>Levélírás</v>
      </c>
      <c r="X303" s="31" t="str">
        <f>Beosztás!AF333</f>
        <v>SZ</v>
      </c>
      <c r="Y303" s="31">
        <f>Beosztás!AG333</f>
        <v>0</v>
      </c>
      <c r="Z303" s="31">
        <f>Beosztás!AH333</f>
        <v>0</v>
      </c>
      <c r="AA303" s="31" t="str">
        <f>Beosztás!AI333</f>
        <v>Levélírás</v>
      </c>
      <c r="AB303" s="31" t="str">
        <f>Beosztás!AJ333</f>
        <v>Levélírás</v>
      </c>
      <c r="AC303" s="31" t="str">
        <f>Beosztás!AK333</f>
        <v>Levélírás</v>
      </c>
      <c r="AD303" s="31" t="str">
        <f>Beosztás!AL333</f>
        <v>Levélírás</v>
      </c>
      <c r="AE303" s="31" t="str">
        <f>Beosztás!AM333</f>
        <v>Levélírás</v>
      </c>
      <c r="AF303" s="31">
        <f>Beosztás!AN333</f>
        <v>0</v>
      </c>
      <c r="AG303" s="31">
        <f>Beosztás!AO333</f>
        <v>0</v>
      </c>
      <c r="AH303" s="31" t="str">
        <f>Beosztás!AP333</f>
        <v>Levélírás</v>
      </c>
      <c r="AI303" s="31" t="str">
        <f>Beosztás!AQ333</f>
        <v>Levélírás</v>
      </c>
      <c r="AJ303" s="31" t="str">
        <f>Beosztás!AR333</f>
        <v>Levélírás</v>
      </c>
      <c r="AK303" s="31" t="str">
        <f>Beosztás!AS333</f>
        <v>Levélírás</v>
      </c>
      <c r="AL303" s="31" t="str">
        <f>Beosztás!AT333</f>
        <v>Levélírás</v>
      </c>
      <c r="AM303" s="31">
        <f>Beosztás!AU333</f>
        <v>0</v>
      </c>
      <c r="AN303" s="31">
        <f>Beosztás!AV333</f>
        <v>0</v>
      </c>
      <c r="AO303" s="31" t="str">
        <f>Beosztás!AW333</f>
        <v>Levélírás</v>
      </c>
      <c r="AP303" s="31" t="str">
        <f>Beosztás!AX333</f>
        <v>Levélírás</v>
      </c>
    </row>
    <row r="304" spans="1:42" x14ac:dyDescent="0.3">
      <c r="A304" s="155" t="str">
        <f>Beosztás!A334</f>
        <v>Kissné Balsai Emese</v>
      </c>
      <c r="B304" t="str">
        <f>VLOOKUP($A304,Beosztás!$A$42:$I$347,8,)</f>
        <v>nem</v>
      </c>
      <c r="C304" t="str">
        <f>VLOOKUP($A304,Beosztás!$A$42:$Q$347,9,)</f>
        <v>igen</v>
      </c>
      <c r="D304" t="str">
        <f>VLOOKUP($A304,Beosztás!$A$42:$Q$3501,10,)</f>
        <v>nem</v>
      </c>
      <c r="E304" t="str">
        <f>VLOOKUP($A304,Beosztás!$A$42:$Q$347,11,)</f>
        <v>igen</v>
      </c>
      <c r="F304" t="str">
        <f>VLOOKUP($A304,Beosztás!$A$42:$Q$347,16,)</f>
        <v>igen</v>
      </c>
      <c r="G304">
        <f>VLOOKUP($A304,Beosztás!$A$42:$S$347,17,)</f>
        <v>0</v>
      </c>
      <c r="H304" t="str">
        <f>VLOOKUP($A304,Beosztás!$A$42:$S$347,14,)</f>
        <v>nem</v>
      </c>
      <c r="I304" t="str">
        <f>VLOOKUP($A304,Beosztás!$A$42:$S$347,15,)</f>
        <v>nem</v>
      </c>
      <c r="J304">
        <f t="shared" si="10"/>
        <v>3</v>
      </c>
      <c r="K304" s="82" t="str">
        <f t="shared" si="11"/>
        <v>igen</v>
      </c>
      <c r="L304" s="586">
        <f>Beosztás!T334</f>
        <v>0</v>
      </c>
      <c r="M304" s="603" t="str">
        <f>Beosztás!U334</f>
        <v>SZ</v>
      </c>
      <c r="N304" s="31" t="str">
        <f>Beosztás!V334</f>
        <v>SZ</v>
      </c>
      <c r="O304" s="31" t="str">
        <f>Beosztás!W334</f>
        <v>SZ</v>
      </c>
      <c r="P304" s="31" t="str">
        <f>Beosztás!X334</f>
        <v>SZ</v>
      </c>
      <c r="Q304" s="31" t="str">
        <f>Beosztás!Y334</f>
        <v>SZ</v>
      </c>
      <c r="R304" s="31">
        <f>Beosztás!Z334</f>
        <v>0</v>
      </c>
      <c r="S304" s="31">
        <f>Beosztás!AA334</f>
        <v>0</v>
      </c>
      <c r="T304" s="31" t="str">
        <f>Beosztás!AB334</f>
        <v>Külföldi irodák</v>
      </c>
      <c r="U304" s="31" t="str">
        <f>Beosztás!AC334</f>
        <v>Külföldi irodák</v>
      </c>
      <c r="V304" s="31" t="str">
        <f>Beosztás!AD334</f>
        <v>Külföldi irodák</v>
      </c>
      <c r="W304" s="31" t="str">
        <f>Beosztás!AE334</f>
        <v>Külföldi irodák</v>
      </c>
      <c r="X304" s="31" t="str">
        <f>Beosztás!AF334</f>
        <v>Külföldi irodák</v>
      </c>
      <c r="Y304" s="31">
        <f>Beosztás!AG334</f>
        <v>0</v>
      </c>
      <c r="Z304" s="31">
        <f>Beosztás!AH334</f>
        <v>0</v>
      </c>
      <c r="AA304" s="31" t="str">
        <f>Beosztás!AI334</f>
        <v>Külföldi irodák</v>
      </c>
      <c r="AB304" s="31" t="str">
        <f>Beosztás!AJ334</f>
        <v>Külföldi irodák</v>
      </c>
      <c r="AC304" s="31" t="str">
        <f>Beosztás!AK334</f>
        <v>Külföldi irodák</v>
      </c>
      <c r="AD304" s="31" t="str">
        <f>Beosztás!AL334</f>
        <v>Külföldi irodák</v>
      </c>
      <c r="AE304" s="31" t="str">
        <f>Beosztás!AM334</f>
        <v>E-ÜSZI</v>
      </c>
      <c r="AF304" s="31">
        <f>Beosztás!AN334</f>
        <v>0</v>
      </c>
      <c r="AG304" s="31">
        <f>Beosztás!AO334</f>
        <v>0</v>
      </c>
      <c r="AH304" s="31" t="str">
        <f>Beosztás!AP334</f>
        <v>E-ÜSZI</v>
      </c>
      <c r="AI304" s="31" t="str">
        <f>Beosztás!AQ334</f>
        <v>Külföldi irodák</v>
      </c>
      <c r="AJ304" s="31" t="str">
        <f>Beosztás!AR334</f>
        <v>Külföldi irodák</v>
      </c>
      <c r="AK304" s="31" t="str">
        <f>Beosztás!AS334</f>
        <v>Külföldi irodák</v>
      </c>
      <c r="AL304" s="31" t="str">
        <f>Beosztás!AT334</f>
        <v>Külföldi irodák</v>
      </c>
      <c r="AM304" s="31">
        <f>Beosztás!AU334</f>
        <v>0</v>
      </c>
      <c r="AN304" s="31">
        <f>Beosztás!AV334</f>
        <v>0</v>
      </c>
      <c r="AO304" s="31" t="str">
        <f>Beosztás!AW334</f>
        <v>Külföldi irodák</v>
      </c>
      <c r="AP304" s="31" t="str">
        <f>Beosztás!AX334</f>
        <v>SZ</v>
      </c>
    </row>
    <row r="305" spans="1:42" x14ac:dyDescent="0.3">
      <c r="A305" s="155" t="str">
        <f>Beosztás!A335</f>
        <v>Kapásné Kalo Ildikó</v>
      </c>
      <c r="B305" t="str">
        <f>VLOOKUP($A305,Beosztás!$A$42:$I$347,8,)</f>
        <v>nem</v>
      </c>
      <c r="C305" t="str">
        <f>VLOOKUP($A305,Beosztás!$A$42:$Q$347,9,)</f>
        <v>igen</v>
      </c>
      <c r="D305" t="str">
        <f>VLOOKUP($A305,Beosztás!$A$42:$Q$3501,10,)</f>
        <v>nem</v>
      </c>
      <c r="E305" t="str">
        <f>VLOOKUP($A305,Beosztás!$A$42:$Q$347,11,)</f>
        <v>nem</v>
      </c>
      <c r="F305" t="str">
        <f>VLOOKUP($A305,Beosztás!$A$42:$Q$347,16,)</f>
        <v>nem</v>
      </c>
      <c r="G305">
        <f>VLOOKUP($A305,Beosztás!$A$42:$S$347,17,)</f>
        <v>0</v>
      </c>
      <c r="H305" t="str">
        <f>VLOOKUP($A305,Beosztás!$A$42:$S$347,14,)</f>
        <v>nem</v>
      </c>
      <c r="I305" t="str">
        <f>VLOOKUP($A305,Beosztás!$A$42:$S$347,15,)</f>
        <v>nem</v>
      </c>
      <c r="J305">
        <f t="shared" si="10"/>
        <v>1</v>
      </c>
      <c r="K305" s="82" t="str">
        <f t="shared" si="11"/>
        <v>igen</v>
      </c>
      <c r="L305" s="586">
        <f>Beosztás!T335</f>
        <v>0</v>
      </c>
      <c r="M305" s="603" t="str">
        <f>Beosztás!U335</f>
        <v>Levélírás</v>
      </c>
      <c r="N305" s="31" t="str">
        <f>Beosztás!V335</f>
        <v>Levélírás</v>
      </c>
      <c r="O305" s="31" t="str">
        <f>Beosztás!W335</f>
        <v>Levélírás</v>
      </c>
      <c r="P305" s="31" t="str">
        <f>Beosztás!X335</f>
        <v>Levélírás</v>
      </c>
      <c r="Q305" s="31" t="str">
        <f>Beosztás!Y335</f>
        <v>Levélírás</v>
      </c>
      <c r="R305" s="31">
        <f>Beosztás!Z335</f>
        <v>0</v>
      </c>
      <c r="S305" s="31">
        <f>Beosztás!AA335</f>
        <v>0</v>
      </c>
      <c r="T305" s="31" t="str">
        <f>Beosztás!AB335</f>
        <v>Levélírás</v>
      </c>
      <c r="U305" s="31" t="str">
        <f>Beosztás!AC335</f>
        <v>SZ</v>
      </c>
      <c r="V305" s="31" t="str">
        <f>Beosztás!AD335</f>
        <v>Levélírás</v>
      </c>
      <c r="W305" s="31" t="str">
        <f>Beosztás!AE335</f>
        <v>Levélírás</v>
      </c>
      <c r="X305" s="31" t="str">
        <f>Beosztás!AF335</f>
        <v>Levélírás</v>
      </c>
      <c r="Y305" s="31">
        <f>Beosztás!AG335</f>
        <v>0</v>
      </c>
      <c r="Z305" s="31">
        <f>Beosztás!AH335</f>
        <v>0</v>
      </c>
      <c r="AA305" s="31" t="str">
        <f>Beosztás!AI335</f>
        <v>sz</v>
      </c>
      <c r="AB305" s="31" t="str">
        <f>Beosztás!AJ335</f>
        <v>sz</v>
      </c>
      <c r="AC305" s="31" t="str">
        <f>Beosztás!AK335</f>
        <v>sz</v>
      </c>
      <c r="AD305" s="31" t="str">
        <f>Beosztás!AL335</f>
        <v>sz</v>
      </c>
      <c r="AE305" s="31" t="str">
        <f>Beosztás!AM335</f>
        <v>sz</v>
      </c>
      <c r="AF305" s="31">
        <f>Beosztás!AN335</f>
        <v>0</v>
      </c>
      <c r="AG305" s="31">
        <f>Beosztás!AO335</f>
        <v>0</v>
      </c>
      <c r="AH305" s="31" t="str">
        <f>Beosztás!AP335</f>
        <v>Levélírás</v>
      </c>
      <c r="AI305" s="31" t="str">
        <f>Beosztás!AQ335</f>
        <v>Levélírás</v>
      </c>
      <c r="AJ305" s="31" t="str">
        <f>Beosztás!AR335</f>
        <v>Levélírás</v>
      </c>
      <c r="AK305" s="31" t="str">
        <f>Beosztás!AS335</f>
        <v>Levélírás</v>
      </c>
      <c r="AL305" s="31" t="str">
        <f>Beosztás!AT335</f>
        <v>Levélírás</v>
      </c>
      <c r="AM305" s="31">
        <f>Beosztás!AU335</f>
        <v>0</v>
      </c>
      <c r="AN305" s="31">
        <f>Beosztás!AV335</f>
        <v>0</v>
      </c>
      <c r="AO305" s="31" t="str">
        <f>Beosztás!AW335</f>
        <v>Levélírás</v>
      </c>
      <c r="AP305" s="31" t="str">
        <f>Beosztás!AX335</f>
        <v>Levélírás</v>
      </c>
    </row>
    <row r="306" spans="1:42" hidden="1" x14ac:dyDescent="0.3">
      <c r="A306" s="155" t="str">
        <f>Beosztás!A336</f>
        <v>Kissné Szabó Tímea</v>
      </c>
      <c r="B306" t="str">
        <f>VLOOKUP($A306,Beosztás!$A$42:$I$347,8,)</f>
        <v>nem</v>
      </c>
      <c r="C306" t="str">
        <f>VLOOKUP($A306,Beosztás!$A$42:$Q$347,9,)</f>
        <v>nem</v>
      </c>
      <c r="D306" t="str">
        <f>VLOOKUP($A306,Beosztás!$A$42:$Q$3501,10,)</f>
        <v>nem</v>
      </c>
      <c r="E306" t="str">
        <f>VLOOKUP($A306,Beosztás!$A$42:$Q$347,11,)</f>
        <v>nem</v>
      </c>
      <c r="F306" t="str">
        <f>VLOOKUP($A306,Beosztás!$A$42:$Q$347,16,)</f>
        <v>nem</v>
      </c>
      <c r="G306">
        <f>VLOOKUP($A306,Beosztás!$A$42:$S$347,17,)</f>
        <v>0</v>
      </c>
      <c r="H306" t="str">
        <f>VLOOKUP($A306,Beosztás!$A$42:$S$347,14,)</f>
        <v>nem</v>
      </c>
      <c r="I306" t="str">
        <f>VLOOKUP($A306,Beosztás!$A$42:$S$347,15,)</f>
        <v>nem</v>
      </c>
      <c r="J306">
        <f t="shared" si="10"/>
        <v>0</v>
      </c>
      <c r="K306" s="82" t="str">
        <f t="shared" si="11"/>
        <v>nem</v>
      </c>
      <c r="L306" s="31" t="str">
        <f>IF($K306="igen",Beosztás!T336,"")</f>
        <v/>
      </c>
      <c r="M306" s="4" t="str">
        <f>IF($K306="igen",Beosztás!U336,"")</f>
        <v/>
      </c>
      <c r="N306" s="4" t="str">
        <f>IF($K306="igen",Beosztás!V336,"")</f>
        <v/>
      </c>
      <c r="O306" s="4" t="str">
        <f>IF($K306="igen",Beosztás!W336,"")</f>
        <v/>
      </c>
      <c r="P306" s="4" t="str">
        <f>IF($K306="igen",Beosztás!X336,"")</f>
        <v/>
      </c>
      <c r="Q306" s="4" t="str">
        <f>IF($K306="igen",Beosztás!Y336,"")</f>
        <v/>
      </c>
      <c r="R306" s="4" t="str">
        <f>IF($K306="igen",Beosztás!Z336,"")</f>
        <v/>
      </c>
      <c r="S306" s="4" t="str">
        <f>IF($K306="igen",Beosztás!AA336,"")</f>
        <v/>
      </c>
      <c r="T306" s="4" t="str">
        <f>IF($K306="igen",Beosztás!AB336,"")</f>
        <v/>
      </c>
      <c r="U306" s="4" t="str">
        <f>IF($K306="igen",Beosztás!AC336,"")</f>
        <v/>
      </c>
      <c r="V306" s="4" t="str">
        <f>IF($K306="igen",Beosztás!AD336,"")</f>
        <v/>
      </c>
      <c r="W306" s="4" t="str">
        <f>IF($K306="igen",Beosztás!AE336,"")</f>
        <v/>
      </c>
      <c r="X306" s="4" t="str">
        <f>IF($K306="igen",Beosztás!AF336,"")</f>
        <v/>
      </c>
      <c r="Y306" s="4" t="str">
        <f>IF($K306="igen",Beosztás!AG336,"")</f>
        <v/>
      </c>
      <c r="Z306" s="4" t="str">
        <f>IF($K306="igen",Beosztás!AH336,"")</f>
        <v/>
      </c>
      <c r="AA306" s="4" t="str">
        <f>IF($K306="igen",Beosztás!AI336,"")</f>
        <v/>
      </c>
      <c r="AB306" s="4" t="str">
        <f>IF($K306="igen",Beosztás!AJ336,"")</f>
        <v/>
      </c>
      <c r="AC306" s="4" t="str">
        <f>IF($K306="igen",Beosztás!AK336,"")</f>
        <v/>
      </c>
      <c r="AD306" s="4" t="str">
        <f>IF($K306="igen",Beosztás!AL336,"")</f>
        <v/>
      </c>
      <c r="AE306" s="4" t="str">
        <f>IF($K306="igen",Beosztás!AM336,"")</f>
        <v/>
      </c>
      <c r="AF306" s="4" t="str">
        <f>IF($K306="igen",Beosztás!AN336,"")</f>
        <v/>
      </c>
      <c r="AG306" s="4" t="str">
        <f>IF($K306="igen",Beosztás!AO336,"")</f>
        <v/>
      </c>
      <c r="AH306" s="4" t="str">
        <f>IF($K306="igen",Beosztás!AP336,"")</f>
        <v/>
      </c>
      <c r="AI306" s="4" t="str">
        <f>IF($K306="igen",Beosztás!AQ336,"")</f>
        <v/>
      </c>
      <c r="AJ306" s="4" t="str">
        <f>IF($K306="igen",Beosztás!AR336,"")</f>
        <v/>
      </c>
      <c r="AK306" s="4" t="str">
        <f>IF($K306="igen",Beosztás!AS336,"")</f>
        <v/>
      </c>
      <c r="AL306" s="4" t="str">
        <f>IF($K306="igen",Beosztás!AT336,"")</f>
        <v/>
      </c>
      <c r="AM306" s="4" t="str">
        <f>IF($K306="igen",Beosztás!AU336,"")</f>
        <v/>
      </c>
      <c r="AN306" s="4" t="str">
        <f>IF($K306="igen",Beosztás!AV336,"")</f>
        <v/>
      </c>
      <c r="AO306" s="4" t="str">
        <f>IF($K306="igen",Beosztás!AW336,"")</f>
        <v/>
      </c>
      <c r="AP306" s="32" t="str">
        <f>IF($K306="igen",Beosztás!AX336,"")</f>
        <v/>
      </c>
    </row>
    <row r="307" spans="1:42" x14ac:dyDescent="0.3">
      <c r="A307" s="155" t="str">
        <f>Beosztás!A337</f>
        <v>Pálfalvi Ferencné</v>
      </c>
      <c r="B307" t="str">
        <f>VLOOKUP($A307,Beosztás!$A$42:$I$347,8,)</f>
        <v>nem</v>
      </c>
      <c r="C307" t="str">
        <f>VLOOKUP($A307,Beosztás!$A$42:$Q$347,9,)</f>
        <v>igen</v>
      </c>
      <c r="D307" t="str">
        <f>VLOOKUP($A307,Beosztás!$A$42:$Q$3501,10,)</f>
        <v>nem</v>
      </c>
      <c r="E307" t="str">
        <f>VLOOKUP($A307,Beosztás!$A$42:$Q$347,11,)</f>
        <v>nem</v>
      </c>
      <c r="F307" t="str">
        <f>VLOOKUP($A307,Beosztás!$A$42:$Q$347,16,)</f>
        <v>igen</v>
      </c>
      <c r="G307">
        <f>VLOOKUP($A307,Beosztás!$A$42:$S$347,17,)</f>
        <v>0</v>
      </c>
      <c r="H307" t="str">
        <f>VLOOKUP($A307,Beosztás!$A$42:$S$347,14,)</f>
        <v>nem</v>
      </c>
      <c r="I307" t="str">
        <f>VLOOKUP($A307,Beosztás!$A$42:$S$347,15,)</f>
        <v>nem</v>
      </c>
      <c r="J307">
        <f t="shared" si="10"/>
        <v>2</v>
      </c>
      <c r="K307" s="82" t="str">
        <f t="shared" si="11"/>
        <v>igen</v>
      </c>
      <c r="L307" s="586">
        <f>Beosztás!T337</f>
        <v>0</v>
      </c>
      <c r="M307" s="603" t="str">
        <f>Beosztás!U337</f>
        <v>Külföldi irodák</v>
      </c>
      <c r="N307" s="31" t="str">
        <f>Beosztás!V337</f>
        <v>Külföldi irodák</v>
      </c>
      <c r="O307" s="31" t="str">
        <f>Beosztás!W337</f>
        <v>Külföldi irodák</v>
      </c>
      <c r="P307" s="31" t="str">
        <f>Beosztás!X337</f>
        <v>Külföldi irodák</v>
      </c>
      <c r="Q307" s="31" t="str">
        <f>Beosztás!Y337</f>
        <v>Külföldi irodák</v>
      </c>
      <c r="R307" s="31">
        <f>Beosztás!Z337</f>
        <v>0</v>
      </c>
      <c r="S307" s="31">
        <f>Beosztás!AA337</f>
        <v>0</v>
      </c>
      <c r="T307" s="31" t="str">
        <f>Beosztás!AB337</f>
        <v>Külföldi irodák</v>
      </c>
      <c r="U307" s="31" t="str">
        <f>Beosztás!AC337</f>
        <v>Külföldi irodák</v>
      </c>
      <c r="V307" s="31" t="str">
        <f>Beosztás!AD337</f>
        <v>Külföldi irodák</v>
      </c>
      <c r="W307" s="31" t="str">
        <f>Beosztás!AE337</f>
        <v>Külföldi irodák</v>
      </c>
      <c r="X307" s="31" t="str">
        <f>Beosztás!AF337</f>
        <v>Külföldi irodák</v>
      </c>
      <c r="Y307" s="31">
        <f>Beosztás!AG337</f>
        <v>0</v>
      </c>
      <c r="Z307" s="31">
        <f>Beosztás!AH337</f>
        <v>0</v>
      </c>
      <c r="AA307" s="31" t="str">
        <f>Beosztás!AI337</f>
        <v>Külföldi irodák</v>
      </c>
      <c r="AB307" s="31" t="str">
        <f>Beosztás!AJ337</f>
        <v>Külföldi irodák</v>
      </c>
      <c r="AC307" s="31" t="str">
        <f>Beosztás!AK337</f>
        <v>Külföldi irodák</v>
      </c>
      <c r="AD307" s="31" t="str">
        <f>Beosztás!AL337</f>
        <v>Külföldi irodák</v>
      </c>
      <c r="AE307" s="31" t="str">
        <f>Beosztás!AM337</f>
        <v>Külföldi irodák</v>
      </c>
      <c r="AF307" s="31">
        <f>Beosztás!AN337</f>
        <v>0</v>
      </c>
      <c r="AG307" s="31">
        <f>Beosztás!AO337</f>
        <v>0</v>
      </c>
      <c r="AH307" s="31" t="str">
        <f>Beosztás!AP337</f>
        <v>Külföldi irodák</v>
      </c>
      <c r="AI307" s="31" t="str">
        <f>Beosztás!AQ337</f>
        <v>Külföldi irodák</v>
      </c>
      <c r="AJ307" s="31" t="str">
        <f>Beosztás!AR337</f>
        <v>Külföldi irodák</v>
      </c>
      <c r="AK307" s="31" t="str">
        <f>Beosztás!AS337</f>
        <v>Külföldi irodák</v>
      </c>
      <c r="AL307" s="31" t="str">
        <f>Beosztás!AT337</f>
        <v>Külföldi irodák</v>
      </c>
      <c r="AM307" s="31">
        <f>Beosztás!AU337</f>
        <v>0</v>
      </c>
      <c r="AN307" s="31">
        <f>Beosztás!AV337</f>
        <v>0</v>
      </c>
      <c r="AO307" s="31" t="str">
        <f>Beosztás!AW337</f>
        <v>Külföldi irodák</v>
      </c>
      <c r="AP307" s="31" t="str">
        <f>Beosztás!AX337</f>
        <v>Külföldi irodák</v>
      </c>
    </row>
    <row r="308" spans="1:42" x14ac:dyDescent="0.3">
      <c r="A308" s="155" t="str">
        <f>Beosztás!A338</f>
        <v>Prokai Petronella</v>
      </c>
      <c r="B308" t="str">
        <f>VLOOKUP($A308,Beosztás!$A$42:$I$347,8,)</f>
        <v>nem</v>
      </c>
      <c r="C308" t="str">
        <f>VLOOKUP($A308,Beosztás!$A$42:$Q$347,9,)</f>
        <v>nem</v>
      </c>
      <c r="D308" t="str">
        <f>VLOOKUP($A308,Beosztás!$A$42:$Q$3501,10,)</f>
        <v>igen</v>
      </c>
      <c r="E308" t="str">
        <f>VLOOKUP($A308,Beosztás!$A$42:$Q$347,11,)</f>
        <v>igen</v>
      </c>
      <c r="F308" t="str">
        <f>VLOOKUP($A308,Beosztás!$A$42:$Q$347,16,)</f>
        <v>nem</v>
      </c>
      <c r="G308">
        <f>VLOOKUP($A308,Beosztás!$A$42:$S$347,17,)</f>
        <v>0</v>
      </c>
      <c r="H308" t="str">
        <f>VLOOKUP($A308,Beosztás!$A$42:$S$347,14,)</f>
        <v>nem</v>
      </c>
      <c r="I308" t="str">
        <f>VLOOKUP($A308,Beosztás!$A$42:$S$347,15,)</f>
        <v>nem</v>
      </c>
      <c r="J308">
        <f t="shared" si="10"/>
        <v>2</v>
      </c>
      <c r="K308" s="82" t="str">
        <f t="shared" si="11"/>
        <v>igen</v>
      </c>
      <c r="L308" s="586">
        <f>Beosztás!T338</f>
        <v>0</v>
      </c>
      <c r="M308" s="603" t="str">
        <f>Beosztás!U338</f>
        <v>HUGO</v>
      </c>
      <c r="N308" s="31" t="str">
        <f>Beosztás!V338</f>
        <v>HUGO</v>
      </c>
      <c r="O308" s="31" t="str">
        <f>Beosztás!W338</f>
        <v>HUGO</v>
      </c>
      <c r="P308" s="31" t="str">
        <f>Beosztás!X338</f>
        <v>HUGO (@)</v>
      </c>
      <c r="Q308" s="31" t="str">
        <f>Beosztás!Y338</f>
        <v>HUGO (@)</v>
      </c>
      <c r="R308" s="31">
        <f>Beosztás!Z338</f>
        <v>0</v>
      </c>
      <c r="S308" s="31">
        <f>Beosztás!AA338</f>
        <v>0</v>
      </c>
      <c r="T308" s="31" t="str">
        <f>Beosztás!AB338</f>
        <v>HUGO</v>
      </c>
      <c r="U308" s="31" t="str">
        <f>Beosztás!AC338</f>
        <v>HUGO</v>
      </c>
      <c r="V308" s="31" t="str">
        <f>Beosztás!AD338</f>
        <v>HUGO</v>
      </c>
      <c r="W308" s="31" t="str">
        <f>Beosztás!AE338</f>
        <v>HUGO (@)</v>
      </c>
      <c r="X308" s="31" t="str">
        <f>Beosztás!AF338</f>
        <v>HUGO (@)</v>
      </c>
      <c r="Y308" s="31">
        <f>Beosztás!AG338</f>
        <v>0</v>
      </c>
      <c r="Z308" s="31">
        <f>Beosztás!AH338</f>
        <v>0</v>
      </c>
      <c r="AA308" s="31" t="str">
        <f>Beosztás!AI338</f>
        <v>HUGO</v>
      </c>
      <c r="AB308" s="31" t="str">
        <f>Beosztás!AJ338</f>
        <v>HUGO</v>
      </c>
      <c r="AC308" s="31" t="str">
        <f>Beosztás!AK338</f>
        <v>HUGO</v>
      </c>
      <c r="AD308" s="31" t="str">
        <f>Beosztás!AL338</f>
        <v>HUGO (@)</v>
      </c>
      <c r="AE308" s="31" t="str">
        <f>Beosztás!AM338</f>
        <v>HUGO (@)</v>
      </c>
      <c r="AF308" s="31">
        <f>Beosztás!AN338</f>
        <v>0</v>
      </c>
      <c r="AG308" s="31">
        <f>Beosztás!AO338</f>
        <v>0</v>
      </c>
      <c r="AH308" s="31" t="str">
        <f>Beosztás!AP338</f>
        <v>HUGO</v>
      </c>
      <c r="AI308" s="31" t="str">
        <f>Beosztás!AQ338</f>
        <v>HUGO</v>
      </c>
      <c r="AJ308" s="31" t="str">
        <f>Beosztás!AR338</f>
        <v>HUGO</v>
      </c>
      <c r="AK308" s="31" t="str">
        <f>Beosztás!AS338</f>
        <v>HUGO (@)</v>
      </c>
      <c r="AL308" s="31" t="str">
        <f>Beosztás!AT338</f>
        <v>HUGO (@)</v>
      </c>
      <c r="AM308" s="31">
        <f>Beosztás!AU338</f>
        <v>0</v>
      </c>
      <c r="AN308" s="31">
        <f>Beosztás!AV338</f>
        <v>0</v>
      </c>
      <c r="AO308" s="31" t="str">
        <f>Beosztás!AW338</f>
        <v>SZ</v>
      </c>
      <c r="AP308" s="31" t="str">
        <f>Beosztás!AX338</f>
        <v>SZ</v>
      </c>
    </row>
    <row r="309" spans="1:42" x14ac:dyDescent="0.3">
      <c r="A309" s="155" t="str">
        <f>Beosztás!A339</f>
        <v>Szabó-Bokor Anita</v>
      </c>
      <c r="B309" t="str">
        <f>VLOOKUP($A309,Beosztás!$A$42:$I$347,8,)</f>
        <v>nem</v>
      </c>
      <c r="C309" t="str">
        <f>VLOOKUP($A309,Beosztás!$A$42:$Q$347,9,)</f>
        <v>igen</v>
      </c>
      <c r="D309" t="str">
        <f>VLOOKUP($A309,Beosztás!$A$42:$Q$3501,10,)</f>
        <v>nem</v>
      </c>
      <c r="E309" t="str">
        <f>VLOOKUP($A309,Beosztás!$A$42:$Q$347,11,)</f>
        <v>nem</v>
      </c>
      <c r="F309" t="str">
        <f>VLOOKUP($A309,Beosztás!$A$42:$Q$347,16,)</f>
        <v>nem</v>
      </c>
      <c r="G309">
        <f>VLOOKUP($A309,Beosztás!$A$42:$S$347,17,)</f>
        <v>0</v>
      </c>
      <c r="H309" t="str">
        <f>VLOOKUP($A309,Beosztás!$A$42:$S$347,14,)</f>
        <v>nem</v>
      </c>
      <c r="I309" t="str">
        <f>VLOOKUP($A309,Beosztás!$A$42:$S$347,15,)</f>
        <v>nem</v>
      </c>
      <c r="J309">
        <f t="shared" si="10"/>
        <v>1</v>
      </c>
      <c r="K309" s="82" t="str">
        <f t="shared" si="11"/>
        <v>igen</v>
      </c>
      <c r="L309" s="586">
        <f>Beosztás!T339</f>
        <v>0</v>
      </c>
      <c r="M309" s="603" t="str">
        <f>Beosztás!U339</f>
        <v>Levélírás</v>
      </c>
      <c r="N309" s="31" t="str">
        <f>Beosztás!V339</f>
        <v>Levélírás</v>
      </c>
      <c r="O309" s="31" t="str">
        <f>Beosztás!W339</f>
        <v>Levélírás</v>
      </c>
      <c r="P309" s="31" t="str">
        <f>Beosztás!X339</f>
        <v>Levélírás</v>
      </c>
      <c r="Q309" s="31" t="str">
        <f>Beosztás!Y339</f>
        <v>Levélírás</v>
      </c>
      <c r="R309" s="31">
        <f>Beosztás!Z339</f>
        <v>0</v>
      </c>
      <c r="S309" s="31">
        <f>Beosztás!AA339</f>
        <v>0</v>
      </c>
      <c r="T309" s="31" t="str">
        <f>Beosztás!AB339</f>
        <v>Levélírás</v>
      </c>
      <c r="U309" s="31" t="str">
        <f>Beosztás!AC339</f>
        <v>Levélírás</v>
      </c>
      <c r="V309" s="31" t="str">
        <f>Beosztás!AD339</f>
        <v>Levélírás</v>
      </c>
      <c r="W309" s="31" t="str">
        <f>Beosztás!AE339</f>
        <v>Levélírás</v>
      </c>
      <c r="X309" s="31" t="str">
        <f>Beosztás!AF339</f>
        <v>Levélírás</v>
      </c>
      <c r="Y309" s="31">
        <f>Beosztás!AG339</f>
        <v>0</v>
      </c>
      <c r="Z309" s="31">
        <f>Beosztás!AH339</f>
        <v>0</v>
      </c>
      <c r="AA309" s="31" t="str">
        <f>Beosztás!AI339</f>
        <v>Levélírás</v>
      </c>
      <c r="AB309" s="31" t="str">
        <f>Beosztás!AJ339</f>
        <v>Levélírás</v>
      </c>
      <c r="AC309" s="31" t="str">
        <f>Beosztás!AK339</f>
        <v>Levélírás</v>
      </c>
      <c r="AD309" s="31" t="str">
        <f>Beosztás!AL339</f>
        <v>SZ</v>
      </c>
      <c r="AE309" s="31" t="str">
        <f>Beosztás!AM339</f>
        <v>SZ</v>
      </c>
      <c r="AF309" s="31">
        <f>Beosztás!AN339</f>
        <v>0</v>
      </c>
      <c r="AG309" s="31">
        <f>Beosztás!AO339</f>
        <v>0</v>
      </c>
      <c r="AH309" s="31" t="str">
        <f>Beosztás!AP339</f>
        <v>Levélírás</v>
      </c>
      <c r="AI309" s="31" t="str">
        <f>Beosztás!AQ339</f>
        <v>Levélírás</v>
      </c>
      <c r="AJ309" s="31" t="str">
        <f>Beosztás!AR339</f>
        <v>Levélírás</v>
      </c>
      <c r="AK309" s="31" t="str">
        <f>Beosztás!AS339</f>
        <v>Levélírás</v>
      </c>
      <c r="AL309" s="31" t="str">
        <f>Beosztás!AT339</f>
        <v>Levélírás</v>
      </c>
      <c r="AM309" s="31">
        <f>Beosztás!AU339</f>
        <v>0</v>
      </c>
      <c r="AN309" s="31">
        <f>Beosztás!AV339</f>
        <v>0</v>
      </c>
      <c r="AO309" s="31" t="str">
        <f>Beosztás!AW339</f>
        <v>Levélírás</v>
      </c>
      <c r="AP309" s="31" t="str">
        <f>Beosztás!AX339</f>
        <v>Levélírás</v>
      </c>
    </row>
    <row r="310" spans="1:42" x14ac:dyDescent="0.3">
      <c r="A310" s="155" t="str">
        <f>Beosztás!A340</f>
        <v>Szulcsányi Béla Lászlóné</v>
      </c>
      <c r="B310" t="str">
        <f>VLOOKUP($A310,Beosztás!$A$42:$I$347,8,)</f>
        <v>nem</v>
      </c>
      <c r="C310" t="str">
        <f>VLOOKUP($A310,Beosztás!$A$42:$Q$347,9,)</f>
        <v>igen</v>
      </c>
      <c r="D310" t="str">
        <f>VLOOKUP($A310,Beosztás!$A$42:$Q$3501,10,)</f>
        <v>nem</v>
      </c>
      <c r="E310" t="str">
        <f>VLOOKUP($A310,Beosztás!$A$42:$Q$347,11,)</f>
        <v>nem</v>
      </c>
      <c r="F310" t="str">
        <f>VLOOKUP($A310,Beosztás!$A$42:$Q$347,16,)</f>
        <v>igen</v>
      </c>
      <c r="G310">
        <f>VLOOKUP($A310,Beosztás!$A$42:$S$347,17,)</f>
        <v>0</v>
      </c>
      <c r="H310" t="str">
        <f>VLOOKUP($A310,Beosztás!$A$42:$S$347,14,)</f>
        <v>nem</v>
      </c>
      <c r="I310" t="str">
        <f>VLOOKUP($A310,Beosztás!$A$42:$S$347,15,)</f>
        <v>nem</v>
      </c>
      <c r="J310">
        <f t="shared" si="10"/>
        <v>2</v>
      </c>
      <c r="K310" s="82" t="str">
        <f t="shared" si="11"/>
        <v>igen</v>
      </c>
      <c r="L310" s="586">
        <f>Beosztás!T340</f>
        <v>0</v>
      </c>
      <c r="M310" s="603" t="str">
        <f>Beosztás!U340</f>
        <v>B</v>
      </c>
      <c r="N310" s="31" t="str">
        <f>Beosztás!V340</f>
        <v>B</v>
      </c>
      <c r="O310" s="31" t="str">
        <f>Beosztás!W340</f>
        <v>B</v>
      </c>
      <c r="P310" s="31" t="str">
        <f>Beosztás!X340</f>
        <v>B</v>
      </c>
      <c r="Q310" s="31" t="str">
        <f>Beosztás!Y340</f>
        <v>B</v>
      </c>
      <c r="R310" s="31">
        <f>Beosztás!Z340</f>
        <v>0</v>
      </c>
      <c r="S310" s="31">
        <f>Beosztás!AA340</f>
        <v>0</v>
      </c>
      <c r="T310" s="31" t="str">
        <f>Beosztás!AB340</f>
        <v>B</v>
      </c>
      <c r="U310" s="31" t="str">
        <f>Beosztás!AC340</f>
        <v>B</v>
      </c>
      <c r="V310" s="31" t="str">
        <f>Beosztás!AD340</f>
        <v>B</v>
      </c>
      <c r="W310" s="31" t="str">
        <f>Beosztás!AE340</f>
        <v>B</v>
      </c>
      <c r="X310" s="31" t="str">
        <f>Beosztás!AF340</f>
        <v>B</v>
      </c>
      <c r="Y310" s="31">
        <f>Beosztás!AG340</f>
        <v>0</v>
      </c>
      <c r="Z310" s="31">
        <f>Beosztás!AH340</f>
        <v>0</v>
      </c>
      <c r="AA310" s="31" t="str">
        <f>Beosztás!AI340</f>
        <v>B</v>
      </c>
      <c r="AB310" s="31" t="str">
        <f>Beosztás!AJ340</f>
        <v>B</v>
      </c>
      <c r="AC310" s="31" t="str">
        <f>Beosztás!AK340</f>
        <v>B</v>
      </c>
      <c r="AD310" s="31" t="str">
        <f>Beosztás!AL340</f>
        <v>B</v>
      </c>
      <c r="AE310" s="31" t="str">
        <f>Beosztás!AM340</f>
        <v>B</v>
      </c>
      <c r="AF310" s="31">
        <f>Beosztás!AN340</f>
        <v>0</v>
      </c>
      <c r="AG310" s="31">
        <f>Beosztás!AO340</f>
        <v>0</v>
      </c>
      <c r="AH310" s="31" t="str">
        <f>Beosztás!AP340</f>
        <v>B</v>
      </c>
      <c r="AI310" s="31" t="str">
        <f>Beosztás!AQ340</f>
        <v>B</v>
      </c>
      <c r="AJ310" s="31" t="str">
        <f>Beosztás!AR340</f>
        <v>B</v>
      </c>
      <c r="AK310" s="31" t="str">
        <f>Beosztás!AS340</f>
        <v>B</v>
      </c>
      <c r="AL310" s="31" t="str">
        <f>Beosztás!AT340</f>
        <v>B</v>
      </c>
      <c r="AM310" s="31">
        <f>Beosztás!AU340</f>
        <v>0</v>
      </c>
      <c r="AN310" s="31">
        <f>Beosztás!AV340</f>
        <v>0</v>
      </c>
      <c r="AO310" s="31" t="str">
        <f>Beosztás!AW340</f>
        <v>B</v>
      </c>
      <c r="AP310" s="31" t="str">
        <f>Beosztás!AX340</f>
        <v>B</v>
      </c>
    </row>
    <row r="311" spans="1:42" x14ac:dyDescent="0.3">
      <c r="A311" s="155" t="str">
        <f>Beosztás!A341</f>
        <v>Szurominé Hamsóczki Anikó</v>
      </c>
      <c r="B311" t="str">
        <f>VLOOKUP($A311,Beosztás!$A$42:$I$347,8,)</f>
        <v>nem</v>
      </c>
      <c r="C311" t="str">
        <f>VLOOKUP($A311,Beosztás!$A$42:$Q$347,9,)</f>
        <v>igen</v>
      </c>
      <c r="D311" t="str">
        <f>VLOOKUP($A311,Beosztás!$A$42:$Q$3501,10,)</f>
        <v>nem</v>
      </c>
      <c r="E311" t="str">
        <f>VLOOKUP($A311,Beosztás!$A$42:$Q$347,11,)</f>
        <v>nem</v>
      </c>
      <c r="F311" t="str">
        <f>VLOOKUP($A311,Beosztás!$A$42:$Q$347,16,)</f>
        <v>igen</v>
      </c>
      <c r="G311">
        <f>VLOOKUP($A311,Beosztás!$A$42:$S$347,17,)</f>
        <v>0</v>
      </c>
      <c r="H311" t="str">
        <f>VLOOKUP($A311,Beosztás!$A$42:$S$347,14,)</f>
        <v>nem</v>
      </c>
      <c r="I311" t="str">
        <f>VLOOKUP($A311,Beosztás!$A$42:$S$347,15,)</f>
        <v>nem</v>
      </c>
      <c r="J311">
        <f t="shared" si="10"/>
        <v>2</v>
      </c>
      <c r="K311" s="82" t="str">
        <f t="shared" si="11"/>
        <v>igen</v>
      </c>
      <c r="L311" s="586">
        <f>Beosztás!T341</f>
        <v>0</v>
      </c>
      <c r="M311" s="603" t="str">
        <f>Beosztás!U341</f>
        <v>Külföldi irodák</v>
      </c>
      <c r="N311" s="31" t="str">
        <f>Beosztás!V341</f>
        <v>Külföldi irodák</v>
      </c>
      <c r="O311" s="31" t="str">
        <f>Beosztás!W341</f>
        <v>Külföldi irodák</v>
      </c>
      <c r="P311" s="31" t="str">
        <f>Beosztás!X341</f>
        <v>Külföldi irodák</v>
      </c>
      <c r="Q311" s="31" t="str">
        <f>Beosztás!Y341</f>
        <v>Külföldi irodák</v>
      </c>
      <c r="R311" s="31">
        <f>Beosztás!Z341</f>
        <v>0</v>
      </c>
      <c r="S311" s="31">
        <f>Beosztás!AA341</f>
        <v>0</v>
      </c>
      <c r="T311" s="31" t="str">
        <f>Beosztás!AB341</f>
        <v>Külföldi irodák</v>
      </c>
      <c r="U311" s="31" t="str">
        <f>Beosztás!AC341</f>
        <v>Külföldi irodák</v>
      </c>
      <c r="V311" s="31" t="str">
        <f>Beosztás!AD341</f>
        <v>Külföldi irodák</v>
      </c>
      <c r="W311" s="31" t="str">
        <f>Beosztás!AE341</f>
        <v>Külföldi irodák</v>
      </c>
      <c r="X311" s="31" t="str">
        <f>Beosztás!AF341</f>
        <v>Külföldi irodák</v>
      </c>
      <c r="Y311" s="31">
        <f>Beosztás!AG341</f>
        <v>0</v>
      </c>
      <c r="Z311" s="31">
        <f>Beosztás!AH341</f>
        <v>0</v>
      </c>
      <c r="AA311" s="31" t="str">
        <f>Beosztás!AI341</f>
        <v>Külföldi irodák</v>
      </c>
      <c r="AB311" s="31" t="str">
        <f>Beosztás!AJ341</f>
        <v>Külföldi irodák</v>
      </c>
      <c r="AC311" s="31" t="str">
        <f>Beosztás!AK341</f>
        <v>Külföldi irodák</v>
      </c>
      <c r="AD311" s="31" t="str">
        <f>Beosztás!AL341</f>
        <v>Külföldi irodák</v>
      </c>
      <c r="AE311" s="31" t="str">
        <f>Beosztás!AM341</f>
        <v>Külföldi irodák</v>
      </c>
      <c r="AF311" s="31">
        <f>Beosztás!AN341</f>
        <v>0</v>
      </c>
      <c r="AG311" s="31">
        <f>Beosztás!AO341</f>
        <v>0</v>
      </c>
      <c r="AH311" s="31" t="str">
        <f>Beosztás!AP341</f>
        <v>Külföldi irodák</v>
      </c>
      <c r="AI311" s="31" t="str">
        <f>Beosztás!AQ341</f>
        <v>Külföldi irodák</v>
      </c>
      <c r="AJ311" s="31" t="str">
        <f>Beosztás!AR341</f>
        <v>Külföldi irodák</v>
      </c>
      <c r="AK311" s="31" t="str">
        <f>Beosztás!AS341</f>
        <v>Külföldi irodák</v>
      </c>
      <c r="AL311" s="31" t="str">
        <f>Beosztás!AT341</f>
        <v>Külföldi irodák</v>
      </c>
      <c r="AM311" s="31">
        <f>Beosztás!AU341</f>
        <v>0</v>
      </c>
      <c r="AN311" s="31">
        <f>Beosztás!AV341</f>
        <v>0</v>
      </c>
      <c r="AO311" s="31" t="str">
        <f>Beosztás!AW341</f>
        <v>SZ</v>
      </c>
      <c r="AP311" s="31" t="str">
        <f>Beosztás!AX341</f>
        <v>Külföldi irodák</v>
      </c>
    </row>
    <row r="312" spans="1:42" hidden="1" x14ac:dyDescent="0.3">
      <c r="A312" s="155" t="str">
        <f>Beosztás!A342</f>
        <v>Tóth Melinda</v>
      </c>
      <c r="B312" t="str">
        <f>VLOOKUP($A312,Beosztás!$A$42:$I$347,8,)</f>
        <v>nem</v>
      </c>
      <c r="C312" t="str">
        <f>VLOOKUP($A312,Beosztás!$A$42:$Q$347,9,)</f>
        <v>nem</v>
      </c>
      <c r="D312" t="str">
        <f>VLOOKUP($A312,Beosztás!$A$42:$Q$3501,10,)</f>
        <v>nem</v>
      </c>
      <c r="E312" t="str">
        <f>VLOOKUP($A312,Beosztás!$A$42:$Q$347,11,)</f>
        <v>nem</v>
      </c>
      <c r="F312" t="str">
        <f>VLOOKUP($A312,Beosztás!$A$42:$Q$347,16,)</f>
        <v>nem</v>
      </c>
      <c r="G312">
        <f>VLOOKUP($A312,Beosztás!$A$42:$S$347,17,)</f>
        <v>0</v>
      </c>
      <c r="H312" t="str">
        <f>VLOOKUP($A312,Beosztás!$A$42:$S$347,14,)</f>
        <v>nem</v>
      </c>
      <c r="I312" t="str">
        <f>VLOOKUP($A312,Beosztás!$A$42:$S$347,15,)</f>
        <v>nem</v>
      </c>
      <c r="J312">
        <f t="shared" si="10"/>
        <v>0</v>
      </c>
      <c r="K312" s="82" t="str">
        <f t="shared" si="11"/>
        <v>nem</v>
      </c>
      <c r="L312" s="31" t="str">
        <f>IF($K312="igen",Beosztás!T342,"")</f>
        <v/>
      </c>
      <c r="M312" s="4" t="str">
        <f>IF($K312="igen",Beosztás!U342,"")</f>
        <v/>
      </c>
      <c r="N312" s="4" t="str">
        <f>IF($K312="igen",Beosztás!V342,"")</f>
        <v/>
      </c>
      <c r="O312" s="4" t="str">
        <f>IF($K312="igen",Beosztás!W342,"")</f>
        <v/>
      </c>
      <c r="P312" s="4" t="str">
        <f>IF($K312="igen",Beosztás!X342,"")</f>
        <v/>
      </c>
      <c r="Q312" s="4" t="str">
        <f>IF($K312="igen",Beosztás!Y342,"")</f>
        <v/>
      </c>
      <c r="R312" s="4" t="str">
        <f>IF($K312="igen",Beosztás!Z342,"")</f>
        <v/>
      </c>
      <c r="S312" s="4" t="str">
        <f>IF($K312="igen",Beosztás!AA342,"")</f>
        <v/>
      </c>
      <c r="T312" s="4" t="str">
        <f>IF($K312="igen",Beosztás!AB342,"")</f>
        <v/>
      </c>
      <c r="U312" s="4" t="str">
        <f>IF($K312="igen",Beosztás!AC342,"")</f>
        <v/>
      </c>
      <c r="V312" s="4" t="str">
        <f>IF($K312="igen",Beosztás!AD342,"")</f>
        <v/>
      </c>
      <c r="W312" s="4" t="str">
        <f>IF($K312="igen",Beosztás!AE342,"")</f>
        <v/>
      </c>
      <c r="X312" s="4" t="str">
        <f>IF($K312="igen",Beosztás!AF342,"")</f>
        <v/>
      </c>
      <c r="Y312" s="4" t="str">
        <f>IF($K312="igen",Beosztás!AG342,"")</f>
        <v/>
      </c>
      <c r="Z312" s="4" t="str">
        <f>IF($K312="igen",Beosztás!AH342,"")</f>
        <v/>
      </c>
      <c r="AA312" s="4" t="str">
        <f>IF($K312="igen",Beosztás!AI342,"")</f>
        <v/>
      </c>
      <c r="AB312" s="4" t="str">
        <f>IF($K312="igen",Beosztás!AJ342,"")</f>
        <v/>
      </c>
      <c r="AC312" s="4" t="str">
        <f>IF($K312="igen",Beosztás!AK342,"")</f>
        <v/>
      </c>
      <c r="AD312" s="4" t="str">
        <f>IF($K312="igen",Beosztás!AL342,"")</f>
        <v/>
      </c>
      <c r="AE312" s="4" t="str">
        <f>IF($K312="igen",Beosztás!AM342,"")</f>
        <v/>
      </c>
      <c r="AF312" s="4" t="str">
        <f>IF($K312="igen",Beosztás!AN342,"")</f>
        <v/>
      </c>
      <c r="AG312" s="4" t="str">
        <f>IF($K312="igen",Beosztás!AO342,"")</f>
        <v/>
      </c>
      <c r="AH312" s="4" t="str">
        <f>IF($K312="igen",Beosztás!AP342,"")</f>
        <v/>
      </c>
      <c r="AI312" s="4" t="str">
        <f>IF($K312="igen",Beosztás!AQ342,"")</f>
        <v/>
      </c>
      <c r="AJ312" s="4" t="str">
        <f>IF($K312="igen",Beosztás!AR342,"")</f>
        <v/>
      </c>
      <c r="AK312" s="4" t="str">
        <f>IF($K312="igen",Beosztás!AS342,"")</f>
        <v/>
      </c>
      <c r="AL312" s="4" t="str">
        <f>IF($K312="igen",Beosztás!AT342,"")</f>
        <v/>
      </c>
      <c r="AM312" s="4" t="str">
        <f>IF($K312="igen",Beosztás!AU342,"")</f>
        <v/>
      </c>
      <c r="AN312" s="4" t="str">
        <f>IF($K312="igen",Beosztás!AV342,"")</f>
        <v/>
      </c>
      <c r="AO312" s="4" t="str">
        <f>IF($K312="igen",Beosztás!AW342,"")</f>
        <v/>
      </c>
      <c r="AP312" s="32" t="str">
        <f>IF($K312="igen",Beosztás!AX342,"")</f>
        <v/>
      </c>
    </row>
    <row r="313" spans="1:42" hidden="1" x14ac:dyDescent="0.3">
      <c r="A313" s="155" t="e">
        <f>Beosztás!#REF!</f>
        <v>#REF!</v>
      </c>
      <c r="B313" t="e">
        <f>VLOOKUP($A313,Beosztás!$A$42:$I$347,8,)</f>
        <v>#REF!</v>
      </c>
      <c r="C313" t="e">
        <f>VLOOKUP($A313,Beosztás!$A$42:$Q$347,9,)</f>
        <v>#REF!</v>
      </c>
      <c r="D313" t="e">
        <f>VLOOKUP($A313,Beosztás!$A$42:$Q$3501,10,)</f>
        <v>#REF!</v>
      </c>
      <c r="E313" t="e">
        <f>VLOOKUP($A313,Beosztás!$A$42:$Q$347,11,)</f>
        <v>#REF!</v>
      </c>
      <c r="F313" t="e">
        <f>VLOOKUP($A313,Beosztás!$A$42:$Q$347,16,)</f>
        <v>#REF!</v>
      </c>
      <c r="G313" t="e">
        <f>VLOOKUP($A313,Beosztás!$A$42:$S$347,17,)</f>
        <v>#REF!</v>
      </c>
      <c r="H313" t="e">
        <f>VLOOKUP($A313,Beosztás!$A$42:$S$347,14,)</f>
        <v>#REF!</v>
      </c>
      <c r="I313" t="e">
        <f>VLOOKUP($A313,Beosztás!$A$42:$S$347,15,)</f>
        <v>#REF!</v>
      </c>
      <c r="J313" t="e">
        <f t="shared" si="10"/>
        <v>#REF!</v>
      </c>
      <c r="K313" s="82" t="e">
        <f t="shared" si="11"/>
        <v>#REF!</v>
      </c>
      <c r="L313" s="31" t="e">
        <f>Beosztás!#REF!</f>
        <v>#REF!</v>
      </c>
      <c r="M313" s="31" t="e">
        <f>Beosztás!#REF!</f>
        <v>#REF!</v>
      </c>
      <c r="N313" s="31" t="e">
        <f>Beosztás!#REF!</f>
        <v>#REF!</v>
      </c>
      <c r="O313" s="31" t="e">
        <f>Beosztás!#REF!</f>
        <v>#REF!</v>
      </c>
      <c r="P313" s="31" t="e">
        <f>Beosztás!#REF!</f>
        <v>#REF!</v>
      </c>
      <c r="Q313" s="31" t="e">
        <f>Beosztás!#REF!</f>
        <v>#REF!</v>
      </c>
      <c r="R313" s="31" t="e">
        <f>Beosztás!#REF!</f>
        <v>#REF!</v>
      </c>
      <c r="S313" s="31" t="e">
        <f>Beosztás!#REF!</f>
        <v>#REF!</v>
      </c>
      <c r="T313" s="31" t="e">
        <f>Beosztás!#REF!</f>
        <v>#REF!</v>
      </c>
      <c r="U313" s="31" t="e">
        <f>Beosztás!#REF!</f>
        <v>#REF!</v>
      </c>
      <c r="V313" s="31" t="e">
        <f>Beosztás!#REF!</f>
        <v>#REF!</v>
      </c>
      <c r="W313" s="31" t="e">
        <f>Beosztás!#REF!</f>
        <v>#REF!</v>
      </c>
      <c r="X313" s="31" t="e">
        <f>Beosztás!#REF!</f>
        <v>#REF!</v>
      </c>
      <c r="Y313" s="31" t="e">
        <f>Beosztás!#REF!</f>
        <v>#REF!</v>
      </c>
      <c r="Z313" s="31" t="e">
        <f>Beosztás!#REF!</f>
        <v>#REF!</v>
      </c>
      <c r="AA313" s="31" t="e">
        <f>Beosztás!#REF!</f>
        <v>#REF!</v>
      </c>
      <c r="AB313" s="31" t="e">
        <f>Beosztás!#REF!</f>
        <v>#REF!</v>
      </c>
      <c r="AC313" s="31" t="e">
        <f>Beosztás!#REF!</f>
        <v>#REF!</v>
      </c>
      <c r="AD313" s="31" t="e">
        <f>Beosztás!#REF!</f>
        <v>#REF!</v>
      </c>
      <c r="AE313" s="31" t="e">
        <f>Beosztás!#REF!</f>
        <v>#REF!</v>
      </c>
      <c r="AF313" s="31" t="e">
        <f>Beosztás!#REF!</f>
        <v>#REF!</v>
      </c>
      <c r="AG313" s="31" t="e">
        <f>Beosztás!#REF!</f>
        <v>#REF!</v>
      </c>
      <c r="AH313" s="31" t="e">
        <f>Beosztás!#REF!</f>
        <v>#REF!</v>
      </c>
      <c r="AI313" s="31" t="e">
        <f>Beosztás!#REF!</f>
        <v>#REF!</v>
      </c>
      <c r="AJ313" s="31" t="e">
        <f>Beosztás!#REF!</f>
        <v>#REF!</v>
      </c>
      <c r="AK313" s="31" t="e">
        <f>Beosztás!#REF!</f>
        <v>#REF!</v>
      </c>
      <c r="AL313" s="31" t="e">
        <f>Beosztás!#REF!</f>
        <v>#REF!</v>
      </c>
      <c r="AM313" s="31" t="e">
        <f>Beosztás!#REF!</f>
        <v>#REF!</v>
      </c>
      <c r="AN313" s="31" t="e">
        <f>Beosztás!#REF!</f>
        <v>#REF!</v>
      </c>
      <c r="AO313" s="31" t="e">
        <f>Beosztás!#REF!</f>
        <v>#REF!</v>
      </c>
      <c r="AP313" s="31" t="e">
        <f>Beosztás!#REF!</f>
        <v>#REF!</v>
      </c>
    </row>
    <row r="314" spans="1:42" x14ac:dyDescent="0.3">
      <c r="A314" s="155" t="str">
        <f>Beosztás!A343</f>
        <v>Thürmer Emil</v>
      </c>
      <c r="B314" t="str">
        <f>VLOOKUP($A314,Beosztás!$A$42:$I$347,8,)</f>
        <v>nem</v>
      </c>
      <c r="C314" t="str">
        <f>VLOOKUP($A314,Beosztás!$A$42:$Q$347,9,)</f>
        <v>nem</v>
      </c>
      <c r="D314" t="str">
        <f>VLOOKUP($A314,Beosztás!$A$42:$Q$3501,10,)</f>
        <v>nem</v>
      </c>
      <c r="E314" t="str">
        <f>VLOOKUP($A314,Beosztás!$A$42:$Q$347,11,)</f>
        <v>igen</v>
      </c>
      <c r="F314">
        <f>VLOOKUP($A314,Beosztás!$A$42:$Q$347,16,)</f>
        <v>0</v>
      </c>
      <c r="G314">
        <f>VLOOKUP($A314,Beosztás!$A$42:$S$347,17,)</f>
        <v>0</v>
      </c>
      <c r="H314" t="str">
        <f>VLOOKUP($A314,Beosztás!$A$42:$S$347,14,)</f>
        <v>nem</v>
      </c>
      <c r="I314">
        <f>VLOOKUP($A314,Beosztás!$A$42:$S$347,15,)</f>
        <v>0</v>
      </c>
      <c r="J314">
        <f t="shared" si="10"/>
        <v>1</v>
      </c>
      <c r="K314" s="82" t="str">
        <f t="shared" si="11"/>
        <v>igen</v>
      </c>
      <c r="L314" s="586">
        <f>Beosztás!T343</f>
        <v>0</v>
      </c>
      <c r="M314" s="603" t="str">
        <f>Beosztás!U343</f>
        <v>Jogsegély levelezés</v>
      </c>
      <c r="N314" s="31" t="str">
        <f>Beosztás!V343</f>
        <v>Jogsegély levelezés</v>
      </c>
      <c r="O314" s="31" t="str">
        <f>Beosztás!W343</f>
        <v>Jogsegély szignálás</v>
      </c>
      <c r="P314" s="31" t="str">
        <f>Beosztás!X343</f>
        <v>Jogsegély szignálás</v>
      </c>
      <c r="Q314" s="31" t="str">
        <f>Beosztás!Y343</f>
        <v>Jogsegély levelezés</v>
      </c>
      <c r="R314" s="31">
        <f>Beosztás!Z343</f>
        <v>0</v>
      </c>
      <c r="S314" s="31">
        <f>Beosztás!AA343</f>
        <v>0</v>
      </c>
      <c r="T314" s="31" t="str">
        <f>Beosztás!AB343</f>
        <v>Jogsegély levelezés</v>
      </c>
      <c r="U314" s="31" t="str">
        <f>Beosztás!AC343</f>
        <v>Jogsegély levelezés</v>
      </c>
      <c r="V314" s="31" t="str">
        <f>Beosztás!AD343</f>
        <v>Jogsegély szignálás</v>
      </c>
      <c r="W314" s="31" t="str">
        <f>Beosztás!AE343</f>
        <v>Jogsegély szignálás</v>
      </c>
      <c r="X314" s="31" t="str">
        <f>Beosztás!AF343</f>
        <v>Jogsegély levelezés</v>
      </c>
      <c r="Y314" s="31">
        <f>Beosztás!AG343</f>
        <v>0</v>
      </c>
      <c r="Z314" s="31">
        <f>Beosztás!AH343</f>
        <v>0</v>
      </c>
      <c r="AA314" s="31" t="str">
        <f>Beosztás!AI343</f>
        <v>Jogsegély levelezés</v>
      </c>
      <c r="AB314" s="31" t="str">
        <f>Beosztás!AJ343</f>
        <v>Jogsegély levelezés</v>
      </c>
      <c r="AC314" s="31" t="str">
        <f>Beosztás!AK343</f>
        <v>Jogsegély szignálás</v>
      </c>
      <c r="AD314" s="31" t="str">
        <f>Beosztás!AL343</f>
        <v>Jogsegély szignálás</v>
      </c>
      <c r="AE314" s="31" t="str">
        <f>Beosztás!AM343</f>
        <v>Jogsegély levelezés</v>
      </c>
      <c r="AF314" s="31">
        <f>Beosztás!AN343</f>
        <v>0</v>
      </c>
      <c r="AG314" s="31">
        <f>Beosztás!AO343</f>
        <v>0</v>
      </c>
      <c r="AH314" s="31" t="str">
        <f>Beosztás!AP343</f>
        <v>Jogsegély levelezés</v>
      </c>
      <c r="AI314" s="31" t="str">
        <f>Beosztás!AQ343</f>
        <v>Jogsegély levelezés</v>
      </c>
      <c r="AJ314" s="31" t="str">
        <f>Beosztás!AR343</f>
        <v>Jogsegély szignálás</v>
      </c>
      <c r="AK314" s="31" t="str">
        <f>Beosztás!AS343</f>
        <v>Jogsegély szignálás</v>
      </c>
      <c r="AL314" s="31" t="str">
        <f>Beosztás!AT343</f>
        <v>Jogsegély levelezés</v>
      </c>
      <c r="AM314" s="31">
        <f>Beosztás!AU343</f>
        <v>0</v>
      </c>
      <c r="AN314" s="31">
        <f>Beosztás!AV343</f>
        <v>0</v>
      </c>
      <c r="AO314" s="31" t="str">
        <f>Beosztás!AW343</f>
        <v>Jogsegély levelezés</v>
      </c>
      <c r="AP314" s="31" t="str">
        <f>Beosztás!AX343</f>
        <v>Jogsegély levelezés</v>
      </c>
    </row>
    <row r="315" spans="1:42" x14ac:dyDescent="0.3">
      <c r="A315" s="155" t="str">
        <f>Beosztás!A344</f>
        <v>Vörös Vivien</v>
      </c>
      <c r="B315" t="str">
        <f>VLOOKUP($A315,Beosztás!$A$42:$I$347,8,)</f>
        <v>igen</v>
      </c>
      <c r="C315" t="str">
        <f>VLOOKUP($A315,Beosztás!$A$42:$Q$347,9,)</f>
        <v>igen</v>
      </c>
      <c r="D315" t="str">
        <f>VLOOKUP($A315,Beosztás!$A$42:$Q$3501,10,)</f>
        <v>nem</v>
      </c>
      <c r="E315" t="str">
        <f>VLOOKUP($A315,Beosztás!$A$42:$Q$347,11,)</f>
        <v>nem</v>
      </c>
      <c r="F315" t="str">
        <f>VLOOKUP($A315,Beosztás!$A$42:$Q$347,16,)</f>
        <v>nem</v>
      </c>
      <c r="G315">
        <f>VLOOKUP($A315,Beosztás!$A$42:$S$347,17,)</f>
        <v>0</v>
      </c>
      <c r="H315" t="str">
        <f>VLOOKUP($A315,Beosztás!$A$42:$S$347,14,)</f>
        <v>nem</v>
      </c>
      <c r="I315" t="str">
        <f>VLOOKUP($A315,Beosztás!$A$42:$S$347,15,)</f>
        <v>nem</v>
      </c>
      <c r="J315">
        <f t="shared" si="10"/>
        <v>2</v>
      </c>
      <c r="K315" s="82" t="str">
        <f t="shared" si="11"/>
        <v>igen</v>
      </c>
      <c r="L315" s="586">
        <f>Beosztás!T344</f>
        <v>0</v>
      </c>
      <c r="M315" s="603">
        <f>Beosztás!U344</f>
        <v>0</v>
      </c>
      <c r="N315" s="31">
        <f>Beosztás!V344</f>
        <v>0</v>
      </c>
      <c r="O315" s="31">
        <f>Beosztás!W344</f>
        <v>0</v>
      </c>
      <c r="P315" s="31">
        <f>Beosztás!X344</f>
        <v>0</v>
      </c>
      <c r="Q315" s="31">
        <f>Beosztás!Y344</f>
        <v>0</v>
      </c>
      <c r="R315" s="31">
        <f>Beosztás!Z344</f>
        <v>0</v>
      </c>
      <c r="S315" s="31">
        <f>Beosztás!AA344</f>
        <v>0</v>
      </c>
      <c r="T315" s="31">
        <f>Beosztás!AB344</f>
        <v>0</v>
      </c>
      <c r="U315" s="31">
        <f>Beosztás!AC344</f>
        <v>0</v>
      </c>
      <c r="V315" s="31">
        <f>Beosztás!AD344</f>
        <v>0</v>
      </c>
      <c r="W315" s="31">
        <f>Beosztás!AE344</f>
        <v>0</v>
      </c>
      <c r="X315" s="31">
        <f>Beosztás!AF344</f>
        <v>0</v>
      </c>
      <c r="Y315" s="31">
        <f>Beosztás!AG344</f>
        <v>0</v>
      </c>
      <c r="Z315" s="31">
        <f>Beosztás!AH344</f>
        <v>0</v>
      </c>
      <c r="AA315" s="31">
        <f>Beosztás!AI344</f>
        <v>0</v>
      </c>
      <c r="AB315" s="31">
        <f>Beosztás!AJ344</f>
        <v>0</v>
      </c>
      <c r="AC315" s="31">
        <f>Beosztás!AK344</f>
        <v>0</v>
      </c>
      <c r="AD315" s="31">
        <f>Beosztás!AL344</f>
        <v>0</v>
      </c>
      <c r="AE315" s="31">
        <f>Beosztás!AM344</f>
        <v>0</v>
      </c>
      <c r="AF315" s="31">
        <f>Beosztás!AN344</f>
        <v>0</v>
      </c>
      <c r="AG315" s="31">
        <f>Beosztás!AO344</f>
        <v>0</v>
      </c>
      <c r="AH315" s="31">
        <f>Beosztás!AP344</f>
        <v>0</v>
      </c>
      <c r="AI315" s="31">
        <f>Beosztás!AQ344</f>
        <v>0</v>
      </c>
      <c r="AJ315" s="31">
        <f>Beosztás!AR344</f>
        <v>0</v>
      </c>
      <c r="AK315" s="31">
        <f>Beosztás!AS344</f>
        <v>0</v>
      </c>
      <c r="AL315" s="31">
        <f>Beosztás!AT344</f>
        <v>0</v>
      </c>
      <c r="AM315" s="31">
        <f>Beosztás!AU344</f>
        <v>0</v>
      </c>
      <c r="AN315" s="31">
        <f>Beosztás!AV344</f>
        <v>0</v>
      </c>
      <c r="AO315" s="31">
        <f>Beosztás!AW344</f>
        <v>0</v>
      </c>
      <c r="AP315" s="31">
        <f>Beosztás!AX344</f>
        <v>0</v>
      </c>
    </row>
    <row r="316" spans="1:42" x14ac:dyDescent="0.3">
      <c r="A316" s="155" t="str">
        <f>Beosztás!A345</f>
        <v>Mankovics Gabriella</v>
      </c>
      <c r="B316" t="str">
        <f>VLOOKUP($A316,Beosztás!$A$42:$I$347,8,)</f>
        <v>nem</v>
      </c>
      <c r="C316" t="str">
        <f>VLOOKUP($A316,Beosztás!$A$42:$Q$347,9,)</f>
        <v>igen</v>
      </c>
      <c r="D316" t="str">
        <f>VLOOKUP($A316,Beosztás!$A$42:$Q$3501,10,)</f>
        <v>nem</v>
      </c>
      <c r="E316" t="str">
        <f>VLOOKUP($A316,Beosztás!$A$42:$Q$347,11,)</f>
        <v>igen</v>
      </c>
      <c r="F316" t="str">
        <f>VLOOKUP($A316,Beosztás!$A$42:$Q$347,16,)</f>
        <v>nem</v>
      </c>
      <c r="G316">
        <f>VLOOKUP($A316,Beosztás!$A$42:$S$347,17,)</f>
        <v>0</v>
      </c>
      <c r="H316" t="str">
        <f>VLOOKUP($A316,Beosztás!$A$42:$S$347,14,)</f>
        <v>nem</v>
      </c>
      <c r="I316" t="str">
        <f>VLOOKUP($A316,Beosztás!$A$42:$S$347,15,)</f>
        <v>nem</v>
      </c>
      <c r="J316">
        <f t="shared" si="10"/>
        <v>2</v>
      </c>
      <c r="K316" s="82" t="str">
        <f t="shared" si="11"/>
        <v>igen</v>
      </c>
      <c r="L316" s="586">
        <f>Beosztás!T345</f>
        <v>0</v>
      </c>
      <c r="M316" s="603" t="str">
        <f>Beosztás!U345</f>
        <v>Levélírás</v>
      </c>
      <c r="N316" s="31" t="str">
        <f>Beosztás!V345</f>
        <v>Levélírás</v>
      </c>
      <c r="O316" s="31" t="str">
        <f>Beosztás!W345</f>
        <v>Levélírás</v>
      </c>
      <c r="P316" s="31" t="str">
        <f>Beosztás!X345</f>
        <v>Levélírás</v>
      </c>
      <c r="Q316" s="31" t="str">
        <f>Beosztás!Y345</f>
        <v>Levélírás</v>
      </c>
      <c r="R316" s="31">
        <f>Beosztás!Z345</f>
        <v>0</v>
      </c>
      <c r="S316" s="31">
        <f>Beosztás!AA345</f>
        <v>0</v>
      </c>
      <c r="T316" s="31" t="str">
        <f>Beosztás!AB345</f>
        <v>Levélírás</v>
      </c>
      <c r="U316" s="31" t="str">
        <f>Beosztás!AC345</f>
        <v>Levélírás</v>
      </c>
      <c r="V316" s="31" t="str">
        <f>Beosztás!AD345</f>
        <v>Levélírás</v>
      </c>
      <c r="W316" s="31" t="str">
        <f>Beosztás!AE345</f>
        <v>Levélírás</v>
      </c>
      <c r="X316" s="31" t="str">
        <f>Beosztás!AF345</f>
        <v>Levélírás</v>
      </c>
      <c r="Y316" s="31">
        <f>Beosztás!AG345</f>
        <v>0</v>
      </c>
      <c r="Z316" s="31">
        <f>Beosztás!AH345</f>
        <v>0</v>
      </c>
      <c r="AA316" s="31" t="str">
        <f>Beosztás!AI345</f>
        <v>Levélírás</v>
      </c>
      <c r="AB316" s="31" t="str">
        <f>Beosztás!AJ345</f>
        <v>Levélírás</v>
      </c>
      <c r="AC316" s="31" t="str">
        <f>Beosztás!AK345</f>
        <v>Levélírás</v>
      </c>
      <c r="AD316" s="31" t="str">
        <f>Beosztás!AL345</f>
        <v>Levélírás</v>
      </c>
      <c r="AE316" s="31" t="str">
        <f>Beosztás!AM345</f>
        <v>Levélírás</v>
      </c>
      <c r="AF316" s="31">
        <f>Beosztás!AN345</f>
        <v>0</v>
      </c>
      <c r="AG316" s="31">
        <f>Beosztás!AO345</f>
        <v>0</v>
      </c>
      <c r="AH316" s="31" t="str">
        <f>Beosztás!AP345</f>
        <v>Levélírás</v>
      </c>
      <c r="AI316" s="31" t="str">
        <f>Beosztás!AQ345</f>
        <v>Levélírás</v>
      </c>
      <c r="AJ316" s="31" t="str">
        <f>Beosztás!AR345</f>
        <v>Levélírás</v>
      </c>
      <c r="AK316" s="31" t="str">
        <f>Beosztás!AS345</f>
        <v>Levélírás</v>
      </c>
      <c r="AL316" s="31" t="str">
        <f>Beosztás!AT345</f>
        <v>Levélírás</v>
      </c>
      <c r="AM316" s="31">
        <f>Beosztás!AU345</f>
        <v>0</v>
      </c>
      <c r="AN316" s="31">
        <f>Beosztás!AV345</f>
        <v>0</v>
      </c>
      <c r="AO316" s="31" t="str">
        <f>Beosztás!AW345</f>
        <v>Levélírás</v>
      </c>
      <c r="AP316" s="31" t="str">
        <f>Beosztás!AX345</f>
        <v>Levélírás</v>
      </c>
    </row>
    <row r="317" spans="1:42" x14ac:dyDescent="0.3">
      <c r="A317" s="155" t="str">
        <f>Beosztás!A346</f>
        <v>Szalai Zsolt</v>
      </c>
      <c r="B317" t="str">
        <f>VLOOKUP($A317,Beosztás!$A$42:$I$347,8,)</f>
        <v>nem</v>
      </c>
      <c r="C317" t="str">
        <f>VLOOKUP($A317,Beosztás!$A$42:$Q$347,9,)</f>
        <v>igen</v>
      </c>
      <c r="D317" t="str">
        <f>VLOOKUP($A317,Beosztás!$A$42:$Q$3501,10,)</f>
        <v>nem</v>
      </c>
      <c r="E317" t="str">
        <f>VLOOKUP($A317,Beosztás!$A$42:$Q$347,11,)</f>
        <v>igen</v>
      </c>
      <c r="F317" t="str">
        <f>VLOOKUP($A317,Beosztás!$A$42:$Q$347,16,)</f>
        <v>igen</v>
      </c>
      <c r="G317">
        <f>VLOOKUP($A317,Beosztás!$A$42:$S$347,17,)</f>
        <v>0</v>
      </c>
      <c r="H317" t="str">
        <f>VLOOKUP($A317,Beosztás!$A$42:$S$347,14,)</f>
        <v>nem</v>
      </c>
      <c r="I317" t="str">
        <f>VLOOKUP($A317,Beosztás!$A$42:$S$347,15,)</f>
        <v>nem</v>
      </c>
      <c r="J317">
        <f>IF(B317="igen",1,"0")+IF(C317="igen",1,"0")+IF(D317="igen",1,"0")+IF(E317="igen",1,"0")++IF(F317="igen",1,"0")++IF(G317="igen",1,"0")++IF(H317="igen",1,"0")++IF(I317="igen",1,"0")</f>
        <v>3</v>
      </c>
      <c r="K317" s="82" t="str">
        <f t="shared" si="11"/>
        <v>igen</v>
      </c>
      <c r="L317" s="586">
        <f>Beosztás!T346</f>
        <v>0</v>
      </c>
      <c r="M317" s="603" t="str">
        <f>Beosztás!U346</f>
        <v>E-ÜSZI</v>
      </c>
      <c r="N317" s="31" t="str">
        <f>Beosztás!V346</f>
        <v>E-ÜSZI</v>
      </c>
      <c r="O317" s="31" t="str">
        <f>Beosztás!W346</f>
        <v>E-ÜSZI</v>
      </c>
      <c r="P317" s="31" t="str">
        <f>Beosztás!X346</f>
        <v>E-ÜSZI</v>
      </c>
      <c r="Q317" s="31" t="str">
        <f>Beosztás!Y346</f>
        <v>E-ÜSZI</v>
      </c>
      <c r="R317" s="31">
        <f>Beosztás!Z346</f>
        <v>0</v>
      </c>
      <c r="S317" s="31">
        <f>Beosztás!AA346</f>
        <v>0</v>
      </c>
      <c r="T317" s="31" t="str">
        <f>Beosztás!AB346</f>
        <v>E-ÜSZI</v>
      </c>
      <c r="U317" s="31" t="str">
        <f>Beosztás!AC346</f>
        <v>E-ÜSZI</v>
      </c>
      <c r="V317" s="31" t="str">
        <f>Beosztás!AD346</f>
        <v>E-ÜSZI</v>
      </c>
      <c r="W317" s="31" t="str">
        <f>Beosztás!AE346</f>
        <v>E-ÜSZI</v>
      </c>
      <c r="X317" s="31" t="str">
        <f>Beosztás!AF346</f>
        <v>E-ÜSZI</v>
      </c>
      <c r="Y317" s="31">
        <f>Beosztás!AG346</f>
        <v>0</v>
      </c>
      <c r="Z317" s="31">
        <f>Beosztás!AH346</f>
        <v>0</v>
      </c>
      <c r="AA317" s="31" t="str">
        <f>Beosztás!AI346</f>
        <v>E-ÜSZI</v>
      </c>
      <c r="AB317" s="31" t="str">
        <f>Beosztás!AJ346</f>
        <v>E-ÜSZI</v>
      </c>
      <c r="AC317" s="31" t="str">
        <f>Beosztás!AK346</f>
        <v>E-ÜSZI</v>
      </c>
      <c r="AD317" s="31" t="str">
        <f>Beosztás!AL346</f>
        <v>E-ÜSZI</v>
      </c>
      <c r="AE317" s="31" t="str">
        <f>Beosztás!AM346</f>
        <v>SZ</v>
      </c>
      <c r="AF317" s="31">
        <f>Beosztás!AN346</f>
        <v>0</v>
      </c>
      <c r="AG317" s="31">
        <f>Beosztás!AO346</f>
        <v>0</v>
      </c>
      <c r="AH317" s="31" t="str">
        <f>Beosztás!AP346</f>
        <v>SZ</v>
      </c>
      <c r="AI317" s="31" t="str">
        <f>Beosztás!AQ346</f>
        <v>E-ÜSZI</v>
      </c>
      <c r="AJ317" s="31" t="str">
        <f>Beosztás!AR346</f>
        <v>E-ÜSZI</v>
      </c>
      <c r="AK317" s="31" t="str">
        <f>Beosztás!AS346</f>
        <v>E-ÜSZI</v>
      </c>
      <c r="AL317" s="31" t="str">
        <f>Beosztás!AT346</f>
        <v>E-ÜSZI</v>
      </c>
      <c r="AM317" s="31">
        <f>Beosztás!AU346</f>
        <v>0</v>
      </c>
      <c r="AN317" s="31">
        <f>Beosztás!AV346</f>
        <v>0</v>
      </c>
      <c r="AO317" s="31" t="str">
        <f>Beosztás!AW346</f>
        <v>E-ÜSZI</v>
      </c>
      <c r="AP317" s="31" t="str">
        <f>Beosztás!AX346</f>
        <v>E-ÜSZI</v>
      </c>
    </row>
    <row r="318" spans="1:42" hidden="1" x14ac:dyDescent="0.3">
      <c r="A318" s="155" t="str">
        <f>Beosztás!A347</f>
        <v>Vadász Anna</v>
      </c>
      <c r="B318" t="e">
        <f>VLOOKUP($A318,Beosztás!$A$42:$I$345,8,)</f>
        <v>#N/A</v>
      </c>
      <c r="C318" t="e">
        <f>VLOOKUP($A318,Beosztás!$A$42:$Q$345,9,)</f>
        <v>#N/A</v>
      </c>
      <c r="D318" t="e">
        <f>VLOOKUP($A318,Beosztás!$A$42:$Q$345,10,)</f>
        <v>#N/A</v>
      </c>
      <c r="E318" t="e">
        <f>VLOOKUP($A318,Beosztás!$A$42:$Q$345,11,)</f>
        <v>#N/A</v>
      </c>
      <c r="F318" t="e">
        <f>VLOOKUP($A318,Beosztás!$A$42:$Q$345,16,)</f>
        <v>#N/A</v>
      </c>
      <c r="G318" t="e">
        <f>VLOOKUP($A318,Beosztás!$A$42:$S$345,17,)</f>
        <v>#N/A</v>
      </c>
      <c r="H318" t="e">
        <f>VLOOKUP($A318,Beosztás!$A$42:$S$345,14,)</f>
        <v>#N/A</v>
      </c>
      <c r="I318" t="e">
        <f>VLOOKUP($A318,Beosztás!$A$42:$S$345,15,)</f>
        <v>#N/A</v>
      </c>
      <c r="J318" t="e">
        <f t="shared" si="10"/>
        <v>#N/A</v>
      </c>
      <c r="K318" s="82" t="e">
        <f t="shared" si="11"/>
        <v>#N/A</v>
      </c>
      <c r="L318" s="31" t="e">
        <f>IF($K318="igen",Beosztás!T347,"")</f>
        <v>#N/A</v>
      </c>
      <c r="M318" s="4" t="e">
        <f>IF($K318="igen",Beosztás!U347,"")</f>
        <v>#N/A</v>
      </c>
      <c r="N318" s="4" t="e">
        <f>IF($K318="igen",Beosztás!V347,"")</f>
        <v>#N/A</v>
      </c>
      <c r="O318" s="4" t="e">
        <f>IF($K318="igen",Beosztás!W347,"")</f>
        <v>#N/A</v>
      </c>
      <c r="P318" s="4" t="e">
        <f>IF($K318="igen",Beosztás!X347,"")</f>
        <v>#N/A</v>
      </c>
      <c r="Q318" s="4" t="e">
        <f>IF($K318="igen",Beosztás!Y347,"")</f>
        <v>#N/A</v>
      </c>
      <c r="R318" s="4" t="e">
        <f>IF($K318="igen",Beosztás!Z347,"")</f>
        <v>#N/A</v>
      </c>
      <c r="S318" s="4" t="e">
        <f>IF($K318="igen",Beosztás!AA347,"")</f>
        <v>#N/A</v>
      </c>
      <c r="T318" s="4" t="e">
        <f>IF($K318="igen",Beosztás!AB347,"")</f>
        <v>#N/A</v>
      </c>
      <c r="U318" s="4" t="e">
        <f>IF($K318="igen",Beosztás!AC347,"")</f>
        <v>#N/A</v>
      </c>
      <c r="V318" s="4" t="e">
        <f>IF($K318="igen",Beosztás!AD347,"")</f>
        <v>#N/A</v>
      </c>
      <c r="W318" s="4" t="e">
        <f>IF($K318="igen",Beosztás!AE347,"")</f>
        <v>#N/A</v>
      </c>
      <c r="X318" s="4" t="e">
        <f>IF($K318="igen",Beosztás!AF347,"")</f>
        <v>#N/A</v>
      </c>
      <c r="Y318" s="4" t="e">
        <f>IF($K318="igen",Beosztás!AG347,"")</f>
        <v>#N/A</v>
      </c>
      <c r="Z318" s="4" t="e">
        <f>IF($K318="igen",Beosztás!AH347,"")</f>
        <v>#N/A</v>
      </c>
      <c r="AA318" s="4" t="e">
        <f>IF($K318="igen",Beosztás!AI347,"")</f>
        <v>#N/A</v>
      </c>
      <c r="AB318" s="4" t="e">
        <f>IF($K318="igen",Beosztás!AJ347,"")</f>
        <v>#N/A</v>
      </c>
      <c r="AC318" s="4" t="e">
        <f>IF($K318="igen",Beosztás!AK347,"")</f>
        <v>#N/A</v>
      </c>
      <c r="AD318" s="4" t="e">
        <f>IF($K318="igen",Beosztás!AL347,"")</f>
        <v>#N/A</v>
      </c>
      <c r="AE318" s="4" t="e">
        <f>IF($K318="igen",Beosztás!AM347,"")</f>
        <v>#N/A</v>
      </c>
      <c r="AF318" s="4" t="e">
        <f>IF($K318="igen",Beosztás!AN347,"")</f>
        <v>#N/A</v>
      </c>
      <c r="AG318" s="4" t="e">
        <f>IF($K318="igen",Beosztás!AO347,"")</f>
        <v>#N/A</v>
      </c>
      <c r="AH318" s="4" t="e">
        <f>IF($K318="igen",Beosztás!AP347,"")</f>
        <v>#N/A</v>
      </c>
      <c r="AI318" s="4" t="e">
        <f>IF($K318="igen",Beosztás!AQ347,"")</f>
        <v>#N/A</v>
      </c>
      <c r="AJ318" s="4" t="e">
        <f>IF($K318="igen",Beosztás!AR347,"")</f>
        <v>#N/A</v>
      </c>
      <c r="AK318" s="4" t="e">
        <f>IF($K318="igen",Beosztás!AS347,"")</f>
        <v>#N/A</v>
      </c>
      <c r="AL318" s="4" t="e">
        <f>IF($K318="igen",Beosztás!AT347,"")</f>
        <v>#N/A</v>
      </c>
      <c r="AM318" s="4" t="e">
        <f>IF($K318="igen",Beosztás!AU347,"")</f>
        <v>#N/A</v>
      </c>
      <c r="AN318" s="4" t="e">
        <f>IF($K318="igen",Beosztás!AV347,"")</f>
        <v>#N/A</v>
      </c>
      <c r="AO318" s="4" t="e">
        <f>IF($K318="igen",Beosztás!AW347,"")</f>
        <v>#N/A</v>
      </c>
      <c r="AP318" s="32" t="e">
        <f>IF($K318="igen",Beosztás!AX347,"")</f>
        <v>#N/A</v>
      </c>
    </row>
    <row r="319" spans="1:42" hidden="1" x14ac:dyDescent="0.3">
      <c r="A319" s="155">
        <f>Beosztás!A348</f>
        <v>0</v>
      </c>
      <c r="B319">
        <f>VLOOKUP($A319,Beosztás!$A$42:$I$345,8,)</f>
        <v>0</v>
      </c>
      <c r="C319">
        <f>VLOOKUP($A319,Beosztás!$A$42:$Q$345,9,)</f>
        <v>0</v>
      </c>
      <c r="D319">
        <f>VLOOKUP($A319,Beosztás!$A$42:$Q$345,10,)</f>
        <v>0</v>
      </c>
      <c r="E319">
        <f>VLOOKUP($A319,Beosztás!$A$42:$Q$345,11,)</f>
        <v>0</v>
      </c>
      <c r="F319">
        <f>VLOOKUP($A319,Beosztás!$A$42:$Q$345,16,)</f>
        <v>0</v>
      </c>
      <c r="G319">
        <f>VLOOKUP($A319,Beosztás!$A$42:$S$345,17,)</f>
        <v>0</v>
      </c>
      <c r="H319">
        <f>VLOOKUP($A319,Beosztás!$A$42:$S$345,14,)</f>
        <v>0</v>
      </c>
      <c r="I319">
        <f>VLOOKUP($A319,Beosztás!$A$42:$S$345,15,)</f>
        <v>0</v>
      </c>
      <c r="J319">
        <f t="shared" si="10"/>
        <v>0</v>
      </c>
      <c r="K319" s="82" t="str">
        <f t="shared" si="11"/>
        <v>nem</v>
      </c>
      <c r="L319" s="31" t="str">
        <f>IF($K319="igen",Beosztás!T348,"")</f>
        <v/>
      </c>
      <c r="M319" s="4" t="str">
        <f>IF($K319="igen",Beosztás!U348,"")</f>
        <v/>
      </c>
      <c r="N319" s="4" t="str">
        <f>IF($K319="igen",Beosztás!V348,"")</f>
        <v/>
      </c>
      <c r="O319" s="4" t="str">
        <f>IF($K319="igen",Beosztás!W348,"")</f>
        <v/>
      </c>
      <c r="P319" s="4" t="str">
        <f>IF($K319="igen",Beosztás!X348,"")</f>
        <v/>
      </c>
      <c r="Q319" s="4" t="str">
        <f>IF($K319="igen",Beosztás!Y348,"")</f>
        <v/>
      </c>
      <c r="R319" s="4" t="str">
        <f>IF($K319="igen",Beosztás!Z348,"")</f>
        <v/>
      </c>
      <c r="S319" s="4" t="str">
        <f>IF($K319="igen",Beosztás!AA348,"")</f>
        <v/>
      </c>
      <c r="T319" s="4" t="str">
        <f>IF($K319="igen",Beosztás!AB348,"")</f>
        <v/>
      </c>
      <c r="U319" s="4" t="str">
        <f>IF($K319="igen",Beosztás!AC348,"")</f>
        <v/>
      </c>
      <c r="V319" s="4" t="str">
        <f>IF($K319="igen",Beosztás!AD348,"")</f>
        <v/>
      </c>
      <c r="W319" s="4" t="str">
        <f>IF($K319="igen",Beosztás!AE348,"")</f>
        <v/>
      </c>
      <c r="X319" s="4" t="str">
        <f>IF($K319="igen",Beosztás!AF348,"")</f>
        <v/>
      </c>
      <c r="Y319" s="4" t="str">
        <f>IF($K319="igen",Beosztás!AG348,"")</f>
        <v/>
      </c>
      <c r="Z319" s="4" t="str">
        <f>IF($K319="igen",Beosztás!AH348,"")</f>
        <v/>
      </c>
      <c r="AA319" s="4" t="str">
        <f>IF($K319="igen",Beosztás!AI348,"")</f>
        <v/>
      </c>
      <c r="AB319" s="4" t="str">
        <f>IF($K319="igen",Beosztás!AJ348,"")</f>
        <v/>
      </c>
      <c r="AC319" s="4" t="str">
        <f>IF($K319="igen",Beosztás!AK348,"")</f>
        <v/>
      </c>
      <c r="AD319" s="4" t="str">
        <f>IF($K319="igen",Beosztás!AL348,"")</f>
        <v/>
      </c>
      <c r="AE319" s="4" t="str">
        <f>IF($K319="igen",Beosztás!AM348,"")</f>
        <v/>
      </c>
      <c r="AF319" s="4" t="str">
        <f>IF($K319="igen",Beosztás!AN348,"")</f>
        <v/>
      </c>
      <c r="AG319" s="4" t="str">
        <f>IF($K319="igen",Beosztás!AO348,"")</f>
        <v/>
      </c>
      <c r="AH319" s="4" t="str">
        <f>IF($K319="igen",Beosztás!AP348,"")</f>
        <v/>
      </c>
      <c r="AI319" s="4" t="str">
        <f>IF($K319="igen",Beosztás!AQ348,"")</f>
        <v/>
      </c>
      <c r="AJ319" s="4" t="str">
        <f>IF($K319="igen",Beosztás!AR348,"")</f>
        <v/>
      </c>
      <c r="AK319" s="4" t="str">
        <f>IF($K319="igen",Beosztás!AS348,"")</f>
        <v/>
      </c>
      <c r="AL319" s="4" t="str">
        <f>IF($K319="igen",Beosztás!AT348,"")</f>
        <v/>
      </c>
      <c r="AM319" s="4" t="str">
        <f>IF($K319="igen",Beosztás!AU348,"")</f>
        <v/>
      </c>
      <c r="AN319" s="4" t="str">
        <f>IF($K319="igen",Beosztás!AV348,"")</f>
        <v/>
      </c>
      <c r="AO319" s="4" t="str">
        <f>IF($K319="igen",Beosztás!AW348,"")</f>
        <v/>
      </c>
      <c r="AP319" s="32" t="str">
        <f>IF($K319="igen",Beosztás!AX348,"")</f>
        <v/>
      </c>
    </row>
    <row r="320" spans="1:42" hidden="1" x14ac:dyDescent="0.3">
      <c r="A320" s="155">
        <f>Beosztás!A349</f>
        <v>0</v>
      </c>
      <c r="B320">
        <f>VLOOKUP($A320,Beosztás!$A$42:$I$345,8,)</f>
        <v>0</v>
      </c>
      <c r="C320">
        <f>VLOOKUP($A320,Beosztás!$A$42:$Q$345,9,)</f>
        <v>0</v>
      </c>
      <c r="D320">
        <f>VLOOKUP($A320,Beosztás!$A$42:$Q$345,10,)</f>
        <v>0</v>
      </c>
      <c r="E320">
        <f>VLOOKUP($A320,Beosztás!$A$42:$Q$345,11,)</f>
        <v>0</v>
      </c>
      <c r="F320">
        <f>VLOOKUP($A320,Beosztás!$A$42:$Q$345,16,)</f>
        <v>0</v>
      </c>
      <c r="G320">
        <f>VLOOKUP($A320,Beosztás!$A$42:$S$345,17,)</f>
        <v>0</v>
      </c>
      <c r="H320">
        <f>VLOOKUP($A320,Beosztás!$A$42:$S$345,14,)</f>
        <v>0</v>
      </c>
      <c r="I320">
        <f>VLOOKUP($A320,Beosztás!$A$42:$S$345,15,)</f>
        <v>0</v>
      </c>
      <c r="J320">
        <f t="shared" si="10"/>
        <v>0</v>
      </c>
      <c r="K320" s="82" t="str">
        <f t="shared" si="11"/>
        <v>nem</v>
      </c>
      <c r="L320" s="31" t="str">
        <f>IF($K320="igen",Beosztás!T349,"")</f>
        <v/>
      </c>
      <c r="M320" s="4" t="str">
        <f>IF($K320="igen",Beosztás!U349,"")</f>
        <v/>
      </c>
      <c r="N320" s="4" t="str">
        <f>IF($K320="igen",Beosztás!V349,"")</f>
        <v/>
      </c>
      <c r="O320" s="4" t="str">
        <f>IF($K320="igen",Beosztás!W349,"")</f>
        <v/>
      </c>
      <c r="P320" s="4" t="str">
        <f>IF($K320="igen",Beosztás!X349,"")</f>
        <v/>
      </c>
      <c r="Q320" s="4" t="str">
        <f>IF($K320="igen",Beosztás!Y349,"")</f>
        <v/>
      </c>
      <c r="R320" s="4" t="str">
        <f>IF($K320="igen",Beosztás!Z349,"")</f>
        <v/>
      </c>
      <c r="S320" s="4" t="str">
        <f>IF($K320="igen",Beosztás!AA349,"")</f>
        <v/>
      </c>
      <c r="T320" s="4" t="str">
        <f>IF($K320="igen",Beosztás!AB349,"")</f>
        <v/>
      </c>
      <c r="U320" s="4" t="str">
        <f>IF($K320="igen",Beosztás!AC349,"")</f>
        <v/>
      </c>
      <c r="V320" s="4" t="str">
        <f>IF($K320="igen",Beosztás!AD349,"")</f>
        <v/>
      </c>
      <c r="W320" s="4" t="str">
        <f>IF($K320="igen",Beosztás!AE349,"")</f>
        <v/>
      </c>
      <c r="X320" s="4" t="str">
        <f>IF($K320="igen",Beosztás!AF349,"")</f>
        <v/>
      </c>
      <c r="Y320" s="4" t="str">
        <f>IF($K320="igen",Beosztás!AG349,"")</f>
        <v/>
      </c>
      <c r="Z320" s="4" t="str">
        <f>IF($K320="igen",Beosztás!AH349,"")</f>
        <v/>
      </c>
      <c r="AA320" s="4" t="str">
        <f>IF($K320="igen",Beosztás!AI349,"")</f>
        <v/>
      </c>
      <c r="AB320" s="4" t="str">
        <f>IF($K320="igen",Beosztás!AJ349,"")</f>
        <v/>
      </c>
      <c r="AC320" s="4" t="str">
        <f>IF($K320="igen",Beosztás!AK349,"")</f>
        <v/>
      </c>
      <c r="AD320" s="4" t="str">
        <f>IF($K320="igen",Beosztás!AL349,"")</f>
        <v/>
      </c>
      <c r="AE320" s="4" t="str">
        <f>IF($K320="igen",Beosztás!AM349,"")</f>
        <v/>
      </c>
      <c r="AF320" s="4" t="str">
        <f>IF($K320="igen",Beosztás!AN349,"")</f>
        <v/>
      </c>
      <c r="AG320" s="4" t="str">
        <f>IF($K320="igen",Beosztás!AO349,"")</f>
        <v/>
      </c>
      <c r="AH320" s="4" t="str">
        <f>IF($K320="igen",Beosztás!AP349,"")</f>
        <v/>
      </c>
      <c r="AI320" s="4" t="str">
        <f>IF($K320="igen",Beosztás!AQ349,"")</f>
        <v/>
      </c>
      <c r="AJ320" s="4" t="str">
        <f>IF($K320="igen",Beosztás!AR349,"")</f>
        <v/>
      </c>
      <c r="AK320" s="4" t="str">
        <f>IF($K320="igen",Beosztás!AS349,"")</f>
        <v/>
      </c>
      <c r="AL320" s="4" t="str">
        <f>IF($K320="igen",Beosztás!AT349,"")</f>
        <v/>
      </c>
      <c r="AM320" s="4" t="str">
        <f>IF($K320="igen",Beosztás!AU349,"")</f>
        <v/>
      </c>
      <c r="AN320" s="4" t="str">
        <f>IF($K320="igen",Beosztás!AV349,"")</f>
        <v/>
      </c>
      <c r="AO320" s="4" t="str">
        <f>IF($K320="igen",Beosztás!AW349,"")</f>
        <v/>
      </c>
      <c r="AP320" s="32" t="str">
        <f>IF($K320="igen",Beosztás!AX349,"")</f>
        <v/>
      </c>
    </row>
    <row r="321" spans="1:42" hidden="1" x14ac:dyDescent="0.3">
      <c r="A321" s="155">
        <f>Beosztás!A350</f>
        <v>0</v>
      </c>
      <c r="B321">
        <f>VLOOKUP($A321,Beosztás!$A$42:$I$345,8,)</f>
        <v>0</v>
      </c>
      <c r="C321">
        <f>VLOOKUP($A321,Beosztás!$A$42:$Q$345,9,)</f>
        <v>0</v>
      </c>
      <c r="D321">
        <f>VLOOKUP($A321,Beosztás!$A$42:$Q$345,10,)</f>
        <v>0</v>
      </c>
      <c r="E321">
        <f>VLOOKUP($A321,Beosztás!$A$42:$Q$345,11,)</f>
        <v>0</v>
      </c>
      <c r="F321">
        <f>VLOOKUP($A321,Beosztás!$A$42:$Q$345,16,)</f>
        <v>0</v>
      </c>
      <c r="G321">
        <f>VLOOKUP($A321,Beosztás!$A$42:$S$345,17,)</f>
        <v>0</v>
      </c>
      <c r="H321">
        <f>VLOOKUP($A321,Beosztás!$A$42:$S$345,14,)</f>
        <v>0</v>
      </c>
      <c r="I321">
        <f>VLOOKUP($A321,Beosztás!$A$42:$S$345,15,)</f>
        <v>0</v>
      </c>
      <c r="J321">
        <f t="shared" si="10"/>
        <v>0</v>
      </c>
      <c r="K321" s="82" t="str">
        <f t="shared" si="11"/>
        <v>nem</v>
      </c>
      <c r="L321" s="31" t="str">
        <f>IF($K321="igen",Beosztás!T350,"")</f>
        <v/>
      </c>
      <c r="M321" s="4" t="str">
        <f>IF($K321="igen",Beosztás!U350,"")</f>
        <v/>
      </c>
      <c r="N321" s="4" t="str">
        <f>IF($K321="igen",Beosztás!V350,"")</f>
        <v/>
      </c>
      <c r="O321" s="4" t="str">
        <f>IF($K321="igen",Beosztás!W350,"")</f>
        <v/>
      </c>
      <c r="P321" s="4" t="str">
        <f>IF($K321="igen",Beosztás!X350,"")</f>
        <v/>
      </c>
      <c r="Q321" s="4" t="str">
        <f>IF($K321="igen",Beosztás!Y350,"")</f>
        <v/>
      </c>
      <c r="R321" s="4" t="str">
        <f>IF($K321="igen",Beosztás!Z350,"")</f>
        <v/>
      </c>
      <c r="S321" s="4" t="str">
        <f>IF($K321="igen",Beosztás!AA350,"")</f>
        <v/>
      </c>
      <c r="T321" s="4" t="str">
        <f>IF($K321="igen",Beosztás!AB350,"")</f>
        <v/>
      </c>
      <c r="U321" s="4" t="str">
        <f>IF($K321="igen",Beosztás!AC350,"")</f>
        <v/>
      </c>
      <c r="V321" s="4" t="str">
        <f>IF($K321="igen",Beosztás!AD350,"")</f>
        <v/>
      </c>
      <c r="W321" s="4" t="str">
        <f>IF($K321="igen",Beosztás!AE350,"")</f>
        <v/>
      </c>
      <c r="X321" s="4" t="str">
        <f>IF($K321="igen",Beosztás!AF350,"")</f>
        <v/>
      </c>
      <c r="Y321" s="4" t="str">
        <f>IF($K321="igen",Beosztás!AG350,"")</f>
        <v/>
      </c>
      <c r="Z321" s="4" t="str">
        <f>IF($K321="igen",Beosztás!AH350,"")</f>
        <v/>
      </c>
      <c r="AA321" s="4" t="str">
        <f>IF($K321="igen",Beosztás!AI350,"")</f>
        <v/>
      </c>
      <c r="AB321" s="4" t="str">
        <f>IF($K321="igen",Beosztás!AJ350,"")</f>
        <v/>
      </c>
      <c r="AC321" s="4" t="str">
        <f>IF($K321="igen",Beosztás!AK350,"")</f>
        <v/>
      </c>
      <c r="AD321" s="4" t="str">
        <f>IF($K321="igen",Beosztás!AL350,"")</f>
        <v/>
      </c>
      <c r="AE321" s="4" t="str">
        <f>IF($K321="igen",Beosztás!AM350,"")</f>
        <v/>
      </c>
      <c r="AF321" s="4" t="str">
        <f>IF($K321="igen",Beosztás!AN350,"")</f>
        <v/>
      </c>
      <c r="AG321" s="4" t="str">
        <f>IF($K321="igen",Beosztás!AO350,"")</f>
        <v/>
      </c>
      <c r="AH321" s="4" t="str">
        <f>IF($K321="igen",Beosztás!AP350,"")</f>
        <v/>
      </c>
      <c r="AI321" s="4" t="str">
        <f>IF($K321="igen",Beosztás!AQ350,"")</f>
        <v/>
      </c>
      <c r="AJ321" s="4" t="str">
        <f>IF($K321="igen",Beosztás!AR350,"")</f>
        <v/>
      </c>
      <c r="AK321" s="4" t="str">
        <f>IF($K321="igen",Beosztás!AS350,"")</f>
        <v/>
      </c>
      <c r="AL321" s="4" t="str">
        <f>IF($K321="igen",Beosztás!AT350,"")</f>
        <v/>
      </c>
      <c r="AM321" s="4" t="str">
        <f>IF($K321="igen",Beosztás!AU350,"")</f>
        <v/>
      </c>
      <c r="AN321" s="4" t="str">
        <f>IF($K321="igen",Beosztás!AV350,"")</f>
        <v/>
      </c>
      <c r="AO321" s="4" t="str">
        <f>IF($K321="igen",Beosztás!AW350,"")</f>
        <v/>
      </c>
      <c r="AP321" s="32" t="str">
        <f>IF($K321="igen",Beosztás!AX350,"")</f>
        <v/>
      </c>
    </row>
    <row r="322" spans="1:42" hidden="1" x14ac:dyDescent="0.3">
      <c r="A322" s="155">
        <f>Beosztás!A351</f>
        <v>0</v>
      </c>
      <c r="B322">
        <f>VLOOKUP($A322,Beosztás!$A$42:$I$345,8,)</f>
        <v>0</v>
      </c>
      <c r="C322">
        <f>VLOOKUP($A322,Beosztás!$A$42:$Q$345,9,)</f>
        <v>0</v>
      </c>
      <c r="D322">
        <f>VLOOKUP($A322,Beosztás!$A$42:$Q$345,10,)</f>
        <v>0</v>
      </c>
      <c r="E322">
        <f>VLOOKUP($A322,Beosztás!$A$42:$Q$345,11,)</f>
        <v>0</v>
      </c>
      <c r="F322">
        <f>VLOOKUP($A322,Beosztás!$A$42:$Q$345,16,)</f>
        <v>0</v>
      </c>
      <c r="G322">
        <f>VLOOKUP($A322,Beosztás!$A$42:$S$345,17,)</f>
        <v>0</v>
      </c>
      <c r="H322">
        <f>VLOOKUP($A322,Beosztás!$A$42:$S$345,14,)</f>
        <v>0</v>
      </c>
      <c r="I322">
        <f>VLOOKUP($A322,Beosztás!$A$42:$S$345,15,)</f>
        <v>0</v>
      </c>
      <c r="J322">
        <f t="shared" si="10"/>
        <v>0</v>
      </c>
      <c r="K322" s="82" t="str">
        <f t="shared" si="11"/>
        <v>nem</v>
      </c>
      <c r="L322" s="31" t="str">
        <f>IF($K322="igen",Beosztás!T351,"")</f>
        <v/>
      </c>
      <c r="M322" s="4" t="str">
        <f>IF($K322="igen",Beosztás!U351,"")</f>
        <v/>
      </c>
      <c r="N322" s="4" t="str">
        <f>IF($K322="igen",Beosztás!V351,"")</f>
        <v/>
      </c>
      <c r="O322" s="4" t="str">
        <f>IF($K322="igen",Beosztás!W351,"")</f>
        <v/>
      </c>
      <c r="P322" s="4" t="str">
        <f>IF($K322="igen",Beosztás!X351,"")</f>
        <v/>
      </c>
      <c r="Q322" s="4" t="str">
        <f>IF($K322="igen",Beosztás!Y351,"")</f>
        <v/>
      </c>
      <c r="R322" s="4" t="str">
        <f>IF($K322="igen",Beosztás!Z351,"")</f>
        <v/>
      </c>
      <c r="S322" s="4" t="str">
        <f>IF($K322="igen",Beosztás!AA351,"")</f>
        <v/>
      </c>
      <c r="T322" s="4" t="str">
        <f>IF($K322="igen",Beosztás!AB351,"")</f>
        <v/>
      </c>
      <c r="U322" s="4" t="str">
        <f>IF($K322="igen",Beosztás!AC351,"")</f>
        <v/>
      </c>
      <c r="V322" s="4" t="str">
        <f>IF($K322="igen",Beosztás!AD351,"")</f>
        <v/>
      </c>
      <c r="W322" s="4" t="str">
        <f>IF($K322="igen",Beosztás!AE351,"")</f>
        <v/>
      </c>
      <c r="X322" s="4" t="str">
        <f>IF($K322="igen",Beosztás!AF351,"")</f>
        <v/>
      </c>
      <c r="Y322" s="4" t="str">
        <f>IF($K322="igen",Beosztás!AG351,"")</f>
        <v/>
      </c>
      <c r="Z322" s="4" t="str">
        <f>IF($K322="igen",Beosztás!AH351,"")</f>
        <v/>
      </c>
      <c r="AA322" s="4" t="str">
        <f>IF($K322="igen",Beosztás!AI351,"")</f>
        <v/>
      </c>
      <c r="AB322" s="4" t="str">
        <f>IF($K322="igen",Beosztás!AJ351,"")</f>
        <v/>
      </c>
      <c r="AC322" s="4" t="str">
        <f>IF($K322="igen",Beosztás!AK351,"")</f>
        <v/>
      </c>
      <c r="AD322" s="4" t="str">
        <f>IF($K322="igen",Beosztás!AL351,"")</f>
        <v/>
      </c>
      <c r="AE322" s="4" t="str">
        <f>IF($K322="igen",Beosztás!AM351,"")</f>
        <v/>
      </c>
      <c r="AF322" s="4" t="str">
        <f>IF($K322="igen",Beosztás!AN351,"")</f>
        <v/>
      </c>
      <c r="AG322" s="4" t="str">
        <f>IF($K322="igen",Beosztás!AO351,"")</f>
        <v/>
      </c>
      <c r="AH322" s="4" t="str">
        <f>IF($K322="igen",Beosztás!AP351,"")</f>
        <v/>
      </c>
      <c r="AI322" s="4" t="str">
        <f>IF($K322="igen",Beosztás!AQ351,"")</f>
        <v/>
      </c>
      <c r="AJ322" s="4" t="str">
        <f>IF($K322="igen",Beosztás!AR351,"")</f>
        <v/>
      </c>
      <c r="AK322" s="4" t="str">
        <f>IF($K322="igen",Beosztás!AS351,"")</f>
        <v/>
      </c>
      <c r="AL322" s="4" t="str">
        <f>IF($K322="igen",Beosztás!AT351,"")</f>
        <v/>
      </c>
      <c r="AM322" s="4" t="str">
        <f>IF($K322="igen",Beosztás!AU351,"")</f>
        <v/>
      </c>
      <c r="AN322" s="4" t="str">
        <f>IF($K322="igen",Beosztás!AV351,"")</f>
        <v/>
      </c>
      <c r="AO322" s="4" t="str">
        <f>IF($K322="igen",Beosztás!AW351,"")</f>
        <v/>
      </c>
      <c r="AP322" s="32" t="str">
        <f>IF($K322="igen",Beosztás!AX351,"")</f>
        <v/>
      </c>
    </row>
    <row r="323" spans="1:42" hidden="1" x14ac:dyDescent="0.3">
      <c r="A323" s="155">
        <f>Beosztás!A352</f>
        <v>0</v>
      </c>
      <c r="B323">
        <f>VLOOKUP($A323,Beosztás!$A$42:$I$345,8,)</f>
        <v>0</v>
      </c>
      <c r="C323">
        <f>VLOOKUP($A323,Beosztás!$A$42:$Q$345,9,)</f>
        <v>0</v>
      </c>
      <c r="D323">
        <f>VLOOKUP($A323,Beosztás!$A$42:$Q$345,10,)</f>
        <v>0</v>
      </c>
      <c r="E323">
        <f>VLOOKUP($A323,Beosztás!$A$42:$Q$345,11,)</f>
        <v>0</v>
      </c>
      <c r="F323">
        <f>VLOOKUP($A323,Beosztás!$A$42:$Q$345,16,)</f>
        <v>0</v>
      </c>
      <c r="G323">
        <f>VLOOKUP($A323,Beosztás!$A$42:$S$345,17,)</f>
        <v>0</v>
      </c>
      <c r="H323">
        <f>VLOOKUP($A323,Beosztás!$A$42:$S$345,14,)</f>
        <v>0</v>
      </c>
      <c r="I323">
        <f>VLOOKUP($A323,Beosztás!$A$42:$S$345,15,)</f>
        <v>0</v>
      </c>
      <c r="J323">
        <f t="shared" si="10"/>
        <v>0</v>
      </c>
      <c r="K323" s="82" t="str">
        <f t="shared" si="11"/>
        <v>nem</v>
      </c>
      <c r="L323" s="31" t="str">
        <f>IF($K323="igen",Beosztás!T352,"")</f>
        <v/>
      </c>
      <c r="M323" s="4" t="str">
        <f>IF($K323="igen",Beosztás!U352,"")</f>
        <v/>
      </c>
      <c r="N323" s="4" t="str">
        <f>IF($K323="igen",Beosztás!V352,"")</f>
        <v/>
      </c>
      <c r="O323" s="4" t="str">
        <f>IF($K323="igen",Beosztás!W352,"")</f>
        <v/>
      </c>
      <c r="P323" s="4" t="str">
        <f>IF($K323="igen",Beosztás!X352,"")</f>
        <v/>
      </c>
      <c r="Q323" s="4" t="str">
        <f>IF($K323="igen",Beosztás!Y352,"")</f>
        <v/>
      </c>
      <c r="R323" s="4" t="str">
        <f>IF($K323="igen",Beosztás!Z352,"")</f>
        <v/>
      </c>
      <c r="S323" s="4" t="str">
        <f>IF($K323="igen",Beosztás!AA352,"")</f>
        <v/>
      </c>
      <c r="T323" s="4" t="str">
        <f>IF($K323="igen",Beosztás!AB352,"")</f>
        <v/>
      </c>
      <c r="U323" s="4" t="str">
        <f>IF($K323="igen",Beosztás!AC352,"")</f>
        <v/>
      </c>
      <c r="V323" s="4" t="str">
        <f>IF($K323="igen",Beosztás!AD352,"")</f>
        <v/>
      </c>
      <c r="W323" s="4" t="str">
        <f>IF($K323="igen",Beosztás!AE352,"")</f>
        <v/>
      </c>
      <c r="X323" s="4" t="str">
        <f>IF($K323="igen",Beosztás!AF352,"")</f>
        <v/>
      </c>
      <c r="Y323" s="4" t="str">
        <f>IF($K323="igen",Beosztás!AG352,"")</f>
        <v/>
      </c>
      <c r="Z323" s="4" t="str">
        <f>IF($K323="igen",Beosztás!AH352,"")</f>
        <v/>
      </c>
      <c r="AA323" s="4" t="str">
        <f>IF($K323="igen",Beosztás!AI352,"")</f>
        <v/>
      </c>
      <c r="AB323" s="4" t="str">
        <f>IF($K323="igen",Beosztás!AJ352,"")</f>
        <v/>
      </c>
      <c r="AC323" s="4" t="str">
        <f>IF($K323="igen",Beosztás!AK352,"")</f>
        <v/>
      </c>
      <c r="AD323" s="4" t="str">
        <f>IF($K323="igen",Beosztás!AL352,"")</f>
        <v/>
      </c>
      <c r="AE323" s="4" t="str">
        <f>IF($K323="igen",Beosztás!AM352,"")</f>
        <v/>
      </c>
      <c r="AF323" s="4" t="str">
        <f>IF($K323="igen",Beosztás!AN352,"")</f>
        <v/>
      </c>
      <c r="AG323" s="4" t="str">
        <f>IF($K323="igen",Beosztás!AO352,"")</f>
        <v/>
      </c>
      <c r="AH323" s="4" t="str">
        <f>IF($K323="igen",Beosztás!AP352,"")</f>
        <v/>
      </c>
      <c r="AI323" s="4" t="str">
        <f>IF($K323="igen",Beosztás!AQ352,"")</f>
        <v/>
      </c>
      <c r="AJ323" s="4" t="str">
        <f>IF($K323="igen",Beosztás!AR352,"")</f>
        <v/>
      </c>
      <c r="AK323" s="4" t="str">
        <f>IF($K323="igen",Beosztás!AS352,"")</f>
        <v/>
      </c>
      <c r="AL323" s="4" t="str">
        <f>IF($K323="igen",Beosztás!AT352,"")</f>
        <v/>
      </c>
      <c r="AM323" s="4" t="str">
        <f>IF($K323="igen",Beosztás!AU352,"")</f>
        <v/>
      </c>
      <c r="AN323" s="4" t="str">
        <f>IF($K323="igen",Beosztás!AV352,"")</f>
        <v/>
      </c>
      <c r="AO323" s="4" t="str">
        <f>IF($K323="igen",Beosztás!AW352,"")</f>
        <v/>
      </c>
      <c r="AP323" s="32" t="str">
        <f>IF($K323="igen",Beosztás!AX352,"")</f>
        <v/>
      </c>
    </row>
    <row r="324" spans="1:42" hidden="1" x14ac:dyDescent="0.3">
      <c r="A324" s="155">
        <f>Beosztás!A353</f>
        <v>0</v>
      </c>
      <c r="B324">
        <f>VLOOKUP($A324,Beosztás!$A$42:$I$345,8,)</f>
        <v>0</v>
      </c>
      <c r="C324">
        <f>VLOOKUP($A324,Beosztás!$A$42:$Q$345,9,)</f>
        <v>0</v>
      </c>
      <c r="D324">
        <f>VLOOKUP($A324,Beosztás!$A$42:$Q$345,10,)</f>
        <v>0</v>
      </c>
      <c r="E324">
        <f>VLOOKUP($A324,Beosztás!$A$42:$Q$345,11,)</f>
        <v>0</v>
      </c>
      <c r="F324">
        <f>VLOOKUP($A324,Beosztás!$A$42:$Q$345,16,)</f>
        <v>0</v>
      </c>
      <c r="G324">
        <f>VLOOKUP($A324,Beosztás!$A$42:$S$345,17,)</f>
        <v>0</v>
      </c>
      <c r="H324">
        <f>VLOOKUP($A324,Beosztás!$A$42:$S$345,14,)</f>
        <v>0</v>
      </c>
      <c r="I324">
        <f>VLOOKUP($A324,Beosztás!$A$42:$S$345,15,)</f>
        <v>0</v>
      </c>
      <c r="J324">
        <f t="shared" si="10"/>
        <v>0</v>
      </c>
      <c r="K324" s="82" t="str">
        <f t="shared" si="11"/>
        <v>nem</v>
      </c>
      <c r="L324" s="31" t="str">
        <f>IF($K324="igen",Beosztás!T353,"")</f>
        <v/>
      </c>
      <c r="M324" s="4" t="str">
        <f>IF($K324="igen",Beosztás!U353,"")</f>
        <v/>
      </c>
      <c r="N324" s="4" t="str">
        <f>IF($K324="igen",Beosztás!V353,"")</f>
        <v/>
      </c>
      <c r="O324" s="4" t="str">
        <f>IF($K324="igen",Beosztás!W353,"")</f>
        <v/>
      </c>
      <c r="P324" s="4" t="str">
        <f>IF($K324="igen",Beosztás!X353,"")</f>
        <v/>
      </c>
      <c r="Q324" s="4" t="str">
        <f>IF($K324="igen",Beosztás!Y353,"")</f>
        <v/>
      </c>
      <c r="R324" s="4" t="str">
        <f>IF($K324="igen",Beosztás!Z353,"")</f>
        <v/>
      </c>
      <c r="S324" s="4" t="str">
        <f>IF($K324="igen",Beosztás!AA353,"")</f>
        <v/>
      </c>
      <c r="T324" s="4" t="str">
        <f>IF($K324="igen",Beosztás!AB353,"")</f>
        <v/>
      </c>
      <c r="U324" s="4" t="str">
        <f>IF($K324="igen",Beosztás!AC353,"")</f>
        <v/>
      </c>
      <c r="V324" s="4" t="str">
        <f>IF($K324="igen",Beosztás!AD353,"")</f>
        <v/>
      </c>
      <c r="W324" s="4" t="str">
        <f>IF($K324="igen",Beosztás!AE353,"")</f>
        <v/>
      </c>
      <c r="X324" s="4" t="str">
        <f>IF($K324="igen",Beosztás!AF353,"")</f>
        <v/>
      </c>
      <c r="Y324" s="4" t="str">
        <f>IF($K324="igen",Beosztás!AG353,"")</f>
        <v/>
      </c>
      <c r="Z324" s="4" t="str">
        <f>IF($K324="igen",Beosztás!AH353,"")</f>
        <v/>
      </c>
      <c r="AA324" s="4" t="str">
        <f>IF($K324="igen",Beosztás!AI353,"")</f>
        <v/>
      </c>
      <c r="AB324" s="4" t="str">
        <f>IF($K324="igen",Beosztás!AJ353,"")</f>
        <v/>
      </c>
      <c r="AC324" s="4" t="str">
        <f>IF($K324="igen",Beosztás!AK353,"")</f>
        <v/>
      </c>
      <c r="AD324" s="4" t="str">
        <f>IF($K324="igen",Beosztás!AL353,"")</f>
        <v/>
      </c>
      <c r="AE324" s="4" t="str">
        <f>IF($K324="igen",Beosztás!AM353,"")</f>
        <v/>
      </c>
      <c r="AF324" s="4" t="str">
        <f>IF($K324="igen",Beosztás!AN353,"")</f>
        <v/>
      </c>
      <c r="AG324" s="4" t="str">
        <f>IF($K324="igen",Beosztás!AO353,"")</f>
        <v/>
      </c>
      <c r="AH324" s="4" t="str">
        <f>IF($K324="igen",Beosztás!AP353,"")</f>
        <v/>
      </c>
      <c r="AI324" s="4" t="str">
        <f>IF($K324="igen",Beosztás!AQ353,"")</f>
        <v/>
      </c>
      <c r="AJ324" s="4" t="str">
        <f>IF($K324="igen",Beosztás!AR353,"")</f>
        <v/>
      </c>
      <c r="AK324" s="4" t="str">
        <f>IF($K324="igen",Beosztás!AS353,"")</f>
        <v/>
      </c>
      <c r="AL324" s="4" t="str">
        <f>IF($K324="igen",Beosztás!AT353,"")</f>
        <v/>
      </c>
      <c r="AM324" s="4" t="str">
        <f>IF($K324="igen",Beosztás!AU353,"")</f>
        <v/>
      </c>
      <c r="AN324" s="4" t="str">
        <f>IF($K324="igen",Beosztás!AV353,"")</f>
        <v/>
      </c>
      <c r="AO324" s="4" t="str">
        <f>IF($K324="igen",Beosztás!AW353,"")</f>
        <v/>
      </c>
      <c r="AP324" s="32" t="str">
        <f>IF($K324="igen",Beosztás!AX353,"")</f>
        <v/>
      </c>
    </row>
    <row r="325" spans="1:42" hidden="1" x14ac:dyDescent="0.3">
      <c r="A325" s="155">
        <f>Beosztás!A354</f>
        <v>0</v>
      </c>
      <c r="B325">
        <f>VLOOKUP($A325,Beosztás!$A$42:$I$345,8,)</f>
        <v>0</v>
      </c>
      <c r="C325">
        <f>VLOOKUP($A325,Beosztás!$A$42:$Q$345,9,)</f>
        <v>0</v>
      </c>
      <c r="D325">
        <f>VLOOKUP($A325,Beosztás!$A$42:$Q$345,10,)</f>
        <v>0</v>
      </c>
      <c r="E325">
        <f>VLOOKUP($A325,Beosztás!$A$42:$Q$345,11,)</f>
        <v>0</v>
      </c>
      <c r="F325">
        <f>VLOOKUP($A325,Beosztás!$A$42:$Q$345,16,)</f>
        <v>0</v>
      </c>
      <c r="G325">
        <f>VLOOKUP($A325,Beosztás!$A$42:$S$345,17,)</f>
        <v>0</v>
      </c>
      <c r="H325">
        <f>VLOOKUP($A325,Beosztás!$A$42:$S$345,14,)</f>
        <v>0</v>
      </c>
      <c r="I325">
        <f>VLOOKUP($A325,Beosztás!$A$42:$S$345,15,)</f>
        <v>0</v>
      </c>
      <c r="J325">
        <f t="shared" ref="J325:J388" si="12">IF(B325="igen",1,"0")+IF(C325="igen",1,"0")+IF(D325="igen",1,"0")+IF(E325="igen",1,"0")++IF(F325="igen",1,"0")++IF(G325="igen",1,"0")++IF(H325="igen",1,"0")++IF(I325="igen",1,"0")</f>
        <v>0</v>
      </c>
      <c r="K325" s="82" t="str">
        <f t="shared" ref="K325:K388" si="13">IF(J325&gt;0,"igen","nem")</f>
        <v>nem</v>
      </c>
      <c r="L325" s="31" t="str">
        <f>IF($K325="igen",Beosztás!T354,"")</f>
        <v/>
      </c>
      <c r="M325" s="4" t="str">
        <f>IF($K325="igen",Beosztás!U354,"")</f>
        <v/>
      </c>
      <c r="N325" s="4" t="str">
        <f>IF($K325="igen",Beosztás!V354,"")</f>
        <v/>
      </c>
      <c r="O325" s="4" t="str">
        <f>IF($K325="igen",Beosztás!W354,"")</f>
        <v/>
      </c>
      <c r="P325" s="4" t="str">
        <f>IF($K325="igen",Beosztás!X354,"")</f>
        <v/>
      </c>
      <c r="Q325" s="4" t="str">
        <f>IF($K325="igen",Beosztás!Y354,"")</f>
        <v/>
      </c>
      <c r="R325" s="4" t="str">
        <f>IF($K325="igen",Beosztás!Z354,"")</f>
        <v/>
      </c>
      <c r="S325" s="4" t="str">
        <f>IF($K325="igen",Beosztás!AA354,"")</f>
        <v/>
      </c>
      <c r="T325" s="4" t="str">
        <f>IF($K325="igen",Beosztás!AB354,"")</f>
        <v/>
      </c>
      <c r="U325" s="4" t="str">
        <f>IF($K325="igen",Beosztás!AC354,"")</f>
        <v/>
      </c>
      <c r="V325" s="4" t="str">
        <f>IF($K325="igen",Beosztás!AD354,"")</f>
        <v/>
      </c>
      <c r="W325" s="4" t="str">
        <f>IF($K325="igen",Beosztás!AE354,"")</f>
        <v/>
      </c>
      <c r="X325" s="4" t="str">
        <f>IF($K325="igen",Beosztás!AF354,"")</f>
        <v/>
      </c>
      <c r="Y325" s="4" t="str">
        <f>IF($K325="igen",Beosztás!AG354,"")</f>
        <v/>
      </c>
      <c r="Z325" s="4" t="str">
        <f>IF($K325="igen",Beosztás!AH354,"")</f>
        <v/>
      </c>
      <c r="AA325" s="4" t="str">
        <f>IF($K325="igen",Beosztás!AI354,"")</f>
        <v/>
      </c>
      <c r="AB325" s="4" t="str">
        <f>IF($K325="igen",Beosztás!AJ354,"")</f>
        <v/>
      </c>
      <c r="AC325" s="4" t="str">
        <f>IF($K325="igen",Beosztás!AK354,"")</f>
        <v/>
      </c>
      <c r="AD325" s="4" t="str">
        <f>IF($K325="igen",Beosztás!AL354,"")</f>
        <v/>
      </c>
      <c r="AE325" s="4" t="str">
        <f>IF($K325="igen",Beosztás!AM354,"")</f>
        <v/>
      </c>
      <c r="AF325" s="4" t="str">
        <f>IF($K325="igen",Beosztás!AN354,"")</f>
        <v/>
      </c>
      <c r="AG325" s="4" t="str">
        <f>IF($K325="igen",Beosztás!AO354,"")</f>
        <v/>
      </c>
      <c r="AH325" s="4" t="str">
        <f>IF($K325="igen",Beosztás!AP354,"")</f>
        <v/>
      </c>
      <c r="AI325" s="4" t="str">
        <f>IF($K325="igen",Beosztás!AQ354,"")</f>
        <v/>
      </c>
      <c r="AJ325" s="4" t="str">
        <f>IF($K325="igen",Beosztás!AR354,"")</f>
        <v/>
      </c>
      <c r="AK325" s="4" t="str">
        <f>IF($K325="igen",Beosztás!AS354,"")</f>
        <v/>
      </c>
      <c r="AL325" s="4" t="str">
        <f>IF($K325="igen",Beosztás!AT354,"")</f>
        <v/>
      </c>
      <c r="AM325" s="4" t="str">
        <f>IF($K325="igen",Beosztás!AU354,"")</f>
        <v/>
      </c>
      <c r="AN325" s="4" t="str">
        <f>IF($K325="igen",Beosztás!AV354,"")</f>
        <v/>
      </c>
      <c r="AO325" s="4" t="str">
        <f>IF($K325="igen",Beosztás!AW354,"")</f>
        <v/>
      </c>
      <c r="AP325" s="32" t="str">
        <f>IF($K325="igen",Beosztás!AX354,"")</f>
        <v/>
      </c>
    </row>
    <row r="326" spans="1:42" hidden="1" x14ac:dyDescent="0.3">
      <c r="A326" s="155">
        <f>Beosztás!A355</f>
        <v>0</v>
      </c>
      <c r="B326">
        <f>VLOOKUP($A326,Beosztás!$A$42:$I$345,8,)</f>
        <v>0</v>
      </c>
      <c r="C326">
        <f>VLOOKUP($A326,Beosztás!$A$42:$Q$345,9,)</f>
        <v>0</v>
      </c>
      <c r="D326">
        <f>VLOOKUP($A326,Beosztás!$A$42:$Q$345,10,)</f>
        <v>0</v>
      </c>
      <c r="E326">
        <f>VLOOKUP($A326,Beosztás!$A$42:$Q$345,11,)</f>
        <v>0</v>
      </c>
      <c r="F326">
        <f>VLOOKUP($A326,Beosztás!$A$42:$Q$345,16,)</f>
        <v>0</v>
      </c>
      <c r="G326">
        <f>VLOOKUP($A326,Beosztás!$A$42:$S$345,17,)</f>
        <v>0</v>
      </c>
      <c r="H326">
        <f>VLOOKUP($A326,Beosztás!$A$42:$S$345,14,)</f>
        <v>0</v>
      </c>
      <c r="I326">
        <f>VLOOKUP($A326,Beosztás!$A$42:$S$345,15,)</f>
        <v>0</v>
      </c>
      <c r="J326">
        <f t="shared" si="12"/>
        <v>0</v>
      </c>
      <c r="K326" s="82" t="str">
        <f t="shared" si="13"/>
        <v>nem</v>
      </c>
      <c r="L326" s="31" t="str">
        <f>IF($K326="igen",Beosztás!T355,"")</f>
        <v/>
      </c>
      <c r="M326" s="4" t="str">
        <f>IF($K326="igen",Beosztás!U355,"")</f>
        <v/>
      </c>
      <c r="N326" s="4" t="str">
        <f>IF($K326="igen",Beosztás!V355,"")</f>
        <v/>
      </c>
      <c r="O326" s="4" t="str">
        <f>IF($K326="igen",Beosztás!W355,"")</f>
        <v/>
      </c>
      <c r="P326" s="4" t="str">
        <f>IF($K326="igen",Beosztás!X355,"")</f>
        <v/>
      </c>
      <c r="Q326" s="4" t="str">
        <f>IF($K326="igen",Beosztás!Y355,"")</f>
        <v/>
      </c>
      <c r="R326" s="4" t="str">
        <f>IF($K326="igen",Beosztás!Z355,"")</f>
        <v/>
      </c>
      <c r="S326" s="4" t="str">
        <f>IF($K326="igen",Beosztás!AA355,"")</f>
        <v/>
      </c>
      <c r="T326" s="4" t="str">
        <f>IF($K326="igen",Beosztás!AB355,"")</f>
        <v/>
      </c>
      <c r="U326" s="4" t="str">
        <f>IF($K326="igen",Beosztás!AC355,"")</f>
        <v/>
      </c>
      <c r="V326" s="4" t="str">
        <f>IF($K326="igen",Beosztás!AD355,"")</f>
        <v/>
      </c>
      <c r="W326" s="4" t="str">
        <f>IF($K326="igen",Beosztás!AE355,"")</f>
        <v/>
      </c>
      <c r="X326" s="4" t="str">
        <f>IF($K326="igen",Beosztás!AF355,"")</f>
        <v/>
      </c>
      <c r="Y326" s="4" t="str">
        <f>IF($K326="igen",Beosztás!AG355,"")</f>
        <v/>
      </c>
      <c r="Z326" s="4" t="str">
        <f>IF($K326="igen",Beosztás!AH355,"")</f>
        <v/>
      </c>
      <c r="AA326" s="4" t="str">
        <f>IF($K326="igen",Beosztás!AI355,"")</f>
        <v/>
      </c>
      <c r="AB326" s="4" t="str">
        <f>IF($K326="igen",Beosztás!AJ355,"")</f>
        <v/>
      </c>
      <c r="AC326" s="4" t="str">
        <f>IF($K326="igen",Beosztás!AK355,"")</f>
        <v/>
      </c>
      <c r="AD326" s="4" t="str">
        <f>IF($K326="igen",Beosztás!AL355,"")</f>
        <v/>
      </c>
      <c r="AE326" s="4" t="str">
        <f>IF($K326="igen",Beosztás!AM355,"")</f>
        <v/>
      </c>
      <c r="AF326" s="4" t="str">
        <f>IF($K326="igen",Beosztás!AN355,"")</f>
        <v/>
      </c>
      <c r="AG326" s="4" t="str">
        <f>IF($K326="igen",Beosztás!AO355,"")</f>
        <v/>
      </c>
      <c r="AH326" s="4" t="str">
        <f>IF($K326="igen",Beosztás!AP355,"")</f>
        <v/>
      </c>
      <c r="AI326" s="4" t="str">
        <f>IF($K326="igen",Beosztás!AQ355,"")</f>
        <v/>
      </c>
      <c r="AJ326" s="4" t="str">
        <f>IF($K326="igen",Beosztás!AR355,"")</f>
        <v/>
      </c>
      <c r="AK326" s="4" t="str">
        <f>IF($K326="igen",Beosztás!AS355,"")</f>
        <v/>
      </c>
      <c r="AL326" s="4" t="str">
        <f>IF($K326="igen",Beosztás!AT355,"")</f>
        <v/>
      </c>
      <c r="AM326" s="4" t="str">
        <f>IF($K326="igen",Beosztás!AU355,"")</f>
        <v/>
      </c>
      <c r="AN326" s="4" t="str">
        <f>IF($K326="igen",Beosztás!AV355,"")</f>
        <v/>
      </c>
      <c r="AO326" s="4" t="str">
        <f>IF($K326="igen",Beosztás!AW355,"")</f>
        <v/>
      </c>
      <c r="AP326" s="32" t="str">
        <f>IF($K326="igen",Beosztás!AX355,"")</f>
        <v/>
      </c>
    </row>
    <row r="327" spans="1:42" hidden="1" x14ac:dyDescent="0.3">
      <c r="A327" s="155">
        <f>Beosztás!A356</f>
        <v>0</v>
      </c>
      <c r="B327">
        <f>VLOOKUP($A327,Beosztás!$A$42:$I$345,8,)</f>
        <v>0</v>
      </c>
      <c r="C327">
        <f>VLOOKUP($A327,Beosztás!$A$42:$Q$345,9,)</f>
        <v>0</v>
      </c>
      <c r="D327">
        <f>VLOOKUP($A327,Beosztás!$A$42:$Q$345,10,)</f>
        <v>0</v>
      </c>
      <c r="E327">
        <f>VLOOKUP($A327,Beosztás!$A$42:$Q$345,11,)</f>
        <v>0</v>
      </c>
      <c r="F327">
        <f>VLOOKUP($A327,Beosztás!$A$42:$Q$345,16,)</f>
        <v>0</v>
      </c>
      <c r="G327">
        <f>VLOOKUP($A327,Beosztás!$A$42:$S$345,17,)</f>
        <v>0</v>
      </c>
      <c r="H327">
        <f>VLOOKUP($A327,Beosztás!$A$42:$S$345,14,)</f>
        <v>0</v>
      </c>
      <c r="I327">
        <f>VLOOKUP($A327,Beosztás!$A$42:$S$345,15,)</f>
        <v>0</v>
      </c>
      <c r="J327">
        <f t="shared" si="12"/>
        <v>0</v>
      </c>
      <c r="K327" s="82" t="str">
        <f t="shared" si="13"/>
        <v>nem</v>
      </c>
      <c r="L327" s="31" t="str">
        <f>IF($K327="igen",Beosztás!T356,"")</f>
        <v/>
      </c>
      <c r="M327" s="4" t="str">
        <f>IF($K327="igen",Beosztás!U356,"")</f>
        <v/>
      </c>
      <c r="N327" s="4" t="str">
        <f>IF($K327="igen",Beosztás!V356,"")</f>
        <v/>
      </c>
      <c r="O327" s="4" t="str">
        <f>IF($K327="igen",Beosztás!W356,"")</f>
        <v/>
      </c>
      <c r="P327" s="4" t="str">
        <f>IF($K327="igen",Beosztás!X356,"")</f>
        <v/>
      </c>
      <c r="Q327" s="4" t="str">
        <f>IF($K327="igen",Beosztás!Y356,"")</f>
        <v/>
      </c>
      <c r="R327" s="4" t="str">
        <f>IF($K327="igen",Beosztás!Z356,"")</f>
        <v/>
      </c>
      <c r="S327" s="4" t="str">
        <f>IF($K327="igen",Beosztás!AA356,"")</f>
        <v/>
      </c>
      <c r="T327" s="4" t="str">
        <f>IF($K327="igen",Beosztás!AB356,"")</f>
        <v/>
      </c>
      <c r="U327" s="4" t="str">
        <f>IF($K327="igen",Beosztás!AC356,"")</f>
        <v/>
      </c>
      <c r="V327" s="4" t="str">
        <f>IF($K327="igen",Beosztás!AD356,"")</f>
        <v/>
      </c>
      <c r="W327" s="4" t="str">
        <f>IF($K327="igen",Beosztás!AE356,"")</f>
        <v/>
      </c>
      <c r="X327" s="4" t="str">
        <f>IF($K327="igen",Beosztás!AF356,"")</f>
        <v/>
      </c>
      <c r="Y327" s="4" t="str">
        <f>IF($K327="igen",Beosztás!AG356,"")</f>
        <v/>
      </c>
      <c r="Z327" s="4" t="str">
        <f>IF($K327="igen",Beosztás!AH356,"")</f>
        <v/>
      </c>
      <c r="AA327" s="4" t="str">
        <f>IF($K327="igen",Beosztás!AI356,"")</f>
        <v/>
      </c>
      <c r="AB327" s="4" t="str">
        <f>IF($K327="igen",Beosztás!AJ356,"")</f>
        <v/>
      </c>
      <c r="AC327" s="4" t="str">
        <f>IF($K327="igen",Beosztás!AK356,"")</f>
        <v/>
      </c>
      <c r="AD327" s="4" t="str">
        <f>IF($K327="igen",Beosztás!AL356,"")</f>
        <v/>
      </c>
      <c r="AE327" s="4" t="str">
        <f>IF($K327="igen",Beosztás!AM356,"")</f>
        <v/>
      </c>
      <c r="AF327" s="4" t="str">
        <f>IF($K327="igen",Beosztás!AN356,"")</f>
        <v/>
      </c>
      <c r="AG327" s="4" t="str">
        <f>IF($K327="igen",Beosztás!AO356,"")</f>
        <v/>
      </c>
      <c r="AH327" s="4" t="str">
        <f>IF($K327="igen",Beosztás!AP356,"")</f>
        <v/>
      </c>
      <c r="AI327" s="4" t="str">
        <f>IF($K327="igen",Beosztás!AQ356,"")</f>
        <v/>
      </c>
      <c r="AJ327" s="4" t="str">
        <f>IF($K327="igen",Beosztás!AR356,"")</f>
        <v/>
      </c>
      <c r="AK327" s="4" t="str">
        <f>IF($K327="igen",Beosztás!AS356,"")</f>
        <v/>
      </c>
      <c r="AL327" s="4" t="str">
        <f>IF($K327="igen",Beosztás!AT356,"")</f>
        <v/>
      </c>
      <c r="AM327" s="4" t="str">
        <f>IF($K327="igen",Beosztás!AU356,"")</f>
        <v/>
      </c>
      <c r="AN327" s="4" t="str">
        <f>IF($K327="igen",Beosztás!AV356,"")</f>
        <v/>
      </c>
      <c r="AO327" s="4" t="str">
        <f>IF($K327="igen",Beosztás!AW356,"")</f>
        <v/>
      </c>
      <c r="AP327" s="32" t="str">
        <f>IF($K327="igen",Beosztás!AX356,"")</f>
        <v/>
      </c>
    </row>
    <row r="328" spans="1:42" hidden="1" x14ac:dyDescent="0.3">
      <c r="A328" s="155">
        <f>Beosztás!A357</f>
        <v>0</v>
      </c>
      <c r="B328">
        <f>VLOOKUP($A328,Beosztás!$A$42:$I$345,8,)</f>
        <v>0</v>
      </c>
      <c r="C328">
        <f>VLOOKUP($A328,Beosztás!$A$42:$Q$345,9,)</f>
        <v>0</v>
      </c>
      <c r="D328">
        <f>VLOOKUP($A328,Beosztás!$A$42:$Q$345,10,)</f>
        <v>0</v>
      </c>
      <c r="E328">
        <f>VLOOKUP($A328,Beosztás!$A$42:$Q$345,11,)</f>
        <v>0</v>
      </c>
      <c r="F328">
        <f>VLOOKUP($A328,Beosztás!$A$42:$Q$345,16,)</f>
        <v>0</v>
      </c>
      <c r="G328">
        <f>VLOOKUP($A328,Beosztás!$A$42:$S$345,17,)</f>
        <v>0</v>
      </c>
      <c r="H328">
        <f>VLOOKUP($A328,Beosztás!$A$42:$S$345,14,)</f>
        <v>0</v>
      </c>
      <c r="I328">
        <f>VLOOKUP($A328,Beosztás!$A$42:$S$345,15,)</f>
        <v>0</v>
      </c>
      <c r="J328">
        <f t="shared" si="12"/>
        <v>0</v>
      </c>
      <c r="K328" s="82" t="str">
        <f t="shared" si="13"/>
        <v>nem</v>
      </c>
      <c r="L328" s="31" t="str">
        <f>IF($K328="igen",Beosztás!T357,"")</f>
        <v/>
      </c>
      <c r="M328" s="4" t="str">
        <f>IF($K328="igen",Beosztás!U357,"")</f>
        <v/>
      </c>
      <c r="N328" s="4" t="str">
        <f>IF($K328="igen",Beosztás!V357,"")</f>
        <v/>
      </c>
      <c r="O328" s="4" t="str">
        <f>IF($K328="igen",Beosztás!W357,"")</f>
        <v/>
      </c>
      <c r="P328" s="4" t="str">
        <f>IF($K328="igen",Beosztás!X357,"")</f>
        <v/>
      </c>
      <c r="Q328" s="4" t="str">
        <f>IF($K328="igen",Beosztás!Y357,"")</f>
        <v/>
      </c>
      <c r="R328" s="4" t="str">
        <f>IF($K328="igen",Beosztás!Z357,"")</f>
        <v/>
      </c>
      <c r="S328" s="4" t="str">
        <f>IF($K328="igen",Beosztás!AA357,"")</f>
        <v/>
      </c>
      <c r="T328" s="4" t="str">
        <f>IF($K328="igen",Beosztás!AB357,"")</f>
        <v/>
      </c>
      <c r="U328" s="4" t="str">
        <f>IF($K328="igen",Beosztás!AC357,"")</f>
        <v/>
      </c>
      <c r="V328" s="4" t="str">
        <f>IF($K328="igen",Beosztás!AD357,"")</f>
        <v/>
      </c>
      <c r="W328" s="4" t="str">
        <f>IF($K328="igen",Beosztás!AE357,"")</f>
        <v/>
      </c>
      <c r="X328" s="4" t="str">
        <f>IF($K328="igen",Beosztás!AF357,"")</f>
        <v/>
      </c>
      <c r="Y328" s="4" t="str">
        <f>IF($K328="igen",Beosztás!AG357,"")</f>
        <v/>
      </c>
      <c r="Z328" s="4" t="str">
        <f>IF($K328="igen",Beosztás!AH357,"")</f>
        <v/>
      </c>
      <c r="AA328" s="4" t="str">
        <f>IF($K328="igen",Beosztás!AI357,"")</f>
        <v/>
      </c>
      <c r="AB328" s="4" t="str">
        <f>IF($K328="igen",Beosztás!AJ357,"")</f>
        <v/>
      </c>
      <c r="AC328" s="4" t="str">
        <f>IF($K328="igen",Beosztás!AK357,"")</f>
        <v/>
      </c>
      <c r="AD328" s="4" t="str">
        <f>IF($K328="igen",Beosztás!AL357,"")</f>
        <v/>
      </c>
      <c r="AE328" s="4" t="str">
        <f>IF($K328="igen",Beosztás!AM357,"")</f>
        <v/>
      </c>
      <c r="AF328" s="4" t="str">
        <f>IF($K328="igen",Beosztás!AN357,"")</f>
        <v/>
      </c>
      <c r="AG328" s="4" t="str">
        <f>IF($K328="igen",Beosztás!AO357,"")</f>
        <v/>
      </c>
      <c r="AH328" s="4" t="str">
        <f>IF($K328="igen",Beosztás!AP357,"")</f>
        <v/>
      </c>
      <c r="AI328" s="4" t="str">
        <f>IF($K328="igen",Beosztás!AQ357,"")</f>
        <v/>
      </c>
      <c r="AJ328" s="4" t="str">
        <f>IF($K328="igen",Beosztás!AR357,"")</f>
        <v/>
      </c>
      <c r="AK328" s="4" t="str">
        <f>IF($K328="igen",Beosztás!AS357,"")</f>
        <v/>
      </c>
      <c r="AL328" s="4" t="str">
        <f>IF($K328="igen",Beosztás!AT357,"")</f>
        <v/>
      </c>
      <c r="AM328" s="4" t="str">
        <f>IF($K328="igen",Beosztás!AU357,"")</f>
        <v/>
      </c>
      <c r="AN328" s="4" t="str">
        <f>IF($K328="igen",Beosztás!AV357,"")</f>
        <v/>
      </c>
      <c r="AO328" s="4" t="str">
        <f>IF($K328="igen",Beosztás!AW357,"")</f>
        <v/>
      </c>
      <c r="AP328" s="32" t="str">
        <f>IF($K328="igen",Beosztás!AX357,"")</f>
        <v/>
      </c>
    </row>
    <row r="329" spans="1:42" hidden="1" x14ac:dyDescent="0.3">
      <c r="A329" s="155">
        <f>Beosztás!A358</f>
        <v>0</v>
      </c>
      <c r="B329">
        <f>VLOOKUP($A329,Beosztás!$A$42:$I$345,8,)</f>
        <v>0</v>
      </c>
      <c r="C329">
        <f>VLOOKUP($A329,Beosztás!$A$42:$Q$345,9,)</f>
        <v>0</v>
      </c>
      <c r="D329">
        <f>VLOOKUP($A329,Beosztás!$A$42:$Q$345,10,)</f>
        <v>0</v>
      </c>
      <c r="E329">
        <f>VLOOKUP($A329,Beosztás!$A$42:$Q$345,11,)</f>
        <v>0</v>
      </c>
      <c r="F329">
        <f>VLOOKUP($A329,Beosztás!$A$42:$Q$345,16,)</f>
        <v>0</v>
      </c>
      <c r="G329">
        <f>VLOOKUP($A329,Beosztás!$A$42:$S$345,17,)</f>
        <v>0</v>
      </c>
      <c r="H329">
        <f>VLOOKUP($A329,Beosztás!$A$42:$S$345,14,)</f>
        <v>0</v>
      </c>
      <c r="I329">
        <f>VLOOKUP($A329,Beosztás!$A$42:$S$345,15,)</f>
        <v>0</v>
      </c>
      <c r="J329">
        <f t="shared" si="12"/>
        <v>0</v>
      </c>
      <c r="K329" s="82" t="str">
        <f t="shared" si="13"/>
        <v>nem</v>
      </c>
      <c r="L329" s="31" t="str">
        <f>IF($K329="igen",Beosztás!T358,"")</f>
        <v/>
      </c>
      <c r="M329" s="4" t="str">
        <f>IF($K329="igen",Beosztás!U358,"")</f>
        <v/>
      </c>
      <c r="N329" s="4" t="str">
        <f>IF($K329="igen",Beosztás!V358,"")</f>
        <v/>
      </c>
      <c r="O329" s="4" t="str">
        <f>IF($K329="igen",Beosztás!W358,"")</f>
        <v/>
      </c>
      <c r="P329" s="4" t="str">
        <f>IF($K329="igen",Beosztás!X358,"")</f>
        <v/>
      </c>
      <c r="Q329" s="4" t="str">
        <f>IF($K329="igen",Beosztás!Y358,"")</f>
        <v/>
      </c>
      <c r="R329" s="4" t="str">
        <f>IF($K329="igen",Beosztás!Z358,"")</f>
        <v/>
      </c>
      <c r="S329" s="4" t="str">
        <f>IF($K329="igen",Beosztás!AA358,"")</f>
        <v/>
      </c>
      <c r="T329" s="4" t="str">
        <f>IF($K329="igen",Beosztás!AB358,"")</f>
        <v/>
      </c>
      <c r="U329" s="4" t="str">
        <f>IF($K329="igen",Beosztás!AC358,"")</f>
        <v/>
      </c>
      <c r="V329" s="4" t="str">
        <f>IF($K329="igen",Beosztás!AD358,"")</f>
        <v/>
      </c>
      <c r="W329" s="4" t="str">
        <f>IF($K329="igen",Beosztás!AE358,"")</f>
        <v/>
      </c>
      <c r="X329" s="4" t="str">
        <f>IF($K329="igen",Beosztás!AF358,"")</f>
        <v/>
      </c>
      <c r="Y329" s="4" t="str">
        <f>IF($K329="igen",Beosztás!AG358,"")</f>
        <v/>
      </c>
      <c r="Z329" s="4" t="str">
        <f>IF($K329="igen",Beosztás!AH358,"")</f>
        <v/>
      </c>
      <c r="AA329" s="4" t="str">
        <f>IF($K329="igen",Beosztás!AI358,"")</f>
        <v/>
      </c>
      <c r="AB329" s="4" t="str">
        <f>IF($K329="igen",Beosztás!AJ358,"")</f>
        <v/>
      </c>
      <c r="AC329" s="4" t="str">
        <f>IF($K329="igen",Beosztás!AK358,"")</f>
        <v/>
      </c>
      <c r="AD329" s="4" t="str">
        <f>IF($K329="igen",Beosztás!AL358,"")</f>
        <v/>
      </c>
      <c r="AE329" s="4" t="str">
        <f>IF($K329="igen",Beosztás!AM358,"")</f>
        <v/>
      </c>
      <c r="AF329" s="4" t="str">
        <f>IF($K329="igen",Beosztás!AN358,"")</f>
        <v/>
      </c>
      <c r="AG329" s="4" t="str">
        <f>IF($K329="igen",Beosztás!AO358,"")</f>
        <v/>
      </c>
      <c r="AH329" s="4" t="str">
        <f>IF($K329="igen",Beosztás!AP358,"")</f>
        <v/>
      </c>
      <c r="AI329" s="4" t="str">
        <f>IF($K329="igen",Beosztás!AQ358,"")</f>
        <v/>
      </c>
      <c r="AJ329" s="4" t="str">
        <f>IF($K329="igen",Beosztás!AR358,"")</f>
        <v/>
      </c>
      <c r="AK329" s="4" t="str">
        <f>IF($K329="igen",Beosztás!AS358,"")</f>
        <v/>
      </c>
      <c r="AL329" s="4" t="str">
        <f>IF($K329="igen",Beosztás!AT358,"")</f>
        <v/>
      </c>
      <c r="AM329" s="4" t="str">
        <f>IF($K329="igen",Beosztás!AU358,"")</f>
        <v/>
      </c>
      <c r="AN329" s="4" t="str">
        <f>IF($K329="igen",Beosztás!AV358,"")</f>
        <v/>
      </c>
      <c r="AO329" s="4" t="str">
        <f>IF($K329="igen",Beosztás!AW358,"")</f>
        <v/>
      </c>
      <c r="AP329" s="32" t="str">
        <f>IF($K329="igen",Beosztás!AX358,"")</f>
        <v/>
      </c>
    </row>
    <row r="330" spans="1:42" hidden="1" x14ac:dyDescent="0.3">
      <c r="A330" s="155">
        <f>Beosztás!A359</f>
        <v>0</v>
      </c>
      <c r="B330">
        <f>VLOOKUP($A330,Beosztás!$A$42:$I$345,8,)</f>
        <v>0</v>
      </c>
      <c r="C330">
        <f>VLOOKUP($A330,Beosztás!$A$42:$Q$345,9,)</f>
        <v>0</v>
      </c>
      <c r="D330">
        <f>VLOOKUP($A330,Beosztás!$A$42:$Q$345,10,)</f>
        <v>0</v>
      </c>
      <c r="E330">
        <f>VLOOKUP($A330,Beosztás!$A$42:$Q$345,11,)</f>
        <v>0</v>
      </c>
      <c r="F330">
        <f>VLOOKUP($A330,Beosztás!$A$42:$Q$345,16,)</f>
        <v>0</v>
      </c>
      <c r="G330">
        <f>VLOOKUP($A330,Beosztás!$A$42:$S$345,17,)</f>
        <v>0</v>
      </c>
      <c r="H330">
        <f>VLOOKUP($A330,Beosztás!$A$42:$S$345,14,)</f>
        <v>0</v>
      </c>
      <c r="I330">
        <f>VLOOKUP($A330,Beosztás!$A$42:$S$345,15,)</f>
        <v>0</v>
      </c>
      <c r="J330">
        <f t="shared" si="12"/>
        <v>0</v>
      </c>
      <c r="K330" s="82" t="str">
        <f t="shared" si="13"/>
        <v>nem</v>
      </c>
      <c r="L330" s="31" t="str">
        <f>IF($K330="igen",Beosztás!T359,"")</f>
        <v/>
      </c>
      <c r="M330" s="4" t="str">
        <f>IF($K330="igen",Beosztás!U359,"")</f>
        <v/>
      </c>
      <c r="N330" s="4" t="str">
        <f>IF($K330="igen",Beosztás!V359,"")</f>
        <v/>
      </c>
      <c r="O330" s="4" t="str">
        <f>IF($K330="igen",Beosztás!W359,"")</f>
        <v/>
      </c>
      <c r="P330" s="4" t="str">
        <f>IF($K330="igen",Beosztás!X359,"")</f>
        <v/>
      </c>
      <c r="Q330" s="4" t="str">
        <f>IF($K330="igen",Beosztás!Y359,"")</f>
        <v/>
      </c>
      <c r="R330" s="4" t="str">
        <f>IF($K330="igen",Beosztás!Z359,"")</f>
        <v/>
      </c>
      <c r="S330" s="4" t="str">
        <f>IF($K330="igen",Beosztás!AA359,"")</f>
        <v/>
      </c>
      <c r="T330" s="4" t="str">
        <f>IF($K330="igen",Beosztás!AB359,"")</f>
        <v/>
      </c>
      <c r="U330" s="4" t="str">
        <f>IF($K330="igen",Beosztás!AC359,"")</f>
        <v/>
      </c>
      <c r="V330" s="4" t="str">
        <f>IF($K330="igen",Beosztás!AD359,"")</f>
        <v/>
      </c>
      <c r="W330" s="4" t="str">
        <f>IF($K330="igen",Beosztás!AE359,"")</f>
        <v/>
      </c>
      <c r="X330" s="4" t="str">
        <f>IF($K330="igen",Beosztás!AF359,"")</f>
        <v/>
      </c>
      <c r="Y330" s="4" t="str">
        <f>IF($K330="igen",Beosztás!AG359,"")</f>
        <v/>
      </c>
      <c r="Z330" s="4" t="str">
        <f>IF($K330="igen",Beosztás!AH359,"")</f>
        <v/>
      </c>
      <c r="AA330" s="4" t="str">
        <f>IF($K330="igen",Beosztás!AI359,"")</f>
        <v/>
      </c>
      <c r="AB330" s="4" t="str">
        <f>IF($K330="igen",Beosztás!AJ359,"")</f>
        <v/>
      </c>
      <c r="AC330" s="4" t="str">
        <f>IF($K330="igen",Beosztás!AK359,"")</f>
        <v/>
      </c>
      <c r="AD330" s="4" t="str">
        <f>IF($K330="igen",Beosztás!AL359,"")</f>
        <v/>
      </c>
      <c r="AE330" s="4" t="str">
        <f>IF($K330="igen",Beosztás!AM359,"")</f>
        <v/>
      </c>
      <c r="AF330" s="4" t="str">
        <f>IF($K330="igen",Beosztás!AN359,"")</f>
        <v/>
      </c>
      <c r="AG330" s="4" t="str">
        <f>IF($K330="igen",Beosztás!AO359,"")</f>
        <v/>
      </c>
      <c r="AH330" s="4" t="str">
        <f>IF($K330="igen",Beosztás!AP359,"")</f>
        <v/>
      </c>
      <c r="AI330" s="4" t="str">
        <f>IF($K330="igen",Beosztás!AQ359,"")</f>
        <v/>
      </c>
      <c r="AJ330" s="4" t="str">
        <f>IF($K330="igen",Beosztás!AR359,"")</f>
        <v/>
      </c>
      <c r="AK330" s="4" t="str">
        <f>IF($K330="igen",Beosztás!AS359,"")</f>
        <v/>
      </c>
      <c r="AL330" s="4" t="str">
        <f>IF($K330="igen",Beosztás!AT359,"")</f>
        <v/>
      </c>
      <c r="AM330" s="4" t="str">
        <f>IF($K330="igen",Beosztás!AU359,"")</f>
        <v/>
      </c>
      <c r="AN330" s="4" t="str">
        <f>IF($K330="igen",Beosztás!AV359,"")</f>
        <v/>
      </c>
      <c r="AO330" s="4" t="str">
        <f>IF($K330="igen",Beosztás!AW359,"")</f>
        <v/>
      </c>
      <c r="AP330" s="32" t="str">
        <f>IF($K330="igen",Beosztás!AX359,"")</f>
        <v/>
      </c>
    </row>
    <row r="331" spans="1:42" hidden="1" x14ac:dyDescent="0.3">
      <c r="A331" s="155">
        <f>Beosztás!A360</f>
        <v>0</v>
      </c>
      <c r="B331">
        <f>VLOOKUP($A331,Beosztás!$A$42:$I$345,8,)</f>
        <v>0</v>
      </c>
      <c r="C331">
        <f>VLOOKUP($A331,Beosztás!$A$42:$Q$345,9,)</f>
        <v>0</v>
      </c>
      <c r="D331">
        <f>VLOOKUP($A331,Beosztás!$A$42:$Q$345,10,)</f>
        <v>0</v>
      </c>
      <c r="E331">
        <f>VLOOKUP($A331,Beosztás!$A$42:$Q$345,11,)</f>
        <v>0</v>
      </c>
      <c r="F331">
        <f>VLOOKUP($A331,Beosztás!$A$42:$Q$345,16,)</f>
        <v>0</v>
      </c>
      <c r="G331">
        <f>VLOOKUP($A331,Beosztás!$A$42:$S$345,17,)</f>
        <v>0</v>
      </c>
      <c r="H331">
        <f>VLOOKUP($A331,Beosztás!$A$42:$S$345,14,)</f>
        <v>0</v>
      </c>
      <c r="I331">
        <f>VLOOKUP($A331,Beosztás!$A$42:$S$345,15,)</f>
        <v>0</v>
      </c>
      <c r="J331">
        <f t="shared" si="12"/>
        <v>0</v>
      </c>
      <c r="K331" s="82" t="str">
        <f t="shared" si="13"/>
        <v>nem</v>
      </c>
      <c r="L331" s="31" t="str">
        <f>IF($K331="igen",Beosztás!T360,"")</f>
        <v/>
      </c>
      <c r="M331" s="4" t="str">
        <f>IF($K331="igen",Beosztás!U360,"")</f>
        <v/>
      </c>
      <c r="N331" s="4" t="str">
        <f>IF($K331="igen",Beosztás!V360,"")</f>
        <v/>
      </c>
      <c r="O331" s="4" t="str">
        <f>IF($K331="igen",Beosztás!W360,"")</f>
        <v/>
      </c>
      <c r="P331" s="4" t="str">
        <f>IF($K331="igen",Beosztás!X360,"")</f>
        <v/>
      </c>
      <c r="Q331" s="4" t="str">
        <f>IF($K331="igen",Beosztás!Y360,"")</f>
        <v/>
      </c>
      <c r="R331" s="4" t="str">
        <f>IF($K331="igen",Beosztás!Z360,"")</f>
        <v/>
      </c>
      <c r="S331" s="4" t="str">
        <f>IF($K331="igen",Beosztás!AA360,"")</f>
        <v/>
      </c>
      <c r="T331" s="4" t="str">
        <f>IF($K331="igen",Beosztás!AB360,"")</f>
        <v/>
      </c>
      <c r="U331" s="4" t="str">
        <f>IF($K331="igen",Beosztás!AC360,"")</f>
        <v/>
      </c>
      <c r="V331" s="4" t="str">
        <f>IF($K331="igen",Beosztás!AD360,"")</f>
        <v/>
      </c>
      <c r="W331" s="4" t="str">
        <f>IF($K331="igen",Beosztás!AE360,"")</f>
        <v/>
      </c>
      <c r="X331" s="4" t="str">
        <f>IF($K331="igen",Beosztás!AF360,"")</f>
        <v/>
      </c>
      <c r="Y331" s="4" t="str">
        <f>IF($K331="igen",Beosztás!AG360,"")</f>
        <v/>
      </c>
      <c r="Z331" s="4" t="str">
        <f>IF($K331="igen",Beosztás!AH360,"")</f>
        <v/>
      </c>
      <c r="AA331" s="4" t="str">
        <f>IF($K331="igen",Beosztás!AI360,"")</f>
        <v/>
      </c>
      <c r="AB331" s="4" t="str">
        <f>IF($K331="igen",Beosztás!AJ360,"")</f>
        <v/>
      </c>
      <c r="AC331" s="4" t="str">
        <f>IF($K331="igen",Beosztás!AK360,"")</f>
        <v/>
      </c>
      <c r="AD331" s="4" t="str">
        <f>IF($K331="igen",Beosztás!AL360,"")</f>
        <v/>
      </c>
      <c r="AE331" s="4" t="str">
        <f>IF($K331="igen",Beosztás!AM360,"")</f>
        <v/>
      </c>
      <c r="AF331" s="4" t="str">
        <f>IF($K331="igen",Beosztás!AN360,"")</f>
        <v/>
      </c>
      <c r="AG331" s="4" t="str">
        <f>IF($K331="igen",Beosztás!AO360,"")</f>
        <v/>
      </c>
      <c r="AH331" s="4" t="str">
        <f>IF($K331="igen",Beosztás!AP360,"")</f>
        <v/>
      </c>
      <c r="AI331" s="4" t="str">
        <f>IF($K331="igen",Beosztás!AQ360,"")</f>
        <v/>
      </c>
      <c r="AJ331" s="4" t="str">
        <f>IF($K331="igen",Beosztás!AR360,"")</f>
        <v/>
      </c>
      <c r="AK331" s="4" t="str">
        <f>IF($K331="igen",Beosztás!AS360,"")</f>
        <v/>
      </c>
      <c r="AL331" s="4" t="str">
        <f>IF($K331="igen",Beosztás!AT360,"")</f>
        <v/>
      </c>
      <c r="AM331" s="4" t="str">
        <f>IF($K331="igen",Beosztás!AU360,"")</f>
        <v/>
      </c>
      <c r="AN331" s="4" t="str">
        <f>IF($K331="igen",Beosztás!AV360,"")</f>
        <v/>
      </c>
      <c r="AO331" s="4" t="str">
        <f>IF($K331="igen",Beosztás!AW360,"")</f>
        <v/>
      </c>
      <c r="AP331" s="32" t="str">
        <f>IF($K331="igen",Beosztás!AX360,"")</f>
        <v/>
      </c>
    </row>
    <row r="332" spans="1:42" hidden="1" x14ac:dyDescent="0.3">
      <c r="A332" s="155">
        <f>Beosztás!A361</f>
        <v>0</v>
      </c>
      <c r="B332">
        <f>VLOOKUP($A332,Beosztás!$A$42:$I$345,8,)</f>
        <v>0</v>
      </c>
      <c r="C332">
        <f>VLOOKUP($A332,Beosztás!$A$42:$Q$345,9,)</f>
        <v>0</v>
      </c>
      <c r="D332">
        <f>VLOOKUP($A332,Beosztás!$A$42:$Q$345,10,)</f>
        <v>0</v>
      </c>
      <c r="E332">
        <f>VLOOKUP($A332,Beosztás!$A$42:$Q$345,11,)</f>
        <v>0</v>
      </c>
      <c r="F332">
        <f>VLOOKUP($A332,Beosztás!$A$42:$Q$345,16,)</f>
        <v>0</v>
      </c>
      <c r="G332">
        <f>VLOOKUP($A332,Beosztás!$A$42:$S$345,17,)</f>
        <v>0</v>
      </c>
      <c r="H332">
        <f>VLOOKUP($A332,Beosztás!$A$42:$S$345,14,)</f>
        <v>0</v>
      </c>
      <c r="I332">
        <f>VLOOKUP($A332,Beosztás!$A$42:$S$345,15,)</f>
        <v>0</v>
      </c>
      <c r="J332">
        <f t="shared" si="12"/>
        <v>0</v>
      </c>
      <c r="K332" s="82" t="str">
        <f t="shared" si="13"/>
        <v>nem</v>
      </c>
      <c r="L332" s="31" t="str">
        <f>IF($K332="igen",Beosztás!T361,"")</f>
        <v/>
      </c>
      <c r="M332" s="4" t="str">
        <f>IF($K332="igen",Beosztás!U361,"")</f>
        <v/>
      </c>
      <c r="N332" s="4" t="str">
        <f>IF($K332="igen",Beosztás!V361,"")</f>
        <v/>
      </c>
      <c r="O332" s="4" t="str">
        <f>IF($K332="igen",Beosztás!W361,"")</f>
        <v/>
      </c>
      <c r="P332" s="4" t="str">
        <f>IF($K332="igen",Beosztás!X361,"")</f>
        <v/>
      </c>
      <c r="Q332" s="4" t="str">
        <f>IF($K332="igen",Beosztás!Y361,"")</f>
        <v/>
      </c>
      <c r="R332" s="4" t="str">
        <f>IF($K332="igen",Beosztás!Z361,"")</f>
        <v/>
      </c>
      <c r="S332" s="4" t="str">
        <f>IF($K332="igen",Beosztás!AA361,"")</f>
        <v/>
      </c>
      <c r="T332" s="4" t="str">
        <f>IF($K332="igen",Beosztás!AB361,"")</f>
        <v/>
      </c>
      <c r="U332" s="4" t="str">
        <f>IF($K332="igen",Beosztás!AC361,"")</f>
        <v/>
      </c>
      <c r="V332" s="4" t="str">
        <f>IF($K332="igen",Beosztás!AD361,"")</f>
        <v/>
      </c>
      <c r="W332" s="4" t="str">
        <f>IF($K332="igen",Beosztás!AE361,"")</f>
        <v/>
      </c>
      <c r="X332" s="4" t="str">
        <f>IF($K332="igen",Beosztás!AF361,"")</f>
        <v/>
      </c>
      <c r="Y332" s="4" t="str">
        <f>IF($K332="igen",Beosztás!AG361,"")</f>
        <v/>
      </c>
      <c r="Z332" s="4" t="str">
        <f>IF($K332="igen",Beosztás!AH361,"")</f>
        <v/>
      </c>
      <c r="AA332" s="4" t="str">
        <f>IF($K332="igen",Beosztás!AI361,"")</f>
        <v/>
      </c>
      <c r="AB332" s="4" t="str">
        <f>IF($K332="igen",Beosztás!AJ361,"")</f>
        <v/>
      </c>
      <c r="AC332" s="4" t="str">
        <f>IF($K332="igen",Beosztás!AK361,"")</f>
        <v/>
      </c>
      <c r="AD332" s="4" t="str">
        <f>IF($K332="igen",Beosztás!AL361,"")</f>
        <v/>
      </c>
      <c r="AE332" s="4" t="str">
        <f>IF($K332="igen",Beosztás!AM361,"")</f>
        <v/>
      </c>
      <c r="AF332" s="4" t="str">
        <f>IF($K332="igen",Beosztás!AN361,"")</f>
        <v/>
      </c>
      <c r="AG332" s="4" t="str">
        <f>IF($K332="igen",Beosztás!AO361,"")</f>
        <v/>
      </c>
      <c r="AH332" s="4" t="str">
        <f>IF($K332="igen",Beosztás!AP361,"")</f>
        <v/>
      </c>
      <c r="AI332" s="4" t="str">
        <f>IF($K332="igen",Beosztás!AQ361,"")</f>
        <v/>
      </c>
      <c r="AJ332" s="4" t="str">
        <f>IF($K332="igen",Beosztás!AR361,"")</f>
        <v/>
      </c>
      <c r="AK332" s="4" t="str">
        <f>IF($K332="igen",Beosztás!AS361,"")</f>
        <v/>
      </c>
      <c r="AL332" s="4" t="str">
        <f>IF($K332="igen",Beosztás!AT361,"")</f>
        <v/>
      </c>
      <c r="AM332" s="4" t="str">
        <f>IF($K332="igen",Beosztás!AU361,"")</f>
        <v/>
      </c>
      <c r="AN332" s="4" t="str">
        <f>IF($K332="igen",Beosztás!AV361,"")</f>
        <v/>
      </c>
      <c r="AO332" s="4" t="str">
        <f>IF($K332="igen",Beosztás!AW361,"")</f>
        <v/>
      </c>
      <c r="AP332" s="32" t="str">
        <f>IF($K332="igen",Beosztás!AX361,"")</f>
        <v/>
      </c>
    </row>
    <row r="333" spans="1:42" hidden="1" x14ac:dyDescent="0.3">
      <c r="A333" s="155">
        <f>Beosztás!A362</f>
        <v>0</v>
      </c>
      <c r="B333">
        <f>VLOOKUP($A333,Beosztás!$A$42:$I$345,8,)</f>
        <v>0</v>
      </c>
      <c r="C333">
        <f>VLOOKUP($A333,Beosztás!$A$42:$Q$345,9,)</f>
        <v>0</v>
      </c>
      <c r="D333">
        <f>VLOOKUP($A333,Beosztás!$A$42:$Q$345,10,)</f>
        <v>0</v>
      </c>
      <c r="E333">
        <f>VLOOKUP($A333,Beosztás!$A$42:$Q$345,11,)</f>
        <v>0</v>
      </c>
      <c r="F333">
        <f>VLOOKUP($A333,Beosztás!$A$42:$Q$345,16,)</f>
        <v>0</v>
      </c>
      <c r="G333">
        <f>VLOOKUP($A333,Beosztás!$A$42:$S$345,17,)</f>
        <v>0</v>
      </c>
      <c r="H333">
        <f>VLOOKUP($A333,Beosztás!$A$42:$S$345,14,)</f>
        <v>0</v>
      </c>
      <c r="I333">
        <f>VLOOKUP($A333,Beosztás!$A$42:$S$345,15,)</f>
        <v>0</v>
      </c>
      <c r="J333">
        <f t="shared" si="12"/>
        <v>0</v>
      </c>
      <c r="K333" s="82" t="str">
        <f t="shared" si="13"/>
        <v>nem</v>
      </c>
      <c r="L333" s="31" t="str">
        <f>IF($K333="igen",Beosztás!T362,"")</f>
        <v/>
      </c>
      <c r="M333" s="4" t="str">
        <f>IF($K333="igen",Beosztás!U362,"")</f>
        <v/>
      </c>
      <c r="N333" s="4" t="str">
        <f>IF($K333="igen",Beosztás!V362,"")</f>
        <v/>
      </c>
      <c r="O333" s="4" t="str">
        <f>IF($K333="igen",Beosztás!W362,"")</f>
        <v/>
      </c>
      <c r="P333" s="4" t="str">
        <f>IF($K333="igen",Beosztás!X362,"")</f>
        <v/>
      </c>
      <c r="Q333" s="4" t="str">
        <f>IF($K333="igen",Beosztás!Y362,"")</f>
        <v/>
      </c>
      <c r="R333" s="4" t="str">
        <f>IF($K333="igen",Beosztás!Z362,"")</f>
        <v/>
      </c>
      <c r="S333" s="4" t="str">
        <f>IF($K333="igen",Beosztás!AA362,"")</f>
        <v/>
      </c>
      <c r="T333" s="4" t="str">
        <f>IF($K333="igen",Beosztás!AB362,"")</f>
        <v/>
      </c>
      <c r="U333" s="4" t="str">
        <f>IF($K333="igen",Beosztás!AC362,"")</f>
        <v/>
      </c>
      <c r="V333" s="4" t="str">
        <f>IF($K333="igen",Beosztás!AD362,"")</f>
        <v/>
      </c>
      <c r="W333" s="4" t="str">
        <f>IF($K333="igen",Beosztás!AE362,"")</f>
        <v/>
      </c>
      <c r="X333" s="4" t="str">
        <f>IF($K333="igen",Beosztás!AF362,"")</f>
        <v/>
      </c>
      <c r="Y333" s="4" t="str">
        <f>IF($K333="igen",Beosztás!AG362,"")</f>
        <v/>
      </c>
      <c r="Z333" s="4" t="str">
        <f>IF($K333="igen",Beosztás!AH362,"")</f>
        <v/>
      </c>
      <c r="AA333" s="4" t="str">
        <f>IF($K333="igen",Beosztás!AI362,"")</f>
        <v/>
      </c>
      <c r="AB333" s="4" t="str">
        <f>IF($K333="igen",Beosztás!AJ362,"")</f>
        <v/>
      </c>
      <c r="AC333" s="4" t="str">
        <f>IF($K333="igen",Beosztás!AK362,"")</f>
        <v/>
      </c>
      <c r="AD333" s="4" t="str">
        <f>IF($K333="igen",Beosztás!AL362,"")</f>
        <v/>
      </c>
      <c r="AE333" s="4" t="str">
        <f>IF($K333="igen",Beosztás!AM362,"")</f>
        <v/>
      </c>
      <c r="AF333" s="4" t="str">
        <f>IF($K333="igen",Beosztás!AN362,"")</f>
        <v/>
      </c>
      <c r="AG333" s="4" t="str">
        <f>IF($K333="igen",Beosztás!AO362,"")</f>
        <v/>
      </c>
      <c r="AH333" s="4" t="str">
        <f>IF($K333="igen",Beosztás!AP362,"")</f>
        <v/>
      </c>
      <c r="AI333" s="4" t="str">
        <f>IF($K333="igen",Beosztás!AQ362,"")</f>
        <v/>
      </c>
      <c r="AJ333" s="4" t="str">
        <f>IF($K333="igen",Beosztás!AR362,"")</f>
        <v/>
      </c>
      <c r="AK333" s="4" t="str">
        <f>IF($K333="igen",Beosztás!AS362,"")</f>
        <v/>
      </c>
      <c r="AL333" s="4" t="str">
        <f>IF($K333="igen",Beosztás!AT362,"")</f>
        <v/>
      </c>
      <c r="AM333" s="4" t="str">
        <f>IF($K333="igen",Beosztás!AU362,"")</f>
        <v/>
      </c>
      <c r="AN333" s="4" t="str">
        <f>IF($K333="igen",Beosztás!AV362,"")</f>
        <v/>
      </c>
      <c r="AO333" s="4" t="str">
        <f>IF($K333="igen",Beosztás!AW362,"")</f>
        <v/>
      </c>
      <c r="AP333" s="32" t="str">
        <f>IF($K333="igen",Beosztás!AX362,"")</f>
        <v/>
      </c>
    </row>
    <row r="334" spans="1:42" hidden="1" x14ac:dyDescent="0.3">
      <c r="A334" s="155">
        <f>Beosztás!A363</f>
        <v>0</v>
      </c>
      <c r="B334">
        <f>VLOOKUP($A334,Beosztás!$A$42:$I$345,8,)</f>
        <v>0</v>
      </c>
      <c r="C334">
        <f>VLOOKUP($A334,Beosztás!$A$42:$Q$345,9,)</f>
        <v>0</v>
      </c>
      <c r="D334">
        <f>VLOOKUP($A334,Beosztás!$A$42:$Q$345,10,)</f>
        <v>0</v>
      </c>
      <c r="E334">
        <f>VLOOKUP($A334,Beosztás!$A$42:$Q$345,11,)</f>
        <v>0</v>
      </c>
      <c r="F334">
        <f>VLOOKUP($A334,Beosztás!$A$42:$Q$345,16,)</f>
        <v>0</v>
      </c>
      <c r="G334">
        <f>VLOOKUP($A334,Beosztás!$A$42:$S$345,17,)</f>
        <v>0</v>
      </c>
      <c r="H334">
        <f>VLOOKUP($A334,Beosztás!$A$42:$S$345,14,)</f>
        <v>0</v>
      </c>
      <c r="I334">
        <f>VLOOKUP($A334,Beosztás!$A$42:$S$345,15,)</f>
        <v>0</v>
      </c>
      <c r="J334">
        <f t="shared" si="12"/>
        <v>0</v>
      </c>
      <c r="K334" s="82" t="str">
        <f t="shared" si="13"/>
        <v>nem</v>
      </c>
      <c r="L334" s="31" t="str">
        <f>IF($K334="igen",Beosztás!T363,"")</f>
        <v/>
      </c>
      <c r="M334" s="4" t="str">
        <f>IF($K334="igen",Beosztás!U363,"")</f>
        <v/>
      </c>
      <c r="N334" s="4" t="str">
        <f>IF($K334="igen",Beosztás!V363,"")</f>
        <v/>
      </c>
      <c r="O334" s="4" t="str">
        <f>IF($K334="igen",Beosztás!W363,"")</f>
        <v/>
      </c>
      <c r="P334" s="4" t="str">
        <f>IF($K334="igen",Beosztás!X363,"")</f>
        <v/>
      </c>
      <c r="Q334" s="4" t="str">
        <f>IF($K334="igen",Beosztás!Y363,"")</f>
        <v/>
      </c>
      <c r="R334" s="4" t="str">
        <f>IF($K334="igen",Beosztás!Z363,"")</f>
        <v/>
      </c>
      <c r="S334" s="4" t="str">
        <f>IF($K334="igen",Beosztás!AA363,"")</f>
        <v/>
      </c>
      <c r="T334" s="4" t="str">
        <f>IF($K334="igen",Beosztás!AB363,"")</f>
        <v/>
      </c>
      <c r="U334" s="4" t="str">
        <f>IF($K334="igen",Beosztás!AC363,"")</f>
        <v/>
      </c>
      <c r="V334" s="4" t="str">
        <f>IF($K334="igen",Beosztás!AD363,"")</f>
        <v/>
      </c>
      <c r="W334" s="4" t="str">
        <f>IF($K334="igen",Beosztás!AE363,"")</f>
        <v/>
      </c>
      <c r="X334" s="4" t="str">
        <f>IF($K334="igen",Beosztás!AF363,"")</f>
        <v/>
      </c>
      <c r="Y334" s="4" t="str">
        <f>IF($K334="igen",Beosztás!AG363,"")</f>
        <v/>
      </c>
      <c r="Z334" s="4" t="str">
        <f>IF($K334="igen",Beosztás!AH363,"")</f>
        <v/>
      </c>
      <c r="AA334" s="4" t="str">
        <f>IF($K334="igen",Beosztás!AI363,"")</f>
        <v/>
      </c>
      <c r="AB334" s="4" t="str">
        <f>IF($K334="igen",Beosztás!AJ363,"")</f>
        <v/>
      </c>
      <c r="AC334" s="4" t="str">
        <f>IF($K334="igen",Beosztás!AK363,"")</f>
        <v/>
      </c>
      <c r="AD334" s="4" t="str">
        <f>IF($K334="igen",Beosztás!AL363,"")</f>
        <v/>
      </c>
      <c r="AE334" s="4" t="str">
        <f>IF($K334="igen",Beosztás!AM363,"")</f>
        <v/>
      </c>
      <c r="AF334" s="4" t="str">
        <f>IF($K334="igen",Beosztás!AN363,"")</f>
        <v/>
      </c>
      <c r="AG334" s="4" t="str">
        <f>IF($K334="igen",Beosztás!AO363,"")</f>
        <v/>
      </c>
      <c r="AH334" s="4" t="str">
        <f>IF($K334="igen",Beosztás!AP363,"")</f>
        <v/>
      </c>
      <c r="AI334" s="4" t="str">
        <f>IF($K334="igen",Beosztás!AQ363,"")</f>
        <v/>
      </c>
      <c r="AJ334" s="4" t="str">
        <f>IF($K334="igen",Beosztás!AR363,"")</f>
        <v/>
      </c>
      <c r="AK334" s="4" t="str">
        <f>IF($K334="igen",Beosztás!AS363,"")</f>
        <v/>
      </c>
      <c r="AL334" s="4" t="str">
        <f>IF($K334="igen",Beosztás!AT363,"")</f>
        <v/>
      </c>
      <c r="AM334" s="4" t="str">
        <f>IF($K334="igen",Beosztás!AU363,"")</f>
        <v/>
      </c>
      <c r="AN334" s="4" t="str">
        <f>IF($K334="igen",Beosztás!AV363,"")</f>
        <v/>
      </c>
      <c r="AO334" s="4" t="str">
        <f>IF($K334="igen",Beosztás!AW363,"")</f>
        <v/>
      </c>
      <c r="AP334" s="32" t="str">
        <f>IF($K334="igen",Beosztás!AX363,"")</f>
        <v/>
      </c>
    </row>
    <row r="335" spans="1:42" hidden="1" x14ac:dyDescent="0.3">
      <c r="A335" s="155">
        <f>Beosztás!A364</f>
        <v>0</v>
      </c>
      <c r="B335">
        <f>VLOOKUP($A335,Beosztás!$A$42:$I$345,8,)</f>
        <v>0</v>
      </c>
      <c r="C335">
        <f>VLOOKUP($A335,Beosztás!$A$42:$Q$345,9,)</f>
        <v>0</v>
      </c>
      <c r="D335">
        <f>VLOOKUP($A335,Beosztás!$A$42:$Q$345,10,)</f>
        <v>0</v>
      </c>
      <c r="E335">
        <f>VLOOKUP($A335,Beosztás!$A$42:$Q$345,11,)</f>
        <v>0</v>
      </c>
      <c r="F335">
        <f>VLOOKUP($A335,Beosztás!$A$42:$Q$345,16,)</f>
        <v>0</v>
      </c>
      <c r="G335">
        <f>VLOOKUP($A335,Beosztás!$A$42:$S$345,17,)</f>
        <v>0</v>
      </c>
      <c r="H335">
        <f>VLOOKUP($A335,Beosztás!$A$42:$S$345,14,)</f>
        <v>0</v>
      </c>
      <c r="I335">
        <f>VLOOKUP($A335,Beosztás!$A$42:$S$345,15,)</f>
        <v>0</v>
      </c>
      <c r="J335">
        <f t="shared" si="12"/>
        <v>0</v>
      </c>
      <c r="K335" s="82" t="str">
        <f t="shared" si="13"/>
        <v>nem</v>
      </c>
      <c r="L335" s="31" t="str">
        <f>IF($K335="igen",Beosztás!T364,"")</f>
        <v/>
      </c>
      <c r="M335" s="4" t="str">
        <f>IF($K335="igen",Beosztás!U364,"")</f>
        <v/>
      </c>
      <c r="N335" s="4" t="str">
        <f>IF($K335="igen",Beosztás!V364,"")</f>
        <v/>
      </c>
      <c r="O335" s="4" t="str">
        <f>IF($K335="igen",Beosztás!W364,"")</f>
        <v/>
      </c>
      <c r="P335" s="4" t="str">
        <f>IF($K335="igen",Beosztás!X364,"")</f>
        <v/>
      </c>
      <c r="Q335" s="4" t="str">
        <f>IF($K335="igen",Beosztás!Y364,"")</f>
        <v/>
      </c>
      <c r="R335" s="4" t="str">
        <f>IF($K335="igen",Beosztás!Z364,"")</f>
        <v/>
      </c>
      <c r="S335" s="4" t="str">
        <f>IF($K335="igen",Beosztás!AA364,"")</f>
        <v/>
      </c>
      <c r="T335" s="4" t="str">
        <f>IF($K335="igen",Beosztás!AB364,"")</f>
        <v/>
      </c>
      <c r="U335" s="4" t="str">
        <f>IF($K335="igen",Beosztás!AC364,"")</f>
        <v/>
      </c>
      <c r="V335" s="4" t="str">
        <f>IF($K335="igen",Beosztás!AD364,"")</f>
        <v/>
      </c>
      <c r="W335" s="4" t="str">
        <f>IF($K335="igen",Beosztás!AE364,"")</f>
        <v/>
      </c>
      <c r="X335" s="4" t="str">
        <f>IF($K335="igen",Beosztás!AF364,"")</f>
        <v/>
      </c>
      <c r="Y335" s="4" t="str">
        <f>IF($K335="igen",Beosztás!AG364,"")</f>
        <v/>
      </c>
      <c r="Z335" s="4" t="str">
        <f>IF($K335="igen",Beosztás!AH364,"")</f>
        <v/>
      </c>
      <c r="AA335" s="4" t="str">
        <f>IF($K335="igen",Beosztás!AI364,"")</f>
        <v/>
      </c>
      <c r="AB335" s="4" t="str">
        <f>IF($K335="igen",Beosztás!AJ364,"")</f>
        <v/>
      </c>
      <c r="AC335" s="4" t="str">
        <f>IF($K335="igen",Beosztás!AK364,"")</f>
        <v/>
      </c>
      <c r="AD335" s="4" t="str">
        <f>IF($K335="igen",Beosztás!AL364,"")</f>
        <v/>
      </c>
      <c r="AE335" s="4" t="str">
        <f>IF($K335="igen",Beosztás!AM364,"")</f>
        <v/>
      </c>
      <c r="AF335" s="4" t="str">
        <f>IF($K335="igen",Beosztás!AN364,"")</f>
        <v/>
      </c>
      <c r="AG335" s="4" t="str">
        <f>IF($K335="igen",Beosztás!AO364,"")</f>
        <v/>
      </c>
      <c r="AH335" s="4" t="str">
        <f>IF($K335="igen",Beosztás!AP364,"")</f>
        <v/>
      </c>
      <c r="AI335" s="4" t="str">
        <f>IF($K335="igen",Beosztás!AQ364,"")</f>
        <v/>
      </c>
      <c r="AJ335" s="4" t="str">
        <f>IF($K335="igen",Beosztás!AR364,"")</f>
        <v/>
      </c>
      <c r="AK335" s="4" t="str">
        <f>IF($K335="igen",Beosztás!AS364,"")</f>
        <v/>
      </c>
      <c r="AL335" s="4" t="str">
        <f>IF($K335="igen",Beosztás!AT364,"")</f>
        <v/>
      </c>
      <c r="AM335" s="4" t="str">
        <f>IF($K335="igen",Beosztás!AU364,"")</f>
        <v/>
      </c>
      <c r="AN335" s="4" t="str">
        <f>IF($K335="igen",Beosztás!AV364,"")</f>
        <v/>
      </c>
      <c r="AO335" s="4" t="str">
        <f>IF($K335="igen",Beosztás!AW364,"")</f>
        <v/>
      </c>
      <c r="AP335" s="32" t="str">
        <f>IF($K335="igen",Beosztás!AX364,"")</f>
        <v/>
      </c>
    </row>
    <row r="336" spans="1:42" hidden="1" x14ac:dyDescent="0.3">
      <c r="A336" s="155">
        <f>Beosztás!A365</f>
        <v>0</v>
      </c>
      <c r="B336">
        <f>VLOOKUP($A336,Beosztás!$A$42:$I$345,8,)</f>
        <v>0</v>
      </c>
      <c r="C336">
        <f>VLOOKUP($A336,Beosztás!$A$42:$Q$345,9,)</f>
        <v>0</v>
      </c>
      <c r="D336">
        <f>VLOOKUP($A336,Beosztás!$A$42:$Q$345,10,)</f>
        <v>0</v>
      </c>
      <c r="E336">
        <f>VLOOKUP($A336,Beosztás!$A$42:$Q$345,11,)</f>
        <v>0</v>
      </c>
      <c r="F336">
        <f>VLOOKUP($A336,Beosztás!$A$42:$Q$345,16,)</f>
        <v>0</v>
      </c>
      <c r="G336">
        <f>VLOOKUP($A336,Beosztás!$A$42:$S$345,17,)</f>
        <v>0</v>
      </c>
      <c r="H336">
        <f>VLOOKUP($A336,Beosztás!$A$42:$S$345,14,)</f>
        <v>0</v>
      </c>
      <c r="I336">
        <f>VLOOKUP($A336,Beosztás!$A$42:$S$345,15,)</f>
        <v>0</v>
      </c>
      <c r="J336">
        <f t="shared" si="12"/>
        <v>0</v>
      </c>
      <c r="K336" s="82" t="str">
        <f t="shared" si="13"/>
        <v>nem</v>
      </c>
      <c r="L336" s="31" t="str">
        <f>IF($K336="igen",Beosztás!T365,"")</f>
        <v/>
      </c>
      <c r="M336" s="4" t="str">
        <f>IF($K336="igen",Beosztás!U365,"")</f>
        <v/>
      </c>
      <c r="N336" s="4" t="str">
        <f>IF($K336="igen",Beosztás!V365,"")</f>
        <v/>
      </c>
      <c r="O336" s="4" t="str">
        <f>IF($K336="igen",Beosztás!W365,"")</f>
        <v/>
      </c>
      <c r="P336" s="4" t="str">
        <f>IF($K336="igen",Beosztás!X365,"")</f>
        <v/>
      </c>
      <c r="Q336" s="4" t="str">
        <f>IF($K336="igen",Beosztás!Y365,"")</f>
        <v/>
      </c>
      <c r="R336" s="4" t="str">
        <f>IF($K336="igen",Beosztás!Z365,"")</f>
        <v/>
      </c>
      <c r="S336" s="4" t="str">
        <f>IF($K336="igen",Beosztás!AA365,"")</f>
        <v/>
      </c>
      <c r="T336" s="4" t="str">
        <f>IF($K336="igen",Beosztás!AB365,"")</f>
        <v/>
      </c>
      <c r="U336" s="4" t="str">
        <f>IF($K336="igen",Beosztás!AC365,"")</f>
        <v/>
      </c>
      <c r="V336" s="4" t="str">
        <f>IF($K336="igen",Beosztás!AD365,"")</f>
        <v/>
      </c>
      <c r="W336" s="4" t="str">
        <f>IF($K336="igen",Beosztás!AE365,"")</f>
        <v/>
      </c>
      <c r="X336" s="4" t="str">
        <f>IF($K336="igen",Beosztás!AF365,"")</f>
        <v/>
      </c>
      <c r="Y336" s="4" t="str">
        <f>IF($K336="igen",Beosztás!AG365,"")</f>
        <v/>
      </c>
      <c r="Z336" s="4" t="str">
        <f>IF($K336="igen",Beosztás!AH365,"")</f>
        <v/>
      </c>
      <c r="AA336" s="4" t="str">
        <f>IF($K336="igen",Beosztás!AI365,"")</f>
        <v/>
      </c>
      <c r="AB336" s="4" t="str">
        <f>IF($K336="igen",Beosztás!AJ365,"")</f>
        <v/>
      </c>
      <c r="AC336" s="4" t="str">
        <f>IF($K336="igen",Beosztás!AK365,"")</f>
        <v/>
      </c>
      <c r="AD336" s="4" t="str">
        <f>IF($K336="igen",Beosztás!AL365,"")</f>
        <v/>
      </c>
      <c r="AE336" s="4" t="str">
        <f>IF($K336="igen",Beosztás!AM365,"")</f>
        <v/>
      </c>
      <c r="AF336" s="4" t="str">
        <f>IF($K336="igen",Beosztás!AN365,"")</f>
        <v/>
      </c>
      <c r="AG336" s="4" t="str">
        <f>IF($K336="igen",Beosztás!AO365,"")</f>
        <v/>
      </c>
      <c r="AH336" s="4" t="str">
        <f>IF($K336="igen",Beosztás!AP365,"")</f>
        <v/>
      </c>
      <c r="AI336" s="4" t="str">
        <f>IF($K336="igen",Beosztás!AQ365,"")</f>
        <v/>
      </c>
      <c r="AJ336" s="4" t="str">
        <f>IF($K336="igen",Beosztás!AR365,"")</f>
        <v/>
      </c>
      <c r="AK336" s="4" t="str">
        <f>IF($K336="igen",Beosztás!AS365,"")</f>
        <v/>
      </c>
      <c r="AL336" s="4" t="str">
        <f>IF($K336="igen",Beosztás!AT365,"")</f>
        <v/>
      </c>
      <c r="AM336" s="4" t="str">
        <f>IF($K336="igen",Beosztás!AU365,"")</f>
        <v/>
      </c>
      <c r="AN336" s="4" t="str">
        <f>IF($K336="igen",Beosztás!AV365,"")</f>
        <v/>
      </c>
      <c r="AO336" s="4" t="str">
        <f>IF($K336="igen",Beosztás!AW365,"")</f>
        <v/>
      </c>
      <c r="AP336" s="32" t="str">
        <f>IF($K336="igen",Beosztás!AX365,"")</f>
        <v/>
      </c>
    </row>
    <row r="337" spans="1:42" hidden="1" x14ac:dyDescent="0.3">
      <c r="A337" s="155">
        <f>Beosztás!A366</f>
        <v>0</v>
      </c>
      <c r="B337">
        <f>VLOOKUP($A337,Beosztás!$A$42:$I$345,8,)</f>
        <v>0</v>
      </c>
      <c r="C337">
        <f>VLOOKUP($A337,Beosztás!$A$42:$Q$345,9,)</f>
        <v>0</v>
      </c>
      <c r="D337">
        <f>VLOOKUP($A337,Beosztás!$A$42:$Q$345,10,)</f>
        <v>0</v>
      </c>
      <c r="E337">
        <f>VLOOKUP($A337,Beosztás!$A$42:$Q$345,11,)</f>
        <v>0</v>
      </c>
      <c r="F337">
        <f>VLOOKUP($A337,Beosztás!$A$42:$Q$345,16,)</f>
        <v>0</v>
      </c>
      <c r="G337">
        <f>VLOOKUP($A337,Beosztás!$A$42:$S$345,17,)</f>
        <v>0</v>
      </c>
      <c r="H337">
        <f>VLOOKUP($A337,Beosztás!$A$42:$S$345,14,)</f>
        <v>0</v>
      </c>
      <c r="I337">
        <f>VLOOKUP($A337,Beosztás!$A$42:$S$345,15,)</f>
        <v>0</v>
      </c>
      <c r="J337">
        <f t="shared" si="12"/>
        <v>0</v>
      </c>
      <c r="K337" s="82" t="str">
        <f t="shared" si="13"/>
        <v>nem</v>
      </c>
      <c r="L337" s="31" t="str">
        <f>IF($K337="igen",Beosztás!T366,"")</f>
        <v/>
      </c>
      <c r="M337" s="4" t="str">
        <f>IF($K337="igen",Beosztás!U366,"")</f>
        <v/>
      </c>
      <c r="N337" s="4" t="str">
        <f>IF($K337="igen",Beosztás!V366,"")</f>
        <v/>
      </c>
      <c r="O337" s="4" t="str">
        <f>IF($K337="igen",Beosztás!W366,"")</f>
        <v/>
      </c>
      <c r="P337" s="4" t="str">
        <f>IF($K337="igen",Beosztás!X366,"")</f>
        <v/>
      </c>
      <c r="Q337" s="4" t="str">
        <f>IF($K337="igen",Beosztás!Y366,"")</f>
        <v/>
      </c>
      <c r="R337" s="4" t="str">
        <f>IF($K337="igen",Beosztás!Z366,"")</f>
        <v/>
      </c>
      <c r="S337" s="4" t="str">
        <f>IF($K337="igen",Beosztás!AA366,"")</f>
        <v/>
      </c>
      <c r="T337" s="4" t="str">
        <f>IF($K337="igen",Beosztás!AB366,"")</f>
        <v/>
      </c>
      <c r="U337" s="4" t="str">
        <f>IF($K337="igen",Beosztás!AC366,"")</f>
        <v/>
      </c>
      <c r="V337" s="4" t="str">
        <f>IF($K337="igen",Beosztás!AD366,"")</f>
        <v/>
      </c>
      <c r="W337" s="4" t="str">
        <f>IF($K337="igen",Beosztás!AE366,"")</f>
        <v/>
      </c>
      <c r="X337" s="4" t="str">
        <f>IF($K337="igen",Beosztás!AF366,"")</f>
        <v/>
      </c>
      <c r="Y337" s="4" t="str">
        <f>IF($K337="igen",Beosztás!AG366,"")</f>
        <v/>
      </c>
      <c r="Z337" s="4" t="str">
        <f>IF($K337="igen",Beosztás!AH366,"")</f>
        <v/>
      </c>
      <c r="AA337" s="4" t="str">
        <f>IF($K337="igen",Beosztás!AI366,"")</f>
        <v/>
      </c>
      <c r="AB337" s="4" t="str">
        <f>IF($K337="igen",Beosztás!AJ366,"")</f>
        <v/>
      </c>
      <c r="AC337" s="4" t="str">
        <f>IF($K337="igen",Beosztás!AK366,"")</f>
        <v/>
      </c>
      <c r="AD337" s="4" t="str">
        <f>IF($K337="igen",Beosztás!AL366,"")</f>
        <v/>
      </c>
      <c r="AE337" s="4" t="str">
        <f>IF($K337="igen",Beosztás!AM366,"")</f>
        <v/>
      </c>
      <c r="AF337" s="4" t="str">
        <f>IF($K337="igen",Beosztás!AN366,"")</f>
        <v/>
      </c>
      <c r="AG337" s="4" t="str">
        <f>IF($K337="igen",Beosztás!AO366,"")</f>
        <v/>
      </c>
      <c r="AH337" s="4" t="str">
        <f>IF($K337="igen",Beosztás!AP366,"")</f>
        <v/>
      </c>
      <c r="AI337" s="4" t="str">
        <f>IF($K337="igen",Beosztás!AQ366,"")</f>
        <v/>
      </c>
      <c r="AJ337" s="4" t="str">
        <f>IF($K337="igen",Beosztás!AR366,"")</f>
        <v/>
      </c>
      <c r="AK337" s="4" t="str">
        <f>IF($K337="igen",Beosztás!AS366,"")</f>
        <v/>
      </c>
      <c r="AL337" s="4" t="str">
        <f>IF($K337="igen",Beosztás!AT366,"")</f>
        <v/>
      </c>
      <c r="AM337" s="4" t="str">
        <f>IF($K337="igen",Beosztás!AU366,"")</f>
        <v/>
      </c>
      <c r="AN337" s="4" t="str">
        <f>IF($K337="igen",Beosztás!AV366,"")</f>
        <v/>
      </c>
      <c r="AO337" s="4" t="str">
        <f>IF($K337="igen",Beosztás!AW366,"")</f>
        <v/>
      </c>
      <c r="AP337" s="32" t="str">
        <f>IF($K337="igen",Beosztás!AX366,"")</f>
        <v/>
      </c>
    </row>
    <row r="338" spans="1:42" hidden="1" x14ac:dyDescent="0.3">
      <c r="A338" s="155">
        <f>Beosztás!A367</f>
        <v>0</v>
      </c>
      <c r="B338">
        <f>VLOOKUP($A338,Beosztás!$A$42:$I$345,8,)</f>
        <v>0</v>
      </c>
      <c r="C338">
        <f>VLOOKUP($A338,Beosztás!$A$42:$Q$345,9,)</f>
        <v>0</v>
      </c>
      <c r="D338">
        <f>VLOOKUP($A338,Beosztás!$A$42:$Q$345,10,)</f>
        <v>0</v>
      </c>
      <c r="E338">
        <f>VLOOKUP($A338,Beosztás!$A$42:$Q$345,11,)</f>
        <v>0</v>
      </c>
      <c r="F338">
        <f>VLOOKUP($A338,Beosztás!$A$42:$Q$345,16,)</f>
        <v>0</v>
      </c>
      <c r="G338">
        <f>VLOOKUP($A338,Beosztás!$A$42:$S$345,17,)</f>
        <v>0</v>
      </c>
      <c r="H338">
        <f>VLOOKUP($A338,Beosztás!$A$42:$S$345,14,)</f>
        <v>0</v>
      </c>
      <c r="I338">
        <f>VLOOKUP($A338,Beosztás!$A$42:$S$345,15,)</f>
        <v>0</v>
      </c>
      <c r="J338">
        <f t="shared" si="12"/>
        <v>0</v>
      </c>
      <c r="K338" s="82" t="str">
        <f t="shared" si="13"/>
        <v>nem</v>
      </c>
      <c r="L338" s="31" t="str">
        <f>IF($K338="igen",Beosztás!T367,"")</f>
        <v/>
      </c>
      <c r="M338" s="4" t="str">
        <f>IF($K338="igen",Beosztás!U367,"")</f>
        <v/>
      </c>
      <c r="N338" s="4" t="str">
        <f>IF($K338="igen",Beosztás!V367,"")</f>
        <v/>
      </c>
      <c r="O338" s="4" t="str">
        <f>IF($K338="igen",Beosztás!W367,"")</f>
        <v/>
      </c>
      <c r="P338" s="4" t="str">
        <f>IF($K338="igen",Beosztás!X367,"")</f>
        <v/>
      </c>
      <c r="Q338" s="4" t="str">
        <f>IF($K338="igen",Beosztás!Y367,"")</f>
        <v/>
      </c>
      <c r="R338" s="4" t="str">
        <f>IF($K338="igen",Beosztás!Z367,"")</f>
        <v/>
      </c>
      <c r="S338" s="4" t="str">
        <f>IF($K338="igen",Beosztás!AA367,"")</f>
        <v/>
      </c>
      <c r="T338" s="4" t="str">
        <f>IF($K338="igen",Beosztás!AB367,"")</f>
        <v/>
      </c>
      <c r="U338" s="4" t="str">
        <f>IF($K338="igen",Beosztás!AC367,"")</f>
        <v/>
      </c>
      <c r="V338" s="4" t="str">
        <f>IF($K338="igen",Beosztás!AD367,"")</f>
        <v/>
      </c>
      <c r="W338" s="4" t="str">
        <f>IF($K338="igen",Beosztás!AE367,"")</f>
        <v/>
      </c>
      <c r="X338" s="4" t="str">
        <f>IF($K338="igen",Beosztás!AF367,"")</f>
        <v/>
      </c>
      <c r="Y338" s="4" t="str">
        <f>IF($K338="igen",Beosztás!AG367,"")</f>
        <v/>
      </c>
      <c r="Z338" s="4" t="str">
        <f>IF($K338="igen",Beosztás!AH367,"")</f>
        <v/>
      </c>
      <c r="AA338" s="4" t="str">
        <f>IF($K338="igen",Beosztás!AI367,"")</f>
        <v/>
      </c>
      <c r="AB338" s="4" t="str">
        <f>IF($K338="igen",Beosztás!AJ367,"")</f>
        <v/>
      </c>
      <c r="AC338" s="4" t="str">
        <f>IF($K338="igen",Beosztás!AK367,"")</f>
        <v/>
      </c>
      <c r="AD338" s="4" t="str">
        <f>IF($K338="igen",Beosztás!AL367,"")</f>
        <v/>
      </c>
      <c r="AE338" s="4" t="str">
        <f>IF($K338="igen",Beosztás!AM367,"")</f>
        <v/>
      </c>
      <c r="AF338" s="4" t="str">
        <f>IF($K338="igen",Beosztás!AN367,"")</f>
        <v/>
      </c>
      <c r="AG338" s="4" t="str">
        <f>IF($K338="igen",Beosztás!AO367,"")</f>
        <v/>
      </c>
      <c r="AH338" s="4" t="str">
        <f>IF($K338="igen",Beosztás!AP367,"")</f>
        <v/>
      </c>
      <c r="AI338" s="4" t="str">
        <f>IF($K338="igen",Beosztás!AQ367,"")</f>
        <v/>
      </c>
      <c r="AJ338" s="4" t="str">
        <f>IF($K338="igen",Beosztás!AR367,"")</f>
        <v/>
      </c>
      <c r="AK338" s="4" t="str">
        <f>IF($K338="igen",Beosztás!AS367,"")</f>
        <v/>
      </c>
      <c r="AL338" s="4" t="str">
        <f>IF($K338="igen",Beosztás!AT367,"")</f>
        <v/>
      </c>
      <c r="AM338" s="4" t="str">
        <f>IF($K338="igen",Beosztás!AU367,"")</f>
        <v/>
      </c>
      <c r="AN338" s="4" t="str">
        <f>IF($K338="igen",Beosztás!AV367,"")</f>
        <v/>
      </c>
      <c r="AO338" s="4" t="str">
        <f>IF($K338="igen",Beosztás!AW367,"")</f>
        <v/>
      </c>
      <c r="AP338" s="32" t="str">
        <f>IF($K338="igen",Beosztás!AX367,"")</f>
        <v/>
      </c>
    </row>
    <row r="339" spans="1:42" hidden="1" x14ac:dyDescent="0.3">
      <c r="A339" s="155">
        <f>Beosztás!A368</f>
        <v>0</v>
      </c>
      <c r="B339">
        <f>VLOOKUP($A339,Beosztás!$A$42:$I$345,8,)</f>
        <v>0</v>
      </c>
      <c r="C339">
        <f>VLOOKUP($A339,Beosztás!$A$42:$Q$345,9,)</f>
        <v>0</v>
      </c>
      <c r="D339">
        <f>VLOOKUP($A339,Beosztás!$A$42:$Q$345,10,)</f>
        <v>0</v>
      </c>
      <c r="E339">
        <f>VLOOKUP($A339,Beosztás!$A$42:$Q$345,11,)</f>
        <v>0</v>
      </c>
      <c r="F339">
        <f>VLOOKUP($A339,Beosztás!$A$42:$Q$345,16,)</f>
        <v>0</v>
      </c>
      <c r="G339">
        <f>VLOOKUP($A339,Beosztás!$A$42:$S$345,17,)</f>
        <v>0</v>
      </c>
      <c r="H339">
        <f>VLOOKUP($A339,Beosztás!$A$42:$S$345,14,)</f>
        <v>0</v>
      </c>
      <c r="I339">
        <f>VLOOKUP($A339,Beosztás!$A$42:$S$345,15,)</f>
        <v>0</v>
      </c>
      <c r="J339">
        <f t="shared" si="12"/>
        <v>0</v>
      </c>
      <c r="K339" s="82" t="str">
        <f t="shared" si="13"/>
        <v>nem</v>
      </c>
      <c r="L339" s="31" t="str">
        <f>IF($K339="igen",Beosztás!T368,"")</f>
        <v/>
      </c>
      <c r="M339" s="4" t="str">
        <f>IF($K339="igen",Beosztás!U368,"")</f>
        <v/>
      </c>
      <c r="N339" s="4" t="str">
        <f>IF($K339="igen",Beosztás!V368,"")</f>
        <v/>
      </c>
      <c r="O339" s="4" t="str">
        <f>IF($K339="igen",Beosztás!W368,"")</f>
        <v/>
      </c>
      <c r="P339" s="4" t="str">
        <f>IF($K339="igen",Beosztás!X368,"")</f>
        <v/>
      </c>
      <c r="Q339" s="4" t="str">
        <f>IF($K339="igen",Beosztás!Y368,"")</f>
        <v/>
      </c>
      <c r="R339" s="4" t="str">
        <f>IF($K339="igen",Beosztás!Z368,"")</f>
        <v/>
      </c>
      <c r="S339" s="4" t="str">
        <f>IF($K339="igen",Beosztás!AA368,"")</f>
        <v/>
      </c>
      <c r="T339" s="4" t="str">
        <f>IF($K339="igen",Beosztás!AB368,"")</f>
        <v/>
      </c>
      <c r="U339" s="4" t="str">
        <f>IF($K339="igen",Beosztás!AC368,"")</f>
        <v/>
      </c>
      <c r="V339" s="4" t="str">
        <f>IF($K339="igen",Beosztás!AD368,"")</f>
        <v/>
      </c>
      <c r="W339" s="4" t="str">
        <f>IF($K339="igen",Beosztás!AE368,"")</f>
        <v/>
      </c>
      <c r="X339" s="4" t="str">
        <f>IF($K339="igen",Beosztás!AF368,"")</f>
        <v/>
      </c>
      <c r="Y339" s="4" t="str">
        <f>IF($K339="igen",Beosztás!AG368,"")</f>
        <v/>
      </c>
      <c r="Z339" s="4" t="str">
        <f>IF($K339="igen",Beosztás!AH368,"")</f>
        <v/>
      </c>
      <c r="AA339" s="4" t="str">
        <f>IF($K339="igen",Beosztás!AI368,"")</f>
        <v/>
      </c>
      <c r="AB339" s="4" t="str">
        <f>IF($K339="igen",Beosztás!AJ368,"")</f>
        <v/>
      </c>
      <c r="AC339" s="4" t="str">
        <f>IF($K339="igen",Beosztás!AK368,"")</f>
        <v/>
      </c>
      <c r="AD339" s="4" t="str">
        <f>IF($K339="igen",Beosztás!AL368,"")</f>
        <v/>
      </c>
      <c r="AE339" s="4" t="str">
        <f>IF($K339="igen",Beosztás!AM368,"")</f>
        <v/>
      </c>
      <c r="AF339" s="4" t="str">
        <f>IF($K339="igen",Beosztás!AN368,"")</f>
        <v/>
      </c>
      <c r="AG339" s="4" t="str">
        <f>IF($K339="igen",Beosztás!AO368,"")</f>
        <v/>
      </c>
      <c r="AH339" s="4" t="str">
        <f>IF($K339="igen",Beosztás!AP368,"")</f>
        <v/>
      </c>
      <c r="AI339" s="4" t="str">
        <f>IF($K339="igen",Beosztás!AQ368,"")</f>
        <v/>
      </c>
      <c r="AJ339" s="4" t="str">
        <f>IF($K339="igen",Beosztás!AR368,"")</f>
        <v/>
      </c>
      <c r="AK339" s="4" t="str">
        <f>IF($K339="igen",Beosztás!AS368,"")</f>
        <v/>
      </c>
      <c r="AL339" s="4" t="str">
        <f>IF($K339="igen",Beosztás!AT368,"")</f>
        <v/>
      </c>
      <c r="AM339" s="4" t="str">
        <f>IF($K339="igen",Beosztás!AU368,"")</f>
        <v/>
      </c>
      <c r="AN339" s="4" t="str">
        <f>IF($K339="igen",Beosztás!AV368,"")</f>
        <v/>
      </c>
      <c r="AO339" s="4" t="str">
        <f>IF($K339="igen",Beosztás!AW368,"")</f>
        <v/>
      </c>
      <c r="AP339" s="32" t="str">
        <f>IF($K339="igen",Beosztás!AX368,"")</f>
        <v/>
      </c>
    </row>
    <row r="340" spans="1:42" hidden="1" x14ac:dyDescent="0.3">
      <c r="A340" s="155">
        <f>Beosztás!A369</f>
        <v>0</v>
      </c>
      <c r="B340">
        <f>VLOOKUP($A340,Beosztás!$A$42:$I$345,8,)</f>
        <v>0</v>
      </c>
      <c r="C340">
        <f>VLOOKUP($A340,Beosztás!$A$42:$Q$345,9,)</f>
        <v>0</v>
      </c>
      <c r="D340">
        <f>VLOOKUP($A340,Beosztás!$A$42:$Q$345,10,)</f>
        <v>0</v>
      </c>
      <c r="E340">
        <f>VLOOKUP($A340,Beosztás!$A$42:$Q$345,11,)</f>
        <v>0</v>
      </c>
      <c r="F340">
        <f>VLOOKUP($A340,Beosztás!$A$42:$Q$345,16,)</f>
        <v>0</v>
      </c>
      <c r="G340">
        <f>VLOOKUP($A340,Beosztás!$A$42:$S$345,17,)</f>
        <v>0</v>
      </c>
      <c r="H340">
        <f>VLOOKUP($A340,Beosztás!$A$42:$S$345,14,)</f>
        <v>0</v>
      </c>
      <c r="I340">
        <f>VLOOKUP($A340,Beosztás!$A$42:$S$345,15,)</f>
        <v>0</v>
      </c>
      <c r="J340">
        <f t="shared" si="12"/>
        <v>0</v>
      </c>
      <c r="K340" s="82" t="str">
        <f t="shared" si="13"/>
        <v>nem</v>
      </c>
      <c r="L340" s="31" t="str">
        <f>IF($K340="igen",Beosztás!T369,"")</f>
        <v/>
      </c>
      <c r="M340" s="4" t="str">
        <f>IF($K340="igen",Beosztás!U369,"")</f>
        <v/>
      </c>
      <c r="N340" s="4" t="str">
        <f>IF($K340="igen",Beosztás!V369,"")</f>
        <v/>
      </c>
      <c r="O340" s="4" t="str">
        <f>IF($K340="igen",Beosztás!W369,"")</f>
        <v/>
      </c>
      <c r="P340" s="4" t="str">
        <f>IF($K340="igen",Beosztás!X369,"")</f>
        <v/>
      </c>
      <c r="Q340" s="4" t="str">
        <f>IF($K340="igen",Beosztás!Y369,"")</f>
        <v/>
      </c>
      <c r="R340" s="4" t="str">
        <f>IF($K340="igen",Beosztás!Z369,"")</f>
        <v/>
      </c>
      <c r="S340" s="4" t="str">
        <f>IF($K340="igen",Beosztás!AA369,"")</f>
        <v/>
      </c>
      <c r="T340" s="4" t="str">
        <f>IF($K340="igen",Beosztás!AB369,"")</f>
        <v/>
      </c>
      <c r="U340" s="4" t="str">
        <f>IF($K340="igen",Beosztás!AC369,"")</f>
        <v/>
      </c>
      <c r="V340" s="4" t="str">
        <f>IF($K340="igen",Beosztás!AD369,"")</f>
        <v/>
      </c>
      <c r="W340" s="4" t="str">
        <f>IF($K340="igen",Beosztás!AE369,"")</f>
        <v/>
      </c>
      <c r="X340" s="4" t="str">
        <f>IF($K340="igen",Beosztás!AF369,"")</f>
        <v/>
      </c>
      <c r="Y340" s="4" t="str">
        <f>IF($K340="igen",Beosztás!AG369,"")</f>
        <v/>
      </c>
      <c r="Z340" s="4" t="str">
        <f>IF($K340="igen",Beosztás!AH369,"")</f>
        <v/>
      </c>
      <c r="AA340" s="4" t="str">
        <f>IF($K340="igen",Beosztás!AI369,"")</f>
        <v/>
      </c>
      <c r="AB340" s="4" t="str">
        <f>IF($K340="igen",Beosztás!AJ369,"")</f>
        <v/>
      </c>
      <c r="AC340" s="4" t="str">
        <f>IF($K340="igen",Beosztás!AK369,"")</f>
        <v/>
      </c>
      <c r="AD340" s="4" t="str">
        <f>IF($K340="igen",Beosztás!AL369,"")</f>
        <v/>
      </c>
      <c r="AE340" s="4" t="str">
        <f>IF($K340="igen",Beosztás!AM369,"")</f>
        <v/>
      </c>
      <c r="AF340" s="4" t="str">
        <f>IF($K340="igen",Beosztás!AN369,"")</f>
        <v/>
      </c>
      <c r="AG340" s="4" t="str">
        <f>IF($K340="igen",Beosztás!AO369,"")</f>
        <v/>
      </c>
      <c r="AH340" s="4" t="str">
        <f>IF($K340="igen",Beosztás!AP369,"")</f>
        <v/>
      </c>
      <c r="AI340" s="4" t="str">
        <f>IF($K340="igen",Beosztás!AQ369,"")</f>
        <v/>
      </c>
      <c r="AJ340" s="4" t="str">
        <f>IF($K340="igen",Beosztás!AR369,"")</f>
        <v/>
      </c>
      <c r="AK340" s="4" t="str">
        <f>IF($K340="igen",Beosztás!AS369,"")</f>
        <v/>
      </c>
      <c r="AL340" s="4" t="str">
        <f>IF($K340="igen",Beosztás!AT369,"")</f>
        <v/>
      </c>
      <c r="AM340" s="4" t="str">
        <f>IF($K340="igen",Beosztás!AU369,"")</f>
        <v/>
      </c>
      <c r="AN340" s="4" t="str">
        <f>IF($K340="igen",Beosztás!AV369,"")</f>
        <v/>
      </c>
      <c r="AO340" s="4" t="str">
        <f>IF($K340="igen",Beosztás!AW369,"")</f>
        <v/>
      </c>
      <c r="AP340" s="32" t="str">
        <f>IF($K340="igen",Beosztás!AX369,"")</f>
        <v/>
      </c>
    </row>
    <row r="341" spans="1:42" hidden="1" x14ac:dyDescent="0.3">
      <c r="A341" s="155">
        <f>Beosztás!A370</f>
        <v>0</v>
      </c>
      <c r="B341">
        <f>VLOOKUP($A341,Beosztás!$A$42:$I$345,8,)</f>
        <v>0</v>
      </c>
      <c r="C341">
        <f>VLOOKUP($A341,Beosztás!$A$42:$Q$345,9,)</f>
        <v>0</v>
      </c>
      <c r="D341">
        <f>VLOOKUP($A341,Beosztás!$A$42:$Q$345,10,)</f>
        <v>0</v>
      </c>
      <c r="E341">
        <f>VLOOKUP($A341,Beosztás!$A$42:$Q$345,11,)</f>
        <v>0</v>
      </c>
      <c r="F341">
        <f>VLOOKUP($A341,Beosztás!$A$42:$Q$345,16,)</f>
        <v>0</v>
      </c>
      <c r="G341">
        <f>VLOOKUP($A341,Beosztás!$A$42:$S$345,17,)</f>
        <v>0</v>
      </c>
      <c r="H341">
        <f>VLOOKUP($A341,Beosztás!$A$42:$S$345,14,)</f>
        <v>0</v>
      </c>
      <c r="I341">
        <f>VLOOKUP($A341,Beosztás!$A$42:$S$345,15,)</f>
        <v>0</v>
      </c>
      <c r="J341">
        <f t="shared" si="12"/>
        <v>0</v>
      </c>
      <c r="K341" s="82" t="str">
        <f t="shared" si="13"/>
        <v>nem</v>
      </c>
      <c r="L341" s="31" t="str">
        <f>IF($K341="igen",Beosztás!T370,"")</f>
        <v/>
      </c>
      <c r="M341" s="4" t="str">
        <f>IF($K341="igen",Beosztás!U370,"")</f>
        <v/>
      </c>
      <c r="N341" s="4" t="str">
        <f>IF($K341="igen",Beosztás!V370,"")</f>
        <v/>
      </c>
      <c r="O341" s="4" t="str">
        <f>IF($K341="igen",Beosztás!W370,"")</f>
        <v/>
      </c>
      <c r="P341" s="4" t="str">
        <f>IF($K341="igen",Beosztás!X370,"")</f>
        <v/>
      </c>
      <c r="Q341" s="4" t="str">
        <f>IF($K341="igen",Beosztás!Y370,"")</f>
        <v/>
      </c>
      <c r="R341" s="4" t="str">
        <f>IF($K341="igen",Beosztás!Z370,"")</f>
        <v/>
      </c>
      <c r="S341" s="4" t="str">
        <f>IF($K341="igen",Beosztás!AA370,"")</f>
        <v/>
      </c>
      <c r="T341" s="4" t="str">
        <f>IF($K341="igen",Beosztás!AB370,"")</f>
        <v/>
      </c>
      <c r="U341" s="4" t="str">
        <f>IF($K341="igen",Beosztás!AC370,"")</f>
        <v/>
      </c>
      <c r="V341" s="4" t="str">
        <f>IF($K341="igen",Beosztás!AD370,"")</f>
        <v/>
      </c>
      <c r="W341" s="4" t="str">
        <f>IF($K341="igen",Beosztás!AE370,"")</f>
        <v/>
      </c>
      <c r="X341" s="4" t="str">
        <f>IF($K341="igen",Beosztás!AF370,"")</f>
        <v/>
      </c>
      <c r="Y341" s="4" t="str">
        <f>IF($K341="igen",Beosztás!AG370,"")</f>
        <v/>
      </c>
      <c r="Z341" s="4" t="str">
        <f>IF($K341="igen",Beosztás!AH370,"")</f>
        <v/>
      </c>
      <c r="AA341" s="4" t="str">
        <f>IF($K341="igen",Beosztás!AI370,"")</f>
        <v/>
      </c>
      <c r="AB341" s="4" t="str">
        <f>IF($K341="igen",Beosztás!AJ370,"")</f>
        <v/>
      </c>
      <c r="AC341" s="4" t="str">
        <f>IF($K341="igen",Beosztás!AK370,"")</f>
        <v/>
      </c>
      <c r="AD341" s="4" t="str">
        <f>IF($K341="igen",Beosztás!AL370,"")</f>
        <v/>
      </c>
      <c r="AE341" s="4" t="str">
        <f>IF($K341="igen",Beosztás!AM370,"")</f>
        <v/>
      </c>
      <c r="AF341" s="4" t="str">
        <f>IF($K341="igen",Beosztás!AN370,"")</f>
        <v/>
      </c>
      <c r="AG341" s="4" t="str">
        <f>IF($K341="igen",Beosztás!AO370,"")</f>
        <v/>
      </c>
      <c r="AH341" s="4" t="str">
        <f>IF($K341="igen",Beosztás!AP370,"")</f>
        <v/>
      </c>
      <c r="AI341" s="4" t="str">
        <f>IF($K341="igen",Beosztás!AQ370,"")</f>
        <v/>
      </c>
      <c r="AJ341" s="4" t="str">
        <f>IF($K341="igen",Beosztás!AR370,"")</f>
        <v/>
      </c>
      <c r="AK341" s="4" t="str">
        <f>IF($K341="igen",Beosztás!AS370,"")</f>
        <v/>
      </c>
      <c r="AL341" s="4" t="str">
        <f>IF($K341="igen",Beosztás!AT370,"")</f>
        <v/>
      </c>
      <c r="AM341" s="4" t="str">
        <f>IF($K341="igen",Beosztás!AU370,"")</f>
        <v/>
      </c>
      <c r="AN341" s="4" t="str">
        <f>IF($K341="igen",Beosztás!AV370,"")</f>
        <v/>
      </c>
      <c r="AO341" s="4" t="str">
        <f>IF($K341="igen",Beosztás!AW370,"")</f>
        <v/>
      </c>
      <c r="AP341" s="32" t="str">
        <f>IF($K341="igen",Beosztás!AX370,"")</f>
        <v/>
      </c>
    </row>
    <row r="342" spans="1:42" hidden="1" x14ac:dyDescent="0.3">
      <c r="A342" s="155">
        <f>Beosztás!A371</f>
        <v>0</v>
      </c>
      <c r="B342">
        <f>VLOOKUP($A342,Beosztás!$A$42:$I$345,8,)</f>
        <v>0</v>
      </c>
      <c r="C342">
        <f>VLOOKUP($A342,Beosztás!$A$42:$Q$345,9,)</f>
        <v>0</v>
      </c>
      <c r="D342">
        <f>VLOOKUP($A342,Beosztás!$A$42:$Q$345,10,)</f>
        <v>0</v>
      </c>
      <c r="E342">
        <f>VLOOKUP($A342,Beosztás!$A$42:$Q$345,11,)</f>
        <v>0</v>
      </c>
      <c r="F342">
        <f>VLOOKUP($A342,Beosztás!$A$42:$Q$345,16,)</f>
        <v>0</v>
      </c>
      <c r="G342">
        <f>VLOOKUP($A342,Beosztás!$A$42:$S$345,17,)</f>
        <v>0</v>
      </c>
      <c r="H342">
        <f>VLOOKUP($A342,Beosztás!$A$42:$S$345,14,)</f>
        <v>0</v>
      </c>
      <c r="I342">
        <f>VLOOKUP($A342,Beosztás!$A$42:$S$345,15,)</f>
        <v>0</v>
      </c>
      <c r="J342">
        <f t="shared" si="12"/>
        <v>0</v>
      </c>
      <c r="K342" s="82" t="str">
        <f t="shared" si="13"/>
        <v>nem</v>
      </c>
      <c r="L342" s="31" t="str">
        <f>IF($K342="igen",Beosztás!T371,"")</f>
        <v/>
      </c>
      <c r="M342" s="4" t="str">
        <f>IF($K342="igen",Beosztás!U371,"")</f>
        <v/>
      </c>
      <c r="N342" s="4" t="str">
        <f>IF($K342="igen",Beosztás!V371,"")</f>
        <v/>
      </c>
      <c r="O342" s="4" t="str">
        <f>IF($K342="igen",Beosztás!W371,"")</f>
        <v/>
      </c>
      <c r="P342" s="4" t="str">
        <f>IF($K342="igen",Beosztás!X371,"")</f>
        <v/>
      </c>
      <c r="Q342" s="4" t="str">
        <f>IF($K342="igen",Beosztás!Y371,"")</f>
        <v/>
      </c>
      <c r="R342" s="4" t="str">
        <f>IF($K342="igen",Beosztás!Z371,"")</f>
        <v/>
      </c>
      <c r="S342" s="4" t="str">
        <f>IF($K342="igen",Beosztás!AA371,"")</f>
        <v/>
      </c>
      <c r="T342" s="4" t="str">
        <f>IF($K342="igen",Beosztás!AB371,"")</f>
        <v/>
      </c>
      <c r="U342" s="4" t="str">
        <f>IF($K342="igen",Beosztás!AC371,"")</f>
        <v/>
      </c>
      <c r="V342" s="4" t="str">
        <f>IF($K342="igen",Beosztás!AD371,"")</f>
        <v/>
      </c>
      <c r="W342" s="4" t="str">
        <f>IF($K342="igen",Beosztás!AE371,"")</f>
        <v/>
      </c>
      <c r="X342" s="4" t="str">
        <f>IF($K342="igen",Beosztás!AF371,"")</f>
        <v/>
      </c>
      <c r="Y342" s="4" t="str">
        <f>IF($K342="igen",Beosztás!AG371,"")</f>
        <v/>
      </c>
      <c r="Z342" s="4" t="str">
        <f>IF($K342="igen",Beosztás!AH371,"")</f>
        <v/>
      </c>
      <c r="AA342" s="4" t="str">
        <f>IF($K342="igen",Beosztás!AI371,"")</f>
        <v/>
      </c>
      <c r="AB342" s="4" t="str">
        <f>IF($K342="igen",Beosztás!AJ371,"")</f>
        <v/>
      </c>
      <c r="AC342" s="4" t="str">
        <f>IF($K342="igen",Beosztás!AK371,"")</f>
        <v/>
      </c>
      <c r="AD342" s="4" t="str">
        <f>IF($K342="igen",Beosztás!AL371,"")</f>
        <v/>
      </c>
      <c r="AE342" s="4" t="str">
        <f>IF($K342="igen",Beosztás!AM371,"")</f>
        <v/>
      </c>
      <c r="AF342" s="4" t="str">
        <f>IF($K342="igen",Beosztás!AN371,"")</f>
        <v/>
      </c>
      <c r="AG342" s="4" t="str">
        <f>IF($K342="igen",Beosztás!AO371,"")</f>
        <v/>
      </c>
      <c r="AH342" s="4" t="str">
        <f>IF($K342="igen",Beosztás!AP371,"")</f>
        <v/>
      </c>
      <c r="AI342" s="4" t="str">
        <f>IF($K342="igen",Beosztás!AQ371,"")</f>
        <v/>
      </c>
      <c r="AJ342" s="4" t="str">
        <f>IF($K342="igen",Beosztás!AR371,"")</f>
        <v/>
      </c>
      <c r="AK342" s="4" t="str">
        <f>IF($K342="igen",Beosztás!AS371,"")</f>
        <v/>
      </c>
      <c r="AL342" s="4" t="str">
        <f>IF($K342="igen",Beosztás!AT371,"")</f>
        <v/>
      </c>
      <c r="AM342" s="4" t="str">
        <f>IF($K342="igen",Beosztás!AU371,"")</f>
        <v/>
      </c>
      <c r="AN342" s="4" t="str">
        <f>IF($K342="igen",Beosztás!AV371,"")</f>
        <v/>
      </c>
      <c r="AO342" s="4" t="str">
        <f>IF($K342="igen",Beosztás!AW371,"")</f>
        <v/>
      </c>
      <c r="AP342" s="32" t="str">
        <f>IF($K342="igen",Beosztás!AX371,"")</f>
        <v/>
      </c>
    </row>
    <row r="343" spans="1:42" hidden="1" x14ac:dyDescent="0.3">
      <c r="A343" s="155">
        <f>Beosztás!A372</f>
        <v>0</v>
      </c>
      <c r="B343">
        <f>VLOOKUP($A343,Beosztás!$A$42:$I$345,8,)</f>
        <v>0</v>
      </c>
      <c r="C343">
        <f>VLOOKUP($A343,Beosztás!$A$42:$Q$345,9,)</f>
        <v>0</v>
      </c>
      <c r="D343">
        <f>VLOOKUP($A343,Beosztás!$A$42:$Q$345,10,)</f>
        <v>0</v>
      </c>
      <c r="E343">
        <f>VLOOKUP($A343,Beosztás!$A$42:$Q$345,11,)</f>
        <v>0</v>
      </c>
      <c r="F343">
        <f>VLOOKUP($A343,Beosztás!$A$42:$Q$345,16,)</f>
        <v>0</v>
      </c>
      <c r="G343">
        <f>VLOOKUP($A343,Beosztás!$A$42:$S$345,17,)</f>
        <v>0</v>
      </c>
      <c r="H343">
        <f>VLOOKUP($A343,Beosztás!$A$42:$S$345,14,)</f>
        <v>0</v>
      </c>
      <c r="I343">
        <f>VLOOKUP($A343,Beosztás!$A$42:$S$345,15,)</f>
        <v>0</v>
      </c>
      <c r="J343">
        <f t="shared" si="12"/>
        <v>0</v>
      </c>
      <c r="K343" s="82" t="str">
        <f t="shared" si="13"/>
        <v>nem</v>
      </c>
      <c r="L343" s="31" t="str">
        <f>IF($K343="igen",Beosztás!T372,"")</f>
        <v/>
      </c>
      <c r="M343" s="4" t="str">
        <f>IF($K343="igen",Beosztás!U372,"")</f>
        <v/>
      </c>
      <c r="N343" s="4" t="str">
        <f>IF($K343="igen",Beosztás!V372,"")</f>
        <v/>
      </c>
      <c r="O343" s="4" t="str">
        <f>IF($K343="igen",Beosztás!W372,"")</f>
        <v/>
      </c>
      <c r="P343" s="4" t="str">
        <f>IF($K343="igen",Beosztás!X372,"")</f>
        <v/>
      </c>
      <c r="Q343" s="4" t="str">
        <f>IF($K343="igen",Beosztás!Y372,"")</f>
        <v/>
      </c>
      <c r="R343" s="4" t="str">
        <f>IF($K343="igen",Beosztás!Z372,"")</f>
        <v/>
      </c>
      <c r="S343" s="4" t="str">
        <f>IF($K343="igen",Beosztás!AA372,"")</f>
        <v/>
      </c>
      <c r="T343" s="4" t="str">
        <f>IF($K343="igen",Beosztás!AB372,"")</f>
        <v/>
      </c>
      <c r="U343" s="4" t="str">
        <f>IF($K343="igen",Beosztás!AC372,"")</f>
        <v/>
      </c>
      <c r="V343" s="4" t="str">
        <f>IF($K343="igen",Beosztás!AD372,"")</f>
        <v/>
      </c>
      <c r="W343" s="4" t="str">
        <f>IF($K343="igen",Beosztás!AE372,"")</f>
        <v/>
      </c>
      <c r="X343" s="4" t="str">
        <f>IF($K343="igen",Beosztás!AF372,"")</f>
        <v/>
      </c>
      <c r="Y343" s="4" t="str">
        <f>IF($K343="igen",Beosztás!AG372,"")</f>
        <v/>
      </c>
      <c r="Z343" s="4" t="str">
        <f>IF($K343="igen",Beosztás!AH372,"")</f>
        <v/>
      </c>
      <c r="AA343" s="4" t="str">
        <f>IF($K343="igen",Beosztás!AI372,"")</f>
        <v/>
      </c>
      <c r="AB343" s="4" t="str">
        <f>IF($K343="igen",Beosztás!AJ372,"")</f>
        <v/>
      </c>
      <c r="AC343" s="4" t="str">
        <f>IF($K343="igen",Beosztás!AK372,"")</f>
        <v/>
      </c>
      <c r="AD343" s="4" t="str">
        <f>IF($K343="igen",Beosztás!AL372,"")</f>
        <v/>
      </c>
      <c r="AE343" s="4" t="str">
        <f>IF($K343="igen",Beosztás!AM372,"")</f>
        <v/>
      </c>
      <c r="AF343" s="4" t="str">
        <f>IF($K343="igen",Beosztás!AN372,"")</f>
        <v/>
      </c>
      <c r="AG343" s="4" t="str">
        <f>IF($K343="igen",Beosztás!AO372,"")</f>
        <v/>
      </c>
      <c r="AH343" s="4" t="str">
        <f>IF($K343="igen",Beosztás!AP372,"")</f>
        <v/>
      </c>
      <c r="AI343" s="4" t="str">
        <f>IF($K343="igen",Beosztás!AQ372,"")</f>
        <v/>
      </c>
      <c r="AJ343" s="4" t="str">
        <f>IF($K343="igen",Beosztás!AR372,"")</f>
        <v/>
      </c>
      <c r="AK343" s="4" t="str">
        <f>IF($K343="igen",Beosztás!AS372,"")</f>
        <v/>
      </c>
      <c r="AL343" s="4" t="str">
        <f>IF($K343="igen",Beosztás!AT372,"")</f>
        <v/>
      </c>
      <c r="AM343" s="4" t="str">
        <f>IF($K343="igen",Beosztás!AU372,"")</f>
        <v/>
      </c>
      <c r="AN343" s="4" t="str">
        <f>IF($K343="igen",Beosztás!AV372,"")</f>
        <v/>
      </c>
      <c r="AO343" s="4" t="str">
        <f>IF($K343="igen",Beosztás!AW372,"")</f>
        <v/>
      </c>
      <c r="AP343" s="32" t="str">
        <f>IF($K343="igen",Beosztás!AX372,"")</f>
        <v/>
      </c>
    </row>
    <row r="344" spans="1:42" hidden="1" x14ac:dyDescent="0.3">
      <c r="A344" s="155">
        <f>Beosztás!A373</f>
        <v>0</v>
      </c>
      <c r="B344">
        <f>VLOOKUP($A344,Beosztás!$A$42:$I$345,8,)</f>
        <v>0</v>
      </c>
      <c r="C344">
        <f>VLOOKUP($A344,Beosztás!$A$42:$Q$345,9,)</f>
        <v>0</v>
      </c>
      <c r="D344">
        <f>VLOOKUP($A344,Beosztás!$A$42:$Q$345,10,)</f>
        <v>0</v>
      </c>
      <c r="E344">
        <f>VLOOKUP($A344,Beosztás!$A$42:$Q$345,11,)</f>
        <v>0</v>
      </c>
      <c r="F344">
        <f>VLOOKUP($A344,Beosztás!$A$42:$Q$345,16,)</f>
        <v>0</v>
      </c>
      <c r="G344">
        <f>VLOOKUP($A344,Beosztás!$A$42:$S$345,17,)</f>
        <v>0</v>
      </c>
      <c r="H344">
        <f>VLOOKUP($A344,Beosztás!$A$42:$S$345,14,)</f>
        <v>0</v>
      </c>
      <c r="I344">
        <f>VLOOKUP($A344,Beosztás!$A$42:$S$345,15,)</f>
        <v>0</v>
      </c>
      <c r="J344">
        <f t="shared" si="12"/>
        <v>0</v>
      </c>
      <c r="K344" s="82" t="str">
        <f t="shared" si="13"/>
        <v>nem</v>
      </c>
      <c r="L344" s="31" t="str">
        <f>IF($K344="igen",Beosztás!T373,"")</f>
        <v/>
      </c>
      <c r="M344" s="4" t="str">
        <f>IF($K344="igen",Beosztás!U373,"")</f>
        <v/>
      </c>
      <c r="N344" s="4" t="str">
        <f>IF($K344="igen",Beosztás!V373,"")</f>
        <v/>
      </c>
      <c r="O344" s="4" t="str">
        <f>IF($K344="igen",Beosztás!W373,"")</f>
        <v/>
      </c>
      <c r="P344" s="4" t="str">
        <f>IF($K344="igen",Beosztás!X373,"")</f>
        <v/>
      </c>
      <c r="Q344" s="4" t="str">
        <f>IF($K344="igen",Beosztás!Y373,"")</f>
        <v/>
      </c>
      <c r="R344" s="4" t="str">
        <f>IF($K344="igen",Beosztás!Z373,"")</f>
        <v/>
      </c>
      <c r="S344" s="4" t="str">
        <f>IF($K344="igen",Beosztás!AA373,"")</f>
        <v/>
      </c>
      <c r="T344" s="4" t="str">
        <f>IF($K344="igen",Beosztás!AB373,"")</f>
        <v/>
      </c>
      <c r="U344" s="4" t="str">
        <f>IF($K344="igen",Beosztás!AC373,"")</f>
        <v/>
      </c>
      <c r="V344" s="4" t="str">
        <f>IF($K344="igen",Beosztás!AD373,"")</f>
        <v/>
      </c>
      <c r="W344" s="4" t="str">
        <f>IF($K344="igen",Beosztás!AE373,"")</f>
        <v/>
      </c>
      <c r="X344" s="4" t="str">
        <f>IF($K344="igen",Beosztás!AF373,"")</f>
        <v/>
      </c>
      <c r="Y344" s="4" t="str">
        <f>IF($K344="igen",Beosztás!AG373,"")</f>
        <v/>
      </c>
      <c r="Z344" s="4" t="str">
        <f>IF($K344="igen",Beosztás!AH373,"")</f>
        <v/>
      </c>
      <c r="AA344" s="4" t="str">
        <f>IF($K344="igen",Beosztás!AI373,"")</f>
        <v/>
      </c>
      <c r="AB344" s="4" t="str">
        <f>IF($K344="igen",Beosztás!AJ373,"")</f>
        <v/>
      </c>
      <c r="AC344" s="4" t="str">
        <f>IF($K344="igen",Beosztás!AK373,"")</f>
        <v/>
      </c>
      <c r="AD344" s="4" t="str">
        <f>IF($K344="igen",Beosztás!AL373,"")</f>
        <v/>
      </c>
      <c r="AE344" s="4" t="str">
        <f>IF($K344="igen",Beosztás!AM373,"")</f>
        <v/>
      </c>
      <c r="AF344" s="4" t="str">
        <f>IF($K344="igen",Beosztás!AN373,"")</f>
        <v/>
      </c>
      <c r="AG344" s="4" t="str">
        <f>IF($K344="igen",Beosztás!AO373,"")</f>
        <v/>
      </c>
      <c r="AH344" s="4" t="str">
        <f>IF($K344="igen",Beosztás!AP373,"")</f>
        <v/>
      </c>
      <c r="AI344" s="4" t="str">
        <f>IF($K344="igen",Beosztás!AQ373,"")</f>
        <v/>
      </c>
      <c r="AJ344" s="4" t="str">
        <f>IF($K344="igen",Beosztás!AR373,"")</f>
        <v/>
      </c>
      <c r="AK344" s="4" t="str">
        <f>IF($K344="igen",Beosztás!AS373,"")</f>
        <v/>
      </c>
      <c r="AL344" s="4" t="str">
        <f>IF($K344="igen",Beosztás!AT373,"")</f>
        <v/>
      </c>
      <c r="AM344" s="4" t="str">
        <f>IF($K344="igen",Beosztás!AU373,"")</f>
        <v/>
      </c>
      <c r="AN344" s="4" t="str">
        <f>IF($K344="igen",Beosztás!AV373,"")</f>
        <v/>
      </c>
      <c r="AO344" s="4" t="str">
        <f>IF($K344="igen",Beosztás!AW373,"")</f>
        <v/>
      </c>
      <c r="AP344" s="32" t="str">
        <f>IF($K344="igen",Beosztás!AX373,"")</f>
        <v/>
      </c>
    </row>
    <row r="345" spans="1:42" hidden="1" x14ac:dyDescent="0.3">
      <c r="A345" s="155">
        <f>Beosztás!A374</f>
        <v>0</v>
      </c>
      <c r="B345">
        <f>VLOOKUP($A345,Beosztás!$A$42:$I$345,8,)</f>
        <v>0</v>
      </c>
      <c r="C345">
        <f>VLOOKUP($A345,Beosztás!$A$42:$Q$345,9,)</f>
        <v>0</v>
      </c>
      <c r="D345">
        <f>VLOOKUP($A345,Beosztás!$A$42:$Q$345,10,)</f>
        <v>0</v>
      </c>
      <c r="E345">
        <f>VLOOKUP($A345,Beosztás!$A$42:$Q$345,11,)</f>
        <v>0</v>
      </c>
      <c r="F345">
        <f>VLOOKUP($A345,Beosztás!$A$42:$Q$345,16,)</f>
        <v>0</v>
      </c>
      <c r="G345">
        <f>VLOOKUP($A345,Beosztás!$A$42:$S$345,17,)</f>
        <v>0</v>
      </c>
      <c r="H345">
        <f>VLOOKUP($A345,Beosztás!$A$42:$S$345,14,)</f>
        <v>0</v>
      </c>
      <c r="I345">
        <f>VLOOKUP($A345,Beosztás!$A$42:$S$345,15,)</f>
        <v>0</v>
      </c>
      <c r="J345">
        <f t="shared" si="12"/>
        <v>0</v>
      </c>
      <c r="K345" s="82" t="str">
        <f t="shared" si="13"/>
        <v>nem</v>
      </c>
      <c r="L345" s="31" t="str">
        <f>IF($K345="igen",Beosztás!T374,"")</f>
        <v/>
      </c>
      <c r="M345" s="4" t="str">
        <f>IF($K345="igen",Beosztás!U374,"")</f>
        <v/>
      </c>
      <c r="N345" s="4" t="str">
        <f>IF($K345="igen",Beosztás!V374,"")</f>
        <v/>
      </c>
      <c r="O345" s="4" t="str">
        <f>IF($K345="igen",Beosztás!W374,"")</f>
        <v/>
      </c>
      <c r="P345" s="4" t="str">
        <f>IF($K345="igen",Beosztás!X374,"")</f>
        <v/>
      </c>
      <c r="Q345" s="4" t="str">
        <f>IF($K345="igen",Beosztás!Y374,"")</f>
        <v/>
      </c>
      <c r="R345" s="4" t="str">
        <f>IF($K345="igen",Beosztás!Z374,"")</f>
        <v/>
      </c>
      <c r="S345" s="4" t="str">
        <f>IF($K345="igen",Beosztás!AA374,"")</f>
        <v/>
      </c>
      <c r="T345" s="4" t="str">
        <f>IF($K345="igen",Beosztás!AB374,"")</f>
        <v/>
      </c>
      <c r="U345" s="4" t="str">
        <f>IF($K345="igen",Beosztás!AC374,"")</f>
        <v/>
      </c>
      <c r="V345" s="4" t="str">
        <f>IF($K345="igen",Beosztás!AD374,"")</f>
        <v/>
      </c>
      <c r="W345" s="4" t="str">
        <f>IF($K345="igen",Beosztás!AE374,"")</f>
        <v/>
      </c>
      <c r="X345" s="4" t="str">
        <f>IF($K345="igen",Beosztás!AF374,"")</f>
        <v/>
      </c>
      <c r="Y345" s="4" t="str">
        <f>IF($K345="igen",Beosztás!AG374,"")</f>
        <v/>
      </c>
      <c r="Z345" s="4" t="str">
        <f>IF($K345="igen",Beosztás!AH374,"")</f>
        <v/>
      </c>
      <c r="AA345" s="4" t="str">
        <f>IF($K345="igen",Beosztás!AI374,"")</f>
        <v/>
      </c>
      <c r="AB345" s="4" t="str">
        <f>IF($K345="igen",Beosztás!AJ374,"")</f>
        <v/>
      </c>
      <c r="AC345" s="4" t="str">
        <f>IF($K345="igen",Beosztás!AK374,"")</f>
        <v/>
      </c>
      <c r="AD345" s="4" t="str">
        <f>IF($K345="igen",Beosztás!AL374,"")</f>
        <v/>
      </c>
      <c r="AE345" s="4" t="str">
        <f>IF($K345="igen",Beosztás!AM374,"")</f>
        <v/>
      </c>
      <c r="AF345" s="4" t="str">
        <f>IF($K345="igen",Beosztás!AN374,"")</f>
        <v/>
      </c>
      <c r="AG345" s="4" t="str">
        <f>IF($K345="igen",Beosztás!AO374,"")</f>
        <v/>
      </c>
      <c r="AH345" s="4" t="str">
        <f>IF($K345="igen",Beosztás!AP374,"")</f>
        <v/>
      </c>
      <c r="AI345" s="4" t="str">
        <f>IF($K345="igen",Beosztás!AQ374,"")</f>
        <v/>
      </c>
      <c r="AJ345" s="4" t="str">
        <f>IF($K345="igen",Beosztás!AR374,"")</f>
        <v/>
      </c>
      <c r="AK345" s="4" t="str">
        <f>IF($K345="igen",Beosztás!AS374,"")</f>
        <v/>
      </c>
      <c r="AL345" s="4" t="str">
        <f>IF($K345="igen",Beosztás!AT374,"")</f>
        <v/>
      </c>
      <c r="AM345" s="4" t="str">
        <f>IF($K345="igen",Beosztás!AU374,"")</f>
        <v/>
      </c>
      <c r="AN345" s="4" t="str">
        <f>IF($K345="igen",Beosztás!AV374,"")</f>
        <v/>
      </c>
      <c r="AO345" s="4" t="str">
        <f>IF($K345="igen",Beosztás!AW374,"")</f>
        <v/>
      </c>
      <c r="AP345" s="32" t="str">
        <f>IF($K345="igen",Beosztás!AX374,"")</f>
        <v/>
      </c>
    </row>
    <row r="346" spans="1:42" hidden="1" x14ac:dyDescent="0.3">
      <c r="A346" s="155">
        <f>Beosztás!A375</f>
        <v>0</v>
      </c>
      <c r="B346">
        <f>VLOOKUP($A346,Beosztás!$A$42:$I$345,8,)</f>
        <v>0</v>
      </c>
      <c r="C346">
        <f>VLOOKUP($A346,Beosztás!$A$42:$Q$345,9,)</f>
        <v>0</v>
      </c>
      <c r="D346">
        <f>VLOOKUP($A346,Beosztás!$A$42:$Q$345,10,)</f>
        <v>0</v>
      </c>
      <c r="E346">
        <f>VLOOKUP($A346,Beosztás!$A$42:$Q$345,11,)</f>
        <v>0</v>
      </c>
      <c r="F346">
        <f>VLOOKUP($A346,Beosztás!$A$42:$Q$345,16,)</f>
        <v>0</v>
      </c>
      <c r="G346">
        <f>VLOOKUP($A346,Beosztás!$A$42:$S$345,17,)</f>
        <v>0</v>
      </c>
      <c r="H346">
        <f>VLOOKUP($A346,Beosztás!$A$42:$S$345,14,)</f>
        <v>0</v>
      </c>
      <c r="I346">
        <f>VLOOKUP($A346,Beosztás!$A$42:$S$345,15,)</f>
        <v>0</v>
      </c>
      <c r="J346">
        <f t="shared" si="12"/>
        <v>0</v>
      </c>
      <c r="K346" s="82" t="str">
        <f t="shared" si="13"/>
        <v>nem</v>
      </c>
      <c r="L346" s="31" t="str">
        <f>IF($K346="igen",Beosztás!T375,"")</f>
        <v/>
      </c>
      <c r="M346" s="4" t="str">
        <f>IF($K346="igen",Beosztás!U375,"")</f>
        <v/>
      </c>
      <c r="N346" s="4" t="str">
        <f>IF($K346="igen",Beosztás!V375,"")</f>
        <v/>
      </c>
      <c r="O346" s="4" t="str">
        <f>IF($K346="igen",Beosztás!W375,"")</f>
        <v/>
      </c>
      <c r="P346" s="4" t="str">
        <f>IF($K346="igen",Beosztás!X375,"")</f>
        <v/>
      </c>
      <c r="Q346" s="4" t="str">
        <f>IF($K346="igen",Beosztás!Y375,"")</f>
        <v/>
      </c>
      <c r="R346" s="4" t="str">
        <f>IF($K346="igen",Beosztás!Z375,"")</f>
        <v/>
      </c>
      <c r="S346" s="4" t="str">
        <f>IF($K346="igen",Beosztás!AA375,"")</f>
        <v/>
      </c>
      <c r="T346" s="4" t="str">
        <f>IF($K346="igen",Beosztás!AB375,"")</f>
        <v/>
      </c>
      <c r="U346" s="4" t="str">
        <f>IF($K346="igen",Beosztás!AC375,"")</f>
        <v/>
      </c>
      <c r="V346" s="4" t="str">
        <f>IF($K346="igen",Beosztás!AD375,"")</f>
        <v/>
      </c>
      <c r="W346" s="4" t="str">
        <f>IF($K346="igen",Beosztás!AE375,"")</f>
        <v/>
      </c>
      <c r="X346" s="4" t="str">
        <f>IF($K346="igen",Beosztás!AF375,"")</f>
        <v/>
      </c>
      <c r="Y346" s="4" t="str">
        <f>IF($K346="igen",Beosztás!AG375,"")</f>
        <v/>
      </c>
      <c r="Z346" s="4" t="str">
        <f>IF($K346="igen",Beosztás!AH375,"")</f>
        <v/>
      </c>
      <c r="AA346" s="4" t="str">
        <f>IF($K346="igen",Beosztás!AI375,"")</f>
        <v/>
      </c>
      <c r="AB346" s="4" t="str">
        <f>IF($K346="igen",Beosztás!AJ375,"")</f>
        <v/>
      </c>
      <c r="AC346" s="4" t="str">
        <f>IF($K346="igen",Beosztás!AK375,"")</f>
        <v/>
      </c>
      <c r="AD346" s="4" t="str">
        <f>IF($K346="igen",Beosztás!AL375,"")</f>
        <v/>
      </c>
      <c r="AE346" s="4" t="str">
        <f>IF($K346="igen",Beosztás!AM375,"")</f>
        <v/>
      </c>
      <c r="AF346" s="4" t="str">
        <f>IF($K346="igen",Beosztás!AN375,"")</f>
        <v/>
      </c>
      <c r="AG346" s="4" t="str">
        <f>IF($K346="igen",Beosztás!AO375,"")</f>
        <v/>
      </c>
      <c r="AH346" s="4" t="str">
        <f>IF($K346="igen",Beosztás!AP375,"")</f>
        <v/>
      </c>
      <c r="AI346" s="4" t="str">
        <f>IF($K346="igen",Beosztás!AQ375,"")</f>
        <v/>
      </c>
      <c r="AJ346" s="4" t="str">
        <f>IF($K346="igen",Beosztás!AR375,"")</f>
        <v/>
      </c>
      <c r="AK346" s="4" t="str">
        <f>IF($K346="igen",Beosztás!AS375,"")</f>
        <v/>
      </c>
      <c r="AL346" s="4" t="str">
        <f>IF($K346="igen",Beosztás!AT375,"")</f>
        <v/>
      </c>
      <c r="AM346" s="4" t="str">
        <f>IF($K346="igen",Beosztás!AU375,"")</f>
        <v/>
      </c>
      <c r="AN346" s="4" t="str">
        <f>IF($K346="igen",Beosztás!AV375,"")</f>
        <v/>
      </c>
      <c r="AO346" s="4" t="str">
        <f>IF($K346="igen",Beosztás!AW375,"")</f>
        <v/>
      </c>
      <c r="AP346" s="32" t="str">
        <f>IF($K346="igen",Beosztás!AX375,"")</f>
        <v/>
      </c>
    </row>
    <row r="347" spans="1:42" hidden="1" x14ac:dyDescent="0.3">
      <c r="A347" s="155">
        <f>Beosztás!A376</f>
        <v>0</v>
      </c>
      <c r="B347">
        <f>VLOOKUP($A347,Beosztás!$A$42:$I$345,8,)</f>
        <v>0</v>
      </c>
      <c r="C347">
        <f>VLOOKUP($A347,Beosztás!$A$42:$Q$345,9,)</f>
        <v>0</v>
      </c>
      <c r="D347">
        <f>VLOOKUP($A347,Beosztás!$A$42:$Q$345,10,)</f>
        <v>0</v>
      </c>
      <c r="E347">
        <f>VLOOKUP($A347,Beosztás!$A$42:$Q$345,11,)</f>
        <v>0</v>
      </c>
      <c r="F347">
        <f>VLOOKUP($A347,Beosztás!$A$42:$Q$345,16,)</f>
        <v>0</v>
      </c>
      <c r="G347">
        <f>VLOOKUP($A347,Beosztás!$A$42:$S$345,17,)</f>
        <v>0</v>
      </c>
      <c r="H347">
        <f>VLOOKUP($A347,Beosztás!$A$42:$S$345,14,)</f>
        <v>0</v>
      </c>
      <c r="I347">
        <f>VLOOKUP($A347,Beosztás!$A$42:$S$345,15,)</f>
        <v>0</v>
      </c>
      <c r="J347">
        <f t="shared" si="12"/>
        <v>0</v>
      </c>
      <c r="K347" s="82" t="str">
        <f t="shared" si="13"/>
        <v>nem</v>
      </c>
      <c r="L347" s="31" t="str">
        <f>IF($K347="igen",Beosztás!T376,"")</f>
        <v/>
      </c>
      <c r="M347" s="4" t="str">
        <f>IF($K347="igen",Beosztás!U376,"")</f>
        <v/>
      </c>
      <c r="N347" s="4" t="str">
        <f>IF($K347="igen",Beosztás!V376,"")</f>
        <v/>
      </c>
      <c r="O347" s="4" t="str">
        <f>IF($K347="igen",Beosztás!W376,"")</f>
        <v/>
      </c>
      <c r="P347" s="4" t="str">
        <f>IF($K347="igen",Beosztás!X376,"")</f>
        <v/>
      </c>
      <c r="Q347" s="4" t="str">
        <f>IF($K347="igen",Beosztás!Y376,"")</f>
        <v/>
      </c>
      <c r="R347" s="4" t="str">
        <f>IF($K347="igen",Beosztás!Z376,"")</f>
        <v/>
      </c>
      <c r="S347" s="4" t="str">
        <f>IF($K347="igen",Beosztás!AA376,"")</f>
        <v/>
      </c>
      <c r="T347" s="4" t="str">
        <f>IF($K347="igen",Beosztás!AB376,"")</f>
        <v/>
      </c>
      <c r="U347" s="4" t="str">
        <f>IF($K347="igen",Beosztás!AC376,"")</f>
        <v/>
      </c>
      <c r="V347" s="4" t="str">
        <f>IF($K347="igen",Beosztás!AD376,"")</f>
        <v/>
      </c>
      <c r="W347" s="4" t="str">
        <f>IF($K347="igen",Beosztás!AE376,"")</f>
        <v/>
      </c>
      <c r="X347" s="4" t="str">
        <f>IF($K347="igen",Beosztás!AF376,"")</f>
        <v/>
      </c>
      <c r="Y347" s="4" t="str">
        <f>IF($K347="igen",Beosztás!AG376,"")</f>
        <v/>
      </c>
      <c r="Z347" s="4" t="str">
        <f>IF($K347="igen",Beosztás!AH376,"")</f>
        <v/>
      </c>
      <c r="AA347" s="4" t="str">
        <f>IF($K347="igen",Beosztás!AI376,"")</f>
        <v/>
      </c>
      <c r="AB347" s="4" t="str">
        <f>IF($K347="igen",Beosztás!AJ376,"")</f>
        <v/>
      </c>
      <c r="AC347" s="4" t="str">
        <f>IF($K347="igen",Beosztás!AK376,"")</f>
        <v/>
      </c>
      <c r="AD347" s="4" t="str">
        <f>IF($K347="igen",Beosztás!AL376,"")</f>
        <v/>
      </c>
      <c r="AE347" s="4" t="str">
        <f>IF($K347="igen",Beosztás!AM376,"")</f>
        <v/>
      </c>
      <c r="AF347" s="4" t="str">
        <f>IF($K347="igen",Beosztás!AN376,"")</f>
        <v/>
      </c>
      <c r="AG347" s="4" t="str">
        <f>IF($K347="igen",Beosztás!AO376,"")</f>
        <v/>
      </c>
      <c r="AH347" s="4" t="str">
        <f>IF($K347="igen",Beosztás!AP376,"")</f>
        <v/>
      </c>
      <c r="AI347" s="4" t="str">
        <f>IF($K347="igen",Beosztás!AQ376,"")</f>
        <v/>
      </c>
      <c r="AJ347" s="4" t="str">
        <f>IF($K347="igen",Beosztás!AR376,"")</f>
        <v/>
      </c>
      <c r="AK347" s="4" t="str">
        <f>IF($K347="igen",Beosztás!AS376,"")</f>
        <v/>
      </c>
      <c r="AL347" s="4" t="str">
        <f>IF($K347="igen",Beosztás!AT376,"")</f>
        <v/>
      </c>
      <c r="AM347" s="4" t="str">
        <f>IF($K347="igen",Beosztás!AU376,"")</f>
        <v/>
      </c>
      <c r="AN347" s="4" t="str">
        <f>IF($K347="igen",Beosztás!AV376,"")</f>
        <v/>
      </c>
      <c r="AO347" s="4" t="str">
        <f>IF($K347="igen",Beosztás!AW376,"")</f>
        <v/>
      </c>
      <c r="AP347" s="32" t="str">
        <f>IF($K347="igen",Beosztás!AX376,"")</f>
        <v/>
      </c>
    </row>
    <row r="348" spans="1:42" hidden="1" x14ac:dyDescent="0.3">
      <c r="A348" s="155">
        <f>Beosztás!A377</f>
        <v>0</v>
      </c>
      <c r="B348">
        <f>VLOOKUP($A348,Beosztás!$A$42:$I$345,8,)</f>
        <v>0</v>
      </c>
      <c r="C348">
        <f>VLOOKUP($A348,Beosztás!$A$42:$Q$345,9,)</f>
        <v>0</v>
      </c>
      <c r="D348">
        <f>VLOOKUP($A348,Beosztás!$A$42:$Q$345,10,)</f>
        <v>0</v>
      </c>
      <c r="E348">
        <f>VLOOKUP($A348,Beosztás!$A$42:$Q$345,11,)</f>
        <v>0</v>
      </c>
      <c r="F348">
        <f>VLOOKUP($A348,Beosztás!$A$42:$Q$345,16,)</f>
        <v>0</v>
      </c>
      <c r="G348">
        <f>VLOOKUP($A348,Beosztás!$A$42:$S$345,17,)</f>
        <v>0</v>
      </c>
      <c r="H348">
        <f>VLOOKUP($A348,Beosztás!$A$42:$S$345,14,)</f>
        <v>0</v>
      </c>
      <c r="I348">
        <f>VLOOKUP($A348,Beosztás!$A$42:$S$345,15,)</f>
        <v>0</v>
      </c>
      <c r="J348">
        <f t="shared" si="12"/>
        <v>0</v>
      </c>
      <c r="K348" s="82" t="str">
        <f t="shared" si="13"/>
        <v>nem</v>
      </c>
      <c r="L348" s="31" t="str">
        <f>IF($K348="igen",Beosztás!T377,"")</f>
        <v/>
      </c>
      <c r="M348" s="4" t="str">
        <f>IF($K348="igen",Beosztás!U377,"")</f>
        <v/>
      </c>
      <c r="N348" s="4" t="str">
        <f>IF($K348="igen",Beosztás!V377,"")</f>
        <v/>
      </c>
      <c r="O348" s="4" t="str">
        <f>IF($K348="igen",Beosztás!W377,"")</f>
        <v/>
      </c>
      <c r="P348" s="4" t="str">
        <f>IF($K348="igen",Beosztás!X377,"")</f>
        <v/>
      </c>
      <c r="Q348" s="4" t="str">
        <f>IF($K348="igen",Beosztás!Y377,"")</f>
        <v/>
      </c>
      <c r="R348" s="4" t="str">
        <f>IF($K348="igen",Beosztás!Z377,"")</f>
        <v/>
      </c>
      <c r="S348" s="4" t="str">
        <f>IF($K348="igen",Beosztás!AA377,"")</f>
        <v/>
      </c>
      <c r="T348" s="4" t="str">
        <f>IF($K348="igen",Beosztás!AB377,"")</f>
        <v/>
      </c>
      <c r="U348" s="4" t="str">
        <f>IF($K348="igen",Beosztás!AC377,"")</f>
        <v/>
      </c>
      <c r="V348" s="4" t="str">
        <f>IF($K348="igen",Beosztás!AD377,"")</f>
        <v/>
      </c>
      <c r="W348" s="4" t="str">
        <f>IF($K348="igen",Beosztás!AE377,"")</f>
        <v/>
      </c>
      <c r="X348" s="4" t="str">
        <f>IF($K348="igen",Beosztás!AF377,"")</f>
        <v/>
      </c>
      <c r="Y348" s="4" t="str">
        <f>IF($K348="igen",Beosztás!AG377,"")</f>
        <v/>
      </c>
      <c r="Z348" s="4" t="str">
        <f>IF($K348="igen",Beosztás!AH377,"")</f>
        <v/>
      </c>
      <c r="AA348" s="4" t="str">
        <f>IF($K348="igen",Beosztás!AI377,"")</f>
        <v/>
      </c>
      <c r="AB348" s="4" t="str">
        <f>IF($K348="igen",Beosztás!AJ377,"")</f>
        <v/>
      </c>
      <c r="AC348" s="4" t="str">
        <f>IF($K348="igen",Beosztás!AK377,"")</f>
        <v/>
      </c>
      <c r="AD348" s="4" t="str">
        <f>IF($K348="igen",Beosztás!AL377,"")</f>
        <v/>
      </c>
      <c r="AE348" s="4" t="str">
        <f>IF($K348="igen",Beosztás!AM377,"")</f>
        <v/>
      </c>
      <c r="AF348" s="4" t="str">
        <f>IF($K348="igen",Beosztás!AN377,"")</f>
        <v/>
      </c>
      <c r="AG348" s="4" t="str">
        <f>IF($K348="igen",Beosztás!AO377,"")</f>
        <v/>
      </c>
      <c r="AH348" s="4" t="str">
        <f>IF($K348="igen",Beosztás!AP377,"")</f>
        <v/>
      </c>
      <c r="AI348" s="4" t="str">
        <f>IF($K348="igen",Beosztás!AQ377,"")</f>
        <v/>
      </c>
      <c r="AJ348" s="4" t="str">
        <f>IF($K348="igen",Beosztás!AR377,"")</f>
        <v/>
      </c>
      <c r="AK348" s="4" t="str">
        <f>IF($K348="igen",Beosztás!AS377,"")</f>
        <v/>
      </c>
      <c r="AL348" s="4" t="str">
        <f>IF($K348="igen",Beosztás!AT377,"")</f>
        <v/>
      </c>
      <c r="AM348" s="4" t="str">
        <f>IF($K348="igen",Beosztás!AU377,"")</f>
        <v/>
      </c>
      <c r="AN348" s="4" t="str">
        <f>IF($K348="igen",Beosztás!AV377,"")</f>
        <v/>
      </c>
      <c r="AO348" s="4" t="str">
        <f>IF($K348="igen",Beosztás!AW377,"")</f>
        <v/>
      </c>
      <c r="AP348" s="32" t="str">
        <f>IF($K348="igen",Beosztás!AX377,"")</f>
        <v/>
      </c>
    </row>
    <row r="349" spans="1:42" hidden="1" x14ac:dyDescent="0.3">
      <c r="A349" s="155">
        <f>Beosztás!A378</f>
        <v>0</v>
      </c>
      <c r="B349">
        <f>VLOOKUP($A349,Beosztás!$A$42:$I$345,8,)</f>
        <v>0</v>
      </c>
      <c r="C349">
        <f>VLOOKUP($A349,Beosztás!$A$42:$Q$345,9,)</f>
        <v>0</v>
      </c>
      <c r="D349">
        <f>VLOOKUP($A349,Beosztás!$A$42:$Q$345,10,)</f>
        <v>0</v>
      </c>
      <c r="E349">
        <f>VLOOKUP($A349,Beosztás!$A$42:$Q$345,11,)</f>
        <v>0</v>
      </c>
      <c r="F349">
        <f>VLOOKUP($A349,Beosztás!$A$42:$Q$345,16,)</f>
        <v>0</v>
      </c>
      <c r="G349">
        <f>VLOOKUP($A349,Beosztás!$A$42:$S$345,17,)</f>
        <v>0</v>
      </c>
      <c r="H349">
        <f>VLOOKUP($A349,Beosztás!$A$42:$S$345,14,)</f>
        <v>0</v>
      </c>
      <c r="I349">
        <f>VLOOKUP($A349,Beosztás!$A$42:$S$345,15,)</f>
        <v>0</v>
      </c>
      <c r="J349">
        <f t="shared" si="12"/>
        <v>0</v>
      </c>
      <c r="K349" s="82" t="str">
        <f t="shared" si="13"/>
        <v>nem</v>
      </c>
      <c r="L349" s="31" t="str">
        <f>IF($K349="igen",Beosztás!T378,"")</f>
        <v/>
      </c>
      <c r="M349" s="4" t="str">
        <f>IF($K349="igen",Beosztás!U378,"")</f>
        <v/>
      </c>
      <c r="N349" s="4" t="str">
        <f>IF($K349="igen",Beosztás!V378,"")</f>
        <v/>
      </c>
      <c r="O349" s="4" t="str">
        <f>IF($K349="igen",Beosztás!W378,"")</f>
        <v/>
      </c>
      <c r="P349" s="4" t="str">
        <f>IF($K349="igen",Beosztás!X378,"")</f>
        <v/>
      </c>
      <c r="Q349" s="4" t="str">
        <f>IF($K349="igen",Beosztás!Y378,"")</f>
        <v/>
      </c>
      <c r="R349" s="4" t="str">
        <f>IF($K349="igen",Beosztás!Z378,"")</f>
        <v/>
      </c>
      <c r="S349" s="4" t="str">
        <f>IF($K349="igen",Beosztás!AA378,"")</f>
        <v/>
      </c>
      <c r="T349" s="4" t="str">
        <f>IF($K349="igen",Beosztás!AB378,"")</f>
        <v/>
      </c>
      <c r="U349" s="4" t="str">
        <f>IF($K349="igen",Beosztás!AC378,"")</f>
        <v/>
      </c>
      <c r="V349" s="4" t="str">
        <f>IF($K349="igen",Beosztás!AD378,"")</f>
        <v/>
      </c>
      <c r="W349" s="4" t="str">
        <f>IF($K349="igen",Beosztás!AE378,"")</f>
        <v/>
      </c>
      <c r="X349" s="4" t="str">
        <f>IF($K349="igen",Beosztás!AF378,"")</f>
        <v/>
      </c>
      <c r="Y349" s="4" t="str">
        <f>IF($K349="igen",Beosztás!AG378,"")</f>
        <v/>
      </c>
      <c r="Z349" s="4" t="str">
        <f>IF($K349="igen",Beosztás!AH378,"")</f>
        <v/>
      </c>
      <c r="AA349" s="4" t="str">
        <f>IF($K349="igen",Beosztás!AI378,"")</f>
        <v/>
      </c>
      <c r="AB349" s="4" t="str">
        <f>IF($K349="igen",Beosztás!AJ378,"")</f>
        <v/>
      </c>
      <c r="AC349" s="4" t="str">
        <f>IF($K349="igen",Beosztás!AK378,"")</f>
        <v/>
      </c>
      <c r="AD349" s="4" t="str">
        <f>IF($K349="igen",Beosztás!AL378,"")</f>
        <v/>
      </c>
      <c r="AE349" s="4" t="str">
        <f>IF($K349="igen",Beosztás!AM378,"")</f>
        <v/>
      </c>
      <c r="AF349" s="4" t="str">
        <f>IF($K349="igen",Beosztás!AN378,"")</f>
        <v/>
      </c>
      <c r="AG349" s="4" t="str">
        <f>IF($K349="igen",Beosztás!AO378,"")</f>
        <v/>
      </c>
      <c r="AH349" s="4" t="str">
        <f>IF($K349="igen",Beosztás!AP378,"")</f>
        <v/>
      </c>
      <c r="AI349" s="4" t="str">
        <f>IF($K349="igen",Beosztás!AQ378,"")</f>
        <v/>
      </c>
      <c r="AJ349" s="4" t="str">
        <f>IF($K349="igen",Beosztás!AR378,"")</f>
        <v/>
      </c>
      <c r="AK349" s="4" t="str">
        <f>IF($K349="igen",Beosztás!AS378,"")</f>
        <v/>
      </c>
      <c r="AL349" s="4" t="str">
        <f>IF($K349="igen",Beosztás!AT378,"")</f>
        <v/>
      </c>
      <c r="AM349" s="4" t="str">
        <f>IF($K349="igen",Beosztás!AU378,"")</f>
        <v/>
      </c>
      <c r="AN349" s="4" t="str">
        <f>IF($K349="igen",Beosztás!AV378,"")</f>
        <v/>
      </c>
      <c r="AO349" s="4" t="str">
        <f>IF($K349="igen",Beosztás!AW378,"")</f>
        <v/>
      </c>
      <c r="AP349" s="32" t="str">
        <f>IF($K349="igen",Beosztás!AX378,"")</f>
        <v/>
      </c>
    </row>
    <row r="350" spans="1:42" hidden="1" x14ac:dyDescent="0.3">
      <c r="A350" s="155">
        <f>Beosztás!A379</f>
        <v>0</v>
      </c>
      <c r="B350">
        <f>VLOOKUP($A350,Beosztás!$A$42:$I$345,8,)</f>
        <v>0</v>
      </c>
      <c r="C350">
        <f>VLOOKUP($A350,Beosztás!$A$42:$Q$345,9,)</f>
        <v>0</v>
      </c>
      <c r="D350">
        <f>VLOOKUP($A350,Beosztás!$A$42:$Q$345,10,)</f>
        <v>0</v>
      </c>
      <c r="E350">
        <f>VLOOKUP($A350,Beosztás!$A$42:$Q$345,11,)</f>
        <v>0</v>
      </c>
      <c r="F350">
        <f>VLOOKUP($A350,Beosztás!$A$42:$Q$345,16,)</f>
        <v>0</v>
      </c>
      <c r="G350">
        <f>VLOOKUP($A350,Beosztás!$A$42:$S$345,17,)</f>
        <v>0</v>
      </c>
      <c r="H350">
        <f>VLOOKUP($A350,Beosztás!$A$42:$S$345,14,)</f>
        <v>0</v>
      </c>
      <c r="I350">
        <f>VLOOKUP($A350,Beosztás!$A$42:$S$345,15,)</f>
        <v>0</v>
      </c>
      <c r="J350">
        <f t="shared" si="12"/>
        <v>0</v>
      </c>
      <c r="K350" s="82" t="str">
        <f t="shared" si="13"/>
        <v>nem</v>
      </c>
      <c r="L350" s="31" t="str">
        <f>IF($K350="igen",Beosztás!T379,"")</f>
        <v/>
      </c>
      <c r="M350" s="4" t="str">
        <f>IF($K350="igen",Beosztás!U379,"")</f>
        <v/>
      </c>
      <c r="N350" s="4" t="str">
        <f>IF($K350="igen",Beosztás!V379,"")</f>
        <v/>
      </c>
      <c r="O350" s="4" t="str">
        <f>IF($K350="igen",Beosztás!W379,"")</f>
        <v/>
      </c>
      <c r="P350" s="4" t="str">
        <f>IF($K350="igen",Beosztás!X379,"")</f>
        <v/>
      </c>
      <c r="Q350" s="4" t="str">
        <f>IF($K350="igen",Beosztás!Y379,"")</f>
        <v/>
      </c>
      <c r="R350" s="4" t="str">
        <f>IF($K350="igen",Beosztás!Z379,"")</f>
        <v/>
      </c>
      <c r="S350" s="4" t="str">
        <f>IF($K350="igen",Beosztás!AA379,"")</f>
        <v/>
      </c>
      <c r="T350" s="4" t="str">
        <f>IF($K350="igen",Beosztás!AB379,"")</f>
        <v/>
      </c>
      <c r="U350" s="4" t="str">
        <f>IF($K350="igen",Beosztás!AC379,"")</f>
        <v/>
      </c>
      <c r="V350" s="4" t="str">
        <f>IF($K350="igen",Beosztás!AD379,"")</f>
        <v/>
      </c>
      <c r="W350" s="4" t="str">
        <f>IF($K350="igen",Beosztás!AE379,"")</f>
        <v/>
      </c>
      <c r="X350" s="4" t="str">
        <f>IF($K350="igen",Beosztás!AF379,"")</f>
        <v/>
      </c>
      <c r="Y350" s="4" t="str">
        <f>IF($K350="igen",Beosztás!AG379,"")</f>
        <v/>
      </c>
      <c r="Z350" s="4" t="str">
        <f>IF($K350="igen",Beosztás!AH379,"")</f>
        <v/>
      </c>
      <c r="AA350" s="4" t="str">
        <f>IF($K350="igen",Beosztás!AI379,"")</f>
        <v/>
      </c>
      <c r="AB350" s="4" t="str">
        <f>IF($K350="igen",Beosztás!AJ379,"")</f>
        <v/>
      </c>
      <c r="AC350" s="4" t="str">
        <f>IF($K350="igen",Beosztás!AK379,"")</f>
        <v/>
      </c>
      <c r="AD350" s="4" t="str">
        <f>IF($K350="igen",Beosztás!AL379,"")</f>
        <v/>
      </c>
      <c r="AE350" s="4" t="str">
        <f>IF($K350="igen",Beosztás!AM379,"")</f>
        <v/>
      </c>
      <c r="AF350" s="4" t="str">
        <f>IF($K350="igen",Beosztás!AN379,"")</f>
        <v/>
      </c>
      <c r="AG350" s="4" t="str">
        <f>IF($K350="igen",Beosztás!AO379,"")</f>
        <v/>
      </c>
      <c r="AH350" s="4" t="str">
        <f>IF($K350="igen",Beosztás!AP379,"")</f>
        <v/>
      </c>
      <c r="AI350" s="4" t="str">
        <f>IF($K350="igen",Beosztás!AQ379,"")</f>
        <v/>
      </c>
      <c r="AJ350" s="4" t="str">
        <f>IF($K350="igen",Beosztás!AR379,"")</f>
        <v/>
      </c>
      <c r="AK350" s="4" t="str">
        <f>IF($K350="igen",Beosztás!AS379,"")</f>
        <v/>
      </c>
      <c r="AL350" s="4" t="str">
        <f>IF($K350="igen",Beosztás!AT379,"")</f>
        <v/>
      </c>
      <c r="AM350" s="4" t="str">
        <f>IF($K350="igen",Beosztás!AU379,"")</f>
        <v/>
      </c>
      <c r="AN350" s="4" t="str">
        <f>IF($K350="igen",Beosztás!AV379,"")</f>
        <v/>
      </c>
      <c r="AO350" s="4" t="str">
        <f>IF($K350="igen",Beosztás!AW379,"")</f>
        <v/>
      </c>
      <c r="AP350" s="32" t="str">
        <f>IF($K350="igen",Beosztás!AX379,"")</f>
        <v/>
      </c>
    </row>
    <row r="351" spans="1:42" hidden="1" x14ac:dyDescent="0.3">
      <c r="A351" s="155">
        <f>Beosztás!A380</f>
        <v>0</v>
      </c>
      <c r="B351">
        <f>VLOOKUP($A351,Beosztás!$A$42:$I$345,8,)</f>
        <v>0</v>
      </c>
      <c r="C351">
        <f>VLOOKUP($A351,Beosztás!$A$42:$Q$345,9,)</f>
        <v>0</v>
      </c>
      <c r="D351">
        <f>VLOOKUP($A351,Beosztás!$A$42:$Q$345,10,)</f>
        <v>0</v>
      </c>
      <c r="E351">
        <f>VLOOKUP($A351,Beosztás!$A$42:$Q$345,11,)</f>
        <v>0</v>
      </c>
      <c r="F351">
        <f>VLOOKUP($A351,Beosztás!$A$42:$Q$345,16,)</f>
        <v>0</v>
      </c>
      <c r="G351">
        <f>VLOOKUP($A351,Beosztás!$A$42:$S$345,17,)</f>
        <v>0</v>
      </c>
      <c r="H351">
        <f>VLOOKUP($A351,Beosztás!$A$42:$S$345,14,)</f>
        <v>0</v>
      </c>
      <c r="I351">
        <f>VLOOKUP($A351,Beosztás!$A$42:$S$345,15,)</f>
        <v>0</v>
      </c>
      <c r="J351">
        <f t="shared" si="12"/>
        <v>0</v>
      </c>
      <c r="K351" s="82" t="str">
        <f t="shared" si="13"/>
        <v>nem</v>
      </c>
      <c r="L351" s="31" t="str">
        <f>IF($K351="igen",Beosztás!T380,"")</f>
        <v/>
      </c>
      <c r="M351" s="4" t="str">
        <f>IF($K351="igen",Beosztás!U380,"")</f>
        <v/>
      </c>
      <c r="N351" s="4" t="str">
        <f>IF($K351="igen",Beosztás!V380,"")</f>
        <v/>
      </c>
      <c r="O351" s="4" t="str">
        <f>IF($K351="igen",Beosztás!W380,"")</f>
        <v/>
      </c>
      <c r="P351" s="4" t="str">
        <f>IF($K351="igen",Beosztás!X380,"")</f>
        <v/>
      </c>
      <c r="Q351" s="4" t="str">
        <f>IF($K351="igen",Beosztás!Y380,"")</f>
        <v/>
      </c>
      <c r="R351" s="4" t="str">
        <f>IF($K351="igen",Beosztás!Z380,"")</f>
        <v/>
      </c>
      <c r="S351" s="4" t="str">
        <f>IF($K351="igen",Beosztás!AA380,"")</f>
        <v/>
      </c>
      <c r="T351" s="4" t="str">
        <f>IF($K351="igen",Beosztás!AB380,"")</f>
        <v/>
      </c>
      <c r="U351" s="4" t="str">
        <f>IF($K351="igen",Beosztás!AC380,"")</f>
        <v/>
      </c>
      <c r="V351" s="4" t="str">
        <f>IF($K351="igen",Beosztás!AD380,"")</f>
        <v/>
      </c>
      <c r="W351" s="4" t="str">
        <f>IF($K351="igen",Beosztás!AE380,"")</f>
        <v/>
      </c>
      <c r="X351" s="4" t="str">
        <f>IF($K351="igen",Beosztás!AF380,"")</f>
        <v/>
      </c>
      <c r="Y351" s="4" t="str">
        <f>IF($K351="igen",Beosztás!AG380,"")</f>
        <v/>
      </c>
      <c r="Z351" s="4" t="str">
        <f>IF($K351="igen",Beosztás!AH380,"")</f>
        <v/>
      </c>
      <c r="AA351" s="4" t="str">
        <f>IF($K351="igen",Beosztás!AI380,"")</f>
        <v/>
      </c>
      <c r="AB351" s="4" t="str">
        <f>IF($K351="igen",Beosztás!AJ380,"")</f>
        <v/>
      </c>
      <c r="AC351" s="4" t="str">
        <f>IF($K351="igen",Beosztás!AK380,"")</f>
        <v/>
      </c>
      <c r="AD351" s="4" t="str">
        <f>IF($K351="igen",Beosztás!AL380,"")</f>
        <v/>
      </c>
      <c r="AE351" s="4" t="str">
        <f>IF($K351="igen",Beosztás!AM380,"")</f>
        <v/>
      </c>
      <c r="AF351" s="4" t="str">
        <f>IF($K351="igen",Beosztás!AN380,"")</f>
        <v/>
      </c>
      <c r="AG351" s="4" t="str">
        <f>IF($K351="igen",Beosztás!AO380,"")</f>
        <v/>
      </c>
      <c r="AH351" s="4" t="str">
        <f>IF($K351="igen",Beosztás!AP380,"")</f>
        <v/>
      </c>
      <c r="AI351" s="4" t="str">
        <f>IF($K351="igen",Beosztás!AQ380,"")</f>
        <v/>
      </c>
      <c r="AJ351" s="4" t="str">
        <f>IF($K351="igen",Beosztás!AR380,"")</f>
        <v/>
      </c>
      <c r="AK351" s="4" t="str">
        <f>IF($K351="igen",Beosztás!AS380,"")</f>
        <v/>
      </c>
      <c r="AL351" s="4" t="str">
        <f>IF($K351="igen",Beosztás!AT380,"")</f>
        <v/>
      </c>
      <c r="AM351" s="4" t="str">
        <f>IF($K351="igen",Beosztás!AU380,"")</f>
        <v/>
      </c>
      <c r="AN351" s="4" t="str">
        <f>IF($K351="igen",Beosztás!AV380,"")</f>
        <v/>
      </c>
      <c r="AO351" s="4" t="str">
        <f>IF($K351="igen",Beosztás!AW380,"")</f>
        <v/>
      </c>
      <c r="AP351" s="32" t="str">
        <f>IF($K351="igen",Beosztás!AX380,"")</f>
        <v/>
      </c>
    </row>
    <row r="352" spans="1:42" hidden="1" x14ac:dyDescent="0.3">
      <c r="A352" s="155">
        <f>Beosztás!A381</f>
        <v>0</v>
      </c>
      <c r="B352">
        <f>VLOOKUP($A352,Beosztás!$A$42:$I$345,8,)</f>
        <v>0</v>
      </c>
      <c r="C352">
        <f>VLOOKUP($A352,Beosztás!$A$42:$Q$345,9,)</f>
        <v>0</v>
      </c>
      <c r="D352">
        <f>VLOOKUP($A352,Beosztás!$A$42:$Q$345,10,)</f>
        <v>0</v>
      </c>
      <c r="E352">
        <f>VLOOKUP($A352,Beosztás!$A$42:$Q$345,11,)</f>
        <v>0</v>
      </c>
      <c r="F352">
        <f>VLOOKUP($A352,Beosztás!$A$42:$Q$345,16,)</f>
        <v>0</v>
      </c>
      <c r="G352">
        <f>VLOOKUP($A352,Beosztás!$A$42:$S$345,17,)</f>
        <v>0</v>
      </c>
      <c r="H352">
        <f>VLOOKUP($A352,Beosztás!$A$42:$S$345,14,)</f>
        <v>0</v>
      </c>
      <c r="I352">
        <f>VLOOKUP($A352,Beosztás!$A$42:$S$345,15,)</f>
        <v>0</v>
      </c>
      <c r="J352">
        <f t="shared" si="12"/>
        <v>0</v>
      </c>
      <c r="K352" s="82" t="str">
        <f t="shared" si="13"/>
        <v>nem</v>
      </c>
      <c r="L352" s="31" t="str">
        <f>IF($K352="igen",Beosztás!T381,"")</f>
        <v/>
      </c>
      <c r="M352" s="4" t="str">
        <f>IF($K352="igen",Beosztás!U381,"")</f>
        <v/>
      </c>
      <c r="N352" s="4" t="str">
        <f>IF($K352="igen",Beosztás!V381,"")</f>
        <v/>
      </c>
      <c r="O352" s="4" t="str">
        <f>IF($K352="igen",Beosztás!W381,"")</f>
        <v/>
      </c>
      <c r="P352" s="4" t="str">
        <f>IF($K352="igen",Beosztás!X381,"")</f>
        <v/>
      </c>
      <c r="Q352" s="4" t="str">
        <f>IF($K352="igen",Beosztás!Y381,"")</f>
        <v/>
      </c>
      <c r="R352" s="4" t="str">
        <f>IF($K352="igen",Beosztás!Z381,"")</f>
        <v/>
      </c>
      <c r="S352" s="4" t="str">
        <f>IF($K352="igen",Beosztás!AA381,"")</f>
        <v/>
      </c>
      <c r="T352" s="4" t="str">
        <f>IF($K352="igen",Beosztás!AB381,"")</f>
        <v/>
      </c>
      <c r="U352" s="4" t="str">
        <f>IF($K352="igen",Beosztás!AC381,"")</f>
        <v/>
      </c>
      <c r="V352" s="4" t="str">
        <f>IF($K352="igen",Beosztás!AD381,"")</f>
        <v/>
      </c>
      <c r="W352" s="4" t="str">
        <f>IF($K352="igen",Beosztás!AE381,"")</f>
        <v/>
      </c>
      <c r="X352" s="4" t="str">
        <f>IF($K352="igen",Beosztás!AF381,"")</f>
        <v/>
      </c>
      <c r="Y352" s="4" t="str">
        <f>IF($K352="igen",Beosztás!AG381,"")</f>
        <v/>
      </c>
      <c r="Z352" s="4" t="str">
        <f>IF($K352="igen",Beosztás!AH381,"")</f>
        <v/>
      </c>
      <c r="AA352" s="4" t="str">
        <f>IF($K352="igen",Beosztás!AI381,"")</f>
        <v/>
      </c>
      <c r="AB352" s="4" t="str">
        <f>IF($K352="igen",Beosztás!AJ381,"")</f>
        <v/>
      </c>
      <c r="AC352" s="4" t="str">
        <f>IF($K352="igen",Beosztás!AK381,"")</f>
        <v/>
      </c>
      <c r="AD352" s="4" t="str">
        <f>IF($K352="igen",Beosztás!AL381,"")</f>
        <v/>
      </c>
      <c r="AE352" s="4" t="str">
        <f>IF($K352="igen",Beosztás!AM381,"")</f>
        <v/>
      </c>
      <c r="AF352" s="4" t="str">
        <f>IF($K352="igen",Beosztás!AN381,"")</f>
        <v/>
      </c>
      <c r="AG352" s="4" t="str">
        <f>IF($K352="igen",Beosztás!AO381,"")</f>
        <v/>
      </c>
      <c r="AH352" s="4" t="str">
        <f>IF($K352="igen",Beosztás!AP381,"")</f>
        <v/>
      </c>
      <c r="AI352" s="4" t="str">
        <f>IF($K352="igen",Beosztás!AQ381,"")</f>
        <v/>
      </c>
      <c r="AJ352" s="4" t="str">
        <f>IF($K352="igen",Beosztás!AR381,"")</f>
        <v/>
      </c>
      <c r="AK352" s="4" t="str">
        <f>IF($K352="igen",Beosztás!AS381,"")</f>
        <v/>
      </c>
      <c r="AL352" s="4" t="str">
        <f>IF($K352="igen",Beosztás!AT381,"")</f>
        <v/>
      </c>
      <c r="AM352" s="4" t="str">
        <f>IF($K352="igen",Beosztás!AU381,"")</f>
        <v/>
      </c>
      <c r="AN352" s="4" t="str">
        <f>IF($K352="igen",Beosztás!AV381,"")</f>
        <v/>
      </c>
      <c r="AO352" s="4" t="str">
        <f>IF($K352="igen",Beosztás!AW381,"")</f>
        <v/>
      </c>
      <c r="AP352" s="32" t="str">
        <f>IF($K352="igen",Beosztás!AX381,"")</f>
        <v/>
      </c>
    </row>
    <row r="353" spans="1:42" hidden="1" x14ac:dyDescent="0.3">
      <c r="A353" s="155">
        <f>Beosztás!A382</f>
        <v>0</v>
      </c>
      <c r="B353">
        <f>VLOOKUP($A353,Beosztás!$A$42:$I$345,8,)</f>
        <v>0</v>
      </c>
      <c r="C353">
        <f>VLOOKUP($A353,Beosztás!$A$42:$Q$345,9,)</f>
        <v>0</v>
      </c>
      <c r="D353">
        <f>VLOOKUP($A353,Beosztás!$A$42:$Q$345,10,)</f>
        <v>0</v>
      </c>
      <c r="E353">
        <f>VLOOKUP($A353,Beosztás!$A$42:$Q$345,11,)</f>
        <v>0</v>
      </c>
      <c r="F353">
        <f>VLOOKUP($A353,Beosztás!$A$42:$Q$345,16,)</f>
        <v>0</v>
      </c>
      <c r="G353">
        <f>VLOOKUP($A353,Beosztás!$A$42:$S$345,17,)</f>
        <v>0</v>
      </c>
      <c r="H353">
        <f>VLOOKUP($A353,Beosztás!$A$42:$S$345,14,)</f>
        <v>0</v>
      </c>
      <c r="I353">
        <f>VLOOKUP($A353,Beosztás!$A$42:$S$345,15,)</f>
        <v>0</v>
      </c>
      <c r="J353">
        <f t="shared" si="12"/>
        <v>0</v>
      </c>
      <c r="K353" s="82" t="str">
        <f t="shared" si="13"/>
        <v>nem</v>
      </c>
      <c r="L353" s="31" t="str">
        <f>IF($K353="igen",Beosztás!T382,"")</f>
        <v/>
      </c>
      <c r="M353" s="4" t="str">
        <f>IF($K353="igen",Beosztás!U382,"")</f>
        <v/>
      </c>
      <c r="N353" s="4" t="str">
        <f>IF($K353="igen",Beosztás!V382,"")</f>
        <v/>
      </c>
      <c r="O353" s="4" t="str">
        <f>IF($K353="igen",Beosztás!W382,"")</f>
        <v/>
      </c>
      <c r="P353" s="4" t="str">
        <f>IF($K353="igen",Beosztás!X382,"")</f>
        <v/>
      </c>
      <c r="Q353" s="4" t="str">
        <f>IF($K353="igen",Beosztás!Y382,"")</f>
        <v/>
      </c>
      <c r="R353" s="4" t="str">
        <f>IF($K353="igen",Beosztás!Z382,"")</f>
        <v/>
      </c>
      <c r="S353" s="4" t="str">
        <f>IF($K353="igen",Beosztás!AA382,"")</f>
        <v/>
      </c>
      <c r="T353" s="4" t="str">
        <f>IF($K353="igen",Beosztás!AB382,"")</f>
        <v/>
      </c>
      <c r="U353" s="4" t="str">
        <f>IF($K353="igen",Beosztás!AC382,"")</f>
        <v/>
      </c>
      <c r="V353" s="4" t="str">
        <f>IF($K353="igen",Beosztás!AD382,"")</f>
        <v/>
      </c>
      <c r="W353" s="4" t="str">
        <f>IF($K353="igen",Beosztás!AE382,"")</f>
        <v/>
      </c>
      <c r="X353" s="4" t="str">
        <f>IF($K353="igen",Beosztás!AF382,"")</f>
        <v/>
      </c>
      <c r="Y353" s="4" t="str">
        <f>IF($K353="igen",Beosztás!AG382,"")</f>
        <v/>
      </c>
      <c r="Z353" s="4" t="str">
        <f>IF($K353="igen",Beosztás!AH382,"")</f>
        <v/>
      </c>
      <c r="AA353" s="4" t="str">
        <f>IF($K353="igen",Beosztás!AI382,"")</f>
        <v/>
      </c>
      <c r="AB353" s="4" t="str">
        <f>IF($K353="igen",Beosztás!AJ382,"")</f>
        <v/>
      </c>
      <c r="AC353" s="4" t="str">
        <f>IF($K353="igen",Beosztás!AK382,"")</f>
        <v/>
      </c>
      <c r="AD353" s="4" t="str">
        <f>IF($K353="igen",Beosztás!AL382,"")</f>
        <v/>
      </c>
      <c r="AE353" s="4" t="str">
        <f>IF($K353="igen",Beosztás!AM382,"")</f>
        <v/>
      </c>
      <c r="AF353" s="4" t="str">
        <f>IF($K353="igen",Beosztás!AN382,"")</f>
        <v/>
      </c>
      <c r="AG353" s="4" t="str">
        <f>IF($K353="igen",Beosztás!AO382,"")</f>
        <v/>
      </c>
      <c r="AH353" s="4" t="str">
        <f>IF($K353="igen",Beosztás!AP382,"")</f>
        <v/>
      </c>
      <c r="AI353" s="4" t="str">
        <f>IF($K353="igen",Beosztás!AQ382,"")</f>
        <v/>
      </c>
      <c r="AJ353" s="4" t="str">
        <f>IF($K353="igen",Beosztás!AR382,"")</f>
        <v/>
      </c>
      <c r="AK353" s="4" t="str">
        <f>IF($K353="igen",Beosztás!AS382,"")</f>
        <v/>
      </c>
      <c r="AL353" s="4" t="str">
        <f>IF($K353="igen",Beosztás!AT382,"")</f>
        <v/>
      </c>
      <c r="AM353" s="4" t="str">
        <f>IF($K353="igen",Beosztás!AU382,"")</f>
        <v/>
      </c>
      <c r="AN353" s="4" t="str">
        <f>IF($K353="igen",Beosztás!AV382,"")</f>
        <v/>
      </c>
      <c r="AO353" s="4" t="str">
        <f>IF($K353="igen",Beosztás!AW382,"")</f>
        <v/>
      </c>
      <c r="AP353" s="32" t="str">
        <f>IF($K353="igen",Beosztás!AX382,"")</f>
        <v/>
      </c>
    </row>
    <row r="354" spans="1:42" hidden="1" x14ac:dyDescent="0.3">
      <c r="A354" s="155">
        <f>Beosztás!A383</f>
        <v>0</v>
      </c>
      <c r="B354">
        <f>VLOOKUP($A354,Beosztás!$A$42:$I$345,8,)</f>
        <v>0</v>
      </c>
      <c r="C354">
        <f>VLOOKUP($A354,Beosztás!$A$42:$Q$345,9,)</f>
        <v>0</v>
      </c>
      <c r="D354">
        <f>VLOOKUP($A354,Beosztás!$A$42:$Q$345,10,)</f>
        <v>0</v>
      </c>
      <c r="E354">
        <f>VLOOKUP($A354,Beosztás!$A$42:$Q$345,11,)</f>
        <v>0</v>
      </c>
      <c r="F354">
        <f>VLOOKUP($A354,Beosztás!$A$42:$Q$345,16,)</f>
        <v>0</v>
      </c>
      <c r="G354">
        <f>VLOOKUP($A354,Beosztás!$A$42:$S$345,17,)</f>
        <v>0</v>
      </c>
      <c r="H354">
        <f>VLOOKUP($A354,Beosztás!$A$42:$S$345,14,)</f>
        <v>0</v>
      </c>
      <c r="I354">
        <f>VLOOKUP($A354,Beosztás!$A$42:$S$345,15,)</f>
        <v>0</v>
      </c>
      <c r="J354">
        <f t="shared" si="12"/>
        <v>0</v>
      </c>
      <c r="K354" s="82" t="str">
        <f t="shared" si="13"/>
        <v>nem</v>
      </c>
      <c r="L354" s="31" t="str">
        <f>IF($K354="igen",Beosztás!T383,"")</f>
        <v/>
      </c>
      <c r="M354" s="4" t="str">
        <f>IF($K354="igen",Beosztás!U383,"")</f>
        <v/>
      </c>
      <c r="N354" s="4" t="str">
        <f>IF($K354="igen",Beosztás!V383,"")</f>
        <v/>
      </c>
      <c r="O354" s="4" t="str">
        <f>IF($K354="igen",Beosztás!W383,"")</f>
        <v/>
      </c>
      <c r="P354" s="4" t="str">
        <f>IF($K354="igen",Beosztás!X383,"")</f>
        <v/>
      </c>
      <c r="Q354" s="4" t="str">
        <f>IF($K354="igen",Beosztás!Y383,"")</f>
        <v/>
      </c>
      <c r="R354" s="4" t="str">
        <f>IF($K354="igen",Beosztás!Z383,"")</f>
        <v/>
      </c>
      <c r="S354" s="4" t="str">
        <f>IF($K354="igen",Beosztás!AA383,"")</f>
        <v/>
      </c>
      <c r="T354" s="4" t="str">
        <f>IF($K354="igen",Beosztás!AB383,"")</f>
        <v/>
      </c>
      <c r="U354" s="4" t="str">
        <f>IF($K354="igen",Beosztás!AC383,"")</f>
        <v/>
      </c>
      <c r="V354" s="4" t="str">
        <f>IF($K354="igen",Beosztás!AD383,"")</f>
        <v/>
      </c>
      <c r="W354" s="4" t="str">
        <f>IF($K354="igen",Beosztás!AE383,"")</f>
        <v/>
      </c>
      <c r="X354" s="4" t="str">
        <f>IF($K354="igen",Beosztás!AF383,"")</f>
        <v/>
      </c>
      <c r="Y354" s="4" t="str">
        <f>IF($K354="igen",Beosztás!AG383,"")</f>
        <v/>
      </c>
      <c r="Z354" s="4" t="str">
        <f>IF($K354="igen",Beosztás!AH383,"")</f>
        <v/>
      </c>
      <c r="AA354" s="4" t="str">
        <f>IF($K354="igen",Beosztás!AI383,"")</f>
        <v/>
      </c>
      <c r="AB354" s="4" t="str">
        <f>IF($K354="igen",Beosztás!AJ383,"")</f>
        <v/>
      </c>
      <c r="AC354" s="4" t="str">
        <f>IF($K354="igen",Beosztás!AK383,"")</f>
        <v/>
      </c>
      <c r="AD354" s="4" t="str">
        <f>IF($K354="igen",Beosztás!AL383,"")</f>
        <v/>
      </c>
      <c r="AE354" s="4" t="str">
        <f>IF($K354="igen",Beosztás!AM383,"")</f>
        <v/>
      </c>
      <c r="AF354" s="4" t="str">
        <f>IF($K354="igen",Beosztás!AN383,"")</f>
        <v/>
      </c>
      <c r="AG354" s="4" t="str">
        <f>IF($K354="igen",Beosztás!AO383,"")</f>
        <v/>
      </c>
      <c r="AH354" s="4" t="str">
        <f>IF($K354="igen",Beosztás!AP383,"")</f>
        <v/>
      </c>
      <c r="AI354" s="4" t="str">
        <f>IF($K354="igen",Beosztás!AQ383,"")</f>
        <v/>
      </c>
      <c r="AJ354" s="4" t="str">
        <f>IF($K354="igen",Beosztás!AR383,"")</f>
        <v/>
      </c>
      <c r="AK354" s="4" t="str">
        <f>IF($K354="igen",Beosztás!AS383,"")</f>
        <v/>
      </c>
      <c r="AL354" s="4" t="str">
        <f>IF($K354="igen",Beosztás!AT383,"")</f>
        <v/>
      </c>
      <c r="AM354" s="4" t="str">
        <f>IF($K354="igen",Beosztás!AU383,"")</f>
        <v/>
      </c>
      <c r="AN354" s="4" t="str">
        <f>IF($K354="igen",Beosztás!AV383,"")</f>
        <v/>
      </c>
      <c r="AO354" s="4" t="str">
        <f>IF($K354="igen",Beosztás!AW383,"")</f>
        <v/>
      </c>
      <c r="AP354" s="32" t="str">
        <f>IF($K354="igen",Beosztás!AX383,"")</f>
        <v/>
      </c>
    </row>
    <row r="355" spans="1:42" hidden="1" x14ac:dyDescent="0.3">
      <c r="A355" s="155">
        <f>Beosztás!A384</f>
        <v>0</v>
      </c>
      <c r="B355">
        <f>VLOOKUP($A355,Beosztás!$A$42:$I$345,8,)</f>
        <v>0</v>
      </c>
      <c r="C355">
        <f>VLOOKUP($A355,Beosztás!$A$42:$Q$345,9,)</f>
        <v>0</v>
      </c>
      <c r="D355">
        <f>VLOOKUP($A355,Beosztás!$A$42:$Q$345,10,)</f>
        <v>0</v>
      </c>
      <c r="E355">
        <f>VLOOKUP($A355,Beosztás!$A$42:$Q$345,11,)</f>
        <v>0</v>
      </c>
      <c r="F355">
        <f>VLOOKUP($A355,Beosztás!$A$42:$Q$345,16,)</f>
        <v>0</v>
      </c>
      <c r="G355">
        <f>VLOOKUP($A355,Beosztás!$A$42:$S$345,17,)</f>
        <v>0</v>
      </c>
      <c r="H355">
        <f>VLOOKUP($A355,Beosztás!$A$42:$S$345,14,)</f>
        <v>0</v>
      </c>
      <c r="I355">
        <f>VLOOKUP($A355,Beosztás!$A$42:$S$345,15,)</f>
        <v>0</v>
      </c>
      <c r="J355">
        <f t="shared" si="12"/>
        <v>0</v>
      </c>
      <c r="K355" s="82" t="str">
        <f t="shared" si="13"/>
        <v>nem</v>
      </c>
      <c r="L355" s="31" t="str">
        <f>IF($K355="igen",Beosztás!T384,"")</f>
        <v/>
      </c>
      <c r="M355" s="4" t="str">
        <f>IF($K355="igen",Beosztás!U384,"")</f>
        <v/>
      </c>
      <c r="N355" s="4" t="str">
        <f>IF($K355="igen",Beosztás!V384,"")</f>
        <v/>
      </c>
      <c r="O355" s="4" t="str">
        <f>IF($K355="igen",Beosztás!W384,"")</f>
        <v/>
      </c>
      <c r="P355" s="4" t="str">
        <f>IF($K355="igen",Beosztás!X384,"")</f>
        <v/>
      </c>
      <c r="Q355" s="4" t="str">
        <f>IF($K355="igen",Beosztás!Y384,"")</f>
        <v/>
      </c>
      <c r="R355" s="4" t="str">
        <f>IF($K355="igen",Beosztás!Z384,"")</f>
        <v/>
      </c>
      <c r="S355" s="4" t="str">
        <f>IF($K355="igen",Beosztás!AA384,"")</f>
        <v/>
      </c>
      <c r="T355" s="4" t="str">
        <f>IF($K355="igen",Beosztás!AB384,"")</f>
        <v/>
      </c>
      <c r="U355" s="4" t="str">
        <f>IF($K355="igen",Beosztás!AC384,"")</f>
        <v/>
      </c>
      <c r="V355" s="4" t="str">
        <f>IF($K355="igen",Beosztás!AD384,"")</f>
        <v/>
      </c>
      <c r="W355" s="4" t="str">
        <f>IF($K355="igen",Beosztás!AE384,"")</f>
        <v/>
      </c>
      <c r="X355" s="4" t="str">
        <f>IF($K355="igen",Beosztás!AF384,"")</f>
        <v/>
      </c>
      <c r="Y355" s="4" t="str">
        <f>IF($K355="igen",Beosztás!AG384,"")</f>
        <v/>
      </c>
      <c r="Z355" s="4" t="str">
        <f>IF($K355="igen",Beosztás!AH384,"")</f>
        <v/>
      </c>
      <c r="AA355" s="4" t="str">
        <f>IF($K355="igen",Beosztás!AI384,"")</f>
        <v/>
      </c>
      <c r="AB355" s="4" t="str">
        <f>IF($K355="igen",Beosztás!AJ384,"")</f>
        <v/>
      </c>
      <c r="AC355" s="4" t="str">
        <f>IF($K355="igen",Beosztás!AK384,"")</f>
        <v/>
      </c>
      <c r="AD355" s="4" t="str">
        <f>IF($K355="igen",Beosztás!AL384,"")</f>
        <v/>
      </c>
      <c r="AE355" s="4" t="str">
        <f>IF($K355="igen",Beosztás!AM384,"")</f>
        <v/>
      </c>
      <c r="AF355" s="4" t="str">
        <f>IF($K355="igen",Beosztás!AN384,"")</f>
        <v/>
      </c>
      <c r="AG355" s="4" t="str">
        <f>IF($K355="igen",Beosztás!AO384,"")</f>
        <v/>
      </c>
      <c r="AH355" s="4" t="str">
        <f>IF($K355="igen",Beosztás!AP384,"")</f>
        <v/>
      </c>
      <c r="AI355" s="4" t="str">
        <f>IF($K355="igen",Beosztás!AQ384,"")</f>
        <v/>
      </c>
      <c r="AJ355" s="4" t="str">
        <f>IF($K355="igen",Beosztás!AR384,"")</f>
        <v/>
      </c>
      <c r="AK355" s="4" t="str">
        <f>IF($K355="igen",Beosztás!AS384,"")</f>
        <v/>
      </c>
      <c r="AL355" s="4" t="str">
        <f>IF($K355="igen",Beosztás!AT384,"")</f>
        <v/>
      </c>
      <c r="AM355" s="4" t="str">
        <f>IF($K355="igen",Beosztás!AU384,"")</f>
        <v/>
      </c>
      <c r="AN355" s="4" t="str">
        <f>IF($K355="igen",Beosztás!AV384,"")</f>
        <v/>
      </c>
      <c r="AO355" s="4" t="str">
        <f>IF($K355="igen",Beosztás!AW384,"")</f>
        <v/>
      </c>
      <c r="AP355" s="32" t="str">
        <f>IF($K355="igen",Beosztás!AX384,"")</f>
        <v/>
      </c>
    </row>
    <row r="356" spans="1:42" hidden="1" x14ac:dyDescent="0.3">
      <c r="A356" s="155" t="str">
        <f>Beosztás!A385</f>
        <v>Feri</v>
      </c>
      <c r="B356" t="e">
        <f>VLOOKUP($A356,Beosztás!$A$42:$I$345,8,)</f>
        <v>#N/A</v>
      </c>
      <c r="C356" t="e">
        <f>VLOOKUP($A356,Beosztás!$A$42:$Q$345,9,)</f>
        <v>#N/A</v>
      </c>
      <c r="D356" t="e">
        <f>VLOOKUP($A356,Beosztás!$A$42:$Q$345,10,)</f>
        <v>#N/A</v>
      </c>
      <c r="E356" t="e">
        <f>VLOOKUP($A356,Beosztás!$A$42:$Q$345,11,)</f>
        <v>#N/A</v>
      </c>
      <c r="F356" t="e">
        <f>VLOOKUP($A356,Beosztás!$A$42:$Q$345,16,)</f>
        <v>#N/A</v>
      </c>
      <c r="G356" t="e">
        <f>VLOOKUP($A356,Beosztás!$A$42:$S$345,17,)</f>
        <v>#N/A</v>
      </c>
      <c r="H356" t="e">
        <f>VLOOKUP($A356,Beosztás!$A$42:$S$345,14,)</f>
        <v>#N/A</v>
      </c>
      <c r="I356" t="e">
        <f>VLOOKUP($A356,Beosztás!$A$42:$S$345,15,)</f>
        <v>#N/A</v>
      </c>
      <c r="J356" t="e">
        <f t="shared" si="12"/>
        <v>#N/A</v>
      </c>
      <c r="K356" s="82" t="e">
        <f t="shared" si="13"/>
        <v>#N/A</v>
      </c>
      <c r="L356" s="31" t="e">
        <f>IF($K356="igen",Beosztás!T385,"")</f>
        <v>#N/A</v>
      </c>
      <c r="M356" s="4" t="e">
        <f>IF($K356="igen",Beosztás!U385,"")</f>
        <v>#N/A</v>
      </c>
      <c r="N356" s="4" t="e">
        <f>IF($K356="igen",Beosztás!V385,"")</f>
        <v>#N/A</v>
      </c>
      <c r="O356" s="4" t="e">
        <f>IF($K356="igen",Beosztás!W385,"")</f>
        <v>#N/A</v>
      </c>
      <c r="P356" s="4" t="e">
        <f>IF($K356="igen",Beosztás!X385,"")</f>
        <v>#N/A</v>
      </c>
      <c r="Q356" s="4" t="e">
        <f>IF($K356="igen",Beosztás!Y385,"")</f>
        <v>#N/A</v>
      </c>
      <c r="R356" s="4" t="e">
        <f>IF($K356="igen",Beosztás!Z385,"")</f>
        <v>#N/A</v>
      </c>
      <c r="S356" s="4" t="e">
        <f>IF($K356="igen",Beosztás!AA385,"")</f>
        <v>#N/A</v>
      </c>
      <c r="T356" s="4" t="e">
        <f>IF($K356="igen",Beosztás!AB385,"")</f>
        <v>#N/A</v>
      </c>
      <c r="U356" s="4" t="e">
        <f>IF($K356="igen",Beosztás!AC385,"")</f>
        <v>#N/A</v>
      </c>
      <c r="V356" s="4" t="e">
        <f>IF($K356="igen",Beosztás!AD385,"")</f>
        <v>#N/A</v>
      </c>
      <c r="W356" s="4" t="e">
        <f>IF($K356="igen",Beosztás!AE385,"")</f>
        <v>#N/A</v>
      </c>
      <c r="X356" s="4" t="e">
        <f>IF($K356="igen",Beosztás!AF385,"")</f>
        <v>#N/A</v>
      </c>
      <c r="Y356" s="4" t="e">
        <f>IF($K356="igen",Beosztás!AG385,"")</f>
        <v>#N/A</v>
      </c>
      <c r="Z356" s="4" t="e">
        <f>IF($K356="igen",Beosztás!AH385,"")</f>
        <v>#N/A</v>
      </c>
      <c r="AA356" s="4" t="e">
        <f>IF($K356="igen",Beosztás!AI385,"")</f>
        <v>#N/A</v>
      </c>
      <c r="AB356" s="4" t="e">
        <f>IF($K356="igen",Beosztás!AJ385,"")</f>
        <v>#N/A</v>
      </c>
      <c r="AC356" s="4" t="e">
        <f>IF($K356="igen",Beosztás!AK385,"")</f>
        <v>#N/A</v>
      </c>
      <c r="AD356" s="4" t="e">
        <f>IF($K356="igen",Beosztás!AL385,"")</f>
        <v>#N/A</v>
      </c>
      <c r="AE356" s="4" t="e">
        <f>IF($K356="igen",Beosztás!AM385,"")</f>
        <v>#N/A</v>
      </c>
      <c r="AF356" s="4" t="e">
        <f>IF($K356="igen",Beosztás!AN385,"")</f>
        <v>#N/A</v>
      </c>
      <c r="AG356" s="4" t="e">
        <f>IF($K356="igen",Beosztás!AO385,"")</f>
        <v>#N/A</v>
      </c>
      <c r="AH356" s="4" t="e">
        <f>IF($K356="igen",Beosztás!AP385,"")</f>
        <v>#N/A</v>
      </c>
      <c r="AI356" s="4" t="e">
        <f>IF($K356="igen",Beosztás!AQ385,"")</f>
        <v>#N/A</v>
      </c>
      <c r="AJ356" s="4" t="e">
        <f>IF($K356="igen",Beosztás!AR385,"")</f>
        <v>#N/A</v>
      </c>
      <c r="AK356" s="4" t="e">
        <f>IF($K356="igen",Beosztás!AS385,"")</f>
        <v>#N/A</v>
      </c>
      <c r="AL356" s="4" t="e">
        <f>IF($K356="igen",Beosztás!AT385,"")</f>
        <v>#N/A</v>
      </c>
      <c r="AM356" s="4" t="e">
        <f>IF($K356="igen",Beosztás!AU385,"")</f>
        <v>#N/A</v>
      </c>
      <c r="AN356" s="4" t="e">
        <f>IF($K356="igen",Beosztás!AV385,"")</f>
        <v>#N/A</v>
      </c>
      <c r="AO356" s="4" t="e">
        <f>IF($K356="igen",Beosztás!AW385,"")</f>
        <v>#N/A</v>
      </c>
      <c r="AP356" s="32" t="e">
        <f>IF($K356="igen",Beosztás!AX385,"")</f>
        <v>#N/A</v>
      </c>
    </row>
    <row r="357" spans="1:42" hidden="1" x14ac:dyDescent="0.3">
      <c r="A357" s="155" t="e">
        <f>Beosztás!#REF!</f>
        <v>#REF!</v>
      </c>
      <c r="B357" t="e">
        <f>VLOOKUP($A357,Beosztás!$A$42:$I$345,8,)</f>
        <v>#REF!</v>
      </c>
      <c r="C357" t="e">
        <f>VLOOKUP($A357,Beosztás!$A$42:$Q$345,9,)</f>
        <v>#REF!</v>
      </c>
      <c r="D357" t="e">
        <f>VLOOKUP($A357,Beosztás!$A$42:$Q$345,10,)</f>
        <v>#REF!</v>
      </c>
      <c r="E357" t="e">
        <f>VLOOKUP($A357,Beosztás!$A$42:$Q$345,11,)</f>
        <v>#REF!</v>
      </c>
      <c r="F357" t="e">
        <f>VLOOKUP($A357,Beosztás!$A$42:$Q$345,16,)</f>
        <v>#REF!</v>
      </c>
      <c r="G357" t="e">
        <f>VLOOKUP($A357,Beosztás!$A$42:$S$345,17,)</f>
        <v>#REF!</v>
      </c>
      <c r="H357" t="e">
        <f>VLOOKUP($A357,Beosztás!$A$42:$S$345,14,)</f>
        <v>#REF!</v>
      </c>
      <c r="I357" t="e">
        <f>VLOOKUP($A357,Beosztás!$A$42:$S$345,15,)</f>
        <v>#REF!</v>
      </c>
      <c r="J357" t="e">
        <f t="shared" si="12"/>
        <v>#REF!</v>
      </c>
      <c r="K357" s="82" t="e">
        <f t="shared" si="13"/>
        <v>#REF!</v>
      </c>
      <c r="L357" s="31" t="e">
        <f>IF($K357="igen",Beosztás!#REF!,"")</f>
        <v>#REF!</v>
      </c>
      <c r="M357" s="4" t="e">
        <f>IF($K357="igen",Beosztás!#REF!,"")</f>
        <v>#REF!</v>
      </c>
      <c r="N357" s="4" t="e">
        <f>IF($K357="igen",Beosztás!#REF!,"")</f>
        <v>#REF!</v>
      </c>
      <c r="O357" s="4" t="e">
        <f>IF($K357="igen",Beosztás!#REF!,"")</f>
        <v>#REF!</v>
      </c>
      <c r="P357" s="4" t="e">
        <f>IF($K357="igen",Beosztás!#REF!,"")</f>
        <v>#REF!</v>
      </c>
      <c r="Q357" s="4" t="e">
        <f>IF($K357="igen",Beosztás!#REF!,"")</f>
        <v>#REF!</v>
      </c>
      <c r="R357" s="4" t="e">
        <f>IF($K357="igen",Beosztás!#REF!,"")</f>
        <v>#REF!</v>
      </c>
      <c r="S357" s="4" t="e">
        <f>IF($K357="igen",Beosztás!#REF!,"")</f>
        <v>#REF!</v>
      </c>
      <c r="T357" s="4" t="e">
        <f>IF($K357="igen",Beosztás!#REF!,"")</f>
        <v>#REF!</v>
      </c>
      <c r="U357" s="4" t="e">
        <f>IF($K357="igen",Beosztás!#REF!,"")</f>
        <v>#REF!</v>
      </c>
      <c r="V357" s="4" t="e">
        <f>IF($K357="igen",Beosztás!#REF!,"")</f>
        <v>#REF!</v>
      </c>
      <c r="W357" s="4" t="e">
        <f>IF($K357="igen",Beosztás!#REF!,"")</f>
        <v>#REF!</v>
      </c>
      <c r="X357" s="4" t="e">
        <f>IF($K357="igen",Beosztás!#REF!,"")</f>
        <v>#REF!</v>
      </c>
      <c r="Y357" s="4" t="e">
        <f>IF($K357="igen",Beosztás!#REF!,"")</f>
        <v>#REF!</v>
      </c>
      <c r="Z357" s="4" t="e">
        <f>IF($K357="igen",Beosztás!#REF!,"")</f>
        <v>#REF!</v>
      </c>
      <c r="AA357" s="4" t="e">
        <f>IF($K357="igen",Beosztás!#REF!,"")</f>
        <v>#REF!</v>
      </c>
      <c r="AB357" s="4" t="e">
        <f>IF($K357="igen",Beosztás!#REF!,"")</f>
        <v>#REF!</v>
      </c>
      <c r="AC357" s="4" t="e">
        <f>IF($K357="igen",Beosztás!#REF!,"")</f>
        <v>#REF!</v>
      </c>
      <c r="AD357" s="4" t="e">
        <f>IF($K357="igen",Beosztás!#REF!,"")</f>
        <v>#REF!</v>
      </c>
      <c r="AE357" s="4" t="e">
        <f>IF($K357="igen",Beosztás!#REF!,"")</f>
        <v>#REF!</v>
      </c>
      <c r="AF357" s="4" t="e">
        <f>IF($K357="igen",Beosztás!#REF!,"")</f>
        <v>#REF!</v>
      </c>
      <c r="AG357" s="4" t="e">
        <f>IF($K357="igen",Beosztás!#REF!,"")</f>
        <v>#REF!</v>
      </c>
      <c r="AH357" s="4" t="e">
        <f>IF($K357="igen",Beosztás!#REF!,"")</f>
        <v>#REF!</v>
      </c>
      <c r="AI357" s="4" t="e">
        <f>IF($K357="igen",Beosztás!#REF!,"")</f>
        <v>#REF!</v>
      </c>
      <c r="AJ357" s="4" t="e">
        <f>IF($K357="igen",Beosztás!#REF!,"")</f>
        <v>#REF!</v>
      </c>
      <c r="AK357" s="4" t="e">
        <f>IF($K357="igen",Beosztás!#REF!,"")</f>
        <v>#REF!</v>
      </c>
      <c r="AL357" s="4" t="e">
        <f>IF($K357="igen",Beosztás!#REF!,"")</f>
        <v>#REF!</v>
      </c>
      <c r="AM357" s="4" t="e">
        <f>IF($K357="igen",Beosztás!#REF!,"")</f>
        <v>#REF!</v>
      </c>
      <c r="AN357" s="4" t="e">
        <f>IF($K357="igen",Beosztás!#REF!,"")</f>
        <v>#REF!</v>
      </c>
      <c r="AO357" s="4" t="e">
        <f>IF($K357="igen",Beosztás!#REF!,"")</f>
        <v>#REF!</v>
      </c>
      <c r="AP357" s="32" t="e">
        <f>IF($K357="igen",Beosztás!AX386,"")</f>
        <v>#REF!</v>
      </c>
    </row>
    <row r="358" spans="1:42" hidden="1" x14ac:dyDescent="0.3">
      <c r="A358" s="155" t="e">
        <f>Beosztás!#REF!</f>
        <v>#REF!</v>
      </c>
      <c r="B358" t="e">
        <f>VLOOKUP($A358,Beosztás!$A$42:$I$345,8,)</f>
        <v>#REF!</v>
      </c>
      <c r="C358" t="e">
        <f>VLOOKUP($A358,Beosztás!$A$42:$Q$345,9,)</f>
        <v>#REF!</v>
      </c>
      <c r="D358" t="e">
        <f>VLOOKUP($A358,Beosztás!$A$42:$Q$345,10,)</f>
        <v>#REF!</v>
      </c>
      <c r="E358" t="e">
        <f>VLOOKUP($A358,Beosztás!$A$42:$Q$345,11,)</f>
        <v>#REF!</v>
      </c>
      <c r="F358" t="e">
        <f>VLOOKUP($A358,Beosztás!$A$42:$Q$345,16,)</f>
        <v>#REF!</v>
      </c>
      <c r="G358" t="e">
        <f>VLOOKUP($A358,Beosztás!$A$42:$S$345,17,)</f>
        <v>#REF!</v>
      </c>
      <c r="H358" t="e">
        <f>VLOOKUP($A358,Beosztás!$A$42:$S$345,14,)</f>
        <v>#REF!</v>
      </c>
      <c r="I358" t="e">
        <f>VLOOKUP($A358,Beosztás!$A$42:$S$345,15,)</f>
        <v>#REF!</v>
      </c>
      <c r="J358" t="e">
        <f t="shared" si="12"/>
        <v>#REF!</v>
      </c>
      <c r="K358" s="82" t="e">
        <f t="shared" si="13"/>
        <v>#REF!</v>
      </c>
      <c r="L358" s="31" t="e">
        <f>IF($K358="igen",Beosztás!#REF!,"")</f>
        <v>#REF!</v>
      </c>
      <c r="M358" s="4" t="e">
        <f>IF($K358="igen",Beosztás!#REF!,"")</f>
        <v>#REF!</v>
      </c>
      <c r="N358" s="4" t="e">
        <f>IF($K358="igen",Beosztás!#REF!,"")</f>
        <v>#REF!</v>
      </c>
      <c r="O358" s="4" t="e">
        <f>IF($K358="igen",Beosztás!#REF!,"")</f>
        <v>#REF!</v>
      </c>
      <c r="P358" s="4" t="e">
        <f>IF($K358="igen",Beosztás!#REF!,"")</f>
        <v>#REF!</v>
      </c>
      <c r="Q358" s="4" t="e">
        <f>IF($K358="igen",Beosztás!#REF!,"")</f>
        <v>#REF!</v>
      </c>
      <c r="R358" s="4" t="e">
        <f>IF($K358="igen",Beosztás!#REF!,"")</f>
        <v>#REF!</v>
      </c>
      <c r="S358" s="4" t="e">
        <f>IF($K358="igen",Beosztás!#REF!,"")</f>
        <v>#REF!</v>
      </c>
      <c r="T358" s="4" t="e">
        <f>IF($K358="igen",Beosztás!#REF!,"")</f>
        <v>#REF!</v>
      </c>
      <c r="U358" s="4" t="e">
        <f>IF($K358="igen",Beosztás!#REF!,"")</f>
        <v>#REF!</v>
      </c>
      <c r="V358" s="4" t="e">
        <f>IF($K358="igen",Beosztás!#REF!,"")</f>
        <v>#REF!</v>
      </c>
      <c r="W358" s="4" t="e">
        <f>IF($K358="igen",Beosztás!#REF!,"")</f>
        <v>#REF!</v>
      </c>
      <c r="X358" s="4" t="e">
        <f>IF($K358="igen",Beosztás!#REF!,"")</f>
        <v>#REF!</v>
      </c>
      <c r="Y358" s="4" t="e">
        <f>IF($K358="igen",Beosztás!#REF!,"")</f>
        <v>#REF!</v>
      </c>
      <c r="Z358" s="4" t="e">
        <f>IF($K358="igen",Beosztás!#REF!,"")</f>
        <v>#REF!</v>
      </c>
      <c r="AA358" s="4" t="e">
        <f>IF($K358="igen",Beosztás!#REF!,"")</f>
        <v>#REF!</v>
      </c>
      <c r="AB358" s="4" t="e">
        <f>IF($K358="igen",Beosztás!#REF!,"")</f>
        <v>#REF!</v>
      </c>
      <c r="AC358" s="4" t="e">
        <f>IF($K358="igen",Beosztás!#REF!,"")</f>
        <v>#REF!</v>
      </c>
      <c r="AD358" s="4" t="e">
        <f>IF($K358="igen",Beosztás!#REF!,"")</f>
        <v>#REF!</v>
      </c>
      <c r="AE358" s="4" t="e">
        <f>IF($K358="igen",Beosztás!#REF!,"")</f>
        <v>#REF!</v>
      </c>
      <c r="AF358" s="4" t="e">
        <f>IF($K358="igen",Beosztás!#REF!,"")</f>
        <v>#REF!</v>
      </c>
      <c r="AG358" s="4" t="e">
        <f>IF($K358="igen",Beosztás!#REF!,"")</f>
        <v>#REF!</v>
      </c>
      <c r="AH358" s="4" t="e">
        <f>IF($K358="igen",Beosztás!#REF!,"")</f>
        <v>#REF!</v>
      </c>
      <c r="AI358" s="4" t="e">
        <f>IF($K358="igen",Beosztás!#REF!,"")</f>
        <v>#REF!</v>
      </c>
      <c r="AJ358" s="4" t="e">
        <f>IF($K358="igen",Beosztás!#REF!,"")</f>
        <v>#REF!</v>
      </c>
      <c r="AK358" s="4" t="e">
        <f>IF($K358="igen",Beosztás!#REF!,"")</f>
        <v>#REF!</v>
      </c>
      <c r="AL358" s="4" t="e">
        <f>IF($K358="igen",Beosztás!#REF!,"")</f>
        <v>#REF!</v>
      </c>
      <c r="AM358" s="4" t="e">
        <f>IF($K358="igen",Beosztás!#REF!,"")</f>
        <v>#REF!</v>
      </c>
      <c r="AN358" s="4" t="e">
        <f>IF($K358="igen",Beosztás!#REF!,"")</f>
        <v>#REF!</v>
      </c>
      <c r="AO358" s="4" t="e">
        <f>IF($K358="igen",Beosztás!#REF!,"")</f>
        <v>#REF!</v>
      </c>
      <c r="AP358" s="32" t="e">
        <f>IF($K358="igen",Beosztás!AX387,"")</f>
        <v>#REF!</v>
      </c>
    </row>
    <row r="359" spans="1:42" hidden="1" x14ac:dyDescent="0.3">
      <c r="A359" s="155" t="e">
        <f>Beosztás!#REF!</f>
        <v>#REF!</v>
      </c>
      <c r="B359" t="e">
        <f>VLOOKUP($A359,Beosztás!$A$42:$I$345,8,)</f>
        <v>#REF!</v>
      </c>
      <c r="C359" t="e">
        <f>VLOOKUP($A359,Beosztás!$A$42:$Q$345,9,)</f>
        <v>#REF!</v>
      </c>
      <c r="D359" t="e">
        <f>VLOOKUP($A359,Beosztás!$A$42:$Q$345,10,)</f>
        <v>#REF!</v>
      </c>
      <c r="E359" t="e">
        <f>VLOOKUP($A359,Beosztás!$A$42:$Q$345,11,)</f>
        <v>#REF!</v>
      </c>
      <c r="F359" t="e">
        <f>VLOOKUP($A359,Beosztás!$A$42:$Q$345,16,)</f>
        <v>#REF!</v>
      </c>
      <c r="G359" t="e">
        <f>VLOOKUP($A359,Beosztás!$A$42:$S$345,17,)</f>
        <v>#REF!</v>
      </c>
      <c r="H359" t="e">
        <f>VLOOKUP($A359,Beosztás!$A$42:$S$345,14,)</f>
        <v>#REF!</v>
      </c>
      <c r="I359" t="e">
        <f>VLOOKUP($A359,Beosztás!$A$42:$S$345,15,)</f>
        <v>#REF!</v>
      </c>
      <c r="J359" t="e">
        <f t="shared" si="12"/>
        <v>#REF!</v>
      </c>
      <c r="K359" s="82" t="e">
        <f t="shared" si="13"/>
        <v>#REF!</v>
      </c>
      <c r="L359" s="31" t="e">
        <f>IF($K359="igen",Beosztás!#REF!,"")</f>
        <v>#REF!</v>
      </c>
      <c r="M359" s="4" t="e">
        <f>IF($K359="igen",Beosztás!#REF!,"")</f>
        <v>#REF!</v>
      </c>
      <c r="N359" s="4" t="e">
        <f>IF($K359="igen",Beosztás!#REF!,"")</f>
        <v>#REF!</v>
      </c>
      <c r="O359" s="4" t="e">
        <f>IF($K359="igen",Beosztás!#REF!,"")</f>
        <v>#REF!</v>
      </c>
      <c r="P359" s="4" t="e">
        <f>IF($K359="igen",Beosztás!#REF!,"")</f>
        <v>#REF!</v>
      </c>
      <c r="Q359" s="4" t="e">
        <f>IF($K359="igen",Beosztás!#REF!,"")</f>
        <v>#REF!</v>
      </c>
      <c r="R359" s="4" t="e">
        <f>IF($K359="igen",Beosztás!#REF!,"")</f>
        <v>#REF!</v>
      </c>
      <c r="S359" s="4" t="e">
        <f>IF($K359="igen",Beosztás!#REF!,"")</f>
        <v>#REF!</v>
      </c>
      <c r="T359" s="4" t="e">
        <f>IF($K359="igen",Beosztás!#REF!,"")</f>
        <v>#REF!</v>
      </c>
      <c r="U359" s="4" t="e">
        <f>IF($K359="igen",Beosztás!#REF!,"")</f>
        <v>#REF!</v>
      </c>
      <c r="V359" s="4" t="e">
        <f>IF($K359="igen",Beosztás!#REF!,"")</f>
        <v>#REF!</v>
      </c>
      <c r="W359" s="4" t="e">
        <f>IF($K359="igen",Beosztás!#REF!,"")</f>
        <v>#REF!</v>
      </c>
      <c r="X359" s="4" t="e">
        <f>IF($K359="igen",Beosztás!#REF!,"")</f>
        <v>#REF!</v>
      </c>
      <c r="Y359" s="4" t="e">
        <f>IF($K359="igen",Beosztás!#REF!,"")</f>
        <v>#REF!</v>
      </c>
      <c r="Z359" s="4" t="e">
        <f>IF($K359="igen",Beosztás!#REF!,"")</f>
        <v>#REF!</v>
      </c>
      <c r="AA359" s="4" t="e">
        <f>IF($K359="igen",Beosztás!#REF!,"")</f>
        <v>#REF!</v>
      </c>
      <c r="AB359" s="4" t="e">
        <f>IF($K359="igen",Beosztás!#REF!,"")</f>
        <v>#REF!</v>
      </c>
      <c r="AC359" s="4" t="e">
        <f>IF($K359="igen",Beosztás!#REF!,"")</f>
        <v>#REF!</v>
      </c>
      <c r="AD359" s="4" t="e">
        <f>IF($K359="igen",Beosztás!#REF!,"")</f>
        <v>#REF!</v>
      </c>
      <c r="AE359" s="4" t="e">
        <f>IF($K359="igen",Beosztás!#REF!,"")</f>
        <v>#REF!</v>
      </c>
      <c r="AF359" s="4" t="e">
        <f>IF($K359="igen",Beosztás!#REF!,"")</f>
        <v>#REF!</v>
      </c>
      <c r="AG359" s="4" t="e">
        <f>IF($K359="igen",Beosztás!#REF!,"")</f>
        <v>#REF!</v>
      </c>
      <c r="AH359" s="4" t="e">
        <f>IF($K359="igen",Beosztás!#REF!,"")</f>
        <v>#REF!</v>
      </c>
      <c r="AI359" s="4" t="e">
        <f>IF($K359="igen",Beosztás!#REF!,"")</f>
        <v>#REF!</v>
      </c>
      <c r="AJ359" s="4" t="e">
        <f>IF($K359="igen",Beosztás!#REF!,"")</f>
        <v>#REF!</v>
      </c>
      <c r="AK359" s="4" t="e">
        <f>IF($K359="igen",Beosztás!#REF!,"")</f>
        <v>#REF!</v>
      </c>
      <c r="AL359" s="4" t="e">
        <f>IF($K359="igen",Beosztás!#REF!,"")</f>
        <v>#REF!</v>
      </c>
      <c r="AM359" s="4" t="e">
        <f>IF($K359="igen",Beosztás!#REF!,"")</f>
        <v>#REF!</v>
      </c>
      <c r="AN359" s="4" t="e">
        <f>IF($K359="igen",Beosztás!#REF!,"")</f>
        <v>#REF!</v>
      </c>
      <c r="AO359" s="4" t="e">
        <f>IF($K359="igen",Beosztás!#REF!,"")</f>
        <v>#REF!</v>
      </c>
      <c r="AP359" s="32" t="e">
        <f>IF($K359="igen",Beosztás!AX388,"")</f>
        <v>#REF!</v>
      </c>
    </row>
    <row r="360" spans="1:42" hidden="1" x14ac:dyDescent="0.3">
      <c r="A360" s="155" t="str">
        <f>Beosztás!A386</f>
        <v>Laczkó Enikő</v>
      </c>
      <c r="B360" t="e">
        <f>VLOOKUP($A360,Beosztás!$A$42:$I$345,8,)</f>
        <v>#N/A</v>
      </c>
      <c r="C360" t="e">
        <f>VLOOKUP($A360,Beosztás!$A$42:$Q$345,9,)</f>
        <v>#N/A</v>
      </c>
      <c r="D360" t="e">
        <f>VLOOKUP($A360,Beosztás!$A$42:$Q$345,10,)</f>
        <v>#N/A</v>
      </c>
      <c r="E360" t="e">
        <f>VLOOKUP($A360,Beosztás!$A$42:$Q$345,11,)</f>
        <v>#N/A</v>
      </c>
      <c r="F360" t="e">
        <f>VLOOKUP($A360,Beosztás!$A$42:$Q$345,16,)</f>
        <v>#N/A</v>
      </c>
      <c r="G360" t="e">
        <f>VLOOKUP($A360,Beosztás!$A$42:$S$345,17,)</f>
        <v>#N/A</v>
      </c>
      <c r="H360" t="e">
        <f>VLOOKUP($A360,Beosztás!$A$42:$S$345,14,)</f>
        <v>#N/A</v>
      </c>
      <c r="I360" t="e">
        <f>VLOOKUP($A360,Beosztás!$A$42:$S$345,15,)</f>
        <v>#N/A</v>
      </c>
      <c r="J360" t="e">
        <f t="shared" si="12"/>
        <v>#N/A</v>
      </c>
      <c r="K360" s="82" t="e">
        <f t="shared" si="13"/>
        <v>#N/A</v>
      </c>
      <c r="L360" s="31" t="e">
        <f>IF($K360="igen",Beosztás!#REF!,"")</f>
        <v>#N/A</v>
      </c>
      <c r="M360" s="4" t="e">
        <f>IF($K360="igen",Beosztás!#REF!,"")</f>
        <v>#N/A</v>
      </c>
      <c r="N360" s="4" t="e">
        <f>IF($K360="igen",Beosztás!V386,"")</f>
        <v>#N/A</v>
      </c>
      <c r="O360" s="4" t="e">
        <f>IF($K360="igen",Beosztás!W386,"")</f>
        <v>#N/A</v>
      </c>
      <c r="P360" s="4" t="e">
        <f>IF($K360="igen",Beosztás!X386,"")</f>
        <v>#N/A</v>
      </c>
      <c r="Q360" s="4" t="e">
        <f>IF($K360="igen",Beosztás!Y386,"")</f>
        <v>#N/A</v>
      </c>
      <c r="R360" s="4" t="e">
        <f>IF($K360="igen",Beosztás!Z386,"")</f>
        <v>#N/A</v>
      </c>
      <c r="S360" s="4" t="e">
        <f>IF($K360="igen",Beosztás!AA386,"")</f>
        <v>#N/A</v>
      </c>
      <c r="T360" s="4" t="e">
        <f>IF($K360="igen",Beosztás!AB386,"")</f>
        <v>#N/A</v>
      </c>
      <c r="U360" s="4" t="e">
        <f>IF($K360="igen",Beosztás!AC386,"")</f>
        <v>#N/A</v>
      </c>
      <c r="V360" s="4" t="e">
        <f>IF($K360="igen",Beosztás!AD386,"")</f>
        <v>#N/A</v>
      </c>
      <c r="W360" s="4" t="e">
        <f>IF($K360="igen",Beosztás!AE386,"")</f>
        <v>#N/A</v>
      </c>
      <c r="X360" s="4" t="e">
        <f>IF($K360="igen",Beosztás!AF386,"")</f>
        <v>#N/A</v>
      </c>
      <c r="Y360" s="4" t="e">
        <f>IF($K360="igen",Beosztás!AG386,"")</f>
        <v>#N/A</v>
      </c>
      <c r="Z360" s="4" t="e">
        <f>IF($K360="igen",Beosztás!AH386,"")</f>
        <v>#N/A</v>
      </c>
      <c r="AA360" s="4" t="e">
        <f>IF($K360="igen",Beosztás!AI386,"")</f>
        <v>#N/A</v>
      </c>
      <c r="AB360" s="4" t="e">
        <f>IF($K360="igen",Beosztás!AJ386,"")</f>
        <v>#N/A</v>
      </c>
      <c r="AC360" s="4" t="e">
        <f>IF($K360="igen",Beosztás!AK386,"")</f>
        <v>#N/A</v>
      </c>
      <c r="AD360" s="4" t="e">
        <f>IF($K360="igen",Beosztás!AL386,"")</f>
        <v>#N/A</v>
      </c>
      <c r="AE360" s="4" t="e">
        <f>IF($K360="igen",Beosztás!AM386,"")</f>
        <v>#N/A</v>
      </c>
      <c r="AF360" s="4" t="e">
        <f>IF($K360="igen",Beosztás!AN386,"")</f>
        <v>#N/A</v>
      </c>
      <c r="AG360" s="4" t="e">
        <f>IF($K360="igen",Beosztás!AO386,"")</f>
        <v>#N/A</v>
      </c>
      <c r="AH360" s="4" t="e">
        <f>IF($K360="igen",Beosztás!AP386,"")</f>
        <v>#N/A</v>
      </c>
      <c r="AI360" s="4" t="e">
        <f>IF($K360="igen",Beosztás!AQ386,"")</f>
        <v>#N/A</v>
      </c>
      <c r="AJ360" s="4" t="e">
        <f>IF($K360="igen",Beosztás!AR386,"")</f>
        <v>#N/A</v>
      </c>
      <c r="AK360" s="4" t="e">
        <f>IF($K360="igen",Beosztás!AS386,"")</f>
        <v>#N/A</v>
      </c>
      <c r="AL360" s="4" t="e">
        <f>IF($K360="igen",Beosztás!AT386,"")</f>
        <v>#N/A</v>
      </c>
      <c r="AM360" s="4" t="e">
        <f>IF($K360="igen",Beosztás!AU386,"")</f>
        <v>#N/A</v>
      </c>
      <c r="AN360" s="4" t="e">
        <f>IF($K360="igen",Beosztás!AV386,"")</f>
        <v>#N/A</v>
      </c>
      <c r="AO360" s="4" t="e">
        <f>IF($K360="igen",Beosztás!AW386,"")</f>
        <v>#N/A</v>
      </c>
      <c r="AP360" s="32" t="e">
        <f>IF($K360="igen",Beosztás!AX389,"")</f>
        <v>#N/A</v>
      </c>
    </row>
    <row r="361" spans="1:42" hidden="1" x14ac:dyDescent="0.3">
      <c r="A361" s="155" t="str">
        <f>Beosztás!A387</f>
        <v>Palánkainé Tóth Katalin</v>
      </c>
      <c r="B361" t="e">
        <f>VLOOKUP($A361,Beosztás!$A$42:$I$345,8,)</f>
        <v>#N/A</v>
      </c>
      <c r="C361" t="e">
        <f>VLOOKUP($A361,Beosztás!$A$42:$Q$345,9,)</f>
        <v>#N/A</v>
      </c>
      <c r="D361" t="e">
        <f>VLOOKUP($A361,Beosztás!$A$42:$Q$345,10,)</f>
        <v>#N/A</v>
      </c>
      <c r="E361" t="e">
        <f>VLOOKUP($A361,Beosztás!$A$42:$Q$345,11,)</f>
        <v>#N/A</v>
      </c>
      <c r="F361" t="e">
        <f>VLOOKUP($A361,Beosztás!$A$42:$Q$345,16,)</f>
        <v>#N/A</v>
      </c>
      <c r="G361" t="e">
        <f>VLOOKUP($A361,Beosztás!$A$42:$S$345,17,)</f>
        <v>#N/A</v>
      </c>
      <c r="H361" t="e">
        <f>VLOOKUP($A361,Beosztás!$A$42:$S$345,14,)</f>
        <v>#N/A</v>
      </c>
      <c r="I361" t="e">
        <f>VLOOKUP($A361,Beosztás!$A$42:$S$345,15,)</f>
        <v>#N/A</v>
      </c>
      <c r="J361" t="e">
        <f t="shared" si="12"/>
        <v>#N/A</v>
      </c>
      <c r="K361" s="82" t="e">
        <f t="shared" si="13"/>
        <v>#N/A</v>
      </c>
      <c r="L361" s="31" t="e">
        <f>IF($K361="igen",Beosztás!#REF!,"")</f>
        <v>#N/A</v>
      </c>
      <c r="M361" s="4" t="e">
        <f>IF($K361="igen",Beosztás!#REF!,"")</f>
        <v>#N/A</v>
      </c>
      <c r="N361" s="4" t="e">
        <f>IF($K361="igen",Beosztás!V387,"")</f>
        <v>#N/A</v>
      </c>
      <c r="O361" s="4" t="e">
        <f>IF($K361="igen",Beosztás!W387,"")</f>
        <v>#N/A</v>
      </c>
      <c r="P361" s="4" t="e">
        <f>IF($K361="igen",Beosztás!X387,"")</f>
        <v>#N/A</v>
      </c>
      <c r="Q361" s="4" t="e">
        <f>IF($K361="igen",Beosztás!Y387,"")</f>
        <v>#N/A</v>
      </c>
      <c r="R361" s="4" t="e">
        <f>IF($K361="igen",Beosztás!Z387,"")</f>
        <v>#N/A</v>
      </c>
      <c r="S361" s="4" t="e">
        <f>IF($K361="igen",Beosztás!AA387,"")</f>
        <v>#N/A</v>
      </c>
      <c r="T361" s="4" t="e">
        <f>IF($K361="igen",Beosztás!AB387,"")</f>
        <v>#N/A</v>
      </c>
      <c r="U361" s="4" t="e">
        <f>IF($K361="igen",Beosztás!AC387,"")</f>
        <v>#N/A</v>
      </c>
      <c r="V361" s="4" t="e">
        <f>IF($K361="igen",Beosztás!AD387,"")</f>
        <v>#N/A</v>
      </c>
      <c r="W361" s="4" t="e">
        <f>IF($K361="igen",Beosztás!AE387,"")</f>
        <v>#N/A</v>
      </c>
      <c r="X361" s="4" t="e">
        <f>IF($K361="igen",Beosztás!AF387,"")</f>
        <v>#N/A</v>
      </c>
      <c r="Y361" s="4" t="e">
        <f>IF($K361="igen",Beosztás!AG387,"")</f>
        <v>#N/A</v>
      </c>
      <c r="Z361" s="4" t="e">
        <f>IF($K361="igen",Beosztás!AH387,"")</f>
        <v>#N/A</v>
      </c>
      <c r="AA361" s="4" t="e">
        <f>IF($K361="igen",Beosztás!AI387,"")</f>
        <v>#N/A</v>
      </c>
      <c r="AB361" s="4" t="e">
        <f>IF($K361="igen",Beosztás!AJ387,"")</f>
        <v>#N/A</v>
      </c>
      <c r="AC361" s="4" t="e">
        <f>IF($K361="igen",Beosztás!AK387,"")</f>
        <v>#N/A</v>
      </c>
      <c r="AD361" s="4" t="e">
        <f>IF($K361="igen",Beosztás!AL387,"")</f>
        <v>#N/A</v>
      </c>
      <c r="AE361" s="4" t="e">
        <f>IF($K361="igen",Beosztás!AM387,"")</f>
        <v>#N/A</v>
      </c>
      <c r="AF361" s="4" t="e">
        <f>IF($K361="igen",Beosztás!AN387,"")</f>
        <v>#N/A</v>
      </c>
      <c r="AG361" s="4" t="e">
        <f>IF($K361="igen",Beosztás!AO387,"")</f>
        <v>#N/A</v>
      </c>
      <c r="AH361" s="4" t="e">
        <f>IF($K361="igen",Beosztás!AP387,"")</f>
        <v>#N/A</v>
      </c>
      <c r="AI361" s="4" t="e">
        <f>IF($K361="igen",Beosztás!AQ387,"")</f>
        <v>#N/A</v>
      </c>
      <c r="AJ361" s="4" t="e">
        <f>IF($K361="igen",Beosztás!AR387,"")</f>
        <v>#N/A</v>
      </c>
      <c r="AK361" s="4" t="e">
        <f>IF($K361="igen",Beosztás!AS387,"")</f>
        <v>#N/A</v>
      </c>
      <c r="AL361" s="4" t="e">
        <f>IF($K361="igen",Beosztás!AT387,"")</f>
        <v>#N/A</v>
      </c>
      <c r="AM361" s="4" t="e">
        <f>IF($K361="igen",Beosztás!AU387,"")</f>
        <v>#N/A</v>
      </c>
      <c r="AN361" s="4" t="e">
        <f>IF($K361="igen",Beosztás!AV387,"")</f>
        <v>#N/A</v>
      </c>
      <c r="AO361" s="4" t="e">
        <f>IF($K361="igen",Beosztás!AW387,"")</f>
        <v>#N/A</v>
      </c>
      <c r="AP361" s="32" t="e">
        <f>IF($K361="igen",Beosztás!AX390,"")</f>
        <v>#N/A</v>
      </c>
    </row>
    <row r="362" spans="1:42" hidden="1" x14ac:dyDescent="0.3">
      <c r="A362" s="155" t="str">
        <f>Beosztás!A388</f>
        <v>Zsolnai Zsuzsanna</v>
      </c>
      <c r="B362" t="e">
        <f>VLOOKUP($A362,Beosztás!$A$42:$I$345,8,)</f>
        <v>#N/A</v>
      </c>
      <c r="C362" t="e">
        <f>VLOOKUP($A362,Beosztás!$A$42:$Q$345,9,)</f>
        <v>#N/A</v>
      </c>
      <c r="D362" t="e">
        <f>VLOOKUP($A362,Beosztás!$A$42:$Q$345,10,)</f>
        <v>#N/A</v>
      </c>
      <c r="E362" t="e">
        <f>VLOOKUP($A362,Beosztás!$A$42:$Q$345,11,)</f>
        <v>#N/A</v>
      </c>
      <c r="F362" t="e">
        <f>VLOOKUP($A362,Beosztás!$A$42:$Q$345,16,)</f>
        <v>#N/A</v>
      </c>
      <c r="G362" t="e">
        <f>VLOOKUP($A362,Beosztás!$A$42:$S$345,17,)</f>
        <v>#N/A</v>
      </c>
      <c r="H362" t="e">
        <f>VLOOKUP($A362,Beosztás!$A$42:$S$345,14,)</f>
        <v>#N/A</v>
      </c>
      <c r="I362" t="e">
        <f>VLOOKUP($A362,Beosztás!$A$42:$S$345,15,)</f>
        <v>#N/A</v>
      </c>
      <c r="J362" t="e">
        <f t="shared" si="12"/>
        <v>#N/A</v>
      </c>
      <c r="K362" s="82" t="e">
        <f t="shared" si="13"/>
        <v>#N/A</v>
      </c>
      <c r="L362" s="31" t="e">
        <f>IF($K362="igen",Beosztás!#REF!,"")</f>
        <v>#N/A</v>
      </c>
      <c r="M362" s="4" t="e">
        <f>IF($K362="igen",Beosztás!#REF!,"")</f>
        <v>#N/A</v>
      </c>
      <c r="N362" s="4" t="e">
        <f>IF($K362="igen",Beosztás!V388,"")</f>
        <v>#N/A</v>
      </c>
      <c r="O362" s="4" t="e">
        <f>IF($K362="igen",Beosztás!W388,"")</f>
        <v>#N/A</v>
      </c>
      <c r="P362" s="4" t="e">
        <f>IF($K362="igen",Beosztás!X388,"")</f>
        <v>#N/A</v>
      </c>
      <c r="Q362" s="4" t="e">
        <f>IF($K362="igen",Beosztás!Y388,"")</f>
        <v>#N/A</v>
      </c>
      <c r="R362" s="4" t="e">
        <f>IF($K362="igen",Beosztás!Z388,"")</f>
        <v>#N/A</v>
      </c>
      <c r="S362" s="4" t="e">
        <f>IF($K362="igen",Beosztás!AA388,"")</f>
        <v>#N/A</v>
      </c>
      <c r="T362" s="4" t="e">
        <f>IF($K362="igen",Beosztás!AB388,"")</f>
        <v>#N/A</v>
      </c>
      <c r="U362" s="4" t="e">
        <f>IF($K362="igen",Beosztás!AC388,"")</f>
        <v>#N/A</v>
      </c>
      <c r="V362" s="4" t="e">
        <f>IF($K362="igen",Beosztás!AD388,"")</f>
        <v>#N/A</v>
      </c>
      <c r="W362" s="4" t="e">
        <f>IF($K362="igen",Beosztás!AE388,"")</f>
        <v>#N/A</v>
      </c>
      <c r="X362" s="4" t="e">
        <f>IF($K362="igen",Beosztás!AF388,"")</f>
        <v>#N/A</v>
      </c>
      <c r="Y362" s="4" t="e">
        <f>IF($K362="igen",Beosztás!AG388,"")</f>
        <v>#N/A</v>
      </c>
      <c r="Z362" s="4" t="e">
        <f>IF($K362="igen",Beosztás!AH388,"")</f>
        <v>#N/A</v>
      </c>
      <c r="AA362" s="4" t="e">
        <f>IF($K362="igen",Beosztás!AI388,"")</f>
        <v>#N/A</v>
      </c>
      <c r="AB362" s="4" t="e">
        <f>IF($K362="igen",Beosztás!AJ388,"")</f>
        <v>#N/A</v>
      </c>
      <c r="AC362" s="4" t="e">
        <f>IF($K362="igen",Beosztás!AK388,"")</f>
        <v>#N/A</v>
      </c>
      <c r="AD362" s="4" t="e">
        <f>IF($K362="igen",Beosztás!AL388,"")</f>
        <v>#N/A</v>
      </c>
      <c r="AE362" s="4" t="e">
        <f>IF($K362="igen",Beosztás!AM388,"")</f>
        <v>#N/A</v>
      </c>
      <c r="AF362" s="4" t="e">
        <f>IF($K362="igen",Beosztás!AN388,"")</f>
        <v>#N/A</v>
      </c>
      <c r="AG362" s="4" t="e">
        <f>IF($K362="igen",Beosztás!AO388,"")</f>
        <v>#N/A</v>
      </c>
      <c r="AH362" s="4" t="e">
        <f>IF($K362="igen",Beosztás!AP388,"")</f>
        <v>#N/A</v>
      </c>
      <c r="AI362" s="4" t="e">
        <f>IF($K362="igen",Beosztás!AQ388,"")</f>
        <v>#N/A</v>
      </c>
      <c r="AJ362" s="4" t="e">
        <f>IF($K362="igen",Beosztás!AR388,"")</f>
        <v>#N/A</v>
      </c>
      <c r="AK362" s="4" t="e">
        <f>IF($K362="igen",Beosztás!AS388,"")</f>
        <v>#N/A</v>
      </c>
      <c r="AL362" s="4" t="e">
        <f>IF($K362="igen",Beosztás!AT388,"")</f>
        <v>#N/A</v>
      </c>
      <c r="AM362" s="4" t="e">
        <f>IF($K362="igen",Beosztás!AU388,"")</f>
        <v>#N/A</v>
      </c>
      <c r="AN362" s="4" t="e">
        <f>IF($K362="igen",Beosztás!AV388,"")</f>
        <v>#N/A</v>
      </c>
      <c r="AO362" s="4" t="e">
        <f>IF($K362="igen",Beosztás!AW388,"")</f>
        <v>#N/A</v>
      </c>
      <c r="AP362" s="32" t="e">
        <f>IF($K362="igen",Beosztás!AX391,"")</f>
        <v>#N/A</v>
      </c>
    </row>
    <row r="363" spans="1:42" hidden="1" x14ac:dyDescent="0.3">
      <c r="A363" s="155" t="str">
        <f>Beosztás!A389</f>
        <v xml:space="preserve">Samír Ágnes </v>
      </c>
      <c r="B363" t="e">
        <f>VLOOKUP($A363,Beosztás!$A$42:$I$345,8,)</f>
        <v>#N/A</v>
      </c>
      <c r="C363" t="e">
        <f>VLOOKUP($A363,Beosztás!$A$42:$Q$345,9,)</f>
        <v>#N/A</v>
      </c>
      <c r="D363" t="e">
        <f>VLOOKUP($A363,Beosztás!$A$42:$Q$345,10,)</f>
        <v>#N/A</v>
      </c>
      <c r="E363" t="e">
        <f>VLOOKUP($A363,Beosztás!$A$42:$Q$345,11,)</f>
        <v>#N/A</v>
      </c>
      <c r="F363" t="e">
        <f>VLOOKUP($A363,Beosztás!$A$42:$Q$345,16,)</f>
        <v>#N/A</v>
      </c>
      <c r="G363" t="e">
        <f>VLOOKUP($A363,Beosztás!$A$42:$S$345,17,)</f>
        <v>#N/A</v>
      </c>
      <c r="H363" t="e">
        <f>VLOOKUP($A363,Beosztás!$A$42:$S$345,14,)</f>
        <v>#N/A</v>
      </c>
      <c r="I363" t="e">
        <f>VLOOKUP($A363,Beosztás!$A$42:$S$345,15,)</f>
        <v>#N/A</v>
      </c>
      <c r="J363" t="e">
        <f t="shared" si="12"/>
        <v>#N/A</v>
      </c>
      <c r="K363" s="82" t="e">
        <f t="shared" si="13"/>
        <v>#N/A</v>
      </c>
      <c r="L363" s="31" t="e">
        <f>IF($K363="igen",Beosztás!T386,"")</f>
        <v>#N/A</v>
      </c>
      <c r="M363" s="4" t="e">
        <f>IF($K363="igen",Beosztás!U386,"")</f>
        <v>#N/A</v>
      </c>
      <c r="N363" s="4" t="e">
        <f>IF($K363="igen",Beosztás!V389,"")</f>
        <v>#N/A</v>
      </c>
      <c r="O363" s="4" t="e">
        <f>IF($K363="igen",Beosztás!W389,"")</f>
        <v>#N/A</v>
      </c>
      <c r="P363" s="4" t="e">
        <f>IF($K363="igen",Beosztás!X389,"")</f>
        <v>#N/A</v>
      </c>
      <c r="Q363" s="4" t="e">
        <f>IF($K363="igen",Beosztás!Y389,"")</f>
        <v>#N/A</v>
      </c>
      <c r="R363" s="4" t="e">
        <f>IF($K363="igen",Beosztás!Z389,"")</f>
        <v>#N/A</v>
      </c>
      <c r="S363" s="4" t="e">
        <f>IF($K363="igen",Beosztás!AA389,"")</f>
        <v>#N/A</v>
      </c>
      <c r="T363" s="4" t="e">
        <f>IF($K363="igen",Beosztás!AB389,"")</f>
        <v>#N/A</v>
      </c>
      <c r="U363" s="4" t="e">
        <f>IF($K363="igen",Beosztás!AC389,"")</f>
        <v>#N/A</v>
      </c>
      <c r="V363" s="4" t="e">
        <f>IF($K363="igen",Beosztás!AD389,"")</f>
        <v>#N/A</v>
      </c>
      <c r="W363" s="4" t="e">
        <f>IF($K363="igen",Beosztás!AE389,"")</f>
        <v>#N/A</v>
      </c>
      <c r="X363" s="4" t="e">
        <f>IF($K363="igen",Beosztás!AF389,"")</f>
        <v>#N/A</v>
      </c>
      <c r="Y363" s="4" t="e">
        <f>IF($K363="igen",Beosztás!AG389,"")</f>
        <v>#N/A</v>
      </c>
      <c r="Z363" s="4" t="e">
        <f>IF($K363="igen",Beosztás!AH389,"")</f>
        <v>#N/A</v>
      </c>
      <c r="AA363" s="4" t="e">
        <f>IF($K363="igen",Beosztás!AI389,"")</f>
        <v>#N/A</v>
      </c>
      <c r="AB363" s="4" t="e">
        <f>IF($K363="igen",Beosztás!AJ389,"")</f>
        <v>#N/A</v>
      </c>
      <c r="AC363" s="4" t="e">
        <f>IF($K363="igen",Beosztás!AK389,"")</f>
        <v>#N/A</v>
      </c>
      <c r="AD363" s="4" t="e">
        <f>IF($K363="igen",Beosztás!AL389,"")</f>
        <v>#N/A</v>
      </c>
      <c r="AE363" s="4" t="e">
        <f>IF($K363="igen",Beosztás!AM389,"")</f>
        <v>#N/A</v>
      </c>
      <c r="AF363" s="4" t="e">
        <f>IF($K363="igen",Beosztás!AN389,"")</f>
        <v>#N/A</v>
      </c>
      <c r="AG363" s="4" t="e">
        <f>IF($K363="igen",Beosztás!AO389,"")</f>
        <v>#N/A</v>
      </c>
      <c r="AH363" s="4" t="e">
        <f>IF($K363="igen",Beosztás!AP389,"")</f>
        <v>#N/A</v>
      </c>
      <c r="AI363" s="4" t="e">
        <f>IF($K363="igen",Beosztás!AQ389,"")</f>
        <v>#N/A</v>
      </c>
      <c r="AJ363" s="4" t="e">
        <f>IF($K363="igen",Beosztás!AR389,"")</f>
        <v>#N/A</v>
      </c>
      <c r="AK363" s="4" t="e">
        <f>IF($K363="igen",Beosztás!AS389,"")</f>
        <v>#N/A</v>
      </c>
      <c r="AL363" s="4" t="e">
        <f>IF($K363="igen",Beosztás!AT389,"")</f>
        <v>#N/A</v>
      </c>
      <c r="AM363" s="4" t="e">
        <f>IF($K363="igen",Beosztás!AU389,"")</f>
        <v>#N/A</v>
      </c>
      <c r="AN363" s="4" t="e">
        <f>IF($K363="igen",Beosztás!AV389,"")</f>
        <v>#N/A</v>
      </c>
      <c r="AO363" s="4" t="e">
        <f>IF($K363="igen",Beosztás!AW389,"")</f>
        <v>#N/A</v>
      </c>
      <c r="AP363" s="32" t="e">
        <f>IF($K363="igen",Beosztás!AX392,"")</f>
        <v>#N/A</v>
      </c>
    </row>
    <row r="364" spans="1:42" hidden="1" x14ac:dyDescent="0.3">
      <c r="A364" s="155" t="str">
        <f>Beosztás!A390</f>
        <v>Pataki Fruzsina</v>
      </c>
      <c r="B364" t="e">
        <f>VLOOKUP($A364,Beosztás!$A$42:$I$345,8,)</f>
        <v>#N/A</v>
      </c>
      <c r="C364" t="e">
        <f>VLOOKUP($A364,Beosztás!$A$42:$Q$345,9,)</f>
        <v>#N/A</v>
      </c>
      <c r="D364" t="e">
        <f>VLOOKUP($A364,Beosztás!$A$42:$Q$345,10,)</f>
        <v>#N/A</v>
      </c>
      <c r="E364" t="e">
        <f>VLOOKUP($A364,Beosztás!$A$42:$Q$345,11,)</f>
        <v>#N/A</v>
      </c>
      <c r="F364" t="e">
        <f>VLOOKUP($A364,Beosztás!$A$42:$Q$345,16,)</f>
        <v>#N/A</v>
      </c>
      <c r="G364" t="e">
        <f>VLOOKUP($A364,Beosztás!$A$42:$S$345,17,)</f>
        <v>#N/A</v>
      </c>
      <c r="H364" t="e">
        <f>VLOOKUP($A364,Beosztás!$A$42:$S$345,14,)</f>
        <v>#N/A</v>
      </c>
      <c r="I364" t="e">
        <f>VLOOKUP($A364,Beosztás!$A$42:$S$345,15,)</f>
        <v>#N/A</v>
      </c>
      <c r="J364" t="e">
        <f t="shared" si="12"/>
        <v>#N/A</v>
      </c>
      <c r="K364" s="82" t="e">
        <f t="shared" si="13"/>
        <v>#N/A</v>
      </c>
      <c r="L364" s="31" t="e">
        <f>IF($K364="igen",Beosztás!T387,"")</f>
        <v>#N/A</v>
      </c>
      <c r="M364" s="4" t="e">
        <f>IF($K364="igen",Beosztás!U387,"")</f>
        <v>#N/A</v>
      </c>
      <c r="N364" s="4" t="e">
        <f>IF($K364="igen",Beosztás!V390,"")</f>
        <v>#N/A</v>
      </c>
      <c r="O364" s="4" t="e">
        <f>IF($K364="igen",Beosztás!W390,"")</f>
        <v>#N/A</v>
      </c>
      <c r="P364" s="4" t="e">
        <f>IF($K364="igen",Beosztás!X390,"")</f>
        <v>#N/A</v>
      </c>
      <c r="Q364" s="4" t="e">
        <f>IF($K364="igen",Beosztás!Y390,"")</f>
        <v>#N/A</v>
      </c>
      <c r="R364" s="4" t="e">
        <f>IF($K364="igen",Beosztás!Z390,"")</f>
        <v>#N/A</v>
      </c>
      <c r="S364" s="4" t="e">
        <f>IF($K364="igen",Beosztás!AA390,"")</f>
        <v>#N/A</v>
      </c>
      <c r="T364" s="4" t="e">
        <f>IF($K364="igen",Beosztás!AB390,"")</f>
        <v>#N/A</v>
      </c>
      <c r="U364" s="4" t="e">
        <f>IF($K364="igen",Beosztás!AC390,"")</f>
        <v>#N/A</v>
      </c>
      <c r="V364" s="4" t="e">
        <f>IF($K364="igen",Beosztás!AD390,"")</f>
        <v>#N/A</v>
      </c>
      <c r="W364" s="4" t="e">
        <f>IF($K364="igen",Beosztás!AE390,"")</f>
        <v>#N/A</v>
      </c>
      <c r="X364" s="4" t="e">
        <f>IF($K364="igen",Beosztás!AF390,"")</f>
        <v>#N/A</v>
      </c>
      <c r="Y364" s="4" t="e">
        <f>IF($K364="igen",Beosztás!AG390,"")</f>
        <v>#N/A</v>
      </c>
      <c r="Z364" s="4" t="e">
        <f>IF($K364="igen",Beosztás!AH390,"")</f>
        <v>#N/A</v>
      </c>
      <c r="AA364" s="4" t="e">
        <f>IF($K364="igen",Beosztás!AI390,"")</f>
        <v>#N/A</v>
      </c>
      <c r="AB364" s="4" t="e">
        <f>IF($K364="igen",Beosztás!AJ390,"")</f>
        <v>#N/A</v>
      </c>
      <c r="AC364" s="4" t="e">
        <f>IF($K364="igen",Beosztás!AK390,"")</f>
        <v>#N/A</v>
      </c>
      <c r="AD364" s="4" t="e">
        <f>IF($K364="igen",Beosztás!AL390,"")</f>
        <v>#N/A</v>
      </c>
      <c r="AE364" s="4" t="e">
        <f>IF($K364="igen",Beosztás!AM390,"")</f>
        <v>#N/A</v>
      </c>
      <c r="AF364" s="4" t="e">
        <f>IF($K364="igen",Beosztás!AN390,"")</f>
        <v>#N/A</v>
      </c>
      <c r="AG364" s="4" t="e">
        <f>IF($K364="igen",Beosztás!AO390,"")</f>
        <v>#N/A</v>
      </c>
      <c r="AH364" s="4" t="e">
        <f>IF($K364="igen",Beosztás!AP390,"")</f>
        <v>#N/A</v>
      </c>
      <c r="AI364" s="4" t="e">
        <f>IF($K364="igen",Beosztás!AQ390,"")</f>
        <v>#N/A</v>
      </c>
      <c r="AJ364" s="4" t="e">
        <f>IF($K364="igen",Beosztás!AR390,"")</f>
        <v>#N/A</v>
      </c>
      <c r="AK364" s="4" t="e">
        <f>IF($K364="igen",Beosztás!AS390,"")</f>
        <v>#N/A</v>
      </c>
      <c r="AL364" s="4" t="e">
        <f>IF($K364="igen",Beosztás!AT390,"")</f>
        <v>#N/A</v>
      </c>
      <c r="AM364" s="4" t="e">
        <f>IF($K364="igen",Beosztás!AU390,"")</f>
        <v>#N/A</v>
      </c>
      <c r="AN364" s="4" t="e">
        <f>IF($K364="igen",Beosztás!AV390,"")</f>
        <v>#N/A</v>
      </c>
      <c r="AO364" s="4" t="e">
        <f>IF($K364="igen",Beosztás!AW390,"")</f>
        <v>#N/A</v>
      </c>
      <c r="AP364" s="32" t="e">
        <f>IF($K364="igen",Beosztás!AX393,"")</f>
        <v>#N/A</v>
      </c>
    </row>
    <row r="365" spans="1:42" hidden="1" x14ac:dyDescent="0.3">
      <c r="A365" s="155" t="str">
        <f>Beosztás!A391</f>
        <v>Horváth Ferenc</v>
      </c>
      <c r="B365" t="e">
        <f>VLOOKUP($A365,Beosztás!$A$42:$I$345,8,)</f>
        <v>#N/A</v>
      </c>
      <c r="C365" t="e">
        <f>VLOOKUP($A365,Beosztás!$A$42:$Q$345,9,)</f>
        <v>#N/A</v>
      </c>
      <c r="D365" t="e">
        <f>VLOOKUP($A365,Beosztás!$A$42:$Q$345,10,)</f>
        <v>#N/A</v>
      </c>
      <c r="E365" t="e">
        <f>VLOOKUP($A365,Beosztás!$A$42:$Q$345,11,)</f>
        <v>#N/A</v>
      </c>
      <c r="F365" t="e">
        <f>VLOOKUP($A365,Beosztás!$A$42:$Q$345,16,)</f>
        <v>#N/A</v>
      </c>
      <c r="G365" t="e">
        <f>VLOOKUP($A365,Beosztás!$A$42:$S$345,17,)</f>
        <v>#N/A</v>
      </c>
      <c r="H365" t="e">
        <f>VLOOKUP($A365,Beosztás!$A$42:$S$345,14,)</f>
        <v>#N/A</v>
      </c>
      <c r="I365" t="e">
        <f>VLOOKUP($A365,Beosztás!$A$42:$S$345,15,)</f>
        <v>#N/A</v>
      </c>
      <c r="J365" t="e">
        <f t="shared" si="12"/>
        <v>#N/A</v>
      </c>
      <c r="K365" s="82" t="e">
        <f t="shared" si="13"/>
        <v>#N/A</v>
      </c>
      <c r="L365" s="31" t="e">
        <f>IF($K365="igen",Beosztás!T388,"")</f>
        <v>#N/A</v>
      </c>
      <c r="M365" s="4" t="e">
        <f>IF($K365="igen",Beosztás!U388,"")</f>
        <v>#N/A</v>
      </c>
      <c r="N365" s="4" t="e">
        <f>IF($K365="igen",Beosztás!V391,"")</f>
        <v>#N/A</v>
      </c>
      <c r="O365" s="4" t="e">
        <f>IF($K365="igen",Beosztás!W391,"")</f>
        <v>#N/A</v>
      </c>
      <c r="P365" s="4" t="e">
        <f>IF($K365="igen",Beosztás!X391,"")</f>
        <v>#N/A</v>
      </c>
      <c r="Q365" s="4" t="e">
        <f>IF($K365="igen",Beosztás!Y391,"")</f>
        <v>#N/A</v>
      </c>
      <c r="R365" s="4" t="e">
        <f>IF($K365="igen",Beosztás!Z391,"")</f>
        <v>#N/A</v>
      </c>
      <c r="S365" s="4" t="e">
        <f>IF($K365="igen",Beosztás!AA391,"")</f>
        <v>#N/A</v>
      </c>
      <c r="T365" s="4" t="e">
        <f>IF($K365="igen",Beosztás!AB391,"")</f>
        <v>#N/A</v>
      </c>
      <c r="U365" s="4" t="e">
        <f>IF($K365="igen",Beosztás!AC391,"")</f>
        <v>#N/A</v>
      </c>
      <c r="V365" s="4" t="e">
        <f>IF($K365="igen",Beosztás!AD391,"")</f>
        <v>#N/A</v>
      </c>
      <c r="W365" s="4" t="e">
        <f>IF($K365="igen",Beosztás!AE391,"")</f>
        <v>#N/A</v>
      </c>
      <c r="X365" s="4" t="e">
        <f>IF($K365="igen",Beosztás!AF391,"")</f>
        <v>#N/A</v>
      </c>
      <c r="Y365" s="4" t="e">
        <f>IF($K365="igen",Beosztás!AG391,"")</f>
        <v>#N/A</v>
      </c>
      <c r="Z365" s="4" t="e">
        <f>IF($K365="igen",Beosztás!AH391,"")</f>
        <v>#N/A</v>
      </c>
      <c r="AA365" s="4" t="e">
        <f>IF($K365="igen",Beosztás!AI391,"")</f>
        <v>#N/A</v>
      </c>
      <c r="AB365" s="4" t="e">
        <f>IF($K365="igen",Beosztás!AJ391,"")</f>
        <v>#N/A</v>
      </c>
      <c r="AC365" s="4" t="e">
        <f>IF($K365="igen",Beosztás!AK391,"")</f>
        <v>#N/A</v>
      </c>
      <c r="AD365" s="4" t="e">
        <f>IF($K365="igen",Beosztás!AL391,"")</f>
        <v>#N/A</v>
      </c>
      <c r="AE365" s="4" t="e">
        <f>IF($K365="igen",Beosztás!AM391,"")</f>
        <v>#N/A</v>
      </c>
      <c r="AF365" s="4" t="e">
        <f>IF($K365="igen",Beosztás!AN391,"")</f>
        <v>#N/A</v>
      </c>
      <c r="AG365" s="4" t="e">
        <f>IF($K365="igen",Beosztás!AO391,"")</f>
        <v>#N/A</v>
      </c>
      <c r="AH365" s="4" t="e">
        <f>IF($K365="igen",Beosztás!AP391,"")</f>
        <v>#N/A</v>
      </c>
      <c r="AI365" s="4" t="e">
        <f>IF($K365="igen",Beosztás!AQ391,"")</f>
        <v>#N/A</v>
      </c>
      <c r="AJ365" s="4" t="e">
        <f>IF($K365="igen",Beosztás!AR391,"")</f>
        <v>#N/A</v>
      </c>
      <c r="AK365" s="4" t="e">
        <f>IF($K365="igen",Beosztás!AS391,"")</f>
        <v>#N/A</v>
      </c>
      <c r="AL365" s="4" t="e">
        <f>IF($K365="igen",Beosztás!AT391,"")</f>
        <v>#N/A</v>
      </c>
      <c r="AM365" s="4" t="e">
        <f>IF($K365="igen",Beosztás!AU391,"")</f>
        <v>#N/A</v>
      </c>
      <c r="AN365" s="4" t="e">
        <f>IF($K365="igen",Beosztás!AV391,"")</f>
        <v>#N/A</v>
      </c>
      <c r="AO365" s="4" t="e">
        <f>IF($K365="igen",Beosztás!AW391,"")</f>
        <v>#N/A</v>
      </c>
      <c r="AP365" s="32" t="e">
        <f>IF($K365="igen",Beosztás!AX394,"")</f>
        <v>#N/A</v>
      </c>
    </row>
    <row r="366" spans="1:42" hidden="1" x14ac:dyDescent="0.3">
      <c r="A366" s="155" t="str">
        <f>Beosztás!A392</f>
        <v>Gézárt Barnabás</v>
      </c>
      <c r="B366" t="e">
        <f>VLOOKUP($A366,Beosztás!$A$42:$I$345,8,)</f>
        <v>#N/A</v>
      </c>
      <c r="C366" t="e">
        <f>VLOOKUP($A366,Beosztás!$A$42:$Q$345,9,)</f>
        <v>#N/A</v>
      </c>
      <c r="D366" t="e">
        <f>VLOOKUP($A366,Beosztás!$A$42:$Q$345,10,)</f>
        <v>#N/A</v>
      </c>
      <c r="E366" t="e">
        <f>VLOOKUP($A366,Beosztás!$A$42:$Q$345,11,)</f>
        <v>#N/A</v>
      </c>
      <c r="F366" t="e">
        <f>VLOOKUP($A366,Beosztás!$A$42:$Q$345,16,)</f>
        <v>#N/A</v>
      </c>
      <c r="G366" t="e">
        <f>VLOOKUP($A366,Beosztás!$A$42:$S$345,17,)</f>
        <v>#N/A</v>
      </c>
      <c r="H366" t="e">
        <f>VLOOKUP($A366,Beosztás!$A$42:$S$345,14,)</f>
        <v>#N/A</v>
      </c>
      <c r="I366" t="e">
        <f>VLOOKUP($A366,Beosztás!$A$42:$S$345,15,)</f>
        <v>#N/A</v>
      </c>
      <c r="J366" t="e">
        <f t="shared" si="12"/>
        <v>#N/A</v>
      </c>
      <c r="K366" s="82" t="e">
        <f t="shared" si="13"/>
        <v>#N/A</v>
      </c>
      <c r="L366" s="31" t="e">
        <f>IF($K366="igen",Beosztás!T389,"")</f>
        <v>#N/A</v>
      </c>
      <c r="M366" s="4" t="e">
        <f>IF($K366="igen",Beosztás!U389,"")</f>
        <v>#N/A</v>
      </c>
      <c r="N366" s="4" t="e">
        <f>IF($K366="igen",Beosztás!V392,"")</f>
        <v>#N/A</v>
      </c>
      <c r="O366" s="4" t="e">
        <f>IF($K366="igen",Beosztás!W392,"")</f>
        <v>#N/A</v>
      </c>
      <c r="P366" s="4" t="e">
        <f>IF($K366="igen",Beosztás!X392,"")</f>
        <v>#N/A</v>
      </c>
      <c r="Q366" s="4" t="e">
        <f>IF($K366="igen",Beosztás!Y392,"")</f>
        <v>#N/A</v>
      </c>
      <c r="R366" s="4" t="e">
        <f>IF($K366="igen",Beosztás!Z392,"")</f>
        <v>#N/A</v>
      </c>
      <c r="S366" s="4" t="e">
        <f>IF($K366="igen",Beosztás!AA392,"")</f>
        <v>#N/A</v>
      </c>
      <c r="T366" s="4" t="e">
        <f>IF($K366="igen",Beosztás!AB392,"")</f>
        <v>#N/A</v>
      </c>
      <c r="U366" s="4" t="e">
        <f>IF($K366="igen",Beosztás!AC392,"")</f>
        <v>#N/A</v>
      </c>
      <c r="V366" s="4" t="e">
        <f>IF($K366="igen",Beosztás!AD392,"")</f>
        <v>#N/A</v>
      </c>
      <c r="W366" s="4" t="e">
        <f>IF($K366="igen",Beosztás!AE392,"")</f>
        <v>#N/A</v>
      </c>
      <c r="X366" s="4" t="e">
        <f>IF($K366="igen",Beosztás!AF392,"")</f>
        <v>#N/A</v>
      </c>
      <c r="Y366" s="4" t="e">
        <f>IF($K366="igen",Beosztás!AG392,"")</f>
        <v>#N/A</v>
      </c>
      <c r="Z366" s="4" t="e">
        <f>IF($K366="igen",Beosztás!AH392,"")</f>
        <v>#N/A</v>
      </c>
      <c r="AA366" s="4" t="e">
        <f>IF($K366="igen",Beosztás!AI392,"")</f>
        <v>#N/A</v>
      </c>
      <c r="AB366" s="4" t="e">
        <f>IF($K366="igen",Beosztás!AJ392,"")</f>
        <v>#N/A</v>
      </c>
      <c r="AC366" s="4" t="e">
        <f>IF($K366="igen",Beosztás!AK392,"")</f>
        <v>#N/A</v>
      </c>
      <c r="AD366" s="4" t="e">
        <f>IF($K366="igen",Beosztás!AL392,"")</f>
        <v>#N/A</v>
      </c>
      <c r="AE366" s="4" t="e">
        <f>IF($K366="igen",Beosztás!AM392,"")</f>
        <v>#N/A</v>
      </c>
      <c r="AF366" s="4" t="e">
        <f>IF($K366="igen",Beosztás!AN392,"")</f>
        <v>#N/A</v>
      </c>
      <c r="AG366" s="4" t="e">
        <f>IF($K366="igen",Beosztás!AO392,"")</f>
        <v>#N/A</v>
      </c>
      <c r="AH366" s="4" t="e">
        <f>IF($K366="igen",Beosztás!AP392,"")</f>
        <v>#N/A</v>
      </c>
      <c r="AI366" s="4" t="e">
        <f>IF($K366="igen",Beosztás!AQ392,"")</f>
        <v>#N/A</v>
      </c>
      <c r="AJ366" s="4" t="e">
        <f>IF($K366="igen",Beosztás!AR392,"")</f>
        <v>#N/A</v>
      </c>
      <c r="AK366" s="4" t="e">
        <f>IF($K366="igen",Beosztás!AS392,"")</f>
        <v>#N/A</v>
      </c>
      <c r="AL366" s="4" t="e">
        <f>IF($K366="igen",Beosztás!AT392,"")</f>
        <v>#N/A</v>
      </c>
      <c r="AM366" s="4" t="e">
        <f>IF($K366="igen",Beosztás!AU392,"")</f>
        <v>#N/A</v>
      </c>
      <c r="AN366" s="4" t="e">
        <f>IF($K366="igen",Beosztás!AV392,"")</f>
        <v>#N/A</v>
      </c>
      <c r="AO366" s="4" t="e">
        <f>IF($K366="igen",Beosztás!AW392,"")</f>
        <v>#N/A</v>
      </c>
      <c r="AP366" s="32" t="e">
        <f>IF($K366="igen",Beosztás!AX395,"")</f>
        <v>#N/A</v>
      </c>
    </row>
    <row r="367" spans="1:42" hidden="1" x14ac:dyDescent="0.3">
      <c r="A367" s="155" t="str">
        <f>Beosztás!A393</f>
        <v>Frankó Gábor</v>
      </c>
      <c r="B367" t="e">
        <f>VLOOKUP($A367,Beosztás!$A$42:$I$345,8,)</f>
        <v>#N/A</v>
      </c>
      <c r="C367" t="e">
        <f>VLOOKUP($A367,Beosztás!$A$42:$Q$345,9,)</f>
        <v>#N/A</v>
      </c>
      <c r="D367" t="e">
        <f>VLOOKUP($A367,Beosztás!$A$42:$Q$345,10,)</f>
        <v>#N/A</v>
      </c>
      <c r="E367" t="e">
        <f>VLOOKUP($A367,Beosztás!$A$42:$Q$345,11,)</f>
        <v>#N/A</v>
      </c>
      <c r="F367" t="e">
        <f>VLOOKUP($A367,Beosztás!$A$42:$Q$345,16,)</f>
        <v>#N/A</v>
      </c>
      <c r="G367" t="e">
        <f>VLOOKUP($A367,Beosztás!$A$42:$S$345,17,)</f>
        <v>#N/A</v>
      </c>
      <c r="H367" t="e">
        <f>VLOOKUP($A367,Beosztás!$A$42:$S$345,14,)</f>
        <v>#N/A</v>
      </c>
      <c r="I367" t="e">
        <f>VLOOKUP($A367,Beosztás!$A$42:$S$345,15,)</f>
        <v>#N/A</v>
      </c>
      <c r="J367" t="e">
        <f t="shared" si="12"/>
        <v>#N/A</v>
      </c>
      <c r="K367" s="82" t="e">
        <f t="shared" si="13"/>
        <v>#N/A</v>
      </c>
      <c r="L367" s="31" t="e">
        <f>IF($K367="igen",Beosztás!T390,"")</f>
        <v>#N/A</v>
      </c>
      <c r="M367" s="4" t="e">
        <f>IF($K367="igen",Beosztás!U390,"")</f>
        <v>#N/A</v>
      </c>
      <c r="N367" s="4" t="e">
        <f>IF($K367="igen",Beosztás!V393,"")</f>
        <v>#N/A</v>
      </c>
      <c r="O367" s="4" t="e">
        <f>IF($K367="igen",Beosztás!W393,"")</f>
        <v>#N/A</v>
      </c>
      <c r="P367" s="4" t="e">
        <f>IF($K367="igen",Beosztás!X393,"")</f>
        <v>#N/A</v>
      </c>
      <c r="Q367" s="4" t="e">
        <f>IF($K367="igen",Beosztás!Y393,"")</f>
        <v>#N/A</v>
      </c>
      <c r="R367" s="4" t="e">
        <f>IF($K367="igen",Beosztás!Z393,"")</f>
        <v>#N/A</v>
      </c>
      <c r="S367" s="4" t="e">
        <f>IF($K367="igen",Beosztás!AA393,"")</f>
        <v>#N/A</v>
      </c>
      <c r="T367" s="4" t="e">
        <f>IF($K367="igen",Beosztás!AB393,"")</f>
        <v>#N/A</v>
      </c>
      <c r="U367" s="4" t="e">
        <f>IF($K367="igen",Beosztás!AC393,"")</f>
        <v>#N/A</v>
      </c>
      <c r="V367" s="4" t="e">
        <f>IF($K367="igen",Beosztás!AD393,"")</f>
        <v>#N/A</v>
      </c>
      <c r="W367" s="4" t="e">
        <f>IF($K367="igen",Beosztás!AE393,"")</f>
        <v>#N/A</v>
      </c>
      <c r="X367" s="4" t="e">
        <f>IF($K367="igen",Beosztás!AF393,"")</f>
        <v>#N/A</v>
      </c>
      <c r="Y367" s="4" t="e">
        <f>IF($K367="igen",Beosztás!AG393,"")</f>
        <v>#N/A</v>
      </c>
      <c r="Z367" s="4" t="e">
        <f>IF($K367="igen",Beosztás!AH393,"")</f>
        <v>#N/A</v>
      </c>
      <c r="AA367" s="4" t="e">
        <f>IF($K367="igen",Beosztás!AI393,"")</f>
        <v>#N/A</v>
      </c>
      <c r="AB367" s="4" t="e">
        <f>IF($K367="igen",Beosztás!AJ393,"")</f>
        <v>#N/A</v>
      </c>
      <c r="AC367" s="4" t="e">
        <f>IF($K367="igen",Beosztás!AK393,"")</f>
        <v>#N/A</v>
      </c>
      <c r="AD367" s="4" t="e">
        <f>IF($K367="igen",Beosztás!AL393,"")</f>
        <v>#N/A</v>
      </c>
      <c r="AE367" s="4" t="e">
        <f>IF($K367="igen",Beosztás!AM393,"")</f>
        <v>#N/A</v>
      </c>
      <c r="AF367" s="4" t="e">
        <f>IF($K367="igen",Beosztás!AN393,"")</f>
        <v>#N/A</v>
      </c>
      <c r="AG367" s="4" t="e">
        <f>IF($K367="igen",Beosztás!AO393,"")</f>
        <v>#N/A</v>
      </c>
      <c r="AH367" s="4" t="e">
        <f>IF($K367="igen",Beosztás!AP393,"")</f>
        <v>#N/A</v>
      </c>
      <c r="AI367" s="4" t="e">
        <f>IF($K367="igen",Beosztás!AQ393,"")</f>
        <v>#N/A</v>
      </c>
      <c r="AJ367" s="4" t="e">
        <f>IF($K367="igen",Beosztás!AR393,"")</f>
        <v>#N/A</v>
      </c>
      <c r="AK367" s="4" t="e">
        <f>IF($K367="igen",Beosztás!AS393,"")</f>
        <v>#N/A</v>
      </c>
      <c r="AL367" s="4" t="e">
        <f>IF($K367="igen",Beosztás!AT393,"")</f>
        <v>#N/A</v>
      </c>
      <c r="AM367" s="4" t="e">
        <f>IF($K367="igen",Beosztás!AU393,"")</f>
        <v>#N/A</v>
      </c>
      <c r="AN367" s="4" t="e">
        <f>IF($K367="igen",Beosztás!AV393,"")</f>
        <v>#N/A</v>
      </c>
      <c r="AO367" s="4" t="e">
        <f>IF($K367="igen",Beosztás!AW393,"")</f>
        <v>#N/A</v>
      </c>
      <c r="AP367" s="32" t="e">
        <f>IF($K367="igen",Beosztás!AX396,"")</f>
        <v>#N/A</v>
      </c>
    </row>
    <row r="368" spans="1:42" hidden="1" x14ac:dyDescent="0.3">
      <c r="A368" s="155" t="str">
        <f>Beosztás!A394</f>
        <v>Csicsely Gergő</v>
      </c>
      <c r="B368" t="e">
        <f>VLOOKUP($A368,Beosztás!$A$42:$I$345,8,)</f>
        <v>#N/A</v>
      </c>
      <c r="C368" t="e">
        <f>VLOOKUP($A368,Beosztás!$A$42:$Q$345,9,)</f>
        <v>#N/A</v>
      </c>
      <c r="D368" t="e">
        <f>VLOOKUP($A368,Beosztás!$A$42:$Q$345,10,)</f>
        <v>#N/A</v>
      </c>
      <c r="E368" t="e">
        <f>VLOOKUP($A368,Beosztás!$A$42:$Q$345,11,)</f>
        <v>#N/A</v>
      </c>
      <c r="F368" t="e">
        <f>VLOOKUP($A368,Beosztás!$A$42:$Q$345,16,)</f>
        <v>#N/A</v>
      </c>
      <c r="G368" t="e">
        <f>VLOOKUP($A368,Beosztás!$A$42:$S$345,17,)</f>
        <v>#N/A</v>
      </c>
      <c r="H368" t="e">
        <f>VLOOKUP($A368,Beosztás!$A$42:$S$345,14,)</f>
        <v>#N/A</v>
      </c>
      <c r="I368" t="e">
        <f>VLOOKUP($A368,Beosztás!$A$42:$S$345,15,)</f>
        <v>#N/A</v>
      </c>
      <c r="J368" t="e">
        <f t="shared" si="12"/>
        <v>#N/A</v>
      </c>
      <c r="K368" s="82" t="e">
        <f t="shared" si="13"/>
        <v>#N/A</v>
      </c>
      <c r="L368" s="31" t="e">
        <f>IF($K368="igen",Beosztás!T391,"")</f>
        <v>#N/A</v>
      </c>
      <c r="M368" s="4" t="e">
        <f>IF($K368="igen",Beosztás!U391,"")</f>
        <v>#N/A</v>
      </c>
      <c r="N368" s="4" t="e">
        <f>IF($K368="igen",Beosztás!V394,"")</f>
        <v>#N/A</v>
      </c>
      <c r="O368" s="4" t="e">
        <f>IF($K368="igen",Beosztás!W394,"")</f>
        <v>#N/A</v>
      </c>
      <c r="P368" s="4" t="e">
        <f>IF($K368="igen",Beosztás!X394,"")</f>
        <v>#N/A</v>
      </c>
      <c r="Q368" s="4" t="e">
        <f>IF($K368="igen",Beosztás!Y394,"")</f>
        <v>#N/A</v>
      </c>
      <c r="R368" s="4" t="e">
        <f>IF($K368="igen",Beosztás!Z394,"")</f>
        <v>#N/A</v>
      </c>
      <c r="S368" s="4" t="e">
        <f>IF($K368="igen",Beosztás!AA394,"")</f>
        <v>#N/A</v>
      </c>
      <c r="T368" s="4" t="e">
        <f>IF($K368="igen",Beosztás!AB394,"")</f>
        <v>#N/A</v>
      </c>
      <c r="U368" s="4" t="e">
        <f>IF($K368="igen",Beosztás!AC394,"")</f>
        <v>#N/A</v>
      </c>
      <c r="V368" s="4" t="e">
        <f>IF($K368="igen",Beosztás!AD394,"")</f>
        <v>#N/A</v>
      </c>
      <c r="W368" s="4" t="e">
        <f>IF($K368="igen",Beosztás!AE394,"")</f>
        <v>#N/A</v>
      </c>
      <c r="X368" s="4" t="e">
        <f>IF($K368="igen",Beosztás!AF394,"")</f>
        <v>#N/A</v>
      </c>
      <c r="Y368" s="4" t="e">
        <f>IF($K368="igen",Beosztás!AG394,"")</f>
        <v>#N/A</v>
      </c>
      <c r="Z368" s="4" t="e">
        <f>IF($K368="igen",Beosztás!AH394,"")</f>
        <v>#N/A</v>
      </c>
      <c r="AA368" s="4" t="e">
        <f>IF($K368="igen",Beosztás!AI394,"")</f>
        <v>#N/A</v>
      </c>
      <c r="AB368" s="4" t="e">
        <f>IF($K368="igen",Beosztás!AJ394,"")</f>
        <v>#N/A</v>
      </c>
      <c r="AC368" s="4" t="e">
        <f>IF($K368="igen",Beosztás!AK394,"")</f>
        <v>#N/A</v>
      </c>
      <c r="AD368" s="4" t="e">
        <f>IF($K368="igen",Beosztás!AL394,"")</f>
        <v>#N/A</v>
      </c>
      <c r="AE368" s="4" t="e">
        <f>IF($K368="igen",Beosztás!AM394,"")</f>
        <v>#N/A</v>
      </c>
      <c r="AF368" s="4" t="e">
        <f>IF($K368="igen",Beosztás!AN394,"")</f>
        <v>#N/A</v>
      </c>
      <c r="AG368" s="4" t="e">
        <f>IF($K368="igen",Beosztás!AO394,"")</f>
        <v>#N/A</v>
      </c>
      <c r="AH368" s="4" t="e">
        <f>IF($K368="igen",Beosztás!AP394,"")</f>
        <v>#N/A</v>
      </c>
      <c r="AI368" s="4" t="e">
        <f>IF($K368="igen",Beosztás!AQ394,"")</f>
        <v>#N/A</v>
      </c>
      <c r="AJ368" s="4" t="e">
        <f>IF($K368="igen",Beosztás!AR394,"")</f>
        <v>#N/A</v>
      </c>
      <c r="AK368" s="4" t="e">
        <f>IF($K368="igen",Beosztás!AS394,"")</f>
        <v>#N/A</v>
      </c>
      <c r="AL368" s="4" t="e">
        <f>IF($K368="igen",Beosztás!AT394,"")</f>
        <v>#N/A</v>
      </c>
      <c r="AM368" s="4" t="e">
        <f>IF($K368="igen",Beosztás!AU394,"")</f>
        <v>#N/A</v>
      </c>
      <c r="AN368" s="4" t="e">
        <f>IF($K368="igen",Beosztás!AV394,"")</f>
        <v>#N/A</v>
      </c>
      <c r="AO368" s="4" t="e">
        <f>IF($K368="igen",Beosztás!AW394,"")</f>
        <v>#N/A</v>
      </c>
      <c r="AP368" s="32" t="e">
        <f>IF($K368="igen",Beosztás!AX397,"")</f>
        <v>#N/A</v>
      </c>
    </row>
    <row r="369" spans="1:42" hidden="1" x14ac:dyDescent="0.3">
      <c r="A369" s="155" t="str">
        <f>Beosztás!A395</f>
        <v>Belkó Tibor</v>
      </c>
      <c r="B369" t="e">
        <f>VLOOKUP($A369,Beosztás!$A$42:$I$345,8,)</f>
        <v>#N/A</v>
      </c>
      <c r="C369" t="e">
        <f>VLOOKUP($A369,Beosztás!$A$42:$Q$345,9,)</f>
        <v>#N/A</v>
      </c>
      <c r="D369" t="e">
        <f>VLOOKUP($A369,Beosztás!$A$42:$Q$345,10,)</f>
        <v>#N/A</v>
      </c>
      <c r="E369" t="e">
        <f>VLOOKUP($A369,Beosztás!$A$42:$Q$345,11,)</f>
        <v>#N/A</v>
      </c>
      <c r="F369" t="e">
        <f>VLOOKUP($A369,Beosztás!$A$42:$Q$345,16,)</f>
        <v>#N/A</v>
      </c>
      <c r="G369" t="e">
        <f>VLOOKUP($A369,Beosztás!$A$42:$S$345,17,)</f>
        <v>#N/A</v>
      </c>
      <c r="H369" t="e">
        <f>VLOOKUP($A369,Beosztás!$A$42:$S$345,14,)</f>
        <v>#N/A</v>
      </c>
      <c r="I369" t="e">
        <f>VLOOKUP($A369,Beosztás!$A$42:$S$345,15,)</f>
        <v>#N/A</v>
      </c>
      <c r="J369" t="e">
        <f t="shared" si="12"/>
        <v>#N/A</v>
      </c>
      <c r="K369" s="82" t="e">
        <f t="shared" si="13"/>
        <v>#N/A</v>
      </c>
      <c r="L369" s="31" t="e">
        <f>IF($K369="igen",Beosztás!T392,"")</f>
        <v>#N/A</v>
      </c>
      <c r="M369" s="4" t="e">
        <f>IF($K369="igen",Beosztás!U392,"")</f>
        <v>#N/A</v>
      </c>
      <c r="N369" s="4" t="e">
        <f>IF($K369="igen",Beosztás!V395,"")</f>
        <v>#N/A</v>
      </c>
      <c r="O369" s="4" t="e">
        <f>IF($K369="igen",Beosztás!W395,"")</f>
        <v>#N/A</v>
      </c>
      <c r="P369" s="4" t="e">
        <f>IF($K369="igen",Beosztás!X395,"")</f>
        <v>#N/A</v>
      </c>
      <c r="Q369" s="4" t="e">
        <f>IF($K369="igen",Beosztás!Y395,"")</f>
        <v>#N/A</v>
      </c>
      <c r="R369" s="4" t="e">
        <f>IF($K369="igen",Beosztás!Z395,"")</f>
        <v>#N/A</v>
      </c>
      <c r="S369" s="4" t="e">
        <f>IF($K369="igen",Beosztás!AA395,"")</f>
        <v>#N/A</v>
      </c>
      <c r="T369" s="4" t="e">
        <f>IF($K369="igen",Beosztás!AB395,"")</f>
        <v>#N/A</v>
      </c>
      <c r="U369" s="4" t="e">
        <f>IF($K369="igen",Beosztás!AC395,"")</f>
        <v>#N/A</v>
      </c>
      <c r="V369" s="4" t="e">
        <f>IF($K369="igen",Beosztás!AD395,"")</f>
        <v>#N/A</v>
      </c>
      <c r="W369" s="4" t="e">
        <f>IF($K369="igen",Beosztás!AE395,"")</f>
        <v>#N/A</v>
      </c>
      <c r="X369" s="4" t="e">
        <f>IF($K369="igen",Beosztás!AF395,"")</f>
        <v>#N/A</v>
      </c>
      <c r="Y369" s="4" t="e">
        <f>IF($K369="igen",Beosztás!AG395,"")</f>
        <v>#N/A</v>
      </c>
      <c r="Z369" s="4" t="e">
        <f>IF($K369="igen",Beosztás!AH395,"")</f>
        <v>#N/A</v>
      </c>
      <c r="AA369" s="4" t="e">
        <f>IF($K369="igen",Beosztás!AI395,"")</f>
        <v>#N/A</v>
      </c>
      <c r="AB369" s="4" t="e">
        <f>IF($K369="igen",Beosztás!AJ395,"")</f>
        <v>#N/A</v>
      </c>
      <c r="AC369" s="4" t="e">
        <f>IF($K369="igen",Beosztás!AK395,"")</f>
        <v>#N/A</v>
      </c>
      <c r="AD369" s="4" t="e">
        <f>IF($K369="igen",Beosztás!AL395,"")</f>
        <v>#N/A</v>
      </c>
      <c r="AE369" s="4" t="e">
        <f>IF($K369="igen",Beosztás!AM395,"")</f>
        <v>#N/A</v>
      </c>
      <c r="AF369" s="4" t="e">
        <f>IF($K369="igen",Beosztás!AN395,"")</f>
        <v>#N/A</v>
      </c>
      <c r="AG369" s="4" t="e">
        <f>IF($K369="igen",Beosztás!AO395,"")</f>
        <v>#N/A</v>
      </c>
      <c r="AH369" s="4" t="e">
        <f>IF($K369="igen",Beosztás!AP395,"")</f>
        <v>#N/A</v>
      </c>
      <c r="AI369" s="4" t="e">
        <f>IF($K369="igen",Beosztás!AQ395,"")</f>
        <v>#N/A</v>
      </c>
      <c r="AJ369" s="4" t="e">
        <f>IF($K369="igen",Beosztás!AR395,"")</f>
        <v>#N/A</v>
      </c>
      <c r="AK369" s="4" t="e">
        <f>IF($K369="igen",Beosztás!AS395,"")</f>
        <v>#N/A</v>
      </c>
      <c r="AL369" s="4" t="e">
        <f>IF($K369="igen",Beosztás!AT395,"")</f>
        <v>#N/A</v>
      </c>
      <c r="AM369" s="4" t="e">
        <f>IF($K369="igen",Beosztás!AU395,"")</f>
        <v>#N/A</v>
      </c>
      <c r="AN369" s="4" t="e">
        <f>IF($K369="igen",Beosztás!AV395,"")</f>
        <v>#N/A</v>
      </c>
      <c r="AO369" s="4" t="e">
        <f>IF($K369="igen",Beosztás!AW395,"")</f>
        <v>#N/A</v>
      </c>
      <c r="AP369" s="32" t="e">
        <f>IF($K369="igen",Beosztás!#REF!,"")</f>
        <v>#N/A</v>
      </c>
    </row>
    <row r="370" spans="1:42" hidden="1" x14ac:dyDescent="0.3">
      <c r="A370" s="155" t="str">
        <f>Beosztás!A396</f>
        <v>Farkas Mónika</v>
      </c>
      <c r="B370" t="e">
        <f>VLOOKUP($A370,Beosztás!$A$42:$I$345,8,)</f>
        <v>#N/A</v>
      </c>
      <c r="C370" t="e">
        <f>VLOOKUP($A370,Beosztás!$A$42:$Q$345,9,)</f>
        <v>#N/A</v>
      </c>
      <c r="D370" t="e">
        <f>VLOOKUP($A370,Beosztás!$A$42:$Q$345,10,)</f>
        <v>#N/A</v>
      </c>
      <c r="E370" t="e">
        <f>VLOOKUP($A370,Beosztás!$A$42:$Q$345,11,)</f>
        <v>#N/A</v>
      </c>
      <c r="F370" t="e">
        <f>VLOOKUP($A370,Beosztás!$A$42:$Q$345,16,)</f>
        <v>#N/A</v>
      </c>
      <c r="G370" t="e">
        <f>VLOOKUP($A370,Beosztás!$A$42:$S$345,17,)</f>
        <v>#N/A</v>
      </c>
      <c r="H370" t="e">
        <f>VLOOKUP($A370,Beosztás!$A$42:$S$345,14,)</f>
        <v>#N/A</v>
      </c>
      <c r="I370" t="e">
        <f>VLOOKUP($A370,Beosztás!$A$42:$S$345,15,)</f>
        <v>#N/A</v>
      </c>
      <c r="J370" t="e">
        <f t="shared" si="12"/>
        <v>#N/A</v>
      </c>
      <c r="K370" s="82" t="e">
        <f t="shared" si="13"/>
        <v>#N/A</v>
      </c>
      <c r="L370" s="31" t="e">
        <f>IF($K370="igen",Beosztás!T393,"")</f>
        <v>#N/A</v>
      </c>
      <c r="M370" s="4" t="e">
        <f>IF($K370="igen",Beosztás!U393,"")</f>
        <v>#N/A</v>
      </c>
      <c r="N370" s="4" t="e">
        <f>IF($K370="igen",Beosztás!V396,"")</f>
        <v>#N/A</v>
      </c>
      <c r="O370" s="4" t="e">
        <f>IF($K370="igen",Beosztás!W396,"")</f>
        <v>#N/A</v>
      </c>
      <c r="P370" s="4" t="e">
        <f>IF($K370="igen",Beosztás!X396,"")</f>
        <v>#N/A</v>
      </c>
      <c r="Q370" s="4" t="e">
        <f>IF($K370="igen",Beosztás!Y396,"")</f>
        <v>#N/A</v>
      </c>
      <c r="R370" s="4" t="e">
        <f>IF($K370="igen",Beosztás!Z396,"")</f>
        <v>#N/A</v>
      </c>
      <c r="S370" s="4" t="e">
        <f>IF($K370="igen",Beosztás!AA396,"")</f>
        <v>#N/A</v>
      </c>
      <c r="T370" s="4" t="e">
        <f>IF($K370="igen",Beosztás!AB396,"")</f>
        <v>#N/A</v>
      </c>
      <c r="U370" s="4" t="e">
        <f>IF($K370="igen",Beosztás!AC396,"")</f>
        <v>#N/A</v>
      </c>
      <c r="V370" s="4" t="e">
        <f>IF($K370="igen",Beosztás!AD396,"")</f>
        <v>#N/A</v>
      </c>
      <c r="W370" s="4" t="e">
        <f>IF($K370="igen",Beosztás!AE396,"")</f>
        <v>#N/A</v>
      </c>
      <c r="X370" s="4" t="e">
        <f>IF($K370="igen",Beosztás!AF396,"")</f>
        <v>#N/A</v>
      </c>
      <c r="Y370" s="4" t="e">
        <f>IF($K370="igen",Beosztás!AG396,"")</f>
        <v>#N/A</v>
      </c>
      <c r="Z370" s="4" t="e">
        <f>IF($K370="igen",Beosztás!AH396,"")</f>
        <v>#N/A</v>
      </c>
      <c r="AA370" s="4" t="e">
        <f>IF($K370="igen",Beosztás!AI396,"")</f>
        <v>#N/A</v>
      </c>
      <c r="AB370" s="4" t="e">
        <f>IF($K370="igen",Beosztás!AJ396,"")</f>
        <v>#N/A</v>
      </c>
      <c r="AC370" s="4" t="e">
        <f>IF($K370="igen",Beosztás!AK396,"")</f>
        <v>#N/A</v>
      </c>
      <c r="AD370" s="4" t="e">
        <f>IF($K370="igen",Beosztás!AL396,"")</f>
        <v>#N/A</v>
      </c>
      <c r="AE370" s="4" t="e">
        <f>IF($K370="igen",Beosztás!AM396,"")</f>
        <v>#N/A</v>
      </c>
      <c r="AF370" s="4" t="e">
        <f>IF($K370="igen",Beosztás!AN396,"")</f>
        <v>#N/A</v>
      </c>
      <c r="AG370" s="4" t="e">
        <f>IF($K370="igen",Beosztás!AO396,"")</f>
        <v>#N/A</v>
      </c>
      <c r="AH370" s="4" t="e">
        <f>IF($K370="igen",Beosztás!AP396,"")</f>
        <v>#N/A</v>
      </c>
      <c r="AI370" s="4" t="e">
        <f>IF($K370="igen",Beosztás!AQ396,"")</f>
        <v>#N/A</v>
      </c>
      <c r="AJ370" s="4" t="e">
        <f>IF($K370="igen",Beosztás!AR396,"")</f>
        <v>#N/A</v>
      </c>
      <c r="AK370" s="4" t="e">
        <f>IF($K370="igen",Beosztás!AS396,"")</f>
        <v>#N/A</v>
      </c>
      <c r="AL370" s="4" t="e">
        <f>IF($K370="igen",Beosztás!AT396,"")</f>
        <v>#N/A</v>
      </c>
      <c r="AM370" s="4" t="e">
        <f>IF($K370="igen",Beosztás!AU396,"")</f>
        <v>#N/A</v>
      </c>
      <c r="AN370" s="4" t="e">
        <f>IF($K370="igen",Beosztás!AV396,"")</f>
        <v>#N/A</v>
      </c>
      <c r="AO370" s="4" t="e">
        <f>IF($K370="igen",Beosztás!AW396,"")</f>
        <v>#N/A</v>
      </c>
      <c r="AP370" s="32" t="e">
        <f>IF($K370="igen",Beosztás!AX398,"")</f>
        <v>#N/A</v>
      </c>
    </row>
    <row r="371" spans="1:42" hidden="1" x14ac:dyDescent="0.3">
      <c r="A371" s="155" t="str">
        <f>Beosztás!A397</f>
        <v>Csatári Ádám Patrik</v>
      </c>
      <c r="B371" t="e">
        <f>VLOOKUP($A371,Beosztás!$A$42:$I$345,8,)</f>
        <v>#N/A</v>
      </c>
      <c r="C371" t="e">
        <f>VLOOKUP($A371,Beosztás!$A$42:$Q$345,9,)</f>
        <v>#N/A</v>
      </c>
      <c r="D371" t="e">
        <f>VLOOKUP($A371,Beosztás!$A$42:$Q$345,10,)</f>
        <v>#N/A</v>
      </c>
      <c r="E371" t="e">
        <f>VLOOKUP($A371,Beosztás!$A$42:$Q$345,11,)</f>
        <v>#N/A</v>
      </c>
      <c r="F371" t="e">
        <f>VLOOKUP($A371,Beosztás!$A$42:$Q$345,16,)</f>
        <v>#N/A</v>
      </c>
      <c r="G371" t="e">
        <f>VLOOKUP($A371,Beosztás!$A$42:$S$345,17,)</f>
        <v>#N/A</v>
      </c>
      <c r="H371" t="e">
        <f>VLOOKUP($A371,Beosztás!$A$42:$S$345,14,)</f>
        <v>#N/A</v>
      </c>
      <c r="I371" t="e">
        <f>VLOOKUP($A371,Beosztás!$A$42:$S$345,15,)</f>
        <v>#N/A</v>
      </c>
      <c r="J371" t="e">
        <f t="shared" si="12"/>
        <v>#N/A</v>
      </c>
      <c r="K371" s="82" t="e">
        <f t="shared" si="13"/>
        <v>#N/A</v>
      </c>
      <c r="L371" s="31" t="e">
        <f>IF($K371="igen",Beosztás!T394,"")</f>
        <v>#N/A</v>
      </c>
      <c r="M371" s="4" t="e">
        <f>IF($K371="igen",Beosztás!U394,"")</f>
        <v>#N/A</v>
      </c>
      <c r="N371" s="4" t="e">
        <f>IF($K371="igen",Beosztás!V397,"")</f>
        <v>#N/A</v>
      </c>
      <c r="O371" s="4" t="e">
        <f>IF($K371="igen",Beosztás!W397,"")</f>
        <v>#N/A</v>
      </c>
      <c r="P371" s="4" t="e">
        <f>IF($K371="igen",Beosztás!X397,"")</f>
        <v>#N/A</v>
      </c>
      <c r="Q371" s="4" t="e">
        <f>IF($K371="igen",Beosztás!Y397,"")</f>
        <v>#N/A</v>
      </c>
      <c r="R371" s="4" t="e">
        <f>IF($K371="igen",Beosztás!Z397,"")</f>
        <v>#N/A</v>
      </c>
      <c r="S371" s="4" t="e">
        <f>IF($K371="igen",Beosztás!AA397,"")</f>
        <v>#N/A</v>
      </c>
      <c r="T371" s="4" t="e">
        <f>IF($K371="igen",Beosztás!AB397,"")</f>
        <v>#N/A</v>
      </c>
      <c r="U371" s="4" t="e">
        <f>IF($K371="igen",Beosztás!AC397,"")</f>
        <v>#N/A</v>
      </c>
      <c r="V371" s="4" t="e">
        <f>IF($K371="igen",Beosztás!AD397,"")</f>
        <v>#N/A</v>
      </c>
      <c r="W371" s="4" t="e">
        <f>IF($K371="igen",Beosztás!AE397,"")</f>
        <v>#N/A</v>
      </c>
      <c r="X371" s="4" t="e">
        <f>IF($K371="igen",Beosztás!AF397,"")</f>
        <v>#N/A</v>
      </c>
      <c r="Y371" s="4" t="e">
        <f>IF($K371="igen",Beosztás!AG397,"")</f>
        <v>#N/A</v>
      </c>
      <c r="Z371" s="4" t="e">
        <f>IF($K371="igen",Beosztás!AH397,"")</f>
        <v>#N/A</v>
      </c>
      <c r="AA371" s="4" t="e">
        <f>IF($K371="igen",Beosztás!AI397,"")</f>
        <v>#N/A</v>
      </c>
      <c r="AB371" s="4" t="e">
        <f>IF($K371="igen",Beosztás!AJ397,"")</f>
        <v>#N/A</v>
      </c>
      <c r="AC371" s="4" t="e">
        <f>IF($K371="igen",Beosztás!AK397,"")</f>
        <v>#N/A</v>
      </c>
      <c r="AD371" s="4" t="e">
        <f>IF($K371="igen",Beosztás!AL397,"")</f>
        <v>#N/A</v>
      </c>
      <c r="AE371" s="4" t="e">
        <f>IF($K371="igen",Beosztás!AM397,"")</f>
        <v>#N/A</v>
      </c>
      <c r="AF371" s="4" t="e">
        <f>IF($K371="igen",Beosztás!AN397,"")</f>
        <v>#N/A</v>
      </c>
      <c r="AG371" s="4" t="e">
        <f>IF($K371="igen",Beosztás!AO397,"")</f>
        <v>#N/A</v>
      </c>
      <c r="AH371" s="4" t="e">
        <f>IF($K371="igen",Beosztás!AP397,"")</f>
        <v>#N/A</v>
      </c>
      <c r="AI371" s="4" t="e">
        <f>IF($K371="igen",Beosztás!AQ397,"")</f>
        <v>#N/A</v>
      </c>
      <c r="AJ371" s="4" t="e">
        <f>IF($K371="igen",Beosztás!AR397,"")</f>
        <v>#N/A</v>
      </c>
      <c r="AK371" s="4" t="e">
        <f>IF($K371="igen",Beosztás!AS397,"")</f>
        <v>#N/A</v>
      </c>
      <c r="AL371" s="4" t="e">
        <f>IF($K371="igen",Beosztás!AT397,"")</f>
        <v>#N/A</v>
      </c>
      <c r="AM371" s="4" t="e">
        <f>IF($K371="igen",Beosztás!AU397,"")</f>
        <v>#N/A</v>
      </c>
      <c r="AN371" s="4" t="e">
        <f>IF($K371="igen",Beosztás!AV397,"")</f>
        <v>#N/A</v>
      </c>
      <c r="AO371" s="4" t="e">
        <f>IF($K371="igen",Beosztás!AW397,"")</f>
        <v>#N/A</v>
      </c>
      <c r="AP371" s="32" t="e">
        <f>IF($K371="igen",Beosztás!AX399,"")</f>
        <v>#N/A</v>
      </c>
    </row>
    <row r="372" spans="1:42" hidden="1" x14ac:dyDescent="0.3">
      <c r="A372" s="155" t="e">
        <f>Beosztás!#REF!</f>
        <v>#REF!</v>
      </c>
      <c r="B372" t="e">
        <f>VLOOKUP($A372,Beosztás!$A$42:$I$345,8,)</f>
        <v>#REF!</v>
      </c>
      <c r="C372" t="e">
        <f>VLOOKUP($A372,Beosztás!$A$42:$Q$345,9,)</f>
        <v>#REF!</v>
      </c>
      <c r="D372" t="e">
        <f>VLOOKUP($A372,Beosztás!$A$42:$Q$345,10,)</f>
        <v>#REF!</v>
      </c>
      <c r="E372" t="e">
        <f>VLOOKUP($A372,Beosztás!$A$42:$Q$345,11,)</f>
        <v>#REF!</v>
      </c>
      <c r="F372" t="e">
        <f>VLOOKUP($A372,Beosztás!$A$42:$Q$345,16,)</f>
        <v>#REF!</v>
      </c>
      <c r="G372" t="e">
        <f>VLOOKUP($A372,Beosztás!$A$42:$S$345,17,)</f>
        <v>#REF!</v>
      </c>
      <c r="H372" t="e">
        <f>VLOOKUP($A372,Beosztás!$A$42:$S$345,14,)</f>
        <v>#REF!</v>
      </c>
      <c r="I372" t="e">
        <f>VLOOKUP($A372,Beosztás!$A$42:$S$345,15,)</f>
        <v>#REF!</v>
      </c>
      <c r="J372" t="e">
        <f t="shared" si="12"/>
        <v>#REF!</v>
      </c>
      <c r="K372" s="82" t="e">
        <f t="shared" si="13"/>
        <v>#REF!</v>
      </c>
      <c r="L372" s="31" t="e">
        <f>IF($K372="igen",Beosztás!T395,"")</f>
        <v>#REF!</v>
      </c>
      <c r="M372" s="4" t="e">
        <f>IF($K372="igen",Beosztás!U395,"")</f>
        <v>#REF!</v>
      </c>
      <c r="N372" s="4" t="e">
        <f>IF($K372="igen",Beosztás!#REF!,"")</f>
        <v>#REF!</v>
      </c>
      <c r="O372" s="4" t="e">
        <f>IF($K372="igen",Beosztás!#REF!,"")</f>
        <v>#REF!</v>
      </c>
      <c r="P372" s="4" t="e">
        <f>IF($K372="igen",Beosztás!#REF!,"")</f>
        <v>#REF!</v>
      </c>
      <c r="Q372" s="4" t="e">
        <f>IF($K372="igen",Beosztás!#REF!,"")</f>
        <v>#REF!</v>
      </c>
      <c r="R372" s="4" t="e">
        <f>IF($K372="igen",Beosztás!#REF!,"")</f>
        <v>#REF!</v>
      </c>
      <c r="S372" s="4" t="e">
        <f>IF($K372="igen",Beosztás!#REF!,"")</f>
        <v>#REF!</v>
      </c>
      <c r="T372" s="4" t="e">
        <f>IF($K372="igen",Beosztás!#REF!,"")</f>
        <v>#REF!</v>
      </c>
      <c r="U372" s="4" t="e">
        <f>IF($K372="igen",Beosztás!#REF!,"")</f>
        <v>#REF!</v>
      </c>
      <c r="V372" s="4" t="e">
        <f>IF($K372="igen",Beosztás!#REF!,"")</f>
        <v>#REF!</v>
      </c>
      <c r="W372" s="4" t="e">
        <f>IF($K372="igen",Beosztás!#REF!,"")</f>
        <v>#REF!</v>
      </c>
      <c r="X372" s="4" t="e">
        <f>IF($K372="igen",Beosztás!#REF!,"")</f>
        <v>#REF!</v>
      </c>
      <c r="Y372" s="4" t="e">
        <f>IF($K372="igen",Beosztás!#REF!,"")</f>
        <v>#REF!</v>
      </c>
      <c r="Z372" s="4" t="e">
        <f>IF($K372="igen",Beosztás!#REF!,"")</f>
        <v>#REF!</v>
      </c>
      <c r="AA372" s="4" t="e">
        <f>IF($K372="igen",Beosztás!#REF!,"")</f>
        <v>#REF!</v>
      </c>
      <c r="AB372" s="4" t="e">
        <f>IF($K372="igen",Beosztás!#REF!,"")</f>
        <v>#REF!</v>
      </c>
      <c r="AC372" s="4" t="e">
        <f>IF($K372="igen",Beosztás!#REF!,"")</f>
        <v>#REF!</v>
      </c>
      <c r="AD372" s="4" t="e">
        <f>IF($K372="igen",Beosztás!#REF!,"")</f>
        <v>#REF!</v>
      </c>
      <c r="AE372" s="4" t="e">
        <f>IF($K372="igen",Beosztás!#REF!,"")</f>
        <v>#REF!</v>
      </c>
      <c r="AF372" s="4" t="e">
        <f>IF($K372="igen",Beosztás!#REF!,"")</f>
        <v>#REF!</v>
      </c>
      <c r="AG372" s="4" t="e">
        <f>IF($K372="igen",Beosztás!#REF!,"")</f>
        <v>#REF!</v>
      </c>
      <c r="AH372" s="4" t="e">
        <f>IF($K372="igen",Beosztás!#REF!,"")</f>
        <v>#REF!</v>
      </c>
      <c r="AI372" s="4" t="e">
        <f>IF($K372="igen",Beosztás!#REF!,"")</f>
        <v>#REF!</v>
      </c>
      <c r="AJ372" s="4" t="e">
        <f>IF($K372="igen",Beosztás!#REF!,"")</f>
        <v>#REF!</v>
      </c>
      <c r="AK372" s="4" t="e">
        <f>IF($K372="igen",Beosztás!#REF!,"")</f>
        <v>#REF!</v>
      </c>
      <c r="AL372" s="4" t="e">
        <f>IF($K372="igen",Beosztás!#REF!,"")</f>
        <v>#REF!</v>
      </c>
      <c r="AM372" s="4" t="e">
        <f>IF($K372="igen",Beosztás!#REF!,"")</f>
        <v>#REF!</v>
      </c>
      <c r="AN372" s="4" t="e">
        <f>IF($K372="igen",Beosztás!#REF!,"")</f>
        <v>#REF!</v>
      </c>
      <c r="AO372" s="4" t="e">
        <f>IF($K372="igen",Beosztás!#REF!,"")</f>
        <v>#REF!</v>
      </c>
      <c r="AP372" s="32" t="e">
        <f>IF($K372="igen",Beosztás!AX400,"")</f>
        <v>#REF!</v>
      </c>
    </row>
    <row r="373" spans="1:42" hidden="1" x14ac:dyDescent="0.3">
      <c r="A373" s="155">
        <f>Beosztás!A398</f>
        <v>0</v>
      </c>
      <c r="B373">
        <f>VLOOKUP($A373,Beosztás!$A$42:$I$345,8,)</f>
        <v>0</v>
      </c>
      <c r="C373">
        <f>VLOOKUP($A373,Beosztás!$A$42:$Q$345,9,)</f>
        <v>0</v>
      </c>
      <c r="D373">
        <f>VLOOKUP($A373,Beosztás!$A$42:$Q$345,10,)</f>
        <v>0</v>
      </c>
      <c r="E373">
        <f>VLOOKUP($A373,Beosztás!$A$42:$Q$345,11,)</f>
        <v>0</v>
      </c>
      <c r="F373">
        <f>VLOOKUP($A373,Beosztás!$A$42:$Q$345,16,)</f>
        <v>0</v>
      </c>
      <c r="G373">
        <f>VLOOKUP($A373,Beosztás!$A$42:$S$345,17,)</f>
        <v>0</v>
      </c>
      <c r="H373">
        <f>VLOOKUP($A373,Beosztás!$A$42:$S$345,14,)</f>
        <v>0</v>
      </c>
      <c r="I373">
        <f>VLOOKUP($A373,Beosztás!$A$42:$S$345,15,)</f>
        <v>0</v>
      </c>
      <c r="J373">
        <f t="shared" si="12"/>
        <v>0</v>
      </c>
      <c r="K373" s="82" t="str">
        <f t="shared" si="13"/>
        <v>nem</v>
      </c>
      <c r="L373" s="31" t="str">
        <f>IF($K373="igen",Beosztás!T396,"")</f>
        <v/>
      </c>
      <c r="M373" s="4" t="str">
        <f>IF($K373="igen",Beosztás!U396,"")</f>
        <v/>
      </c>
      <c r="N373" s="4" t="str">
        <f>IF($K373="igen",Beosztás!V398,"")</f>
        <v/>
      </c>
      <c r="O373" s="4" t="str">
        <f>IF($K373="igen",Beosztás!W398,"")</f>
        <v/>
      </c>
      <c r="P373" s="4" t="str">
        <f>IF($K373="igen",Beosztás!X398,"")</f>
        <v/>
      </c>
      <c r="Q373" s="4" t="str">
        <f>IF($K373="igen",Beosztás!Y398,"")</f>
        <v/>
      </c>
      <c r="R373" s="4" t="str">
        <f>IF($K373="igen",Beosztás!Z398,"")</f>
        <v/>
      </c>
      <c r="S373" s="4" t="str">
        <f>IF($K373="igen",Beosztás!AA398,"")</f>
        <v/>
      </c>
      <c r="T373" s="4" t="str">
        <f>IF($K373="igen",Beosztás!AB398,"")</f>
        <v/>
      </c>
      <c r="U373" s="4" t="str">
        <f>IF($K373="igen",Beosztás!AC398,"")</f>
        <v/>
      </c>
      <c r="V373" s="4" t="str">
        <f>IF($K373="igen",Beosztás!AD398,"")</f>
        <v/>
      </c>
      <c r="W373" s="4" t="str">
        <f>IF($K373="igen",Beosztás!AE398,"")</f>
        <v/>
      </c>
      <c r="X373" s="4" t="str">
        <f>IF($K373="igen",Beosztás!AF398,"")</f>
        <v/>
      </c>
      <c r="Y373" s="4" t="str">
        <f>IF($K373="igen",Beosztás!AG398,"")</f>
        <v/>
      </c>
      <c r="Z373" s="4" t="str">
        <f>IF($K373="igen",Beosztás!AH398,"")</f>
        <v/>
      </c>
      <c r="AA373" s="4" t="str">
        <f>IF($K373="igen",Beosztás!AI398,"")</f>
        <v/>
      </c>
      <c r="AB373" s="4" t="str">
        <f>IF($K373="igen",Beosztás!AJ398,"")</f>
        <v/>
      </c>
      <c r="AC373" s="4" t="str">
        <f>IF($K373="igen",Beosztás!AK398,"")</f>
        <v/>
      </c>
      <c r="AD373" s="4" t="str">
        <f>IF($K373="igen",Beosztás!AL398,"")</f>
        <v/>
      </c>
      <c r="AE373" s="4" t="str">
        <f>IF($K373="igen",Beosztás!AM398,"")</f>
        <v/>
      </c>
      <c r="AF373" s="4" t="str">
        <f>IF($K373="igen",Beosztás!AN398,"")</f>
        <v/>
      </c>
      <c r="AG373" s="4" t="str">
        <f>IF($K373="igen",Beosztás!AO398,"")</f>
        <v/>
      </c>
      <c r="AH373" s="4" t="str">
        <f>IF($K373="igen",Beosztás!AP398,"")</f>
        <v/>
      </c>
      <c r="AI373" s="4" t="str">
        <f>IF($K373="igen",Beosztás!AQ398,"")</f>
        <v/>
      </c>
      <c r="AJ373" s="4" t="str">
        <f>IF($K373="igen",Beosztás!AR398,"")</f>
        <v/>
      </c>
      <c r="AK373" s="4" t="str">
        <f>IF($K373="igen",Beosztás!AS398,"")</f>
        <v/>
      </c>
      <c r="AL373" s="4" t="str">
        <f>IF($K373="igen",Beosztás!AT398,"")</f>
        <v/>
      </c>
      <c r="AM373" s="4" t="str">
        <f>IF($K373="igen",Beosztás!AU398,"")</f>
        <v/>
      </c>
      <c r="AN373" s="4" t="str">
        <f>IF($K373="igen",Beosztás!AV398,"")</f>
        <v/>
      </c>
      <c r="AO373" s="4" t="str">
        <f>IF($K373="igen",Beosztás!AW398,"")</f>
        <v/>
      </c>
      <c r="AP373" s="32" t="str">
        <f>IF($K373="igen",Beosztás!AX401,"")</f>
        <v/>
      </c>
    </row>
    <row r="374" spans="1:42" hidden="1" x14ac:dyDescent="0.3">
      <c r="A374" s="155">
        <f>Beosztás!A399</f>
        <v>0</v>
      </c>
      <c r="B374">
        <f>VLOOKUP($A374,Beosztás!$A$42:$I$345,8,)</f>
        <v>0</v>
      </c>
      <c r="C374">
        <f>VLOOKUP($A374,Beosztás!$A$42:$Q$345,9,)</f>
        <v>0</v>
      </c>
      <c r="D374">
        <f>VLOOKUP($A374,Beosztás!$A$42:$Q$345,10,)</f>
        <v>0</v>
      </c>
      <c r="E374">
        <f>VLOOKUP($A374,Beosztás!$A$42:$Q$345,11,)</f>
        <v>0</v>
      </c>
      <c r="F374">
        <f>VLOOKUP($A374,Beosztás!$A$42:$Q$345,16,)</f>
        <v>0</v>
      </c>
      <c r="G374">
        <f>VLOOKUP($A374,Beosztás!$A$42:$S$345,17,)</f>
        <v>0</v>
      </c>
      <c r="H374">
        <f>VLOOKUP($A374,Beosztás!$A$42:$S$345,14,)</f>
        <v>0</v>
      </c>
      <c r="I374">
        <f>VLOOKUP($A374,Beosztás!$A$42:$S$345,15,)</f>
        <v>0</v>
      </c>
      <c r="J374">
        <f t="shared" si="12"/>
        <v>0</v>
      </c>
      <c r="K374" s="82" t="str">
        <f t="shared" si="13"/>
        <v>nem</v>
      </c>
      <c r="L374" s="31" t="str">
        <f>IF($K374="igen",Beosztás!T397,"")</f>
        <v/>
      </c>
      <c r="M374" s="4" t="str">
        <f>IF($K374="igen",Beosztás!U397,"")</f>
        <v/>
      </c>
      <c r="N374" s="4" t="str">
        <f>IF($K374="igen",Beosztás!V399,"")</f>
        <v/>
      </c>
      <c r="O374" s="4" t="str">
        <f>IF($K374="igen",Beosztás!W399,"")</f>
        <v/>
      </c>
      <c r="P374" s="4" t="str">
        <f>IF($K374="igen",Beosztás!X399,"")</f>
        <v/>
      </c>
      <c r="Q374" s="4" t="str">
        <f>IF($K374="igen",Beosztás!Y399,"")</f>
        <v/>
      </c>
      <c r="R374" s="4" t="str">
        <f>IF($K374="igen",Beosztás!Z399,"")</f>
        <v/>
      </c>
      <c r="S374" s="4" t="str">
        <f>IF($K374="igen",Beosztás!AA399,"")</f>
        <v/>
      </c>
      <c r="T374" s="4" t="str">
        <f>IF($K374="igen",Beosztás!AB399,"")</f>
        <v/>
      </c>
      <c r="U374" s="4" t="str">
        <f>IF($K374="igen",Beosztás!AC399,"")</f>
        <v/>
      </c>
      <c r="V374" s="4" t="str">
        <f>IF($K374="igen",Beosztás!AD399,"")</f>
        <v/>
      </c>
      <c r="W374" s="4" t="str">
        <f>IF($K374="igen",Beosztás!AE399,"")</f>
        <v/>
      </c>
      <c r="X374" s="4" t="str">
        <f>IF($K374="igen",Beosztás!AF399,"")</f>
        <v/>
      </c>
      <c r="Y374" s="4" t="str">
        <f>IF($K374="igen",Beosztás!AG399,"")</f>
        <v/>
      </c>
      <c r="Z374" s="4" t="str">
        <f>IF($K374="igen",Beosztás!AH399,"")</f>
        <v/>
      </c>
      <c r="AA374" s="4" t="str">
        <f>IF($K374="igen",Beosztás!AI399,"")</f>
        <v/>
      </c>
      <c r="AB374" s="4" t="str">
        <f>IF($K374="igen",Beosztás!AJ399,"")</f>
        <v/>
      </c>
      <c r="AC374" s="4" t="str">
        <f>IF($K374="igen",Beosztás!AK399,"")</f>
        <v/>
      </c>
      <c r="AD374" s="4" t="str">
        <f>IF($K374="igen",Beosztás!AL399,"")</f>
        <v/>
      </c>
      <c r="AE374" s="4" t="str">
        <f>IF($K374="igen",Beosztás!AM399,"")</f>
        <v/>
      </c>
      <c r="AF374" s="4" t="str">
        <f>IF($K374="igen",Beosztás!AN399,"")</f>
        <v/>
      </c>
      <c r="AG374" s="4" t="str">
        <f>IF($K374="igen",Beosztás!AO399,"")</f>
        <v/>
      </c>
      <c r="AH374" s="4" t="str">
        <f>IF($K374="igen",Beosztás!AP399,"")</f>
        <v/>
      </c>
      <c r="AI374" s="4" t="str">
        <f>IF($K374="igen",Beosztás!AQ399,"")</f>
        <v/>
      </c>
      <c r="AJ374" s="4" t="str">
        <f>IF($K374="igen",Beosztás!AR399,"")</f>
        <v/>
      </c>
      <c r="AK374" s="4" t="str">
        <f>IF($K374="igen",Beosztás!AS399,"")</f>
        <v/>
      </c>
      <c r="AL374" s="4" t="str">
        <f>IF($K374="igen",Beosztás!AT399,"")</f>
        <v/>
      </c>
      <c r="AM374" s="4" t="str">
        <f>IF($K374="igen",Beosztás!AU399,"")</f>
        <v/>
      </c>
      <c r="AN374" s="4" t="str">
        <f>IF($K374="igen",Beosztás!AV399,"")</f>
        <v/>
      </c>
      <c r="AO374" s="4" t="str">
        <f>IF($K374="igen",Beosztás!AW399,"")</f>
        <v/>
      </c>
      <c r="AP374" s="32" t="str">
        <f>IF($K374="igen",Beosztás!AX402,"")</f>
        <v/>
      </c>
    </row>
    <row r="375" spans="1:42" hidden="1" x14ac:dyDescent="0.3">
      <c r="A375" s="155">
        <f>Beosztás!A400</f>
        <v>0</v>
      </c>
      <c r="B375">
        <f>VLOOKUP($A375,Beosztás!$A$42:$I$345,8,)</f>
        <v>0</v>
      </c>
      <c r="C375">
        <f>VLOOKUP($A375,Beosztás!$A$42:$Q$345,9,)</f>
        <v>0</v>
      </c>
      <c r="D375">
        <f>VLOOKUP($A375,Beosztás!$A$42:$Q$345,10,)</f>
        <v>0</v>
      </c>
      <c r="E375">
        <f>VLOOKUP($A375,Beosztás!$A$42:$Q$345,11,)</f>
        <v>0</v>
      </c>
      <c r="F375">
        <f>VLOOKUP($A375,Beosztás!$A$42:$Q$345,16,)</f>
        <v>0</v>
      </c>
      <c r="G375">
        <f>VLOOKUP($A375,Beosztás!$A$42:$S$345,17,)</f>
        <v>0</v>
      </c>
      <c r="H375">
        <f>VLOOKUP($A375,Beosztás!$A$42:$S$345,14,)</f>
        <v>0</v>
      </c>
      <c r="I375">
        <f>VLOOKUP($A375,Beosztás!$A$42:$S$345,15,)</f>
        <v>0</v>
      </c>
      <c r="J375">
        <f t="shared" si="12"/>
        <v>0</v>
      </c>
      <c r="K375" s="82" t="str">
        <f t="shared" si="13"/>
        <v>nem</v>
      </c>
      <c r="L375" s="31" t="str">
        <f>IF($K375="igen",Beosztás!#REF!,"")</f>
        <v/>
      </c>
      <c r="M375" s="4" t="str">
        <f>IF($K375="igen",Beosztás!#REF!,"")</f>
        <v/>
      </c>
      <c r="N375" s="4" t="str">
        <f>IF($K375="igen",Beosztás!V400,"")</f>
        <v/>
      </c>
      <c r="O375" s="4" t="str">
        <f>IF($K375="igen",Beosztás!W400,"")</f>
        <v/>
      </c>
      <c r="P375" s="4" t="str">
        <f>IF($K375="igen",Beosztás!X400,"")</f>
        <v/>
      </c>
      <c r="Q375" s="4" t="str">
        <f>IF($K375="igen",Beosztás!Y400,"")</f>
        <v/>
      </c>
      <c r="R375" s="4" t="str">
        <f>IF($K375="igen",Beosztás!Z400,"")</f>
        <v/>
      </c>
      <c r="S375" s="4" t="str">
        <f>IF($K375="igen",Beosztás!AA400,"")</f>
        <v/>
      </c>
      <c r="T375" s="4" t="str">
        <f>IF($K375="igen",Beosztás!AB400,"")</f>
        <v/>
      </c>
      <c r="U375" s="4" t="str">
        <f>IF($K375="igen",Beosztás!AC400,"")</f>
        <v/>
      </c>
      <c r="V375" s="4" t="str">
        <f>IF($K375="igen",Beosztás!AD400,"")</f>
        <v/>
      </c>
      <c r="W375" s="4" t="str">
        <f>IF($K375="igen",Beosztás!AE400,"")</f>
        <v/>
      </c>
      <c r="X375" s="4" t="str">
        <f>IF($K375="igen",Beosztás!AF400,"")</f>
        <v/>
      </c>
      <c r="Y375" s="4" t="str">
        <f>IF($K375="igen",Beosztás!AG400,"")</f>
        <v/>
      </c>
      <c r="Z375" s="4" t="str">
        <f>IF($K375="igen",Beosztás!AH400,"")</f>
        <v/>
      </c>
      <c r="AA375" s="4" t="str">
        <f>IF($K375="igen",Beosztás!AI400,"")</f>
        <v/>
      </c>
      <c r="AB375" s="4" t="str">
        <f>IF($K375="igen",Beosztás!AJ400,"")</f>
        <v/>
      </c>
      <c r="AC375" s="4" t="str">
        <f>IF($K375="igen",Beosztás!AK400,"")</f>
        <v/>
      </c>
      <c r="AD375" s="4" t="str">
        <f>IF($K375="igen",Beosztás!AL400,"")</f>
        <v/>
      </c>
      <c r="AE375" s="4" t="str">
        <f>IF($K375="igen",Beosztás!AM400,"")</f>
        <v/>
      </c>
      <c r="AF375" s="4" t="str">
        <f>IF($K375="igen",Beosztás!AN400,"")</f>
        <v/>
      </c>
      <c r="AG375" s="4" t="str">
        <f>IF($K375="igen",Beosztás!AO400,"")</f>
        <v/>
      </c>
      <c r="AH375" s="4" t="str">
        <f>IF($K375="igen",Beosztás!AP400,"")</f>
        <v/>
      </c>
      <c r="AI375" s="4" t="str">
        <f>IF($K375="igen",Beosztás!AQ400,"")</f>
        <v/>
      </c>
      <c r="AJ375" s="4" t="str">
        <f>IF($K375="igen",Beosztás!AR400,"")</f>
        <v/>
      </c>
      <c r="AK375" s="4" t="str">
        <f>IF($K375="igen",Beosztás!AS400,"")</f>
        <v/>
      </c>
      <c r="AL375" s="4" t="str">
        <f>IF($K375="igen",Beosztás!AT400,"")</f>
        <v/>
      </c>
      <c r="AM375" s="4" t="str">
        <f>IF($K375="igen",Beosztás!AU400,"")</f>
        <v/>
      </c>
      <c r="AN375" s="4" t="str">
        <f>IF($K375="igen",Beosztás!AV400,"")</f>
        <v/>
      </c>
      <c r="AO375" s="4" t="str">
        <f>IF($K375="igen",Beosztás!AW400,"")</f>
        <v/>
      </c>
      <c r="AP375" s="32" t="str">
        <f>IF($K375="igen",Beosztás!AX403,"")</f>
        <v/>
      </c>
    </row>
    <row r="376" spans="1:42" hidden="1" x14ac:dyDescent="0.3">
      <c r="A376" s="155">
        <f>Beosztás!A401</f>
        <v>0</v>
      </c>
      <c r="B376">
        <f>VLOOKUP($A376,Beosztás!$A$42:$I$345,8,)</f>
        <v>0</v>
      </c>
      <c r="C376">
        <f>VLOOKUP($A376,Beosztás!$A$42:$Q$345,9,)</f>
        <v>0</v>
      </c>
      <c r="D376">
        <f>VLOOKUP($A376,Beosztás!$A$42:$Q$345,10,)</f>
        <v>0</v>
      </c>
      <c r="E376">
        <f>VLOOKUP($A376,Beosztás!$A$42:$Q$345,11,)</f>
        <v>0</v>
      </c>
      <c r="F376">
        <f>VLOOKUP($A376,Beosztás!$A$42:$Q$345,16,)</f>
        <v>0</v>
      </c>
      <c r="G376">
        <f>VLOOKUP($A376,Beosztás!$A$42:$S$345,17,)</f>
        <v>0</v>
      </c>
      <c r="H376">
        <f>VLOOKUP($A376,Beosztás!$A$42:$S$345,14,)</f>
        <v>0</v>
      </c>
      <c r="I376">
        <f>VLOOKUP($A376,Beosztás!$A$42:$S$345,15,)</f>
        <v>0</v>
      </c>
      <c r="J376">
        <f t="shared" si="12"/>
        <v>0</v>
      </c>
      <c r="K376" s="82" t="str">
        <f t="shared" si="13"/>
        <v>nem</v>
      </c>
      <c r="L376" s="31" t="str">
        <f>IF($K376="igen",Beosztás!T398,"")</f>
        <v/>
      </c>
      <c r="M376" s="4" t="str">
        <f>IF($K376="igen",Beosztás!U398,"")</f>
        <v/>
      </c>
      <c r="N376" s="4" t="str">
        <f>IF($K376="igen",Beosztás!V401,"")</f>
        <v/>
      </c>
      <c r="O376" s="4" t="str">
        <f>IF($K376="igen",Beosztás!W401,"")</f>
        <v/>
      </c>
      <c r="P376" s="4" t="str">
        <f>IF($K376="igen",Beosztás!X401,"")</f>
        <v/>
      </c>
      <c r="Q376" s="4" t="str">
        <f>IF($K376="igen",Beosztás!Y401,"")</f>
        <v/>
      </c>
      <c r="R376" s="4" t="str">
        <f>IF($K376="igen",Beosztás!Z401,"")</f>
        <v/>
      </c>
      <c r="S376" s="4" t="str">
        <f>IF($K376="igen",Beosztás!AA401,"")</f>
        <v/>
      </c>
      <c r="T376" s="4" t="str">
        <f>IF($K376="igen",Beosztás!AB401,"")</f>
        <v/>
      </c>
      <c r="U376" s="4" t="str">
        <f>IF($K376="igen",Beosztás!AC401,"")</f>
        <v/>
      </c>
      <c r="V376" s="4" t="str">
        <f>IF($K376="igen",Beosztás!AD401,"")</f>
        <v/>
      </c>
      <c r="W376" s="4" t="str">
        <f>IF($K376="igen",Beosztás!AE401,"")</f>
        <v/>
      </c>
      <c r="X376" s="4" t="str">
        <f>IF($K376="igen",Beosztás!AF401,"")</f>
        <v/>
      </c>
      <c r="Y376" s="4" t="str">
        <f>IF($K376="igen",Beosztás!AG401,"")</f>
        <v/>
      </c>
      <c r="Z376" s="4" t="str">
        <f>IF($K376="igen",Beosztás!AH401,"")</f>
        <v/>
      </c>
      <c r="AA376" s="4" t="str">
        <f>IF($K376="igen",Beosztás!AI401,"")</f>
        <v/>
      </c>
      <c r="AB376" s="4" t="str">
        <f>IF($K376="igen",Beosztás!AJ401,"")</f>
        <v/>
      </c>
      <c r="AC376" s="4" t="str">
        <f>IF($K376="igen",Beosztás!AK401,"")</f>
        <v/>
      </c>
      <c r="AD376" s="4" t="str">
        <f>IF($K376="igen",Beosztás!AL401,"")</f>
        <v/>
      </c>
      <c r="AE376" s="4" t="str">
        <f>IF($K376="igen",Beosztás!AM401,"")</f>
        <v/>
      </c>
      <c r="AF376" s="4" t="str">
        <f>IF($K376="igen",Beosztás!AN401,"")</f>
        <v/>
      </c>
      <c r="AG376" s="4" t="str">
        <f>IF($K376="igen",Beosztás!AO401,"")</f>
        <v/>
      </c>
      <c r="AH376" s="4" t="str">
        <f>IF($K376="igen",Beosztás!AP401,"")</f>
        <v/>
      </c>
      <c r="AI376" s="4" t="str">
        <f>IF($K376="igen",Beosztás!AQ401,"")</f>
        <v/>
      </c>
      <c r="AJ376" s="4" t="str">
        <f>IF($K376="igen",Beosztás!AR401,"")</f>
        <v/>
      </c>
      <c r="AK376" s="4" t="str">
        <f>IF($K376="igen",Beosztás!AS401,"")</f>
        <v/>
      </c>
      <c r="AL376" s="4" t="str">
        <f>IF($K376="igen",Beosztás!AT401,"")</f>
        <v/>
      </c>
      <c r="AM376" s="4" t="str">
        <f>IF($K376="igen",Beosztás!AU401,"")</f>
        <v/>
      </c>
      <c r="AN376" s="4" t="str">
        <f>IF($K376="igen",Beosztás!AV401,"")</f>
        <v/>
      </c>
      <c r="AO376" s="4" t="str">
        <f>IF($K376="igen",Beosztás!AW401,"")</f>
        <v/>
      </c>
      <c r="AP376" s="32" t="str">
        <f>IF($K376="igen",Beosztás!AX404,"")</f>
        <v/>
      </c>
    </row>
    <row r="377" spans="1:42" hidden="1" x14ac:dyDescent="0.3">
      <c r="A377" s="155">
        <f>Beosztás!A402</f>
        <v>0</v>
      </c>
      <c r="B377">
        <f>VLOOKUP($A377,Beosztás!$A$42:$I$345,8,)</f>
        <v>0</v>
      </c>
      <c r="C377">
        <f>VLOOKUP($A377,Beosztás!$A$42:$Q$345,9,)</f>
        <v>0</v>
      </c>
      <c r="D377">
        <f>VLOOKUP($A377,Beosztás!$A$42:$Q$345,10,)</f>
        <v>0</v>
      </c>
      <c r="E377">
        <f>VLOOKUP($A377,Beosztás!$A$42:$Q$345,11,)</f>
        <v>0</v>
      </c>
      <c r="F377">
        <f>VLOOKUP($A377,Beosztás!$A$42:$Q$345,16,)</f>
        <v>0</v>
      </c>
      <c r="G377">
        <f>VLOOKUP($A377,Beosztás!$A$42:$S$345,17,)</f>
        <v>0</v>
      </c>
      <c r="H377">
        <f>VLOOKUP($A377,Beosztás!$A$42:$S$345,14,)</f>
        <v>0</v>
      </c>
      <c r="I377">
        <f>VLOOKUP($A377,Beosztás!$A$42:$S$345,15,)</f>
        <v>0</v>
      </c>
      <c r="J377">
        <f t="shared" si="12"/>
        <v>0</v>
      </c>
      <c r="K377" s="82" t="str">
        <f t="shared" si="13"/>
        <v>nem</v>
      </c>
      <c r="L377" s="31" t="str">
        <f>IF($K377="igen",Beosztás!T399,"")</f>
        <v/>
      </c>
      <c r="M377" s="4" t="str">
        <f>IF($K377="igen",Beosztás!U399,"")</f>
        <v/>
      </c>
      <c r="N377" s="4" t="str">
        <f>IF($K377="igen",Beosztás!V402,"")</f>
        <v/>
      </c>
      <c r="O377" s="4" t="str">
        <f>IF($K377="igen",Beosztás!W402,"")</f>
        <v/>
      </c>
      <c r="P377" s="4" t="str">
        <f>IF($K377="igen",Beosztás!X402,"")</f>
        <v/>
      </c>
      <c r="Q377" s="4" t="str">
        <f>IF($K377="igen",Beosztás!Y402,"")</f>
        <v/>
      </c>
      <c r="R377" s="4" t="str">
        <f>IF($K377="igen",Beosztás!Z402,"")</f>
        <v/>
      </c>
      <c r="S377" s="4" t="str">
        <f>IF($K377="igen",Beosztás!AA402,"")</f>
        <v/>
      </c>
      <c r="T377" s="4" t="str">
        <f>IF($K377="igen",Beosztás!AB402,"")</f>
        <v/>
      </c>
      <c r="U377" s="4" t="str">
        <f>IF($K377="igen",Beosztás!AC402,"")</f>
        <v/>
      </c>
      <c r="V377" s="4" t="str">
        <f>IF($K377="igen",Beosztás!AD402,"")</f>
        <v/>
      </c>
      <c r="W377" s="4" t="str">
        <f>IF($K377="igen",Beosztás!AE402,"")</f>
        <v/>
      </c>
      <c r="X377" s="4" t="str">
        <f>IF($K377="igen",Beosztás!AF402,"")</f>
        <v/>
      </c>
      <c r="Y377" s="4" t="str">
        <f>IF($K377="igen",Beosztás!AG402,"")</f>
        <v/>
      </c>
      <c r="Z377" s="4" t="str">
        <f>IF($K377="igen",Beosztás!AH402,"")</f>
        <v/>
      </c>
      <c r="AA377" s="4" t="str">
        <f>IF($K377="igen",Beosztás!AI402,"")</f>
        <v/>
      </c>
      <c r="AB377" s="4" t="str">
        <f>IF($K377="igen",Beosztás!AJ402,"")</f>
        <v/>
      </c>
      <c r="AC377" s="4" t="str">
        <f>IF($K377="igen",Beosztás!AK402,"")</f>
        <v/>
      </c>
      <c r="AD377" s="4" t="str">
        <f>IF($K377="igen",Beosztás!AL402,"")</f>
        <v/>
      </c>
      <c r="AE377" s="4" t="str">
        <f>IF($K377="igen",Beosztás!AM402,"")</f>
        <v/>
      </c>
      <c r="AF377" s="4" t="str">
        <f>IF($K377="igen",Beosztás!AN402,"")</f>
        <v/>
      </c>
      <c r="AG377" s="4" t="str">
        <f>IF($K377="igen",Beosztás!AO402,"")</f>
        <v/>
      </c>
      <c r="AH377" s="4" t="str">
        <f>IF($K377="igen",Beosztás!AP402,"")</f>
        <v/>
      </c>
      <c r="AI377" s="4" t="str">
        <f>IF($K377="igen",Beosztás!AQ402,"")</f>
        <v/>
      </c>
      <c r="AJ377" s="4" t="str">
        <f>IF($K377="igen",Beosztás!AR402,"")</f>
        <v/>
      </c>
      <c r="AK377" s="4" t="str">
        <f>IF($K377="igen",Beosztás!AS402,"")</f>
        <v/>
      </c>
      <c r="AL377" s="4" t="str">
        <f>IF($K377="igen",Beosztás!AT402,"")</f>
        <v/>
      </c>
      <c r="AM377" s="4" t="str">
        <f>IF($K377="igen",Beosztás!AU402,"")</f>
        <v/>
      </c>
      <c r="AN377" s="4" t="str">
        <f>IF($K377="igen",Beosztás!AV402,"")</f>
        <v/>
      </c>
      <c r="AO377" s="4" t="str">
        <f>IF($K377="igen",Beosztás!AW402,"")</f>
        <v/>
      </c>
      <c r="AP377" s="32" t="str">
        <f>IF($K377="igen",Beosztás!AX405,"")</f>
        <v/>
      </c>
    </row>
    <row r="378" spans="1:42" hidden="1" x14ac:dyDescent="0.3">
      <c r="A378" s="155">
        <f>Beosztás!A403</f>
        <v>0</v>
      </c>
      <c r="B378">
        <f>VLOOKUP($A378,Beosztás!$A$42:$I$345,8,)</f>
        <v>0</v>
      </c>
      <c r="C378">
        <f>VLOOKUP($A378,Beosztás!$A$42:$Q$345,9,)</f>
        <v>0</v>
      </c>
      <c r="D378">
        <f>VLOOKUP($A378,Beosztás!$A$42:$Q$345,10,)</f>
        <v>0</v>
      </c>
      <c r="E378">
        <f>VLOOKUP($A378,Beosztás!$A$42:$Q$345,11,)</f>
        <v>0</v>
      </c>
      <c r="F378">
        <f>VLOOKUP($A378,Beosztás!$A$42:$Q$345,16,)</f>
        <v>0</v>
      </c>
      <c r="G378">
        <f>VLOOKUP($A378,Beosztás!$A$42:$S$345,17,)</f>
        <v>0</v>
      </c>
      <c r="H378">
        <f>VLOOKUP($A378,Beosztás!$A$42:$S$345,14,)</f>
        <v>0</v>
      </c>
      <c r="I378">
        <f>VLOOKUP($A378,Beosztás!$A$42:$S$345,15,)</f>
        <v>0</v>
      </c>
      <c r="J378">
        <f t="shared" si="12"/>
        <v>0</v>
      </c>
      <c r="K378" s="82" t="str">
        <f t="shared" si="13"/>
        <v>nem</v>
      </c>
      <c r="L378" s="31" t="str">
        <f>IF($K378="igen",Beosztás!T400,"")</f>
        <v/>
      </c>
      <c r="M378" s="4" t="str">
        <f>IF($K378="igen",Beosztás!U400,"")</f>
        <v/>
      </c>
      <c r="N378" s="4" t="str">
        <f>IF($K378="igen",Beosztás!V403,"")</f>
        <v/>
      </c>
      <c r="O378" s="4" t="str">
        <f>IF($K378="igen",Beosztás!W403,"")</f>
        <v/>
      </c>
      <c r="P378" s="4" t="str">
        <f>IF($K378="igen",Beosztás!X403,"")</f>
        <v/>
      </c>
      <c r="Q378" s="4" t="str">
        <f>IF($K378="igen",Beosztás!Y403,"")</f>
        <v/>
      </c>
      <c r="R378" s="4" t="str">
        <f>IF($K378="igen",Beosztás!Z403,"")</f>
        <v/>
      </c>
      <c r="S378" s="4" t="str">
        <f>IF($K378="igen",Beosztás!AA403,"")</f>
        <v/>
      </c>
      <c r="T378" s="4" t="str">
        <f>IF($K378="igen",Beosztás!AB403,"")</f>
        <v/>
      </c>
      <c r="U378" s="4" t="str">
        <f>IF($K378="igen",Beosztás!AC403,"")</f>
        <v/>
      </c>
      <c r="V378" s="4" t="str">
        <f>IF($K378="igen",Beosztás!AD403,"")</f>
        <v/>
      </c>
      <c r="W378" s="4" t="str">
        <f>IF($K378="igen",Beosztás!AE403,"")</f>
        <v/>
      </c>
      <c r="X378" s="4" t="str">
        <f>IF($K378="igen",Beosztás!AF403,"")</f>
        <v/>
      </c>
      <c r="Y378" s="4" t="str">
        <f>IF($K378="igen",Beosztás!AG403,"")</f>
        <v/>
      </c>
      <c r="Z378" s="4" t="str">
        <f>IF($K378="igen",Beosztás!AH403,"")</f>
        <v/>
      </c>
      <c r="AA378" s="4" t="str">
        <f>IF($K378="igen",Beosztás!AI403,"")</f>
        <v/>
      </c>
      <c r="AB378" s="4" t="str">
        <f>IF($K378="igen",Beosztás!AJ403,"")</f>
        <v/>
      </c>
      <c r="AC378" s="4" t="str">
        <f>IF($K378="igen",Beosztás!AK403,"")</f>
        <v/>
      </c>
      <c r="AD378" s="4" t="str">
        <f>IF($K378="igen",Beosztás!AL403,"")</f>
        <v/>
      </c>
      <c r="AE378" s="4" t="str">
        <f>IF($K378="igen",Beosztás!AM403,"")</f>
        <v/>
      </c>
      <c r="AF378" s="4" t="str">
        <f>IF($K378="igen",Beosztás!AN403,"")</f>
        <v/>
      </c>
      <c r="AG378" s="4" t="str">
        <f>IF($K378="igen",Beosztás!AO403,"")</f>
        <v/>
      </c>
      <c r="AH378" s="4" t="str">
        <f>IF($K378="igen",Beosztás!AP403,"")</f>
        <v/>
      </c>
      <c r="AI378" s="4" t="str">
        <f>IF($K378="igen",Beosztás!AQ403,"")</f>
        <v/>
      </c>
      <c r="AJ378" s="4" t="str">
        <f>IF($K378="igen",Beosztás!AR403,"")</f>
        <v/>
      </c>
      <c r="AK378" s="4" t="str">
        <f>IF($K378="igen",Beosztás!AS403,"")</f>
        <v/>
      </c>
      <c r="AL378" s="4" t="str">
        <f>IF($K378="igen",Beosztás!AT403,"")</f>
        <v/>
      </c>
      <c r="AM378" s="4" t="str">
        <f>IF($K378="igen",Beosztás!AU403,"")</f>
        <v/>
      </c>
      <c r="AN378" s="4" t="str">
        <f>IF($K378="igen",Beosztás!AV403,"")</f>
        <v/>
      </c>
      <c r="AO378" s="4" t="str">
        <f>IF($K378="igen",Beosztás!AW403,"")</f>
        <v/>
      </c>
      <c r="AP378" s="32" t="str">
        <f>IF($K378="igen",Beosztás!AX406,"")</f>
        <v/>
      </c>
    </row>
    <row r="379" spans="1:42" hidden="1" x14ac:dyDescent="0.3">
      <c r="A379" s="155">
        <f>Beosztás!A404</f>
        <v>0</v>
      </c>
      <c r="B379">
        <f>VLOOKUP($A379,Beosztás!$A$42:$I$345,8,)</f>
        <v>0</v>
      </c>
      <c r="C379">
        <f>VLOOKUP($A379,Beosztás!$A$42:$Q$345,9,)</f>
        <v>0</v>
      </c>
      <c r="D379">
        <f>VLOOKUP($A379,Beosztás!$A$42:$Q$345,10,)</f>
        <v>0</v>
      </c>
      <c r="E379">
        <f>VLOOKUP($A379,Beosztás!$A$42:$Q$345,11,)</f>
        <v>0</v>
      </c>
      <c r="F379">
        <f>VLOOKUP($A379,Beosztás!$A$42:$Q$345,16,)</f>
        <v>0</v>
      </c>
      <c r="G379">
        <f>VLOOKUP($A379,Beosztás!$A$42:$S$345,17,)</f>
        <v>0</v>
      </c>
      <c r="H379">
        <f>VLOOKUP($A379,Beosztás!$A$42:$S$345,14,)</f>
        <v>0</v>
      </c>
      <c r="I379">
        <f>VLOOKUP($A379,Beosztás!$A$42:$S$345,15,)</f>
        <v>0</v>
      </c>
      <c r="J379">
        <f t="shared" si="12"/>
        <v>0</v>
      </c>
      <c r="K379" s="82" t="str">
        <f t="shared" si="13"/>
        <v>nem</v>
      </c>
      <c r="L379" s="31" t="str">
        <f>IF($K379="igen",Beosztás!T401,"")</f>
        <v/>
      </c>
      <c r="M379" s="4" t="str">
        <f>IF($K379="igen",Beosztás!U401,"")</f>
        <v/>
      </c>
      <c r="N379" s="4" t="str">
        <f>IF($K379="igen",Beosztás!V404,"")</f>
        <v/>
      </c>
      <c r="O379" s="4" t="str">
        <f>IF($K379="igen",Beosztás!W404,"")</f>
        <v/>
      </c>
      <c r="P379" s="4" t="str">
        <f>IF($K379="igen",Beosztás!X404,"")</f>
        <v/>
      </c>
      <c r="Q379" s="4" t="str">
        <f>IF($K379="igen",Beosztás!Y404,"")</f>
        <v/>
      </c>
      <c r="R379" s="4" t="str">
        <f>IF($K379="igen",Beosztás!Z404,"")</f>
        <v/>
      </c>
      <c r="S379" s="4" t="str">
        <f>IF($K379="igen",Beosztás!AA404,"")</f>
        <v/>
      </c>
      <c r="T379" s="4" t="str">
        <f>IF($K379="igen",Beosztás!AB404,"")</f>
        <v/>
      </c>
      <c r="U379" s="4" t="str">
        <f>IF($K379="igen",Beosztás!AC404,"")</f>
        <v/>
      </c>
      <c r="V379" s="4" t="str">
        <f>IF($K379="igen",Beosztás!AD404,"")</f>
        <v/>
      </c>
      <c r="W379" s="4" t="str">
        <f>IF($K379="igen",Beosztás!AE404,"")</f>
        <v/>
      </c>
      <c r="X379" s="4" t="str">
        <f>IF($K379="igen",Beosztás!AF404,"")</f>
        <v/>
      </c>
      <c r="Y379" s="4" t="str">
        <f>IF($K379="igen",Beosztás!AG404,"")</f>
        <v/>
      </c>
      <c r="Z379" s="4" t="str">
        <f>IF($K379="igen",Beosztás!AH404,"")</f>
        <v/>
      </c>
      <c r="AA379" s="4" t="str">
        <f>IF($K379="igen",Beosztás!AI404,"")</f>
        <v/>
      </c>
      <c r="AB379" s="4" t="str">
        <f>IF($K379="igen",Beosztás!AJ404,"")</f>
        <v/>
      </c>
      <c r="AC379" s="4" t="str">
        <f>IF($K379="igen",Beosztás!AK404,"")</f>
        <v/>
      </c>
      <c r="AD379" s="4" t="str">
        <f>IF($K379="igen",Beosztás!AL404,"")</f>
        <v/>
      </c>
      <c r="AE379" s="4" t="str">
        <f>IF($K379="igen",Beosztás!AM404,"")</f>
        <v/>
      </c>
      <c r="AF379" s="4" t="str">
        <f>IF($K379="igen",Beosztás!AN404,"")</f>
        <v/>
      </c>
      <c r="AG379" s="4" t="str">
        <f>IF($K379="igen",Beosztás!AO404,"")</f>
        <v/>
      </c>
      <c r="AH379" s="4" t="str">
        <f>IF($K379="igen",Beosztás!AP404,"")</f>
        <v/>
      </c>
      <c r="AI379" s="4" t="str">
        <f>IF($K379="igen",Beosztás!AQ404,"")</f>
        <v/>
      </c>
      <c r="AJ379" s="4" t="str">
        <f>IF($K379="igen",Beosztás!AR404,"")</f>
        <v/>
      </c>
      <c r="AK379" s="4" t="str">
        <f>IF($K379="igen",Beosztás!AS404,"")</f>
        <v/>
      </c>
      <c r="AL379" s="4" t="str">
        <f>IF($K379="igen",Beosztás!AT404,"")</f>
        <v/>
      </c>
      <c r="AM379" s="4" t="str">
        <f>IF($K379="igen",Beosztás!AU404,"")</f>
        <v/>
      </c>
      <c r="AN379" s="4" t="str">
        <f>IF($K379="igen",Beosztás!AV404,"")</f>
        <v/>
      </c>
      <c r="AO379" s="4" t="str">
        <f>IF($K379="igen",Beosztás!AW404,"")</f>
        <v/>
      </c>
      <c r="AP379" s="32" t="str">
        <f>IF($K379="igen",Beosztás!AX407,"")</f>
        <v/>
      </c>
    </row>
    <row r="380" spans="1:42" hidden="1" x14ac:dyDescent="0.3">
      <c r="A380" s="155">
        <f>Beosztás!A405</f>
        <v>0</v>
      </c>
      <c r="B380">
        <f>VLOOKUP($A380,Beosztás!$A$42:$I$345,8,)</f>
        <v>0</v>
      </c>
      <c r="C380">
        <f>VLOOKUP($A380,Beosztás!$A$42:$Q$345,9,)</f>
        <v>0</v>
      </c>
      <c r="D380">
        <f>VLOOKUP($A380,Beosztás!$A$42:$Q$345,10,)</f>
        <v>0</v>
      </c>
      <c r="E380">
        <f>VLOOKUP($A380,Beosztás!$A$42:$Q$345,11,)</f>
        <v>0</v>
      </c>
      <c r="F380">
        <f>VLOOKUP($A380,Beosztás!$A$42:$Q$345,16,)</f>
        <v>0</v>
      </c>
      <c r="G380">
        <f>VLOOKUP($A380,Beosztás!$A$42:$S$345,17,)</f>
        <v>0</v>
      </c>
      <c r="H380">
        <f>VLOOKUP($A380,Beosztás!$A$42:$S$345,14,)</f>
        <v>0</v>
      </c>
      <c r="I380">
        <f>VLOOKUP($A380,Beosztás!$A$42:$S$345,15,)</f>
        <v>0</v>
      </c>
      <c r="J380">
        <f t="shared" si="12"/>
        <v>0</v>
      </c>
      <c r="K380" s="82" t="str">
        <f t="shared" si="13"/>
        <v>nem</v>
      </c>
      <c r="L380" s="31" t="str">
        <f>IF($K380="igen",Beosztás!T402,"")</f>
        <v/>
      </c>
      <c r="M380" s="4" t="str">
        <f>IF($K380="igen",Beosztás!U402,"")</f>
        <v/>
      </c>
      <c r="N380" s="4" t="str">
        <f>IF($K380="igen",Beosztás!V405,"")</f>
        <v/>
      </c>
      <c r="O380" s="4" t="str">
        <f>IF($K380="igen",Beosztás!W405,"")</f>
        <v/>
      </c>
      <c r="P380" s="4" t="str">
        <f>IF($K380="igen",Beosztás!X405,"")</f>
        <v/>
      </c>
      <c r="Q380" s="4" t="str">
        <f>IF($K380="igen",Beosztás!Y405,"")</f>
        <v/>
      </c>
      <c r="R380" s="4" t="str">
        <f>IF($K380="igen",Beosztás!Z405,"")</f>
        <v/>
      </c>
      <c r="S380" s="4" t="str">
        <f>IF($K380="igen",Beosztás!AA405,"")</f>
        <v/>
      </c>
      <c r="T380" s="4" t="str">
        <f>IF($K380="igen",Beosztás!AB405,"")</f>
        <v/>
      </c>
      <c r="U380" s="4" t="str">
        <f>IF($K380="igen",Beosztás!AC405,"")</f>
        <v/>
      </c>
      <c r="V380" s="4" t="str">
        <f>IF($K380="igen",Beosztás!AD405,"")</f>
        <v/>
      </c>
      <c r="W380" s="4" t="str">
        <f>IF($K380="igen",Beosztás!AE405,"")</f>
        <v/>
      </c>
      <c r="X380" s="4" t="str">
        <f>IF($K380="igen",Beosztás!AF405,"")</f>
        <v/>
      </c>
      <c r="Y380" s="4" t="str">
        <f>IF($K380="igen",Beosztás!AG405,"")</f>
        <v/>
      </c>
      <c r="Z380" s="4" t="str">
        <f>IF($K380="igen",Beosztás!AH405,"")</f>
        <v/>
      </c>
      <c r="AA380" s="4" t="str">
        <f>IF($K380="igen",Beosztás!AI405,"")</f>
        <v/>
      </c>
      <c r="AB380" s="4" t="str">
        <f>IF($K380="igen",Beosztás!AJ405,"")</f>
        <v/>
      </c>
      <c r="AC380" s="4" t="str">
        <f>IF($K380="igen",Beosztás!AK405,"")</f>
        <v/>
      </c>
      <c r="AD380" s="4" t="str">
        <f>IF($K380="igen",Beosztás!AL405,"")</f>
        <v/>
      </c>
      <c r="AE380" s="4" t="str">
        <f>IF($K380="igen",Beosztás!AM405,"")</f>
        <v/>
      </c>
      <c r="AF380" s="4" t="str">
        <f>IF($K380="igen",Beosztás!AN405,"")</f>
        <v/>
      </c>
      <c r="AG380" s="4" t="str">
        <f>IF($K380="igen",Beosztás!AO405,"")</f>
        <v/>
      </c>
      <c r="AH380" s="4" t="str">
        <f>IF($K380="igen",Beosztás!AP405,"")</f>
        <v/>
      </c>
      <c r="AI380" s="4" t="str">
        <f>IF($K380="igen",Beosztás!AQ405,"")</f>
        <v/>
      </c>
      <c r="AJ380" s="4" t="str">
        <f>IF($K380="igen",Beosztás!AR405,"")</f>
        <v/>
      </c>
      <c r="AK380" s="4" t="str">
        <f>IF($K380="igen",Beosztás!AS405,"")</f>
        <v/>
      </c>
      <c r="AL380" s="4" t="str">
        <f>IF($K380="igen",Beosztás!AT405,"")</f>
        <v/>
      </c>
      <c r="AM380" s="4" t="str">
        <f>IF($K380="igen",Beosztás!AU405,"")</f>
        <v/>
      </c>
      <c r="AN380" s="4" t="str">
        <f>IF($K380="igen",Beosztás!AV405,"")</f>
        <v/>
      </c>
      <c r="AO380" s="4" t="str">
        <f>IF($K380="igen",Beosztás!AW405,"")</f>
        <v/>
      </c>
      <c r="AP380" s="32" t="str">
        <f>IF($K380="igen",Beosztás!AX408,"")</f>
        <v/>
      </c>
    </row>
    <row r="381" spans="1:42" hidden="1" x14ac:dyDescent="0.3">
      <c r="A381" s="155">
        <f>Beosztás!A406</f>
        <v>0</v>
      </c>
      <c r="B381">
        <f>VLOOKUP($A381,Beosztás!$A$42:$I$345,8,)</f>
        <v>0</v>
      </c>
      <c r="C381">
        <f>VLOOKUP($A381,Beosztás!$A$42:$Q$345,9,)</f>
        <v>0</v>
      </c>
      <c r="D381">
        <f>VLOOKUP($A381,Beosztás!$A$42:$Q$345,10,)</f>
        <v>0</v>
      </c>
      <c r="E381">
        <f>VLOOKUP($A381,Beosztás!$A$42:$Q$345,11,)</f>
        <v>0</v>
      </c>
      <c r="F381">
        <f>VLOOKUP($A381,Beosztás!$A$42:$Q$345,16,)</f>
        <v>0</v>
      </c>
      <c r="G381">
        <f>VLOOKUP($A381,Beosztás!$A$42:$S$345,17,)</f>
        <v>0</v>
      </c>
      <c r="H381">
        <f>VLOOKUP($A381,Beosztás!$A$42:$S$345,14,)</f>
        <v>0</v>
      </c>
      <c r="I381">
        <f>VLOOKUP($A381,Beosztás!$A$42:$S$345,15,)</f>
        <v>0</v>
      </c>
      <c r="J381">
        <f t="shared" si="12"/>
        <v>0</v>
      </c>
      <c r="K381" s="82" t="str">
        <f t="shared" si="13"/>
        <v>nem</v>
      </c>
      <c r="L381" s="31" t="str">
        <f>IF($K381="igen",Beosztás!T403,"")</f>
        <v/>
      </c>
      <c r="M381" s="4" t="str">
        <f>IF($K381="igen",Beosztás!U403,"")</f>
        <v/>
      </c>
      <c r="N381" s="4" t="str">
        <f>IF($K381="igen",Beosztás!V406,"")</f>
        <v/>
      </c>
      <c r="O381" s="4" t="str">
        <f>IF($K381="igen",Beosztás!W406,"")</f>
        <v/>
      </c>
      <c r="P381" s="4" t="str">
        <f>IF($K381="igen",Beosztás!X406,"")</f>
        <v/>
      </c>
      <c r="Q381" s="4" t="str">
        <f>IF($K381="igen",Beosztás!Y406,"")</f>
        <v/>
      </c>
      <c r="R381" s="4" t="str">
        <f>IF($K381="igen",Beosztás!Z406,"")</f>
        <v/>
      </c>
      <c r="S381" s="4" t="str">
        <f>IF($K381="igen",Beosztás!AA406,"")</f>
        <v/>
      </c>
      <c r="T381" s="4" t="str">
        <f>IF($K381="igen",Beosztás!AB406,"")</f>
        <v/>
      </c>
      <c r="U381" s="4" t="str">
        <f>IF($K381="igen",Beosztás!AC406,"")</f>
        <v/>
      </c>
      <c r="V381" s="4" t="str">
        <f>IF($K381="igen",Beosztás!AD406,"")</f>
        <v/>
      </c>
      <c r="W381" s="4" t="str">
        <f>IF($K381="igen",Beosztás!AE406,"")</f>
        <v/>
      </c>
      <c r="X381" s="4" t="str">
        <f>IF($K381="igen",Beosztás!AF406,"")</f>
        <v/>
      </c>
      <c r="Y381" s="4" t="str">
        <f>IF($K381="igen",Beosztás!AG406,"")</f>
        <v/>
      </c>
      <c r="Z381" s="4" t="str">
        <f>IF($K381="igen",Beosztás!AH406,"")</f>
        <v/>
      </c>
      <c r="AA381" s="4" t="str">
        <f>IF($K381="igen",Beosztás!AI406,"")</f>
        <v/>
      </c>
      <c r="AB381" s="4" t="str">
        <f>IF($K381="igen",Beosztás!AJ406,"")</f>
        <v/>
      </c>
      <c r="AC381" s="4" t="str">
        <f>IF($K381="igen",Beosztás!AK406,"")</f>
        <v/>
      </c>
      <c r="AD381" s="4" t="str">
        <f>IF($K381="igen",Beosztás!AL406,"")</f>
        <v/>
      </c>
      <c r="AE381" s="4" t="str">
        <f>IF($K381="igen",Beosztás!AM406,"")</f>
        <v/>
      </c>
      <c r="AF381" s="4" t="str">
        <f>IF($K381="igen",Beosztás!AN406,"")</f>
        <v/>
      </c>
      <c r="AG381" s="4" t="str">
        <f>IF($K381="igen",Beosztás!AO406,"")</f>
        <v/>
      </c>
      <c r="AH381" s="4" t="str">
        <f>IF($K381="igen",Beosztás!AP406,"")</f>
        <v/>
      </c>
      <c r="AI381" s="4" t="str">
        <f>IF($K381="igen",Beosztás!AQ406,"")</f>
        <v/>
      </c>
      <c r="AJ381" s="4" t="str">
        <f>IF($K381="igen",Beosztás!AR406,"")</f>
        <v/>
      </c>
      <c r="AK381" s="4" t="str">
        <f>IF($K381="igen",Beosztás!AS406,"")</f>
        <v/>
      </c>
      <c r="AL381" s="4" t="str">
        <f>IF($K381="igen",Beosztás!AT406,"")</f>
        <v/>
      </c>
      <c r="AM381" s="4" t="str">
        <f>IF($K381="igen",Beosztás!AU406,"")</f>
        <v/>
      </c>
      <c r="AN381" s="4" t="str">
        <f>IF($K381="igen",Beosztás!AV406,"")</f>
        <v/>
      </c>
      <c r="AO381" s="4" t="str">
        <f>IF($K381="igen",Beosztás!AW406,"")</f>
        <v/>
      </c>
      <c r="AP381" s="32" t="str">
        <f>IF($K381="igen",Beosztás!AX409,"")</f>
        <v/>
      </c>
    </row>
    <row r="382" spans="1:42" hidden="1" x14ac:dyDescent="0.3">
      <c r="A382" s="155">
        <f>Beosztás!A407</f>
        <v>0</v>
      </c>
      <c r="B382">
        <f>VLOOKUP($A382,Beosztás!$A$42:$I$345,8,)</f>
        <v>0</v>
      </c>
      <c r="C382">
        <f>VLOOKUP($A382,Beosztás!$A$42:$Q$345,9,)</f>
        <v>0</v>
      </c>
      <c r="D382">
        <f>VLOOKUP($A382,Beosztás!$A$42:$Q$345,10,)</f>
        <v>0</v>
      </c>
      <c r="E382">
        <f>VLOOKUP($A382,Beosztás!$A$42:$Q$345,11,)</f>
        <v>0</v>
      </c>
      <c r="F382">
        <f>VLOOKUP($A382,Beosztás!$A$42:$Q$345,16,)</f>
        <v>0</v>
      </c>
      <c r="G382">
        <f>VLOOKUP($A382,Beosztás!$A$42:$S$345,17,)</f>
        <v>0</v>
      </c>
      <c r="H382">
        <f>VLOOKUP($A382,Beosztás!$A$42:$S$345,14,)</f>
        <v>0</v>
      </c>
      <c r="I382">
        <f>VLOOKUP($A382,Beosztás!$A$42:$S$345,15,)</f>
        <v>0</v>
      </c>
      <c r="J382">
        <f t="shared" si="12"/>
        <v>0</v>
      </c>
      <c r="K382" s="82" t="str">
        <f t="shared" si="13"/>
        <v>nem</v>
      </c>
      <c r="L382" s="31" t="str">
        <f>IF($K382="igen",Beosztás!T404,"")</f>
        <v/>
      </c>
      <c r="M382" s="4" t="str">
        <f>IF($K382="igen",Beosztás!U404,"")</f>
        <v/>
      </c>
      <c r="N382" s="4" t="str">
        <f>IF($K382="igen",Beosztás!V407,"")</f>
        <v/>
      </c>
      <c r="O382" s="4" t="str">
        <f>IF($K382="igen",Beosztás!W407,"")</f>
        <v/>
      </c>
      <c r="P382" s="4" t="str">
        <f>IF($K382="igen",Beosztás!X407,"")</f>
        <v/>
      </c>
      <c r="Q382" s="4" t="str">
        <f>IF($K382="igen",Beosztás!Y407,"")</f>
        <v/>
      </c>
      <c r="R382" s="4" t="str">
        <f>IF($K382="igen",Beosztás!Z407,"")</f>
        <v/>
      </c>
      <c r="S382" s="4" t="str">
        <f>IF($K382="igen",Beosztás!AA407,"")</f>
        <v/>
      </c>
      <c r="T382" s="4" t="str">
        <f>IF($K382="igen",Beosztás!AB407,"")</f>
        <v/>
      </c>
      <c r="U382" s="4" t="str">
        <f>IF($K382="igen",Beosztás!AC407,"")</f>
        <v/>
      </c>
      <c r="V382" s="4" t="str">
        <f>IF($K382="igen",Beosztás!AD407,"")</f>
        <v/>
      </c>
      <c r="W382" s="4" t="str">
        <f>IF($K382="igen",Beosztás!AE407,"")</f>
        <v/>
      </c>
      <c r="X382" s="4" t="str">
        <f>IF($K382="igen",Beosztás!AF407,"")</f>
        <v/>
      </c>
      <c r="Y382" s="4" t="str">
        <f>IF($K382="igen",Beosztás!AG407,"")</f>
        <v/>
      </c>
      <c r="Z382" s="4" t="str">
        <f>IF($K382="igen",Beosztás!AH407,"")</f>
        <v/>
      </c>
      <c r="AA382" s="4" t="str">
        <f>IF($K382="igen",Beosztás!AI407,"")</f>
        <v/>
      </c>
      <c r="AB382" s="4" t="str">
        <f>IF($K382="igen",Beosztás!AJ407,"")</f>
        <v/>
      </c>
      <c r="AC382" s="4" t="str">
        <f>IF($K382="igen",Beosztás!AK407,"")</f>
        <v/>
      </c>
      <c r="AD382" s="4" t="str">
        <f>IF($K382="igen",Beosztás!AL407,"")</f>
        <v/>
      </c>
      <c r="AE382" s="4" t="str">
        <f>IF($K382="igen",Beosztás!AM407,"")</f>
        <v/>
      </c>
      <c r="AF382" s="4" t="str">
        <f>IF($K382="igen",Beosztás!AN407,"")</f>
        <v/>
      </c>
      <c r="AG382" s="4" t="str">
        <f>IF($K382="igen",Beosztás!AO407,"")</f>
        <v/>
      </c>
      <c r="AH382" s="4" t="str">
        <f>IF($K382="igen",Beosztás!AP407,"")</f>
        <v/>
      </c>
      <c r="AI382" s="4" t="str">
        <f>IF($K382="igen",Beosztás!AQ407,"")</f>
        <v/>
      </c>
      <c r="AJ382" s="4" t="str">
        <f>IF($K382="igen",Beosztás!AR407,"")</f>
        <v/>
      </c>
      <c r="AK382" s="4" t="str">
        <f>IF($K382="igen",Beosztás!AS407,"")</f>
        <v/>
      </c>
      <c r="AL382" s="4" t="str">
        <f>IF($K382="igen",Beosztás!AT407,"")</f>
        <v/>
      </c>
      <c r="AM382" s="4" t="str">
        <f>IF($K382="igen",Beosztás!AU407,"")</f>
        <v/>
      </c>
      <c r="AN382" s="4" t="str">
        <f>IF($K382="igen",Beosztás!AV407,"")</f>
        <v/>
      </c>
      <c r="AO382" s="4" t="str">
        <f>IF($K382="igen",Beosztás!AW407,"")</f>
        <v/>
      </c>
      <c r="AP382" s="32" t="str">
        <f>IF($K382="igen",Beosztás!AX410,"")</f>
        <v/>
      </c>
    </row>
    <row r="383" spans="1:42" hidden="1" x14ac:dyDescent="0.3">
      <c r="A383" s="155">
        <f>Beosztás!A408</f>
        <v>0</v>
      </c>
      <c r="B383">
        <f>VLOOKUP($A383,Beosztás!$A$42:$I$345,8,)</f>
        <v>0</v>
      </c>
      <c r="C383">
        <f>VLOOKUP($A383,Beosztás!$A$42:$Q$345,9,)</f>
        <v>0</v>
      </c>
      <c r="D383">
        <f>VLOOKUP($A383,Beosztás!$A$42:$Q$345,10,)</f>
        <v>0</v>
      </c>
      <c r="E383">
        <f>VLOOKUP($A383,Beosztás!$A$42:$Q$345,11,)</f>
        <v>0</v>
      </c>
      <c r="F383">
        <f>VLOOKUP($A383,Beosztás!$A$42:$Q$345,16,)</f>
        <v>0</v>
      </c>
      <c r="G383">
        <f>VLOOKUP($A383,Beosztás!$A$42:$S$345,17,)</f>
        <v>0</v>
      </c>
      <c r="H383">
        <f>VLOOKUP($A383,Beosztás!$A$42:$S$345,14,)</f>
        <v>0</v>
      </c>
      <c r="I383">
        <f>VLOOKUP($A383,Beosztás!$A$42:$S$345,15,)</f>
        <v>0</v>
      </c>
      <c r="J383">
        <f t="shared" si="12"/>
        <v>0</v>
      </c>
      <c r="K383" s="82" t="str">
        <f t="shared" si="13"/>
        <v>nem</v>
      </c>
      <c r="L383" s="31" t="str">
        <f>IF($K383="igen",Beosztás!T405,"")</f>
        <v/>
      </c>
      <c r="M383" s="4" t="str">
        <f>IF($K383="igen",Beosztás!U405,"")</f>
        <v/>
      </c>
      <c r="N383" s="4" t="str">
        <f>IF($K383="igen",Beosztás!V408,"")</f>
        <v/>
      </c>
      <c r="O383" s="4" t="str">
        <f>IF($K383="igen",Beosztás!W408,"")</f>
        <v/>
      </c>
      <c r="P383" s="4" t="str">
        <f>IF($K383="igen",Beosztás!X408,"")</f>
        <v/>
      </c>
      <c r="Q383" s="4" t="str">
        <f>IF($K383="igen",Beosztás!Y408,"")</f>
        <v/>
      </c>
      <c r="R383" s="4" t="str">
        <f>IF($K383="igen",Beosztás!Z408,"")</f>
        <v/>
      </c>
      <c r="S383" s="4" t="str">
        <f>IF($K383="igen",Beosztás!AA408,"")</f>
        <v/>
      </c>
      <c r="T383" s="4" t="str">
        <f>IF($K383="igen",Beosztás!AB408,"")</f>
        <v/>
      </c>
      <c r="U383" s="4" t="str">
        <f>IF($K383="igen",Beosztás!AC408,"")</f>
        <v/>
      </c>
      <c r="V383" s="4" t="str">
        <f>IF($K383="igen",Beosztás!AD408,"")</f>
        <v/>
      </c>
      <c r="W383" s="4" t="str">
        <f>IF($K383="igen",Beosztás!AE408,"")</f>
        <v/>
      </c>
      <c r="X383" s="4" t="str">
        <f>IF($K383="igen",Beosztás!AF408,"")</f>
        <v/>
      </c>
      <c r="Y383" s="4" t="str">
        <f>IF($K383="igen",Beosztás!AG408,"")</f>
        <v/>
      </c>
      <c r="Z383" s="4" t="str">
        <f>IF($K383="igen",Beosztás!AH408,"")</f>
        <v/>
      </c>
      <c r="AA383" s="4" t="str">
        <f>IF($K383="igen",Beosztás!AI408,"")</f>
        <v/>
      </c>
      <c r="AB383" s="4" t="str">
        <f>IF($K383="igen",Beosztás!AJ408,"")</f>
        <v/>
      </c>
      <c r="AC383" s="4" t="str">
        <f>IF($K383="igen",Beosztás!AK408,"")</f>
        <v/>
      </c>
      <c r="AD383" s="4" t="str">
        <f>IF($K383="igen",Beosztás!AL408,"")</f>
        <v/>
      </c>
      <c r="AE383" s="4" t="str">
        <f>IF($K383="igen",Beosztás!AM408,"")</f>
        <v/>
      </c>
      <c r="AF383" s="4" t="str">
        <f>IF($K383="igen",Beosztás!AN408,"")</f>
        <v/>
      </c>
      <c r="AG383" s="4" t="str">
        <f>IF($K383="igen",Beosztás!AO408,"")</f>
        <v/>
      </c>
      <c r="AH383" s="4" t="str">
        <f>IF($K383="igen",Beosztás!AP408,"")</f>
        <v/>
      </c>
      <c r="AI383" s="4" t="str">
        <f>IF($K383="igen",Beosztás!AQ408,"")</f>
        <v/>
      </c>
      <c r="AJ383" s="4" t="str">
        <f>IF($K383="igen",Beosztás!AR408,"")</f>
        <v/>
      </c>
      <c r="AK383" s="4" t="str">
        <f>IF($K383="igen",Beosztás!AS408,"")</f>
        <v/>
      </c>
      <c r="AL383" s="4" t="str">
        <f>IF($K383="igen",Beosztás!AT408,"")</f>
        <v/>
      </c>
      <c r="AM383" s="4" t="str">
        <f>IF($K383="igen",Beosztás!AU408,"")</f>
        <v/>
      </c>
      <c r="AN383" s="4" t="str">
        <f>IF($K383="igen",Beosztás!AV408,"")</f>
        <v/>
      </c>
      <c r="AO383" s="4" t="str">
        <f>IF($K383="igen",Beosztás!AW408,"")</f>
        <v/>
      </c>
      <c r="AP383" s="32" t="str">
        <f>IF($K383="igen",Beosztás!AX411,"")</f>
        <v/>
      </c>
    </row>
    <row r="384" spans="1:42" hidden="1" x14ac:dyDescent="0.3">
      <c r="A384" s="155">
        <f>Beosztás!A409</f>
        <v>0</v>
      </c>
      <c r="B384">
        <f>VLOOKUP($A384,Beosztás!$A$42:$I$345,8,)</f>
        <v>0</v>
      </c>
      <c r="C384">
        <f>VLOOKUP($A384,Beosztás!$A$42:$Q$345,9,)</f>
        <v>0</v>
      </c>
      <c r="D384">
        <f>VLOOKUP($A384,Beosztás!$A$42:$Q$345,10,)</f>
        <v>0</v>
      </c>
      <c r="E384">
        <f>VLOOKUP($A384,Beosztás!$A$42:$Q$345,11,)</f>
        <v>0</v>
      </c>
      <c r="F384">
        <f>VLOOKUP($A384,Beosztás!$A$42:$Q$345,16,)</f>
        <v>0</v>
      </c>
      <c r="G384">
        <f>VLOOKUP($A384,Beosztás!$A$42:$S$345,17,)</f>
        <v>0</v>
      </c>
      <c r="H384">
        <f>VLOOKUP($A384,Beosztás!$A$42:$S$345,14,)</f>
        <v>0</v>
      </c>
      <c r="I384">
        <f>VLOOKUP($A384,Beosztás!$A$42:$S$345,15,)</f>
        <v>0</v>
      </c>
      <c r="J384">
        <f t="shared" si="12"/>
        <v>0</v>
      </c>
      <c r="K384" s="82" t="str">
        <f t="shared" si="13"/>
        <v>nem</v>
      </c>
      <c r="L384" s="31" t="str">
        <f>IF($K384="igen",Beosztás!T406,"")</f>
        <v/>
      </c>
      <c r="M384" s="4" t="str">
        <f>IF($K384="igen",Beosztás!U406,"")</f>
        <v/>
      </c>
      <c r="N384" s="4" t="str">
        <f>IF($K384="igen",Beosztás!V409,"")</f>
        <v/>
      </c>
      <c r="O384" s="4" t="str">
        <f>IF($K384="igen",Beosztás!W409,"")</f>
        <v/>
      </c>
      <c r="P384" s="4" t="str">
        <f>IF($K384="igen",Beosztás!X409,"")</f>
        <v/>
      </c>
      <c r="Q384" s="4" t="str">
        <f>IF($K384="igen",Beosztás!Y409,"")</f>
        <v/>
      </c>
      <c r="R384" s="4" t="str">
        <f>IF($K384="igen",Beosztás!Z409,"")</f>
        <v/>
      </c>
      <c r="S384" s="4" t="str">
        <f>IF($K384="igen",Beosztás!AA409,"")</f>
        <v/>
      </c>
      <c r="T384" s="4" t="str">
        <f>IF($K384="igen",Beosztás!AB409,"")</f>
        <v/>
      </c>
      <c r="U384" s="4" t="str">
        <f>IF($K384="igen",Beosztás!AC409,"")</f>
        <v/>
      </c>
      <c r="V384" s="4" t="str">
        <f>IF($K384="igen",Beosztás!AD409,"")</f>
        <v/>
      </c>
      <c r="W384" s="4" t="str">
        <f>IF($K384="igen",Beosztás!AE409,"")</f>
        <v/>
      </c>
      <c r="X384" s="4" t="str">
        <f>IF($K384="igen",Beosztás!AF409,"")</f>
        <v/>
      </c>
      <c r="Y384" s="4" t="str">
        <f>IF($K384="igen",Beosztás!AG409,"")</f>
        <v/>
      </c>
      <c r="Z384" s="4" t="str">
        <f>IF($K384="igen",Beosztás!AH409,"")</f>
        <v/>
      </c>
      <c r="AA384" s="4" t="str">
        <f>IF($K384="igen",Beosztás!AI409,"")</f>
        <v/>
      </c>
      <c r="AB384" s="4" t="str">
        <f>IF($K384="igen",Beosztás!AJ409,"")</f>
        <v/>
      </c>
      <c r="AC384" s="4" t="str">
        <f>IF($K384="igen",Beosztás!AK409,"")</f>
        <v/>
      </c>
      <c r="AD384" s="4" t="str">
        <f>IF($K384="igen",Beosztás!AL409,"")</f>
        <v/>
      </c>
      <c r="AE384" s="4" t="str">
        <f>IF($K384="igen",Beosztás!AM409,"")</f>
        <v/>
      </c>
      <c r="AF384" s="4" t="str">
        <f>IF($K384="igen",Beosztás!AN409,"")</f>
        <v/>
      </c>
      <c r="AG384" s="4" t="str">
        <f>IF($K384="igen",Beosztás!AO409,"")</f>
        <v/>
      </c>
      <c r="AH384" s="4" t="str">
        <f>IF($K384="igen",Beosztás!AP409,"")</f>
        <v/>
      </c>
      <c r="AI384" s="4" t="str">
        <f>IF($K384="igen",Beosztás!AQ409,"")</f>
        <v/>
      </c>
      <c r="AJ384" s="4" t="str">
        <f>IF($K384="igen",Beosztás!AR409,"")</f>
        <v/>
      </c>
      <c r="AK384" s="4" t="str">
        <f>IF($K384="igen",Beosztás!AS409,"")</f>
        <v/>
      </c>
      <c r="AL384" s="4" t="str">
        <f>IF($K384="igen",Beosztás!AT409,"")</f>
        <v/>
      </c>
      <c r="AM384" s="4" t="str">
        <f>IF($K384="igen",Beosztás!AU409,"")</f>
        <v/>
      </c>
      <c r="AN384" s="4" t="str">
        <f>IF($K384="igen",Beosztás!AV409,"")</f>
        <v/>
      </c>
      <c r="AO384" s="4" t="str">
        <f>IF($K384="igen",Beosztás!AW409,"")</f>
        <v/>
      </c>
      <c r="AP384" s="32" t="str">
        <f>IF($K384="igen",Beosztás!AX412,"")</f>
        <v/>
      </c>
    </row>
    <row r="385" spans="1:42" hidden="1" x14ac:dyDescent="0.3">
      <c r="A385" s="155">
        <f>Beosztás!A410</f>
        <v>0</v>
      </c>
      <c r="B385">
        <f>VLOOKUP($A385,Beosztás!$A$42:$I$345,8,)</f>
        <v>0</v>
      </c>
      <c r="C385">
        <f>VLOOKUP($A385,Beosztás!$A$42:$Q$345,9,)</f>
        <v>0</v>
      </c>
      <c r="D385">
        <f>VLOOKUP($A385,Beosztás!$A$42:$Q$345,10,)</f>
        <v>0</v>
      </c>
      <c r="E385">
        <f>VLOOKUP($A385,Beosztás!$A$42:$Q$345,11,)</f>
        <v>0</v>
      </c>
      <c r="F385">
        <f>VLOOKUP($A385,Beosztás!$A$42:$Q$345,16,)</f>
        <v>0</v>
      </c>
      <c r="G385">
        <f>VLOOKUP($A385,Beosztás!$A$42:$S$345,17,)</f>
        <v>0</v>
      </c>
      <c r="H385">
        <f>VLOOKUP($A385,Beosztás!$A$42:$S$345,14,)</f>
        <v>0</v>
      </c>
      <c r="I385">
        <f>VLOOKUP($A385,Beosztás!$A$42:$S$345,15,)</f>
        <v>0</v>
      </c>
      <c r="J385">
        <f t="shared" si="12"/>
        <v>0</v>
      </c>
      <c r="K385" s="82" t="str">
        <f t="shared" si="13"/>
        <v>nem</v>
      </c>
      <c r="L385" s="31" t="str">
        <f>IF($K385="igen",Beosztás!T407,"")</f>
        <v/>
      </c>
      <c r="M385" s="4" t="str">
        <f>IF($K385="igen",Beosztás!U407,"")</f>
        <v/>
      </c>
      <c r="N385" s="4" t="str">
        <f>IF($K385="igen",Beosztás!V410,"")</f>
        <v/>
      </c>
      <c r="O385" s="4" t="str">
        <f>IF($K385="igen",Beosztás!W410,"")</f>
        <v/>
      </c>
      <c r="P385" s="4" t="str">
        <f>IF($K385="igen",Beosztás!X410,"")</f>
        <v/>
      </c>
      <c r="Q385" s="4" t="str">
        <f>IF($K385="igen",Beosztás!Y410,"")</f>
        <v/>
      </c>
      <c r="R385" s="4" t="str">
        <f>IF($K385="igen",Beosztás!Z410,"")</f>
        <v/>
      </c>
      <c r="S385" s="4" t="str">
        <f>IF($K385="igen",Beosztás!AA410,"")</f>
        <v/>
      </c>
      <c r="T385" s="4" t="str">
        <f>IF($K385="igen",Beosztás!AB410,"")</f>
        <v/>
      </c>
      <c r="U385" s="4" t="str">
        <f>IF($K385="igen",Beosztás!AC410,"")</f>
        <v/>
      </c>
      <c r="V385" s="4" t="str">
        <f>IF($K385="igen",Beosztás!AD410,"")</f>
        <v/>
      </c>
      <c r="W385" s="4" t="str">
        <f>IF($K385="igen",Beosztás!AE410,"")</f>
        <v/>
      </c>
      <c r="X385" s="4" t="str">
        <f>IF($K385="igen",Beosztás!AF410,"")</f>
        <v/>
      </c>
      <c r="Y385" s="4" t="str">
        <f>IF($K385="igen",Beosztás!AG410,"")</f>
        <v/>
      </c>
      <c r="Z385" s="4" t="str">
        <f>IF($K385="igen",Beosztás!AH410,"")</f>
        <v/>
      </c>
      <c r="AA385" s="4" t="str">
        <f>IF($K385="igen",Beosztás!AI410,"")</f>
        <v/>
      </c>
      <c r="AB385" s="4" t="str">
        <f>IF($K385="igen",Beosztás!AJ410,"")</f>
        <v/>
      </c>
      <c r="AC385" s="4" t="str">
        <f>IF($K385="igen",Beosztás!AK410,"")</f>
        <v/>
      </c>
      <c r="AD385" s="4" t="str">
        <f>IF($K385="igen",Beosztás!AL410,"")</f>
        <v/>
      </c>
      <c r="AE385" s="4" t="str">
        <f>IF($K385="igen",Beosztás!AM410,"")</f>
        <v/>
      </c>
      <c r="AF385" s="4" t="str">
        <f>IF($K385="igen",Beosztás!AN410,"")</f>
        <v/>
      </c>
      <c r="AG385" s="4" t="str">
        <f>IF($K385="igen",Beosztás!AO410,"")</f>
        <v/>
      </c>
      <c r="AH385" s="4" t="str">
        <f>IF($K385="igen",Beosztás!AP410,"")</f>
        <v/>
      </c>
      <c r="AI385" s="4" t="str">
        <f>IF($K385="igen",Beosztás!AQ410,"")</f>
        <v/>
      </c>
      <c r="AJ385" s="4" t="str">
        <f>IF($K385="igen",Beosztás!AR410,"")</f>
        <v/>
      </c>
      <c r="AK385" s="4" t="str">
        <f>IF($K385="igen",Beosztás!AS410,"")</f>
        <v/>
      </c>
      <c r="AL385" s="4" t="str">
        <f>IF($K385="igen",Beosztás!AT410,"")</f>
        <v/>
      </c>
      <c r="AM385" s="4" t="str">
        <f>IF($K385="igen",Beosztás!AU410,"")</f>
        <v/>
      </c>
      <c r="AN385" s="4" t="str">
        <f>IF($K385="igen",Beosztás!AV410,"")</f>
        <v/>
      </c>
      <c r="AO385" s="4" t="str">
        <f>IF($K385="igen",Beosztás!AW410,"")</f>
        <v/>
      </c>
      <c r="AP385" s="32" t="str">
        <f>IF($K385="igen",Beosztás!AX413,"")</f>
        <v/>
      </c>
    </row>
    <row r="386" spans="1:42" hidden="1" x14ac:dyDescent="0.3">
      <c r="A386" s="155">
        <f>Beosztás!A411</f>
        <v>0</v>
      </c>
      <c r="B386">
        <f>VLOOKUP($A386,Beosztás!$A$42:$I$345,8,)</f>
        <v>0</v>
      </c>
      <c r="C386">
        <f>VLOOKUP($A386,Beosztás!$A$42:$Q$345,9,)</f>
        <v>0</v>
      </c>
      <c r="D386">
        <f>VLOOKUP($A386,Beosztás!$A$42:$Q$345,10,)</f>
        <v>0</v>
      </c>
      <c r="E386">
        <f>VLOOKUP($A386,Beosztás!$A$42:$Q$345,11,)</f>
        <v>0</v>
      </c>
      <c r="F386">
        <f>VLOOKUP($A386,Beosztás!$A$42:$Q$345,16,)</f>
        <v>0</v>
      </c>
      <c r="G386">
        <f>VLOOKUP($A386,Beosztás!$A$42:$S$345,17,)</f>
        <v>0</v>
      </c>
      <c r="H386">
        <f>VLOOKUP($A386,Beosztás!$A$42:$S$345,14,)</f>
        <v>0</v>
      </c>
      <c r="I386">
        <f>VLOOKUP($A386,Beosztás!$A$42:$S$345,15,)</f>
        <v>0</v>
      </c>
      <c r="J386">
        <f t="shared" si="12"/>
        <v>0</v>
      </c>
      <c r="K386" s="82" t="str">
        <f t="shared" si="13"/>
        <v>nem</v>
      </c>
      <c r="L386" s="31" t="str">
        <f>IF($K386="igen",Beosztás!T408,"")</f>
        <v/>
      </c>
      <c r="M386" s="4" t="str">
        <f>IF($K386="igen",Beosztás!U408,"")</f>
        <v/>
      </c>
      <c r="N386" s="4" t="str">
        <f>IF($K386="igen",Beosztás!V411,"")</f>
        <v/>
      </c>
      <c r="O386" s="4" t="str">
        <f>IF($K386="igen",Beosztás!W411,"")</f>
        <v/>
      </c>
      <c r="P386" s="4" t="str">
        <f>IF($K386="igen",Beosztás!X411,"")</f>
        <v/>
      </c>
      <c r="Q386" s="4" t="str">
        <f>IF($K386="igen",Beosztás!Y411,"")</f>
        <v/>
      </c>
      <c r="R386" s="4" t="str">
        <f>IF($K386="igen",Beosztás!Z411,"")</f>
        <v/>
      </c>
      <c r="S386" s="4" t="str">
        <f>IF($K386="igen",Beosztás!AA411,"")</f>
        <v/>
      </c>
      <c r="T386" s="4" t="str">
        <f>IF($K386="igen",Beosztás!AB411,"")</f>
        <v/>
      </c>
      <c r="U386" s="4" t="str">
        <f>IF($K386="igen",Beosztás!AC411,"")</f>
        <v/>
      </c>
      <c r="V386" s="4" t="str">
        <f>IF($K386="igen",Beosztás!AD411,"")</f>
        <v/>
      </c>
      <c r="W386" s="4" t="str">
        <f>IF($K386="igen",Beosztás!AE411,"")</f>
        <v/>
      </c>
      <c r="X386" s="4" t="str">
        <f>IF($K386="igen",Beosztás!AF411,"")</f>
        <v/>
      </c>
      <c r="Y386" s="4" t="str">
        <f>IF($K386="igen",Beosztás!AG411,"")</f>
        <v/>
      </c>
      <c r="Z386" s="4" t="str">
        <f>IF($K386="igen",Beosztás!AH411,"")</f>
        <v/>
      </c>
      <c r="AA386" s="4" t="str">
        <f>IF($K386="igen",Beosztás!AI411,"")</f>
        <v/>
      </c>
      <c r="AB386" s="4" t="str">
        <f>IF($K386="igen",Beosztás!AJ411,"")</f>
        <v/>
      </c>
      <c r="AC386" s="4" t="str">
        <f>IF($K386="igen",Beosztás!AK411,"")</f>
        <v/>
      </c>
      <c r="AD386" s="4" t="str">
        <f>IF($K386="igen",Beosztás!AL411,"")</f>
        <v/>
      </c>
      <c r="AE386" s="4" t="str">
        <f>IF($K386="igen",Beosztás!AM411,"")</f>
        <v/>
      </c>
      <c r="AF386" s="4" t="str">
        <f>IF($K386="igen",Beosztás!AN411,"")</f>
        <v/>
      </c>
      <c r="AG386" s="4" t="str">
        <f>IF($K386="igen",Beosztás!AO411,"")</f>
        <v/>
      </c>
      <c r="AH386" s="4" t="str">
        <f>IF($K386="igen",Beosztás!AP411,"")</f>
        <v/>
      </c>
      <c r="AI386" s="4" t="str">
        <f>IF($K386="igen",Beosztás!AQ411,"")</f>
        <v/>
      </c>
      <c r="AJ386" s="4" t="str">
        <f>IF($K386="igen",Beosztás!AR411,"")</f>
        <v/>
      </c>
      <c r="AK386" s="4" t="str">
        <f>IF($K386="igen",Beosztás!AS411,"")</f>
        <v/>
      </c>
      <c r="AL386" s="4" t="str">
        <f>IF($K386="igen",Beosztás!AT411,"")</f>
        <v/>
      </c>
      <c r="AM386" s="4" t="str">
        <f>IF($K386="igen",Beosztás!AU411,"")</f>
        <v/>
      </c>
      <c r="AN386" s="4" t="str">
        <f>IF($K386="igen",Beosztás!AV411,"")</f>
        <v/>
      </c>
      <c r="AO386" s="4" t="str">
        <f>IF($K386="igen",Beosztás!AW411,"")</f>
        <v/>
      </c>
      <c r="AP386" s="32" t="str">
        <f>IF($K386="igen",Beosztás!AX414,"")</f>
        <v/>
      </c>
    </row>
    <row r="387" spans="1:42" hidden="1" x14ac:dyDescent="0.3">
      <c r="A387" s="155">
        <f>Beosztás!A412</f>
        <v>0</v>
      </c>
      <c r="B387">
        <f>VLOOKUP($A387,Beosztás!$A$42:$I$345,8,)</f>
        <v>0</v>
      </c>
      <c r="C387">
        <f>VLOOKUP($A387,Beosztás!$A$42:$Q$345,9,)</f>
        <v>0</v>
      </c>
      <c r="D387">
        <f>VLOOKUP($A387,Beosztás!$A$42:$Q$345,10,)</f>
        <v>0</v>
      </c>
      <c r="E387">
        <f>VLOOKUP($A387,Beosztás!$A$42:$Q$345,11,)</f>
        <v>0</v>
      </c>
      <c r="F387">
        <f>VLOOKUP($A387,Beosztás!$A$42:$Q$345,16,)</f>
        <v>0</v>
      </c>
      <c r="G387">
        <f>VLOOKUP($A387,Beosztás!$A$42:$S$345,17,)</f>
        <v>0</v>
      </c>
      <c r="H387">
        <f>VLOOKUP($A387,Beosztás!$A$42:$S$345,14,)</f>
        <v>0</v>
      </c>
      <c r="I387">
        <f>VLOOKUP($A387,Beosztás!$A$42:$S$345,15,)</f>
        <v>0</v>
      </c>
      <c r="J387">
        <f t="shared" si="12"/>
        <v>0</v>
      </c>
      <c r="K387" s="82" t="str">
        <f t="shared" si="13"/>
        <v>nem</v>
      </c>
      <c r="L387" s="31" t="str">
        <f>IF($K387="igen",Beosztás!T409,"")</f>
        <v/>
      </c>
      <c r="M387" s="4" t="str">
        <f>IF($K387="igen",Beosztás!U409,"")</f>
        <v/>
      </c>
      <c r="N387" s="4" t="str">
        <f>IF($K387="igen",Beosztás!V412,"")</f>
        <v/>
      </c>
      <c r="O387" s="4" t="str">
        <f>IF($K387="igen",Beosztás!W412,"")</f>
        <v/>
      </c>
      <c r="P387" s="4" t="str">
        <f>IF($K387="igen",Beosztás!X412,"")</f>
        <v/>
      </c>
      <c r="Q387" s="4" t="str">
        <f>IF($K387="igen",Beosztás!Y412,"")</f>
        <v/>
      </c>
      <c r="R387" s="4" t="str">
        <f>IF($K387="igen",Beosztás!Z412,"")</f>
        <v/>
      </c>
      <c r="S387" s="4" t="str">
        <f>IF($K387="igen",Beosztás!AA412,"")</f>
        <v/>
      </c>
      <c r="T387" s="4" t="str">
        <f>IF($K387="igen",Beosztás!AB412,"")</f>
        <v/>
      </c>
      <c r="U387" s="4" t="str">
        <f>IF($K387="igen",Beosztás!AC412,"")</f>
        <v/>
      </c>
      <c r="V387" s="4" t="str">
        <f>IF($K387="igen",Beosztás!AD412,"")</f>
        <v/>
      </c>
      <c r="W387" s="4" t="str">
        <f>IF($K387="igen",Beosztás!AE412,"")</f>
        <v/>
      </c>
      <c r="X387" s="4" t="str">
        <f>IF($K387="igen",Beosztás!AF412,"")</f>
        <v/>
      </c>
      <c r="Y387" s="4" t="str">
        <f>IF($K387="igen",Beosztás!AG412,"")</f>
        <v/>
      </c>
      <c r="Z387" s="4" t="str">
        <f>IF($K387="igen",Beosztás!AH412,"")</f>
        <v/>
      </c>
      <c r="AA387" s="4" t="str">
        <f>IF($K387="igen",Beosztás!AI412,"")</f>
        <v/>
      </c>
      <c r="AB387" s="4" t="str">
        <f>IF($K387="igen",Beosztás!AJ412,"")</f>
        <v/>
      </c>
      <c r="AC387" s="4" t="str">
        <f>IF($K387="igen",Beosztás!AK412,"")</f>
        <v/>
      </c>
      <c r="AD387" s="4" t="str">
        <f>IF($K387="igen",Beosztás!AL412,"")</f>
        <v/>
      </c>
      <c r="AE387" s="4" t="str">
        <f>IF($K387="igen",Beosztás!AM412,"")</f>
        <v/>
      </c>
      <c r="AF387" s="4" t="str">
        <f>IF($K387="igen",Beosztás!AN412,"")</f>
        <v/>
      </c>
      <c r="AG387" s="4" t="str">
        <f>IF($K387="igen",Beosztás!AO412,"")</f>
        <v/>
      </c>
      <c r="AH387" s="4" t="str">
        <f>IF($K387="igen",Beosztás!AP412,"")</f>
        <v/>
      </c>
      <c r="AI387" s="4" t="str">
        <f>IF($K387="igen",Beosztás!AQ412,"")</f>
        <v/>
      </c>
      <c r="AJ387" s="4" t="str">
        <f>IF($K387="igen",Beosztás!AR412,"")</f>
        <v/>
      </c>
      <c r="AK387" s="4" t="str">
        <f>IF($K387="igen",Beosztás!AS412,"")</f>
        <v/>
      </c>
      <c r="AL387" s="4" t="str">
        <f>IF($K387="igen",Beosztás!AT412,"")</f>
        <v/>
      </c>
      <c r="AM387" s="4" t="str">
        <f>IF($K387="igen",Beosztás!AU412,"")</f>
        <v/>
      </c>
      <c r="AN387" s="4" t="str">
        <f>IF($K387="igen",Beosztás!AV412,"")</f>
        <v/>
      </c>
      <c r="AO387" s="4" t="str">
        <f>IF($K387="igen",Beosztás!AW412,"")</f>
        <v/>
      </c>
      <c r="AP387" s="32" t="str">
        <f>IF($K387="igen",Beosztás!AX415,"")</f>
        <v/>
      </c>
    </row>
    <row r="388" spans="1:42" hidden="1" x14ac:dyDescent="0.3">
      <c r="A388" s="155">
        <f>Beosztás!A413</f>
        <v>0</v>
      </c>
      <c r="B388">
        <f>VLOOKUP($A388,Beosztás!$A$42:$I$345,8,)</f>
        <v>0</v>
      </c>
      <c r="C388">
        <f>VLOOKUP($A388,Beosztás!$A$42:$Q$345,9,)</f>
        <v>0</v>
      </c>
      <c r="D388">
        <f>VLOOKUP($A388,Beosztás!$A$42:$Q$345,10,)</f>
        <v>0</v>
      </c>
      <c r="E388">
        <f>VLOOKUP($A388,Beosztás!$A$42:$Q$345,11,)</f>
        <v>0</v>
      </c>
      <c r="F388">
        <f>VLOOKUP($A388,Beosztás!$A$42:$Q$345,16,)</f>
        <v>0</v>
      </c>
      <c r="G388">
        <f>VLOOKUP($A388,Beosztás!$A$42:$S$345,17,)</f>
        <v>0</v>
      </c>
      <c r="H388">
        <f>VLOOKUP($A388,Beosztás!$A$42:$S$345,14,)</f>
        <v>0</v>
      </c>
      <c r="I388">
        <f>VLOOKUP($A388,Beosztás!$A$42:$S$345,15,)</f>
        <v>0</v>
      </c>
      <c r="J388">
        <f t="shared" si="12"/>
        <v>0</v>
      </c>
      <c r="K388" s="82" t="str">
        <f t="shared" si="13"/>
        <v>nem</v>
      </c>
      <c r="L388" s="31" t="str">
        <f>IF($K388="igen",Beosztás!T410,"")</f>
        <v/>
      </c>
      <c r="M388" s="4" t="str">
        <f>IF($K388="igen",Beosztás!U410,"")</f>
        <v/>
      </c>
      <c r="N388" s="4" t="str">
        <f>IF($K388="igen",Beosztás!V413,"")</f>
        <v/>
      </c>
      <c r="O388" s="4" t="str">
        <f>IF($K388="igen",Beosztás!W413,"")</f>
        <v/>
      </c>
      <c r="P388" s="4" t="str">
        <f>IF($K388="igen",Beosztás!X413,"")</f>
        <v/>
      </c>
      <c r="Q388" s="4" t="str">
        <f>IF($K388="igen",Beosztás!Y413,"")</f>
        <v/>
      </c>
      <c r="R388" s="4" t="str">
        <f>IF($K388="igen",Beosztás!Z413,"")</f>
        <v/>
      </c>
      <c r="S388" s="4" t="str">
        <f>IF($K388="igen",Beosztás!AA413,"")</f>
        <v/>
      </c>
      <c r="T388" s="4" t="str">
        <f>IF($K388="igen",Beosztás!AB413,"")</f>
        <v/>
      </c>
      <c r="U388" s="4" t="str">
        <f>IF($K388="igen",Beosztás!AC413,"")</f>
        <v/>
      </c>
      <c r="V388" s="4" t="str">
        <f>IF($K388="igen",Beosztás!AD413,"")</f>
        <v/>
      </c>
      <c r="W388" s="4" t="str">
        <f>IF($K388="igen",Beosztás!AE413,"")</f>
        <v/>
      </c>
      <c r="X388" s="4" t="str">
        <f>IF($K388="igen",Beosztás!AF413,"")</f>
        <v/>
      </c>
      <c r="Y388" s="4" t="str">
        <f>IF($K388="igen",Beosztás!AG413,"")</f>
        <v/>
      </c>
      <c r="Z388" s="4" t="str">
        <f>IF($K388="igen",Beosztás!AH413,"")</f>
        <v/>
      </c>
      <c r="AA388" s="4" t="str">
        <f>IF($K388="igen",Beosztás!AI413,"")</f>
        <v/>
      </c>
      <c r="AB388" s="4" t="str">
        <f>IF($K388="igen",Beosztás!AJ413,"")</f>
        <v/>
      </c>
      <c r="AC388" s="4" t="str">
        <f>IF($K388="igen",Beosztás!AK413,"")</f>
        <v/>
      </c>
      <c r="AD388" s="4" t="str">
        <f>IF($K388="igen",Beosztás!AL413,"")</f>
        <v/>
      </c>
      <c r="AE388" s="4" t="str">
        <f>IF($K388="igen",Beosztás!AM413,"")</f>
        <v/>
      </c>
      <c r="AF388" s="4" t="str">
        <f>IF($K388="igen",Beosztás!AN413,"")</f>
        <v/>
      </c>
      <c r="AG388" s="4" t="str">
        <f>IF($K388="igen",Beosztás!AO413,"")</f>
        <v/>
      </c>
      <c r="AH388" s="4" t="str">
        <f>IF($K388="igen",Beosztás!AP413,"")</f>
        <v/>
      </c>
      <c r="AI388" s="4" t="str">
        <f>IF($K388="igen",Beosztás!AQ413,"")</f>
        <v/>
      </c>
      <c r="AJ388" s="4" t="str">
        <f>IF($K388="igen",Beosztás!AR413,"")</f>
        <v/>
      </c>
      <c r="AK388" s="4" t="str">
        <f>IF($K388="igen",Beosztás!AS413,"")</f>
        <v/>
      </c>
      <c r="AL388" s="4" t="str">
        <f>IF($K388="igen",Beosztás!AT413,"")</f>
        <v/>
      </c>
      <c r="AM388" s="4" t="str">
        <f>IF($K388="igen",Beosztás!AU413,"")</f>
        <v/>
      </c>
      <c r="AN388" s="4" t="str">
        <f>IF($K388="igen",Beosztás!AV413,"")</f>
        <v/>
      </c>
      <c r="AO388" s="4" t="str">
        <f>IF($K388="igen",Beosztás!AW413,"")</f>
        <v/>
      </c>
      <c r="AP388" s="32" t="str">
        <f>IF($K388="igen",Beosztás!AX416,"")</f>
        <v/>
      </c>
    </row>
    <row r="389" spans="1:42" hidden="1" x14ac:dyDescent="0.3">
      <c r="A389" s="155">
        <f>Beosztás!A414</f>
        <v>0</v>
      </c>
      <c r="B389">
        <f>VLOOKUP($A389,Beosztás!$A$42:$I$345,8,)</f>
        <v>0</v>
      </c>
      <c r="C389">
        <f>VLOOKUP($A389,Beosztás!$A$42:$Q$345,9,)</f>
        <v>0</v>
      </c>
      <c r="D389">
        <f>VLOOKUP($A389,Beosztás!$A$42:$Q$345,10,)</f>
        <v>0</v>
      </c>
      <c r="E389">
        <f>VLOOKUP($A389,Beosztás!$A$42:$Q$345,11,)</f>
        <v>0</v>
      </c>
      <c r="F389">
        <f>VLOOKUP($A389,Beosztás!$A$42:$Q$345,16,)</f>
        <v>0</v>
      </c>
      <c r="G389">
        <f>VLOOKUP($A389,Beosztás!$A$42:$S$345,17,)</f>
        <v>0</v>
      </c>
      <c r="H389">
        <f>VLOOKUP($A389,Beosztás!$A$42:$S$345,14,)</f>
        <v>0</v>
      </c>
      <c r="I389">
        <f>VLOOKUP($A389,Beosztás!$A$42:$S$345,15,)</f>
        <v>0</v>
      </c>
      <c r="J389">
        <f t="shared" ref="J389:J452" si="14">IF(B389="igen",1,"0")+IF(C389="igen",1,"0")+IF(D389="igen",1,"0")+IF(E389="igen",1,"0")++IF(F389="igen",1,"0")++IF(G389="igen",1,"0")++IF(H389="igen",1,"0")++IF(I389="igen",1,"0")</f>
        <v>0</v>
      </c>
      <c r="K389" s="82" t="str">
        <f t="shared" ref="K389:K452" si="15">IF(J389&gt;0,"igen","nem")</f>
        <v>nem</v>
      </c>
      <c r="L389" s="31" t="str">
        <f>IF($K389="igen",Beosztás!T411,"")</f>
        <v/>
      </c>
      <c r="M389" s="4" t="str">
        <f>IF($K389="igen",Beosztás!U411,"")</f>
        <v/>
      </c>
      <c r="N389" s="4" t="str">
        <f>IF($K389="igen",Beosztás!V414,"")</f>
        <v/>
      </c>
      <c r="O389" s="4" t="str">
        <f>IF($K389="igen",Beosztás!W414,"")</f>
        <v/>
      </c>
      <c r="P389" s="4" t="str">
        <f>IF($K389="igen",Beosztás!X414,"")</f>
        <v/>
      </c>
      <c r="Q389" s="4" t="str">
        <f>IF($K389="igen",Beosztás!Y414,"")</f>
        <v/>
      </c>
      <c r="R389" s="4" t="str">
        <f>IF($K389="igen",Beosztás!Z414,"")</f>
        <v/>
      </c>
      <c r="S389" s="4" t="str">
        <f>IF($K389="igen",Beosztás!AA414,"")</f>
        <v/>
      </c>
      <c r="T389" s="4" t="str">
        <f>IF($K389="igen",Beosztás!AB414,"")</f>
        <v/>
      </c>
      <c r="U389" s="4" t="str">
        <f>IF($K389="igen",Beosztás!AC414,"")</f>
        <v/>
      </c>
      <c r="V389" s="4" t="str">
        <f>IF($K389="igen",Beosztás!AD414,"")</f>
        <v/>
      </c>
      <c r="W389" s="4" t="str">
        <f>IF($K389="igen",Beosztás!AE414,"")</f>
        <v/>
      </c>
      <c r="X389" s="4" t="str">
        <f>IF($K389="igen",Beosztás!AF414,"")</f>
        <v/>
      </c>
      <c r="Y389" s="4" t="str">
        <f>IF($K389="igen",Beosztás!AG414,"")</f>
        <v/>
      </c>
      <c r="Z389" s="4" t="str">
        <f>IF($K389="igen",Beosztás!AH414,"")</f>
        <v/>
      </c>
      <c r="AA389" s="4" t="str">
        <f>IF($K389="igen",Beosztás!AI414,"")</f>
        <v/>
      </c>
      <c r="AB389" s="4" t="str">
        <f>IF($K389="igen",Beosztás!AJ414,"")</f>
        <v/>
      </c>
      <c r="AC389" s="4" t="str">
        <f>IF($K389="igen",Beosztás!AK414,"")</f>
        <v/>
      </c>
      <c r="AD389" s="4" t="str">
        <f>IF($K389="igen",Beosztás!AL414,"")</f>
        <v/>
      </c>
      <c r="AE389" s="4" t="str">
        <f>IF($K389="igen",Beosztás!AM414,"")</f>
        <v/>
      </c>
      <c r="AF389" s="4" t="str">
        <f>IF($K389="igen",Beosztás!AN414,"")</f>
        <v/>
      </c>
      <c r="AG389" s="4" t="str">
        <f>IF($K389="igen",Beosztás!AO414,"")</f>
        <v/>
      </c>
      <c r="AH389" s="4" t="str">
        <f>IF($K389="igen",Beosztás!AP414,"")</f>
        <v/>
      </c>
      <c r="AI389" s="4" t="str">
        <f>IF($K389="igen",Beosztás!AQ414,"")</f>
        <v/>
      </c>
      <c r="AJ389" s="4" t="str">
        <f>IF($K389="igen",Beosztás!AR414,"")</f>
        <v/>
      </c>
      <c r="AK389" s="4" t="str">
        <f>IF($K389="igen",Beosztás!AS414,"")</f>
        <v/>
      </c>
      <c r="AL389" s="4" t="str">
        <f>IF($K389="igen",Beosztás!AT414,"")</f>
        <v/>
      </c>
      <c r="AM389" s="4" t="str">
        <f>IF($K389="igen",Beosztás!AU414,"")</f>
        <v/>
      </c>
      <c r="AN389" s="4" t="str">
        <f>IF($K389="igen",Beosztás!AV414,"")</f>
        <v/>
      </c>
      <c r="AO389" s="4" t="str">
        <f>IF($K389="igen",Beosztás!AW414,"")</f>
        <v/>
      </c>
      <c r="AP389" s="32" t="str">
        <f>IF($K389="igen",Beosztás!AX417,"")</f>
        <v/>
      </c>
    </row>
    <row r="390" spans="1:42" hidden="1" x14ac:dyDescent="0.3">
      <c r="A390" s="155">
        <f>Beosztás!A415</f>
        <v>0</v>
      </c>
      <c r="B390">
        <f>VLOOKUP($A390,Beosztás!$A$42:$I$345,8,)</f>
        <v>0</v>
      </c>
      <c r="C390">
        <f>VLOOKUP($A390,Beosztás!$A$42:$Q$345,9,)</f>
        <v>0</v>
      </c>
      <c r="D390">
        <f>VLOOKUP($A390,Beosztás!$A$42:$Q$345,10,)</f>
        <v>0</v>
      </c>
      <c r="E390">
        <f>VLOOKUP($A390,Beosztás!$A$42:$Q$345,11,)</f>
        <v>0</v>
      </c>
      <c r="F390">
        <f>VLOOKUP($A390,Beosztás!$A$42:$Q$345,16,)</f>
        <v>0</v>
      </c>
      <c r="G390">
        <f>VLOOKUP($A390,Beosztás!$A$42:$S$345,17,)</f>
        <v>0</v>
      </c>
      <c r="H390">
        <f>VLOOKUP($A390,Beosztás!$A$42:$S$345,14,)</f>
        <v>0</v>
      </c>
      <c r="I390">
        <f>VLOOKUP($A390,Beosztás!$A$42:$S$345,15,)</f>
        <v>0</v>
      </c>
      <c r="J390">
        <f t="shared" si="14"/>
        <v>0</v>
      </c>
      <c r="K390" s="82" t="str">
        <f t="shared" si="15"/>
        <v>nem</v>
      </c>
      <c r="L390" s="31" t="str">
        <f>IF($K390="igen",Beosztás!T412,"")</f>
        <v/>
      </c>
      <c r="M390" s="4" t="str">
        <f>IF($K390="igen",Beosztás!U412,"")</f>
        <v/>
      </c>
      <c r="N390" s="4" t="str">
        <f>IF($K390="igen",Beosztás!V415,"")</f>
        <v/>
      </c>
      <c r="O390" s="4" t="str">
        <f>IF($K390="igen",Beosztás!W415,"")</f>
        <v/>
      </c>
      <c r="P390" s="4" t="str">
        <f>IF($K390="igen",Beosztás!X415,"")</f>
        <v/>
      </c>
      <c r="Q390" s="4" t="str">
        <f>IF($K390="igen",Beosztás!Y415,"")</f>
        <v/>
      </c>
      <c r="R390" s="4" t="str">
        <f>IF($K390="igen",Beosztás!Z415,"")</f>
        <v/>
      </c>
      <c r="S390" s="4" t="str">
        <f>IF($K390="igen",Beosztás!AA415,"")</f>
        <v/>
      </c>
      <c r="T390" s="4" t="str">
        <f>IF($K390="igen",Beosztás!AB415,"")</f>
        <v/>
      </c>
      <c r="U390" s="4" t="str">
        <f>IF($K390="igen",Beosztás!AC415,"")</f>
        <v/>
      </c>
      <c r="V390" s="4" t="str">
        <f>IF($K390="igen",Beosztás!AD415,"")</f>
        <v/>
      </c>
      <c r="W390" s="4" t="str">
        <f>IF($K390="igen",Beosztás!AE415,"")</f>
        <v/>
      </c>
      <c r="X390" s="4" t="str">
        <f>IF($K390="igen",Beosztás!AF415,"")</f>
        <v/>
      </c>
      <c r="Y390" s="4" t="str">
        <f>IF($K390="igen",Beosztás!AG415,"")</f>
        <v/>
      </c>
      <c r="Z390" s="4" t="str">
        <f>IF($K390="igen",Beosztás!AH415,"")</f>
        <v/>
      </c>
      <c r="AA390" s="4" t="str">
        <f>IF($K390="igen",Beosztás!AI415,"")</f>
        <v/>
      </c>
      <c r="AB390" s="4" t="str">
        <f>IF($K390="igen",Beosztás!AJ415,"")</f>
        <v/>
      </c>
      <c r="AC390" s="4" t="str">
        <f>IF($K390="igen",Beosztás!AK415,"")</f>
        <v/>
      </c>
      <c r="AD390" s="4" t="str">
        <f>IF($K390="igen",Beosztás!AL415,"")</f>
        <v/>
      </c>
      <c r="AE390" s="4" t="str">
        <f>IF($K390="igen",Beosztás!AM415,"")</f>
        <v/>
      </c>
      <c r="AF390" s="4" t="str">
        <f>IF($K390="igen",Beosztás!AN415,"")</f>
        <v/>
      </c>
      <c r="AG390" s="4" t="str">
        <f>IF($K390="igen",Beosztás!AO415,"")</f>
        <v/>
      </c>
      <c r="AH390" s="4" t="str">
        <f>IF($K390="igen",Beosztás!AP415,"")</f>
        <v/>
      </c>
      <c r="AI390" s="4" t="str">
        <f>IF($K390="igen",Beosztás!AQ415,"")</f>
        <v/>
      </c>
      <c r="AJ390" s="4" t="str">
        <f>IF($K390="igen",Beosztás!AR415,"")</f>
        <v/>
      </c>
      <c r="AK390" s="4" t="str">
        <f>IF($K390="igen",Beosztás!AS415,"")</f>
        <v/>
      </c>
      <c r="AL390" s="4" t="str">
        <f>IF($K390="igen",Beosztás!AT415,"")</f>
        <v/>
      </c>
      <c r="AM390" s="4" t="str">
        <f>IF($K390="igen",Beosztás!AU415,"")</f>
        <v/>
      </c>
      <c r="AN390" s="4" t="str">
        <f>IF($K390="igen",Beosztás!AV415,"")</f>
        <v/>
      </c>
      <c r="AO390" s="4" t="str">
        <f>IF($K390="igen",Beosztás!AW415,"")</f>
        <v/>
      </c>
      <c r="AP390" s="32" t="str">
        <f>IF($K390="igen",Beosztás!AX418,"")</f>
        <v/>
      </c>
    </row>
    <row r="391" spans="1:42" hidden="1" x14ac:dyDescent="0.3">
      <c r="A391" s="155">
        <f>Beosztás!A416</f>
        <v>0</v>
      </c>
      <c r="B391">
        <f>VLOOKUP($A391,Beosztás!$A$42:$I$345,8,)</f>
        <v>0</v>
      </c>
      <c r="C391">
        <f>VLOOKUP($A391,Beosztás!$A$42:$Q$345,9,)</f>
        <v>0</v>
      </c>
      <c r="D391">
        <f>VLOOKUP($A391,Beosztás!$A$42:$Q$345,10,)</f>
        <v>0</v>
      </c>
      <c r="E391">
        <f>VLOOKUP($A391,Beosztás!$A$42:$Q$345,11,)</f>
        <v>0</v>
      </c>
      <c r="F391">
        <f>VLOOKUP($A391,Beosztás!$A$42:$Q$345,16,)</f>
        <v>0</v>
      </c>
      <c r="G391">
        <f>VLOOKUP($A391,Beosztás!$A$42:$S$345,17,)</f>
        <v>0</v>
      </c>
      <c r="H391">
        <f>VLOOKUP($A391,Beosztás!$A$42:$S$345,14,)</f>
        <v>0</v>
      </c>
      <c r="I391">
        <f>VLOOKUP($A391,Beosztás!$A$42:$S$345,15,)</f>
        <v>0</v>
      </c>
      <c r="J391">
        <f t="shared" si="14"/>
        <v>0</v>
      </c>
      <c r="K391" s="82" t="str">
        <f t="shared" si="15"/>
        <v>nem</v>
      </c>
      <c r="L391" s="31" t="str">
        <f>IF($K391="igen",Beosztás!T413,"")</f>
        <v/>
      </c>
      <c r="M391" s="4" t="str">
        <f>IF($K391="igen",Beosztás!U413,"")</f>
        <v/>
      </c>
      <c r="N391" s="4" t="str">
        <f>IF($K391="igen",Beosztás!V416,"")</f>
        <v/>
      </c>
      <c r="O391" s="4" t="str">
        <f>IF($K391="igen",Beosztás!W416,"")</f>
        <v/>
      </c>
      <c r="P391" s="4" t="str">
        <f>IF($K391="igen",Beosztás!X416,"")</f>
        <v/>
      </c>
      <c r="Q391" s="4" t="str">
        <f>IF($K391="igen",Beosztás!Y416,"")</f>
        <v/>
      </c>
      <c r="R391" s="4" t="str">
        <f>IF($K391="igen",Beosztás!Z416,"")</f>
        <v/>
      </c>
      <c r="S391" s="4" t="str">
        <f>IF($K391="igen",Beosztás!AA416,"")</f>
        <v/>
      </c>
      <c r="T391" s="4" t="str">
        <f>IF($K391="igen",Beosztás!AB416,"")</f>
        <v/>
      </c>
      <c r="U391" s="4" t="str">
        <f>IF($K391="igen",Beosztás!AC416,"")</f>
        <v/>
      </c>
      <c r="V391" s="4" t="str">
        <f>IF($K391="igen",Beosztás!AD416,"")</f>
        <v/>
      </c>
      <c r="W391" s="4" t="str">
        <f>IF($K391="igen",Beosztás!AE416,"")</f>
        <v/>
      </c>
      <c r="X391" s="4" t="str">
        <f>IF($K391="igen",Beosztás!AF416,"")</f>
        <v/>
      </c>
      <c r="Y391" s="4" t="str">
        <f>IF($K391="igen",Beosztás!AG416,"")</f>
        <v/>
      </c>
      <c r="Z391" s="4" t="str">
        <f>IF($K391="igen",Beosztás!AH416,"")</f>
        <v/>
      </c>
      <c r="AA391" s="4" t="str">
        <f>IF($K391="igen",Beosztás!AI416,"")</f>
        <v/>
      </c>
      <c r="AB391" s="4" t="str">
        <f>IF($K391="igen",Beosztás!AJ416,"")</f>
        <v/>
      </c>
      <c r="AC391" s="4" t="str">
        <f>IF($K391="igen",Beosztás!AK416,"")</f>
        <v/>
      </c>
      <c r="AD391" s="4" t="str">
        <f>IF($K391="igen",Beosztás!AL416,"")</f>
        <v/>
      </c>
      <c r="AE391" s="4" t="str">
        <f>IF($K391="igen",Beosztás!AM416,"")</f>
        <v/>
      </c>
      <c r="AF391" s="4" t="str">
        <f>IF($K391="igen",Beosztás!AN416,"")</f>
        <v/>
      </c>
      <c r="AG391" s="4" t="str">
        <f>IF($K391="igen",Beosztás!AO416,"")</f>
        <v/>
      </c>
      <c r="AH391" s="4" t="str">
        <f>IF($K391="igen",Beosztás!AP416,"")</f>
        <v/>
      </c>
      <c r="AI391" s="4" t="str">
        <f>IF($K391="igen",Beosztás!AQ416,"")</f>
        <v/>
      </c>
      <c r="AJ391" s="4" t="str">
        <f>IF($K391="igen",Beosztás!AR416,"")</f>
        <v/>
      </c>
      <c r="AK391" s="4" t="str">
        <f>IF($K391="igen",Beosztás!AS416,"")</f>
        <v/>
      </c>
      <c r="AL391" s="4" t="str">
        <f>IF($K391="igen",Beosztás!AT416,"")</f>
        <v/>
      </c>
      <c r="AM391" s="4" t="str">
        <f>IF($K391="igen",Beosztás!AU416,"")</f>
        <v/>
      </c>
      <c r="AN391" s="4" t="str">
        <f>IF($K391="igen",Beosztás!AV416,"")</f>
        <v/>
      </c>
      <c r="AO391" s="4" t="str">
        <f>IF($K391="igen",Beosztás!AW416,"")</f>
        <v/>
      </c>
      <c r="AP391" s="32" t="str">
        <f>IF($K391="igen",Beosztás!AX419,"")</f>
        <v/>
      </c>
    </row>
    <row r="392" spans="1:42" hidden="1" x14ac:dyDescent="0.3">
      <c r="A392" s="155">
        <f>Beosztás!A417</f>
        <v>0</v>
      </c>
      <c r="B392">
        <f>VLOOKUP($A392,Beosztás!$A$42:$I$345,8,)</f>
        <v>0</v>
      </c>
      <c r="C392">
        <f>VLOOKUP($A392,Beosztás!$A$42:$Q$345,9,)</f>
        <v>0</v>
      </c>
      <c r="D392">
        <f>VLOOKUP($A392,Beosztás!$A$42:$Q$345,10,)</f>
        <v>0</v>
      </c>
      <c r="E392">
        <f>VLOOKUP($A392,Beosztás!$A$42:$Q$345,11,)</f>
        <v>0</v>
      </c>
      <c r="F392">
        <f>VLOOKUP($A392,Beosztás!$A$42:$Q$345,16,)</f>
        <v>0</v>
      </c>
      <c r="G392">
        <f>VLOOKUP($A392,Beosztás!$A$42:$S$345,17,)</f>
        <v>0</v>
      </c>
      <c r="H392">
        <f>VLOOKUP($A392,Beosztás!$A$42:$S$345,14,)</f>
        <v>0</v>
      </c>
      <c r="I392">
        <f>VLOOKUP($A392,Beosztás!$A$42:$S$345,15,)</f>
        <v>0</v>
      </c>
      <c r="J392">
        <f t="shared" si="14"/>
        <v>0</v>
      </c>
      <c r="K392" s="82" t="str">
        <f t="shared" si="15"/>
        <v>nem</v>
      </c>
      <c r="L392" s="31" t="str">
        <f>IF($K392="igen",Beosztás!T414,"")</f>
        <v/>
      </c>
      <c r="M392" s="4" t="str">
        <f>IF($K392="igen",Beosztás!U414,"")</f>
        <v/>
      </c>
      <c r="N392" s="4" t="str">
        <f>IF($K392="igen",Beosztás!V417,"")</f>
        <v/>
      </c>
      <c r="O392" s="4" t="str">
        <f>IF($K392="igen",Beosztás!W417,"")</f>
        <v/>
      </c>
      <c r="P392" s="4" t="str">
        <f>IF($K392="igen",Beosztás!X417,"")</f>
        <v/>
      </c>
      <c r="Q392" s="4" t="str">
        <f>IF($K392="igen",Beosztás!Y417,"")</f>
        <v/>
      </c>
      <c r="R392" s="4" t="str">
        <f>IF($K392="igen",Beosztás!Z417,"")</f>
        <v/>
      </c>
      <c r="S392" s="4" t="str">
        <f>IF($K392="igen",Beosztás!AA417,"")</f>
        <v/>
      </c>
      <c r="T392" s="4" t="str">
        <f>IF($K392="igen",Beosztás!AB417,"")</f>
        <v/>
      </c>
      <c r="U392" s="4" t="str">
        <f>IF($K392="igen",Beosztás!AC417,"")</f>
        <v/>
      </c>
      <c r="V392" s="4" t="str">
        <f>IF($K392="igen",Beosztás!AD417,"")</f>
        <v/>
      </c>
      <c r="W392" s="4" t="str">
        <f>IF($K392="igen",Beosztás!AE417,"")</f>
        <v/>
      </c>
      <c r="X392" s="4" t="str">
        <f>IF($K392="igen",Beosztás!AF417,"")</f>
        <v/>
      </c>
      <c r="Y392" s="4" t="str">
        <f>IF($K392="igen",Beosztás!AG417,"")</f>
        <v/>
      </c>
      <c r="Z392" s="4" t="str">
        <f>IF($K392="igen",Beosztás!AH417,"")</f>
        <v/>
      </c>
      <c r="AA392" s="4" t="str">
        <f>IF($K392="igen",Beosztás!AI417,"")</f>
        <v/>
      </c>
      <c r="AB392" s="4" t="str">
        <f>IF($K392="igen",Beosztás!AJ417,"")</f>
        <v/>
      </c>
      <c r="AC392" s="4" t="str">
        <f>IF($K392="igen",Beosztás!AK417,"")</f>
        <v/>
      </c>
      <c r="AD392" s="4" t="str">
        <f>IF($K392="igen",Beosztás!AL417,"")</f>
        <v/>
      </c>
      <c r="AE392" s="4" t="str">
        <f>IF($K392="igen",Beosztás!AM417,"")</f>
        <v/>
      </c>
      <c r="AF392" s="4" t="str">
        <f>IF($K392="igen",Beosztás!AN417,"")</f>
        <v/>
      </c>
      <c r="AG392" s="4" t="str">
        <f>IF($K392="igen",Beosztás!AO417,"")</f>
        <v/>
      </c>
      <c r="AH392" s="4" t="str">
        <f>IF($K392="igen",Beosztás!AP417,"")</f>
        <v/>
      </c>
      <c r="AI392" s="4" t="str">
        <f>IF($K392="igen",Beosztás!AQ417,"")</f>
        <v/>
      </c>
      <c r="AJ392" s="4" t="str">
        <f>IF($K392="igen",Beosztás!AR417,"")</f>
        <v/>
      </c>
      <c r="AK392" s="4" t="str">
        <f>IF($K392="igen",Beosztás!AS417,"")</f>
        <v/>
      </c>
      <c r="AL392" s="4" t="str">
        <f>IF($K392="igen",Beosztás!AT417,"")</f>
        <v/>
      </c>
      <c r="AM392" s="4" t="str">
        <f>IF($K392="igen",Beosztás!AU417,"")</f>
        <v/>
      </c>
      <c r="AN392" s="4" t="str">
        <f>IF($K392="igen",Beosztás!AV417,"")</f>
        <v/>
      </c>
      <c r="AO392" s="4" t="str">
        <f>IF($K392="igen",Beosztás!AW417,"")</f>
        <v/>
      </c>
      <c r="AP392" s="32" t="str">
        <f>IF($K392="igen",Beosztás!AX420,"")</f>
        <v/>
      </c>
    </row>
    <row r="393" spans="1:42" hidden="1" x14ac:dyDescent="0.3">
      <c r="A393" s="155">
        <f>Beosztás!A418</f>
        <v>0</v>
      </c>
      <c r="B393">
        <f>VLOOKUP($A393,Beosztás!$A$42:$I$345,8,)</f>
        <v>0</v>
      </c>
      <c r="C393">
        <f>VLOOKUP($A393,Beosztás!$A$42:$Q$345,9,)</f>
        <v>0</v>
      </c>
      <c r="D393">
        <f>VLOOKUP($A393,Beosztás!$A$42:$Q$345,10,)</f>
        <v>0</v>
      </c>
      <c r="E393">
        <f>VLOOKUP($A393,Beosztás!$A$42:$Q$345,11,)</f>
        <v>0</v>
      </c>
      <c r="F393">
        <f>VLOOKUP($A393,Beosztás!$A$42:$Q$345,16,)</f>
        <v>0</v>
      </c>
      <c r="G393">
        <f>VLOOKUP($A393,Beosztás!$A$42:$S$345,17,)</f>
        <v>0</v>
      </c>
      <c r="H393">
        <f>VLOOKUP($A393,Beosztás!$A$42:$S$345,14,)</f>
        <v>0</v>
      </c>
      <c r="I393">
        <f>VLOOKUP($A393,Beosztás!$A$42:$S$345,15,)</f>
        <v>0</v>
      </c>
      <c r="J393">
        <f t="shared" si="14"/>
        <v>0</v>
      </c>
      <c r="K393" s="82" t="str">
        <f t="shared" si="15"/>
        <v>nem</v>
      </c>
      <c r="L393" s="31" t="str">
        <f>IF($K393="igen",Beosztás!T415,"")</f>
        <v/>
      </c>
      <c r="M393" s="4" t="str">
        <f>IF($K393="igen",Beosztás!U415,"")</f>
        <v/>
      </c>
      <c r="N393" s="4" t="str">
        <f>IF($K393="igen",Beosztás!V418,"")</f>
        <v/>
      </c>
      <c r="O393" s="4" t="str">
        <f>IF($K393="igen",Beosztás!W418,"")</f>
        <v/>
      </c>
      <c r="P393" s="4" t="str">
        <f>IF($K393="igen",Beosztás!X418,"")</f>
        <v/>
      </c>
      <c r="Q393" s="4" t="str">
        <f>IF($K393="igen",Beosztás!Y418,"")</f>
        <v/>
      </c>
      <c r="R393" s="4" t="str">
        <f>IF($K393="igen",Beosztás!Z418,"")</f>
        <v/>
      </c>
      <c r="S393" s="4" t="str">
        <f>IF($K393="igen",Beosztás!AA418,"")</f>
        <v/>
      </c>
      <c r="T393" s="4" t="str">
        <f>IF($K393="igen",Beosztás!AB418,"")</f>
        <v/>
      </c>
      <c r="U393" s="4" t="str">
        <f>IF($K393="igen",Beosztás!AC418,"")</f>
        <v/>
      </c>
      <c r="V393" s="4" t="str">
        <f>IF($K393="igen",Beosztás!AD418,"")</f>
        <v/>
      </c>
      <c r="W393" s="4" t="str">
        <f>IF($K393="igen",Beosztás!AE418,"")</f>
        <v/>
      </c>
      <c r="X393" s="4" t="str">
        <f>IF($K393="igen",Beosztás!AF418,"")</f>
        <v/>
      </c>
      <c r="Y393" s="4" t="str">
        <f>IF($K393="igen",Beosztás!AG418,"")</f>
        <v/>
      </c>
      <c r="Z393" s="4" t="str">
        <f>IF($K393="igen",Beosztás!AH418,"")</f>
        <v/>
      </c>
      <c r="AA393" s="4" t="str">
        <f>IF($K393="igen",Beosztás!AI418,"")</f>
        <v/>
      </c>
      <c r="AB393" s="4" t="str">
        <f>IF($K393="igen",Beosztás!AJ418,"")</f>
        <v/>
      </c>
      <c r="AC393" s="4" t="str">
        <f>IF($K393="igen",Beosztás!AK418,"")</f>
        <v/>
      </c>
      <c r="AD393" s="4" t="str">
        <f>IF($K393="igen",Beosztás!AL418,"")</f>
        <v/>
      </c>
      <c r="AE393" s="4" t="str">
        <f>IF($K393="igen",Beosztás!AM418,"")</f>
        <v/>
      </c>
      <c r="AF393" s="4" t="str">
        <f>IF($K393="igen",Beosztás!AN418,"")</f>
        <v/>
      </c>
      <c r="AG393" s="4" t="str">
        <f>IF($K393="igen",Beosztás!AO418,"")</f>
        <v/>
      </c>
      <c r="AH393" s="4" t="str">
        <f>IF($K393="igen",Beosztás!AP418,"")</f>
        <v/>
      </c>
      <c r="AI393" s="4" t="str">
        <f>IF($K393="igen",Beosztás!AQ418,"")</f>
        <v/>
      </c>
      <c r="AJ393" s="4" t="str">
        <f>IF($K393="igen",Beosztás!AR418,"")</f>
        <v/>
      </c>
      <c r="AK393" s="4" t="str">
        <f>IF($K393="igen",Beosztás!AS418,"")</f>
        <v/>
      </c>
      <c r="AL393" s="4" t="str">
        <f>IF($K393="igen",Beosztás!AT418,"")</f>
        <v/>
      </c>
      <c r="AM393" s="4" t="str">
        <f>IF($K393="igen",Beosztás!AU418,"")</f>
        <v/>
      </c>
      <c r="AN393" s="4" t="str">
        <f>IF($K393="igen",Beosztás!AV418,"")</f>
        <v/>
      </c>
      <c r="AO393" s="4" t="str">
        <f>IF($K393="igen",Beosztás!AW418,"")</f>
        <v/>
      </c>
      <c r="AP393" s="32" t="str">
        <f>IF($K393="igen",Beosztás!AX421,"")</f>
        <v/>
      </c>
    </row>
    <row r="394" spans="1:42" hidden="1" x14ac:dyDescent="0.3">
      <c r="A394" s="155">
        <f>Beosztás!A419</f>
        <v>0</v>
      </c>
      <c r="B394">
        <f>VLOOKUP($A394,Beosztás!$A$42:$I$345,8,)</f>
        <v>0</v>
      </c>
      <c r="C394">
        <f>VLOOKUP($A394,Beosztás!$A$42:$Q$345,9,)</f>
        <v>0</v>
      </c>
      <c r="D394">
        <f>VLOOKUP($A394,Beosztás!$A$42:$Q$345,10,)</f>
        <v>0</v>
      </c>
      <c r="E394">
        <f>VLOOKUP($A394,Beosztás!$A$42:$Q$345,11,)</f>
        <v>0</v>
      </c>
      <c r="F394">
        <f>VLOOKUP($A394,Beosztás!$A$42:$Q$345,16,)</f>
        <v>0</v>
      </c>
      <c r="G394">
        <f>VLOOKUP($A394,Beosztás!$A$42:$S$345,17,)</f>
        <v>0</v>
      </c>
      <c r="H394">
        <f>VLOOKUP($A394,Beosztás!$A$42:$S$345,14,)</f>
        <v>0</v>
      </c>
      <c r="I394">
        <f>VLOOKUP($A394,Beosztás!$A$42:$S$345,15,)</f>
        <v>0</v>
      </c>
      <c r="J394">
        <f t="shared" si="14"/>
        <v>0</v>
      </c>
      <c r="K394" s="82" t="str">
        <f t="shared" si="15"/>
        <v>nem</v>
      </c>
      <c r="L394" s="31" t="str">
        <f>IF($K394="igen",Beosztás!T416,"")</f>
        <v/>
      </c>
      <c r="M394" s="4" t="str">
        <f>IF($K394="igen",Beosztás!U416,"")</f>
        <v/>
      </c>
      <c r="N394" s="4" t="str">
        <f>IF($K394="igen",Beosztás!V419,"")</f>
        <v/>
      </c>
      <c r="O394" s="4" t="str">
        <f>IF($K394="igen",Beosztás!W419,"")</f>
        <v/>
      </c>
      <c r="P394" s="4" t="str">
        <f>IF($K394="igen",Beosztás!X419,"")</f>
        <v/>
      </c>
      <c r="Q394" s="4" t="str">
        <f>IF($K394="igen",Beosztás!Y419,"")</f>
        <v/>
      </c>
      <c r="R394" s="4" t="str">
        <f>IF($K394="igen",Beosztás!Z419,"")</f>
        <v/>
      </c>
      <c r="S394" s="4" t="str">
        <f>IF($K394="igen",Beosztás!AA419,"")</f>
        <v/>
      </c>
      <c r="T394" s="4" t="str">
        <f>IF($K394="igen",Beosztás!AB419,"")</f>
        <v/>
      </c>
      <c r="U394" s="4" t="str">
        <f>IF($K394="igen",Beosztás!AC419,"")</f>
        <v/>
      </c>
      <c r="V394" s="4" t="str">
        <f>IF($K394="igen",Beosztás!AD419,"")</f>
        <v/>
      </c>
      <c r="W394" s="4" t="str">
        <f>IF($K394="igen",Beosztás!AE419,"")</f>
        <v/>
      </c>
      <c r="X394" s="4" t="str">
        <f>IF($K394="igen",Beosztás!AF419,"")</f>
        <v/>
      </c>
      <c r="Y394" s="4" t="str">
        <f>IF($K394="igen",Beosztás!AG419,"")</f>
        <v/>
      </c>
      <c r="Z394" s="4" t="str">
        <f>IF($K394="igen",Beosztás!AH419,"")</f>
        <v/>
      </c>
      <c r="AA394" s="4" t="str">
        <f>IF($K394="igen",Beosztás!AI419,"")</f>
        <v/>
      </c>
      <c r="AB394" s="4" t="str">
        <f>IF($K394="igen",Beosztás!AJ419,"")</f>
        <v/>
      </c>
      <c r="AC394" s="4" t="str">
        <f>IF($K394="igen",Beosztás!AK419,"")</f>
        <v/>
      </c>
      <c r="AD394" s="4" t="str">
        <f>IF($K394="igen",Beosztás!AL419,"")</f>
        <v/>
      </c>
      <c r="AE394" s="4" t="str">
        <f>IF($K394="igen",Beosztás!AM419,"")</f>
        <v/>
      </c>
      <c r="AF394" s="4" t="str">
        <f>IF($K394="igen",Beosztás!AN419,"")</f>
        <v/>
      </c>
      <c r="AG394" s="4" t="str">
        <f>IF($K394="igen",Beosztás!AO419,"")</f>
        <v/>
      </c>
      <c r="AH394" s="4" t="str">
        <f>IF($K394="igen",Beosztás!AP419,"")</f>
        <v/>
      </c>
      <c r="AI394" s="4" t="str">
        <f>IF($K394="igen",Beosztás!AQ419,"")</f>
        <v/>
      </c>
      <c r="AJ394" s="4" t="str">
        <f>IF($K394="igen",Beosztás!AR419,"")</f>
        <v/>
      </c>
      <c r="AK394" s="4" t="str">
        <f>IF($K394="igen",Beosztás!AS419,"")</f>
        <v/>
      </c>
      <c r="AL394" s="4" t="str">
        <f>IF($K394="igen",Beosztás!AT419,"")</f>
        <v/>
      </c>
      <c r="AM394" s="4" t="str">
        <f>IF($K394="igen",Beosztás!AU419,"")</f>
        <v/>
      </c>
      <c r="AN394" s="4" t="str">
        <f>IF($K394="igen",Beosztás!AV419,"")</f>
        <v/>
      </c>
      <c r="AO394" s="4" t="str">
        <f>IF($K394="igen",Beosztás!AW419,"")</f>
        <v/>
      </c>
      <c r="AP394" s="32" t="str">
        <f>IF($K394="igen",Beosztás!AX422,"")</f>
        <v/>
      </c>
    </row>
    <row r="395" spans="1:42" hidden="1" x14ac:dyDescent="0.3">
      <c r="A395" s="155">
        <f>Beosztás!A420</f>
        <v>0</v>
      </c>
      <c r="B395">
        <f>VLOOKUP($A395,Beosztás!$A$42:$I$345,8,)</f>
        <v>0</v>
      </c>
      <c r="C395">
        <f>VLOOKUP($A395,Beosztás!$A$42:$Q$345,9,)</f>
        <v>0</v>
      </c>
      <c r="D395">
        <f>VLOOKUP($A395,Beosztás!$A$42:$Q$345,10,)</f>
        <v>0</v>
      </c>
      <c r="E395">
        <f>VLOOKUP($A395,Beosztás!$A$42:$Q$345,11,)</f>
        <v>0</v>
      </c>
      <c r="F395">
        <f>VLOOKUP($A395,Beosztás!$A$42:$Q$345,16,)</f>
        <v>0</v>
      </c>
      <c r="G395">
        <f>VLOOKUP($A395,Beosztás!$A$42:$S$345,17,)</f>
        <v>0</v>
      </c>
      <c r="H395">
        <f>VLOOKUP($A395,Beosztás!$A$42:$S$345,14,)</f>
        <v>0</v>
      </c>
      <c r="I395">
        <f>VLOOKUP($A395,Beosztás!$A$42:$S$345,15,)</f>
        <v>0</v>
      </c>
      <c r="J395">
        <f t="shared" si="14"/>
        <v>0</v>
      </c>
      <c r="K395" s="82" t="str">
        <f t="shared" si="15"/>
        <v>nem</v>
      </c>
      <c r="L395" s="31" t="str">
        <f>IF($K395="igen",Beosztás!T417,"")</f>
        <v/>
      </c>
      <c r="M395" s="4" t="str">
        <f>IF($K395="igen",Beosztás!U417,"")</f>
        <v/>
      </c>
      <c r="N395" s="4" t="str">
        <f>IF($K395="igen",Beosztás!V420,"")</f>
        <v/>
      </c>
      <c r="O395" s="4" t="str">
        <f>IF($K395="igen",Beosztás!W420,"")</f>
        <v/>
      </c>
      <c r="P395" s="4" t="str">
        <f>IF($K395="igen",Beosztás!X420,"")</f>
        <v/>
      </c>
      <c r="Q395" s="4" t="str">
        <f>IF($K395="igen",Beosztás!Y420,"")</f>
        <v/>
      </c>
      <c r="R395" s="4" t="str">
        <f>IF($K395="igen",Beosztás!Z420,"")</f>
        <v/>
      </c>
      <c r="S395" s="4" t="str">
        <f>IF($K395="igen",Beosztás!AA420,"")</f>
        <v/>
      </c>
      <c r="T395" s="4" t="str">
        <f>IF($K395="igen",Beosztás!AB420,"")</f>
        <v/>
      </c>
      <c r="U395" s="4" t="str">
        <f>IF($K395="igen",Beosztás!AC420,"")</f>
        <v/>
      </c>
      <c r="V395" s="4" t="str">
        <f>IF($K395="igen",Beosztás!AD420,"")</f>
        <v/>
      </c>
      <c r="W395" s="4" t="str">
        <f>IF($K395="igen",Beosztás!AE420,"")</f>
        <v/>
      </c>
      <c r="X395" s="4" t="str">
        <f>IF($K395="igen",Beosztás!AF420,"")</f>
        <v/>
      </c>
      <c r="Y395" s="4" t="str">
        <f>IF($K395="igen",Beosztás!AG420,"")</f>
        <v/>
      </c>
      <c r="Z395" s="4" t="str">
        <f>IF($K395="igen",Beosztás!AH420,"")</f>
        <v/>
      </c>
      <c r="AA395" s="4" t="str">
        <f>IF($K395="igen",Beosztás!AI420,"")</f>
        <v/>
      </c>
      <c r="AB395" s="4" t="str">
        <f>IF($K395="igen",Beosztás!AJ420,"")</f>
        <v/>
      </c>
      <c r="AC395" s="4" t="str">
        <f>IF($K395="igen",Beosztás!AK420,"")</f>
        <v/>
      </c>
      <c r="AD395" s="4" t="str">
        <f>IF($K395="igen",Beosztás!AL420,"")</f>
        <v/>
      </c>
      <c r="AE395" s="4" t="str">
        <f>IF($K395="igen",Beosztás!AM420,"")</f>
        <v/>
      </c>
      <c r="AF395" s="4" t="str">
        <f>IF($K395="igen",Beosztás!AN420,"")</f>
        <v/>
      </c>
      <c r="AG395" s="4" t="str">
        <f>IF($K395="igen",Beosztás!AO420,"")</f>
        <v/>
      </c>
      <c r="AH395" s="4" t="str">
        <f>IF($K395="igen",Beosztás!AP420,"")</f>
        <v/>
      </c>
      <c r="AI395" s="4" t="str">
        <f>IF($K395="igen",Beosztás!AQ420,"")</f>
        <v/>
      </c>
      <c r="AJ395" s="4" t="str">
        <f>IF($K395="igen",Beosztás!AR420,"")</f>
        <v/>
      </c>
      <c r="AK395" s="4" t="str">
        <f>IF($K395="igen",Beosztás!AS420,"")</f>
        <v/>
      </c>
      <c r="AL395" s="4" t="str">
        <f>IF($K395="igen",Beosztás!AT420,"")</f>
        <v/>
      </c>
      <c r="AM395" s="4" t="str">
        <f>IF($K395="igen",Beosztás!AU420,"")</f>
        <v/>
      </c>
      <c r="AN395" s="4" t="str">
        <f>IF($K395="igen",Beosztás!AV420,"")</f>
        <v/>
      </c>
      <c r="AO395" s="4" t="str">
        <f>IF($K395="igen",Beosztás!AW420,"")</f>
        <v/>
      </c>
      <c r="AP395" s="32" t="str">
        <f>IF($K395="igen",Beosztás!AX423,"")</f>
        <v/>
      </c>
    </row>
    <row r="396" spans="1:42" hidden="1" x14ac:dyDescent="0.3">
      <c r="A396" s="155">
        <f>Beosztás!A421</f>
        <v>0</v>
      </c>
      <c r="B396">
        <f>VLOOKUP($A396,Beosztás!$A$42:$I$345,8,)</f>
        <v>0</v>
      </c>
      <c r="C396">
        <f>VLOOKUP($A396,Beosztás!$A$42:$Q$345,9,)</f>
        <v>0</v>
      </c>
      <c r="D396">
        <f>VLOOKUP($A396,Beosztás!$A$42:$Q$345,10,)</f>
        <v>0</v>
      </c>
      <c r="E396">
        <f>VLOOKUP($A396,Beosztás!$A$42:$Q$345,11,)</f>
        <v>0</v>
      </c>
      <c r="F396">
        <f>VLOOKUP($A396,Beosztás!$A$42:$Q$345,16,)</f>
        <v>0</v>
      </c>
      <c r="G396">
        <f>VLOOKUP($A396,Beosztás!$A$42:$S$345,17,)</f>
        <v>0</v>
      </c>
      <c r="H396">
        <f>VLOOKUP($A396,Beosztás!$A$42:$S$345,14,)</f>
        <v>0</v>
      </c>
      <c r="I396">
        <f>VLOOKUP($A396,Beosztás!$A$42:$S$345,15,)</f>
        <v>0</v>
      </c>
      <c r="J396">
        <f t="shared" si="14"/>
        <v>0</v>
      </c>
      <c r="K396" s="82" t="str">
        <f t="shared" si="15"/>
        <v>nem</v>
      </c>
      <c r="L396" s="31" t="str">
        <f>IF($K396="igen",Beosztás!T418,"")</f>
        <v/>
      </c>
      <c r="M396" s="4" t="str">
        <f>IF($K396="igen",Beosztás!U418,"")</f>
        <v/>
      </c>
      <c r="N396" s="4" t="str">
        <f>IF($K396="igen",Beosztás!V421,"")</f>
        <v/>
      </c>
      <c r="O396" s="4" t="str">
        <f>IF($K396="igen",Beosztás!W421,"")</f>
        <v/>
      </c>
      <c r="P396" s="4" t="str">
        <f>IF($K396="igen",Beosztás!X421,"")</f>
        <v/>
      </c>
      <c r="Q396" s="4" t="str">
        <f>IF($K396="igen",Beosztás!Y421,"")</f>
        <v/>
      </c>
      <c r="R396" s="4" t="str">
        <f>IF($K396="igen",Beosztás!Z421,"")</f>
        <v/>
      </c>
      <c r="S396" s="4" t="str">
        <f>IF($K396="igen",Beosztás!AA421,"")</f>
        <v/>
      </c>
      <c r="T396" s="4" t="str">
        <f>IF($K396="igen",Beosztás!AB421,"")</f>
        <v/>
      </c>
      <c r="U396" s="4" t="str">
        <f>IF($K396="igen",Beosztás!AC421,"")</f>
        <v/>
      </c>
      <c r="V396" s="4" t="str">
        <f>IF($K396="igen",Beosztás!AD421,"")</f>
        <v/>
      </c>
      <c r="W396" s="4" t="str">
        <f>IF($K396="igen",Beosztás!AE421,"")</f>
        <v/>
      </c>
      <c r="X396" s="4" t="str">
        <f>IF($K396="igen",Beosztás!AF421,"")</f>
        <v/>
      </c>
      <c r="Y396" s="4" t="str">
        <f>IF($K396="igen",Beosztás!AG421,"")</f>
        <v/>
      </c>
      <c r="Z396" s="4" t="str">
        <f>IF($K396="igen",Beosztás!AH421,"")</f>
        <v/>
      </c>
      <c r="AA396" s="4" t="str">
        <f>IF($K396="igen",Beosztás!AI421,"")</f>
        <v/>
      </c>
      <c r="AB396" s="4" t="str">
        <f>IF($K396="igen",Beosztás!AJ421,"")</f>
        <v/>
      </c>
      <c r="AC396" s="4" t="str">
        <f>IF($K396="igen",Beosztás!AK421,"")</f>
        <v/>
      </c>
      <c r="AD396" s="4" t="str">
        <f>IF($K396="igen",Beosztás!AL421,"")</f>
        <v/>
      </c>
      <c r="AE396" s="4" t="str">
        <f>IF($K396="igen",Beosztás!AM421,"")</f>
        <v/>
      </c>
      <c r="AF396" s="4" t="str">
        <f>IF($K396="igen",Beosztás!AN421,"")</f>
        <v/>
      </c>
      <c r="AG396" s="4" t="str">
        <f>IF($K396="igen",Beosztás!AO421,"")</f>
        <v/>
      </c>
      <c r="AH396" s="4" t="str">
        <f>IF($K396="igen",Beosztás!AP421,"")</f>
        <v/>
      </c>
      <c r="AI396" s="4" t="str">
        <f>IF($K396="igen",Beosztás!AQ421,"")</f>
        <v/>
      </c>
      <c r="AJ396" s="4" t="str">
        <f>IF($K396="igen",Beosztás!AR421,"")</f>
        <v/>
      </c>
      <c r="AK396" s="4" t="str">
        <f>IF($K396="igen",Beosztás!AS421,"")</f>
        <v/>
      </c>
      <c r="AL396" s="4" t="str">
        <f>IF($K396="igen",Beosztás!AT421,"")</f>
        <v/>
      </c>
      <c r="AM396" s="4" t="str">
        <f>IF($K396="igen",Beosztás!AU421,"")</f>
        <v/>
      </c>
      <c r="AN396" s="4" t="str">
        <f>IF($K396="igen",Beosztás!AV421,"")</f>
        <v/>
      </c>
      <c r="AO396" s="4" t="str">
        <f>IF($K396="igen",Beosztás!AW421,"")</f>
        <v/>
      </c>
      <c r="AP396" s="32" t="str">
        <f>IF($K396="igen",Beosztás!AX424,"")</f>
        <v/>
      </c>
    </row>
    <row r="397" spans="1:42" hidden="1" x14ac:dyDescent="0.3">
      <c r="A397" s="155">
        <f>Beosztás!A422</f>
        <v>0</v>
      </c>
      <c r="B397">
        <f>VLOOKUP($A397,Beosztás!$A$42:$I$345,8,)</f>
        <v>0</v>
      </c>
      <c r="C397">
        <f>VLOOKUP($A397,Beosztás!$A$42:$Q$345,9,)</f>
        <v>0</v>
      </c>
      <c r="D397">
        <f>VLOOKUP($A397,Beosztás!$A$42:$Q$345,10,)</f>
        <v>0</v>
      </c>
      <c r="E397">
        <f>VLOOKUP($A397,Beosztás!$A$42:$Q$345,11,)</f>
        <v>0</v>
      </c>
      <c r="F397">
        <f>VLOOKUP($A397,Beosztás!$A$42:$Q$345,16,)</f>
        <v>0</v>
      </c>
      <c r="G397">
        <f>VLOOKUP($A397,Beosztás!$A$42:$S$345,17,)</f>
        <v>0</v>
      </c>
      <c r="H397">
        <f>VLOOKUP($A397,Beosztás!$A$42:$S$345,14,)</f>
        <v>0</v>
      </c>
      <c r="I397">
        <f>VLOOKUP($A397,Beosztás!$A$42:$S$345,15,)</f>
        <v>0</v>
      </c>
      <c r="J397">
        <f t="shared" si="14"/>
        <v>0</v>
      </c>
      <c r="K397" s="82" t="str">
        <f t="shared" si="15"/>
        <v>nem</v>
      </c>
      <c r="L397" s="31" t="str">
        <f>IF($K397="igen",Beosztás!T419,"")</f>
        <v/>
      </c>
      <c r="M397" s="4" t="str">
        <f>IF($K397="igen",Beosztás!U419,"")</f>
        <v/>
      </c>
      <c r="N397" s="4" t="str">
        <f>IF($K397="igen",Beosztás!V422,"")</f>
        <v/>
      </c>
      <c r="O397" s="4" t="str">
        <f>IF($K397="igen",Beosztás!W422,"")</f>
        <v/>
      </c>
      <c r="P397" s="4" t="str">
        <f>IF($K397="igen",Beosztás!X422,"")</f>
        <v/>
      </c>
      <c r="Q397" s="4" t="str">
        <f>IF($K397="igen",Beosztás!Y422,"")</f>
        <v/>
      </c>
      <c r="R397" s="4" t="str">
        <f>IF($K397="igen",Beosztás!Z422,"")</f>
        <v/>
      </c>
      <c r="S397" s="4" t="str">
        <f>IF($K397="igen",Beosztás!AA422,"")</f>
        <v/>
      </c>
      <c r="T397" s="4" t="str">
        <f>IF($K397="igen",Beosztás!AB422,"")</f>
        <v/>
      </c>
      <c r="U397" s="4" t="str">
        <f>IF($K397="igen",Beosztás!AC422,"")</f>
        <v/>
      </c>
      <c r="V397" s="4" t="str">
        <f>IF($K397="igen",Beosztás!AD422,"")</f>
        <v/>
      </c>
      <c r="W397" s="4" t="str">
        <f>IF($K397="igen",Beosztás!AE422,"")</f>
        <v/>
      </c>
      <c r="X397" s="4" t="str">
        <f>IF($K397="igen",Beosztás!AF422,"")</f>
        <v/>
      </c>
      <c r="Y397" s="4" t="str">
        <f>IF($K397="igen",Beosztás!AG422,"")</f>
        <v/>
      </c>
      <c r="Z397" s="4" t="str">
        <f>IF($K397="igen",Beosztás!AH422,"")</f>
        <v/>
      </c>
      <c r="AA397" s="4" t="str">
        <f>IF($K397="igen",Beosztás!AI422,"")</f>
        <v/>
      </c>
      <c r="AB397" s="4" t="str">
        <f>IF($K397="igen",Beosztás!AJ422,"")</f>
        <v/>
      </c>
      <c r="AC397" s="4" t="str">
        <f>IF($K397="igen",Beosztás!AK422,"")</f>
        <v/>
      </c>
      <c r="AD397" s="4" t="str">
        <f>IF($K397="igen",Beosztás!AL422,"")</f>
        <v/>
      </c>
      <c r="AE397" s="4" t="str">
        <f>IF($K397="igen",Beosztás!AM422,"")</f>
        <v/>
      </c>
      <c r="AF397" s="4" t="str">
        <f>IF($K397="igen",Beosztás!AN422,"")</f>
        <v/>
      </c>
      <c r="AG397" s="4" t="str">
        <f>IF($K397="igen",Beosztás!AO422,"")</f>
        <v/>
      </c>
      <c r="AH397" s="4" t="str">
        <f>IF($K397="igen",Beosztás!AP422,"")</f>
        <v/>
      </c>
      <c r="AI397" s="4" t="str">
        <f>IF($K397="igen",Beosztás!AQ422,"")</f>
        <v/>
      </c>
      <c r="AJ397" s="4" t="str">
        <f>IF($K397="igen",Beosztás!AR422,"")</f>
        <v/>
      </c>
      <c r="AK397" s="4" t="str">
        <f>IF($K397="igen",Beosztás!AS422,"")</f>
        <v/>
      </c>
      <c r="AL397" s="4" t="str">
        <f>IF($K397="igen",Beosztás!AT422,"")</f>
        <v/>
      </c>
      <c r="AM397" s="4" t="str">
        <f>IF($K397="igen",Beosztás!AU422,"")</f>
        <v/>
      </c>
      <c r="AN397" s="4" t="str">
        <f>IF($K397="igen",Beosztás!AV422,"")</f>
        <v/>
      </c>
      <c r="AO397" s="4" t="str">
        <f>IF($K397="igen",Beosztás!AW422,"")</f>
        <v/>
      </c>
      <c r="AP397" s="32" t="str">
        <f>IF($K397="igen",Beosztás!AX425,"")</f>
        <v/>
      </c>
    </row>
    <row r="398" spans="1:42" hidden="1" x14ac:dyDescent="0.3">
      <c r="A398" s="155">
        <f>Beosztás!A423</f>
        <v>0</v>
      </c>
      <c r="B398">
        <f>VLOOKUP($A398,Beosztás!$A$42:$I$345,8,)</f>
        <v>0</v>
      </c>
      <c r="C398">
        <f>VLOOKUP($A398,Beosztás!$A$42:$Q$345,9,)</f>
        <v>0</v>
      </c>
      <c r="D398">
        <f>VLOOKUP($A398,Beosztás!$A$42:$Q$345,10,)</f>
        <v>0</v>
      </c>
      <c r="E398">
        <f>VLOOKUP($A398,Beosztás!$A$42:$Q$345,11,)</f>
        <v>0</v>
      </c>
      <c r="F398">
        <f>VLOOKUP($A398,Beosztás!$A$42:$Q$345,16,)</f>
        <v>0</v>
      </c>
      <c r="G398">
        <f>VLOOKUP($A398,Beosztás!$A$42:$S$345,17,)</f>
        <v>0</v>
      </c>
      <c r="H398">
        <f>VLOOKUP($A398,Beosztás!$A$42:$S$345,14,)</f>
        <v>0</v>
      </c>
      <c r="I398">
        <f>VLOOKUP($A398,Beosztás!$A$42:$S$345,15,)</f>
        <v>0</v>
      </c>
      <c r="J398">
        <f t="shared" si="14"/>
        <v>0</v>
      </c>
      <c r="K398" s="82" t="str">
        <f t="shared" si="15"/>
        <v>nem</v>
      </c>
      <c r="L398" s="31" t="str">
        <f>IF($K398="igen",Beosztás!T420,"")</f>
        <v/>
      </c>
      <c r="M398" s="4" t="str">
        <f>IF($K398="igen",Beosztás!U420,"")</f>
        <v/>
      </c>
      <c r="N398" s="4" t="str">
        <f>IF($K398="igen",Beosztás!V423,"")</f>
        <v/>
      </c>
      <c r="O398" s="4" t="str">
        <f>IF($K398="igen",Beosztás!W423,"")</f>
        <v/>
      </c>
      <c r="P398" s="4" t="str">
        <f>IF($K398="igen",Beosztás!X423,"")</f>
        <v/>
      </c>
      <c r="Q398" s="4" t="str">
        <f>IF($K398="igen",Beosztás!Y423,"")</f>
        <v/>
      </c>
      <c r="R398" s="4" t="str">
        <f>IF($K398="igen",Beosztás!Z423,"")</f>
        <v/>
      </c>
      <c r="S398" s="4" t="str">
        <f>IF($K398="igen",Beosztás!AA423,"")</f>
        <v/>
      </c>
      <c r="T398" s="4" t="str">
        <f>IF($K398="igen",Beosztás!AB423,"")</f>
        <v/>
      </c>
      <c r="U398" s="4" t="str">
        <f>IF($K398="igen",Beosztás!AC423,"")</f>
        <v/>
      </c>
      <c r="V398" s="4" t="str">
        <f>IF($K398="igen",Beosztás!AD423,"")</f>
        <v/>
      </c>
      <c r="W398" s="4" t="str">
        <f>IF($K398="igen",Beosztás!AE423,"")</f>
        <v/>
      </c>
      <c r="X398" s="4" t="str">
        <f>IF($K398="igen",Beosztás!AF423,"")</f>
        <v/>
      </c>
      <c r="Y398" s="4" t="str">
        <f>IF($K398="igen",Beosztás!AG423,"")</f>
        <v/>
      </c>
      <c r="Z398" s="4" t="str">
        <f>IF($K398="igen",Beosztás!AH423,"")</f>
        <v/>
      </c>
      <c r="AA398" s="4" t="str">
        <f>IF($K398="igen",Beosztás!AI423,"")</f>
        <v/>
      </c>
      <c r="AB398" s="4" t="str">
        <f>IF($K398="igen",Beosztás!AJ423,"")</f>
        <v/>
      </c>
      <c r="AC398" s="4" t="str">
        <f>IF($K398="igen",Beosztás!AK423,"")</f>
        <v/>
      </c>
      <c r="AD398" s="4" t="str">
        <f>IF($K398="igen",Beosztás!AL423,"")</f>
        <v/>
      </c>
      <c r="AE398" s="4" t="str">
        <f>IF($K398="igen",Beosztás!AM423,"")</f>
        <v/>
      </c>
      <c r="AF398" s="4" t="str">
        <f>IF($K398="igen",Beosztás!AN423,"")</f>
        <v/>
      </c>
      <c r="AG398" s="4" t="str">
        <f>IF($K398="igen",Beosztás!AO423,"")</f>
        <v/>
      </c>
      <c r="AH398" s="4" t="str">
        <f>IF($K398="igen",Beosztás!AP423,"")</f>
        <v/>
      </c>
      <c r="AI398" s="4" t="str">
        <f>IF($K398="igen",Beosztás!AQ423,"")</f>
        <v/>
      </c>
      <c r="AJ398" s="4" t="str">
        <f>IF($K398="igen",Beosztás!AR423,"")</f>
        <v/>
      </c>
      <c r="AK398" s="4" t="str">
        <f>IF($K398="igen",Beosztás!AS423,"")</f>
        <v/>
      </c>
      <c r="AL398" s="4" t="str">
        <f>IF($K398="igen",Beosztás!AT423,"")</f>
        <v/>
      </c>
      <c r="AM398" s="4" t="str">
        <f>IF($K398="igen",Beosztás!AU423,"")</f>
        <v/>
      </c>
      <c r="AN398" s="4" t="str">
        <f>IF($K398="igen",Beosztás!AV423,"")</f>
        <v/>
      </c>
      <c r="AO398" s="4" t="str">
        <f>IF($K398="igen",Beosztás!AW423,"")</f>
        <v/>
      </c>
      <c r="AP398" s="32" t="str">
        <f>IF($K398="igen",Beosztás!AX426,"")</f>
        <v/>
      </c>
    </row>
    <row r="399" spans="1:42" hidden="1" x14ac:dyDescent="0.3">
      <c r="A399" s="155">
        <f>Beosztás!A424</f>
        <v>0</v>
      </c>
      <c r="B399">
        <f>VLOOKUP($A399,Beosztás!$A$42:$I$345,8,)</f>
        <v>0</v>
      </c>
      <c r="C399">
        <f>VLOOKUP($A399,Beosztás!$A$42:$Q$345,9,)</f>
        <v>0</v>
      </c>
      <c r="D399">
        <f>VLOOKUP($A399,Beosztás!$A$42:$Q$345,10,)</f>
        <v>0</v>
      </c>
      <c r="E399">
        <f>VLOOKUP($A399,Beosztás!$A$42:$Q$345,11,)</f>
        <v>0</v>
      </c>
      <c r="F399">
        <f>VLOOKUP($A399,Beosztás!$A$42:$Q$345,16,)</f>
        <v>0</v>
      </c>
      <c r="G399">
        <f>VLOOKUP($A399,Beosztás!$A$42:$S$345,17,)</f>
        <v>0</v>
      </c>
      <c r="H399">
        <f>VLOOKUP($A399,Beosztás!$A$42:$S$345,14,)</f>
        <v>0</v>
      </c>
      <c r="I399">
        <f>VLOOKUP($A399,Beosztás!$A$42:$S$345,15,)</f>
        <v>0</v>
      </c>
      <c r="J399">
        <f t="shared" si="14"/>
        <v>0</v>
      </c>
      <c r="K399" s="82" t="str">
        <f t="shared" si="15"/>
        <v>nem</v>
      </c>
      <c r="L399" s="31" t="str">
        <f>IF($K399="igen",Beosztás!T421,"")</f>
        <v/>
      </c>
      <c r="M399" s="4" t="str">
        <f>IF($K399="igen",Beosztás!U421,"")</f>
        <v/>
      </c>
      <c r="N399" s="4" t="str">
        <f>IF($K399="igen",Beosztás!V424,"")</f>
        <v/>
      </c>
      <c r="O399" s="4" t="str">
        <f>IF($K399="igen",Beosztás!W424,"")</f>
        <v/>
      </c>
      <c r="P399" s="4" t="str">
        <f>IF($K399="igen",Beosztás!X424,"")</f>
        <v/>
      </c>
      <c r="Q399" s="4" t="str">
        <f>IF($K399="igen",Beosztás!Y424,"")</f>
        <v/>
      </c>
      <c r="R399" s="4" t="str">
        <f>IF($K399="igen",Beosztás!Z424,"")</f>
        <v/>
      </c>
      <c r="S399" s="4" t="str">
        <f>IF($K399="igen",Beosztás!AA424,"")</f>
        <v/>
      </c>
      <c r="T399" s="4" t="str">
        <f>IF($K399="igen",Beosztás!AB424,"")</f>
        <v/>
      </c>
      <c r="U399" s="4" t="str">
        <f>IF($K399="igen",Beosztás!AC424,"")</f>
        <v/>
      </c>
      <c r="V399" s="4" t="str">
        <f>IF($K399="igen",Beosztás!AD424,"")</f>
        <v/>
      </c>
      <c r="W399" s="4" t="str">
        <f>IF($K399="igen",Beosztás!AE424,"")</f>
        <v/>
      </c>
      <c r="X399" s="4" t="str">
        <f>IF($K399="igen",Beosztás!AF424,"")</f>
        <v/>
      </c>
      <c r="Y399" s="4" t="str">
        <f>IF($K399="igen",Beosztás!AG424,"")</f>
        <v/>
      </c>
      <c r="Z399" s="4" t="str">
        <f>IF($K399="igen",Beosztás!AH424,"")</f>
        <v/>
      </c>
      <c r="AA399" s="4" t="str">
        <f>IF($K399="igen",Beosztás!AI424,"")</f>
        <v/>
      </c>
      <c r="AB399" s="4" t="str">
        <f>IF($K399="igen",Beosztás!AJ424,"")</f>
        <v/>
      </c>
      <c r="AC399" s="4" t="str">
        <f>IF($K399="igen",Beosztás!AK424,"")</f>
        <v/>
      </c>
      <c r="AD399" s="4" t="str">
        <f>IF($K399="igen",Beosztás!AL424,"")</f>
        <v/>
      </c>
      <c r="AE399" s="4" t="str">
        <f>IF($K399="igen",Beosztás!AM424,"")</f>
        <v/>
      </c>
      <c r="AF399" s="4" t="str">
        <f>IF($K399="igen",Beosztás!AN424,"")</f>
        <v/>
      </c>
      <c r="AG399" s="4" t="str">
        <f>IF($K399="igen",Beosztás!AO424,"")</f>
        <v/>
      </c>
      <c r="AH399" s="4" t="str">
        <f>IF($K399="igen",Beosztás!AP424,"")</f>
        <v/>
      </c>
      <c r="AI399" s="4" t="str">
        <f>IF($K399="igen",Beosztás!AQ424,"")</f>
        <v/>
      </c>
      <c r="AJ399" s="4" t="str">
        <f>IF($K399="igen",Beosztás!AR424,"")</f>
        <v/>
      </c>
      <c r="AK399" s="4" t="str">
        <f>IF($K399="igen",Beosztás!AS424,"")</f>
        <v/>
      </c>
      <c r="AL399" s="4" t="str">
        <f>IF($K399="igen",Beosztás!AT424,"")</f>
        <v/>
      </c>
      <c r="AM399" s="4" t="str">
        <f>IF($K399="igen",Beosztás!AU424,"")</f>
        <v/>
      </c>
      <c r="AN399" s="4" t="str">
        <f>IF($K399="igen",Beosztás!AV424,"")</f>
        <v/>
      </c>
      <c r="AO399" s="4" t="str">
        <f>IF($K399="igen",Beosztás!AW424,"")</f>
        <v/>
      </c>
      <c r="AP399" s="32" t="str">
        <f>IF($K399="igen",Beosztás!AX427,"")</f>
        <v/>
      </c>
    </row>
    <row r="400" spans="1:42" hidden="1" x14ac:dyDescent="0.3">
      <c r="A400" s="155">
        <f>Beosztás!A425</f>
        <v>0</v>
      </c>
      <c r="B400">
        <f>VLOOKUP($A400,Beosztás!$A$42:$I$345,8,)</f>
        <v>0</v>
      </c>
      <c r="C400">
        <f>VLOOKUP($A400,Beosztás!$A$42:$Q$345,9,)</f>
        <v>0</v>
      </c>
      <c r="D400">
        <f>VLOOKUP($A400,Beosztás!$A$42:$Q$345,10,)</f>
        <v>0</v>
      </c>
      <c r="E400">
        <f>VLOOKUP($A400,Beosztás!$A$42:$Q$345,11,)</f>
        <v>0</v>
      </c>
      <c r="F400">
        <f>VLOOKUP($A400,Beosztás!$A$42:$Q$345,16,)</f>
        <v>0</v>
      </c>
      <c r="G400">
        <f>VLOOKUP($A400,Beosztás!$A$42:$S$345,17,)</f>
        <v>0</v>
      </c>
      <c r="H400">
        <f>VLOOKUP($A400,Beosztás!$A$42:$S$345,14,)</f>
        <v>0</v>
      </c>
      <c r="I400">
        <f>VLOOKUP($A400,Beosztás!$A$42:$S$345,15,)</f>
        <v>0</v>
      </c>
      <c r="J400">
        <f t="shared" si="14"/>
        <v>0</v>
      </c>
      <c r="K400" s="82" t="str">
        <f t="shared" si="15"/>
        <v>nem</v>
      </c>
      <c r="L400" s="31" t="str">
        <f>IF($K400="igen",Beosztás!T422,"")</f>
        <v/>
      </c>
      <c r="M400" s="4" t="str">
        <f>IF($K400="igen",Beosztás!U422,"")</f>
        <v/>
      </c>
      <c r="N400" s="4" t="str">
        <f>IF($K400="igen",Beosztás!V425,"")</f>
        <v/>
      </c>
      <c r="O400" s="4" t="str">
        <f>IF($K400="igen",Beosztás!W425,"")</f>
        <v/>
      </c>
      <c r="P400" s="4" t="str">
        <f>IF($K400="igen",Beosztás!X425,"")</f>
        <v/>
      </c>
      <c r="Q400" s="4" t="str">
        <f>IF($K400="igen",Beosztás!Y425,"")</f>
        <v/>
      </c>
      <c r="R400" s="4" t="str">
        <f>IF($K400="igen",Beosztás!Z425,"")</f>
        <v/>
      </c>
      <c r="S400" s="4" t="str">
        <f>IF($K400="igen",Beosztás!AA425,"")</f>
        <v/>
      </c>
      <c r="T400" s="4" t="str">
        <f>IF($K400="igen",Beosztás!AB425,"")</f>
        <v/>
      </c>
      <c r="U400" s="4" t="str">
        <f>IF($K400="igen",Beosztás!AC425,"")</f>
        <v/>
      </c>
      <c r="V400" s="4" t="str">
        <f>IF($K400="igen",Beosztás!AD425,"")</f>
        <v/>
      </c>
      <c r="W400" s="4" t="str">
        <f>IF($K400="igen",Beosztás!AE425,"")</f>
        <v/>
      </c>
      <c r="X400" s="4" t="str">
        <f>IF($K400="igen",Beosztás!AF425,"")</f>
        <v/>
      </c>
      <c r="Y400" s="4" t="str">
        <f>IF($K400="igen",Beosztás!AG425,"")</f>
        <v/>
      </c>
      <c r="Z400" s="4" t="str">
        <f>IF($K400="igen",Beosztás!AH425,"")</f>
        <v/>
      </c>
      <c r="AA400" s="4" t="str">
        <f>IF($K400="igen",Beosztás!AI425,"")</f>
        <v/>
      </c>
      <c r="AB400" s="4" t="str">
        <f>IF($K400="igen",Beosztás!AJ425,"")</f>
        <v/>
      </c>
      <c r="AC400" s="4" t="str">
        <f>IF($K400="igen",Beosztás!AK425,"")</f>
        <v/>
      </c>
      <c r="AD400" s="4" t="str">
        <f>IF($K400="igen",Beosztás!AL425,"")</f>
        <v/>
      </c>
      <c r="AE400" s="4" t="str">
        <f>IF($K400="igen",Beosztás!AM425,"")</f>
        <v/>
      </c>
      <c r="AF400" s="4" t="str">
        <f>IF($K400="igen",Beosztás!AN425,"")</f>
        <v/>
      </c>
      <c r="AG400" s="4" t="str">
        <f>IF($K400="igen",Beosztás!AO425,"")</f>
        <v/>
      </c>
      <c r="AH400" s="4" t="str">
        <f>IF($K400="igen",Beosztás!AP425,"")</f>
        <v/>
      </c>
      <c r="AI400" s="4" t="str">
        <f>IF($K400="igen",Beosztás!AQ425,"")</f>
        <v/>
      </c>
      <c r="AJ400" s="4" t="str">
        <f>IF($K400="igen",Beosztás!AR425,"")</f>
        <v/>
      </c>
      <c r="AK400" s="4" t="str">
        <f>IF($K400="igen",Beosztás!AS425,"")</f>
        <v/>
      </c>
      <c r="AL400" s="4" t="str">
        <f>IF($K400="igen",Beosztás!AT425,"")</f>
        <v/>
      </c>
      <c r="AM400" s="4" t="str">
        <f>IF($K400="igen",Beosztás!AU425,"")</f>
        <v/>
      </c>
      <c r="AN400" s="4" t="str">
        <f>IF($K400="igen",Beosztás!AV425,"")</f>
        <v/>
      </c>
      <c r="AO400" s="4" t="str">
        <f>IF($K400="igen",Beosztás!AW425,"")</f>
        <v/>
      </c>
      <c r="AP400" s="32" t="str">
        <f>IF($K400="igen",Beosztás!AX428,"")</f>
        <v/>
      </c>
    </row>
    <row r="401" spans="1:42" hidden="1" x14ac:dyDescent="0.3">
      <c r="A401" s="155">
        <f>Beosztás!A426</f>
        <v>0</v>
      </c>
      <c r="B401">
        <f>VLOOKUP($A401,Beosztás!$A$42:$I$345,8,)</f>
        <v>0</v>
      </c>
      <c r="C401">
        <f>VLOOKUP($A401,Beosztás!$A$42:$Q$345,9,)</f>
        <v>0</v>
      </c>
      <c r="D401">
        <f>VLOOKUP($A401,Beosztás!$A$42:$Q$345,10,)</f>
        <v>0</v>
      </c>
      <c r="E401">
        <f>VLOOKUP($A401,Beosztás!$A$42:$Q$345,11,)</f>
        <v>0</v>
      </c>
      <c r="F401">
        <f>VLOOKUP($A401,Beosztás!$A$42:$Q$345,16,)</f>
        <v>0</v>
      </c>
      <c r="G401">
        <f>VLOOKUP($A401,Beosztás!$A$42:$S$345,17,)</f>
        <v>0</v>
      </c>
      <c r="H401">
        <f>VLOOKUP($A401,Beosztás!$A$42:$S$345,14,)</f>
        <v>0</v>
      </c>
      <c r="I401">
        <f>VLOOKUP($A401,Beosztás!$A$42:$S$345,15,)</f>
        <v>0</v>
      </c>
      <c r="J401">
        <f t="shared" si="14"/>
        <v>0</v>
      </c>
      <c r="K401" s="82" t="str">
        <f t="shared" si="15"/>
        <v>nem</v>
      </c>
      <c r="L401" s="31" t="str">
        <f>IF($K401="igen",Beosztás!T423,"")</f>
        <v/>
      </c>
      <c r="M401" s="4" t="str">
        <f>IF($K401="igen",Beosztás!U423,"")</f>
        <v/>
      </c>
      <c r="N401" s="4" t="str">
        <f>IF($K401="igen",Beosztás!V426,"")</f>
        <v/>
      </c>
      <c r="O401" s="4" t="str">
        <f>IF($K401="igen",Beosztás!W426,"")</f>
        <v/>
      </c>
      <c r="P401" s="4" t="str">
        <f>IF($K401="igen",Beosztás!X426,"")</f>
        <v/>
      </c>
      <c r="Q401" s="4" t="str">
        <f>IF($K401="igen",Beosztás!Y426,"")</f>
        <v/>
      </c>
      <c r="R401" s="4" t="str">
        <f>IF($K401="igen",Beosztás!Z426,"")</f>
        <v/>
      </c>
      <c r="S401" s="4" t="str">
        <f>IF($K401="igen",Beosztás!AA426,"")</f>
        <v/>
      </c>
      <c r="T401" s="4" t="str">
        <f>IF($K401="igen",Beosztás!AB426,"")</f>
        <v/>
      </c>
      <c r="U401" s="4" t="str">
        <f>IF($K401="igen",Beosztás!AC426,"")</f>
        <v/>
      </c>
      <c r="V401" s="4" t="str">
        <f>IF($K401="igen",Beosztás!AD426,"")</f>
        <v/>
      </c>
      <c r="W401" s="4" t="str">
        <f>IF($K401="igen",Beosztás!AE426,"")</f>
        <v/>
      </c>
      <c r="X401" s="4" t="str">
        <f>IF($K401="igen",Beosztás!AF426,"")</f>
        <v/>
      </c>
      <c r="Y401" s="4" t="str">
        <f>IF($K401="igen",Beosztás!AG426,"")</f>
        <v/>
      </c>
      <c r="Z401" s="4" t="str">
        <f>IF($K401="igen",Beosztás!AH426,"")</f>
        <v/>
      </c>
      <c r="AA401" s="4" t="str">
        <f>IF($K401="igen",Beosztás!AI426,"")</f>
        <v/>
      </c>
      <c r="AB401" s="4" t="str">
        <f>IF($K401="igen",Beosztás!AJ426,"")</f>
        <v/>
      </c>
      <c r="AC401" s="4" t="str">
        <f>IF($K401="igen",Beosztás!AK426,"")</f>
        <v/>
      </c>
      <c r="AD401" s="4" t="str">
        <f>IF($K401="igen",Beosztás!AL426,"")</f>
        <v/>
      </c>
      <c r="AE401" s="4" t="str">
        <f>IF($K401="igen",Beosztás!AM426,"")</f>
        <v/>
      </c>
      <c r="AF401" s="4" t="str">
        <f>IF($K401="igen",Beosztás!AN426,"")</f>
        <v/>
      </c>
      <c r="AG401" s="4" t="str">
        <f>IF($K401="igen",Beosztás!AO426,"")</f>
        <v/>
      </c>
      <c r="AH401" s="4" t="str">
        <f>IF($K401="igen",Beosztás!AP426,"")</f>
        <v/>
      </c>
      <c r="AI401" s="4" t="str">
        <f>IF($K401="igen",Beosztás!AQ426,"")</f>
        <v/>
      </c>
      <c r="AJ401" s="4" t="str">
        <f>IF($K401="igen",Beosztás!AR426,"")</f>
        <v/>
      </c>
      <c r="AK401" s="4" t="str">
        <f>IF($K401="igen",Beosztás!AS426,"")</f>
        <v/>
      </c>
      <c r="AL401" s="4" t="str">
        <f>IF($K401="igen",Beosztás!AT426,"")</f>
        <v/>
      </c>
      <c r="AM401" s="4" t="str">
        <f>IF($K401="igen",Beosztás!AU426,"")</f>
        <v/>
      </c>
      <c r="AN401" s="4" t="str">
        <f>IF($K401="igen",Beosztás!AV426,"")</f>
        <v/>
      </c>
      <c r="AO401" s="4" t="str">
        <f>IF($K401="igen",Beosztás!AW426,"")</f>
        <v/>
      </c>
      <c r="AP401" s="32" t="str">
        <f>IF($K401="igen",Beosztás!AX429,"")</f>
        <v/>
      </c>
    </row>
    <row r="402" spans="1:42" hidden="1" x14ac:dyDescent="0.3">
      <c r="A402" s="155">
        <f>Beosztás!A427</f>
        <v>0</v>
      </c>
      <c r="B402">
        <f>VLOOKUP($A402,Beosztás!$A$42:$I$345,8,)</f>
        <v>0</v>
      </c>
      <c r="C402">
        <f>VLOOKUP($A402,Beosztás!$A$42:$Q$345,9,)</f>
        <v>0</v>
      </c>
      <c r="D402">
        <f>VLOOKUP($A402,Beosztás!$A$42:$Q$345,10,)</f>
        <v>0</v>
      </c>
      <c r="E402">
        <f>VLOOKUP($A402,Beosztás!$A$42:$Q$345,11,)</f>
        <v>0</v>
      </c>
      <c r="F402">
        <f>VLOOKUP($A402,Beosztás!$A$42:$Q$345,16,)</f>
        <v>0</v>
      </c>
      <c r="G402">
        <f>VLOOKUP($A402,Beosztás!$A$42:$S$345,17,)</f>
        <v>0</v>
      </c>
      <c r="H402">
        <f>VLOOKUP($A402,Beosztás!$A$42:$S$345,14,)</f>
        <v>0</v>
      </c>
      <c r="I402">
        <f>VLOOKUP($A402,Beosztás!$A$42:$S$345,15,)</f>
        <v>0</v>
      </c>
      <c r="J402">
        <f t="shared" si="14"/>
        <v>0</v>
      </c>
      <c r="K402" s="82" t="str">
        <f t="shared" si="15"/>
        <v>nem</v>
      </c>
      <c r="L402" s="31" t="str">
        <f>IF($K402="igen",Beosztás!T424,"")</f>
        <v/>
      </c>
      <c r="M402" s="4" t="str">
        <f>IF($K402="igen",Beosztás!U424,"")</f>
        <v/>
      </c>
      <c r="N402" s="4" t="str">
        <f>IF($K402="igen",Beosztás!V427,"")</f>
        <v/>
      </c>
      <c r="O402" s="4" t="str">
        <f>IF($K402="igen",Beosztás!W427,"")</f>
        <v/>
      </c>
      <c r="P402" s="4" t="str">
        <f>IF($K402="igen",Beosztás!X427,"")</f>
        <v/>
      </c>
      <c r="Q402" s="4" t="str">
        <f>IF($K402="igen",Beosztás!Y427,"")</f>
        <v/>
      </c>
      <c r="R402" s="4" t="str">
        <f>IF($K402="igen",Beosztás!Z427,"")</f>
        <v/>
      </c>
      <c r="S402" s="4" t="str">
        <f>IF($K402="igen",Beosztás!AA427,"")</f>
        <v/>
      </c>
      <c r="T402" s="4" t="str">
        <f>IF($K402="igen",Beosztás!AB427,"")</f>
        <v/>
      </c>
      <c r="U402" s="4" t="str">
        <f>IF($K402="igen",Beosztás!AC427,"")</f>
        <v/>
      </c>
      <c r="V402" s="4" t="str">
        <f>IF($K402="igen",Beosztás!AD427,"")</f>
        <v/>
      </c>
      <c r="W402" s="4" t="str">
        <f>IF($K402="igen",Beosztás!AE427,"")</f>
        <v/>
      </c>
      <c r="X402" s="4" t="str">
        <f>IF($K402="igen",Beosztás!AF427,"")</f>
        <v/>
      </c>
      <c r="Y402" s="4" t="str">
        <f>IF($K402="igen",Beosztás!AG427,"")</f>
        <v/>
      </c>
      <c r="Z402" s="4" t="str">
        <f>IF($K402="igen",Beosztás!AH427,"")</f>
        <v/>
      </c>
      <c r="AA402" s="4" t="str">
        <f>IF($K402="igen",Beosztás!AI427,"")</f>
        <v/>
      </c>
      <c r="AB402" s="4" t="str">
        <f>IF($K402="igen",Beosztás!AJ427,"")</f>
        <v/>
      </c>
      <c r="AC402" s="4" t="str">
        <f>IF($K402="igen",Beosztás!AK427,"")</f>
        <v/>
      </c>
      <c r="AD402" s="4" t="str">
        <f>IF($K402="igen",Beosztás!AL427,"")</f>
        <v/>
      </c>
      <c r="AE402" s="4" t="str">
        <f>IF($K402="igen",Beosztás!AM427,"")</f>
        <v/>
      </c>
      <c r="AF402" s="4" t="str">
        <f>IF($K402="igen",Beosztás!AN427,"")</f>
        <v/>
      </c>
      <c r="AG402" s="4" t="str">
        <f>IF($K402="igen",Beosztás!AO427,"")</f>
        <v/>
      </c>
      <c r="AH402" s="4" t="str">
        <f>IF($K402="igen",Beosztás!AP427,"")</f>
        <v/>
      </c>
      <c r="AI402" s="4" t="str">
        <f>IF($K402="igen",Beosztás!AQ427,"")</f>
        <v/>
      </c>
      <c r="AJ402" s="4" t="str">
        <f>IF($K402="igen",Beosztás!AR427,"")</f>
        <v/>
      </c>
      <c r="AK402" s="4" t="str">
        <f>IF($K402="igen",Beosztás!AS427,"")</f>
        <v/>
      </c>
      <c r="AL402" s="4" t="str">
        <f>IF($K402="igen",Beosztás!AT427,"")</f>
        <v/>
      </c>
      <c r="AM402" s="4" t="str">
        <f>IF($K402="igen",Beosztás!AU427,"")</f>
        <v/>
      </c>
      <c r="AN402" s="4" t="str">
        <f>IF($K402="igen",Beosztás!AV427,"")</f>
        <v/>
      </c>
      <c r="AO402" s="4" t="str">
        <f>IF($K402="igen",Beosztás!AW427,"")</f>
        <v/>
      </c>
      <c r="AP402" s="32" t="str">
        <f>IF($K402="igen",Beosztás!AX430,"")</f>
        <v/>
      </c>
    </row>
    <row r="403" spans="1:42" hidden="1" x14ac:dyDescent="0.3">
      <c r="A403" s="155">
        <f>Beosztás!A428</f>
        <v>0</v>
      </c>
      <c r="B403">
        <f>VLOOKUP($A403,Beosztás!$A$42:$I$345,8,)</f>
        <v>0</v>
      </c>
      <c r="C403">
        <f>VLOOKUP($A403,Beosztás!$A$42:$Q$345,9,)</f>
        <v>0</v>
      </c>
      <c r="D403">
        <f>VLOOKUP($A403,Beosztás!$A$42:$Q$345,10,)</f>
        <v>0</v>
      </c>
      <c r="E403">
        <f>VLOOKUP($A403,Beosztás!$A$42:$Q$345,11,)</f>
        <v>0</v>
      </c>
      <c r="F403">
        <f>VLOOKUP($A403,Beosztás!$A$42:$Q$345,16,)</f>
        <v>0</v>
      </c>
      <c r="G403">
        <f>VLOOKUP($A403,Beosztás!$A$42:$S$345,17,)</f>
        <v>0</v>
      </c>
      <c r="H403">
        <f>VLOOKUP($A403,Beosztás!$A$42:$S$345,14,)</f>
        <v>0</v>
      </c>
      <c r="I403">
        <f>VLOOKUP($A403,Beosztás!$A$42:$S$345,15,)</f>
        <v>0</v>
      </c>
      <c r="J403">
        <f t="shared" si="14"/>
        <v>0</v>
      </c>
      <c r="K403" s="82" t="str">
        <f t="shared" si="15"/>
        <v>nem</v>
      </c>
      <c r="L403" s="31" t="str">
        <f>IF($K403="igen",Beosztás!T425,"")</f>
        <v/>
      </c>
      <c r="M403" s="4" t="str">
        <f>IF($K403="igen",Beosztás!U425,"")</f>
        <v/>
      </c>
      <c r="N403" s="4" t="str">
        <f>IF($K403="igen",Beosztás!V428,"")</f>
        <v/>
      </c>
      <c r="O403" s="4" t="str">
        <f>IF($K403="igen",Beosztás!W428,"")</f>
        <v/>
      </c>
      <c r="P403" s="4" t="str">
        <f>IF($K403="igen",Beosztás!X428,"")</f>
        <v/>
      </c>
      <c r="Q403" s="4" t="str">
        <f>IF($K403="igen",Beosztás!Y428,"")</f>
        <v/>
      </c>
      <c r="R403" s="4" t="str">
        <f>IF($K403="igen",Beosztás!Z428,"")</f>
        <v/>
      </c>
      <c r="S403" s="4" t="str">
        <f>IF($K403="igen",Beosztás!AA428,"")</f>
        <v/>
      </c>
      <c r="T403" s="4" t="str">
        <f>IF($K403="igen",Beosztás!AB428,"")</f>
        <v/>
      </c>
      <c r="U403" s="4" t="str">
        <f>IF($K403="igen",Beosztás!AC428,"")</f>
        <v/>
      </c>
      <c r="V403" s="4" t="str">
        <f>IF($K403="igen",Beosztás!AD428,"")</f>
        <v/>
      </c>
      <c r="W403" s="4" t="str">
        <f>IF($K403="igen",Beosztás!AE428,"")</f>
        <v/>
      </c>
      <c r="X403" s="4" t="str">
        <f>IF($K403="igen",Beosztás!AF428,"")</f>
        <v/>
      </c>
      <c r="Y403" s="4" t="str">
        <f>IF($K403="igen",Beosztás!AG428,"")</f>
        <v/>
      </c>
      <c r="Z403" s="4" t="str">
        <f>IF($K403="igen",Beosztás!AH428,"")</f>
        <v/>
      </c>
      <c r="AA403" s="4" t="str">
        <f>IF($K403="igen",Beosztás!AI428,"")</f>
        <v/>
      </c>
      <c r="AB403" s="4" t="str">
        <f>IF($K403="igen",Beosztás!AJ428,"")</f>
        <v/>
      </c>
      <c r="AC403" s="4" t="str">
        <f>IF($K403="igen",Beosztás!AK428,"")</f>
        <v/>
      </c>
      <c r="AD403" s="4" t="str">
        <f>IF($K403="igen",Beosztás!AL428,"")</f>
        <v/>
      </c>
      <c r="AE403" s="4" t="str">
        <f>IF($K403="igen",Beosztás!AM428,"")</f>
        <v/>
      </c>
      <c r="AF403" s="4" t="str">
        <f>IF($K403="igen",Beosztás!AN428,"")</f>
        <v/>
      </c>
      <c r="AG403" s="4" t="str">
        <f>IF($K403="igen",Beosztás!AO428,"")</f>
        <v/>
      </c>
      <c r="AH403" s="4" t="str">
        <f>IF($K403="igen",Beosztás!AP428,"")</f>
        <v/>
      </c>
      <c r="AI403" s="4" t="str">
        <f>IF($K403="igen",Beosztás!AQ428,"")</f>
        <v/>
      </c>
      <c r="AJ403" s="4" t="str">
        <f>IF($K403="igen",Beosztás!AR428,"")</f>
        <v/>
      </c>
      <c r="AK403" s="4" t="str">
        <f>IF($K403="igen",Beosztás!AS428,"")</f>
        <v/>
      </c>
      <c r="AL403" s="4" t="str">
        <f>IF($K403="igen",Beosztás!AT428,"")</f>
        <v/>
      </c>
      <c r="AM403" s="4" t="str">
        <f>IF($K403="igen",Beosztás!AU428,"")</f>
        <v/>
      </c>
      <c r="AN403" s="4" t="str">
        <f>IF($K403="igen",Beosztás!AV428,"")</f>
        <v/>
      </c>
      <c r="AO403" s="4" t="str">
        <f>IF($K403="igen",Beosztás!AW428,"")</f>
        <v/>
      </c>
      <c r="AP403" s="32" t="str">
        <f>IF($K403="igen",Beosztás!AX431,"")</f>
        <v/>
      </c>
    </row>
    <row r="404" spans="1:42" hidden="1" x14ac:dyDescent="0.3">
      <c r="A404" s="155">
        <f>Beosztás!A429</f>
        <v>0</v>
      </c>
      <c r="B404">
        <f>VLOOKUP($A404,Beosztás!$A$42:$I$345,8,)</f>
        <v>0</v>
      </c>
      <c r="C404">
        <f>VLOOKUP($A404,Beosztás!$A$42:$Q$345,9,)</f>
        <v>0</v>
      </c>
      <c r="D404">
        <f>VLOOKUP($A404,Beosztás!$A$42:$Q$345,10,)</f>
        <v>0</v>
      </c>
      <c r="E404">
        <f>VLOOKUP($A404,Beosztás!$A$42:$Q$345,11,)</f>
        <v>0</v>
      </c>
      <c r="F404">
        <f>VLOOKUP($A404,Beosztás!$A$42:$Q$345,16,)</f>
        <v>0</v>
      </c>
      <c r="G404">
        <f>VLOOKUP($A404,Beosztás!$A$42:$S$345,17,)</f>
        <v>0</v>
      </c>
      <c r="H404">
        <f>VLOOKUP($A404,Beosztás!$A$42:$S$345,14,)</f>
        <v>0</v>
      </c>
      <c r="I404">
        <f>VLOOKUP($A404,Beosztás!$A$42:$S$345,15,)</f>
        <v>0</v>
      </c>
      <c r="J404">
        <f t="shared" si="14"/>
        <v>0</v>
      </c>
      <c r="K404" s="82" t="str">
        <f t="shared" si="15"/>
        <v>nem</v>
      </c>
      <c r="L404" s="31" t="str">
        <f>IF($K404="igen",Beosztás!T426,"")</f>
        <v/>
      </c>
      <c r="M404" s="4" t="str">
        <f>IF($K404="igen",Beosztás!U426,"")</f>
        <v/>
      </c>
      <c r="N404" s="4" t="str">
        <f>IF($K404="igen",Beosztás!V429,"")</f>
        <v/>
      </c>
      <c r="O404" s="4" t="str">
        <f>IF($K404="igen",Beosztás!W429,"")</f>
        <v/>
      </c>
      <c r="P404" s="4" t="str">
        <f>IF($K404="igen",Beosztás!X429,"")</f>
        <v/>
      </c>
      <c r="Q404" s="4" t="str">
        <f>IF($K404="igen",Beosztás!Y429,"")</f>
        <v/>
      </c>
      <c r="R404" s="4" t="str">
        <f>IF($K404="igen",Beosztás!Z429,"")</f>
        <v/>
      </c>
      <c r="S404" s="4" t="str">
        <f>IF($K404="igen",Beosztás!AA429,"")</f>
        <v/>
      </c>
      <c r="T404" s="4" t="str">
        <f>IF($K404="igen",Beosztás!AB429,"")</f>
        <v/>
      </c>
      <c r="U404" s="4" t="str">
        <f>IF($K404="igen",Beosztás!AC429,"")</f>
        <v/>
      </c>
      <c r="V404" s="4" t="str">
        <f>IF($K404="igen",Beosztás!AD429,"")</f>
        <v/>
      </c>
      <c r="W404" s="4" t="str">
        <f>IF($K404="igen",Beosztás!AE429,"")</f>
        <v/>
      </c>
      <c r="X404" s="4" t="str">
        <f>IF($K404="igen",Beosztás!AF429,"")</f>
        <v/>
      </c>
      <c r="Y404" s="4" t="str">
        <f>IF($K404="igen",Beosztás!AG429,"")</f>
        <v/>
      </c>
      <c r="Z404" s="4" t="str">
        <f>IF($K404="igen",Beosztás!AH429,"")</f>
        <v/>
      </c>
      <c r="AA404" s="4" t="str">
        <f>IF($K404="igen",Beosztás!AI429,"")</f>
        <v/>
      </c>
      <c r="AB404" s="4" t="str">
        <f>IF($K404="igen",Beosztás!AJ429,"")</f>
        <v/>
      </c>
      <c r="AC404" s="4" t="str">
        <f>IF($K404="igen",Beosztás!AK429,"")</f>
        <v/>
      </c>
      <c r="AD404" s="4" t="str">
        <f>IF($K404="igen",Beosztás!AL429,"")</f>
        <v/>
      </c>
      <c r="AE404" s="4" t="str">
        <f>IF($K404="igen",Beosztás!AM429,"")</f>
        <v/>
      </c>
      <c r="AF404" s="4" t="str">
        <f>IF($K404="igen",Beosztás!AN429,"")</f>
        <v/>
      </c>
      <c r="AG404" s="4" t="str">
        <f>IF($K404="igen",Beosztás!AO429,"")</f>
        <v/>
      </c>
      <c r="AH404" s="4" t="str">
        <f>IF($K404="igen",Beosztás!AP429,"")</f>
        <v/>
      </c>
      <c r="AI404" s="4" t="str">
        <f>IF($K404="igen",Beosztás!AQ429,"")</f>
        <v/>
      </c>
      <c r="AJ404" s="4" t="str">
        <f>IF($K404="igen",Beosztás!AR429,"")</f>
        <v/>
      </c>
      <c r="AK404" s="4" t="str">
        <f>IF($K404="igen",Beosztás!AS429,"")</f>
        <v/>
      </c>
      <c r="AL404" s="4" t="str">
        <f>IF($K404="igen",Beosztás!AT429,"")</f>
        <v/>
      </c>
      <c r="AM404" s="4" t="str">
        <f>IF($K404="igen",Beosztás!AU429,"")</f>
        <v/>
      </c>
      <c r="AN404" s="4" t="str">
        <f>IF($K404="igen",Beosztás!AV429,"")</f>
        <v/>
      </c>
      <c r="AO404" s="4" t="str">
        <f>IF($K404="igen",Beosztás!AW429,"")</f>
        <v/>
      </c>
      <c r="AP404" s="32" t="str">
        <f>IF($K404="igen",Beosztás!AX432,"")</f>
        <v/>
      </c>
    </row>
    <row r="405" spans="1:42" hidden="1" x14ac:dyDescent="0.3">
      <c r="A405" s="155">
        <f>Beosztás!A430</f>
        <v>0</v>
      </c>
      <c r="B405">
        <f>VLOOKUP($A405,Beosztás!$A$42:$I$345,8,)</f>
        <v>0</v>
      </c>
      <c r="C405">
        <f>VLOOKUP($A405,Beosztás!$A$42:$Q$345,9,)</f>
        <v>0</v>
      </c>
      <c r="D405">
        <f>VLOOKUP($A405,Beosztás!$A$42:$Q$345,10,)</f>
        <v>0</v>
      </c>
      <c r="E405">
        <f>VLOOKUP($A405,Beosztás!$A$42:$Q$345,11,)</f>
        <v>0</v>
      </c>
      <c r="F405">
        <f>VLOOKUP($A405,Beosztás!$A$42:$Q$345,16,)</f>
        <v>0</v>
      </c>
      <c r="G405">
        <f>VLOOKUP($A405,Beosztás!$A$42:$S$345,17,)</f>
        <v>0</v>
      </c>
      <c r="H405">
        <f>VLOOKUP($A405,Beosztás!$A$42:$S$345,14,)</f>
        <v>0</v>
      </c>
      <c r="I405">
        <f>VLOOKUP($A405,Beosztás!$A$42:$S$345,15,)</f>
        <v>0</v>
      </c>
      <c r="J405">
        <f t="shared" si="14"/>
        <v>0</v>
      </c>
      <c r="K405" s="82" t="str">
        <f t="shared" si="15"/>
        <v>nem</v>
      </c>
      <c r="L405" s="31" t="str">
        <f>IF($K405="igen",Beosztás!T427,"")</f>
        <v/>
      </c>
      <c r="M405" s="4" t="str">
        <f>IF($K405="igen",Beosztás!U427,"")</f>
        <v/>
      </c>
      <c r="N405" s="4" t="str">
        <f>IF($K405="igen",Beosztás!V430,"")</f>
        <v/>
      </c>
      <c r="O405" s="4" t="str">
        <f>IF($K405="igen",Beosztás!W430,"")</f>
        <v/>
      </c>
      <c r="P405" s="4" t="str">
        <f>IF($K405="igen",Beosztás!X430,"")</f>
        <v/>
      </c>
      <c r="Q405" s="4" t="str">
        <f>IF($K405="igen",Beosztás!Y430,"")</f>
        <v/>
      </c>
      <c r="R405" s="4" t="str">
        <f>IF($K405="igen",Beosztás!Z430,"")</f>
        <v/>
      </c>
      <c r="S405" s="4" t="str">
        <f>IF($K405="igen",Beosztás!AA430,"")</f>
        <v/>
      </c>
      <c r="T405" s="4" t="str">
        <f>IF($K405="igen",Beosztás!AB430,"")</f>
        <v/>
      </c>
      <c r="U405" s="4" t="str">
        <f>IF($K405="igen",Beosztás!AC430,"")</f>
        <v/>
      </c>
      <c r="V405" s="4" t="str">
        <f>IF($K405="igen",Beosztás!AD430,"")</f>
        <v/>
      </c>
      <c r="W405" s="4" t="str">
        <f>IF($K405="igen",Beosztás!AE430,"")</f>
        <v/>
      </c>
      <c r="X405" s="4" t="str">
        <f>IF($K405="igen",Beosztás!AF430,"")</f>
        <v/>
      </c>
      <c r="Y405" s="4" t="str">
        <f>IF($K405="igen",Beosztás!AG430,"")</f>
        <v/>
      </c>
      <c r="Z405" s="4" t="str">
        <f>IF($K405="igen",Beosztás!AH430,"")</f>
        <v/>
      </c>
      <c r="AA405" s="4" t="str">
        <f>IF($K405="igen",Beosztás!AI430,"")</f>
        <v/>
      </c>
      <c r="AB405" s="4" t="str">
        <f>IF($K405="igen",Beosztás!AJ430,"")</f>
        <v/>
      </c>
      <c r="AC405" s="4" t="str">
        <f>IF($K405="igen",Beosztás!AK430,"")</f>
        <v/>
      </c>
      <c r="AD405" s="4" t="str">
        <f>IF($K405="igen",Beosztás!AL430,"")</f>
        <v/>
      </c>
      <c r="AE405" s="4" t="str">
        <f>IF($K405="igen",Beosztás!AM430,"")</f>
        <v/>
      </c>
      <c r="AF405" s="4" t="str">
        <f>IF($K405="igen",Beosztás!AN430,"")</f>
        <v/>
      </c>
      <c r="AG405" s="4" t="str">
        <f>IF($K405="igen",Beosztás!AO430,"")</f>
        <v/>
      </c>
      <c r="AH405" s="4" t="str">
        <f>IF($K405="igen",Beosztás!AP430,"")</f>
        <v/>
      </c>
      <c r="AI405" s="4" t="str">
        <f>IF($K405="igen",Beosztás!AQ430,"")</f>
        <v/>
      </c>
      <c r="AJ405" s="4" t="str">
        <f>IF($K405="igen",Beosztás!AR430,"")</f>
        <v/>
      </c>
      <c r="AK405" s="4" t="str">
        <f>IF($K405="igen",Beosztás!AS430,"")</f>
        <v/>
      </c>
      <c r="AL405" s="4" t="str">
        <f>IF($K405="igen",Beosztás!AT430,"")</f>
        <v/>
      </c>
      <c r="AM405" s="4" t="str">
        <f>IF($K405="igen",Beosztás!AU430,"")</f>
        <v/>
      </c>
      <c r="AN405" s="4" t="str">
        <f>IF($K405="igen",Beosztás!AV430,"")</f>
        <v/>
      </c>
      <c r="AO405" s="4" t="str">
        <f>IF($K405="igen",Beosztás!AW430,"")</f>
        <v/>
      </c>
      <c r="AP405" s="32" t="str">
        <f>IF($K405="igen",Beosztás!AX433,"")</f>
        <v/>
      </c>
    </row>
    <row r="406" spans="1:42" hidden="1" x14ac:dyDescent="0.3">
      <c r="A406" s="155">
        <f>Beosztás!A431</f>
        <v>0</v>
      </c>
      <c r="B406">
        <f>VLOOKUP($A406,Beosztás!$A$42:$I$345,8,)</f>
        <v>0</v>
      </c>
      <c r="C406">
        <f>VLOOKUP($A406,Beosztás!$A$42:$Q$345,9,)</f>
        <v>0</v>
      </c>
      <c r="D406">
        <f>VLOOKUP($A406,Beosztás!$A$42:$Q$345,10,)</f>
        <v>0</v>
      </c>
      <c r="E406">
        <f>VLOOKUP($A406,Beosztás!$A$42:$Q$345,11,)</f>
        <v>0</v>
      </c>
      <c r="F406">
        <f>VLOOKUP($A406,Beosztás!$A$42:$Q$345,16,)</f>
        <v>0</v>
      </c>
      <c r="G406">
        <f>VLOOKUP($A406,Beosztás!$A$42:$S$345,17,)</f>
        <v>0</v>
      </c>
      <c r="H406">
        <f>VLOOKUP($A406,Beosztás!$A$42:$S$345,14,)</f>
        <v>0</v>
      </c>
      <c r="I406">
        <f>VLOOKUP($A406,Beosztás!$A$42:$S$345,15,)</f>
        <v>0</v>
      </c>
      <c r="J406">
        <f t="shared" si="14"/>
        <v>0</v>
      </c>
      <c r="K406" s="82" t="str">
        <f t="shared" si="15"/>
        <v>nem</v>
      </c>
      <c r="L406" s="31" t="str">
        <f>IF($K406="igen",Beosztás!T428,"")</f>
        <v/>
      </c>
      <c r="M406" s="4" t="str">
        <f>IF($K406="igen",Beosztás!U428,"")</f>
        <v/>
      </c>
      <c r="N406" s="4" t="str">
        <f>IF($K406="igen",Beosztás!V431,"")</f>
        <v/>
      </c>
      <c r="O406" s="4" t="str">
        <f>IF($K406="igen",Beosztás!W431,"")</f>
        <v/>
      </c>
      <c r="P406" s="4" t="str">
        <f>IF($K406="igen",Beosztás!X431,"")</f>
        <v/>
      </c>
      <c r="Q406" s="4" t="str">
        <f>IF($K406="igen",Beosztás!Y431,"")</f>
        <v/>
      </c>
      <c r="R406" s="4" t="str">
        <f>IF($K406="igen",Beosztás!Z431,"")</f>
        <v/>
      </c>
      <c r="S406" s="4" t="str">
        <f>IF($K406="igen",Beosztás!AA431,"")</f>
        <v/>
      </c>
      <c r="T406" s="4" t="str">
        <f>IF($K406="igen",Beosztás!AB431,"")</f>
        <v/>
      </c>
      <c r="U406" s="4" t="str">
        <f>IF($K406="igen",Beosztás!AC431,"")</f>
        <v/>
      </c>
      <c r="V406" s="4" t="str">
        <f>IF($K406="igen",Beosztás!AD431,"")</f>
        <v/>
      </c>
      <c r="W406" s="4" t="str">
        <f>IF($K406="igen",Beosztás!AE431,"")</f>
        <v/>
      </c>
      <c r="X406" s="4" t="str">
        <f>IF($K406="igen",Beosztás!AF431,"")</f>
        <v/>
      </c>
      <c r="Y406" s="4" t="str">
        <f>IF($K406="igen",Beosztás!AG431,"")</f>
        <v/>
      </c>
      <c r="Z406" s="4" t="str">
        <f>IF($K406="igen",Beosztás!AH431,"")</f>
        <v/>
      </c>
      <c r="AA406" s="4" t="str">
        <f>IF($K406="igen",Beosztás!AI431,"")</f>
        <v/>
      </c>
      <c r="AB406" s="4" t="str">
        <f>IF($K406="igen",Beosztás!AJ431,"")</f>
        <v/>
      </c>
      <c r="AC406" s="4" t="str">
        <f>IF($K406="igen",Beosztás!AK431,"")</f>
        <v/>
      </c>
      <c r="AD406" s="4" t="str">
        <f>IF($K406="igen",Beosztás!AL431,"")</f>
        <v/>
      </c>
      <c r="AE406" s="4" t="str">
        <f>IF($K406="igen",Beosztás!AM431,"")</f>
        <v/>
      </c>
      <c r="AF406" s="4" t="str">
        <f>IF($K406="igen",Beosztás!AN431,"")</f>
        <v/>
      </c>
      <c r="AG406" s="4" t="str">
        <f>IF($K406="igen",Beosztás!AO431,"")</f>
        <v/>
      </c>
      <c r="AH406" s="4" t="str">
        <f>IF($K406="igen",Beosztás!AP431,"")</f>
        <v/>
      </c>
      <c r="AI406" s="4" t="str">
        <f>IF($K406="igen",Beosztás!AQ431,"")</f>
        <v/>
      </c>
      <c r="AJ406" s="4" t="str">
        <f>IF($K406="igen",Beosztás!AR431,"")</f>
        <v/>
      </c>
      <c r="AK406" s="4" t="str">
        <f>IF($K406="igen",Beosztás!AS431,"")</f>
        <v/>
      </c>
      <c r="AL406" s="4" t="str">
        <f>IF($K406="igen",Beosztás!AT431,"")</f>
        <v/>
      </c>
      <c r="AM406" s="4" t="str">
        <f>IF($K406="igen",Beosztás!AU431,"")</f>
        <v/>
      </c>
      <c r="AN406" s="4" t="str">
        <f>IF($K406="igen",Beosztás!AV431,"")</f>
        <v/>
      </c>
      <c r="AO406" s="4" t="str">
        <f>IF($K406="igen",Beosztás!AW431,"")</f>
        <v/>
      </c>
      <c r="AP406" s="32" t="str">
        <f>IF($K406="igen",Beosztás!AX434,"")</f>
        <v/>
      </c>
    </row>
    <row r="407" spans="1:42" hidden="1" x14ac:dyDescent="0.3">
      <c r="A407" s="155">
        <f>Beosztás!A432</f>
        <v>0</v>
      </c>
      <c r="B407">
        <f>VLOOKUP($A407,Beosztás!$A$42:$I$345,8,)</f>
        <v>0</v>
      </c>
      <c r="C407">
        <f>VLOOKUP($A407,Beosztás!$A$42:$Q$345,9,)</f>
        <v>0</v>
      </c>
      <c r="D407">
        <f>VLOOKUP($A407,Beosztás!$A$42:$Q$345,10,)</f>
        <v>0</v>
      </c>
      <c r="E407">
        <f>VLOOKUP($A407,Beosztás!$A$42:$Q$345,11,)</f>
        <v>0</v>
      </c>
      <c r="F407">
        <f>VLOOKUP($A407,Beosztás!$A$42:$Q$345,16,)</f>
        <v>0</v>
      </c>
      <c r="G407">
        <f>VLOOKUP($A407,Beosztás!$A$42:$S$345,17,)</f>
        <v>0</v>
      </c>
      <c r="H407">
        <f>VLOOKUP($A407,Beosztás!$A$42:$S$345,14,)</f>
        <v>0</v>
      </c>
      <c r="I407">
        <f>VLOOKUP($A407,Beosztás!$A$42:$S$345,15,)</f>
        <v>0</v>
      </c>
      <c r="J407">
        <f t="shared" si="14"/>
        <v>0</v>
      </c>
      <c r="K407" s="82" t="str">
        <f t="shared" si="15"/>
        <v>nem</v>
      </c>
      <c r="L407" s="31" t="str">
        <f>IF($K407="igen",Beosztás!T429,"")</f>
        <v/>
      </c>
      <c r="M407" s="4" t="str">
        <f>IF($K407="igen",Beosztás!U429,"")</f>
        <v/>
      </c>
      <c r="N407" s="4" t="str">
        <f>IF($K407="igen",Beosztás!V432,"")</f>
        <v/>
      </c>
      <c r="O407" s="4" t="str">
        <f>IF($K407="igen",Beosztás!W432,"")</f>
        <v/>
      </c>
      <c r="P407" s="4" t="str">
        <f>IF($K407="igen",Beosztás!X432,"")</f>
        <v/>
      </c>
      <c r="Q407" s="4" t="str">
        <f>IF($K407="igen",Beosztás!Y432,"")</f>
        <v/>
      </c>
      <c r="R407" s="4" t="str">
        <f>IF($K407="igen",Beosztás!Z432,"")</f>
        <v/>
      </c>
      <c r="S407" s="4" t="str">
        <f>IF($K407="igen",Beosztás!AA432,"")</f>
        <v/>
      </c>
      <c r="T407" s="4" t="str">
        <f>IF($K407="igen",Beosztás!AB432,"")</f>
        <v/>
      </c>
      <c r="U407" s="4" t="str">
        <f>IF($K407="igen",Beosztás!AC432,"")</f>
        <v/>
      </c>
      <c r="V407" s="4" t="str">
        <f>IF($K407="igen",Beosztás!AD432,"")</f>
        <v/>
      </c>
      <c r="W407" s="4" t="str">
        <f>IF($K407="igen",Beosztás!AE432,"")</f>
        <v/>
      </c>
      <c r="X407" s="4" t="str">
        <f>IF($K407="igen",Beosztás!AF432,"")</f>
        <v/>
      </c>
      <c r="Y407" s="4" t="str">
        <f>IF($K407="igen",Beosztás!AG432,"")</f>
        <v/>
      </c>
      <c r="Z407" s="4" t="str">
        <f>IF($K407="igen",Beosztás!AH432,"")</f>
        <v/>
      </c>
      <c r="AA407" s="4" t="str">
        <f>IF($K407="igen",Beosztás!AI432,"")</f>
        <v/>
      </c>
      <c r="AB407" s="4" t="str">
        <f>IF($K407="igen",Beosztás!AJ432,"")</f>
        <v/>
      </c>
      <c r="AC407" s="4" t="str">
        <f>IF($K407="igen",Beosztás!AK432,"")</f>
        <v/>
      </c>
      <c r="AD407" s="4" t="str">
        <f>IF($K407="igen",Beosztás!AL432,"")</f>
        <v/>
      </c>
      <c r="AE407" s="4" t="str">
        <f>IF($K407="igen",Beosztás!AM432,"")</f>
        <v/>
      </c>
      <c r="AF407" s="4" t="str">
        <f>IF($K407="igen",Beosztás!AN432,"")</f>
        <v/>
      </c>
      <c r="AG407" s="4" t="str">
        <f>IF($K407="igen",Beosztás!AO432,"")</f>
        <v/>
      </c>
      <c r="AH407" s="4" t="str">
        <f>IF($K407="igen",Beosztás!AP432,"")</f>
        <v/>
      </c>
      <c r="AI407" s="4" t="str">
        <f>IF($K407="igen",Beosztás!AQ432,"")</f>
        <v/>
      </c>
      <c r="AJ407" s="4" t="str">
        <f>IF($K407="igen",Beosztás!AR432,"")</f>
        <v/>
      </c>
      <c r="AK407" s="4" t="str">
        <f>IF($K407="igen",Beosztás!AS432,"")</f>
        <v/>
      </c>
      <c r="AL407" s="4" t="str">
        <f>IF($K407="igen",Beosztás!AT432,"")</f>
        <v/>
      </c>
      <c r="AM407" s="4" t="str">
        <f>IF($K407="igen",Beosztás!AU432,"")</f>
        <v/>
      </c>
      <c r="AN407" s="4" t="str">
        <f>IF($K407="igen",Beosztás!AV432,"")</f>
        <v/>
      </c>
      <c r="AO407" s="4" t="str">
        <f>IF($K407="igen",Beosztás!AW432,"")</f>
        <v/>
      </c>
      <c r="AP407" s="32" t="str">
        <f>IF($K407="igen",Beosztás!AX435,"")</f>
        <v/>
      </c>
    </row>
    <row r="408" spans="1:42" hidden="1" x14ac:dyDescent="0.3">
      <c r="A408" s="155">
        <f>Beosztás!A433</f>
        <v>0</v>
      </c>
      <c r="B408">
        <f>VLOOKUP($A408,Beosztás!$A$42:$I$345,8,)</f>
        <v>0</v>
      </c>
      <c r="C408">
        <f>VLOOKUP($A408,Beosztás!$A$42:$Q$345,9,)</f>
        <v>0</v>
      </c>
      <c r="D408">
        <f>VLOOKUP($A408,Beosztás!$A$42:$Q$345,10,)</f>
        <v>0</v>
      </c>
      <c r="E408">
        <f>VLOOKUP($A408,Beosztás!$A$42:$Q$345,11,)</f>
        <v>0</v>
      </c>
      <c r="F408">
        <f>VLOOKUP($A408,Beosztás!$A$42:$Q$345,16,)</f>
        <v>0</v>
      </c>
      <c r="G408">
        <f>VLOOKUP($A408,Beosztás!$A$42:$S$345,17,)</f>
        <v>0</v>
      </c>
      <c r="H408">
        <f>VLOOKUP($A408,Beosztás!$A$42:$S$345,14,)</f>
        <v>0</v>
      </c>
      <c r="I408">
        <f>VLOOKUP($A408,Beosztás!$A$42:$S$345,15,)</f>
        <v>0</v>
      </c>
      <c r="J408">
        <f t="shared" si="14"/>
        <v>0</v>
      </c>
      <c r="K408" s="82" t="str">
        <f t="shared" si="15"/>
        <v>nem</v>
      </c>
      <c r="L408" s="31" t="str">
        <f>IF($K408="igen",Beosztás!T430,"")</f>
        <v/>
      </c>
      <c r="M408" s="4" t="str">
        <f>IF($K408="igen",Beosztás!U430,"")</f>
        <v/>
      </c>
      <c r="N408" s="4" t="str">
        <f>IF($K408="igen",Beosztás!V433,"")</f>
        <v/>
      </c>
      <c r="O408" s="4" t="str">
        <f>IF($K408="igen",Beosztás!W433,"")</f>
        <v/>
      </c>
      <c r="P408" s="4" t="str">
        <f>IF($K408="igen",Beosztás!X433,"")</f>
        <v/>
      </c>
      <c r="Q408" s="4" t="str">
        <f>IF($K408="igen",Beosztás!Y433,"")</f>
        <v/>
      </c>
      <c r="R408" s="4" t="str">
        <f>IF($K408="igen",Beosztás!Z433,"")</f>
        <v/>
      </c>
      <c r="S408" s="4" t="str">
        <f>IF($K408="igen",Beosztás!AA433,"")</f>
        <v/>
      </c>
      <c r="T408" s="4" t="str">
        <f>IF($K408="igen",Beosztás!AB433,"")</f>
        <v/>
      </c>
      <c r="U408" s="4" t="str">
        <f>IF($K408="igen",Beosztás!AC433,"")</f>
        <v/>
      </c>
      <c r="V408" s="4" t="str">
        <f>IF($K408="igen",Beosztás!AD433,"")</f>
        <v/>
      </c>
      <c r="W408" s="4" t="str">
        <f>IF($K408="igen",Beosztás!AE433,"")</f>
        <v/>
      </c>
      <c r="X408" s="4" t="str">
        <f>IF($K408="igen",Beosztás!AF433,"")</f>
        <v/>
      </c>
      <c r="Y408" s="4" t="str">
        <f>IF($K408="igen",Beosztás!AG433,"")</f>
        <v/>
      </c>
      <c r="Z408" s="4" t="str">
        <f>IF($K408="igen",Beosztás!AH433,"")</f>
        <v/>
      </c>
      <c r="AA408" s="4" t="str">
        <f>IF($K408="igen",Beosztás!AI433,"")</f>
        <v/>
      </c>
      <c r="AB408" s="4" t="str">
        <f>IF($K408="igen",Beosztás!AJ433,"")</f>
        <v/>
      </c>
      <c r="AC408" s="4" t="str">
        <f>IF($K408="igen",Beosztás!AK433,"")</f>
        <v/>
      </c>
      <c r="AD408" s="4" t="str">
        <f>IF($K408="igen",Beosztás!AL433,"")</f>
        <v/>
      </c>
      <c r="AE408" s="4" t="str">
        <f>IF($K408="igen",Beosztás!AM433,"")</f>
        <v/>
      </c>
      <c r="AF408" s="4" t="str">
        <f>IF($K408="igen",Beosztás!AN433,"")</f>
        <v/>
      </c>
      <c r="AG408" s="4" t="str">
        <f>IF($K408="igen",Beosztás!AO433,"")</f>
        <v/>
      </c>
      <c r="AH408" s="4" t="str">
        <f>IF($K408="igen",Beosztás!AP433,"")</f>
        <v/>
      </c>
      <c r="AI408" s="4" t="str">
        <f>IF($K408="igen",Beosztás!AQ433,"")</f>
        <v/>
      </c>
      <c r="AJ408" s="4" t="str">
        <f>IF($K408="igen",Beosztás!AR433,"")</f>
        <v/>
      </c>
      <c r="AK408" s="4" t="str">
        <f>IF($K408="igen",Beosztás!AS433,"")</f>
        <v/>
      </c>
      <c r="AL408" s="4" t="str">
        <f>IF($K408="igen",Beosztás!AT433,"")</f>
        <v/>
      </c>
      <c r="AM408" s="4" t="str">
        <f>IF($K408="igen",Beosztás!AU433,"")</f>
        <v/>
      </c>
      <c r="AN408" s="4" t="str">
        <f>IF($K408="igen",Beosztás!AV433,"")</f>
        <v/>
      </c>
      <c r="AO408" s="4" t="str">
        <f>IF($K408="igen",Beosztás!AW433,"")</f>
        <v/>
      </c>
      <c r="AP408" s="32" t="str">
        <f>IF($K408="igen",Beosztás!AX436,"")</f>
        <v/>
      </c>
    </row>
    <row r="409" spans="1:42" hidden="1" x14ac:dyDescent="0.3">
      <c r="A409" s="155">
        <f>Beosztás!A434</f>
        <v>0</v>
      </c>
      <c r="B409">
        <f>VLOOKUP($A409,Beosztás!$A$42:$I$345,8,)</f>
        <v>0</v>
      </c>
      <c r="C409">
        <f>VLOOKUP($A409,Beosztás!$A$42:$Q$345,9,)</f>
        <v>0</v>
      </c>
      <c r="D409">
        <f>VLOOKUP($A409,Beosztás!$A$42:$Q$345,10,)</f>
        <v>0</v>
      </c>
      <c r="E409">
        <f>VLOOKUP($A409,Beosztás!$A$42:$Q$345,11,)</f>
        <v>0</v>
      </c>
      <c r="F409">
        <f>VLOOKUP($A409,Beosztás!$A$42:$Q$345,16,)</f>
        <v>0</v>
      </c>
      <c r="G409">
        <f>VLOOKUP($A409,Beosztás!$A$42:$S$345,17,)</f>
        <v>0</v>
      </c>
      <c r="H409">
        <f>VLOOKUP($A409,Beosztás!$A$42:$S$345,14,)</f>
        <v>0</v>
      </c>
      <c r="I409">
        <f>VLOOKUP($A409,Beosztás!$A$42:$S$345,15,)</f>
        <v>0</v>
      </c>
      <c r="J409">
        <f t="shared" si="14"/>
        <v>0</v>
      </c>
      <c r="K409" s="82" t="str">
        <f t="shared" si="15"/>
        <v>nem</v>
      </c>
      <c r="L409" s="31" t="str">
        <f>IF($K409="igen",Beosztás!T431,"")</f>
        <v/>
      </c>
      <c r="M409" s="4" t="str">
        <f>IF($K409="igen",Beosztás!U431,"")</f>
        <v/>
      </c>
      <c r="N409" s="4" t="str">
        <f>IF($K409="igen",Beosztás!V434,"")</f>
        <v/>
      </c>
      <c r="O409" s="4" t="str">
        <f>IF($K409="igen",Beosztás!W434,"")</f>
        <v/>
      </c>
      <c r="P409" s="4" t="str">
        <f>IF($K409="igen",Beosztás!X434,"")</f>
        <v/>
      </c>
      <c r="Q409" s="4" t="str">
        <f>IF($K409="igen",Beosztás!Y434,"")</f>
        <v/>
      </c>
      <c r="R409" s="4" t="str">
        <f>IF($K409="igen",Beosztás!Z434,"")</f>
        <v/>
      </c>
      <c r="S409" s="4" t="str">
        <f>IF($K409="igen",Beosztás!AA434,"")</f>
        <v/>
      </c>
      <c r="T409" s="4" t="str">
        <f>IF($K409="igen",Beosztás!AB434,"")</f>
        <v/>
      </c>
      <c r="U409" s="4" t="str">
        <f>IF($K409="igen",Beosztás!AC434,"")</f>
        <v/>
      </c>
      <c r="V409" s="4" t="str">
        <f>IF($K409="igen",Beosztás!AD434,"")</f>
        <v/>
      </c>
      <c r="W409" s="4" t="str">
        <f>IF($K409="igen",Beosztás!AE434,"")</f>
        <v/>
      </c>
      <c r="X409" s="4" t="str">
        <f>IF($K409="igen",Beosztás!AF434,"")</f>
        <v/>
      </c>
      <c r="Y409" s="4" t="str">
        <f>IF($K409="igen",Beosztás!AG434,"")</f>
        <v/>
      </c>
      <c r="Z409" s="4" t="str">
        <f>IF($K409="igen",Beosztás!AH434,"")</f>
        <v/>
      </c>
      <c r="AA409" s="4" t="str">
        <f>IF($K409="igen",Beosztás!AI434,"")</f>
        <v/>
      </c>
      <c r="AB409" s="4" t="str">
        <f>IF($K409="igen",Beosztás!AJ434,"")</f>
        <v/>
      </c>
      <c r="AC409" s="4" t="str">
        <f>IF($K409="igen",Beosztás!AK434,"")</f>
        <v/>
      </c>
      <c r="AD409" s="4" t="str">
        <f>IF($K409="igen",Beosztás!AL434,"")</f>
        <v/>
      </c>
      <c r="AE409" s="4" t="str">
        <f>IF($K409="igen",Beosztás!AM434,"")</f>
        <v/>
      </c>
      <c r="AF409" s="4" t="str">
        <f>IF($K409="igen",Beosztás!AN434,"")</f>
        <v/>
      </c>
      <c r="AG409" s="4" t="str">
        <f>IF($K409="igen",Beosztás!AO434,"")</f>
        <v/>
      </c>
      <c r="AH409" s="4" t="str">
        <f>IF($K409="igen",Beosztás!AP434,"")</f>
        <v/>
      </c>
      <c r="AI409" s="4" t="str">
        <f>IF($K409="igen",Beosztás!AQ434,"")</f>
        <v/>
      </c>
      <c r="AJ409" s="4" t="str">
        <f>IF($K409="igen",Beosztás!AR434,"")</f>
        <v/>
      </c>
      <c r="AK409" s="4" t="str">
        <f>IF($K409="igen",Beosztás!AS434,"")</f>
        <v/>
      </c>
      <c r="AL409" s="4" t="str">
        <f>IF($K409="igen",Beosztás!AT434,"")</f>
        <v/>
      </c>
      <c r="AM409" s="4" t="str">
        <f>IF($K409="igen",Beosztás!AU434,"")</f>
        <v/>
      </c>
      <c r="AN409" s="4" t="str">
        <f>IF($K409="igen",Beosztás!AV434,"")</f>
        <v/>
      </c>
      <c r="AO409" s="4" t="str">
        <f>IF($K409="igen",Beosztás!AW434,"")</f>
        <v/>
      </c>
      <c r="AP409" s="32" t="str">
        <f>IF($K409="igen",Beosztás!AX437,"")</f>
        <v/>
      </c>
    </row>
    <row r="410" spans="1:42" hidden="1" x14ac:dyDescent="0.3">
      <c r="A410" s="155">
        <f>Beosztás!A435</f>
        <v>0</v>
      </c>
      <c r="B410">
        <f>VLOOKUP($A410,Beosztás!$A$42:$I$345,8,)</f>
        <v>0</v>
      </c>
      <c r="C410">
        <f>VLOOKUP($A410,Beosztás!$A$42:$Q$345,9,)</f>
        <v>0</v>
      </c>
      <c r="D410">
        <f>VLOOKUP($A410,Beosztás!$A$42:$Q$345,10,)</f>
        <v>0</v>
      </c>
      <c r="E410">
        <f>VLOOKUP($A410,Beosztás!$A$42:$Q$345,11,)</f>
        <v>0</v>
      </c>
      <c r="F410">
        <f>VLOOKUP($A410,Beosztás!$A$42:$Q$345,16,)</f>
        <v>0</v>
      </c>
      <c r="G410">
        <f>VLOOKUP($A410,Beosztás!$A$42:$S$345,17,)</f>
        <v>0</v>
      </c>
      <c r="H410">
        <f>VLOOKUP($A410,Beosztás!$A$42:$S$345,14,)</f>
        <v>0</v>
      </c>
      <c r="I410">
        <f>VLOOKUP($A410,Beosztás!$A$42:$S$345,15,)</f>
        <v>0</v>
      </c>
      <c r="J410">
        <f t="shared" si="14"/>
        <v>0</v>
      </c>
      <c r="K410" s="82" t="str">
        <f t="shared" si="15"/>
        <v>nem</v>
      </c>
      <c r="L410" s="31" t="str">
        <f>IF($K410="igen",Beosztás!T432,"")</f>
        <v/>
      </c>
      <c r="M410" s="4" t="str">
        <f>IF($K410="igen",Beosztás!U432,"")</f>
        <v/>
      </c>
      <c r="N410" s="4" t="str">
        <f>IF($K410="igen",Beosztás!V435,"")</f>
        <v/>
      </c>
      <c r="O410" s="4" t="str">
        <f>IF($K410="igen",Beosztás!W435,"")</f>
        <v/>
      </c>
      <c r="P410" s="4" t="str">
        <f>IF($K410="igen",Beosztás!X435,"")</f>
        <v/>
      </c>
      <c r="Q410" s="4" t="str">
        <f>IF($K410="igen",Beosztás!Y435,"")</f>
        <v/>
      </c>
      <c r="R410" s="4" t="str">
        <f>IF($K410="igen",Beosztás!Z435,"")</f>
        <v/>
      </c>
      <c r="S410" s="4" t="str">
        <f>IF($K410="igen",Beosztás!AA435,"")</f>
        <v/>
      </c>
      <c r="T410" s="4" t="str">
        <f>IF($K410="igen",Beosztás!AB435,"")</f>
        <v/>
      </c>
      <c r="U410" s="4" t="str">
        <f>IF($K410="igen",Beosztás!AC435,"")</f>
        <v/>
      </c>
      <c r="V410" s="4" t="str">
        <f>IF($K410="igen",Beosztás!AD435,"")</f>
        <v/>
      </c>
      <c r="W410" s="4" t="str">
        <f>IF($K410="igen",Beosztás!AE435,"")</f>
        <v/>
      </c>
      <c r="X410" s="4" t="str">
        <f>IF($K410="igen",Beosztás!AF435,"")</f>
        <v/>
      </c>
      <c r="Y410" s="4" t="str">
        <f>IF($K410="igen",Beosztás!AG435,"")</f>
        <v/>
      </c>
      <c r="Z410" s="4" t="str">
        <f>IF($K410="igen",Beosztás!AH435,"")</f>
        <v/>
      </c>
      <c r="AA410" s="4" t="str">
        <f>IF($K410="igen",Beosztás!AI435,"")</f>
        <v/>
      </c>
      <c r="AB410" s="4" t="str">
        <f>IF($K410="igen",Beosztás!AJ435,"")</f>
        <v/>
      </c>
      <c r="AC410" s="4" t="str">
        <f>IF($K410="igen",Beosztás!AK435,"")</f>
        <v/>
      </c>
      <c r="AD410" s="4" t="str">
        <f>IF($K410="igen",Beosztás!AL435,"")</f>
        <v/>
      </c>
      <c r="AE410" s="4" t="str">
        <f>IF($K410="igen",Beosztás!AM435,"")</f>
        <v/>
      </c>
      <c r="AF410" s="4" t="str">
        <f>IF($K410="igen",Beosztás!AN435,"")</f>
        <v/>
      </c>
      <c r="AG410" s="4" t="str">
        <f>IF($K410="igen",Beosztás!AO435,"")</f>
        <v/>
      </c>
      <c r="AH410" s="4" t="str">
        <f>IF($K410="igen",Beosztás!AP435,"")</f>
        <v/>
      </c>
      <c r="AI410" s="4" t="str">
        <f>IF($K410="igen",Beosztás!AQ435,"")</f>
        <v/>
      </c>
      <c r="AJ410" s="4" t="str">
        <f>IF($K410="igen",Beosztás!AR435,"")</f>
        <v/>
      </c>
      <c r="AK410" s="4" t="str">
        <f>IF($K410="igen",Beosztás!AS435,"")</f>
        <v/>
      </c>
      <c r="AL410" s="4" t="str">
        <f>IF($K410="igen",Beosztás!AT435,"")</f>
        <v/>
      </c>
      <c r="AM410" s="4" t="str">
        <f>IF($K410="igen",Beosztás!AU435,"")</f>
        <v/>
      </c>
      <c r="AN410" s="4" t="str">
        <f>IF($K410="igen",Beosztás!AV435,"")</f>
        <v/>
      </c>
      <c r="AO410" s="4" t="str">
        <f>IF($K410="igen",Beosztás!AW435,"")</f>
        <v/>
      </c>
      <c r="AP410" s="32" t="str">
        <f>IF($K410="igen",Beosztás!AX438,"")</f>
        <v/>
      </c>
    </row>
    <row r="411" spans="1:42" hidden="1" x14ac:dyDescent="0.3">
      <c r="A411" s="155">
        <f>Beosztás!A436</f>
        <v>0</v>
      </c>
      <c r="B411">
        <f>VLOOKUP($A411,Beosztás!$A$42:$I$345,8,)</f>
        <v>0</v>
      </c>
      <c r="C411">
        <f>VLOOKUP($A411,Beosztás!$A$42:$Q$345,9,)</f>
        <v>0</v>
      </c>
      <c r="D411">
        <f>VLOOKUP($A411,Beosztás!$A$42:$Q$345,10,)</f>
        <v>0</v>
      </c>
      <c r="E411">
        <f>VLOOKUP($A411,Beosztás!$A$42:$Q$345,11,)</f>
        <v>0</v>
      </c>
      <c r="F411">
        <f>VLOOKUP($A411,Beosztás!$A$42:$Q$345,16,)</f>
        <v>0</v>
      </c>
      <c r="G411">
        <f>VLOOKUP($A411,Beosztás!$A$42:$S$345,17,)</f>
        <v>0</v>
      </c>
      <c r="H411">
        <f>VLOOKUP($A411,Beosztás!$A$42:$S$345,14,)</f>
        <v>0</v>
      </c>
      <c r="I411">
        <f>VLOOKUP($A411,Beosztás!$A$42:$S$345,15,)</f>
        <v>0</v>
      </c>
      <c r="J411">
        <f t="shared" si="14"/>
        <v>0</v>
      </c>
      <c r="K411" s="82" t="str">
        <f t="shared" si="15"/>
        <v>nem</v>
      </c>
      <c r="L411" s="31" t="str">
        <f>IF($K411="igen",Beosztás!T433,"")</f>
        <v/>
      </c>
      <c r="M411" s="4" t="str">
        <f>IF($K411="igen",Beosztás!U433,"")</f>
        <v/>
      </c>
      <c r="N411" s="4" t="str">
        <f>IF($K411="igen",Beosztás!V436,"")</f>
        <v/>
      </c>
      <c r="O411" s="4" t="str">
        <f>IF($K411="igen",Beosztás!W436,"")</f>
        <v/>
      </c>
      <c r="P411" s="4" t="str">
        <f>IF($K411="igen",Beosztás!X436,"")</f>
        <v/>
      </c>
      <c r="Q411" s="4" t="str">
        <f>IF($K411="igen",Beosztás!Y436,"")</f>
        <v/>
      </c>
      <c r="R411" s="4" t="str">
        <f>IF($K411="igen",Beosztás!Z436,"")</f>
        <v/>
      </c>
      <c r="S411" s="4" t="str">
        <f>IF($K411="igen",Beosztás!AA436,"")</f>
        <v/>
      </c>
      <c r="T411" s="4" t="str">
        <f>IF($K411="igen",Beosztás!AB436,"")</f>
        <v/>
      </c>
      <c r="U411" s="4" t="str">
        <f>IF($K411="igen",Beosztás!AC436,"")</f>
        <v/>
      </c>
      <c r="V411" s="4" t="str">
        <f>IF($K411="igen",Beosztás!AD436,"")</f>
        <v/>
      </c>
      <c r="W411" s="4" t="str">
        <f>IF($K411="igen",Beosztás!AE436,"")</f>
        <v/>
      </c>
      <c r="X411" s="4" t="str">
        <f>IF($K411="igen",Beosztás!AF436,"")</f>
        <v/>
      </c>
      <c r="Y411" s="4" t="str">
        <f>IF($K411="igen",Beosztás!AG436,"")</f>
        <v/>
      </c>
      <c r="Z411" s="4" t="str">
        <f>IF($K411="igen",Beosztás!AH436,"")</f>
        <v/>
      </c>
      <c r="AA411" s="4" t="str">
        <f>IF($K411="igen",Beosztás!AI436,"")</f>
        <v/>
      </c>
      <c r="AB411" s="4" t="str">
        <f>IF($K411="igen",Beosztás!AJ436,"")</f>
        <v/>
      </c>
      <c r="AC411" s="4" t="str">
        <f>IF($K411="igen",Beosztás!AK436,"")</f>
        <v/>
      </c>
      <c r="AD411" s="4" t="str">
        <f>IF($K411="igen",Beosztás!AL436,"")</f>
        <v/>
      </c>
      <c r="AE411" s="4" t="str">
        <f>IF($K411="igen",Beosztás!AM436,"")</f>
        <v/>
      </c>
      <c r="AF411" s="4" t="str">
        <f>IF($K411="igen",Beosztás!AN436,"")</f>
        <v/>
      </c>
      <c r="AG411" s="4" t="str">
        <f>IF($K411="igen",Beosztás!AO436,"")</f>
        <v/>
      </c>
      <c r="AH411" s="4" t="str">
        <f>IF($K411="igen",Beosztás!AP436,"")</f>
        <v/>
      </c>
      <c r="AI411" s="4" t="str">
        <f>IF($K411="igen",Beosztás!AQ436,"")</f>
        <v/>
      </c>
      <c r="AJ411" s="4" t="str">
        <f>IF($K411="igen",Beosztás!AR436,"")</f>
        <v/>
      </c>
      <c r="AK411" s="4" t="str">
        <f>IF($K411="igen",Beosztás!AS436,"")</f>
        <v/>
      </c>
      <c r="AL411" s="4" t="str">
        <f>IF($K411="igen",Beosztás!AT436,"")</f>
        <v/>
      </c>
      <c r="AM411" s="4" t="str">
        <f>IF($K411="igen",Beosztás!AU436,"")</f>
        <v/>
      </c>
      <c r="AN411" s="4" t="str">
        <f>IF($K411="igen",Beosztás!AV436,"")</f>
        <v/>
      </c>
      <c r="AO411" s="4" t="str">
        <f>IF($K411="igen",Beosztás!AW436,"")</f>
        <v/>
      </c>
      <c r="AP411" s="32" t="str">
        <f>IF($K411="igen",Beosztás!AX439,"")</f>
        <v/>
      </c>
    </row>
    <row r="412" spans="1:42" hidden="1" x14ac:dyDescent="0.3">
      <c r="A412" s="155">
        <f>Beosztás!A437</f>
        <v>0</v>
      </c>
      <c r="B412">
        <f>VLOOKUP($A412,Beosztás!$A$42:$I$345,8,)</f>
        <v>0</v>
      </c>
      <c r="C412">
        <f>VLOOKUP($A412,Beosztás!$A$42:$Q$345,9,)</f>
        <v>0</v>
      </c>
      <c r="D412">
        <f>VLOOKUP($A412,Beosztás!$A$42:$Q$345,10,)</f>
        <v>0</v>
      </c>
      <c r="E412">
        <f>VLOOKUP($A412,Beosztás!$A$42:$Q$345,11,)</f>
        <v>0</v>
      </c>
      <c r="F412">
        <f>VLOOKUP($A412,Beosztás!$A$42:$Q$345,16,)</f>
        <v>0</v>
      </c>
      <c r="G412">
        <f>VLOOKUP($A412,Beosztás!$A$42:$S$345,17,)</f>
        <v>0</v>
      </c>
      <c r="H412">
        <f>VLOOKUP($A412,Beosztás!$A$42:$S$345,14,)</f>
        <v>0</v>
      </c>
      <c r="I412">
        <f>VLOOKUP($A412,Beosztás!$A$42:$S$345,15,)</f>
        <v>0</v>
      </c>
      <c r="J412">
        <f t="shared" si="14"/>
        <v>0</v>
      </c>
      <c r="K412" s="82" t="str">
        <f t="shared" si="15"/>
        <v>nem</v>
      </c>
      <c r="L412" s="31" t="str">
        <f>IF($K412="igen",Beosztás!T434,"")</f>
        <v/>
      </c>
      <c r="M412" s="4" t="str">
        <f>IF($K412="igen",Beosztás!U434,"")</f>
        <v/>
      </c>
      <c r="N412" s="4" t="str">
        <f>IF($K412="igen",Beosztás!V437,"")</f>
        <v/>
      </c>
      <c r="O412" s="4" t="str">
        <f>IF($K412="igen",Beosztás!W437,"")</f>
        <v/>
      </c>
      <c r="P412" s="4" t="str">
        <f>IF($K412="igen",Beosztás!X437,"")</f>
        <v/>
      </c>
      <c r="Q412" s="4" t="str">
        <f>IF($K412="igen",Beosztás!Y437,"")</f>
        <v/>
      </c>
      <c r="R412" s="4" t="str">
        <f>IF($K412="igen",Beosztás!Z437,"")</f>
        <v/>
      </c>
      <c r="S412" s="4" t="str">
        <f>IF($K412="igen",Beosztás!AA437,"")</f>
        <v/>
      </c>
      <c r="T412" s="4" t="str">
        <f>IF($K412="igen",Beosztás!AB437,"")</f>
        <v/>
      </c>
      <c r="U412" s="4" t="str">
        <f>IF($K412="igen",Beosztás!AC437,"")</f>
        <v/>
      </c>
      <c r="V412" s="4" t="str">
        <f>IF($K412="igen",Beosztás!AD437,"")</f>
        <v/>
      </c>
      <c r="W412" s="4" t="str">
        <f>IF($K412="igen",Beosztás!AE437,"")</f>
        <v/>
      </c>
      <c r="X412" s="4" t="str">
        <f>IF($K412="igen",Beosztás!AF437,"")</f>
        <v/>
      </c>
      <c r="Y412" s="4" t="str">
        <f>IF($K412="igen",Beosztás!AG437,"")</f>
        <v/>
      </c>
      <c r="Z412" s="4" t="str">
        <f>IF($K412="igen",Beosztás!AH437,"")</f>
        <v/>
      </c>
      <c r="AA412" s="4" t="str">
        <f>IF($K412="igen",Beosztás!AI437,"")</f>
        <v/>
      </c>
      <c r="AB412" s="4" t="str">
        <f>IF($K412="igen",Beosztás!AJ437,"")</f>
        <v/>
      </c>
      <c r="AC412" s="4" t="str">
        <f>IF($K412="igen",Beosztás!AK437,"")</f>
        <v/>
      </c>
      <c r="AD412" s="4" t="str">
        <f>IF($K412="igen",Beosztás!AL437,"")</f>
        <v/>
      </c>
      <c r="AE412" s="4" t="str">
        <f>IF($K412="igen",Beosztás!AM437,"")</f>
        <v/>
      </c>
      <c r="AF412" s="4" t="str">
        <f>IF($K412="igen",Beosztás!AN437,"")</f>
        <v/>
      </c>
      <c r="AG412" s="4" t="str">
        <f>IF($K412="igen",Beosztás!AO437,"")</f>
        <v/>
      </c>
      <c r="AH412" s="4" t="str">
        <f>IF($K412="igen",Beosztás!AP437,"")</f>
        <v/>
      </c>
      <c r="AI412" s="4" t="str">
        <f>IF($K412="igen",Beosztás!AQ437,"")</f>
        <v/>
      </c>
      <c r="AJ412" s="4" t="str">
        <f>IF($K412="igen",Beosztás!AR437,"")</f>
        <v/>
      </c>
      <c r="AK412" s="4" t="str">
        <f>IF($K412="igen",Beosztás!AS437,"")</f>
        <v/>
      </c>
      <c r="AL412" s="4" t="str">
        <f>IF($K412="igen",Beosztás!AT437,"")</f>
        <v/>
      </c>
      <c r="AM412" s="4" t="str">
        <f>IF($K412="igen",Beosztás!AU437,"")</f>
        <v/>
      </c>
      <c r="AN412" s="4" t="str">
        <f>IF($K412="igen",Beosztás!AV437,"")</f>
        <v/>
      </c>
      <c r="AO412" s="4" t="str">
        <f>IF($K412="igen",Beosztás!AW437,"")</f>
        <v/>
      </c>
      <c r="AP412" s="32" t="str">
        <f>IF($K412="igen",Beosztás!AX440,"")</f>
        <v/>
      </c>
    </row>
    <row r="413" spans="1:42" hidden="1" x14ac:dyDescent="0.3">
      <c r="A413" s="155">
        <f>Beosztás!A438</f>
        <v>0</v>
      </c>
      <c r="B413">
        <f>VLOOKUP($A413,Beosztás!$A$42:$I$345,8,)</f>
        <v>0</v>
      </c>
      <c r="C413">
        <f>VLOOKUP($A413,Beosztás!$A$42:$Q$345,9,)</f>
        <v>0</v>
      </c>
      <c r="D413">
        <f>VLOOKUP($A413,Beosztás!$A$42:$Q$345,10,)</f>
        <v>0</v>
      </c>
      <c r="E413">
        <f>VLOOKUP($A413,Beosztás!$A$42:$Q$345,11,)</f>
        <v>0</v>
      </c>
      <c r="F413">
        <f>VLOOKUP($A413,Beosztás!$A$42:$Q$345,16,)</f>
        <v>0</v>
      </c>
      <c r="G413">
        <f>VLOOKUP($A413,Beosztás!$A$42:$S$345,17,)</f>
        <v>0</v>
      </c>
      <c r="H413">
        <f>VLOOKUP($A413,Beosztás!$A$42:$S$345,14,)</f>
        <v>0</v>
      </c>
      <c r="I413">
        <f>VLOOKUP($A413,Beosztás!$A$42:$S$345,15,)</f>
        <v>0</v>
      </c>
      <c r="J413">
        <f t="shared" si="14"/>
        <v>0</v>
      </c>
      <c r="K413" s="82" t="str">
        <f t="shared" si="15"/>
        <v>nem</v>
      </c>
      <c r="L413" s="31" t="str">
        <f>IF($K413="igen",Beosztás!T435,"")</f>
        <v/>
      </c>
      <c r="M413" s="4" t="str">
        <f>IF($K413="igen",Beosztás!U435,"")</f>
        <v/>
      </c>
      <c r="N413" s="4" t="str">
        <f>IF($K413="igen",Beosztás!V438,"")</f>
        <v/>
      </c>
      <c r="O413" s="4" t="str">
        <f>IF($K413="igen",Beosztás!W438,"")</f>
        <v/>
      </c>
      <c r="P413" s="4" t="str">
        <f>IF($K413="igen",Beosztás!X438,"")</f>
        <v/>
      </c>
      <c r="Q413" s="4" t="str">
        <f>IF($K413="igen",Beosztás!Y438,"")</f>
        <v/>
      </c>
      <c r="R413" s="4" t="str">
        <f>IF($K413="igen",Beosztás!Z438,"")</f>
        <v/>
      </c>
      <c r="S413" s="4" t="str">
        <f>IF($K413="igen",Beosztás!AA438,"")</f>
        <v/>
      </c>
      <c r="T413" s="4" t="str">
        <f>IF($K413="igen",Beosztás!AB438,"")</f>
        <v/>
      </c>
      <c r="U413" s="4" t="str">
        <f>IF($K413="igen",Beosztás!AC438,"")</f>
        <v/>
      </c>
      <c r="V413" s="4" t="str">
        <f>IF($K413="igen",Beosztás!AD438,"")</f>
        <v/>
      </c>
      <c r="W413" s="4" t="str">
        <f>IF($K413="igen",Beosztás!AE438,"")</f>
        <v/>
      </c>
      <c r="X413" s="4" t="str">
        <f>IF($K413="igen",Beosztás!AF438,"")</f>
        <v/>
      </c>
      <c r="Y413" s="4" t="str">
        <f>IF($K413="igen",Beosztás!AG438,"")</f>
        <v/>
      </c>
      <c r="Z413" s="4" t="str">
        <f>IF($K413="igen",Beosztás!AH438,"")</f>
        <v/>
      </c>
      <c r="AA413" s="4" t="str">
        <f>IF($K413="igen",Beosztás!AI438,"")</f>
        <v/>
      </c>
      <c r="AB413" s="4" t="str">
        <f>IF($K413="igen",Beosztás!AJ438,"")</f>
        <v/>
      </c>
      <c r="AC413" s="4" t="str">
        <f>IF($K413="igen",Beosztás!AK438,"")</f>
        <v/>
      </c>
      <c r="AD413" s="4" t="str">
        <f>IF($K413="igen",Beosztás!AL438,"")</f>
        <v/>
      </c>
      <c r="AE413" s="4" t="str">
        <f>IF($K413="igen",Beosztás!AM438,"")</f>
        <v/>
      </c>
      <c r="AF413" s="4" t="str">
        <f>IF($K413="igen",Beosztás!AN438,"")</f>
        <v/>
      </c>
      <c r="AG413" s="4" t="str">
        <f>IF($K413="igen",Beosztás!AO438,"")</f>
        <v/>
      </c>
      <c r="AH413" s="4" t="str">
        <f>IF($K413="igen",Beosztás!AP438,"")</f>
        <v/>
      </c>
      <c r="AI413" s="4" t="str">
        <f>IF($K413="igen",Beosztás!AQ438,"")</f>
        <v/>
      </c>
      <c r="AJ413" s="4" t="str">
        <f>IF($K413="igen",Beosztás!AR438,"")</f>
        <v/>
      </c>
      <c r="AK413" s="4" t="str">
        <f>IF($K413="igen",Beosztás!AS438,"")</f>
        <v/>
      </c>
      <c r="AL413" s="4" t="str">
        <f>IF($K413="igen",Beosztás!AT438,"")</f>
        <v/>
      </c>
      <c r="AM413" s="4" t="str">
        <f>IF($K413="igen",Beosztás!AU438,"")</f>
        <v/>
      </c>
      <c r="AN413" s="4" t="str">
        <f>IF($K413="igen",Beosztás!AV438,"")</f>
        <v/>
      </c>
      <c r="AO413" s="4" t="str">
        <f>IF($K413="igen",Beosztás!AW438,"")</f>
        <v/>
      </c>
      <c r="AP413" s="32" t="str">
        <f>IF($K413="igen",Beosztás!AX441,"")</f>
        <v/>
      </c>
    </row>
    <row r="414" spans="1:42" hidden="1" x14ac:dyDescent="0.3">
      <c r="A414" s="155">
        <f>Beosztás!A439</f>
        <v>0</v>
      </c>
      <c r="B414">
        <f>VLOOKUP($A414,Beosztás!$A$42:$I$345,8,)</f>
        <v>0</v>
      </c>
      <c r="C414">
        <f>VLOOKUP($A414,Beosztás!$A$42:$Q$345,9,)</f>
        <v>0</v>
      </c>
      <c r="D414">
        <f>VLOOKUP($A414,Beosztás!$A$42:$Q$345,10,)</f>
        <v>0</v>
      </c>
      <c r="E414">
        <f>VLOOKUP($A414,Beosztás!$A$42:$Q$345,11,)</f>
        <v>0</v>
      </c>
      <c r="F414">
        <f>VLOOKUP($A414,Beosztás!$A$42:$Q$345,16,)</f>
        <v>0</v>
      </c>
      <c r="G414">
        <f>VLOOKUP($A414,Beosztás!$A$42:$S$345,17,)</f>
        <v>0</v>
      </c>
      <c r="H414">
        <f>VLOOKUP($A414,Beosztás!$A$42:$S$345,14,)</f>
        <v>0</v>
      </c>
      <c r="I414">
        <f>VLOOKUP($A414,Beosztás!$A$42:$S$345,15,)</f>
        <v>0</v>
      </c>
      <c r="J414">
        <f t="shared" si="14"/>
        <v>0</v>
      </c>
      <c r="K414" s="82" t="str">
        <f t="shared" si="15"/>
        <v>nem</v>
      </c>
      <c r="L414" s="31" t="str">
        <f>IF($K414="igen",Beosztás!T436,"")</f>
        <v/>
      </c>
      <c r="M414" s="4" t="str">
        <f>IF($K414="igen",Beosztás!U436,"")</f>
        <v/>
      </c>
      <c r="N414" s="4" t="str">
        <f>IF($K414="igen",Beosztás!V439,"")</f>
        <v/>
      </c>
      <c r="O414" s="4" t="str">
        <f>IF($K414="igen",Beosztás!W439,"")</f>
        <v/>
      </c>
      <c r="P414" s="4" t="str">
        <f>IF($K414="igen",Beosztás!X439,"")</f>
        <v/>
      </c>
      <c r="Q414" s="4" t="str">
        <f>IF($K414="igen",Beosztás!Y439,"")</f>
        <v/>
      </c>
      <c r="R414" s="4" t="str">
        <f>IF($K414="igen",Beosztás!Z439,"")</f>
        <v/>
      </c>
      <c r="S414" s="4" t="str">
        <f>IF($K414="igen",Beosztás!AA439,"")</f>
        <v/>
      </c>
      <c r="T414" s="4" t="str">
        <f>IF($K414="igen",Beosztás!AB439,"")</f>
        <v/>
      </c>
      <c r="U414" s="4" t="str">
        <f>IF($K414="igen",Beosztás!AC439,"")</f>
        <v/>
      </c>
      <c r="V414" s="4" t="str">
        <f>IF($K414="igen",Beosztás!AD439,"")</f>
        <v/>
      </c>
      <c r="W414" s="4" t="str">
        <f>IF($K414="igen",Beosztás!AE439,"")</f>
        <v/>
      </c>
      <c r="X414" s="4" t="str">
        <f>IF($K414="igen",Beosztás!AF439,"")</f>
        <v/>
      </c>
      <c r="Y414" s="4" t="str">
        <f>IF($K414="igen",Beosztás!AG439,"")</f>
        <v/>
      </c>
      <c r="Z414" s="4" t="str">
        <f>IF($K414="igen",Beosztás!AH439,"")</f>
        <v/>
      </c>
      <c r="AA414" s="4" t="str">
        <f>IF($K414="igen",Beosztás!AI439,"")</f>
        <v/>
      </c>
      <c r="AB414" s="4" t="str">
        <f>IF($K414="igen",Beosztás!AJ439,"")</f>
        <v/>
      </c>
      <c r="AC414" s="4" t="str">
        <f>IF($K414="igen",Beosztás!AK439,"")</f>
        <v/>
      </c>
      <c r="AD414" s="4" t="str">
        <f>IF($K414="igen",Beosztás!AL439,"")</f>
        <v/>
      </c>
      <c r="AE414" s="4" t="str">
        <f>IF($K414="igen",Beosztás!AM439,"")</f>
        <v/>
      </c>
      <c r="AF414" s="4" t="str">
        <f>IF($K414="igen",Beosztás!AN439,"")</f>
        <v/>
      </c>
      <c r="AG414" s="4" t="str">
        <f>IF($K414="igen",Beosztás!AO439,"")</f>
        <v/>
      </c>
      <c r="AH414" s="4" t="str">
        <f>IF($K414="igen",Beosztás!AP439,"")</f>
        <v/>
      </c>
      <c r="AI414" s="4" t="str">
        <f>IF($K414="igen",Beosztás!AQ439,"")</f>
        <v/>
      </c>
      <c r="AJ414" s="4" t="str">
        <f>IF($K414="igen",Beosztás!AR439,"")</f>
        <v/>
      </c>
      <c r="AK414" s="4" t="str">
        <f>IF($K414="igen",Beosztás!AS439,"")</f>
        <v/>
      </c>
      <c r="AL414" s="4" t="str">
        <f>IF($K414="igen",Beosztás!AT439,"")</f>
        <v/>
      </c>
      <c r="AM414" s="4" t="str">
        <f>IF($K414="igen",Beosztás!AU439,"")</f>
        <v/>
      </c>
      <c r="AN414" s="4" t="str">
        <f>IF($K414="igen",Beosztás!AV439,"")</f>
        <v/>
      </c>
      <c r="AO414" s="4" t="str">
        <f>IF($K414="igen",Beosztás!AW439,"")</f>
        <v/>
      </c>
      <c r="AP414" s="32" t="str">
        <f>IF($K414="igen",Beosztás!AX442,"")</f>
        <v/>
      </c>
    </row>
    <row r="415" spans="1:42" hidden="1" x14ac:dyDescent="0.3">
      <c r="A415" s="155">
        <f>Beosztás!A440</f>
        <v>0</v>
      </c>
      <c r="B415">
        <f>VLOOKUP($A415,Beosztás!$A$42:$I$345,8,)</f>
        <v>0</v>
      </c>
      <c r="C415">
        <f>VLOOKUP($A415,Beosztás!$A$42:$Q$345,9,)</f>
        <v>0</v>
      </c>
      <c r="D415">
        <f>VLOOKUP($A415,Beosztás!$A$42:$Q$345,10,)</f>
        <v>0</v>
      </c>
      <c r="E415">
        <f>VLOOKUP($A415,Beosztás!$A$42:$Q$345,11,)</f>
        <v>0</v>
      </c>
      <c r="F415">
        <f>VLOOKUP($A415,Beosztás!$A$42:$Q$345,16,)</f>
        <v>0</v>
      </c>
      <c r="G415">
        <f>VLOOKUP($A415,Beosztás!$A$42:$S$345,17,)</f>
        <v>0</v>
      </c>
      <c r="H415">
        <f>VLOOKUP($A415,Beosztás!$A$42:$S$345,14,)</f>
        <v>0</v>
      </c>
      <c r="I415">
        <f>VLOOKUP($A415,Beosztás!$A$42:$S$345,15,)</f>
        <v>0</v>
      </c>
      <c r="J415">
        <f t="shared" si="14"/>
        <v>0</v>
      </c>
      <c r="K415" s="82" t="str">
        <f t="shared" si="15"/>
        <v>nem</v>
      </c>
      <c r="L415" s="31" t="str">
        <f>IF($K415="igen",Beosztás!T437,"")</f>
        <v/>
      </c>
      <c r="M415" s="4" t="str">
        <f>IF($K415="igen",Beosztás!U437,"")</f>
        <v/>
      </c>
      <c r="N415" s="4" t="str">
        <f>IF($K415="igen",Beosztás!V440,"")</f>
        <v/>
      </c>
      <c r="O415" s="4" t="str">
        <f>IF($K415="igen",Beosztás!W440,"")</f>
        <v/>
      </c>
      <c r="P415" s="4" t="str">
        <f>IF($K415="igen",Beosztás!X440,"")</f>
        <v/>
      </c>
      <c r="Q415" s="4" t="str">
        <f>IF($K415="igen",Beosztás!Y440,"")</f>
        <v/>
      </c>
      <c r="R415" s="4" t="str">
        <f>IF($K415="igen",Beosztás!Z440,"")</f>
        <v/>
      </c>
      <c r="S415" s="4" t="str">
        <f>IF($K415="igen",Beosztás!AA440,"")</f>
        <v/>
      </c>
      <c r="T415" s="4" t="str">
        <f>IF($K415="igen",Beosztás!AB440,"")</f>
        <v/>
      </c>
      <c r="U415" s="4" t="str">
        <f>IF($K415="igen",Beosztás!AC440,"")</f>
        <v/>
      </c>
      <c r="V415" s="4" t="str">
        <f>IF($K415="igen",Beosztás!AD440,"")</f>
        <v/>
      </c>
      <c r="W415" s="4" t="str">
        <f>IF($K415="igen",Beosztás!AE440,"")</f>
        <v/>
      </c>
      <c r="X415" s="4" t="str">
        <f>IF($K415="igen",Beosztás!AF440,"")</f>
        <v/>
      </c>
      <c r="Y415" s="4" t="str">
        <f>IF($K415="igen",Beosztás!AG440,"")</f>
        <v/>
      </c>
      <c r="Z415" s="4" t="str">
        <f>IF($K415="igen",Beosztás!AH440,"")</f>
        <v/>
      </c>
      <c r="AA415" s="4" t="str">
        <f>IF($K415="igen",Beosztás!AI440,"")</f>
        <v/>
      </c>
      <c r="AB415" s="4" t="str">
        <f>IF($K415="igen",Beosztás!AJ440,"")</f>
        <v/>
      </c>
      <c r="AC415" s="4" t="str">
        <f>IF($K415="igen",Beosztás!AK440,"")</f>
        <v/>
      </c>
      <c r="AD415" s="4" t="str">
        <f>IF($K415="igen",Beosztás!AL440,"")</f>
        <v/>
      </c>
      <c r="AE415" s="4" t="str">
        <f>IF($K415="igen",Beosztás!AM440,"")</f>
        <v/>
      </c>
      <c r="AF415" s="4" t="str">
        <f>IF($K415="igen",Beosztás!AN440,"")</f>
        <v/>
      </c>
      <c r="AG415" s="4" t="str">
        <f>IF($K415="igen",Beosztás!AO440,"")</f>
        <v/>
      </c>
      <c r="AH415" s="4" t="str">
        <f>IF($K415="igen",Beosztás!AP440,"")</f>
        <v/>
      </c>
      <c r="AI415" s="4" t="str">
        <f>IF($K415="igen",Beosztás!AQ440,"")</f>
        <v/>
      </c>
      <c r="AJ415" s="4" t="str">
        <f>IF($K415="igen",Beosztás!AR440,"")</f>
        <v/>
      </c>
      <c r="AK415" s="4" t="str">
        <f>IF($K415="igen",Beosztás!AS440,"")</f>
        <v/>
      </c>
      <c r="AL415" s="4" t="str">
        <f>IF($K415="igen",Beosztás!AT440,"")</f>
        <v/>
      </c>
      <c r="AM415" s="4" t="str">
        <f>IF($K415="igen",Beosztás!AU440,"")</f>
        <v/>
      </c>
      <c r="AN415" s="4" t="str">
        <f>IF($K415="igen",Beosztás!AV440,"")</f>
        <v/>
      </c>
      <c r="AO415" s="4" t="str">
        <f>IF($K415="igen",Beosztás!AW440,"")</f>
        <v/>
      </c>
      <c r="AP415" s="32" t="str">
        <f>IF($K415="igen",Beosztás!AX443,"")</f>
        <v/>
      </c>
    </row>
    <row r="416" spans="1:42" hidden="1" x14ac:dyDescent="0.3">
      <c r="A416" s="155">
        <f>Beosztás!A441</f>
        <v>0</v>
      </c>
      <c r="B416">
        <f>VLOOKUP($A416,Beosztás!$A$42:$I$345,8,)</f>
        <v>0</v>
      </c>
      <c r="C416">
        <f>VLOOKUP($A416,Beosztás!$A$42:$Q$345,9,)</f>
        <v>0</v>
      </c>
      <c r="D416">
        <f>VLOOKUP($A416,Beosztás!$A$42:$Q$345,10,)</f>
        <v>0</v>
      </c>
      <c r="E416">
        <f>VLOOKUP($A416,Beosztás!$A$42:$Q$345,11,)</f>
        <v>0</v>
      </c>
      <c r="F416">
        <f>VLOOKUP($A416,Beosztás!$A$42:$Q$345,16,)</f>
        <v>0</v>
      </c>
      <c r="G416">
        <f>VLOOKUP($A416,Beosztás!$A$42:$S$345,17,)</f>
        <v>0</v>
      </c>
      <c r="H416">
        <f>VLOOKUP($A416,Beosztás!$A$42:$S$345,14,)</f>
        <v>0</v>
      </c>
      <c r="I416">
        <f>VLOOKUP($A416,Beosztás!$A$42:$S$345,15,)</f>
        <v>0</v>
      </c>
      <c r="J416">
        <f t="shared" si="14"/>
        <v>0</v>
      </c>
      <c r="K416" s="82" t="str">
        <f t="shared" si="15"/>
        <v>nem</v>
      </c>
      <c r="L416" s="31" t="str">
        <f>IF($K416="igen",Beosztás!T438,"")</f>
        <v/>
      </c>
      <c r="M416" s="4" t="str">
        <f>IF($K416="igen",Beosztás!U438,"")</f>
        <v/>
      </c>
      <c r="N416" s="4" t="str">
        <f>IF($K416="igen",Beosztás!V441,"")</f>
        <v/>
      </c>
      <c r="O416" s="4" t="str">
        <f>IF($K416="igen",Beosztás!W441,"")</f>
        <v/>
      </c>
      <c r="P416" s="4" t="str">
        <f>IF($K416="igen",Beosztás!X441,"")</f>
        <v/>
      </c>
      <c r="Q416" s="4" t="str">
        <f>IF($K416="igen",Beosztás!Y441,"")</f>
        <v/>
      </c>
      <c r="R416" s="4" t="str">
        <f>IF($K416="igen",Beosztás!Z441,"")</f>
        <v/>
      </c>
      <c r="S416" s="4" t="str">
        <f>IF($K416="igen",Beosztás!AA441,"")</f>
        <v/>
      </c>
      <c r="T416" s="4" t="str">
        <f>IF($K416="igen",Beosztás!AB441,"")</f>
        <v/>
      </c>
      <c r="U416" s="4" t="str">
        <f>IF($K416="igen",Beosztás!AC441,"")</f>
        <v/>
      </c>
      <c r="V416" s="4" t="str">
        <f>IF($K416="igen",Beosztás!AD441,"")</f>
        <v/>
      </c>
      <c r="W416" s="4" t="str">
        <f>IF($K416="igen",Beosztás!AE441,"")</f>
        <v/>
      </c>
      <c r="X416" s="4" t="str">
        <f>IF($K416="igen",Beosztás!AF441,"")</f>
        <v/>
      </c>
      <c r="Y416" s="4" t="str">
        <f>IF($K416="igen",Beosztás!AG441,"")</f>
        <v/>
      </c>
      <c r="Z416" s="4" t="str">
        <f>IF($K416="igen",Beosztás!AH441,"")</f>
        <v/>
      </c>
      <c r="AA416" s="4" t="str">
        <f>IF($K416="igen",Beosztás!AI441,"")</f>
        <v/>
      </c>
      <c r="AB416" s="4" t="str">
        <f>IF($K416="igen",Beosztás!AJ441,"")</f>
        <v/>
      </c>
      <c r="AC416" s="4" t="str">
        <f>IF($K416="igen",Beosztás!AK441,"")</f>
        <v/>
      </c>
      <c r="AD416" s="4" t="str">
        <f>IF($K416="igen",Beosztás!AL441,"")</f>
        <v/>
      </c>
      <c r="AE416" s="4" t="str">
        <f>IF($K416="igen",Beosztás!AM441,"")</f>
        <v/>
      </c>
      <c r="AF416" s="4" t="str">
        <f>IF($K416="igen",Beosztás!AN441,"")</f>
        <v/>
      </c>
      <c r="AG416" s="4" t="str">
        <f>IF($K416="igen",Beosztás!AO441,"")</f>
        <v/>
      </c>
      <c r="AH416" s="4" t="str">
        <f>IF($K416="igen",Beosztás!AP441,"")</f>
        <v/>
      </c>
      <c r="AI416" s="4" t="str">
        <f>IF($K416="igen",Beosztás!AQ441,"")</f>
        <v/>
      </c>
      <c r="AJ416" s="4" t="str">
        <f>IF($K416="igen",Beosztás!AR441,"")</f>
        <v/>
      </c>
      <c r="AK416" s="4" t="str">
        <f>IF($K416="igen",Beosztás!AS441,"")</f>
        <v/>
      </c>
      <c r="AL416" s="4" t="str">
        <f>IF($K416="igen",Beosztás!AT441,"")</f>
        <v/>
      </c>
      <c r="AM416" s="4" t="str">
        <f>IF($K416="igen",Beosztás!AU441,"")</f>
        <v/>
      </c>
      <c r="AN416" s="4" t="str">
        <f>IF($K416="igen",Beosztás!AV441,"")</f>
        <v/>
      </c>
      <c r="AO416" s="4" t="str">
        <f>IF($K416="igen",Beosztás!AW441,"")</f>
        <v/>
      </c>
      <c r="AP416" s="32" t="str">
        <f>IF($K416="igen",Beosztás!AX444,"")</f>
        <v/>
      </c>
    </row>
    <row r="417" spans="1:42" hidden="1" x14ac:dyDescent="0.3">
      <c r="A417" s="155">
        <f>Beosztás!A442</f>
        <v>0</v>
      </c>
      <c r="B417">
        <f>VLOOKUP($A417,Beosztás!$A$42:$I$345,8,)</f>
        <v>0</v>
      </c>
      <c r="C417">
        <f>VLOOKUP($A417,Beosztás!$A$42:$Q$345,9,)</f>
        <v>0</v>
      </c>
      <c r="D417">
        <f>VLOOKUP($A417,Beosztás!$A$42:$Q$345,10,)</f>
        <v>0</v>
      </c>
      <c r="E417">
        <f>VLOOKUP($A417,Beosztás!$A$42:$Q$345,11,)</f>
        <v>0</v>
      </c>
      <c r="F417">
        <f>VLOOKUP($A417,Beosztás!$A$42:$Q$345,16,)</f>
        <v>0</v>
      </c>
      <c r="G417">
        <f>VLOOKUP($A417,Beosztás!$A$42:$S$345,17,)</f>
        <v>0</v>
      </c>
      <c r="H417">
        <f>VLOOKUP($A417,Beosztás!$A$42:$S$345,14,)</f>
        <v>0</v>
      </c>
      <c r="I417">
        <f>VLOOKUP($A417,Beosztás!$A$42:$S$345,15,)</f>
        <v>0</v>
      </c>
      <c r="J417">
        <f t="shared" si="14"/>
        <v>0</v>
      </c>
      <c r="K417" s="82" t="str">
        <f t="shared" si="15"/>
        <v>nem</v>
      </c>
      <c r="L417" s="31" t="str">
        <f>IF($K417="igen",Beosztás!T439,"")</f>
        <v/>
      </c>
      <c r="M417" s="4" t="str">
        <f>IF($K417="igen",Beosztás!U439,"")</f>
        <v/>
      </c>
      <c r="N417" s="4" t="str">
        <f>IF($K417="igen",Beosztás!V442,"")</f>
        <v/>
      </c>
      <c r="O417" s="4" t="str">
        <f>IF($K417="igen",Beosztás!W442,"")</f>
        <v/>
      </c>
      <c r="P417" s="4" t="str">
        <f>IF($K417="igen",Beosztás!X442,"")</f>
        <v/>
      </c>
      <c r="Q417" s="4" t="str">
        <f>IF($K417="igen",Beosztás!Y442,"")</f>
        <v/>
      </c>
      <c r="R417" s="4" t="str">
        <f>IF($K417="igen",Beosztás!Z442,"")</f>
        <v/>
      </c>
      <c r="S417" s="4" t="str">
        <f>IF($K417="igen",Beosztás!AA442,"")</f>
        <v/>
      </c>
      <c r="T417" s="4" t="str">
        <f>IF($K417="igen",Beosztás!AB442,"")</f>
        <v/>
      </c>
      <c r="U417" s="4" t="str">
        <f>IF($K417="igen",Beosztás!AC442,"")</f>
        <v/>
      </c>
      <c r="V417" s="4" t="str">
        <f>IF($K417="igen",Beosztás!AD442,"")</f>
        <v/>
      </c>
      <c r="W417" s="4" t="str">
        <f>IF($K417="igen",Beosztás!AE442,"")</f>
        <v/>
      </c>
      <c r="X417" s="4" t="str">
        <f>IF($K417="igen",Beosztás!AF442,"")</f>
        <v/>
      </c>
      <c r="Y417" s="4" t="str">
        <f>IF($K417="igen",Beosztás!AG442,"")</f>
        <v/>
      </c>
      <c r="Z417" s="4" t="str">
        <f>IF($K417="igen",Beosztás!AH442,"")</f>
        <v/>
      </c>
      <c r="AA417" s="4" t="str">
        <f>IF($K417="igen",Beosztás!AI442,"")</f>
        <v/>
      </c>
      <c r="AB417" s="4" t="str">
        <f>IF($K417="igen",Beosztás!AJ442,"")</f>
        <v/>
      </c>
      <c r="AC417" s="4" t="str">
        <f>IF($K417="igen",Beosztás!AK442,"")</f>
        <v/>
      </c>
      <c r="AD417" s="4" t="str">
        <f>IF($K417="igen",Beosztás!AL442,"")</f>
        <v/>
      </c>
      <c r="AE417" s="4" t="str">
        <f>IF($K417="igen",Beosztás!AM442,"")</f>
        <v/>
      </c>
      <c r="AF417" s="4" t="str">
        <f>IF($K417="igen",Beosztás!AN442,"")</f>
        <v/>
      </c>
      <c r="AG417" s="4" t="str">
        <f>IF($K417="igen",Beosztás!AO442,"")</f>
        <v/>
      </c>
      <c r="AH417" s="4" t="str">
        <f>IF($K417="igen",Beosztás!AP442,"")</f>
        <v/>
      </c>
      <c r="AI417" s="4" t="str">
        <f>IF($K417="igen",Beosztás!AQ442,"")</f>
        <v/>
      </c>
      <c r="AJ417" s="4" t="str">
        <f>IF($K417="igen",Beosztás!AR442,"")</f>
        <v/>
      </c>
      <c r="AK417" s="4" t="str">
        <f>IF($K417="igen",Beosztás!AS442,"")</f>
        <v/>
      </c>
      <c r="AL417" s="4" t="str">
        <f>IF($K417="igen",Beosztás!AT442,"")</f>
        <v/>
      </c>
      <c r="AM417" s="4" t="str">
        <f>IF($K417="igen",Beosztás!AU442,"")</f>
        <v/>
      </c>
      <c r="AN417" s="4" t="str">
        <f>IF($K417="igen",Beosztás!AV442,"")</f>
        <v/>
      </c>
      <c r="AO417" s="4" t="str">
        <f>IF($K417="igen",Beosztás!AW442,"")</f>
        <v/>
      </c>
      <c r="AP417" s="32" t="str">
        <f>IF($K417="igen",Beosztás!AX445,"")</f>
        <v/>
      </c>
    </row>
    <row r="418" spans="1:42" hidden="1" x14ac:dyDescent="0.3">
      <c r="A418" s="155">
        <f>Beosztás!A443</f>
        <v>0</v>
      </c>
      <c r="B418">
        <f>VLOOKUP($A418,Beosztás!$A$42:$I$345,8,)</f>
        <v>0</v>
      </c>
      <c r="C418">
        <f>VLOOKUP($A418,Beosztás!$A$42:$Q$345,9,)</f>
        <v>0</v>
      </c>
      <c r="D418">
        <f>VLOOKUP($A418,Beosztás!$A$42:$Q$345,10,)</f>
        <v>0</v>
      </c>
      <c r="E418">
        <f>VLOOKUP($A418,Beosztás!$A$42:$Q$345,11,)</f>
        <v>0</v>
      </c>
      <c r="F418">
        <f>VLOOKUP($A418,Beosztás!$A$42:$Q$345,16,)</f>
        <v>0</v>
      </c>
      <c r="G418">
        <f>VLOOKUP($A418,Beosztás!$A$42:$S$345,17,)</f>
        <v>0</v>
      </c>
      <c r="H418">
        <f>VLOOKUP($A418,Beosztás!$A$42:$S$345,14,)</f>
        <v>0</v>
      </c>
      <c r="I418">
        <f>VLOOKUP($A418,Beosztás!$A$42:$S$345,15,)</f>
        <v>0</v>
      </c>
      <c r="J418">
        <f t="shared" si="14"/>
        <v>0</v>
      </c>
      <c r="K418" s="82" t="str">
        <f t="shared" si="15"/>
        <v>nem</v>
      </c>
      <c r="L418" s="31" t="str">
        <f>IF($K418="igen",Beosztás!T440,"")</f>
        <v/>
      </c>
      <c r="M418" s="4" t="str">
        <f>IF($K418="igen",Beosztás!U440,"")</f>
        <v/>
      </c>
      <c r="N418" s="4" t="str">
        <f>IF($K418="igen",Beosztás!V443,"")</f>
        <v/>
      </c>
      <c r="O418" s="4" t="str">
        <f>IF($K418="igen",Beosztás!W443,"")</f>
        <v/>
      </c>
      <c r="P418" s="4" t="str">
        <f>IF($K418="igen",Beosztás!X443,"")</f>
        <v/>
      </c>
      <c r="Q418" s="4" t="str">
        <f>IF($K418="igen",Beosztás!Y443,"")</f>
        <v/>
      </c>
      <c r="R418" s="4" t="str">
        <f>IF($K418="igen",Beosztás!Z443,"")</f>
        <v/>
      </c>
      <c r="S418" s="4" t="str">
        <f>IF($K418="igen",Beosztás!AA443,"")</f>
        <v/>
      </c>
      <c r="T418" s="4" t="str">
        <f>IF($K418="igen",Beosztás!AB443,"")</f>
        <v/>
      </c>
      <c r="U418" s="4" t="str">
        <f>IF($K418="igen",Beosztás!AC443,"")</f>
        <v/>
      </c>
      <c r="V418" s="4" t="str">
        <f>IF($K418="igen",Beosztás!AD443,"")</f>
        <v/>
      </c>
      <c r="W418" s="4" t="str">
        <f>IF($K418="igen",Beosztás!AE443,"")</f>
        <v/>
      </c>
      <c r="X418" s="4" t="str">
        <f>IF($K418="igen",Beosztás!AF443,"")</f>
        <v/>
      </c>
      <c r="Y418" s="4" t="str">
        <f>IF($K418="igen",Beosztás!AG443,"")</f>
        <v/>
      </c>
      <c r="Z418" s="4" t="str">
        <f>IF($K418="igen",Beosztás!AH443,"")</f>
        <v/>
      </c>
      <c r="AA418" s="4" t="str">
        <f>IF($K418="igen",Beosztás!AI443,"")</f>
        <v/>
      </c>
      <c r="AB418" s="4" t="str">
        <f>IF($K418="igen",Beosztás!AJ443,"")</f>
        <v/>
      </c>
      <c r="AC418" s="4" t="str">
        <f>IF($K418="igen",Beosztás!AK443,"")</f>
        <v/>
      </c>
      <c r="AD418" s="4" t="str">
        <f>IF($K418="igen",Beosztás!AL443,"")</f>
        <v/>
      </c>
      <c r="AE418" s="4" t="str">
        <f>IF($K418="igen",Beosztás!AM443,"")</f>
        <v/>
      </c>
      <c r="AF418" s="4" t="str">
        <f>IF($K418="igen",Beosztás!AN443,"")</f>
        <v/>
      </c>
      <c r="AG418" s="4" t="str">
        <f>IF($K418="igen",Beosztás!AO443,"")</f>
        <v/>
      </c>
      <c r="AH418" s="4" t="str">
        <f>IF($K418="igen",Beosztás!AP443,"")</f>
        <v/>
      </c>
      <c r="AI418" s="4" t="str">
        <f>IF($K418="igen",Beosztás!AQ443,"")</f>
        <v/>
      </c>
      <c r="AJ418" s="4" t="str">
        <f>IF($K418="igen",Beosztás!AR443,"")</f>
        <v/>
      </c>
      <c r="AK418" s="4" t="str">
        <f>IF($K418="igen",Beosztás!AS443,"")</f>
        <v/>
      </c>
      <c r="AL418" s="4" t="str">
        <f>IF($K418="igen",Beosztás!AT443,"")</f>
        <v/>
      </c>
      <c r="AM418" s="4" t="str">
        <f>IF($K418="igen",Beosztás!AU443,"")</f>
        <v/>
      </c>
      <c r="AN418" s="4" t="str">
        <f>IF($K418="igen",Beosztás!AV443,"")</f>
        <v/>
      </c>
      <c r="AO418" s="4" t="str">
        <f>IF($K418="igen",Beosztás!AW443,"")</f>
        <v/>
      </c>
      <c r="AP418" s="32" t="str">
        <f>IF($K418="igen",Beosztás!AX446,"")</f>
        <v/>
      </c>
    </row>
    <row r="419" spans="1:42" hidden="1" x14ac:dyDescent="0.3">
      <c r="A419" s="155">
        <f>Beosztás!A444</f>
        <v>0</v>
      </c>
      <c r="B419">
        <f>VLOOKUP($A419,Beosztás!$A$42:$I$345,8,)</f>
        <v>0</v>
      </c>
      <c r="C419">
        <f>VLOOKUP($A419,Beosztás!$A$42:$Q$345,9,)</f>
        <v>0</v>
      </c>
      <c r="D419">
        <f>VLOOKUP($A419,Beosztás!$A$42:$Q$345,10,)</f>
        <v>0</v>
      </c>
      <c r="E419">
        <f>VLOOKUP($A419,Beosztás!$A$42:$Q$345,11,)</f>
        <v>0</v>
      </c>
      <c r="F419">
        <f>VLOOKUP($A419,Beosztás!$A$42:$Q$345,16,)</f>
        <v>0</v>
      </c>
      <c r="G419">
        <f>VLOOKUP($A419,Beosztás!$A$42:$S$345,17,)</f>
        <v>0</v>
      </c>
      <c r="H419">
        <f>VLOOKUP($A419,Beosztás!$A$42:$S$345,14,)</f>
        <v>0</v>
      </c>
      <c r="I419">
        <f>VLOOKUP($A419,Beosztás!$A$42:$S$345,15,)</f>
        <v>0</v>
      </c>
      <c r="J419">
        <f t="shared" si="14"/>
        <v>0</v>
      </c>
      <c r="K419" s="82" t="str">
        <f t="shared" si="15"/>
        <v>nem</v>
      </c>
      <c r="L419" s="31" t="str">
        <f>IF($K419="igen",Beosztás!T441,"")</f>
        <v/>
      </c>
      <c r="M419" s="4" t="str">
        <f>IF($K419="igen",Beosztás!U441,"")</f>
        <v/>
      </c>
      <c r="N419" s="4" t="str">
        <f>IF($K419="igen",Beosztás!V444,"")</f>
        <v/>
      </c>
      <c r="O419" s="4" t="str">
        <f>IF($K419="igen",Beosztás!W444,"")</f>
        <v/>
      </c>
      <c r="P419" s="4" t="str">
        <f>IF($K419="igen",Beosztás!X444,"")</f>
        <v/>
      </c>
      <c r="Q419" s="4" t="str">
        <f>IF($K419="igen",Beosztás!Y444,"")</f>
        <v/>
      </c>
      <c r="R419" s="4" t="str">
        <f>IF($K419="igen",Beosztás!Z444,"")</f>
        <v/>
      </c>
      <c r="S419" s="4" t="str">
        <f>IF($K419="igen",Beosztás!AA444,"")</f>
        <v/>
      </c>
      <c r="T419" s="4" t="str">
        <f>IF($K419="igen",Beosztás!AB444,"")</f>
        <v/>
      </c>
      <c r="U419" s="4" t="str">
        <f>IF($K419="igen",Beosztás!AC444,"")</f>
        <v/>
      </c>
      <c r="V419" s="4" t="str">
        <f>IF($K419="igen",Beosztás!AD444,"")</f>
        <v/>
      </c>
      <c r="W419" s="4" t="str">
        <f>IF($K419="igen",Beosztás!AE444,"")</f>
        <v/>
      </c>
      <c r="X419" s="4" t="str">
        <f>IF($K419="igen",Beosztás!AF444,"")</f>
        <v/>
      </c>
      <c r="Y419" s="4" t="str">
        <f>IF($K419="igen",Beosztás!AG444,"")</f>
        <v/>
      </c>
      <c r="Z419" s="4" t="str">
        <f>IF($K419="igen",Beosztás!AH444,"")</f>
        <v/>
      </c>
      <c r="AA419" s="4" t="str">
        <f>IF($K419="igen",Beosztás!AI444,"")</f>
        <v/>
      </c>
      <c r="AB419" s="4" t="str">
        <f>IF($K419="igen",Beosztás!AJ444,"")</f>
        <v/>
      </c>
      <c r="AC419" s="4" t="str">
        <f>IF($K419="igen",Beosztás!AK444,"")</f>
        <v/>
      </c>
      <c r="AD419" s="4" t="str">
        <f>IF($K419="igen",Beosztás!AL444,"")</f>
        <v/>
      </c>
      <c r="AE419" s="4" t="str">
        <f>IF($K419="igen",Beosztás!AM444,"")</f>
        <v/>
      </c>
      <c r="AF419" s="4" t="str">
        <f>IF($K419="igen",Beosztás!AN444,"")</f>
        <v/>
      </c>
      <c r="AG419" s="4" t="str">
        <f>IF($K419="igen",Beosztás!AO444,"")</f>
        <v/>
      </c>
      <c r="AH419" s="4" t="str">
        <f>IF($K419="igen",Beosztás!AP444,"")</f>
        <v/>
      </c>
      <c r="AI419" s="4" t="str">
        <f>IF($K419="igen",Beosztás!AQ444,"")</f>
        <v/>
      </c>
      <c r="AJ419" s="4" t="str">
        <f>IF($K419="igen",Beosztás!AR444,"")</f>
        <v/>
      </c>
      <c r="AK419" s="4" t="str">
        <f>IF($K419="igen",Beosztás!AS444,"")</f>
        <v/>
      </c>
      <c r="AL419" s="4" t="str">
        <f>IF($K419="igen",Beosztás!AT444,"")</f>
        <v/>
      </c>
      <c r="AM419" s="4" t="str">
        <f>IF($K419="igen",Beosztás!AU444,"")</f>
        <v/>
      </c>
      <c r="AN419" s="4" t="str">
        <f>IF($K419="igen",Beosztás!AV444,"")</f>
        <v/>
      </c>
      <c r="AO419" s="4" t="str">
        <f>IF($K419="igen",Beosztás!AW444,"")</f>
        <v/>
      </c>
      <c r="AP419" s="32" t="str">
        <f>IF($K419="igen",Beosztás!AX447,"")</f>
        <v/>
      </c>
    </row>
    <row r="420" spans="1:42" hidden="1" x14ac:dyDescent="0.3">
      <c r="A420" s="155">
        <f>Beosztás!A445</f>
        <v>0</v>
      </c>
      <c r="B420">
        <f>VLOOKUP($A420,Beosztás!$A$42:$I$345,8,)</f>
        <v>0</v>
      </c>
      <c r="C420">
        <f>VLOOKUP($A420,Beosztás!$A$42:$Q$345,9,)</f>
        <v>0</v>
      </c>
      <c r="D420">
        <f>VLOOKUP($A420,Beosztás!$A$42:$Q$345,10,)</f>
        <v>0</v>
      </c>
      <c r="E420">
        <f>VLOOKUP($A420,Beosztás!$A$42:$Q$345,11,)</f>
        <v>0</v>
      </c>
      <c r="F420">
        <f>VLOOKUP($A420,Beosztás!$A$42:$Q$345,16,)</f>
        <v>0</v>
      </c>
      <c r="G420">
        <f>VLOOKUP($A420,Beosztás!$A$42:$S$345,17,)</f>
        <v>0</v>
      </c>
      <c r="H420">
        <f>VLOOKUP($A420,Beosztás!$A$42:$S$345,14,)</f>
        <v>0</v>
      </c>
      <c r="I420">
        <f>VLOOKUP($A420,Beosztás!$A$42:$S$345,15,)</f>
        <v>0</v>
      </c>
      <c r="J420">
        <f t="shared" si="14"/>
        <v>0</v>
      </c>
      <c r="K420" s="82" t="str">
        <f t="shared" si="15"/>
        <v>nem</v>
      </c>
      <c r="L420" s="31" t="str">
        <f>IF($K420="igen",Beosztás!T442,"")</f>
        <v/>
      </c>
      <c r="M420" s="4" t="str">
        <f>IF($K420="igen",Beosztás!U442,"")</f>
        <v/>
      </c>
      <c r="N420" s="4" t="str">
        <f>IF($K420="igen",Beosztás!V445,"")</f>
        <v/>
      </c>
      <c r="O420" s="4" t="str">
        <f>IF($K420="igen",Beosztás!W445,"")</f>
        <v/>
      </c>
      <c r="P420" s="4" t="str">
        <f>IF($K420="igen",Beosztás!X445,"")</f>
        <v/>
      </c>
      <c r="Q420" s="4" t="str">
        <f>IF($K420="igen",Beosztás!Y445,"")</f>
        <v/>
      </c>
      <c r="R420" s="4" t="str">
        <f>IF($K420="igen",Beosztás!Z445,"")</f>
        <v/>
      </c>
      <c r="S420" s="4" t="str">
        <f>IF($K420="igen",Beosztás!AA445,"")</f>
        <v/>
      </c>
      <c r="T420" s="4" t="str">
        <f>IF($K420="igen",Beosztás!AB445,"")</f>
        <v/>
      </c>
      <c r="U420" s="4" t="str">
        <f>IF($K420="igen",Beosztás!AC445,"")</f>
        <v/>
      </c>
      <c r="V420" s="4" t="str">
        <f>IF($K420="igen",Beosztás!AD445,"")</f>
        <v/>
      </c>
      <c r="W420" s="4" t="str">
        <f>IF($K420="igen",Beosztás!AE445,"")</f>
        <v/>
      </c>
      <c r="X420" s="4" t="str">
        <f>IF($K420="igen",Beosztás!AF445,"")</f>
        <v/>
      </c>
      <c r="Y420" s="4" t="str">
        <f>IF($K420="igen",Beosztás!AG445,"")</f>
        <v/>
      </c>
      <c r="Z420" s="4" t="str">
        <f>IF($K420="igen",Beosztás!AH445,"")</f>
        <v/>
      </c>
      <c r="AA420" s="4" t="str">
        <f>IF($K420="igen",Beosztás!AI445,"")</f>
        <v/>
      </c>
      <c r="AB420" s="4" t="str">
        <f>IF($K420="igen",Beosztás!AJ445,"")</f>
        <v/>
      </c>
      <c r="AC420" s="4" t="str">
        <f>IF($K420="igen",Beosztás!AK445,"")</f>
        <v/>
      </c>
      <c r="AD420" s="4" t="str">
        <f>IF($K420="igen",Beosztás!AL445,"")</f>
        <v/>
      </c>
      <c r="AE420" s="4" t="str">
        <f>IF($K420="igen",Beosztás!AM445,"")</f>
        <v/>
      </c>
      <c r="AF420" s="4" t="str">
        <f>IF($K420="igen",Beosztás!AN445,"")</f>
        <v/>
      </c>
      <c r="AG420" s="4" t="str">
        <f>IF($K420="igen",Beosztás!AO445,"")</f>
        <v/>
      </c>
      <c r="AH420" s="4" t="str">
        <f>IF($K420="igen",Beosztás!AP445,"")</f>
        <v/>
      </c>
      <c r="AI420" s="4" t="str">
        <f>IF($K420="igen",Beosztás!AQ445,"")</f>
        <v/>
      </c>
      <c r="AJ420" s="4" t="str">
        <f>IF($K420="igen",Beosztás!AR445,"")</f>
        <v/>
      </c>
      <c r="AK420" s="4" t="str">
        <f>IF($K420="igen",Beosztás!AS445,"")</f>
        <v/>
      </c>
      <c r="AL420" s="4" t="str">
        <f>IF($K420="igen",Beosztás!AT445,"")</f>
        <v/>
      </c>
      <c r="AM420" s="4" t="str">
        <f>IF($K420="igen",Beosztás!AU445,"")</f>
        <v/>
      </c>
      <c r="AN420" s="4" t="str">
        <f>IF($K420="igen",Beosztás!AV445,"")</f>
        <v/>
      </c>
      <c r="AO420" s="4" t="str">
        <f>IF($K420="igen",Beosztás!AW445,"")</f>
        <v/>
      </c>
      <c r="AP420" s="32" t="str">
        <f>IF($K420="igen",Beosztás!AX448,"")</f>
        <v/>
      </c>
    </row>
    <row r="421" spans="1:42" hidden="1" x14ac:dyDescent="0.3">
      <c r="A421" s="155">
        <f>Beosztás!A446</f>
        <v>0</v>
      </c>
      <c r="B421">
        <f>VLOOKUP($A421,Beosztás!$A$42:$I$345,8,)</f>
        <v>0</v>
      </c>
      <c r="C421">
        <f>VLOOKUP($A421,Beosztás!$A$42:$Q$345,9,)</f>
        <v>0</v>
      </c>
      <c r="D421">
        <f>VLOOKUP($A421,Beosztás!$A$42:$Q$345,10,)</f>
        <v>0</v>
      </c>
      <c r="E421">
        <f>VLOOKUP($A421,Beosztás!$A$42:$Q$345,11,)</f>
        <v>0</v>
      </c>
      <c r="F421">
        <f>VLOOKUP($A421,Beosztás!$A$42:$Q$345,16,)</f>
        <v>0</v>
      </c>
      <c r="G421">
        <f>VLOOKUP($A421,Beosztás!$A$42:$S$345,17,)</f>
        <v>0</v>
      </c>
      <c r="H421">
        <f>VLOOKUP($A421,Beosztás!$A$42:$S$345,14,)</f>
        <v>0</v>
      </c>
      <c r="I421">
        <f>VLOOKUP($A421,Beosztás!$A$42:$S$345,15,)</f>
        <v>0</v>
      </c>
      <c r="J421">
        <f t="shared" si="14"/>
        <v>0</v>
      </c>
      <c r="K421" s="82" t="str">
        <f t="shared" si="15"/>
        <v>nem</v>
      </c>
      <c r="L421" s="31" t="str">
        <f>IF($K421="igen",Beosztás!T443,"")</f>
        <v/>
      </c>
      <c r="M421" s="4" t="str">
        <f>IF($K421="igen",Beosztás!U443,"")</f>
        <v/>
      </c>
      <c r="N421" s="4" t="str">
        <f>IF($K421="igen",Beosztás!V446,"")</f>
        <v/>
      </c>
      <c r="O421" s="4" t="str">
        <f>IF($K421="igen",Beosztás!W446,"")</f>
        <v/>
      </c>
      <c r="P421" s="4" t="str">
        <f>IF($K421="igen",Beosztás!X446,"")</f>
        <v/>
      </c>
      <c r="Q421" s="4" t="str">
        <f>IF($K421="igen",Beosztás!Y446,"")</f>
        <v/>
      </c>
      <c r="R421" s="4" t="str">
        <f>IF($K421="igen",Beosztás!Z446,"")</f>
        <v/>
      </c>
      <c r="S421" s="4" t="str">
        <f>IF($K421="igen",Beosztás!AA446,"")</f>
        <v/>
      </c>
      <c r="T421" s="4" t="str">
        <f>IF($K421="igen",Beosztás!AB446,"")</f>
        <v/>
      </c>
      <c r="U421" s="4" t="str">
        <f>IF($K421="igen",Beosztás!AC446,"")</f>
        <v/>
      </c>
      <c r="V421" s="4" t="str">
        <f>IF($K421="igen",Beosztás!AD446,"")</f>
        <v/>
      </c>
      <c r="W421" s="4" t="str">
        <f>IF($K421="igen",Beosztás!AE446,"")</f>
        <v/>
      </c>
      <c r="X421" s="4" t="str">
        <f>IF($K421="igen",Beosztás!AF446,"")</f>
        <v/>
      </c>
      <c r="Y421" s="4" t="str">
        <f>IF($K421="igen",Beosztás!AG446,"")</f>
        <v/>
      </c>
      <c r="Z421" s="4" t="str">
        <f>IF($K421="igen",Beosztás!AH446,"")</f>
        <v/>
      </c>
      <c r="AA421" s="4" t="str">
        <f>IF($K421="igen",Beosztás!AI446,"")</f>
        <v/>
      </c>
      <c r="AB421" s="4" t="str">
        <f>IF($K421="igen",Beosztás!AJ446,"")</f>
        <v/>
      </c>
      <c r="AC421" s="4" t="str">
        <f>IF($K421="igen",Beosztás!AK446,"")</f>
        <v/>
      </c>
      <c r="AD421" s="4" t="str">
        <f>IF($K421="igen",Beosztás!AL446,"")</f>
        <v/>
      </c>
      <c r="AE421" s="4" t="str">
        <f>IF($K421="igen",Beosztás!AM446,"")</f>
        <v/>
      </c>
      <c r="AF421" s="4" t="str">
        <f>IF($K421="igen",Beosztás!AN446,"")</f>
        <v/>
      </c>
      <c r="AG421" s="4" t="str">
        <f>IF($K421="igen",Beosztás!AO446,"")</f>
        <v/>
      </c>
      <c r="AH421" s="4" t="str">
        <f>IF($K421="igen",Beosztás!AP446,"")</f>
        <v/>
      </c>
      <c r="AI421" s="4" t="str">
        <f>IF($K421="igen",Beosztás!AQ446,"")</f>
        <v/>
      </c>
      <c r="AJ421" s="4" t="str">
        <f>IF($K421="igen",Beosztás!AR446,"")</f>
        <v/>
      </c>
      <c r="AK421" s="4" t="str">
        <f>IF($K421="igen",Beosztás!AS446,"")</f>
        <v/>
      </c>
      <c r="AL421" s="4" t="str">
        <f>IF($K421="igen",Beosztás!AT446,"")</f>
        <v/>
      </c>
      <c r="AM421" s="4" t="str">
        <f>IF($K421="igen",Beosztás!AU446,"")</f>
        <v/>
      </c>
      <c r="AN421" s="4" t="str">
        <f>IF($K421="igen",Beosztás!AV446,"")</f>
        <v/>
      </c>
      <c r="AO421" s="4" t="str">
        <f>IF($K421="igen",Beosztás!AW446,"")</f>
        <v/>
      </c>
      <c r="AP421" s="32" t="str">
        <f>IF($K421="igen",Beosztás!AX449,"")</f>
        <v/>
      </c>
    </row>
    <row r="422" spans="1:42" hidden="1" x14ac:dyDescent="0.3">
      <c r="A422" s="155">
        <f>Beosztás!A447</f>
        <v>0</v>
      </c>
      <c r="B422">
        <f>VLOOKUP($A422,Beosztás!$A$42:$I$345,8,)</f>
        <v>0</v>
      </c>
      <c r="C422">
        <f>VLOOKUP($A422,Beosztás!$A$42:$Q$345,9,)</f>
        <v>0</v>
      </c>
      <c r="D422">
        <f>VLOOKUP($A422,Beosztás!$A$42:$Q$345,10,)</f>
        <v>0</v>
      </c>
      <c r="E422">
        <f>VLOOKUP($A422,Beosztás!$A$42:$Q$345,11,)</f>
        <v>0</v>
      </c>
      <c r="F422">
        <f>VLOOKUP($A422,Beosztás!$A$42:$Q$345,16,)</f>
        <v>0</v>
      </c>
      <c r="G422">
        <f>VLOOKUP($A422,Beosztás!$A$42:$S$345,17,)</f>
        <v>0</v>
      </c>
      <c r="H422">
        <f>VLOOKUP($A422,Beosztás!$A$42:$S$345,14,)</f>
        <v>0</v>
      </c>
      <c r="I422">
        <f>VLOOKUP($A422,Beosztás!$A$42:$S$345,15,)</f>
        <v>0</v>
      </c>
      <c r="J422">
        <f t="shared" si="14"/>
        <v>0</v>
      </c>
      <c r="K422" s="82" t="str">
        <f t="shared" si="15"/>
        <v>nem</v>
      </c>
      <c r="L422" s="31" t="str">
        <f>IF($K422="igen",Beosztás!T444,"")</f>
        <v/>
      </c>
      <c r="M422" s="4" t="str">
        <f>IF($K422="igen",Beosztás!U444,"")</f>
        <v/>
      </c>
      <c r="N422" s="4" t="str">
        <f>IF($K422="igen",Beosztás!V447,"")</f>
        <v/>
      </c>
      <c r="O422" s="4" t="str">
        <f>IF($K422="igen",Beosztás!W447,"")</f>
        <v/>
      </c>
      <c r="P422" s="4" t="str">
        <f>IF($K422="igen",Beosztás!X447,"")</f>
        <v/>
      </c>
      <c r="Q422" s="4" t="str">
        <f>IF($K422="igen",Beosztás!Y447,"")</f>
        <v/>
      </c>
      <c r="R422" s="4" t="str">
        <f>IF($K422="igen",Beosztás!Z447,"")</f>
        <v/>
      </c>
      <c r="S422" s="4" t="str">
        <f>IF($K422="igen",Beosztás!AA447,"")</f>
        <v/>
      </c>
      <c r="T422" s="4" t="str">
        <f>IF($K422="igen",Beosztás!AB447,"")</f>
        <v/>
      </c>
      <c r="U422" s="4" t="str">
        <f>IF($K422="igen",Beosztás!AC447,"")</f>
        <v/>
      </c>
      <c r="V422" s="4" t="str">
        <f>IF($K422="igen",Beosztás!AD447,"")</f>
        <v/>
      </c>
      <c r="W422" s="4" t="str">
        <f>IF($K422="igen",Beosztás!AE447,"")</f>
        <v/>
      </c>
      <c r="X422" s="4" t="str">
        <f>IF($K422="igen",Beosztás!AF447,"")</f>
        <v/>
      </c>
      <c r="Y422" s="4" t="str">
        <f>IF($K422="igen",Beosztás!AG447,"")</f>
        <v/>
      </c>
      <c r="Z422" s="4" t="str">
        <f>IF($K422="igen",Beosztás!AH447,"")</f>
        <v/>
      </c>
      <c r="AA422" s="4" t="str">
        <f>IF($K422="igen",Beosztás!AI447,"")</f>
        <v/>
      </c>
      <c r="AB422" s="4" t="str">
        <f>IF($K422="igen",Beosztás!AJ447,"")</f>
        <v/>
      </c>
      <c r="AC422" s="4" t="str">
        <f>IF($K422="igen",Beosztás!AK447,"")</f>
        <v/>
      </c>
      <c r="AD422" s="4" t="str">
        <f>IF($K422="igen",Beosztás!AL447,"")</f>
        <v/>
      </c>
      <c r="AE422" s="4" t="str">
        <f>IF($K422="igen",Beosztás!AM447,"")</f>
        <v/>
      </c>
      <c r="AF422" s="4" t="str">
        <f>IF($K422="igen",Beosztás!AN447,"")</f>
        <v/>
      </c>
      <c r="AG422" s="4" t="str">
        <f>IF($K422="igen",Beosztás!AO447,"")</f>
        <v/>
      </c>
      <c r="AH422" s="4" t="str">
        <f>IF($K422="igen",Beosztás!AP447,"")</f>
        <v/>
      </c>
      <c r="AI422" s="4" t="str">
        <f>IF($K422="igen",Beosztás!AQ447,"")</f>
        <v/>
      </c>
      <c r="AJ422" s="4" t="str">
        <f>IF($K422="igen",Beosztás!AR447,"")</f>
        <v/>
      </c>
      <c r="AK422" s="4" t="str">
        <f>IF($K422="igen",Beosztás!AS447,"")</f>
        <v/>
      </c>
      <c r="AL422" s="4" t="str">
        <f>IF($K422="igen",Beosztás!AT447,"")</f>
        <v/>
      </c>
      <c r="AM422" s="4" t="str">
        <f>IF($K422="igen",Beosztás!AU447,"")</f>
        <v/>
      </c>
      <c r="AN422" s="4" t="str">
        <f>IF($K422="igen",Beosztás!AV447,"")</f>
        <v/>
      </c>
      <c r="AO422" s="4" t="str">
        <f>IF($K422="igen",Beosztás!AW447,"")</f>
        <v/>
      </c>
      <c r="AP422" s="32" t="str">
        <f>IF($K422="igen",Beosztás!AX450,"")</f>
        <v/>
      </c>
    </row>
    <row r="423" spans="1:42" hidden="1" x14ac:dyDescent="0.3">
      <c r="A423" s="155">
        <f>Beosztás!A448</f>
        <v>0</v>
      </c>
      <c r="B423">
        <f>VLOOKUP($A423,Beosztás!$A$42:$I$345,8,)</f>
        <v>0</v>
      </c>
      <c r="C423">
        <f>VLOOKUP($A423,Beosztás!$A$42:$Q$345,9,)</f>
        <v>0</v>
      </c>
      <c r="D423">
        <f>VLOOKUP($A423,Beosztás!$A$42:$Q$345,10,)</f>
        <v>0</v>
      </c>
      <c r="E423">
        <f>VLOOKUP($A423,Beosztás!$A$42:$Q$345,11,)</f>
        <v>0</v>
      </c>
      <c r="F423">
        <f>VLOOKUP($A423,Beosztás!$A$42:$Q$345,16,)</f>
        <v>0</v>
      </c>
      <c r="G423">
        <f>VLOOKUP($A423,Beosztás!$A$42:$S$345,17,)</f>
        <v>0</v>
      </c>
      <c r="H423">
        <f>VLOOKUP($A423,Beosztás!$A$42:$S$345,14,)</f>
        <v>0</v>
      </c>
      <c r="I423">
        <f>VLOOKUP($A423,Beosztás!$A$42:$S$345,15,)</f>
        <v>0</v>
      </c>
      <c r="J423">
        <f t="shared" si="14"/>
        <v>0</v>
      </c>
      <c r="K423" s="82" t="str">
        <f t="shared" si="15"/>
        <v>nem</v>
      </c>
      <c r="L423" s="31" t="str">
        <f>IF($K423="igen",Beosztás!T445,"")</f>
        <v/>
      </c>
      <c r="M423" s="4" t="str">
        <f>IF($K423="igen",Beosztás!U445,"")</f>
        <v/>
      </c>
      <c r="N423" s="4" t="str">
        <f>IF($K423="igen",Beosztás!V448,"")</f>
        <v/>
      </c>
      <c r="O423" s="4" t="str">
        <f>IF($K423="igen",Beosztás!W448,"")</f>
        <v/>
      </c>
      <c r="P423" s="4" t="str">
        <f>IF($K423="igen",Beosztás!X448,"")</f>
        <v/>
      </c>
      <c r="Q423" s="4" t="str">
        <f>IF($K423="igen",Beosztás!Y448,"")</f>
        <v/>
      </c>
      <c r="R423" s="4" t="str">
        <f>IF($K423="igen",Beosztás!Z448,"")</f>
        <v/>
      </c>
      <c r="S423" s="4" t="str">
        <f>IF($K423="igen",Beosztás!AA448,"")</f>
        <v/>
      </c>
      <c r="T423" s="4" t="str">
        <f>IF($K423="igen",Beosztás!AB448,"")</f>
        <v/>
      </c>
      <c r="U423" s="4" t="str">
        <f>IF($K423="igen",Beosztás!AC448,"")</f>
        <v/>
      </c>
      <c r="V423" s="4" t="str">
        <f>IF($K423="igen",Beosztás!AD448,"")</f>
        <v/>
      </c>
      <c r="W423" s="4" t="str">
        <f>IF($K423="igen",Beosztás!AE448,"")</f>
        <v/>
      </c>
      <c r="X423" s="4" t="str">
        <f>IF($K423="igen",Beosztás!AF448,"")</f>
        <v/>
      </c>
      <c r="Y423" s="4" t="str">
        <f>IF($K423="igen",Beosztás!AG448,"")</f>
        <v/>
      </c>
      <c r="Z423" s="4" t="str">
        <f>IF($K423="igen",Beosztás!AH448,"")</f>
        <v/>
      </c>
      <c r="AA423" s="4" t="str">
        <f>IF($K423="igen",Beosztás!AI448,"")</f>
        <v/>
      </c>
      <c r="AB423" s="4" t="str">
        <f>IF($K423="igen",Beosztás!AJ448,"")</f>
        <v/>
      </c>
      <c r="AC423" s="4" t="str">
        <f>IF($K423="igen",Beosztás!AK448,"")</f>
        <v/>
      </c>
      <c r="AD423" s="4" t="str">
        <f>IF($K423="igen",Beosztás!AL448,"")</f>
        <v/>
      </c>
      <c r="AE423" s="4" t="str">
        <f>IF($K423="igen",Beosztás!AM448,"")</f>
        <v/>
      </c>
      <c r="AF423" s="4" t="str">
        <f>IF($K423="igen",Beosztás!AN448,"")</f>
        <v/>
      </c>
      <c r="AG423" s="4" t="str">
        <f>IF($K423="igen",Beosztás!AO448,"")</f>
        <v/>
      </c>
      <c r="AH423" s="4" t="str">
        <f>IF($K423="igen",Beosztás!AP448,"")</f>
        <v/>
      </c>
      <c r="AI423" s="4" t="str">
        <f>IF($K423="igen",Beosztás!AQ448,"")</f>
        <v/>
      </c>
      <c r="AJ423" s="4" t="str">
        <f>IF($K423="igen",Beosztás!AR448,"")</f>
        <v/>
      </c>
      <c r="AK423" s="4" t="str">
        <f>IF($K423="igen",Beosztás!AS448,"")</f>
        <v/>
      </c>
      <c r="AL423" s="4" t="str">
        <f>IF($K423="igen",Beosztás!AT448,"")</f>
        <v/>
      </c>
      <c r="AM423" s="4" t="str">
        <f>IF($K423="igen",Beosztás!AU448,"")</f>
        <v/>
      </c>
      <c r="AN423" s="4" t="str">
        <f>IF($K423="igen",Beosztás!AV448,"")</f>
        <v/>
      </c>
      <c r="AO423" s="4" t="str">
        <f>IF($K423="igen",Beosztás!AW448,"")</f>
        <v/>
      </c>
      <c r="AP423" s="32" t="str">
        <f>IF($K423="igen",Beosztás!AX451,"")</f>
        <v/>
      </c>
    </row>
    <row r="424" spans="1:42" hidden="1" x14ac:dyDescent="0.3">
      <c r="A424" s="155">
        <f>Beosztás!A449</f>
        <v>0</v>
      </c>
      <c r="B424">
        <f>VLOOKUP($A424,Beosztás!$A$42:$I$345,8,)</f>
        <v>0</v>
      </c>
      <c r="C424">
        <f>VLOOKUP($A424,Beosztás!$A$42:$Q$345,9,)</f>
        <v>0</v>
      </c>
      <c r="D424">
        <f>VLOOKUP($A424,Beosztás!$A$42:$Q$345,10,)</f>
        <v>0</v>
      </c>
      <c r="E424">
        <f>VLOOKUP($A424,Beosztás!$A$42:$Q$345,11,)</f>
        <v>0</v>
      </c>
      <c r="F424">
        <f>VLOOKUP($A424,Beosztás!$A$42:$Q$345,16,)</f>
        <v>0</v>
      </c>
      <c r="G424">
        <f>VLOOKUP($A424,Beosztás!$A$42:$S$345,17,)</f>
        <v>0</v>
      </c>
      <c r="H424">
        <f>VLOOKUP($A424,Beosztás!$A$42:$S$345,14,)</f>
        <v>0</v>
      </c>
      <c r="I424">
        <f>VLOOKUP($A424,Beosztás!$A$42:$S$345,15,)</f>
        <v>0</v>
      </c>
      <c r="J424">
        <f t="shared" si="14"/>
        <v>0</v>
      </c>
      <c r="K424" s="82" t="str">
        <f t="shared" si="15"/>
        <v>nem</v>
      </c>
      <c r="L424" s="31" t="str">
        <f>IF($K424="igen",Beosztás!T446,"")</f>
        <v/>
      </c>
      <c r="M424" s="4" t="str">
        <f>IF($K424="igen",Beosztás!U446,"")</f>
        <v/>
      </c>
      <c r="N424" s="4" t="str">
        <f>IF($K424="igen",Beosztás!V449,"")</f>
        <v/>
      </c>
      <c r="O424" s="4" t="str">
        <f>IF($K424="igen",Beosztás!W449,"")</f>
        <v/>
      </c>
      <c r="P424" s="4" t="str">
        <f>IF($K424="igen",Beosztás!X449,"")</f>
        <v/>
      </c>
      <c r="Q424" s="4" t="str">
        <f>IF($K424="igen",Beosztás!Y449,"")</f>
        <v/>
      </c>
      <c r="R424" s="4" t="str">
        <f>IF($K424="igen",Beosztás!Z449,"")</f>
        <v/>
      </c>
      <c r="S424" s="4" t="str">
        <f>IF($K424="igen",Beosztás!AA449,"")</f>
        <v/>
      </c>
      <c r="T424" s="4" t="str">
        <f>IF($K424="igen",Beosztás!AB449,"")</f>
        <v/>
      </c>
      <c r="U424" s="4" t="str">
        <f>IF($K424="igen",Beosztás!AC449,"")</f>
        <v/>
      </c>
      <c r="V424" s="4" t="str">
        <f>IF($K424="igen",Beosztás!AD449,"")</f>
        <v/>
      </c>
      <c r="W424" s="4" t="str">
        <f>IF($K424="igen",Beosztás!AE449,"")</f>
        <v/>
      </c>
      <c r="X424" s="4" t="str">
        <f>IF($K424="igen",Beosztás!AF449,"")</f>
        <v/>
      </c>
      <c r="Y424" s="4" t="str">
        <f>IF($K424="igen",Beosztás!AG449,"")</f>
        <v/>
      </c>
      <c r="Z424" s="4" t="str">
        <f>IF($K424="igen",Beosztás!AH449,"")</f>
        <v/>
      </c>
      <c r="AA424" s="4" t="str">
        <f>IF($K424="igen",Beosztás!AI449,"")</f>
        <v/>
      </c>
      <c r="AB424" s="4" t="str">
        <f>IF($K424="igen",Beosztás!AJ449,"")</f>
        <v/>
      </c>
      <c r="AC424" s="4" t="str">
        <f>IF($K424="igen",Beosztás!AK449,"")</f>
        <v/>
      </c>
      <c r="AD424" s="4" t="str">
        <f>IF($K424="igen",Beosztás!AL449,"")</f>
        <v/>
      </c>
      <c r="AE424" s="4" t="str">
        <f>IF($K424="igen",Beosztás!AM449,"")</f>
        <v/>
      </c>
      <c r="AF424" s="4" t="str">
        <f>IF($K424="igen",Beosztás!AN449,"")</f>
        <v/>
      </c>
      <c r="AG424" s="4" t="str">
        <f>IF($K424="igen",Beosztás!AO449,"")</f>
        <v/>
      </c>
      <c r="AH424" s="4" t="str">
        <f>IF($K424="igen",Beosztás!AP449,"")</f>
        <v/>
      </c>
      <c r="AI424" s="4" t="str">
        <f>IF($K424="igen",Beosztás!AQ449,"")</f>
        <v/>
      </c>
      <c r="AJ424" s="4" t="str">
        <f>IF($K424="igen",Beosztás!AR449,"")</f>
        <v/>
      </c>
      <c r="AK424" s="4" t="str">
        <f>IF($K424="igen",Beosztás!AS449,"")</f>
        <v/>
      </c>
      <c r="AL424" s="4" t="str">
        <f>IF($K424="igen",Beosztás!AT449,"")</f>
        <v/>
      </c>
      <c r="AM424" s="4" t="str">
        <f>IF($K424="igen",Beosztás!AU449,"")</f>
        <v/>
      </c>
      <c r="AN424" s="4" t="str">
        <f>IF($K424="igen",Beosztás!AV449,"")</f>
        <v/>
      </c>
      <c r="AO424" s="4" t="str">
        <f>IF($K424="igen",Beosztás!AW449,"")</f>
        <v/>
      </c>
      <c r="AP424" s="32" t="str">
        <f>IF($K424="igen",Beosztás!AX452,"")</f>
        <v/>
      </c>
    </row>
    <row r="425" spans="1:42" hidden="1" x14ac:dyDescent="0.3">
      <c r="A425" s="155">
        <f>Beosztás!A450</f>
        <v>0</v>
      </c>
      <c r="B425">
        <f>VLOOKUP($A425,Beosztás!$A$42:$I$345,8,)</f>
        <v>0</v>
      </c>
      <c r="C425">
        <f>VLOOKUP($A425,Beosztás!$A$42:$Q$345,9,)</f>
        <v>0</v>
      </c>
      <c r="D425">
        <f>VLOOKUP($A425,Beosztás!$A$42:$Q$345,10,)</f>
        <v>0</v>
      </c>
      <c r="E425">
        <f>VLOOKUP($A425,Beosztás!$A$42:$Q$345,11,)</f>
        <v>0</v>
      </c>
      <c r="F425">
        <f>VLOOKUP($A425,Beosztás!$A$42:$Q$345,16,)</f>
        <v>0</v>
      </c>
      <c r="G425">
        <f>VLOOKUP($A425,Beosztás!$A$42:$S$345,17,)</f>
        <v>0</v>
      </c>
      <c r="H425">
        <f>VLOOKUP($A425,Beosztás!$A$42:$S$345,14,)</f>
        <v>0</v>
      </c>
      <c r="I425">
        <f>VLOOKUP($A425,Beosztás!$A$42:$S$345,15,)</f>
        <v>0</v>
      </c>
      <c r="J425">
        <f t="shared" si="14"/>
        <v>0</v>
      </c>
      <c r="K425" s="82" t="str">
        <f t="shared" si="15"/>
        <v>nem</v>
      </c>
      <c r="L425" s="31" t="str">
        <f>IF($K425="igen",Beosztás!T447,"")</f>
        <v/>
      </c>
      <c r="M425" s="4" t="str">
        <f>IF($K425="igen",Beosztás!U447,"")</f>
        <v/>
      </c>
      <c r="N425" s="4" t="str">
        <f>IF($K425="igen",Beosztás!V450,"")</f>
        <v/>
      </c>
      <c r="O425" s="4" t="str">
        <f>IF($K425="igen",Beosztás!W450,"")</f>
        <v/>
      </c>
      <c r="P425" s="4" t="str">
        <f>IF($K425="igen",Beosztás!X450,"")</f>
        <v/>
      </c>
      <c r="Q425" s="4" t="str">
        <f>IF($K425="igen",Beosztás!Y450,"")</f>
        <v/>
      </c>
      <c r="R425" s="4" t="str">
        <f>IF($K425="igen",Beosztás!Z450,"")</f>
        <v/>
      </c>
      <c r="S425" s="4" t="str">
        <f>IF($K425="igen",Beosztás!AA450,"")</f>
        <v/>
      </c>
      <c r="T425" s="4" t="str">
        <f>IF($K425="igen",Beosztás!AB450,"")</f>
        <v/>
      </c>
      <c r="U425" s="4" t="str">
        <f>IF($K425="igen",Beosztás!AC450,"")</f>
        <v/>
      </c>
      <c r="V425" s="4" t="str">
        <f>IF($K425="igen",Beosztás!AD450,"")</f>
        <v/>
      </c>
      <c r="W425" s="4" t="str">
        <f>IF($K425="igen",Beosztás!AE450,"")</f>
        <v/>
      </c>
      <c r="X425" s="4" t="str">
        <f>IF($K425="igen",Beosztás!AF450,"")</f>
        <v/>
      </c>
      <c r="Y425" s="4" t="str">
        <f>IF($K425="igen",Beosztás!AG450,"")</f>
        <v/>
      </c>
      <c r="Z425" s="4" t="str">
        <f>IF($K425="igen",Beosztás!AH450,"")</f>
        <v/>
      </c>
      <c r="AA425" s="4" t="str">
        <f>IF($K425="igen",Beosztás!AI450,"")</f>
        <v/>
      </c>
      <c r="AB425" s="4" t="str">
        <f>IF($K425="igen",Beosztás!AJ450,"")</f>
        <v/>
      </c>
      <c r="AC425" s="4" t="str">
        <f>IF($K425="igen",Beosztás!AK450,"")</f>
        <v/>
      </c>
      <c r="AD425" s="4" t="str">
        <f>IF($K425="igen",Beosztás!AL450,"")</f>
        <v/>
      </c>
      <c r="AE425" s="4" t="str">
        <f>IF($K425="igen",Beosztás!AM450,"")</f>
        <v/>
      </c>
      <c r="AF425" s="4" t="str">
        <f>IF($K425="igen",Beosztás!AN450,"")</f>
        <v/>
      </c>
      <c r="AG425" s="4" t="str">
        <f>IF($K425="igen",Beosztás!AO450,"")</f>
        <v/>
      </c>
      <c r="AH425" s="4" t="str">
        <f>IF($K425="igen",Beosztás!AP450,"")</f>
        <v/>
      </c>
      <c r="AI425" s="4" t="str">
        <f>IF($K425="igen",Beosztás!AQ450,"")</f>
        <v/>
      </c>
      <c r="AJ425" s="4" t="str">
        <f>IF($K425="igen",Beosztás!AR450,"")</f>
        <v/>
      </c>
      <c r="AK425" s="4" t="str">
        <f>IF($K425="igen",Beosztás!AS450,"")</f>
        <v/>
      </c>
      <c r="AL425" s="4" t="str">
        <f>IF($K425="igen",Beosztás!AT450,"")</f>
        <v/>
      </c>
      <c r="AM425" s="4" t="str">
        <f>IF($K425="igen",Beosztás!AU450,"")</f>
        <v/>
      </c>
      <c r="AN425" s="4" t="str">
        <f>IF($K425="igen",Beosztás!AV450,"")</f>
        <v/>
      </c>
      <c r="AO425" s="4" t="str">
        <f>IF($K425="igen",Beosztás!AW450,"")</f>
        <v/>
      </c>
      <c r="AP425" s="32" t="str">
        <f>IF($K425="igen",Beosztás!AX453,"")</f>
        <v/>
      </c>
    </row>
    <row r="426" spans="1:42" hidden="1" x14ac:dyDescent="0.3">
      <c r="A426" s="155">
        <f>Beosztás!A451</f>
        <v>0</v>
      </c>
      <c r="B426">
        <f>VLOOKUP($A426,Beosztás!$A$42:$I$345,8,)</f>
        <v>0</v>
      </c>
      <c r="C426">
        <f>VLOOKUP($A426,Beosztás!$A$42:$Q$345,9,)</f>
        <v>0</v>
      </c>
      <c r="D426">
        <f>VLOOKUP($A426,Beosztás!$A$42:$Q$345,10,)</f>
        <v>0</v>
      </c>
      <c r="E426">
        <f>VLOOKUP($A426,Beosztás!$A$42:$Q$345,11,)</f>
        <v>0</v>
      </c>
      <c r="F426">
        <f>VLOOKUP($A426,Beosztás!$A$42:$Q$345,16,)</f>
        <v>0</v>
      </c>
      <c r="G426">
        <f>VLOOKUP($A426,Beosztás!$A$42:$S$345,17,)</f>
        <v>0</v>
      </c>
      <c r="H426">
        <f>VLOOKUP($A426,Beosztás!$A$42:$S$345,14,)</f>
        <v>0</v>
      </c>
      <c r="I426">
        <f>VLOOKUP($A426,Beosztás!$A$42:$S$345,15,)</f>
        <v>0</v>
      </c>
      <c r="J426">
        <f t="shared" si="14"/>
        <v>0</v>
      </c>
      <c r="K426" s="82" t="str">
        <f t="shared" si="15"/>
        <v>nem</v>
      </c>
      <c r="L426" s="31" t="str">
        <f>IF($K426="igen",Beosztás!T448,"")</f>
        <v/>
      </c>
      <c r="M426" s="4" t="str">
        <f>IF($K426="igen",Beosztás!U448,"")</f>
        <v/>
      </c>
      <c r="N426" s="4" t="str">
        <f>IF($K426="igen",Beosztás!V451,"")</f>
        <v/>
      </c>
      <c r="O426" s="4" t="str">
        <f>IF($K426="igen",Beosztás!W451,"")</f>
        <v/>
      </c>
      <c r="P426" s="4" t="str">
        <f>IF($K426="igen",Beosztás!X451,"")</f>
        <v/>
      </c>
      <c r="Q426" s="4" t="str">
        <f>IF($K426="igen",Beosztás!Y451,"")</f>
        <v/>
      </c>
      <c r="R426" s="4" t="str">
        <f>IF($K426="igen",Beosztás!Z451,"")</f>
        <v/>
      </c>
      <c r="S426" s="4" t="str">
        <f>IF($K426="igen",Beosztás!AA451,"")</f>
        <v/>
      </c>
      <c r="T426" s="4" t="str">
        <f>IF($K426="igen",Beosztás!AB451,"")</f>
        <v/>
      </c>
      <c r="U426" s="4" t="str">
        <f>IF($K426="igen",Beosztás!AC451,"")</f>
        <v/>
      </c>
      <c r="V426" s="4" t="str">
        <f>IF($K426="igen",Beosztás!AD451,"")</f>
        <v/>
      </c>
      <c r="W426" s="4" t="str">
        <f>IF($K426="igen",Beosztás!AE451,"")</f>
        <v/>
      </c>
      <c r="X426" s="4" t="str">
        <f>IF($K426="igen",Beosztás!AF451,"")</f>
        <v/>
      </c>
      <c r="Y426" s="4" t="str">
        <f>IF($K426="igen",Beosztás!AG451,"")</f>
        <v/>
      </c>
      <c r="Z426" s="4" t="str">
        <f>IF($K426="igen",Beosztás!AH451,"")</f>
        <v/>
      </c>
      <c r="AA426" s="4" t="str">
        <f>IF($K426="igen",Beosztás!AI451,"")</f>
        <v/>
      </c>
      <c r="AB426" s="4" t="str">
        <f>IF($K426="igen",Beosztás!AJ451,"")</f>
        <v/>
      </c>
      <c r="AC426" s="4" t="str">
        <f>IF($K426="igen",Beosztás!AK451,"")</f>
        <v/>
      </c>
      <c r="AD426" s="4" t="str">
        <f>IF($K426="igen",Beosztás!AL451,"")</f>
        <v/>
      </c>
      <c r="AE426" s="4" t="str">
        <f>IF($K426="igen",Beosztás!AM451,"")</f>
        <v/>
      </c>
      <c r="AF426" s="4" t="str">
        <f>IF($K426="igen",Beosztás!AN451,"")</f>
        <v/>
      </c>
      <c r="AG426" s="4" t="str">
        <f>IF($K426="igen",Beosztás!AO451,"")</f>
        <v/>
      </c>
      <c r="AH426" s="4" t="str">
        <f>IF($K426="igen",Beosztás!AP451,"")</f>
        <v/>
      </c>
      <c r="AI426" s="4" t="str">
        <f>IF($K426="igen",Beosztás!AQ451,"")</f>
        <v/>
      </c>
      <c r="AJ426" s="4" t="str">
        <f>IF($K426="igen",Beosztás!AR451,"")</f>
        <v/>
      </c>
      <c r="AK426" s="4" t="str">
        <f>IF($K426="igen",Beosztás!AS451,"")</f>
        <v/>
      </c>
      <c r="AL426" s="4" t="str">
        <f>IF($K426="igen",Beosztás!AT451,"")</f>
        <v/>
      </c>
      <c r="AM426" s="4" t="str">
        <f>IF($K426="igen",Beosztás!AU451,"")</f>
        <v/>
      </c>
      <c r="AN426" s="4" t="str">
        <f>IF($K426="igen",Beosztás!AV451,"")</f>
        <v/>
      </c>
      <c r="AO426" s="4" t="str">
        <f>IF($K426="igen",Beosztás!AW451,"")</f>
        <v/>
      </c>
      <c r="AP426" s="32" t="str">
        <f>IF($K426="igen",Beosztás!AX454,"")</f>
        <v/>
      </c>
    </row>
    <row r="427" spans="1:42" hidden="1" x14ac:dyDescent="0.3">
      <c r="A427" s="155">
        <f>Beosztás!A452</f>
        <v>0</v>
      </c>
      <c r="B427">
        <f>VLOOKUP($A427,Beosztás!$A$42:$I$345,8,)</f>
        <v>0</v>
      </c>
      <c r="C427">
        <f>VLOOKUP($A427,Beosztás!$A$42:$Q$345,9,)</f>
        <v>0</v>
      </c>
      <c r="D427">
        <f>VLOOKUP($A427,Beosztás!$A$42:$Q$345,10,)</f>
        <v>0</v>
      </c>
      <c r="E427">
        <f>VLOOKUP($A427,Beosztás!$A$42:$Q$345,11,)</f>
        <v>0</v>
      </c>
      <c r="F427">
        <f>VLOOKUP($A427,Beosztás!$A$42:$Q$345,16,)</f>
        <v>0</v>
      </c>
      <c r="G427">
        <f>VLOOKUP($A427,Beosztás!$A$42:$S$345,17,)</f>
        <v>0</v>
      </c>
      <c r="H427">
        <f>VLOOKUP($A427,Beosztás!$A$42:$S$345,14,)</f>
        <v>0</v>
      </c>
      <c r="I427">
        <f>VLOOKUP($A427,Beosztás!$A$42:$S$345,15,)</f>
        <v>0</v>
      </c>
      <c r="J427">
        <f t="shared" si="14"/>
        <v>0</v>
      </c>
      <c r="K427" s="82" t="str">
        <f t="shared" si="15"/>
        <v>nem</v>
      </c>
      <c r="L427" s="31" t="str">
        <f>IF($K427="igen",Beosztás!T449,"")</f>
        <v/>
      </c>
      <c r="M427" s="4" t="str">
        <f>IF($K427="igen",Beosztás!U449,"")</f>
        <v/>
      </c>
      <c r="N427" s="4" t="str">
        <f>IF($K427="igen",Beosztás!V452,"")</f>
        <v/>
      </c>
      <c r="O427" s="4" t="str">
        <f>IF($K427="igen",Beosztás!W452,"")</f>
        <v/>
      </c>
      <c r="P427" s="4" t="str">
        <f>IF($K427="igen",Beosztás!X452,"")</f>
        <v/>
      </c>
      <c r="Q427" s="4" t="str">
        <f>IF($K427="igen",Beosztás!Y452,"")</f>
        <v/>
      </c>
      <c r="R427" s="4" t="str">
        <f>IF($K427="igen",Beosztás!Z452,"")</f>
        <v/>
      </c>
      <c r="S427" s="4" t="str">
        <f>IF($K427="igen",Beosztás!AA452,"")</f>
        <v/>
      </c>
      <c r="T427" s="4" t="str">
        <f>IF($K427="igen",Beosztás!AB452,"")</f>
        <v/>
      </c>
      <c r="U427" s="4" t="str">
        <f>IF($K427="igen",Beosztás!AC452,"")</f>
        <v/>
      </c>
      <c r="V427" s="4" t="str">
        <f>IF($K427="igen",Beosztás!AD452,"")</f>
        <v/>
      </c>
      <c r="W427" s="4" t="str">
        <f>IF($K427="igen",Beosztás!AE452,"")</f>
        <v/>
      </c>
      <c r="X427" s="4" t="str">
        <f>IF($K427="igen",Beosztás!AF452,"")</f>
        <v/>
      </c>
      <c r="Y427" s="4" t="str">
        <f>IF($K427="igen",Beosztás!AG452,"")</f>
        <v/>
      </c>
      <c r="Z427" s="4" t="str">
        <f>IF($K427="igen",Beosztás!AH452,"")</f>
        <v/>
      </c>
      <c r="AA427" s="4" t="str">
        <f>IF($K427="igen",Beosztás!AI452,"")</f>
        <v/>
      </c>
      <c r="AB427" s="4" t="str">
        <f>IF($K427="igen",Beosztás!AJ452,"")</f>
        <v/>
      </c>
      <c r="AC427" s="4" t="str">
        <f>IF($K427="igen",Beosztás!AK452,"")</f>
        <v/>
      </c>
      <c r="AD427" s="4" t="str">
        <f>IF($K427="igen",Beosztás!AL452,"")</f>
        <v/>
      </c>
      <c r="AE427" s="4" t="str">
        <f>IF($K427="igen",Beosztás!AM452,"")</f>
        <v/>
      </c>
      <c r="AF427" s="4" t="str">
        <f>IF($K427="igen",Beosztás!AN452,"")</f>
        <v/>
      </c>
      <c r="AG427" s="4" t="str">
        <f>IF($K427="igen",Beosztás!AO452,"")</f>
        <v/>
      </c>
      <c r="AH427" s="4" t="str">
        <f>IF($K427="igen",Beosztás!AP452,"")</f>
        <v/>
      </c>
      <c r="AI427" s="4" t="str">
        <f>IF($K427="igen",Beosztás!AQ452,"")</f>
        <v/>
      </c>
      <c r="AJ427" s="4" t="str">
        <f>IF($K427="igen",Beosztás!AR452,"")</f>
        <v/>
      </c>
      <c r="AK427" s="4" t="str">
        <f>IF($K427="igen",Beosztás!AS452,"")</f>
        <v/>
      </c>
      <c r="AL427" s="4" t="str">
        <f>IF($K427="igen",Beosztás!AT452,"")</f>
        <v/>
      </c>
      <c r="AM427" s="4" t="str">
        <f>IF($K427="igen",Beosztás!AU452,"")</f>
        <v/>
      </c>
      <c r="AN427" s="4" t="str">
        <f>IF($K427="igen",Beosztás!AV452,"")</f>
        <v/>
      </c>
      <c r="AO427" s="4" t="str">
        <f>IF($K427="igen",Beosztás!AW452,"")</f>
        <v/>
      </c>
      <c r="AP427" s="32" t="str">
        <f>IF($K427="igen",Beosztás!AX455,"")</f>
        <v/>
      </c>
    </row>
    <row r="428" spans="1:42" hidden="1" x14ac:dyDescent="0.3">
      <c r="A428" s="155">
        <f>Beosztás!A453</f>
        <v>0</v>
      </c>
      <c r="B428">
        <f>VLOOKUP($A428,Beosztás!$A$42:$I$345,8,)</f>
        <v>0</v>
      </c>
      <c r="C428">
        <f>VLOOKUP($A428,Beosztás!$A$42:$Q$345,9,)</f>
        <v>0</v>
      </c>
      <c r="D428">
        <f>VLOOKUP($A428,Beosztás!$A$42:$Q$345,10,)</f>
        <v>0</v>
      </c>
      <c r="E428">
        <f>VLOOKUP($A428,Beosztás!$A$42:$Q$345,11,)</f>
        <v>0</v>
      </c>
      <c r="F428">
        <f>VLOOKUP($A428,Beosztás!$A$42:$Q$345,16,)</f>
        <v>0</v>
      </c>
      <c r="G428">
        <f>VLOOKUP($A428,Beosztás!$A$42:$S$345,17,)</f>
        <v>0</v>
      </c>
      <c r="H428">
        <f>VLOOKUP($A428,Beosztás!$A$42:$S$345,14,)</f>
        <v>0</v>
      </c>
      <c r="I428">
        <f>VLOOKUP($A428,Beosztás!$A$42:$S$345,15,)</f>
        <v>0</v>
      </c>
      <c r="J428">
        <f t="shared" si="14"/>
        <v>0</v>
      </c>
      <c r="K428" s="82" t="str">
        <f t="shared" si="15"/>
        <v>nem</v>
      </c>
      <c r="L428" s="31" t="str">
        <f>IF($K428="igen",Beosztás!T450,"")</f>
        <v/>
      </c>
      <c r="M428" s="4" t="str">
        <f>IF($K428="igen",Beosztás!U450,"")</f>
        <v/>
      </c>
      <c r="N428" s="4" t="str">
        <f>IF($K428="igen",Beosztás!V453,"")</f>
        <v/>
      </c>
      <c r="O428" s="4" t="str">
        <f>IF($K428="igen",Beosztás!W453,"")</f>
        <v/>
      </c>
      <c r="P428" s="4" t="str">
        <f>IF($K428="igen",Beosztás!X453,"")</f>
        <v/>
      </c>
      <c r="Q428" s="4" t="str">
        <f>IF($K428="igen",Beosztás!Y453,"")</f>
        <v/>
      </c>
      <c r="R428" s="4" t="str">
        <f>IF($K428="igen",Beosztás!Z453,"")</f>
        <v/>
      </c>
      <c r="S428" s="4" t="str">
        <f>IF($K428="igen",Beosztás!AA453,"")</f>
        <v/>
      </c>
      <c r="T428" s="4" t="str">
        <f>IF($K428="igen",Beosztás!AB453,"")</f>
        <v/>
      </c>
      <c r="U428" s="4" t="str">
        <f>IF($K428="igen",Beosztás!AC453,"")</f>
        <v/>
      </c>
      <c r="V428" s="4" t="str">
        <f>IF($K428="igen",Beosztás!AD453,"")</f>
        <v/>
      </c>
      <c r="W428" s="4" t="str">
        <f>IF($K428="igen",Beosztás!AE453,"")</f>
        <v/>
      </c>
      <c r="X428" s="4" t="str">
        <f>IF($K428="igen",Beosztás!AF453,"")</f>
        <v/>
      </c>
      <c r="Y428" s="4" t="str">
        <f>IF($K428="igen",Beosztás!AG453,"")</f>
        <v/>
      </c>
      <c r="Z428" s="4" t="str">
        <f>IF($K428="igen",Beosztás!AH453,"")</f>
        <v/>
      </c>
      <c r="AA428" s="4" t="str">
        <f>IF($K428="igen",Beosztás!AI453,"")</f>
        <v/>
      </c>
      <c r="AB428" s="4" t="str">
        <f>IF($K428="igen",Beosztás!AJ453,"")</f>
        <v/>
      </c>
      <c r="AC428" s="4" t="str">
        <f>IF($K428="igen",Beosztás!AK453,"")</f>
        <v/>
      </c>
      <c r="AD428" s="4" t="str">
        <f>IF($K428="igen",Beosztás!AL453,"")</f>
        <v/>
      </c>
      <c r="AE428" s="4" t="str">
        <f>IF($K428="igen",Beosztás!AM453,"")</f>
        <v/>
      </c>
      <c r="AF428" s="4" t="str">
        <f>IF($K428="igen",Beosztás!AN453,"")</f>
        <v/>
      </c>
      <c r="AG428" s="4" t="str">
        <f>IF($K428="igen",Beosztás!AO453,"")</f>
        <v/>
      </c>
      <c r="AH428" s="4" t="str">
        <f>IF($K428="igen",Beosztás!AP453,"")</f>
        <v/>
      </c>
      <c r="AI428" s="4" t="str">
        <f>IF($K428="igen",Beosztás!AQ453,"")</f>
        <v/>
      </c>
      <c r="AJ428" s="4" t="str">
        <f>IF($K428="igen",Beosztás!AR453,"")</f>
        <v/>
      </c>
      <c r="AK428" s="4" t="str">
        <f>IF($K428="igen",Beosztás!AS453,"")</f>
        <v/>
      </c>
      <c r="AL428" s="4" t="str">
        <f>IF($K428="igen",Beosztás!AT453,"")</f>
        <v/>
      </c>
      <c r="AM428" s="4" t="str">
        <f>IF($K428="igen",Beosztás!AU453,"")</f>
        <v/>
      </c>
      <c r="AN428" s="4" t="str">
        <f>IF($K428="igen",Beosztás!AV453,"")</f>
        <v/>
      </c>
      <c r="AO428" s="4" t="str">
        <f>IF($K428="igen",Beosztás!AW453,"")</f>
        <v/>
      </c>
      <c r="AP428" s="32" t="str">
        <f>IF($K428="igen",Beosztás!AX456,"")</f>
        <v/>
      </c>
    </row>
    <row r="429" spans="1:42" hidden="1" x14ac:dyDescent="0.3">
      <c r="A429" s="155">
        <f>Beosztás!A454</f>
        <v>0</v>
      </c>
      <c r="B429">
        <f>VLOOKUP($A429,Beosztás!$A$42:$I$345,8,)</f>
        <v>0</v>
      </c>
      <c r="C429">
        <f>VLOOKUP($A429,Beosztás!$A$42:$Q$345,9,)</f>
        <v>0</v>
      </c>
      <c r="D429">
        <f>VLOOKUP($A429,Beosztás!$A$42:$Q$345,10,)</f>
        <v>0</v>
      </c>
      <c r="E429">
        <f>VLOOKUP($A429,Beosztás!$A$42:$Q$345,11,)</f>
        <v>0</v>
      </c>
      <c r="F429">
        <f>VLOOKUP($A429,Beosztás!$A$42:$Q$345,16,)</f>
        <v>0</v>
      </c>
      <c r="G429">
        <f>VLOOKUP($A429,Beosztás!$A$42:$S$345,17,)</f>
        <v>0</v>
      </c>
      <c r="H429">
        <f>VLOOKUP($A429,Beosztás!$A$42:$S$345,14,)</f>
        <v>0</v>
      </c>
      <c r="I429">
        <f>VLOOKUP($A429,Beosztás!$A$42:$S$345,15,)</f>
        <v>0</v>
      </c>
      <c r="J429">
        <f t="shared" si="14"/>
        <v>0</v>
      </c>
      <c r="K429" s="82" t="str">
        <f t="shared" si="15"/>
        <v>nem</v>
      </c>
      <c r="L429" s="31" t="str">
        <f>IF($K429="igen",Beosztás!T451,"")</f>
        <v/>
      </c>
      <c r="M429" s="4" t="str">
        <f>IF($K429="igen",Beosztás!U451,"")</f>
        <v/>
      </c>
      <c r="N429" s="4" t="str">
        <f>IF($K429="igen",Beosztás!V454,"")</f>
        <v/>
      </c>
      <c r="O429" s="4" t="str">
        <f>IF($K429="igen",Beosztás!W454,"")</f>
        <v/>
      </c>
      <c r="P429" s="4" t="str">
        <f>IF($K429="igen",Beosztás!X454,"")</f>
        <v/>
      </c>
      <c r="Q429" s="4" t="str">
        <f>IF($K429="igen",Beosztás!Y454,"")</f>
        <v/>
      </c>
      <c r="R429" s="4" t="str">
        <f>IF($K429="igen",Beosztás!Z454,"")</f>
        <v/>
      </c>
      <c r="S429" s="4" t="str">
        <f>IF($K429="igen",Beosztás!AA454,"")</f>
        <v/>
      </c>
      <c r="T429" s="4" t="str">
        <f>IF($K429="igen",Beosztás!AB454,"")</f>
        <v/>
      </c>
      <c r="U429" s="4" t="str">
        <f>IF($K429="igen",Beosztás!AC454,"")</f>
        <v/>
      </c>
      <c r="V429" s="4" t="str">
        <f>IF($K429="igen",Beosztás!AD454,"")</f>
        <v/>
      </c>
      <c r="W429" s="4" t="str">
        <f>IF($K429="igen",Beosztás!AE454,"")</f>
        <v/>
      </c>
      <c r="X429" s="4" t="str">
        <f>IF($K429="igen",Beosztás!AF454,"")</f>
        <v/>
      </c>
      <c r="Y429" s="4" t="str">
        <f>IF($K429="igen",Beosztás!AG454,"")</f>
        <v/>
      </c>
      <c r="Z429" s="4" t="str">
        <f>IF($K429="igen",Beosztás!AH454,"")</f>
        <v/>
      </c>
      <c r="AA429" s="4" t="str">
        <f>IF($K429="igen",Beosztás!AI454,"")</f>
        <v/>
      </c>
      <c r="AB429" s="4" t="str">
        <f>IF($K429="igen",Beosztás!AJ454,"")</f>
        <v/>
      </c>
      <c r="AC429" s="4" t="str">
        <f>IF($K429="igen",Beosztás!AK454,"")</f>
        <v/>
      </c>
      <c r="AD429" s="4" t="str">
        <f>IF($K429="igen",Beosztás!AL454,"")</f>
        <v/>
      </c>
      <c r="AE429" s="4" t="str">
        <f>IF($K429="igen",Beosztás!AM454,"")</f>
        <v/>
      </c>
      <c r="AF429" s="4" t="str">
        <f>IF($K429="igen",Beosztás!AN454,"")</f>
        <v/>
      </c>
      <c r="AG429" s="4" t="str">
        <f>IF($K429="igen",Beosztás!AO454,"")</f>
        <v/>
      </c>
      <c r="AH429" s="4" t="str">
        <f>IF($K429="igen",Beosztás!AP454,"")</f>
        <v/>
      </c>
      <c r="AI429" s="4" t="str">
        <f>IF($K429="igen",Beosztás!AQ454,"")</f>
        <v/>
      </c>
      <c r="AJ429" s="4" t="str">
        <f>IF($K429="igen",Beosztás!AR454,"")</f>
        <v/>
      </c>
      <c r="AK429" s="4" t="str">
        <f>IF($K429="igen",Beosztás!AS454,"")</f>
        <v/>
      </c>
      <c r="AL429" s="4" t="str">
        <f>IF($K429="igen",Beosztás!AT454,"")</f>
        <v/>
      </c>
      <c r="AM429" s="4" t="str">
        <f>IF($K429="igen",Beosztás!AU454,"")</f>
        <v/>
      </c>
      <c r="AN429" s="4" t="str">
        <f>IF($K429="igen",Beosztás!AV454,"")</f>
        <v/>
      </c>
      <c r="AO429" s="4" t="str">
        <f>IF($K429="igen",Beosztás!AW454,"")</f>
        <v/>
      </c>
      <c r="AP429" s="32" t="str">
        <f>IF($K429="igen",Beosztás!AX457,"")</f>
        <v/>
      </c>
    </row>
    <row r="430" spans="1:42" hidden="1" x14ac:dyDescent="0.3">
      <c r="A430" s="155">
        <f>Beosztás!A455</f>
        <v>0</v>
      </c>
      <c r="B430">
        <f>VLOOKUP($A430,Beosztás!$A$42:$I$345,8,)</f>
        <v>0</v>
      </c>
      <c r="C430">
        <f>VLOOKUP($A430,Beosztás!$A$42:$Q$345,9,)</f>
        <v>0</v>
      </c>
      <c r="D430">
        <f>VLOOKUP($A430,Beosztás!$A$42:$Q$345,10,)</f>
        <v>0</v>
      </c>
      <c r="E430">
        <f>VLOOKUP($A430,Beosztás!$A$42:$Q$345,11,)</f>
        <v>0</v>
      </c>
      <c r="F430">
        <f>VLOOKUP($A430,Beosztás!$A$42:$Q$345,16,)</f>
        <v>0</v>
      </c>
      <c r="G430">
        <f>VLOOKUP($A430,Beosztás!$A$42:$S$345,17,)</f>
        <v>0</v>
      </c>
      <c r="H430">
        <f>VLOOKUP($A430,Beosztás!$A$42:$S$345,14,)</f>
        <v>0</v>
      </c>
      <c r="I430">
        <f>VLOOKUP($A430,Beosztás!$A$42:$S$345,15,)</f>
        <v>0</v>
      </c>
      <c r="J430">
        <f t="shared" si="14"/>
        <v>0</v>
      </c>
      <c r="K430" s="82" t="str">
        <f t="shared" si="15"/>
        <v>nem</v>
      </c>
      <c r="L430" s="31" t="str">
        <f>IF($K430="igen",Beosztás!T452,"")</f>
        <v/>
      </c>
      <c r="M430" s="4" t="str">
        <f>IF($K430="igen",Beosztás!U452,"")</f>
        <v/>
      </c>
      <c r="N430" s="4" t="str">
        <f>IF($K430="igen",Beosztás!V455,"")</f>
        <v/>
      </c>
      <c r="O430" s="4" t="str">
        <f>IF($K430="igen",Beosztás!W455,"")</f>
        <v/>
      </c>
      <c r="P430" s="4" t="str">
        <f>IF($K430="igen",Beosztás!X455,"")</f>
        <v/>
      </c>
      <c r="Q430" s="4" t="str">
        <f>IF($K430="igen",Beosztás!Y455,"")</f>
        <v/>
      </c>
      <c r="R430" s="4" t="str">
        <f>IF($K430="igen",Beosztás!Z455,"")</f>
        <v/>
      </c>
      <c r="S430" s="4" t="str">
        <f>IF($K430="igen",Beosztás!AA455,"")</f>
        <v/>
      </c>
      <c r="T430" s="4" t="str">
        <f>IF($K430="igen",Beosztás!AB455,"")</f>
        <v/>
      </c>
      <c r="U430" s="4" t="str">
        <f>IF($K430="igen",Beosztás!AC455,"")</f>
        <v/>
      </c>
      <c r="V430" s="4" t="str">
        <f>IF($K430="igen",Beosztás!AD455,"")</f>
        <v/>
      </c>
      <c r="W430" s="4" t="str">
        <f>IF($K430="igen",Beosztás!AE455,"")</f>
        <v/>
      </c>
      <c r="X430" s="4" t="str">
        <f>IF($K430="igen",Beosztás!AF455,"")</f>
        <v/>
      </c>
      <c r="Y430" s="4" t="str">
        <f>IF($K430="igen",Beosztás!AG455,"")</f>
        <v/>
      </c>
      <c r="Z430" s="4" t="str">
        <f>IF($K430="igen",Beosztás!AH455,"")</f>
        <v/>
      </c>
      <c r="AA430" s="4" t="str">
        <f>IF($K430="igen",Beosztás!AI455,"")</f>
        <v/>
      </c>
      <c r="AB430" s="4" t="str">
        <f>IF($K430="igen",Beosztás!AJ455,"")</f>
        <v/>
      </c>
      <c r="AC430" s="4" t="str">
        <f>IF($K430="igen",Beosztás!AK455,"")</f>
        <v/>
      </c>
      <c r="AD430" s="4" t="str">
        <f>IF($K430="igen",Beosztás!AL455,"")</f>
        <v/>
      </c>
      <c r="AE430" s="4" t="str">
        <f>IF($K430="igen",Beosztás!AM455,"")</f>
        <v/>
      </c>
      <c r="AF430" s="4" t="str">
        <f>IF($K430="igen",Beosztás!AN455,"")</f>
        <v/>
      </c>
      <c r="AG430" s="4" t="str">
        <f>IF($K430="igen",Beosztás!AO455,"")</f>
        <v/>
      </c>
      <c r="AH430" s="4" t="str">
        <f>IF($K430="igen",Beosztás!AP455,"")</f>
        <v/>
      </c>
      <c r="AI430" s="4" t="str">
        <f>IF($K430="igen",Beosztás!AQ455,"")</f>
        <v/>
      </c>
      <c r="AJ430" s="4" t="str">
        <f>IF($K430="igen",Beosztás!AR455,"")</f>
        <v/>
      </c>
      <c r="AK430" s="4" t="str">
        <f>IF($K430="igen",Beosztás!AS455,"")</f>
        <v/>
      </c>
      <c r="AL430" s="4" t="str">
        <f>IF($K430="igen",Beosztás!AT455,"")</f>
        <v/>
      </c>
      <c r="AM430" s="4" t="str">
        <f>IF($K430="igen",Beosztás!AU455,"")</f>
        <v/>
      </c>
      <c r="AN430" s="4" t="str">
        <f>IF($K430="igen",Beosztás!AV455,"")</f>
        <v/>
      </c>
      <c r="AO430" s="4" t="str">
        <f>IF($K430="igen",Beosztás!AW455,"")</f>
        <v/>
      </c>
      <c r="AP430" s="32" t="str">
        <f>IF($K430="igen",Beosztás!AX458,"")</f>
        <v/>
      </c>
    </row>
    <row r="431" spans="1:42" hidden="1" x14ac:dyDescent="0.3">
      <c r="A431" s="155">
        <f>Beosztás!A456</f>
        <v>0</v>
      </c>
      <c r="B431">
        <f>VLOOKUP($A431,Beosztás!$A$42:$I$345,8,)</f>
        <v>0</v>
      </c>
      <c r="C431">
        <f>VLOOKUP($A431,Beosztás!$A$42:$Q$345,9,)</f>
        <v>0</v>
      </c>
      <c r="D431">
        <f>VLOOKUP($A431,Beosztás!$A$42:$Q$345,10,)</f>
        <v>0</v>
      </c>
      <c r="E431">
        <f>VLOOKUP($A431,Beosztás!$A$42:$Q$345,11,)</f>
        <v>0</v>
      </c>
      <c r="F431">
        <f>VLOOKUP($A431,Beosztás!$A$42:$Q$345,16,)</f>
        <v>0</v>
      </c>
      <c r="G431">
        <f>VLOOKUP($A431,Beosztás!$A$42:$S$345,17,)</f>
        <v>0</v>
      </c>
      <c r="H431">
        <f>VLOOKUP($A431,Beosztás!$A$42:$S$345,14,)</f>
        <v>0</v>
      </c>
      <c r="I431">
        <f>VLOOKUP($A431,Beosztás!$A$42:$S$345,15,)</f>
        <v>0</v>
      </c>
      <c r="J431">
        <f t="shared" si="14"/>
        <v>0</v>
      </c>
      <c r="K431" s="82" t="str">
        <f t="shared" si="15"/>
        <v>nem</v>
      </c>
      <c r="L431" s="31" t="str">
        <f>IF($K431="igen",Beosztás!T453,"")</f>
        <v/>
      </c>
      <c r="M431" s="4" t="str">
        <f>IF($K431="igen",Beosztás!U453,"")</f>
        <v/>
      </c>
      <c r="N431" s="4" t="str">
        <f>IF($K431="igen",Beosztás!V456,"")</f>
        <v/>
      </c>
      <c r="O431" s="4" t="str">
        <f>IF($K431="igen",Beosztás!W456,"")</f>
        <v/>
      </c>
      <c r="P431" s="4" t="str">
        <f>IF($K431="igen",Beosztás!X456,"")</f>
        <v/>
      </c>
      <c r="Q431" s="4" t="str">
        <f>IF($K431="igen",Beosztás!Y456,"")</f>
        <v/>
      </c>
      <c r="R431" s="4" t="str">
        <f>IF($K431="igen",Beosztás!Z456,"")</f>
        <v/>
      </c>
      <c r="S431" s="4" t="str">
        <f>IF($K431="igen",Beosztás!AA456,"")</f>
        <v/>
      </c>
      <c r="T431" s="4" t="str">
        <f>IF($K431="igen",Beosztás!AB456,"")</f>
        <v/>
      </c>
      <c r="U431" s="4" t="str">
        <f>IF($K431="igen",Beosztás!AC456,"")</f>
        <v/>
      </c>
      <c r="V431" s="4" t="str">
        <f>IF($K431="igen",Beosztás!AD456,"")</f>
        <v/>
      </c>
      <c r="W431" s="4" t="str">
        <f>IF($K431="igen",Beosztás!AE456,"")</f>
        <v/>
      </c>
      <c r="X431" s="4" t="str">
        <f>IF($K431="igen",Beosztás!AF456,"")</f>
        <v/>
      </c>
      <c r="Y431" s="4" t="str">
        <f>IF($K431="igen",Beosztás!AG456,"")</f>
        <v/>
      </c>
      <c r="Z431" s="4" t="str">
        <f>IF($K431="igen",Beosztás!AH456,"")</f>
        <v/>
      </c>
      <c r="AA431" s="4" t="str">
        <f>IF($K431="igen",Beosztás!AI456,"")</f>
        <v/>
      </c>
      <c r="AB431" s="4" t="str">
        <f>IF($K431="igen",Beosztás!AJ456,"")</f>
        <v/>
      </c>
      <c r="AC431" s="4" t="str">
        <f>IF($K431="igen",Beosztás!AK456,"")</f>
        <v/>
      </c>
      <c r="AD431" s="4" t="str">
        <f>IF($K431="igen",Beosztás!AL456,"")</f>
        <v/>
      </c>
      <c r="AE431" s="4" t="str">
        <f>IF($K431="igen",Beosztás!AM456,"")</f>
        <v/>
      </c>
      <c r="AF431" s="4" t="str">
        <f>IF($K431="igen",Beosztás!AN456,"")</f>
        <v/>
      </c>
      <c r="AG431" s="4" t="str">
        <f>IF($K431="igen",Beosztás!AO456,"")</f>
        <v/>
      </c>
      <c r="AH431" s="4" t="str">
        <f>IF($K431="igen",Beosztás!AP456,"")</f>
        <v/>
      </c>
      <c r="AI431" s="4" t="str">
        <f>IF($K431="igen",Beosztás!AQ456,"")</f>
        <v/>
      </c>
      <c r="AJ431" s="4" t="str">
        <f>IF($K431="igen",Beosztás!AR456,"")</f>
        <v/>
      </c>
      <c r="AK431" s="4" t="str">
        <f>IF($K431="igen",Beosztás!AS456,"")</f>
        <v/>
      </c>
      <c r="AL431" s="4" t="str">
        <f>IF($K431="igen",Beosztás!AT456,"")</f>
        <v/>
      </c>
      <c r="AM431" s="4" t="str">
        <f>IF($K431="igen",Beosztás!AU456,"")</f>
        <v/>
      </c>
      <c r="AN431" s="4" t="str">
        <f>IF($K431="igen",Beosztás!AV456,"")</f>
        <v/>
      </c>
      <c r="AO431" s="4" t="str">
        <f>IF($K431="igen",Beosztás!AW456,"")</f>
        <v/>
      </c>
      <c r="AP431" s="32" t="str">
        <f>IF($K431="igen",Beosztás!AX459,"")</f>
        <v/>
      </c>
    </row>
    <row r="432" spans="1:42" hidden="1" x14ac:dyDescent="0.3">
      <c r="A432" s="155">
        <f>Beosztás!A457</f>
        <v>0</v>
      </c>
      <c r="B432">
        <f>VLOOKUP($A432,Beosztás!$A$42:$I$345,8,)</f>
        <v>0</v>
      </c>
      <c r="C432">
        <f>VLOOKUP($A432,Beosztás!$A$42:$Q$345,9,)</f>
        <v>0</v>
      </c>
      <c r="D432">
        <f>VLOOKUP($A432,Beosztás!$A$42:$Q$345,10,)</f>
        <v>0</v>
      </c>
      <c r="E432">
        <f>VLOOKUP($A432,Beosztás!$A$42:$Q$345,11,)</f>
        <v>0</v>
      </c>
      <c r="F432">
        <f>VLOOKUP($A432,Beosztás!$A$42:$Q$345,16,)</f>
        <v>0</v>
      </c>
      <c r="G432">
        <f>VLOOKUP($A432,Beosztás!$A$42:$S$345,17,)</f>
        <v>0</v>
      </c>
      <c r="H432">
        <f>VLOOKUP($A432,Beosztás!$A$42:$S$345,14,)</f>
        <v>0</v>
      </c>
      <c r="I432">
        <f>VLOOKUP($A432,Beosztás!$A$42:$S$345,15,)</f>
        <v>0</v>
      </c>
      <c r="J432">
        <f t="shared" si="14"/>
        <v>0</v>
      </c>
      <c r="K432" s="82" t="str">
        <f t="shared" si="15"/>
        <v>nem</v>
      </c>
      <c r="L432" s="31" t="str">
        <f>IF($K432="igen",Beosztás!T454,"")</f>
        <v/>
      </c>
      <c r="M432" s="4" t="str">
        <f>IF($K432="igen",Beosztás!U454,"")</f>
        <v/>
      </c>
      <c r="N432" s="4" t="str">
        <f>IF($K432="igen",Beosztás!V457,"")</f>
        <v/>
      </c>
      <c r="O432" s="4" t="str">
        <f>IF($K432="igen",Beosztás!W457,"")</f>
        <v/>
      </c>
      <c r="P432" s="4" t="str">
        <f>IF($K432="igen",Beosztás!X457,"")</f>
        <v/>
      </c>
      <c r="Q432" s="4" t="str">
        <f>IF($K432="igen",Beosztás!Y457,"")</f>
        <v/>
      </c>
      <c r="R432" s="4" t="str">
        <f>IF($K432="igen",Beosztás!Z457,"")</f>
        <v/>
      </c>
      <c r="S432" s="4" t="str">
        <f>IF($K432="igen",Beosztás!AA457,"")</f>
        <v/>
      </c>
      <c r="T432" s="4" t="str">
        <f>IF($K432="igen",Beosztás!AB457,"")</f>
        <v/>
      </c>
      <c r="U432" s="4" t="str">
        <f>IF($K432="igen",Beosztás!AC457,"")</f>
        <v/>
      </c>
      <c r="V432" s="4" t="str">
        <f>IF($K432="igen",Beosztás!AD457,"")</f>
        <v/>
      </c>
      <c r="W432" s="4" t="str">
        <f>IF($K432="igen",Beosztás!AE457,"")</f>
        <v/>
      </c>
      <c r="X432" s="4" t="str">
        <f>IF($K432="igen",Beosztás!AF457,"")</f>
        <v/>
      </c>
      <c r="Y432" s="4" t="str">
        <f>IF($K432="igen",Beosztás!AG457,"")</f>
        <v/>
      </c>
      <c r="Z432" s="4" t="str">
        <f>IF($K432="igen",Beosztás!AH457,"")</f>
        <v/>
      </c>
      <c r="AA432" s="4" t="str">
        <f>IF($K432="igen",Beosztás!AI457,"")</f>
        <v/>
      </c>
      <c r="AB432" s="4" t="str">
        <f>IF($K432="igen",Beosztás!AJ457,"")</f>
        <v/>
      </c>
      <c r="AC432" s="4" t="str">
        <f>IF($K432="igen",Beosztás!AK457,"")</f>
        <v/>
      </c>
      <c r="AD432" s="4" t="str">
        <f>IF($K432="igen",Beosztás!AL457,"")</f>
        <v/>
      </c>
      <c r="AE432" s="4" t="str">
        <f>IF($K432="igen",Beosztás!AM457,"")</f>
        <v/>
      </c>
      <c r="AF432" s="4" t="str">
        <f>IF($K432="igen",Beosztás!AN457,"")</f>
        <v/>
      </c>
      <c r="AG432" s="4" t="str">
        <f>IF($K432="igen",Beosztás!AO457,"")</f>
        <v/>
      </c>
      <c r="AH432" s="4" t="str">
        <f>IF($K432="igen",Beosztás!AP457,"")</f>
        <v/>
      </c>
      <c r="AI432" s="4" t="str">
        <f>IF($K432="igen",Beosztás!AQ457,"")</f>
        <v/>
      </c>
      <c r="AJ432" s="4" t="str">
        <f>IF($K432="igen",Beosztás!AR457,"")</f>
        <v/>
      </c>
      <c r="AK432" s="4" t="str">
        <f>IF($K432="igen",Beosztás!AS457,"")</f>
        <v/>
      </c>
      <c r="AL432" s="4" t="str">
        <f>IF($K432="igen",Beosztás!AT457,"")</f>
        <v/>
      </c>
      <c r="AM432" s="4" t="str">
        <f>IF($K432="igen",Beosztás!AU457,"")</f>
        <v/>
      </c>
      <c r="AN432" s="4" t="str">
        <f>IF($K432="igen",Beosztás!AV457,"")</f>
        <v/>
      </c>
      <c r="AO432" s="4" t="str">
        <f>IF($K432="igen",Beosztás!AW457,"")</f>
        <v/>
      </c>
      <c r="AP432" s="32" t="str">
        <f>IF($K432="igen",Beosztás!AX460,"")</f>
        <v/>
      </c>
    </row>
    <row r="433" spans="1:42" hidden="1" x14ac:dyDescent="0.3">
      <c r="A433" s="155">
        <f>Beosztás!A458</f>
        <v>0</v>
      </c>
      <c r="B433">
        <f>VLOOKUP($A433,Beosztás!$A$42:$I$345,8,)</f>
        <v>0</v>
      </c>
      <c r="C433">
        <f>VLOOKUP($A433,Beosztás!$A$42:$Q$345,9,)</f>
        <v>0</v>
      </c>
      <c r="D433">
        <f>VLOOKUP($A433,Beosztás!$A$42:$Q$345,10,)</f>
        <v>0</v>
      </c>
      <c r="E433">
        <f>VLOOKUP($A433,Beosztás!$A$42:$Q$345,11,)</f>
        <v>0</v>
      </c>
      <c r="F433">
        <f>VLOOKUP($A433,Beosztás!$A$42:$Q$345,16,)</f>
        <v>0</v>
      </c>
      <c r="G433">
        <f>VLOOKUP($A433,Beosztás!$A$42:$S$345,17,)</f>
        <v>0</v>
      </c>
      <c r="H433">
        <f>VLOOKUP($A433,Beosztás!$A$42:$S$345,14,)</f>
        <v>0</v>
      </c>
      <c r="I433">
        <f>VLOOKUP($A433,Beosztás!$A$42:$S$345,15,)</f>
        <v>0</v>
      </c>
      <c r="J433">
        <f t="shared" si="14"/>
        <v>0</v>
      </c>
      <c r="K433" s="82" t="str">
        <f t="shared" si="15"/>
        <v>nem</v>
      </c>
      <c r="L433" s="31" t="str">
        <f>IF($K433="igen",Beosztás!T455,"")</f>
        <v/>
      </c>
      <c r="M433" s="4" t="str">
        <f>IF($K433="igen",Beosztás!U455,"")</f>
        <v/>
      </c>
      <c r="N433" s="4" t="str">
        <f>IF($K433="igen",Beosztás!V458,"")</f>
        <v/>
      </c>
      <c r="O433" s="4" t="str">
        <f>IF($K433="igen",Beosztás!W458,"")</f>
        <v/>
      </c>
      <c r="P433" s="4" t="str">
        <f>IF($K433="igen",Beosztás!X458,"")</f>
        <v/>
      </c>
      <c r="Q433" s="4" t="str">
        <f>IF($K433="igen",Beosztás!Y458,"")</f>
        <v/>
      </c>
      <c r="R433" s="4" t="str">
        <f>IF($K433="igen",Beosztás!Z458,"")</f>
        <v/>
      </c>
      <c r="S433" s="4" t="str">
        <f>IF($K433="igen",Beosztás!AA458,"")</f>
        <v/>
      </c>
      <c r="T433" s="4" t="str">
        <f>IF($K433="igen",Beosztás!AB458,"")</f>
        <v/>
      </c>
      <c r="U433" s="4" t="str">
        <f>IF($K433="igen",Beosztás!AC458,"")</f>
        <v/>
      </c>
      <c r="V433" s="4" t="str">
        <f>IF($K433="igen",Beosztás!AD458,"")</f>
        <v/>
      </c>
      <c r="W433" s="4" t="str">
        <f>IF($K433="igen",Beosztás!AE458,"")</f>
        <v/>
      </c>
      <c r="X433" s="4" t="str">
        <f>IF($K433="igen",Beosztás!AF458,"")</f>
        <v/>
      </c>
      <c r="Y433" s="4" t="str">
        <f>IF($K433="igen",Beosztás!AG458,"")</f>
        <v/>
      </c>
      <c r="Z433" s="4" t="str">
        <f>IF($K433="igen",Beosztás!AH458,"")</f>
        <v/>
      </c>
      <c r="AA433" s="4" t="str">
        <f>IF($K433="igen",Beosztás!AI458,"")</f>
        <v/>
      </c>
      <c r="AB433" s="4" t="str">
        <f>IF($K433="igen",Beosztás!AJ458,"")</f>
        <v/>
      </c>
      <c r="AC433" s="4" t="str">
        <f>IF($K433="igen",Beosztás!AK458,"")</f>
        <v/>
      </c>
      <c r="AD433" s="4" t="str">
        <f>IF($K433="igen",Beosztás!AL458,"")</f>
        <v/>
      </c>
      <c r="AE433" s="4" t="str">
        <f>IF($K433="igen",Beosztás!AM458,"")</f>
        <v/>
      </c>
      <c r="AF433" s="4" t="str">
        <f>IF($K433="igen",Beosztás!AN458,"")</f>
        <v/>
      </c>
      <c r="AG433" s="4" t="str">
        <f>IF($K433="igen",Beosztás!AO458,"")</f>
        <v/>
      </c>
      <c r="AH433" s="4" t="str">
        <f>IF($K433="igen",Beosztás!AP458,"")</f>
        <v/>
      </c>
      <c r="AI433" s="4" t="str">
        <f>IF($K433="igen",Beosztás!AQ458,"")</f>
        <v/>
      </c>
      <c r="AJ433" s="4" t="str">
        <f>IF($K433="igen",Beosztás!AR458,"")</f>
        <v/>
      </c>
      <c r="AK433" s="4" t="str">
        <f>IF($K433="igen",Beosztás!AS458,"")</f>
        <v/>
      </c>
      <c r="AL433" s="4" t="str">
        <f>IF($K433="igen",Beosztás!AT458,"")</f>
        <v/>
      </c>
      <c r="AM433" s="4" t="str">
        <f>IF($K433="igen",Beosztás!AU458,"")</f>
        <v/>
      </c>
      <c r="AN433" s="4" t="str">
        <f>IF($K433="igen",Beosztás!AV458,"")</f>
        <v/>
      </c>
      <c r="AO433" s="4" t="str">
        <f>IF($K433="igen",Beosztás!AW458,"")</f>
        <v/>
      </c>
      <c r="AP433" s="32" t="str">
        <f>IF($K433="igen",Beosztás!AX461,"")</f>
        <v/>
      </c>
    </row>
    <row r="434" spans="1:42" hidden="1" x14ac:dyDescent="0.3">
      <c r="A434" s="155">
        <f>Beosztás!A459</f>
        <v>0</v>
      </c>
      <c r="B434">
        <f>VLOOKUP($A434,Beosztás!$A$42:$I$345,8,)</f>
        <v>0</v>
      </c>
      <c r="C434">
        <f>VLOOKUP($A434,Beosztás!$A$42:$Q$345,9,)</f>
        <v>0</v>
      </c>
      <c r="D434">
        <f>VLOOKUP($A434,Beosztás!$A$42:$Q$345,10,)</f>
        <v>0</v>
      </c>
      <c r="E434">
        <f>VLOOKUP($A434,Beosztás!$A$42:$Q$345,11,)</f>
        <v>0</v>
      </c>
      <c r="F434">
        <f>VLOOKUP($A434,Beosztás!$A$42:$Q$345,16,)</f>
        <v>0</v>
      </c>
      <c r="G434">
        <f>VLOOKUP($A434,Beosztás!$A$42:$S$345,17,)</f>
        <v>0</v>
      </c>
      <c r="H434">
        <f>VLOOKUP($A434,Beosztás!$A$42:$S$345,14,)</f>
        <v>0</v>
      </c>
      <c r="I434">
        <f>VLOOKUP($A434,Beosztás!$A$42:$S$345,15,)</f>
        <v>0</v>
      </c>
      <c r="J434">
        <f t="shared" si="14"/>
        <v>0</v>
      </c>
      <c r="K434" s="82" t="str">
        <f t="shared" si="15"/>
        <v>nem</v>
      </c>
      <c r="L434" s="31" t="str">
        <f>IF($K434="igen",Beosztás!T456,"")</f>
        <v/>
      </c>
      <c r="M434" s="4" t="str">
        <f>IF($K434="igen",Beosztás!U456,"")</f>
        <v/>
      </c>
      <c r="N434" s="4" t="str">
        <f>IF($K434="igen",Beosztás!V459,"")</f>
        <v/>
      </c>
      <c r="O434" s="4" t="str">
        <f>IF($K434="igen",Beosztás!W459,"")</f>
        <v/>
      </c>
      <c r="P434" s="4" t="str">
        <f>IF($K434="igen",Beosztás!X459,"")</f>
        <v/>
      </c>
      <c r="Q434" s="4" t="str">
        <f>IF($K434="igen",Beosztás!Y459,"")</f>
        <v/>
      </c>
      <c r="R434" s="4" t="str">
        <f>IF($K434="igen",Beosztás!Z459,"")</f>
        <v/>
      </c>
      <c r="S434" s="4" t="str">
        <f>IF($K434="igen",Beosztás!AA459,"")</f>
        <v/>
      </c>
      <c r="T434" s="4" t="str">
        <f>IF($K434="igen",Beosztás!AB459,"")</f>
        <v/>
      </c>
      <c r="U434" s="4" t="str">
        <f>IF($K434="igen",Beosztás!AC459,"")</f>
        <v/>
      </c>
      <c r="V434" s="4" t="str">
        <f>IF($K434="igen",Beosztás!AD459,"")</f>
        <v/>
      </c>
      <c r="W434" s="4" t="str">
        <f>IF($K434="igen",Beosztás!AE459,"")</f>
        <v/>
      </c>
      <c r="X434" s="4" t="str">
        <f>IF($K434="igen",Beosztás!AF459,"")</f>
        <v/>
      </c>
      <c r="Y434" s="4" t="str">
        <f>IF($K434="igen",Beosztás!AG459,"")</f>
        <v/>
      </c>
      <c r="Z434" s="4" t="str">
        <f>IF($K434="igen",Beosztás!AH459,"")</f>
        <v/>
      </c>
      <c r="AA434" s="4" t="str">
        <f>IF($K434="igen",Beosztás!AI459,"")</f>
        <v/>
      </c>
      <c r="AB434" s="4" t="str">
        <f>IF($K434="igen",Beosztás!AJ459,"")</f>
        <v/>
      </c>
      <c r="AC434" s="4" t="str">
        <f>IF($K434="igen",Beosztás!AK459,"")</f>
        <v/>
      </c>
      <c r="AD434" s="4" t="str">
        <f>IF($K434="igen",Beosztás!AL459,"")</f>
        <v/>
      </c>
      <c r="AE434" s="4" t="str">
        <f>IF($K434="igen",Beosztás!AM459,"")</f>
        <v/>
      </c>
      <c r="AF434" s="4" t="str">
        <f>IF($K434="igen",Beosztás!AN459,"")</f>
        <v/>
      </c>
      <c r="AG434" s="4" t="str">
        <f>IF($K434="igen",Beosztás!AO459,"")</f>
        <v/>
      </c>
      <c r="AH434" s="4" t="str">
        <f>IF($K434="igen",Beosztás!AP459,"")</f>
        <v/>
      </c>
      <c r="AI434" s="4" t="str">
        <f>IF($K434="igen",Beosztás!AQ459,"")</f>
        <v/>
      </c>
      <c r="AJ434" s="4" t="str">
        <f>IF($K434="igen",Beosztás!AR459,"")</f>
        <v/>
      </c>
      <c r="AK434" s="4" t="str">
        <f>IF($K434="igen",Beosztás!AS459,"")</f>
        <v/>
      </c>
      <c r="AL434" s="4" t="str">
        <f>IF($K434="igen",Beosztás!AT459,"")</f>
        <v/>
      </c>
      <c r="AM434" s="4" t="str">
        <f>IF($K434="igen",Beosztás!AU459,"")</f>
        <v/>
      </c>
      <c r="AN434" s="4" t="str">
        <f>IF($K434="igen",Beosztás!AV459,"")</f>
        <v/>
      </c>
      <c r="AO434" s="4" t="str">
        <f>IF($K434="igen",Beosztás!AW459,"")</f>
        <v/>
      </c>
      <c r="AP434" s="32" t="str">
        <f>IF($K434="igen",Beosztás!AX462,"")</f>
        <v/>
      </c>
    </row>
    <row r="435" spans="1:42" hidden="1" x14ac:dyDescent="0.3">
      <c r="A435" s="155">
        <f>Beosztás!A460</f>
        <v>0</v>
      </c>
      <c r="B435">
        <f>VLOOKUP($A435,Beosztás!$A$42:$I$345,8,)</f>
        <v>0</v>
      </c>
      <c r="C435">
        <f>VLOOKUP($A435,Beosztás!$A$42:$Q$345,9,)</f>
        <v>0</v>
      </c>
      <c r="D435">
        <f>VLOOKUP($A435,Beosztás!$A$42:$Q$345,10,)</f>
        <v>0</v>
      </c>
      <c r="E435">
        <f>VLOOKUP($A435,Beosztás!$A$42:$Q$345,11,)</f>
        <v>0</v>
      </c>
      <c r="F435">
        <f>VLOOKUP($A435,Beosztás!$A$42:$Q$345,16,)</f>
        <v>0</v>
      </c>
      <c r="G435">
        <f>VLOOKUP($A435,Beosztás!$A$42:$S$345,17,)</f>
        <v>0</v>
      </c>
      <c r="H435">
        <f>VLOOKUP($A435,Beosztás!$A$42:$S$345,14,)</f>
        <v>0</v>
      </c>
      <c r="I435">
        <f>VLOOKUP($A435,Beosztás!$A$42:$S$345,15,)</f>
        <v>0</v>
      </c>
      <c r="J435">
        <f t="shared" si="14"/>
        <v>0</v>
      </c>
      <c r="K435" s="82" t="str">
        <f t="shared" si="15"/>
        <v>nem</v>
      </c>
      <c r="L435" s="31" t="str">
        <f>IF($K435="igen",Beosztás!T457,"")</f>
        <v/>
      </c>
      <c r="M435" s="4" t="str">
        <f>IF($K435="igen",Beosztás!U457,"")</f>
        <v/>
      </c>
      <c r="N435" s="4" t="str">
        <f>IF($K435="igen",Beosztás!V460,"")</f>
        <v/>
      </c>
      <c r="O435" s="4" t="str">
        <f>IF($K435="igen",Beosztás!W460,"")</f>
        <v/>
      </c>
      <c r="P435" s="4" t="str">
        <f>IF($K435="igen",Beosztás!X460,"")</f>
        <v/>
      </c>
      <c r="Q435" s="4" t="str">
        <f>IF($K435="igen",Beosztás!Y460,"")</f>
        <v/>
      </c>
      <c r="R435" s="4" t="str">
        <f>IF($K435="igen",Beosztás!Z460,"")</f>
        <v/>
      </c>
      <c r="S435" s="4" t="str">
        <f>IF($K435="igen",Beosztás!AA460,"")</f>
        <v/>
      </c>
      <c r="T435" s="4" t="str">
        <f>IF($K435="igen",Beosztás!AB460,"")</f>
        <v/>
      </c>
      <c r="U435" s="4" t="str">
        <f>IF($K435="igen",Beosztás!AC460,"")</f>
        <v/>
      </c>
      <c r="V435" s="4" t="str">
        <f>IF($K435="igen",Beosztás!AD460,"")</f>
        <v/>
      </c>
      <c r="W435" s="4" t="str">
        <f>IF($K435="igen",Beosztás!AE460,"")</f>
        <v/>
      </c>
      <c r="X435" s="4" t="str">
        <f>IF($K435="igen",Beosztás!AF460,"")</f>
        <v/>
      </c>
      <c r="Y435" s="4" t="str">
        <f>IF($K435="igen",Beosztás!AG460,"")</f>
        <v/>
      </c>
      <c r="Z435" s="4" t="str">
        <f>IF($K435="igen",Beosztás!AH460,"")</f>
        <v/>
      </c>
      <c r="AA435" s="4" t="str">
        <f>IF($K435="igen",Beosztás!AI460,"")</f>
        <v/>
      </c>
      <c r="AB435" s="4" t="str">
        <f>IF($K435="igen",Beosztás!AJ460,"")</f>
        <v/>
      </c>
      <c r="AC435" s="4" t="str">
        <f>IF($K435="igen",Beosztás!AK460,"")</f>
        <v/>
      </c>
      <c r="AD435" s="4" t="str">
        <f>IF($K435="igen",Beosztás!AL460,"")</f>
        <v/>
      </c>
      <c r="AE435" s="4" t="str">
        <f>IF($K435="igen",Beosztás!AM460,"")</f>
        <v/>
      </c>
      <c r="AF435" s="4" t="str">
        <f>IF($K435="igen",Beosztás!AN460,"")</f>
        <v/>
      </c>
      <c r="AG435" s="4" t="str">
        <f>IF($K435="igen",Beosztás!AO460,"")</f>
        <v/>
      </c>
      <c r="AH435" s="4" t="str">
        <f>IF($K435="igen",Beosztás!AP460,"")</f>
        <v/>
      </c>
      <c r="AI435" s="4" t="str">
        <f>IF($K435="igen",Beosztás!AQ460,"")</f>
        <v/>
      </c>
      <c r="AJ435" s="4" t="str">
        <f>IF($K435="igen",Beosztás!AR460,"")</f>
        <v/>
      </c>
      <c r="AK435" s="4" t="str">
        <f>IF($K435="igen",Beosztás!AS460,"")</f>
        <v/>
      </c>
      <c r="AL435" s="4" t="str">
        <f>IF($K435="igen",Beosztás!AT460,"")</f>
        <v/>
      </c>
      <c r="AM435" s="4" t="str">
        <f>IF($K435="igen",Beosztás!AU460,"")</f>
        <v/>
      </c>
      <c r="AN435" s="4" t="str">
        <f>IF($K435="igen",Beosztás!AV460,"")</f>
        <v/>
      </c>
      <c r="AO435" s="4" t="str">
        <f>IF($K435="igen",Beosztás!AW460,"")</f>
        <v/>
      </c>
      <c r="AP435" s="32" t="str">
        <f>IF($K435="igen",Beosztás!AX463,"")</f>
        <v/>
      </c>
    </row>
    <row r="436" spans="1:42" hidden="1" x14ac:dyDescent="0.3">
      <c r="A436" s="155">
        <f>Beosztás!A461</f>
        <v>0</v>
      </c>
      <c r="B436">
        <f>VLOOKUP($A436,Beosztás!$A$42:$I$345,8,)</f>
        <v>0</v>
      </c>
      <c r="C436">
        <f>VLOOKUP($A436,Beosztás!$A$42:$Q$345,9,)</f>
        <v>0</v>
      </c>
      <c r="D436">
        <f>VLOOKUP($A436,Beosztás!$A$42:$Q$345,10,)</f>
        <v>0</v>
      </c>
      <c r="E436">
        <f>VLOOKUP($A436,Beosztás!$A$42:$Q$345,11,)</f>
        <v>0</v>
      </c>
      <c r="F436">
        <f>VLOOKUP($A436,Beosztás!$A$42:$Q$345,16,)</f>
        <v>0</v>
      </c>
      <c r="G436">
        <f>VLOOKUP($A436,Beosztás!$A$42:$S$345,17,)</f>
        <v>0</v>
      </c>
      <c r="H436">
        <f>VLOOKUP($A436,Beosztás!$A$42:$S$345,14,)</f>
        <v>0</v>
      </c>
      <c r="I436">
        <f>VLOOKUP($A436,Beosztás!$A$42:$S$345,15,)</f>
        <v>0</v>
      </c>
      <c r="J436">
        <f t="shared" si="14"/>
        <v>0</v>
      </c>
      <c r="K436" s="82" t="str">
        <f t="shared" si="15"/>
        <v>nem</v>
      </c>
      <c r="L436" s="31" t="str">
        <f>IF($K436="igen",Beosztás!T458,"")</f>
        <v/>
      </c>
      <c r="M436" s="4" t="str">
        <f>IF($K436="igen",Beosztás!U458,"")</f>
        <v/>
      </c>
      <c r="N436" s="4" t="str">
        <f>IF($K436="igen",Beosztás!V461,"")</f>
        <v/>
      </c>
      <c r="O436" s="4" t="str">
        <f>IF($K436="igen",Beosztás!W461,"")</f>
        <v/>
      </c>
      <c r="P436" s="4" t="str">
        <f>IF($K436="igen",Beosztás!X461,"")</f>
        <v/>
      </c>
      <c r="Q436" s="4" t="str">
        <f>IF($K436="igen",Beosztás!Y461,"")</f>
        <v/>
      </c>
      <c r="R436" s="4" t="str">
        <f>IF($K436="igen",Beosztás!Z461,"")</f>
        <v/>
      </c>
      <c r="S436" s="4" t="str">
        <f>IF($K436="igen",Beosztás!AA461,"")</f>
        <v/>
      </c>
      <c r="T436" s="4" t="str">
        <f>IF($K436="igen",Beosztás!AB461,"")</f>
        <v/>
      </c>
      <c r="U436" s="4" t="str">
        <f>IF($K436="igen",Beosztás!AC461,"")</f>
        <v/>
      </c>
      <c r="V436" s="4" t="str">
        <f>IF($K436="igen",Beosztás!AD461,"")</f>
        <v/>
      </c>
      <c r="W436" s="4" t="str">
        <f>IF($K436="igen",Beosztás!AE461,"")</f>
        <v/>
      </c>
      <c r="X436" s="4" t="str">
        <f>IF($K436="igen",Beosztás!AF461,"")</f>
        <v/>
      </c>
      <c r="Y436" s="4" t="str">
        <f>IF($K436="igen",Beosztás!AG461,"")</f>
        <v/>
      </c>
      <c r="Z436" s="4" t="str">
        <f>IF($K436="igen",Beosztás!AH461,"")</f>
        <v/>
      </c>
      <c r="AA436" s="4" t="str">
        <f>IF($K436="igen",Beosztás!AI461,"")</f>
        <v/>
      </c>
      <c r="AB436" s="4" t="str">
        <f>IF($K436="igen",Beosztás!AJ461,"")</f>
        <v/>
      </c>
      <c r="AC436" s="4" t="str">
        <f>IF($K436="igen",Beosztás!AK461,"")</f>
        <v/>
      </c>
      <c r="AD436" s="4" t="str">
        <f>IF($K436="igen",Beosztás!AL461,"")</f>
        <v/>
      </c>
      <c r="AE436" s="4" t="str">
        <f>IF($K436="igen",Beosztás!AM461,"")</f>
        <v/>
      </c>
      <c r="AF436" s="4" t="str">
        <f>IF($K436="igen",Beosztás!AN461,"")</f>
        <v/>
      </c>
      <c r="AG436" s="4" t="str">
        <f>IF($K436="igen",Beosztás!AO461,"")</f>
        <v/>
      </c>
      <c r="AH436" s="4" t="str">
        <f>IF($K436="igen",Beosztás!AP461,"")</f>
        <v/>
      </c>
      <c r="AI436" s="4" t="str">
        <f>IF($K436="igen",Beosztás!AQ461,"")</f>
        <v/>
      </c>
      <c r="AJ436" s="4" t="str">
        <f>IF($K436="igen",Beosztás!AR461,"")</f>
        <v/>
      </c>
      <c r="AK436" s="4" t="str">
        <f>IF($K436="igen",Beosztás!AS461,"")</f>
        <v/>
      </c>
      <c r="AL436" s="4" t="str">
        <f>IF($K436="igen",Beosztás!AT461,"")</f>
        <v/>
      </c>
      <c r="AM436" s="4" t="str">
        <f>IF($K436="igen",Beosztás!AU461,"")</f>
        <v/>
      </c>
      <c r="AN436" s="4" t="str">
        <f>IF($K436="igen",Beosztás!AV461,"")</f>
        <v/>
      </c>
      <c r="AO436" s="4" t="str">
        <f>IF($K436="igen",Beosztás!AW461,"")</f>
        <v/>
      </c>
      <c r="AP436" s="32" t="str">
        <f>IF($K436="igen",Beosztás!AX464,"")</f>
        <v/>
      </c>
    </row>
    <row r="437" spans="1:42" hidden="1" x14ac:dyDescent="0.3">
      <c r="A437" s="155">
        <f>Beosztás!A462</f>
        <v>0</v>
      </c>
      <c r="B437">
        <f>VLOOKUP($A437,Beosztás!$A$42:$I$345,8,)</f>
        <v>0</v>
      </c>
      <c r="C437">
        <f>VLOOKUP($A437,Beosztás!$A$42:$Q$345,9,)</f>
        <v>0</v>
      </c>
      <c r="D437">
        <f>VLOOKUP($A437,Beosztás!$A$42:$Q$345,10,)</f>
        <v>0</v>
      </c>
      <c r="E437">
        <f>VLOOKUP($A437,Beosztás!$A$42:$Q$345,11,)</f>
        <v>0</v>
      </c>
      <c r="F437">
        <f>VLOOKUP($A437,Beosztás!$A$42:$Q$345,16,)</f>
        <v>0</v>
      </c>
      <c r="G437">
        <f>VLOOKUP($A437,Beosztás!$A$42:$S$345,17,)</f>
        <v>0</v>
      </c>
      <c r="H437">
        <f>VLOOKUP($A437,Beosztás!$A$42:$S$345,14,)</f>
        <v>0</v>
      </c>
      <c r="I437">
        <f>VLOOKUP($A437,Beosztás!$A$42:$S$345,15,)</f>
        <v>0</v>
      </c>
      <c r="J437">
        <f t="shared" si="14"/>
        <v>0</v>
      </c>
      <c r="K437" s="82" t="str">
        <f t="shared" si="15"/>
        <v>nem</v>
      </c>
      <c r="L437" s="31" t="str">
        <f>IF($K437="igen",Beosztás!T459,"")</f>
        <v/>
      </c>
      <c r="M437" s="4" t="str">
        <f>IF($K437="igen",Beosztás!U459,"")</f>
        <v/>
      </c>
      <c r="N437" s="4" t="str">
        <f>IF($K437="igen",Beosztás!V462,"")</f>
        <v/>
      </c>
      <c r="O437" s="4" t="str">
        <f>IF($K437="igen",Beosztás!W462,"")</f>
        <v/>
      </c>
      <c r="P437" s="4" t="str">
        <f>IF($K437="igen",Beosztás!X462,"")</f>
        <v/>
      </c>
      <c r="Q437" s="4" t="str">
        <f>IF($K437="igen",Beosztás!Y462,"")</f>
        <v/>
      </c>
      <c r="R437" s="4" t="str">
        <f>IF($K437="igen",Beosztás!Z462,"")</f>
        <v/>
      </c>
      <c r="S437" s="4" t="str">
        <f>IF($K437="igen",Beosztás!AA462,"")</f>
        <v/>
      </c>
      <c r="T437" s="4" t="str">
        <f>IF($K437="igen",Beosztás!AB462,"")</f>
        <v/>
      </c>
      <c r="U437" s="4" t="str">
        <f>IF($K437="igen",Beosztás!AC462,"")</f>
        <v/>
      </c>
      <c r="V437" s="4" t="str">
        <f>IF($K437="igen",Beosztás!AD462,"")</f>
        <v/>
      </c>
      <c r="W437" s="4" t="str">
        <f>IF($K437="igen",Beosztás!AE462,"")</f>
        <v/>
      </c>
      <c r="X437" s="4" t="str">
        <f>IF($K437="igen",Beosztás!AF462,"")</f>
        <v/>
      </c>
      <c r="Y437" s="4" t="str">
        <f>IF($K437="igen",Beosztás!AG462,"")</f>
        <v/>
      </c>
      <c r="Z437" s="4" t="str">
        <f>IF($K437="igen",Beosztás!AH462,"")</f>
        <v/>
      </c>
      <c r="AA437" s="4" t="str">
        <f>IF($K437="igen",Beosztás!AI462,"")</f>
        <v/>
      </c>
      <c r="AB437" s="4" t="str">
        <f>IF($K437="igen",Beosztás!AJ462,"")</f>
        <v/>
      </c>
      <c r="AC437" s="4" t="str">
        <f>IF($K437="igen",Beosztás!AK462,"")</f>
        <v/>
      </c>
      <c r="AD437" s="4" t="str">
        <f>IF($K437="igen",Beosztás!AL462,"")</f>
        <v/>
      </c>
      <c r="AE437" s="4" t="str">
        <f>IF($K437="igen",Beosztás!AM462,"")</f>
        <v/>
      </c>
      <c r="AF437" s="4" t="str">
        <f>IF($K437="igen",Beosztás!AN462,"")</f>
        <v/>
      </c>
      <c r="AG437" s="4" t="str">
        <f>IF($K437="igen",Beosztás!AO462,"")</f>
        <v/>
      </c>
      <c r="AH437" s="4" t="str">
        <f>IF($K437="igen",Beosztás!AP462,"")</f>
        <v/>
      </c>
      <c r="AI437" s="4" t="str">
        <f>IF($K437="igen",Beosztás!AQ462,"")</f>
        <v/>
      </c>
      <c r="AJ437" s="4" t="str">
        <f>IF($K437="igen",Beosztás!AR462,"")</f>
        <v/>
      </c>
      <c r="AK437" s="4" t="str">
        <f>IF($K437="igen",Beosztás!AS462,"")</f>
        <v/>
      </c>
      <c r="AL437" s="4" t="str">
        <f>IF($K437="igen",Beosztás!AT462,"")</f>
        <v/>
      </c>
      <c r="AM437" s="4" t="str">
        <f>IF($K437="igen",Beosztás!AU462,"")</f>
        <v/>
      </c>
      <c r="AN437" s="4" t="str">
        <f>IF($K437="igen",Beosztás!AV462,"")</f>
        <v/>
      </c>
      <c r="AO437" s="4" t="str">
        <f>IF($K437="igen",Beosztás!AW462,"")</f>
        <v/>
      </c>
      <c r="AP437" s="32" t="str">
        <f>IF($K437="igen",Beosztás!AX465,"")</f>
        <v/>
      </c>
    </row>
    <row r="438" spans="1:42" hidden="1" x14ac:dyDescent="0.3">
      <c r="A438" s="155">
        <f>Beosztás!A463</f>
        <v>0</v>
      </c>
      <c r="B438">
        <f>VLOOKUP($A438,Beosztás!$A$42:$I$345,8,)</f>
        <v>0</v>
      </c>
      <c r="C438">
        <f>VLOOKUP($A438,Beosztás!$A$42:$Q$345,9,)</f>
        <v>0</v>
      </c>
      <c r="D438">
        <f>VLOOKUP($A438,Beosztás!$A$42:$Q$345,10,)</f>
        <v>0</v>
      </c>
      <c r="E438">
        <f>VLOOKUP($A438,Beosztás!$A$42:$Q$345,11,)</f>
        <v>0</v>
      </c>
      <c r="F438">
        <f>VLOOKUP($A438,Beosztás!$A$42:$Q$345,16,)</f>
        <v>0</v>
      </c>
      <c r="G438">
        <f>VLOOKUP($A438,Beosztás!$A$42:$S$345,17,)</f>
        <v>0</v>
      </c>
      <c r="H438">
        <f>VLOOKUP($A438,Beosztás!$A$42:$S$345,14,)</f>
        <v>0</v>
      </c>
      <c r="I438">
        <f>VLOOKUP($A438,Beosztás!$A$42:$S$345,15,)</f>
        <v>0</v>
      </c>
      <c r="J438">
        <f t="shared" si="14"/>
        <v>0</v>
      </c>
      <c r="K438" s="82" t="str">
        <f t="shared" si="15"/>
        <v>nem</v>
      </c>
      <c r="L438" s="31" t="str">
        <f>IF($K438="igen",Beosztás!T460,"")</f>
        <v/>
      </c>
      <c r="M438" s="4" t="str">
        <f>IF($K438="igen",Beosztás!U460,"")</f>
        <v/>
      </c>
      <c r="N438" s="4" t="str">
        <f>IF($K438="igen",Beosztás!V463,"")</f>
        <v/>
      </c>
      <c r="O438" s="4" t="str">
        <f>IF($K438="igen",Beosztás!W463,"")</f>
        <v/>
      </c>
      <c r="P438" s="4" t="str">
        <f>IF($K438="igen",Beosztás!X463,"")</f>
        <v/>
      </c>
      <c r="Q438" s="4" t="str">
        <f>IF($K438="igen",Beosztás!Y463,"")</f>
        <v/>
      </c>
      <c r="R438" s="4" t="str">
        <f>IF($K438="igen",Beosztás!Z463,"")</f>
        <v/>
      </c>
      <c r="S438" s="4" t="str">
        <f>IF($K438="igen",Beosztás!AA463,"")</f>
        <v/>
      </c>
      <c r="T438" s="4" t="str">
        <f>IF($K438="igen",Beosztás!AB463,"")</f>
        <v/>
      </c>
      <c r="U438" s="4" t="str">
        <f>IF($K438="igen",Beosztás!AC463,"")</f>
        <v/>
      </c>
      <c r="V438" s="4" t="str">
        <f>IF($K438="igen",Beosztás!AD463,"")</f>
        <v/>
      </c>
      <c r="W438" s="4" t="str">
        <f>IF($K438="igen",Beosztás!AE463,"")</f>
        <v/>
      </c>
      <c r="X438" s="4" t="str">
        <f>IF($K438="igen",Beosztás!AF463,"")</f>
        <v/>
      </c>
      <c r="Y438" s="4" t="str">
        <f>IF($K438="igen",Beosztás!AG463,"")</f>
        <v/>
      </c>
      <c r="Z438" s="4" t="str">
        <f>IF($K438="igen",Beosztás!AH463,"")</f>
        <v/>
      </c>
      <c r="AA438" s="4" t="str">
        <f>IF($K438="igen",Beosztás!AI463,"")</f>
        <v/>
      </c>
      <c r="AB438" s="4" t="str">
        <f>IF($K438="igen",Beosztás!AJ463,"")</f>
        <v/>
      </c>
      <c r="AC438" s="4" t="str">
        <f>IF($K438="igen",Beosztás!AK463,"")</f>
        <v/>
      </c>
      <c r="AD438" s="4" t="str">
        <f>IF($K438="igen",Beosztás!AL463,"")</f>
        <v/>
      </c>
      <c r="AE438" s="4" t="str">
        <f>IF($K438="igen",Beosztás!AM463,"")</f>
        <v/>
      </c>
      <c r="AF438" s="4" t="str">
        <f>IF($K438="igen",Beosztás!AN463,"")</f>
        <v/>
      </c>
      <c r="AG438" s="4" t="str">
        <f>IF($K438="igen",Beosztás!AO463,"")</f>
        <v/>
      </c>
      <c r="AH438" s="4" t="str">
        <f>IF($K438="igen",Beosztás!AP463,"")</f>
        <v/>
      </c>
      <c r="AI438" s="4" t="str">
        <f>IF($K438="igen",Beosztás!AQ463,"")</f>
        <v/>
      </c>
      <c r="AJ438" s="4" t="str">
        <f>IF($K438="igen",Beosztás!AR463,"")</f>
        <v/>
      </c>
      <c r="AK438" s="4" t="str">
        <f>IF($K438="igen",Beosztás!AS463,"")</f>
        <v/>
      </c>
      <c r="AL438" s="4" t="str">
        <f>IF($K438="igen",Beosztás!AT463,"")</f>
        <v/>
      </c>
      <c r="AM438" s="4" t="str">
        <f>IF($K438="igen",Beosztás!AU463,"")</f>
        <v/>
      </c>
      <c r="AN438" s="4" t="str">
        <f>IF($K438="igen",Beosztás!AV463,"")</f>
        <v/>
      </c>
      <c r="AO438" s="4" t="str">
        <f>IF($K438="igen",Beosztás!AW463,"")</f>
        <v/>
      </c>
      <c r="AP438" s="32" t="str">
        <f>IF($K438="igen",Beosztás!AX466,"")</f>
        <v/>
      </c>
    </row>
    <row r="439" spans="1:42" hidden="1" x14ac:dyDescent="0.3">
      <c r="A439" s="155">
        <f>Beosztás!A464</f>
        <v>0</v>
      </c>
      <c r="B439">
        <f>VLOOKUP($A439,Beosztás!$A$42:$I$345,8,)</f>
        <v>0</v>
      </c>
      <c r="C439">
        <f>VLOOKUP($A439,Beosztás!$A$42:$Q$345,9,)</f>
        <v>0</v>
      </c>
      <c r="D439">
        <f>VLOOKUP($A439,Beosztás!$A$42:$Q$345,10,)</f>
        <v>0</v>
      </c>
      <c r="E439">
        <f>VLOOKUP($A439,Beosztás!$A$42:$Q$345,11,)</f>
        <v>0</v>
      </c>
      <c r="F439">
        <f>VLOOKUP($A439,Beosztás!$A$42:$Q$345,16,)</f>
        <v>0</v>
      </c>
      <c r="G439">
        <f>VLOOKUP($A439,Beosztás!$A$42:$S$345,17,)</f>
        <v>0</v>
      </c>
      <c r="H439">
        <f>VLOOKUP($A439,Beosztás!$A$42:$S$345,14,)</f>
        <v>0</v>
      </c>
      <c r="I439">
        <f>VLOOKUP($A439,Beosztás!$A$42:$S$345,15,)</f>
        <v>0</v>
      </c>
      <c r="J439">
        <f t="shared" si="14"/>
        <v>0</v>
      </c>
      <c r="K439" s="82" t="str">
        <f t="shared" si="15"/>
        <v>nem</v>
      </c>
      <c r="L439" s="31" t="str">
        <f>IF($K439="igen",Beosztás!T461,"")</f>
        <v/>
      </c>
      <c r="M439" s="4" t="str">
        <f>IF($K439="igen",Beosztás!U461,"")</f>
        <v/>
      </c>
      <c r="N439" s="4" t="str">
        <f>IF($K439="igen",Beosztás!V464,"")</f>
        <v/>
      </c>
      <c r="O439" s="4" t="str">
        <f>IF($K439="igen",Beosztás!W464,"")</f>
        <v/>
      </c>
      <c r="P439" s="4" t="str">
        <f>IF($K439="igen",Beosztás!X464,"")</f>
        <v/>
      </c>
      <c r="Q439" s="4" t="str">
        <f>IF($K439="igen",Beosztás!Y464,"")</f>
        <v/>
      </c>
      <c r="R439" s="4" t="str">
        <f>IF($K439="igen",Beosztás!Z464,"")</f>
        <v/>
      </c>
      <c r="S439" s="4" t="str">
        <f>IF($K439="igen",Beosztás!AA464,"")</f>
        <v/>
      </c>
      <c r="T439" s="4" t="str">
        <f>IF($K439="igen",Beosztás!AB464,"")</f>
        <v/>
      </c>
      <c r="U439" s="4" t="str">
        <f>IF($K439="igen",Beosztás!AC464,"")</f>
        <v/>
      </c>
      <c r="V439" s="4" t="str">
        <f>IF($K439="igen",Beosztás!AD464,"")</f>
        <v/>
      </c>
      <c r="W439" s="4" t="str">
        <f>IF($K439="igen",Beosztás!AE464,"")</f>
        <v/>
      </c>
      <c r="X439" s="4" t="str">
        <f>IF($K439="igen",Beosztás!AF464,"")</f>
        <v/>
      </c>
      <c r="Y439" s="4" t="str">
        <f>IF($K439="igen",Beosztás!AG464,"")</f>
        <v/>
      </c>
      <c r="Z439" s="4" t="str">
        <f>IF($K439="igen",Beosztás!AH464,"")</f>
        <v/>
      </c>
      <c r="AA439" s="4" t="str">
        <f>IF($K439="igen",Beosztás!AI464,"")</f>
        <v/>
      </c>
      <c r="AB439" s="4" t="str">
        <f>IF($K439="igen",Beosztás!AJ464,"")</f>
        <v/>
      </c>
      <c r="AC439" s="4" t="str">
        <f>IF($K439="igen",Beosztás!AK464,"")</f>
        <v/>
      </c>
      <c r="AD439" s="4" t="str">
        <f>IF($K439="igen",Beosztás!AL464,"")</f>
        <v/>
      </c>
      <c r="AE439" s="4" t="str">
        <f>IF($K439="igen",Beosztás!AM464,"")</f>
        <v/>
      </c>
      <c r="AF439" s="4" t="str">
        <f>IF($K439="igen",Beosztás!AN464,"")</f>
        <v/>
      </c>
      <c r="AG439" s="4" t="str">
        <f>IF($K439="igen",Beosztás!AO464,"")</f>
        <v/>
      </c>
      <c r="AH439" s="4" t="str">
        <f>IF($K439="igen",Beosztás!AP464,"")</f>
        <v/>
      </c>
      <c r="AI439" s="4" t="str">
        <f>IF($K439="igen",Beosztás!AQ464,"")</f>
        <v/>
      </c>
      <c r="AJ439" s="4" t="str">
        <f>IF($K439="igen",Beosztás!AR464,"")</f>
        <v/>
      </c>
      <c r="AK439" s="4" t="str">
        <f>IF($K439="igen",Beosztás!AS464,"")</f>
        <v/>
      </c>
      <c r="AL439" s="4" t="str">
        <f>IF($K439="igen",Beosztás!AT464,"")</f>
        <v/>
      </c>
      <c r="AM439" s="4" t="str">
        <f>IF($K439="igen",Beosztás!AU464,"")</f>
        <v/>
      </c>
      <c r="AN439" s="4" t="str">
        <f>IF($K439="igen",Beosztás!AV464,"")</f>
        <v/>
      </c>
      <c r="AO439" s="4" t="str">
        <f>IF($K439="igen",Beosztás!AW464,"")</f>
        <v/>
      </c>
      <c r="AP439" s="32" t="str">
        <f>IF($K439="igen",Beosztás!AX467,"")</f>
        <v/>
      </c>
    </row>
    <row r="440" spans="1:42" hidden="1" x14ac:dyDescent="0.3">
      <c r="A440" s="155">
        <f>Beosztás!A465</f>
        <v>0</v>
      </c>
      <c r="B440">
        <f>VLOOKUP($A440,Beosztás!$A$42:$I$345,8,)</f>
        <v>0</v>
      </c>
      <c r="C440">
        <f>VLOOKUP($A440,Beosztás!$A$42:$Q$345,9,)</f>
        <v>0</v>
      </c>
      <c r="D440">
        <f>VLOOKUP($A440,Beosztás!$A$42:$Q$345,10,)</f>
        <v>0</v>
      </c>
      <c r="E440">
        <f>VLOOKUP($A440,Beosztás!$A$42:$Q$345,11,)</f>
        <v>0</v>
      </c>
      <c r="F440">
        <f>VLOOKUP($A440,Beosztás!$A$42:$Q$345,16,)</f>
        <v>0</v>
      </c>
      <c r="G440">
        <f>VLOOKUP($A440,Beosztás!$A$42:$S$345,17,)</f>
        <v>0</v>
      </c>
      <c r="H440">
        <f>VLOOKUP($A440,Beosztás!$A$42:$S$345,14,)</f>
        <v>0</v>
      </c>
      <c r="I440">
        <f>VLOOKUP($A440,Beosztás!$A$42:$S$345,15,)</f>
        <v>0</v>
      </c>
      <c r="J440">
        <f t="shared" si="14"/>
        <v>0</v>
      </c>
      <c r="K440" s="82" t="str">
        <f t="shared" si="15"/>
        <v>nem</v>
      </c>
      <c r="L440" s="31" t="str">
        <f>IF($K440="igen",Beosztás!T462,"")</f>
        <v/>
      </c>
      <c r="M440" s="4" t="str">
        <f>IF($K440="igen",Beosztás!U462,"")</f>
        <v/>
      </c>
      <c r="N440" s="4" t="str">
        <f>IF($K440="igen",Beosztás!V465,"")</f>
        <v/>
      </c>
      <c r="O440" s="4" t="str">
        <f>IF($K440="igen",Beosztás!W465,"")</f>
        <v/>
      </c>
      <c r="P440" s="4" t="str">
        <f>IF($K440="igen",Beosztás!X465,"")</f>
        <v/>
      </c>
      <c r="Q440" s="4" t="str">
        <f>IF($K440="igen",Beosztás!Y465,"")</f>
        <v/>
      </c>
      <c r="R440" s="4" t="str">
        <f>IF($K440="igen",Beosztás!Z465,"")</f>
        <v/>
      </c>
      <c r="S440" s="4" t="str">
        <f>IF($K440="igen",Beosztás!AA465,"")</f>
        <v/>
      </c>
      <c r="T440" s="4" t="str">
        <f>IF($K440="igen",Beosztás!AB465,"")</f>
        <v/>
      </c>
      <c r="U440" s="4" t="str">
        <f>IF($K440="igen",Beosztás!AC465,"")</f>
        <v/>
      </c>
      <c r="V440" s="4" t="str">
        <f>IF($K440="igen",Beosztás!AD465,"")</f>
        <v/>
      </c>
      <c r="W440" s="4" t="str">
        <f>IF($K440="igen",Beosztás!AE465,"")</f>
        <v/>
      </c>
      <c r="X440" s="4" t="str">
        <f>IF($K440="igen",Beosztás!AF465,"")</f>
        <v/>
      </c>
      <c r="Y440" s="4" t="str">
        <f>IF($K440="igen",Beosztás!AG465,"")</f>
        <v/>
      </c>
      <c r="Z440" s="4" t="str">
        <f>IF($K440="igen",Beosztás!AH465,"")</f>
        <v/>
      </c>
      <c r="AA440" s="4" t="str">
        <f>IF($K440="igen",Beosztás!AI465,"")</f>
        <v/>
      </c>
      <c r="AB440" s="4" t="str">
        <f>IF($K440="igen",Beosztás!AJ465,"")</f>
        <v/>
      </c>
      <c r="AC440" s="4" t="str">
        <f>IF($K440="igen",Beosztás!AK465,"")</f>
        <v/>
      </c>
      <c r="AD440" s="4" t="str">
        <f>IF($K440="igen",Beosztás!AL465,"")</f>
        <v/>
      </c>
      <c r="AE440" s="4" t="str">
        <f>IF($K440="igen",Beosztás!AM465,"")</f>
        <v/>
      </c>
      <c r="AF440" s="4" t="str">
        <f>IF($K440="igen",Beosztás!AN465,"")</f>
        <v/>
      </c>
      <c r="AG440" s="4" t="str">
        <f>IF($K440="igen",Beosztás!AO465,"")</f>
        <v/>
      </c>
      <c r="AH440" s="4" t="str">
        <f>IF($K440="igen",Beosztás!AP465,"")</f>
        <v/>
      </c>
      <c r="AI440" s="4" t="str">
        <f>IF($K440="igen",Beosztás!AQ465,"")</f>
        <v/>
      </c>
      <c r="AJ440" s="4" t="str">
        <f>IF($K440="igen",Beosztás!AR465,"")</f>
        <v/>
      </c>
      <c r="AK440" s="4" t="str">
        <f>IF($K440="igen",Beosztás!AS465,"")</f>
        <v/>
      </c>
      <c r="AL440" s="4" t="str">
        <f>IF($K440="igen",Beosztás!AT465,"")</f>
        <v/>
      </c>
      <c r="AM440" s="4" t="str">
        <f>IF($K440="igen",Beosztás!AU465,"")</f>
        <v/>
      </c>
      <c r="AN440" s="4" t="str">
        <f>IF($K440="igen",Beosztás!AV465,"")</f>
        <v/>
      </c>
      <c r="AO440" s="4" t="str">
        <f>IF($K440="igen",Beosztás!AW465,"")</f>
        <v/>
      </c>
      <c r="AP440" s="32" t="str">
        <f>IF($K440="igen",Beosztás!AX468,"")</f>
        <v/>
      </c>
    </row>
    <row r="441" spans="1:42" hidden="1" x14ac:dyDescent="0.3">
      <c r="A441" s="155">
        <f>Beosztás!A466</f>
        <v>0</v>
      </c>
      <c r="B441">
        <f>VLOOKUP($A441,Beosztás!$A$42:$I$345,8,)</f>
        <v>0</v>
      </c>
      <c r="C441">
        <f>VLOOKUP($A441,Beosztás!$A$42:$Q$345,9,)</f>
        <v>0</v>
      </c>
      <c r="D441">
        <f>VLOOKUP($A441,Beosztás!$A$42:$Q$345,10,)</f>
        <v>0</v>
      </c>
      <c r="E441">
        <f>VLOOKUP($A441,Beosztás!$A$42:$Q$345,11,)</f>
        <v>0</v>
      </c>
      <c r="F441">
        <f>VLOOKUP($A441,Beosztás!$A$42:$Q$345,16,)</f>
        <v>0</v>
      </c>
      <c r="G441">
        <f>VLOOKUP($A441,Beosztás!$A$42:$S$345,17,)</f>
        <v>0</v>
      </c>
      <c r="H441">
        <f>VLOOKUP($A441,Beosztás!$A$42:$S$345,14,)</f>
        <v>0</v>
      </c>
      <c r="I441">
        <f>VLOOKUP($A441,Beosztás!$A$42:$S$345,15,)</f>
        <v>0</v>
      </c>
      <c r="J441">
        <f t="shared" si="14"/>
        <v>0</v>
      </c>
      <c r="K441" s="82" t="str">
        <f t="shared" si="15"/>
        <v>nem</v>
      </c>
      <c r="L441" s="31" t="str">
        <f>IF($K441="igen",Beosztás!T463,"")</f>
        <v/>
      </c>
      <c r="M441" s="4" t="str">
        <f>IF($K441="igen",Beosztás!U463,"")</f>
        <v/>
      </c>
      <c r="N441" s="4" t="str">
        <f>IF($K441="igen",Beosztás!V466,"")</f>
        <v/>
      </c>
      <c r="O441" s="4" t="str">
        <f>IF($K441="igen",Beosztás!W466,"")</f>
        <v/>
      </c>
      <c r="P441" s="4" t="str">
        <f>IF($K441="igen",Beosztás!X466,"")</f>
        <v/>
      </c>
      <c r="Q441" s="4" t="str">
        <f>IF($K441="igen",Beosztás!Y466,"")</f>
        <v/>
      </c>
      <c r="R441" s="4" t="str">
        <f>IF($K441="igen",Beosztás!Z466,"")</f>
        <v/>
      </c>
      <c r="S441" s="4" t="str">
        <f>IF($K441="igen",Beosztás!AA466,"")</f>
        <v/>
      </c>
      <c r="T441" s="4" t="str">
        <f>IF($K441="igen",Beosztás!AB466,"")</f>
        <v/>
      </c>
      <c r="U441" s="4" t="str">
        <f>IF($K441="igen",Beosztás!AC466,"")</f>
        <v/>
      </c>
      <c r="V441" s="4" t="str">
        <f>IF($K441="igen",Beosztás!AD466,"")</f>
        <v/>
      </c>
      <c r="W441" s="4" t="str">
        <f>IF($K441="igen",Beosztás!AE466,"")</f>
        <v/>
      </c>
      <c r="X441" s="4" t="str">
        <f>IF($K441="igen",Beosztás!AF466,"")</f>
        <v/>
      </c>
      <c r="Y441" s="4" t="str">
        <f>IF($K441="igen",Beosztás!AG466,"")</f>
        <v/>
      </c>
      <c r="Z441" s="4" t="str">
        <f>IF($K441="igen",Beosztás!AH466,"")</f>
        <v/>
      </c>
      <c r="AA441" s="4" t="str">
        <f>IF($K441="igen",Beosztás!AI466,"")</f>
        <v/>
      </c>
      <c r="AB441" s="4" t="str">
        <f>IF($K441="igen",Beosztás!AJ466,"")</f>
        <v/>
      </c>
      <c r="AC441" s="4" t="str">
        <f>IF($K441="igen",Beosztás!AK466,"")</f>
        <v/>
      </c>
      <c r="AD441" s="4" t="str">
        <f>IF($K441="igen",Beosztás!AL466,"")</f>
        <v/>
      </c>
      <c r="AE441" s="4" t="str">
        <f>IF($K441="igen",Beosztás!AM466,"")</f>
        <v/>
      </c>
      <c r="AF441" s="4" t="str">
        <f>IF($K441="igen",Beosztás!AN466,"")</f>
        <v/>
      </c>
      <c r="AG441" s="4" t="str">
        <f>IF($K441="igen",Beosztás!AO466,"")</f>
        <v/>
      </c>
      <c r="AH441" s="4" t="str">
        <f>IF($K441="igen",Beosztás!AP466,"")</f>
        <v/>
      </c>
      <c r="AI441" s="4" t="str">
        <f>IF($K441="igen",Beosztás!AQ466,"")</f>
        <v/>
      </c>
      <c r="AJ441" s="4" t="str">
        <f>IF($K441="igen",Beosztás!AR466,"")</f>
        <v/>
      </c>
      <c r="AK441" s="4" t="str">
        <f>IF($K441="igen",Beosztás!AS466,"")</f>
        <v/>
      </c>
      <c r="AL441" s="4" t="str">
        <f>IF($K441="igen",Beosztás!AT466,"")</f>
        <v/>
      </c>
      <c r="AM441" s="4" t="str">
        <f>IF($K441="igen",Beosztás!AU466,"")</f>
        <v/>
      </c>
      <c r="AN441" s="4" t="str">
        <f>IF($K441="igen",Beosztás!AV466,"")</f>
        <v/>
      </c>
      <c r="AO441" s="4" t="str">
        <f>IF($K441="igen",Beosztás!AW466,"")</f>
        <v/>
      </c>
      <c r="AP441" s="32" t="str">
        <f>IF($K441="igen",Beosztás!AX469,"")</f>
        <v/>
      </c>
    </row>
    <row r="442" spans="1:42" hidden="1" x14ac:dyDescent="0.3">
      <c r="A442" s="155">
        <f>Beosztás!A467</f>
        <v>0</v>
      </c>
      <c r="B442">
        <f>VLOOKUP($A442,Beosztás!$A$42:$I$345,8,)</f>
        <v>0</v>
      </c>
      <c r="C442">
        <f>VLOOKUP($A442,Beosztás!$A$42:$Q$345,9,)</f>
        <v>0</v>
      </c>
      <c r="D442">
        <f>VLOOKUP($A442,Beosztás!$A$42:$Q$345,10,)</f>
        <v>0</v>
      </c>
      <c r="E442">
        <f>VLOOKUP($A442,Beosztás!$A$42:$Q$345,11,)</f>
        <v>0</v>
      </c>
      <c r="F442">
        <f>VLOOKUP($A442,Beosztás!$A$42:$Q$345,16,)</f>
        <v>0</v>
      </c>
      <c r="G442">
        <f>VLOOKUP($A442,Beosztás!$A$42:$S$345,17,)</f>
        <v>0</v>
      </c>
      <c r="H442">
        <f>VLOOKUP($A442,Beosztás!$A$42:$S$345,14,)</f>
        <v>0</v>
      </c>
      <c r="I442">
        <f>VLOOKUP($A442,Beosztás!$A$42:$S$345,15,)</f>
        <v>0</v>
      </c>
      <c r="J442">
        <f t="shared" si="14"/>
        <v>0</v>
      </c>
      <c r="K442" s="82" t="str">
        <f t="shared" si="15"/>
        <v>nem</v>
      </c>
      <c r="L442" s="31" t="str">
        <f>IF($K442="igen",Beosztás!T464,"")</f>
        <v/>
      </c>
      <c r="M442" s="4" t="str">
        <f>IF($K442="igen",Beosztás!U464,"")</f>
        <v/>
      </c>
      <c r="N442" s="4" t="str">
        <f>IF($K442="igen",Beosztás!V467,"")</f>
        <v/>
      </c>
      <c r="O442" s="4" t="str">
        <f>IF($K442="igen",Beosztás!W467,"")</f>
        <v/>
      </c>
      <c r="P442" s="4" t="str">
        <f>IF($K442="igen",Beosztás!X467,"")</f>
        <v/>
      </c>
      <c r="Q442" s="4" t="str">
        <f>IF($K442="igen",Beosztás!Y467,"")</f>
        <v/>
      </c>
      <c r="R442" s="4" t="str">
        <f>IF($K442="igen",Beosztás!Z467,"")</f>
        <v/>
      </c>
      <c r="S442" s="4" t="str">
        <f>IF($K442="igen",Beosztás!AA467,"")</f>
        <v/>
      </c>
      <c r="T442" s="4" t="str">
        <f>IF($K442="igen",Beosztás!AB467,"")</f>
        <v/>
      </c>
      <c r="U442" s="4" t="str">
        <f>IF($K442="igen",Beosztás!AC467,"")</f>
        <v/>
      </c>
      <c r="V442" s="4" t="str">
        <f>IF($K442="igen",Beosztás!AD467,"")</f>
        <v/>
      </c>
      <c r="W442" s="4" t="str">
        <f>IF($K442="igen",Beosztás!AE467,"")</f>
        <v/>
      </c>
      <c r="X442" s="4" t="str">
        <f>IF($K442="igen",Beosztás!AF467,"")</f>
        <v/>
      </c>
      <c r="Y442" s="4" t="str">
        <f>IF($K442="igen",Beosztás!AG467,"")</f>
        <v/>
      </c>
      <c r="Z442" s="4" t="str">
        <f>IF($K442="igen",Beosztás!AH467,"")</f>
        <v/>
      </c>
      <c r="AA442" s="4" t="str">
        <f>IF($K442="igen",Beosztás!AI467,"")</f>
        <v/>
      </c>
      <c r="AB442" s="4" t="str">
        <f>IF($K442="igen",Beosztás!AJ467,"")</f>
        <v/>
      </c>
      <c r="AC442" s="4" t="str">
        <f>IF($K442="igen",Beosztás!AK467,"")</f>
        <v/>
      </c>
      <c r="AD442" s="4" t="str">
        <f>IF($K442="igen",Beosztás!AL467,"")</f>
        <v/>
      </c>
      <c r="AE442" s="4" t="str">
        <f>IF($K442="igen",Beosztás!AM467,"")</f>
        <v/>
      </c>
      <c r="AF442" s="4" t="str">
        <f>IF($K442="igen",Beosztás!AN467,"")</f>
        <v/>
      </c>
      <c r="AG442" s="4" t="str">
        <f>IF($K442="igen",Beosztás!AO467,"")</f>
        <v/>
      </c>
      <c r="AH442" s="4" t="str">
        <f>IF($K442="igen",Beosztás!AP467,"")</f>
        <v/>
      </c>
      <c r="AI442" s="4" t="str">
        <f>IF($K442="igen",Beosztás!AQ467,"")</f>
        <v/>
      </c>
      <c r="AJ442" s="4" t="str">
        <f>IF($K442="igen",Beosztás!AR467,"")</f>
        <v/>
      </c>
      <c r="AK442" s="4" t="str">
        <f>IF($K442="igen",Beosztás!AS467,"")</f>
        <v/>
      </c>
      <c r="AL442" s="4" t="str">
        <f>IF($K442="igen",Beosztás!AT467,"")</f>
        <v/>
      </c>
      <c r="AM442" s="4" t="str">
        <f>IF($K442="igen",Beosztás!AU467,"")</f>
        <v/>
      </c>
      <c r="AN442" s="4" t="str">
        <f>IF($K442="igen",Beosztás!AV467,"")</f>
        <v/>
      </c>
      <c r="AO442" s="4" t="str">
        <f>IF($K442="igen",Beosztás!AW467,"")</f>
        <v/>
      </c>
      <c r="AP442" s="32" t="str">
        <f>IF($K442="igen",Beosztás!AX470,"")</f>
        <v/>
      </c>
    </row>
    <row r="443" spans="1:42" hidden="1" x14ac:dyDescent="0.3">
      <c r="A443" s="155">
        <f>Beosztás!A468</f>
        <v>0</v>
      </c>
      <c r="B443">
        <f>VLOOKUP($A443,Beosztás!$A$42:$I$345,8,)</f>
        <v>0</v>
      </c>
      <c r="C443">
        <f>VLOOKUP($A443,Beosztás!$A$42:$Q$345,9,)</f>
        <v>0</v>
      </c>
      <c r="D443">
        <f>VLOOKUP($A443,Beosztás!$A$42:$Q$345,10,)</f>
        <v>0</v>
      </c>
      <c r="E443">
        <f>VLOOKUP($A443,Beosztás!$A$42:$Q$345,11,)</f>
        <v>0</v>
      </c>
      <c r="F443">
        <f>VLOOKUP($A443,Beosztás!$A$42:$Q$345,16,)</f>
        <v>0</v>
      </c>
      <c r="G443">
        <f>VLOOKUP($A443,Beosztás!$A$42:$S$345,17,)</f>
        <v>0</v>
      </c>
      <c r="H443">
        <f>VLOOKUP($A443,Beosztás!$A$42:$S$345,14,)</f>
        <v>0</v>
      </c>
      <c r="I443">
        <f>VLOOKUP($A443,Beosztás!$A$42:$S$345,15,)</f>
        <v>0</v>
      </c>
      <c r="J443">
        <f t="shared" si="14"/>
        <v>0</v>
      </c>
      <c r="K443" s="82" t="str">
        <f t="shared" si="15"/>
        <v>nem</v>
      </c>
      <c r="L443" s="31" t="str">
        <f>IF($K443="igen",Beosztás!T465,"")</f>
        <v/>
      </c>
      <c r="M443" s="4" t="str">
        <f>IF($K443="igen",Beosztás!U465,"")</f>
        <v/>
      </c>
      <c r="N443" s="4" t="str">
        <f>IF($K443="igen",Beosztás!V468,"")</f>
        <v/>
      </c>
      <c r="O443" s="4" t="str">
        <f>IF($K443="igen",Beosztás!W468,"")</f>
        <v/>
      </c>
      <c r="P443" s="4" t="str">
        <f>IF($K443="igen",Beosztás!X468,"")</f>
        <v/>
      </c>
      <c r="Q443" s="4" t="str">
        <f>IF($K443="igen",Beosztás!Y468,"")</f>
        <v/>
      </c>
      <c r="R443" s="4" t="str">
        <f>IF($K443="igen",Beosztás!Z468,"")</f>
        <v/>
      </c>
      <c r="S443" s="4" t="str">
        <f>IF($K443="igen",Beosztás!AA468,"")</f>
        <v/>
      </c>
      <c r="T443" s="4" t="str">
        <f>IF($K443="igen",Beosztás!AB468,"")</f>
        <v/>
      </c>
      <c r="U443" s="4" t="str">
        <f>IF($K443="igen",Beosztás!AC468,"")</f>
        <v/>
      </c>
      <c r="V443" s="4" t="str">
        <f>IF($K443="igen",Beosztás!AD468,"")</f>
        <v/>
      </c>
      <c r="W443" s="4" t="str">
        <f>IF($K443="igen",Beosztás!AE468,"")</f>
        <v/>
      </c>
      <c r="X443" s="4" t="str">
        <f>IF($K443="igen",Beosztás!AF468,"")</f>
        <v/>
      </c>
      <c r="Y443" s="4" t="str">
        <f>IF($K443="igen",Beosztás!AG468,"")</f>
        <v/>
      </c>
      <c r="Z443" s="4" t="str">
        <f>IF($K443="igen",Beosztás!AH468,"")</f>
        <v/>
      </c>
      <c r="AA443" s="4" t="str">
        <f>IF($K443="igen",Beosztás!AI468,"")</f>
        <v/>
      </c>
      <c r="AB443" s="4" t="str">
        <f>IF($K443="igen",Beosztás!AJ468,"")</f>
        <v/>
      </c>
      <c r="AC443" s="4" t="str">
        <f>IF($K443="igen",Beosztás!AK468,"")</f>
        <v/>
      </c>
      <c r="AD443" s="4" t="str">
        <f>IF($K443="igen",Beosztás!AL468,"")</f>
        <v/>
      </c>
      <c r="AE443" s="4" t="str">
        <f>IF($K443="igen",Beosztás!AM468,"")</f>
        <v/>
      </c>
      <c r="AF443" s="4" t="str">
        <f>IF($K443="igen",Beosztás!AN468,"")</f>
        <v/>
      </c>
      <c r="AG443" s="4" t="str">
        <f>IF($K443="igen",Beosztás!AO468,"")</f>
        <v/>
      </c>
      <c r="AH443" s="4" t="str">
        <f>IF($K443="igen",Beosztás!AP468,"")</f>
        <v/>
      </c>
      <c r="AI443" s="4" t="str">
        <f>IF($K443="igen",Beosztás!AQ468,"")</f>
        <v/>
      </c>
      <c r="AJ443" s="4" t="str">
        <f>IF($K443="igen",Beosztás!AR468,"")</f>
        <v/>
      </c>
      <c r="AK443" s="4" t="str">
        <f>IF($K443="igen",Beosztás!AS468,"")</f>
        <v/>
      </c>
      <c r="AL443" s="4" t="str">
        <f>IF($K443="igen",Beosztás!AT468,"")</f>
        <v/>
      </c>
      <c r="AM443" s="4" t="str">
        <f>IF($K443="igen",Beosztás!AU468,"")</f>
        <v/>
      </c>
      <c r="AN443" s="4" t="str">
        <f>IF($K443="igen",Beosztás!AV468,"")</f>
        <v/>
      </c>
      <c r="AO443" s="4" t="str">
        <f>IF($K443="igen",Beosztás!AW468,"")</f>
        <v/>
      </c>
      <c r="AP443" s="32" t="str">
        <f>IF($K443="igen",Beosztás!AX471,"")</f>
        <v/>
      </c>
    </row>
    <row r="444" spans="1:42" hidden="1" x14ac:dyDescent="0.3">
      <c r="A444" s="155">
        <f>Beosztás!A469</f>
        <v>0</v>
      </c>
      <c r="B444">
        <f>VLOOKUP($A444,Beosztás!$A$42:$I$345,8,)</f>
        <v>0</v>
      </c>
      <c r="C444">
        <f>VLOOKUP($A444,Beosztás!$A$42:$Q$345,9,)</f>
        <v>0</v>
      </c>
      <c r="D444">
        <f>VLOOKUP($A444,Beosztás!$A$42:$Q$345,10,)</f>
        <v>0</v>
      </c>
      <c r="E444">
        <f>VLOOKUP($A444,Beosztás!$A$42:$Q$345,11,)</f>
        <v>0</v>
      </c>
      <c r="F444">
        <f>VLOOKUP($A444,Beosztás!$A$42:$Q$345,16,)</f>
        <v>0</v>
      </c>
      <c r="G444">
        <f>VLOOKUP($A444,Beosztás!$A$42:$S$345,17,)</f>
        <v>0</v>
      </c>
      <c r="H444">
        <f>VLOOKUP($A444,Beosztás!$A$42:$S$345,14,)</f>
        <v>0</v>
      </c>
      <c r="I444">
        <f>VLOOKUP($A444,Beosztás!$A$42:$S$345,15,)</f>
        <v>0</v>
      </c>
      <c r="J444">
        <f t="shared" si="14"/>
        <v>0</v>
      </c>
      <c r="K444" s="82" t="str">
        <f t="shared" si="15"/>
        <v>nem</v>
      </c>
      <c r="L444" s="31" t="str">
        <f>IF($K444="igen",Beosztás!T466,"")</f>
        <v/>
      </c>
      <c r="M444" s="4" t="str">
        <f>IF($K444="igen",Beosztás!U466,"")</f>
        <v/>
      </c>
      <c r="N444" s="4" t="str">
        <f>IF($K444="igen",Beosztás!V469,"")</f>
        <v/>
      </c>
      <c r="O444" s="4" t="str">
        <f>IF($K444="igen",Beosztás!W469,"")</f>
        <v/>
      </c>
      <c r="P444" s="4" t="str">
        <f>IF($K444="igen",Beosztás!X469,"")</f>
        <v/>
      </c>
      <c r="Q444" s="4" t="str">
        <f>IF($K444="igen",Beosztás!Y469,"")</f>
        <v/>
      </c>
      <c r="R444" s="4" t="str">
        <f>IF($K444="igen",Beosztás!Z469,"")</f>
        <v/>
      </c>
      <c r="S444" s="4" t="str">
        <f>IF($K444="igen",Beosztás!AA469,"")</f>
        <v/>
      </c>
      <c r="T444" s="4" t="str">
        <f>IF($K444="igen",Beosztás!AB469,"")</f>
        <v/>
      </c>
      <c r="U444" s="4" t="str">
        <f>IF($K444="igen",Beosztás!AC469,"")</f>
        <v/>
      </c>
      <c r="V444" s="4" t="str">
        <f>IF($K444="igen",Beosztás!AD469,"")</f>
        <v/>
      </c>
      <c r="W444" s="4" t="str">
        <f>IF($K444="igen",Beosztás!AE469,"")</f>
        <v/>
      </c>
      <c r="X444" s="4" t="str">
        <f>IF($K444="igen",Beosztás!AF469,"")</f>
        <v/>
      </c>
      <c r="Y444" s="4" t="str">
        <f>IF($K444="igen",Beosztás!AG469,"")</f>
        <v/>
      </c>
      <c r="Z444" s="4" t="str">
        <f>IF($K444="igen",Beosztás!AH469,"")</f>
        <v/>
      </c>
      <c r="AA444" s="4" t="str">
        <f>IF($K444="igen",Beosztás!AI469,"")</f>
        <v/>
      </c>
      <c r="AB444" s="4" t="str">
        <f>IF($K444="igen",Beosztás!AJ469,"")</f>
        <v/>
      </c>
      <c r="AC444" s="4" t="str">
        <f>IF($K444="igen",Beosztás!AK469,"")</f>
        <v/>
      </c>
      <c r="AD444" s="4" t="str">
        <f>IF($K444="igen",Beosztás!AL469,"")</f>
        <v/>
      </c>
      <c r="AE444" s="4" t="str">
        <f>IF($K444="igen",Beosztás!AM469,"")</f>
        <v/>
      </c>
      <c r="AF444" s="4" t="str">
        <f>IF($K444="igen",Beosztás!AN469,"")</f>
        <v/>
      </c>
      <c r="AG444" s="4" t="str">
        <f>IF($K444="igen",Beosztás!AO469,"")</f>
        <v/>
      </c>
      <c r="AH444" s="4" t="str">
        <f>IF($K444="igen",Beosztás!AP469,"")</f>
        <v/>
      </c>
      <c r="AI444" s="4" t="str">
        <f>IF($K444="igen",Beosztás!AQ469,"")</f>
        <v/>
      </c>
      <c r="AJ444" s="4" t="str">
        <f>IF($K444="igen",Beosztás!AR469,"")</f>
        <v/>
      </c>
      <c r="AK444" s="4" t="str">
        <f>IF($K444="igen",Beosztás!AS469,"")</f>
        <v/>
      </c>
      <c r="AL444" s="4" t="str">
        <f>IF($K444="igen",Beosztás!AT469,"")</f>
        <v/>
      </c>
      <c r="AM444" s="4" t="str">
        <f>IF($K444="igen",Beosztás!AU469,"")</f>
        <v/>
      </c>
      <c r="AN444" s="4" t="str">
        <f>IF($K444="igen",Beosztás!AV469,"")</f>
        <v/>
      </c>
      <c r="AO444" s="4" t="str">
        <f>IF($K444="igen",Beosztás!AW469,"")</f>
        <v/>
      </c>
      <c r="AP444" s="32" t="str">
        <f>IF($K444="igen",Beosztás!AX472,"")</f>
        <v/>
      </c>
    </row>
    <row r="445" spans="1:42" hidden="1" x14ac:dyDescent="0.3">
      <c r="A445" s="155">
        <f>Beosztás!A470</f>
        <v>0</v>
      </c>
      <c r="B445">
        <f>VLOOKUP($A445,Beosztás!$A$42:$I$345,8,)</f>
        <v>0</v>
      </c>
      <c r="C445">
        <f>VLOOKUP($A445,Beosztás!$A$42:$Q$345,9,)</f>
        <v>0</v>
      </c>
      <c r="D445">
        <f>VLOOKUP($A445,Beosztás!$A$42:$Q$345,10,)</f>
        <v>0</v>
      </c>
      <c r="E445">
        <f>VLOOKUP($A445,Beosztás!$A$42:$Q$345,11,)</f>
        <v>0</v>
      </c>
      <c r="F445">
        <f>VLOOKUP($A445,Beosztás!$A$42:$Q$345,16,)</f>
        <v>0</v>
      </c>
      <c r="G445">
        <f>VLOOKUP($A445,Beosztás!$A$42:$S$345,17,)</f>
        <v>0</v>
      </c>
      <c r="H445">
        <f>VLOOKUP($A445,Beosztás!$A$42:$S$345,14,)</f>
        <v>0</v>
      </c>
      <c r="I445">
        <f>VLOOKUP($A445,Beosztás!$A$42:$S$345,15,)</f>
        <v>0</v>
      </c>
      <c r="J445">
        <f t="shared" si="14"/>
        <v>0</v>
      </c>
      <c r="K445" s="82" t="str">
        <f t="shared" si="15"/>
        <v>nem</v>
      </c>
      <c r="L445" s="31" t="str">
        <f>IF($K445="igen",Beosztás!T467,"")</f>
        <v/>
      </c>
      <c r="M445" s="4" t="str">
        <f>IF($K445="igen",Beosztás!U467,"")</f>
        <v/>
      </c>
      <c r="N445" s="4" t="str">
        <f>IF($K445="igen",Beosztás!V470,"")</f>
        <v/>
      </c>
      <c r="O445" s="4" t="str">
        <f>IF($K445="igen",Beosztás!W470,"")</f>
        <v/>
      </c>
      <c r="P445" s="4" t="str">
        <f>IF($K445="igen",Beosztás!X470,"")</f>
        <v/>
      </c>
      <c r="Q445" s="4" t="str">
        <f>IF($K445="igen",Beosztás!Y470,"")</f>
        <v/>
      </c>
      <c r="R445" s="4" t="str">
        <f>IF($K445="igen",Beosztás!Z470,"")</f>
        <v/>
      </c>
      <c r="S445" s="4" t="str">
        <f>IF($K445="igen",Beosztás!AA470,"")</f>
        <v/>
      </c>
      <c r="T445" s="4" t="str">
        <f>IF($K445="igen",Beosztás!AB470,"")</f>
        <v/>
      </c>
      <c r="U445" s="4" t="str">
        <f>IF($K445="igen",Beosztás!AC470,"")</f>
        <v/>
      </c>
      <c r="V445" s="4" t="str">
        <f>IF($K445="igen",Beosztás!AD470,"")</f>
        <v/>
      </c>
      <c r="W445" s="4" t="str">
        <f>IF($K445="igen",Beosztás!AE470,"")</f>
        <v/>
      </c>
      <c r="X445" s="4" t="str">
        <f>IF($K445="igen",Beosztás!AF470,"")</f>
        <v/>
      </c>
      <c r="Y445" s="4" t="str">
        <f>IF($K445="igen",Beosztás!AG470,"")</f>
        <v/>
      </c>
      <c r="Z445" s="4" t="str">
        <f>IF($K445="igen",Beosztás!AH470,"")</f>
        <v/>
      </c>
      <c r="AA445" s="4" t="str">
        <f>IF($K445="igen",Beosztás!AI470,"")</f>
        <v/>
      </c>
      <c r="AB445" s="4" t="str">
        <f>IF($K445="igen",Beosztás!AJ470,"")</f>
        <v/>
      </c>
      <c r="AC445" s="4" t="str">
        <f>IF($K445="igen",Beosztás!AK470,"")</f>
        <v/>
      </c>
      <c r="AD445" s="4" t="str">
        <f>IF($K445="igen",Beosztás!AL470,"")</f>
        <v/>
      </c>
      <c r="AE445" s="4" t="str">
        <f>IF($K445="igen",Beosztás!AM470,"")</f>
        <v/>
      </c>
      <c r="AF445" s="4" t="str">
        <f>IF($K445="igen",Beosztás!AN470,"")</f>
        <v/>
      </c>
      <c r="AG445" s="4" t="str">
        <f>IF($K445="igen",Beosztás!AO470,"")</f>
        <v/>
      </c>
      <c r="AH445" s="4" t="str">
        <f>IF($K445="igen",Beosztás!AP470,"")</f>
        <v/>
      </c>
      <c r="AI445" s="4" t="str">
        <f>IF($K445="igen",Beosztás!AQ470,"")</f>
        <v/>
      </c>
      <c r="AJ445" s="4" t="str">
        <f>IF($K445="igen",Beosztás!AR470,"")</f>
        <v/>
      </c>
      <c r="AK445" s="4" t="str">
        <f>IF($K445="igen",Beosztás!AS470,"")</f>
        <v/>
      </c>
      <c r="AL445" s="4" t="str">
        <f>IF($K445="igen",Beosztás!AT470,"")</f>
        <v/>
      </c>
      <c r="AM445" s="4" t="str">
        <f>IF($K445="igen",Beosztás!AU470,"")</f>
        <v/>
      </c>
      <c r="AN445" s="4" t="str">
        <f>IF($K445="igen",Beosztás!AV470,"")</f>
        <v/>
      </c>
      <c r="AO445" s="4" t="str">
        <f>IF($K445="igen",Beosztás!AW470,"")</f>
        <v/>
      </c>
      <c r="AP445" s="32" t="str">
        <f>IF($K445="igen",Beosztás!AX473,"")</f>
        <v/>
      </c>
    </row>
    <row r="446" spans="1:42" hidden="1" x14ac:dyDescent="0.3">
      <c r="A446" s="155">
        <f>Beosztás!A471</f>
        <v>0</v>
      </c>
      <c r="B446">
        <f>VLOOKUP($A446,Beosztás!$A$42:$I$345,8,)</f>
        <v>0</v>
      </c>
      <c r="C446">
        <f>VLOOKUP($A446,Beosztás!$A$42:$Q$345,9,)</f>
        <v>0</v>
      </c>
      <c r="D446">
        <f>VLOOKUP($A446,Beosztás!$A$42:$Q$345,10,)</f>
        <v>0</v>
      </c>
      <c r="E446">
        <f>VLOOKUP($A446,Beosztás!$A$42:$Q$345,11,)</f>
        <v>0</v>
      </c>
      <c r="F446">
        <f>VLOOKUP($A446,Beosztás!$A$42:$Q$345,16,)</f>
        <v>0</v>
      </c>
      <c r="G446">
        <f>VLOOKUP($A446,Beosztás!$A$42:$S$345,17,)</f>
        <v>0</v>
      </c>
      <c r="H446">
        <f>VLOOKUP($A446,Beosztás!$A$42:$S$345,14,)</f>
        <v>0</v>
      </c>
      <c r="I446">
        <f>VLOOKUP($A446,Beosztás!$A$42:$S$345,15,)</f>
        <v>0</v>
      </c>
      <c r="J446">
        <f t="shared" si="14"/>
        <v>0</v>
      </c>
      <c r="K446" s="82" t="str">
        <f t="shared" si="15"/>
        <v>nem</v>
      </c>
      <c r="L446" s="31" t="str">
        <f>IF($K446="igen",Beosztás!T468,"")</f>
        <v/>
      </c>
      <c r="M446" s="4" t="str">
        <f>IF($K446="igen",Beosztás!U468,"")</f>
        <v/>
      </c>
      <c r="N446" s="4" t="str">
        <f>IF($K446="igen",Beosztás!V471,"")</f>
        <v/>
      </c>
      <c r="O446" s="4" t="str">
        <f>IF($K446="igen",Beosztás!W471,"")</f>
        <v/>
      </c>
      <c r="P446" s="4" t="str">
        <f>IF($K446="igen",Beosztás!X471,"")</f>
        <v/>
      </c>
      <c r="Q446" s="4" t="str">
        <f>IF($K446="igen",Beosztás!Y471,"")</f>
        <v/>
      </c>
      <c r="R446" s="4" t="str">
        <f>IF($K446="igen",Beosztás!Z471,"")</f>
        <v/>
      </c>
      <c r="S446" s="4" t="str">
        <f>IF($K446="igen",Beosztás!AA471,"")</f>
        <v/>
      </c>
      <c r="T446" s="4" t="str">
        <f>IF($K446="igen",Beosztás!AB471,"")</f>
        <v/>
      </c>
      <c r="U446" s="4" t="str">
        <f>IF($K446="igen",Beosztás!AC471,"")</f>
        <v/>
      </c>
      <c r="V446" s="4" t="str">
        <f>IF($K446="igen",Beosztás!AD471,"")</f>
        <v/>
      </c>
      <c r="W446" s="4" t="str">
        <f>IF($K446="igen",Beosztás!AE471,"")</f>
        <v/>
      </c>
      <c r="X446" s="4" t="str">
        <f>IF($K446="igen",Beosztás!AF471,"")</f>
        <v/>
      </c>
      <c r="Y446" s="4" t="str">
        <f>IF($K446="igen",Beosztás!AG471,"")</f>
        <v/>
      </c>
      <c r="Z446" s="4" t="str">
        <f>IF($K446="igen",Beosztás!AH471,"")</f>
        <v/>
      </c>
      <c r="AA446" s="4" t="str">
        <f>IF($K446="igen",Beosztás!AI471,"")</f>
        <v/>
      </c>
      <c r="AB446" s="4" t="str">
        <f>IF($K446="igen",Beosztás!AJ471,"")</f>
        <v/>
      </c>
      <c r="AC446" s="4" t="str">
        <f>IF($K446="igen",Beosztás!AK471,"")</f>
        <v/>
      </c>
      <c r="AD446" s="4" t="str">
        <f>IF($K446="igen",Beosztás!AL471,"")</f>
        <v/>
      </c>
      <c r="AE446" s="4" t="str">
        <f>IF($K446="igen",Beosztás!AM471,"")</f>
        <v/>
      </c>
      <c r="AF446" s="4" t="str">
        <f>IF($K446="igen",Beosztás!AN471,"")</f>
        <v/>
      </c>
      <c r="AG446" s="4" t="str">
        <f>IF($K446="igen",Beosztás!AO471,"")</f>
        <v/>
      </c>
      <c r="AH446" s="4" t="str">
        <f>IF($K446="igen",Beosztás!AP471,"")</f>
        <v/>
      </c>
      <c r="AI446" s="4" t="str">
        <f>IF($K446="igen",Beosztás!AQ471,"")</f>
        <v/>
      </c>
      <c r="AJ446" s="4" t="str">
        <f>IF($K446="igen",Beosztás!AR471,"")</f>
        <v/>
      </c>
      <c r="AK446" s="4" t="str">
        <f>IF($K446="igen",Beosztás!AS471,"")</f>
        <v/>
      </c>
      <c r="AL446" s="4" t="str">
        <f>IF($K446="igen",Beosztás!AT471,"")</f>
        <v/>
      </c>
      <c r="AM446" s="4" t="str">
        <f>IF($K446="igen",Beosztás!AU471,"")</f>
        <v/>
      </c>
      <c r="AN446" s="4" t="str">
        <f>IF($K446="igen",Beosztás!AV471,"")</f>
        <v/>
      </c>
      <c r="AO446" s="4" t="str">
        <f>IF($K446="igen",Beosztás!AW471,"")</f>
        <v/>
      </c>
      <c r="AP446" s="32" t="str">
        <f>IF($K446="igen",Beosztás!AX474,"")</f>
        <v/>
      </c>
    </row>
    <row r="447" spans="1:42" hidden="1" x14ac:dyDescent="0.3">
      <c r="A447" s="155">
        <f>Beosztás!A472</f>
        <v>0</v>
      </c>
      <c r="B447">
        <f>VLOOKUP($A447,Beosztás!$A$42:$I$345,8,)</f>
        <v>0</v>
      </c>
      <c r="C447">
        <f>VLOOKUP($A447,Beosztás!$A$42:$Q$345,9,)</f>
        <v>0</v>
      </c>
      <c r="D447">
        <f>VLOOKUP($A447,Beosztás!$A$42:$Q$345,10,)</f>
        <v>0</v>
      </c>
      <c r="E447">
        <f>VLOOKUP($A447,Beosztás!$A$42:$Q$345,11,)</f>
        <v>0</v>
      </c>
      <c r="F447">
        <f>VLOOKUP($A447,Beosztás!$A$42:$Q$345,16,)</f>
        <v>0</v>
      </c>
      <c r="G447">
        <f>VLOOKUP($A447,Beosztás!$A$42:$S$345,17,)</f>
        <v>0</v>
      </c>
      <c r="H447">
        <f>VLOOKUP($A447,Beosztás!$A$42:$S$345,14,)</f>
        <v>0</v>
      </c>
      <c r="I447">
        <f>VLOOKUP($A447,Beosztás!$A$42:$S$345,15,)</f>
        <v>0</v>
      </c>
      <c r="J447">
        <f t="shared" si="14"/>
        <v>0</v>
      </c>
      <c r="K447" s="82" t="str">
        <f t="shared" si="15"/>
        <v>nem</v>
      </c>
      <c r="L447" s="31" t="str">
        <f>IF($K447="igen",Beosztás!T469,"")</f>
        <v/>
      </c>
      <c r="M447" s="4" t="str">
        <f>IF($K447="igen",Beosztás!U469,"")</f>
        <v/>
      </c>
      <c r="N447" s="4" t="str">
        <f>IF($K447="igen",Beosztás!V472,"")</f>
        <v/>
      </c>
      <c r="O447" s="4" t="str">
        <f>IF($K447="igen",Beosztás!W472,"")</f>
        <v/>
      </c>
      <c r="P447" s="4" t="str">
        <f>IF($K447="igen",Beosztás!X472,"")</f>
        <v/>
      </c>
      <c r="Q447" s="4" t="str">
        <f>IF($K447="igen",Beosztás!Y472,"")</f>
        <v/>
      </c>
      <c r="R447" s="4" t="str">
        <f>IF($K447="igen",Beosztás!Z472,"")</f>
        <v/>
      </c>
      <c r="S447" s="4" t="str">
        <f>IF($K447="igen",Beosztás!AA472,"")</f>
        <v/>
      </c>
      <c r="T447" s="4" t="str">
        <f>IF($K447="igen",Beosztás!AB472,"")</f>
        <v/>
      </c>
      <c r="U447" s="4" t="str">
        <f>IF($K447="igen",Beosztás!AC472,"")</f>
        <v/>
      </c>
      <c r="V447" s="4" t="str">
        <f>IF($K447="igen",Beosztás!AD472,"")</f>
        <v/>
      </c>
      <c r="W447" s="4" t="str">
        <f>IF($K447="igen",Beosztás!AE472,"")</f>
        <v/>
      </c>
      <c r="X447" s="4" t="str">
        <f>IF($K447="igen",Beosztás!AF472,"")</f>
        <v/>
      </c>
      <c r="Y447" s="4" t="str">
        <f>IF($K447="igen",Beosztás!AG472,"")</f>
        <v/>
      </c>
      <c r="Z447" s="4" t="str">
        <f>IF($K447="igen",Beosztás!AH472,"")</f>
        <v/>
      </c>
      <c r="AA447" s="4" t="str">
        <f>IF($K447="igen",Beosztás!AI472,"")</f>
        <v/>
      </c>
      <c r="AB447" s="4" t="str">
        <f>IF($K447="igen",Beosztás!AJ472,"")</f>
        <v/>
      </c>
      <c r="AC447" s="4" t="str">
        <f>IF($K447="igen",Beosztás!AK472,"")</f>
        <v/>
      </c>
      <c r="AD447" s="4" t="str">
        <f>IF($K447="igen",Beosztás!AL472,"")</f>
        <v/>
      </c>
      <c r="AE447" s="4" t="str">
        <f>IF($K447="igen",Beosztás!AM472,"")</f>
        <v/>
      </c>
      <c r="AF447" s="4" t="str">
        <f>IF($K447="igen",Beosztás!AN472,"")</f>
        <v/>
      </c>
      <c r="AG447" s="4" t="str">
        <f>IF($K447="igen",Beosztás!AO472,"")</f>
        <v/>
      </c>
      <c r="AH447" s="4" t="str">
        <f>IF($K447="igen",Beosztás!AP472,"")</f>
        <v/>
      </c>
      <c r="AI447" s="4" t="str">
        <f>IF($K447="igen",Beosztás!AQ472,"")</f>
        <v/>
      </c>
      <c r="AJ447" s="4" t="str">
        <f>IF($K447="igen",Beosztás!AR472,"")</f>
        <v/>
      </c>
      <c r="AK447" s="4" t="str">
        <f>IF($K447="igen",Beosztás!AS472,"")</f>
        <v/>
      </c>
      <c r="AL447" s="4" t="str">
        <f>IF($K447="igen",Beosztás!AT472,"")</f>
        <v/>
      </c>
      <c r="AM447" s="4" t="str">
        <f>IF($K447="igen",Beosztás!AU472,"")</f>
        <v/>
      </c>
      <c r="AN447" s="4" t="str">
        <f>IF($K447="igen",Beosztás!AV472,"")</f>
        <v/>
      </c>
      <c r="AO447" s="4" t="str">
        <f>IF($K447="igen",Beosztás!AW472,"")</f>
        <v/>
      </c>
      <c r="AP447" s="32" t="str">
        <f>IF($K447="igen",Beosztás!AX475,"")</f>
        <v/>
      </c>
    </row>
    <row r="448" spans="1:42" hidden="1" x14ac:dyDescent="0.3">
      <c r="A448" s="155">
        <f>Beosztás!A473</f>
        <v>0</v>
      </c>
      <c r="B448">
        <f>VLOOKUP($A448,Beosztás!$A$42:$I$345,8,)</f>
        <v>0</v>
      </c>
      <c r="C448">
        <f>VLOOKUP($A448,Beosztás!$A$42:$Q$345,9,)</f>
        <v>0</v>
      </c>
      <c r="D448">
        <f>VLOOKUP($A448,Beosztás!$A$42:$Q$345,10,)</f>
        <v>0</v>
      </c>
      <c r="E448">
        <f>VLOOKUP($A448,Beosztás!$A$42:$Q$345,11,)</f>
        <v>0</v>
      </c>
      <c r="F448">
        <f>VLOOKUP($A448,Beosztás!$A$42:$Q$345,16,)</f>
        <v>0</v>
      </c>
      <c r="G448">
        <f>VLOOKUP($A448,Beosztás!$A$42:$S$345,17,)</f>
        <v>0</v>
      </c>
      <c r="H448">
        <f>VLOOKUP($A448,Beosztás!$A$42:$S$345,14,)</f>
        <v>0</v>
      </c>
      <c r="I448">
        <f>VLOOKUP($A448,Beosztás!$A$42:$S$345,15,)</f>
        <v>0</v>
      </c>
      <c r="J448">
        <f t="shared" si="14"/>
        <v>0</v>
      </c>
      <c r="K448" s="82" t="str">
        <f t="shared" si="15"/>
        <v>nem</v>
      </c>
      <c r="L448" s="31" t="str">
        <f>IF($K448="igen",Beosztás!T470,"")</f>
        <v/>
      </c>
      <c r="M448" s="4" t="str">
        <f>IF($K448="igen",Beosztás!U470,"")</f>
        <v/>
      </c>
      <c r="N448" s="4" t="str">
        <f>IF($K448="igen",Beosztás!V473,"")</f>
        <v/>
      </c>
      <c r="O448" s="4" t="str">
        <f>IF($K448="igen",Beosztás!W473,"")</f>
        <v/>
      </c>
      <c r="P448" s="4" t="str">
        <f>IF($K448="igen",Beosztás!X473,"")</f>
        <v/>
      </c>
      <c r="Q448" s="4" t="str">
        <f>IF($K448="igen",Beosztás!Y473,"")</f>
        <v/>
      </c>
      <c r="R448" s="4" t="str">
        <f>IF($K448="igen",Beosztás!Z473,"")</f>
        <v/>
      </c>
      <c r="S448" s="4" t="str">
        <f>IF($K448="igen",Beosztás!AA473,"")</f>
        <v/>
      </c>
      <c r="T448" s="4" t="str">
        <f>IF($K448="igen",Beosztás!AB473,"")</f>
        <v/>
      </c>
      <c r="U448" s="4" t="str">
        <f>IF($K448="igen",Beosztás!AC473,"")</f>
        <v/>
      </c>
      <c r="V448" s="4" t="str">
        <f>IF($K448="igen",Beosztás!AD473,"")</f>
        <v/>
      </c>
      <c r="W448" s="4" t="str">
        <f>IF($K448="igen",Beosztás!AE473,"")</f>
        <v/>
      </c>
      <c r="X448" s="4" t="str">
        <f>IF($K448="igen",Beosztás!AF473,"")</f>
        <v/>
      </c>
      <c r="Y448" s="4" t="str">
        <f>IF($K448="igen",Beosztás!AG473,"")</f>
        <v/>
      </c>
      <c r="Z448" s="4" t="str">
        <f>IF($K448="igen",Beosztás!AH473,"")</f>
        <v/>
      </c>
      <c r="AA448" s="4" t="str">
        <f>IF($K448="igen",Beosztás!AI473,"")</f>
        <v/>
      </c>
      <c r="AB448" s="4" t="str">
        <f>IF($K448="igen",Beosztás!AJ473,"")</f>
        <v/>
      </c>
      <c r="AC448" s="4" t="str">
        <f>IF($K448="igen",Beosztás!AK473,"")</f>
        <v/>
      </c>
      <c r="AD448" s="4" t="str">
        <f>IF($K448="igen",Beosztás!AL473,"")</f>
        <v/>
      </c>
      <c r="AE448" s="4" t="str">
        <f>IF($K448="igen",Beosztás!AM473,"")</f>
        <v/>
      </c>
      <c r="AF448" s="4" t="str">
        <f>IF($K448="igen",Beosztás!AN473,"")</f>
        <v/>
      </c>
      <c r="AG448" s="4" t="str">
        <f>IF($K448="igen",Beosztás!AO473,"")</f>
        <v/>
      </c>
      <c r="AH448" s="4" t="str">
        <f>IF($K448="igen",Beosztás!AP473,"")</f>
        <v/>
      </c>
      <c r="AI448" s="4" t="str">
        <f>IF($K448="igen",Beosztás!AQ473,"")</f>
        <v/>
      </c>
      <c r="AJ448" s="4" t="str">
        <f>IF($K448="igen",Beosztás!AR473,"")</f>
        <v/>
      </c>
      <c r="AK448" s="4" t="str">
        <f>IF($K448="igen",Beosztás!AS473,"")</f>
        <v/>
      </c>
      <c r="AL448" s="4" t="str">
        <f>IF($K448="igen",Beosztás!AT473,"")</f>
        <v/>
      </c>
      <c r="AM448" s="4" t="str">
        <f>IF($K448="igen",Beosztás!AU473,"")</f>
        <v/>
      </c>
      <c r="AN448" s="4" t="str">
        <f>IF($K448="igen",Beosztás!AV473,"")</f>
        <v/>
      </c>
      <c r="AO448" s="4" t="str">
        <f>IF($K448="igen",Beosztás!AW473,"")</f>
        <v/>
      </c>
      <c r="AP448" s="32" t="str">
        <f>IF($K448="igen",Beosztás!AX476,"")</f>
        <v/>
      </c>
    </row>
    <row r="449" spans="1:42" hidden="1" x14ac:dyDescent="0.3">
      <c r="A449" s="155">
        <f>Beosztás!A474</f>
        <v>0</v>
      </c>
      <c r="B449">
        <f>VLOOKUP($A449,Beosztás!$A$42:$I$345,8,)</f>
        <v>0</v>
      </c>
      <c r="C449">
        <f>VLOOKUP($A449,Beosztás!$A$42:$Q$345,9,)</f>
        <v>0</v>
      </c>
      <c r="D449">
        <f>VLOOKUP($A449,Beosztás!$A$42:$Q$345,10,)</f>
        <v>0</v>
      </c>
      <c r="E449">
        <f>VLOOKUP($A449,Beosztás!$A$42:$Q$345,11,)</f>
        <v>0</v>
      </c>
      <c r="F449">
        <f>VLOOKUP($A449,Beosztás!$A$42:$Q$345,16,)</f>
        <v>0</v>
      </c>
      <c r="G449">
        <f>VLOOKUP($A449,Beosztás!$A$42:$S$345,17,)</f>
        <v>0</v>
      </c>
      <c r="H449">
        <f>VLOOKUP($A449,Beosztás!$A$42:$S$345,14,)</f>
        <v>0</v>
      </c>
      <c r="I449">
        <f>VLOOKUP($A449,Beosztás!$A$42:$S$345,15,)</f>
        <v>0</v>
      </c>
      <c r="J449">
        <f t="shared" si="14"/>
        <v>0</v>
      </c>
      <c r="K449" s="82" t="str">
        <f t="shared" si="15"/>
        <v>nem</v>
      </c>
      <c r="L449" s="31" t="str">
        <f>IF($K449="igen",Beosztás!T471,"")</f>
        <v/>
      </c>
      <c r="M449" s="4" t="str">
        <f>IF($K449="igen",Beosztás!U471,"")</f>
        <v/>
      </c>
      <c r="N449" s="4" t="str">
        <f>IF($K449="igen",Beosztás!V474,"")</f>
        <v/>
      </c>
      <c r="O449" s="4" t="str">
        <f>IF($K449="igen",Beosztás!W474,"")</f>
        <v/>
      </c>
      <c r="P449" s="4" t="str">
        <f>IF($K449="igen",Beosztás!X474,"")</f>
        <v/>
      </c>
      <c r="Q449" s="4" t="str">
        <f>IF($K449="igen",Beosztás!Y474,"")</f>
        <v/>
      </c>
      <c r="R449" s="4" t="str">
        <f>IF($K449="igen",Beosztás!Z474,"")</f>
        <v/>
      </c>
      <c r="S449" s="4" t="str">
        <f>IF($K449="igen",Beosztás!AA474,"")</f>
        <v/>
      </c>
      <c r="T449" s="4" t="str">
        <f>IF($K449="igen",Beosztás!AB474,"")</f>
        <v/>
      </c>
      <c r="U449" s="4" t="str">
        <f>IF($K449="igen",Beosztás!AC474,"")</f>
        <v/>
      </c>
      <c r="V449" s="4" t="str">
        <f>IF($K449="igen",Beosztás!AD474,"")</f>
        <v/>
      </c>
      <c r="W449" s="4" t="str">
        <f>IF($K449="igen",Beosztás!AE474,"")</f>
        <v/>
      </c>
      <c r="X449" s="4" t="str">
        <f>IF($K449="igen",Beosztás!AF474,"")</f>
        <v/>
      </c>
      <c r="Y449" s="4" t="str">
        <f>IF($K449="igen",Beosztás!AG474,"")</f>
        <v/>
      </c>
      <c r="Z449" s="4" t="str">
        <f>IF($K449="igen",Beosztás!AH474,"")</f>
        <v/>
      </c>
      <c r="AA449" s="4" t="str">
        <f>IF($K449="igen",Beosztás!AI474,"")</f>
        <v/>
      </c>
      <c r="AB449" s="4" t="str">
        <f>IF($K449="igen",Beosztás!AJ474,"")</f>
        <v/>
      </c>
      <c r="AC449" s="4" t="str">
        <f>IF($K449="igen",Beosztás!AK474,"")</f>
        <v/>
      </c>
      <c r="AD449" s="4" t="str">
        <f>IF($K449="igen",Beosztás!AL474,"")</f>
        <v/>
      </c>
      <c r="AE449" s="4" t="str">
        <f>IF($K449="igen",Beosztás!AM474,"")</f>
        <v/>
      </c>
      <c r="AF449" s="4" t="str">
        <f>IF($K449="igen",Beosztás!AN474,"")</f>
        <v/>
      </c>
      <c r="AG449" s="4" t="str">
        <f>IF($K449="igen",Beosztás!AO474,"")</f>
        <v/>
      </c>
      <c r="AH449" s="4" t="str">
        <f>IF($K449="igen",Beosztás!AP474,"")</f>
        <v/>
      </c>
      <c r="AI449" s="4" t="str">
        <f>IF($K449="igen",Beosztás!AQ474,"")</f>
        <v/>
      </c>
      <c r="AJ449" s="4" t="str">
        <f>IF($K449="igen",Beosztás!AR474,"")</f>
        <v/>
      </c>
      <c r="AK449" s="4" t="str">
        <f>IF($K449="igen",Beosztás!AS474,"")</f>
        <v/>
      </c>
      <c r="AL449" s="4" t="str">
        <f>IF($K449="igen",Beosztás!AT474,"")</f>
        <v/>
      </c>
      <c r="AM449" s="4" t="str">
        <f>IF($K449="igen",Beosztás!AU474,"")</f>
        <v/>
      </c>
      <c r="AN449" s="4" t="str">
        <f>IF($K449="igen",Beosztás!AV474,"")</f>
        <v/>
      </c>
      <c r="AO449" s="4" t="str">
        <f>IF($K449="igen",Beosztás!AW474,"")</f>
        <v/>
      </c>
      <c r="AP449" s="32" t="str">
        <f>IF($K449="igen",Beosztás!AX477,"")</f>
        <v/>
      </c>
    </row>
    <row r="450" spans="1:42" hidden="1" x14ac:dyDescent="0.3">
      <c r="A450" s="155">
        <f>Beosztás!A475</f>
        <v>0</v>
      </c>
      <c r="B450">
        <f>VLOOKUP($A450,Beosztás!$A$42:$I$345,8,)</f>
        <v>0</v>
      </c>
      <c r="C450">
        <f>VLOOKUP($A450,Beosztás!$A$42:$Q$345,9,)</f>
        <v>0</v>
      </c>
      <c r="D450">
        <f>VLOOKUP($A450,Beosztás!$A$42:$Q$345,10,)</f>
        <v>0</v>
      </c>
      <c r="E450">
        <f>VLOOKUP($A450,Beosztás!$A$42:$Q$345,11,)</f>
        <v>0</v>
      </c>
      <c r="F450">
        <f>VLOOKUP($A450,Beosztás!$A$42:$Q$345,16,)</f>
        <v>0</v>
      </c>
      <c r="G450">
        <f>VLOOKUP($A450,Beosztás!$A$42:$S$345,17,)</f>
        <v>0</v>
      </c>
      <c r="H450">
        <f>VLOOKUP($A450,Beosztás!$A$42:$S$345,14,)</f>
        <v>0</v>
      </c>
      <c r="I450">
        <f>VLOOKUP($A450,Beosztás!$A$42:$S$345,15,)</f>
        <v>0</v>
      </c>
      <c r="J450">
        <f t="shared" si="14"/>
        <v>0</v>
      </c>
      <c r="K450" s="82" t="str">
        <f t="shared" si="15"/>
        <v>nem</v>
      </c>
      <c r="L450" s="31" t="str">
        <f>IF($K450="igen",Beosztás!T472,"")</f>
        <v/>
      </c>
      <c r="M450" s="4" t="str">
        <f>IF($K450="igen",Beosztás!U472,"")</f>
        <v/>
      </c>
      <c r="N450" s="4" t="str">
        <f>IF($K450="igen",Beosztás!V475,"")</f>
        <v/>
      </c>
      <c r="O450" s="4" t="str">
        <f>IF($K450="igen",Beosztás!W475,"")</f>
        <v/>
      </c>
      <c r="P450" s="4" t="str">
        <f>IF($K450="igen",Beosztás!X475,"")</f>
        <v/>
      </c>
      <c r="Q450" s="4" t="str">
        <f>IF($K450="igen",Beosztás!Y475,"")</f>
        <v/>
      </c>
      <c r="R450" s="4" t="str">
        <f>IF($K450="igen",Beosztás!Z475,"")</f>
        <v/>
      </c>
      <c r="S450" s="4" t="str">
        <f>IF($K450="igen",Beosztás!AA475,"")</f>
        <v/>
      </c>
      <c r="T450" s="4" t="str">
        <f>IF($K450="igen",Beosztás!AB475,"")</f>
        <v/>
      </c>
      <c r="U450" s="4" t="str">
        <f>IF($K450="igen",Beosztás!AC475,"")</f>
        <v/>
      </c>
      <c r="V450" s="4" t="str">
        <f>IF($K450="igen",Beosztás!AD475,"")</f>
        <v/>
      </c>
      <c r="W450" s="4" t="str">
        <f>IF($K450="igen",Beosztás!AE475,"")</f>
        <v/>
      </c>
      <c r="X450" s="4" t="str">
        <f>IF($K450="igen",Beosztás!AF475,"")</f>
        <v/>
      </c>
      <c r="Y450" s="4" t="str">
        <f>IF($K450="igen",Beosztás!AG475,"")</f>
        <v/>
      </c>
      <c r="Z450" s="4" t="str">
        <f>IF($K450="igen",Beosztás!AH475,"")</f>
        <v/>
      </c>
      <c r="AA450" s="4" t="str">
        <f>IF($K450="igen",Beosztás!AI475,"")</f>
        <v/>
      </c>
      <c r="AB450" s="4" t="str">
        <f>IF($K450="igen",Beosztás!AJ475,"")</f>
        <v/>
      </c>
      <c r="AC450" s="4" t="str">
        <f>IF($K450="igen",Beosztás!AK475,"")</f>
        <v/>
      </c>
      <c r="AD450" s="4" t="str">
        <f>IF($K450="igen",Beosztás!AL475,"")</f>
        <v/>
      </c>
      <c r="AE450" s="4" t="str">
        <f>IF($K450="igen",Beosztás!AM475,"")</f>
        <v/>
      </c>
      <c r="AF450" s="4" t="str">
        <f>IF($K450="igen",Beosztás!AN475,"")</f>
        <v/>
      </c>
      <c r="AG450" s="4" t="str">
        <f>IF($K450="igen",Beosztás!AO475,"")</f>
        <v/>
      </c>
      <c r="AH450" s="4" t="str">
        <f>IF($K450="igen",Beosztás!AP475,"")</f>
        <v/>
      </c>
      <c r="AI450" s="4" t="str">
        <f>IF($K450="igen",Beosztás!AQ475,"")</f>
        <v/>
      </c>
      <c r="AJ450" s="4" t="str">
        <f>IF($K450="igen",Beosztás!AR475,"")</f>
        <v/>
      </c>
      <c r="AK450" s="4" t="str">
        <f>IF($K450="igen",Beosztás!AS475,"")</f>
        <v/>
      </c>
      <c r="AL450" s="4" t="str">
        <f>IF($K450="igen",Beosztás!AT475,"")</f>
        <v/>
      </c>
      <c r="AM450" s="4" t="str">
        <f>IF($K450="igen",Beosztás!AU475,"")</f>
        <v/>
      </c>
      <c r="AN450" s="4" t="str">
        <f>IF($K450="igen",Beosztás!AV475,"")</f>
        <v/>
      </c>
      <c r="AO450" s="4" t="str">
        <f>IF($K450="igen",Beosztás!AW475,"")</f>
        <v/>
      </c>
      <c r="AP450" s="32" t="str">
        <f>IF($K450="igen",Beosztás!AX478,"")</f>
        <v/>
      </c>
    </row>
    <row r="451" spans="1:42" hidden="1" x14ac:dyDescent="0.3">
      <c r="A451" s="155">
        <f>Beosztás!A476</f>
        <v>0</v>
      </c>
      <c r="B451">
        <f>VLOOKUP($A451,Beosztás!$A$42:$I$345,8,)</f>
        <v>0</v>
      </c>
      <c r="C451">
        <f>VLOOKUP($A451,Beosztás!$A$42:$Q$345,9,)</f>
        <v>0</v>
      </c>
      <c r="D451">
        <f>VLOOKUP($A451,Beosztás!$A$42:$Q$345,10,)</f>
        <v>0</v>
      </c>
      <c r="E451">
        <f>VLOOKUP($A451,Beosztás!$A$42:$Q$345,11,)</f>
        <v>0</v>
      </c>
      <c r="F451">
        <f>VLOOKUP($A451,Beosztás!$A$42:$Q$345,16,)</f>
        <v>0</v>
      </c>
      <c r="G451">
        <f>VLOOKUP($A451,Beosztás!$A$42:$S$345,17,)</f>
        <v>0</v>
      </c>
      <c r="H451">
        <f>VLOOKUP($A451,Beosztás!$A$42:$S$345,14,)</f>
        <v>0</v>
      </c>
      <c r="I451">
        <f>VLOOKUP($A451,Beosztás!$A$42:$S$345,15,)</f>
        <v>0</v>
      </c>
      <c r="J451">
        <f t="shared" si="14"/>
        <v>0</v>
      </c>
      <c r="K451" s="82" t="str">
        <f t="shared" si="15"/>
        <v>nem</v>
      </c>
      <c r="L451" s="31" t="str">
        <f>IF($K451="igen",Beosztás!T473,"")</f>
        <v/>
      </c>
      <c r="M451" s="4" t="str">
        <f>IF($K451="igen",Beosztás!U473,"")</f>
        <v/>
      </c>
      <c r="N451" s="4" t="str">
        <f>IF($K451="igen",Beosztás!V476,"")</f>
        <v/>
      </c>
      <c r="O451" s="4" t="str">
        <f>IF($K451="igen",Beosztás!W476,"")</f>
        <v/>
      </c>
      <c r="P451" s="4" t="str">
        <f>IF($K451="igen",Beosztás!X476,"")</f>
        <v/>
      </c>
      <c r="Q451" s="4" t="str">
        <f>IF($K451="igen",Beosztás!Y476,"")</f>
        <v/>
      </c>
      <c r="R451" s="4" t="str">
        <f>IF($K451="igen",Beosztás!Z476,"")</f>
        <v/>
      </c>
      <c r="S451" s="4" t="str">
        <f>IF($K451="igen",Beosztás!AA476,"")</f>
        <v/>
      </c>
      <c r="T451" s="4" t="str">
        <f>IF($K451="igen",Beosztás!AB476,"")</f>
        <v/>
      </c>
      <c r="U451" s="4" t="str">
        <f>IF($K451="igen",Beosztás!AC476,"")</f>
        <v/>
      </c>
      <c r="V451" s="4" t="str">
        <f>IF($K451="igen",Beosztás!AD476,"")</f>
        <v/>
      </c>
      <c r="W451" s="4" t="str">
        <f>IF($K451="igen",Beosztás!AE476,"")</f>
        <v/>
      </c>
      <c r="X451" s="4" t="str">
        <f>IF($K451="igen",Beosztás!AF476,"")</f>
        <v/>
      </c>
      <c r="Y451" s="4" t="str">
        <f>IF($K451="igen",Beosztás!AG476,"")</f>
        <v/>
      </c>
      <c r="Z451" s="4" t="str">
        <f>IF($K451="igen",Beosztás!AH476,"")</f>
        <v/>
      </c>
      <c r="AA451" s="4" t="str">
        <f>IF($K451="igen",Beosztás!AI476,"")</f>
        <v/>
      </c>
      <c r="AB451" s="4" t="str">
        <f>IF($K451="igen",Beosztás!AJ476,"")</f>
        <v/>
      </c>
      <c r="AC451" s="4" t="str">
        <f>IF($K451="igen",Beosztás!AK476,"")</f>
        <v/>
      </c>
      <c r="AD451" s="4" t="str">
        <f>IF($K451="igen",Beosztás!AL476,"")</f>
        <v/>
      </c>
      <c r="AE451" s="4" t="str">
        <f>IF($K451="igen",Beosztás!AM476,"")</f>
        <v/>
      </c>
      <c r="AF451" s="4" t="str">
        <f>IF($K451="igen",Beosztás!AN476,"")</f>
        <v/>
      </c>
      <c r="AG451" s="4" t="str">
        <f>IF($K451="igen",Beosztás!AO476,"")</f>
        <v/>
      </c>
      <c r="AH451" s="4" t="str">
        <f>IF($K451="igen",Beosztás!AP476,"")</f>
        <v/>
      </c>
      <c r="AI451" s="4" t="str">
        <f>IF($K451="igen",Beosztás!AQ476,"")</f>
        <v/>
      </c>
      <c r="AJ451" s="4" t="str">
        <f>IF($K451="igen",Beosztás!AR476,"")</f>
        <v/>
      </c>
      <c r="AK451" s="4" t="str">
        <f>IF($K451="igen",Beosztás!AS476,"")</f>
        <v/>
      </c>
      <c r="AL451" s="4" t="str">
        <f>IF($K451="igen",Beosztás!AT476,"")</f>
        <v/>
      </c>
      <c r="AM451" s="4" t="str">
        <f>IF($K451="igen",Beosztás!AU476,"")</f>
        <v/>
      </c>
      <c r="AN451" s="4" t="str">
        <f>IF($K451="igen",Beosztás!AV476,"")</f>
        <v/>
      </c>
      <c r="AO451" s="4" t="str">
        <f>IF($K451="igen",Beosztás!AW476,"")</f>
        <v/>
      </c>
      <c r="AP451" s="32" t="str">
        <f>IF($K451="igen",Beosztás!AX479,"")</f>
        <v/>
      </c>
    </row>
    <row r="452" spans="1:42" hidden="1" x14ac:dyDescent="0.3">
      <c r="A452" s="155">
        <f>Beosztás!A477</f>
        <v>0</v>
      </c>
      <c r="B452">
        <f>VLOOKUP($A452,Beosztás!$A$42:$I$345,8,)</f>
        <v>0</v>
      </c>
      <c r="C452">
        <f>VLOOKUP($A452,Beosztás!$A$42:$Q$345,9,)</f>
        <v>0</v>
      </c>
      <c r="D452">
        <f>VLOOKUP($A452,Beosztás!$A$42:$Q$345,10,)</f>
        <v>0</v>
      </c>
      <c r="E452">
        <f>VLOOKUP($A452,Beosztás!$A$42:$Q$345,11,)</f>
        <v>0</v>
      </c>
      <c r="F452">
        <f>VLOOKUP($A452,Beosztás!$A$42:$Q$345,16,)</f>
        <v>0</v>
      </c>
      <c r="G452">
        <f>VLOOKUP($A452,Beosztás!$A$42:$S$345,17,)</f>
        <v>0</v>
      </c>
      <c r="H452">
        <f>VLOOKUP($A452,Beosztás!$A$42:$S$345,14,)</f>
        <v>0</v>
      </c>
      <c r="I452">
        <f>VLOOKUP($A452,Beosztás!$A$42:$S$345,15,)</f>
        <v>0</v>
      </c>
      <c r="J452">
        <f t="shared" si="14"/>
        <v>0</v>
      </c>
      <c r="K452" s="82" t="str">
        <f t="shared" si="15"/>
        <v>nem</v>
      </c>
      <c r="L452" s="31" t="str">
        <f>IF($K452="igen",Beosztás!T474,"")</f>
        <v/>
      </c>
      <c r="M452" s="4" t="str">
        <f>IF($K452="igen",Beosztás!U474,"")</f>
        <v/>
      </c>
      <c r="N452" s="4" t="str">
        <f>IF($K452="igen",Beosztás!V477,"")</f>
        <v/>
      </c>
      <c r="O452" s="4" t="str">
        <f>IF($K452="igen",Beosztás!W477,"")</f>
        <v/>
      </c>
      <c r="P452" s="4" t="str">
        <f>IF($K452="igen",Beosztás!X477,"")</f>
        <v/>
      </c>
      <c r="Q452" s="4" t="str">
        <f>IF($K452="igen",Beosztás!Y477,"")</f>
        <v/>
      </c>
      <c r="R452" s="4" t="str">
        <f>IF($K452="igen",Beosztás!Z477,"")</f>
        <v/>
      </c>
      <c r="S452" s="4" t="str">
        <f>IF($K452="igen",Beosztás!AA477,"")</f>
        <v/>
      </c>
      <c r="T452" s="4" t="str">
        <f>IF($K452="igen",Beosztás!AB477,"")</f>
        <v/>
      </c>
      <c r="U452" s="4" t="str">
        <f>IF($K452="igen",Beosztás!AC477,"")</f>
        <v/>
      </c>
      <c r="V452" s="4" t="str">
        <f>IF($K452="igen",Beosztás!AD477,"")</f>
        <v/>
      </c>
      <c r="W452" s="4" t="str">
        <f>IF($K452="igen",Beosztás!AE477,"")</f>
        <v/>
      </c>
      <c r="X452" s="4" t="str">
        <f>IF($K452="igen",Beosztás!AF477,"")</f>
        <v/>
      </c>
      <c r="Y452" s="4" t="str">
        <f>IF($K452="igen",Beosztás!AG477,"")</f>
        <v/>
      </c>
      <c r="Z452" s="4" t="str">
        <f>IF($K452="igen",Beosztás!AH477,"")</f>
        <v/>
      </c>
      <c r="AA452" s="4" t="str">
        <f>IF($K452="igen",Beosztás!AI477,"")</f>
        <v/>
      </c>
      <c r="AB452" s="4" t="str">
        <f>IF($K452="igen",Beosztás!AJ477,"")</f>
        <v/>
      </c>
      <c r="AC452" s="4" t="str">
        <f>IF($K452="igen",Beosztás!AK477,"")</f>
        <v/>
      </c>
      <c r="AD452" s="4" t="str">
        <f>IF($K452="igen",Beosztás!AL477,"")</f>
        <v/>
      </c>
      <c r="AE452" s="4" t="str">
        <f>IF($K452="igen",Beosztás!AM477,"")</f>
        <v/>
      </c>
      <c r="AF452" s="4" t="str">
        <f>IF($K452="igen",Beosztás!AN477,"")</f>
        <v/>
      </c>
      <c r="AG452" s="4" t="str">
        <f>IF($K452="igen",Beosztás!AO477,"")</f>
        <v/>
      </c>
      <c r="AH452" s="4" t="str">
        <f>IF($K452="igen",Beosztás!AP477,"")</f>
        <v/>
      </c>
      <c r="AI452" s="4" t="str">
        <f>IF($K452="igen",Beosztás!AQ477,"")</f>
        <v/>
      </c>
      <c r="AJ452" s="4" t="str">
        <f>IF($K452="igen",Beosztás!AR477,"")</f>
        <v/>
      </c>
      <c r="AK452" s="4" t="str">
        <f>IF($K452="igen",Beosztás!AS477,"")</f>
        <v/>
      </c>
      <c r="AL452" s="4" t="str">
        <f>IF($K452="igen",Beosztás!AT477,"")</f>
        <v/>
      </c>
      <c r="AM452" s="4" t="str">
        <f>IF($K452="igen",Beosztás!AU477,"")</f>
        <v/>
      </c>
      <c r="AN452" s="4" t="str">
        <f>IF($K452="igen",Beosztás!AV477,"")</f>
        <v/>
      </c>
      <c r="AO452" s="4" t="str">
        <f>IF($K452="igen",Beosztás!AW477,"")</f>
        <v/>
      </c>
      <c r="AP452" s="32" t="str">
        <f>IF($K452="igen",Beosztás!AX480,"")</f>
        <v/>
      </c>
    </row>
    <row r="453" spans="1:42" hidden="1" x14ac:dyDescent="0.3">
      <c r="A453" s="155">
        <f>Beosztás!A478</f>
        <v>0</v>
      </c>
      <c r="B453">
        <f>VLOOKUP($A453,Beosztás!$A$42:$I$345,8,)</f>
        <v>0</v>
      </c>
      <c r="C453">
        <f>VLOOKUP($A453,Beosztás!$A$42:$Q$345,9,)</f>
        <v>0</v>
      </c>
      <c r="D453">
        <f>VLOOKUP($A453,Beosztás!$A$42:$Q$345,10,)</f>
        <v>0</v>
      </c>
      <c r="E453">
        <f>VLOOKUP($A453,Beosztás!$A$42:$Q$345,11,)</f>
        <v>0</v>
      </c>
      <c r="F453">
        <f>VLOOKUP($A453,Beosztás!$A$42:$Q$345,16,)</f>
        <v>0</v>
      </c>
      <c r="G453">
        <f>VLOOKUP($A453,Beosztás!$A$42:$S$345,17,)</f>
        <v>0</v>
      </c>
      <c r="H453">
        <f>VLOOKUP($A453,Beosztás!$A$42:$S$345,14,)</f>
        <v>0</v>
      </c>
      <c r="I453">
        <f>VLOOKUP($A453,Beosztás!$A$42:$S$345,15,)</f>
        <v>0</v>
      </c>
      <c r="J453">
        <f t="shared" ref="J453:J467" si="16">IF(B453="igen",1,"0")+IF(C453="igen",1,"0")+IF(D453="igen",1,"0")+IF(E453="igen",1,"0")++IF(F453="igen",1,"0")++IF(G453="igen",1,"0")++IF(H453="igen",1,"0")++IF(I453="igen",1,"0")</f>
        <v>0</v>
      </c>
      <c r="K453" s="82" t="str">
        <f t="shared" ref="K453:K467" si="17">IF(J453&gt;0,"igen","nem")</f>
        <v>nem</v>
      </c>
      <c r="L453" s="31" t="str">
        <f>IF($K453="igen",Beosztás!T475,"")</f>
        <v/>
      </c>
      <c r="M453" s="4" t="str">
        <f>IF($K453="igen",Beosztás!U475,"")</f>
        <v/>
      </c>
      <c r="N453" s="4" t="str">
        <f>IF($K453="igen",Beosztás!V478,"")</f>
        <v/>
      </c>
      <c r="O453" s="4" t="str">
        <f>IF($K453="igen",Beosztás!W478,"")</f>
        <v/>
      </c>
      <c r="P453" s="4" t="str">
        <f>IF($K453="igen",Beosztás!X478,"")</f>
        <v/>
      </c>
      <c r="Q453" s="4" t="str">
        <f>IF($K453="igen",Beosztás!Y478,"")</f>
        <v/>
      </c>
      <c r="R453" s="4" t="str">
        <f>IF($K453="igen",Beosztás!Z478,"")</f>
        <v/>
      </c>
      <c r="S453" s="4" t="str">
        <f>IF($K453="igen",Beosztás!AA478,"")</f>
        <v/>
      </c>
      <c r="T453" s="4" t="str">
        <f>IF($K453="igen",Beosztás!AB478,"")</f>
        <v/>
      </c>
      <c r="U453" s="4" t="str">
        <f>IF($K453="igen",Beosztás!AC478,"")</f>
        <v/>
      </c>
      <c r="V453" s="4" t="str">
        <f>IF($K453="igen",Beosztás!AD478,"")</f>
        <v/>
      </c>
      <c r="W453" s="4" t="str">
        <f>IF($K453="igen",Beosztás!AE478,"")</f>
        <v/>
      </c>
      <c r="X453" s="4" t="str">
        <f>IF($K453="igen",Beosztás!AF478,"")</f>
        <v/>
      </c>
      <c r="Y453" s="4" t="str">
        <f>IF($K453="igen",Beosztás!AG478,"")</f>
        <v/>
      </c>
      <c r="Z453" s="4" t="str">
        <f>IF($K453="igen",Beosztás!AH478,"")</f>
        <v/>
      </c>
      <c r="AA453" s="4" t="str">
        <f>IF($K453="igen",Beosztás!AI478,"")</f>
        <v/>
      </c>
      <c r="AB453" s="4" t="str">
        <f>IF($K453="igen",Beosztás!AJ478,"")</f>
        <v/>
      </c>
      <c r="AC453" s="4" t="str">
        <f>IF($K453="igen",Beosztás!AK478,"")</f>
        <v/>
      </c>
      <c r="AD453" s="4" t="str">
        <f>IF($K453="igen",Beosztás!AL478,"")</f>
        <v/>
      </c>
      <c r="AE453" s="4" t="str">
        <f>IF($K453="igen",Beosztás!AM478,"")</f>
        <v/>
      </c>
      <c r="AF453" s="4" t="str">
        <f>IF($K453="igen",Beosztás!AN478,"")</f>
        <v/>
      </c>
      <c r="AG453" s="4" t="str">
        <f>IF($K453="igen",Beosztás!AO478,"")</f>
        <v/>
      </c>
      <c r="AH453" s="4" t="str">
        <f>IF($K453="igen",Beosztás!AP478,"")</f>
        <v/>
      </c>
      <c r="AI453" s="4" t="str">
        <f>IF($K453="igen",Beosztás!AQ478,"")</f>
        <v/>
      </c>
      <c r="AJ453" s="4" t="str">
        <f>IF($K453="igen",Beosztás!AR478,"")</f>
        <v/>
      </c>
      <c r="AK453" s="4" t="str">
        <f>IF($K453="igen",Beosztás!AS478,"")</f>
        <v/>
      </c>
      <c r="AL453" s="4" t="str">
        <f>IF($K453="igen",Beosztás!AT478,"")</f>
        <v/>
      </c>
      <c r="AM453" s="4" t="str">
        <f>IF($K453="igen",Beosztás!AU478,"")</f>
        <v/>
      </c>
      <c r="AN453" s="4" t="str">
        <f>IF($K453="igen",Beosztás!AV478,"")</f>
        <v/>
      </c>
      <c r="AO453" s="4" t="str">
        <f>IF($K453="igen",Beosztás!AW478,"")</f>
        <v/>
      </c>
      <c r="AP453" s="32" t="str">
        <f>IF($K453="igen",Beosztás!AX481,"")</f>
        <v/>
      </c>
    </row>
    <row r="454" spans="1:42" hidden="1" x14ac:dyDescent="0.3">
      <c r="A454" s="155">
        <f>Beosztás!A479</f>
        <v>0</v>
      </c>
      <c r="B454">
        <f>VLOOKUP($A454,Beosztás!$A$42:$I$345,8,)</f>
        <v>0</v>
      </c>
      <c r="C454">
        <f>VLOOKUP($A454,Beosztás!$A$42:$Q$345,9,)</f>
        <v>0</v>
      </c>
      <c r="D454">
        <f>VLOOKUP($A454,Beosztás!$A$42:$Q$345,10,)</f>
        <v>0</v>
      </c>
      <c r="E454">
        <f>VLOOKUP($A454,Beosztás!$A$42:$Q$345,11,)</f>
        <v>0</v>
      </c>
      <c r="F454">
        <f>VLOOKUP($A454,Beosztás!$A$42:$Q$345,16,)</f>
        <v>0</v>
      </c>
      <c r="G454">
        <f>VLOOKUP($A454,Beosztás!$A$42:$S$345,17,)</f>
        <v>0</v>
      </c>
      <c r="H454">
        <f>VLOOKUP($A454,Beosztás!$A$42:$S$345,14,)</f>
        <v>0</v>
      </c>
      <c r="I454">
        <f>VLOOKUP($A454,Beosztás!$A$42:$S$345,15,)</f>
        <v>0</v>
      </c>
      <c r="J454">
        <f t="shared" si="16"/>
        <v>0</v>
      </c>
      <c r="K454" s="82" t="str">
        <f t="shared" si="17"/>
        <v>nem</v>
      </c>
      <c r="L454" s="31" t="str">
        <f>IF($K454="igen",Beosztás!T476,"")</f>
        <v/>
      </c>
      <c r="M454" s="4" t="str">
        <f>IF($K454="igen",Beosztás!U476,"")</f>
        <v/>
      </c>
      <c r="N454" s="4" t="str">
        <f>IF($K454="igen",Beosztás!V479,"")</f>
        <v/>
      </c>
      <c r="O454" s="4" t="str">
        <f>IF($K454="igen",Beosztás!W479,"")</f>
        <v/>
      </c>
      <c r="P454" s="4" t="str">
        <f>IF($K454="igen",Beosztás!X479,"")</f>
        <v/>
      </c>
      <c r="Q454" s="4" t="str">
        <f>IF($K454="igen",Beosztás!Y479,"")</f>
        <v/>
      </c>
      <c r="R454" s="4" t="str">
        <f>IF($K454="igen",Beosztás!Z479,"")</f>
        <v/>
      </c>
      <c r="S454" s="4" t="str">
        <f>IF($K454="igen",Beosztás!AA479,"")</f>
        <v/>
      </c>
      <c r="T454" s="4" t="str">
        <f>IF($K454="igen",Beosztás!AB479,"")</f>
        <v/>
      </c>
      <c r="U454" s="4" t="str">
        <f>IF($K454="igen",Beosztás!AC479,"")</f>
        <v/>
      </c>
      <c r="V454" s="4" t="str">
        <f>IF($K454="igen",Beosztás!AD479,"")</f>
        <v/>
      </c>
      <c r="W454" s="4" t="str">
        <f>IF($K454="igen",Beosztás!AE479,"")</f>
        <v/>
      </c>
      <c r="X454" s="4" t="str">
        <f>IF($K454="igen",Beosztás!AF479,"")</f>
        <v/>
      </c>
      <c r="Y454" s="4" t="str">
        <f>IF($K454="igen",Beosztás!AG479,"")</f>
        <v/>
      </c>
      <c r="Z454" s="4" t="str">
        <f>IF($K454="igen",Beosztás!AH479,"")</f>
        <v/>
      </c>
      <c r="AA454" s="4" t="str">
        <f>IF($K454="igen",Beosztás!AI479,"")</f>
        <v/>
      </c>
      <c r="AB454" s="4" t="str">
        <f>IF($K454="igen",Beosztás!AJ479,"")</f>
        <v/>
      </c>
      <c r="AC454" s="4" t="str">
        <f>IF($K454="igen",Beosztás!AK479,"")</f>
        <v/>
      </c>
      <c r="AD454" s="4" t="str">
        <f>IF($K454="igen",Beosztás!AL479,"")</f>
        <v/>
      </c>
      <c r="AE454" s="4" t="str">
        <f>IF($K454="igen",Beosztás!AM479,"")</f>
        <v/>
      </c>
      <c r="AF454" s="4" t="str">
        <f>IF($K454="igen",Beosztás!AN479,"")</f>
        <v/>
      </c>
      <c r="AG454" s="4" t="str">
        <f>IF($K454="igen",Beosztás!AO479,"")</f>
        <v/>
      </c>
      <c r="AH454" s="4" t="str">
        <f>IF($K454="igen",Beosztás!AP479,"")</f>
        <v/>
      </c>
      <c r="AI454" s="4" t="str">
        <f>IF($K454="igen",Beosztás!AQ479,"")</f>
        <v/>
      </c>
      <c r="AJ454" s="4" t="str">
        <f>IF($K454="igen",Beosztás!AR479,"")</f>
        <v/>
      </c>
      <c r="AK454" s="4" t="str">
        <f>IF($K454="igen",Beosztás!AS479,"")</f>
        <v/>
      </c>
      <c r="AL454" s="4" t="str">
        <f>IF($K454="igen",Beosztás!AT479,"")</f>
        <v/>
      </c>
      <c r="AM454" s="4" t="str">
        <f>IF($K454="igen",Beosztás!AU479,"")</f>
        <v/>
      </c>
      <c r="AN454" s="4" t="str">
        <f>IF($K454="igen",Beosztás!AV479,"")</f>
        <v/>
      </c>
      <c r="AO454" s="4" t="str">
        <f>IF($K454="igen",Beosztás!AW479,"")</f>
        <v/>
      </c>
      <c r="AP454" s="32" t="str">
        <f>IF($K454="igen",Beosztás!AX482,"")</f>
        <v/>
      </c>
    </row>
    <row r="455" spans="1:42" hidden="1" x14ac:dyDescent="0.3">
      <c r="A455" s="155">
        <f>Beosztás!A480</f>
        <v>0</v>
      </c>
      <c r="B455">
        <f>VLOOKUP($A455,Beosztás!$A$42:$I$345,8,)</f>
        <v>0</v>
      </c>
      <c r="C455">
        <f>VLOOKUP($A455,Beosztás!$A$42:$Q$345,9,)</f>
        <v>0</v>
      </c>
      <c r="D455">
        <f>VLOOKUP($A455,Beosztás!$A$42:$Q$345,10,)</f>
        <v>0</v>
      </c>
      <c r="E455">
        <f>VLOOKUP($A455,Beosztás!$A$42:$Q$345,11,)</f>
        <v>0</v>
      </c>
      <c r="F455">
        <f>VLOOKUP($A455,Beosztás!$A$42:$Q$345,16,)</f>
        <v>0</v>
      </c>
      <c r="G455">
        <f>VLOOKUP($A455,Beosztás!$A$42:$S$345,17,)</f>
        <v>0</v>
      </c>
      <c r="H455">
        <f>VLOOKUP($A455,Beosztás!$A$42:$S$345,14,)</f>
        <v>0</v>
      </c>
      <c r="I455">
        <f>VLOOKUP($A455,Beosztás!$A$42:$S$345,15,)</f>
        <v>0</v>
      </c>
      <c r="J455">
        <f t="shared" si="16"/>
        <v>0</v>
      </c>
      <c r="K455" s="82" t="str">
        <f t="shared" si="17"/>
        <v>nem</v>
      </c>
      <c r="L455" s="31" t="str">
        <f>IF($K455="igen",Beosztás!T477,"")</f>
        <v/>
      </c>
      <c r="M455" s="4" t="str">
        <f>IF($K455="igen",Beosztás!U477,"")</f>
        <v/>
      </c>
      <c r="N455" s="4" t="str">
        <f>IF($K455="igen",Beosztás!V480,"")</f>
        <v/>
      </c>
      <c r="O455" s="4" t="str">
        <f>IF($K455="igen",Beosztás!W480,"")</f>
        <v/>
      </c>
      <c r="P455" s="4" t="str">
        <f>IF($K455="igen",Beosztás!X480,"")</f>
        <v/>
      </c>
      <c r="Q455" s="4" t="str">
        <f>IF($K455="igen",Beosztás!Y480,"")</f>
        <v/>
      </c>
      <c r="R455" s="4" t="str">
        <f>IF($K455="igen",Beosztás!Z480,"")</f>
        <v/>
      </c>
      <c r="S455" s="4" t="str">
        <f>IF($K455="igen",Beosztás!AA480,"")</f>
        <v/>
      </c>
      <c r="T455" s="4" t="str">
        <f>IF($K455="igen",Beosztás!AB480,"")</f>
        <v/>
      </c>
      <c r="U455" s="4" t="str">
        <f>IF($K455="igen",Beosztás!AC480,"")</f>
        <v/>
      </c>
      <c r="V455" s="4" t="str">
        <f>IF($K455="igen",Beosztás!AD480,"")</f>
        <v/>
      </c>
      <c r="W455" s="4" t="str">
        <f>IF($K455="igen",Beosztás!AE480,"")</f>
        <v/>
      </c>
      <c r="X455" s="4" t="str">
        <f>IF($K455="igen",Beosztás!AF480,"")</f>
        <v/>
      </c>
      <c r="Y455" s="4" t="str">
        <f>IF($K455="igen",Beosztás!AG480,"")</f>
        <v/>
      </c>
      <c r="Z455" s="4" t="str">
        <f>IF($K455="igen",Beosztás!AH480,"")</f>
        <v/>
      </c>
      <c r="AA455" s="4" t="str">
        <f>IF($K455="igen",Beosztás!AI480,"")</f>
        <v/>
      </c>
      <c r="AB455" s="4" t="str">
        <f>IF($K455="igen",Beosztás!AJ480,"")</f>
        <v/>
      </c>
      <c r="AC455" s="4" t="str">
        <f>IF($K455="igen",Beosztás!AK480,"")</f>
        <v/>
      </c>
      <c r="AD455" s="4" t="str">
        <f>IF($K455="igen",Beosztás!AL480,"")</f>
        <v/>
      </c>
      <c r="AE455" s="4" t="str">
        <f>IF($K455="igen",Beosztás!AM480,"")</f>
        <v/>
      </c>
      <c r="AF455" s="4" t="str">
        <f>IF($K455="igen",Beosztás!AN480,"")</f>
        <v/>
      </c>
      <c r="AG455" s="4" t="str">
        <f>IF($K455="igen",Beosztás!AO480,"")</f>
        <v/>
      </c>
      <c r="AH455" s="4" t="str">
        <f>IF($K455="igen",Beosztás!AP480,"")</f>
        <v/>
      </c>
      <c r="AI455" s="4" t="str">
        <f>IF($K455="igen",Beosztás!AQ480,"")</f>
        <v/>
      </c>
      <c r="AJ455" s="4" t="str">
        <f>IF($K455="igen",Beosztás!AR480,"")</f>
        <v/>
      </c>
      <c r="AK455" s="4" t="str">
        <f>IF($K455="igen",Beosztás!AS480,"")</f>
        <v/>
      </c>
      <c r="AL455" s="4" t="str">
        <f>IF($K455="igen",Beosztás!AT480,"")</f>
        <v/>
      </c>
      <c r="AM455" s="4" t="str">
        <f>IF($K455="igen",Beosztás!AU480,"")</f>
        <v/>
      </c>
      <c r="AN455" s="4" t="str">
        <f>IF($K455="igen",Beosztás!AV480,"")</f>
        <v/>
      </c>
      <c r="AO455" s="4" t="str">
        <f>IF($K455="igen",Beosztás!AW480,"")</f>
        <v/>
      </c>
      <c r="AP455" s="32" t="str">
        <f>IF($K455="igen",Beosztás!AX483,"")</f>
        <v/>
      </c>
    </row>
    <row r="456" spans="1:42" hidden="1" x14ac:dyDescent="0.3">
      <c r="A456" s="155">
        <f>Beosztás!A481</f>
        <v>0</v>
      </c>
      <c r="B456">
        <f>VLOOKUP($A456,Beosztás!$A$42:$I$345,8,)</f>
        <v>0</v>
      </c>
      <c r="C456">
        <f>VLOOKUP($A456,Beosztás!$A$42:$Q$345,9,)</f>
        <v>0</v>
      </c>
      <c r="D456">
        <f>VLOOKUP($A456,Beosztás!$A$42:$Q$345,10,)</f>
        <v>0</v>
      </c>
      <c r="E456">
        <f>VLOOKUP($A456,Beosztás!$A$42:$Q$345,11,)</f>
        <v>0</v>
      </c>
      <c r="F456">
        <f>VLOOKUP($A456,Beosztás!$A$42:$Q$345,16,)</f>
        <v>0</v>
      </c>
      <c r="G456">
        <f>VLOOKUP($A456,Beosztás!$A$42:$S$345,17,)</f>
        <v>0</v>
      </c>
      <c r="H456">
        <f>VLOOKUP($A456,Beosztás!$A$42:$S$345,14,)</f>
        <v>0</v>
      </c>
      <c r="I456">
        <f>VLOOKUP($A456,Beosztás!$A$42:$S$345,15,)</f>
        <v>0</v>
      </c>
      <c r="J456">
        <f t="shared" si="16"/>
        <v>0</v>
      </c>
      <c r="K456" s="82" t="str">
        <f t="shared" si="17"/>
        <v>nem</v>
      </c>
      <c r="L456" s="31" t="str">
        <f>IF($K456="igen",Beosztás!T478,"")</f>
        <v/>
      </c>
      <c r="M456" s="4" t="str">
        <f>IF($K456="igen",Beosztás!U478,"")</f>
        <v/>
      </c>
      <c r="N456" s="4" t="str">
        <f>IF($K456="igen",Beosztás!V481,"")</f>
        <v/>
      </c>
      <c r="O456" s="4" t="str">
        <f>IF($K456="igen",Beosztás!W481,"")</f>
        <v/>
      </c>
      <c r="P456" s="4" t="str">
        <f>IF($K456="igen",Beosztás!X481,"")</f>
        <v/>
      </c>
      <c r="Q456" s="4" t="str">
        <f>IF($K456="igen",Beosztás!Y481,"")</f>
        <v/>
      </c>
      <c r="R456" s="4" t="str">
        <f>IF($K456="igen",Beosztás!Z481,"")</f>
        <v/>
      </c>
      <c r="S456" s="4" t="str">
        <f>IF($K456="igen",Beosztás!AA481,"")</f>
        <v/>
      </c>
      <c r="T456" s="4" t="str">
        <f>IF($K456="igen",Beosztás!AB481,"")</f>
        <v/>
      </c>
      <c r="U456" s="4" t="str">
        <f>IF($K456="igen",Beosztás!AC481,"")</f>
        <v/>
      </c>
      <c r="V456" s="4" t="str">
        <f>IF($K456="igen",Beosztás!AD481,"")</f>
        <v/>
      </c>
      <c r="W456" s="4" t="str">
        <f>IF($K456="igen",Beosztás!AE481,"")</f>
        <v/>
      </c>
      <c r="X456" s="4" t="str">
        <f>IF($K456="igen",Beosztás!AF481,"")</f>
        <v/>
      </c>
      <c r="Y456" s="4" t="str">
        <f>IF($K456="igen",Beosztás!AG481,"")</f>
        <v/>
      </c>
      <c r="Z456" s="4" t="str">
        <f>IF($K456="igen",Beosztás!AH481,"")</f>
        <v/>
      </c>
      <c r="AA456" s="4" t="str">
        <f>IF($K456="igen",Beosztás!AI481,"")</f>
        <v/>
      </c>
      <c r="AB456" s="4" t="str">
        <f>IF($K456="igen",Beosztás!AJ481,"")</f>
        <v/>
      </c>
      <c r="AC456" s="4" t="str">
        <f>IF($K456="igen",Beosztás!AK481,"")</f>
        <v/>
      </c>
      <c r="AD456" s="4" t="str">
        <f>IF($K456="igen",Beosztás!AL481,"")</f>
        <v/>
      </c>
      <c r="AE456" s="4" t="str">
        <f>IF($K456="igen",Beosztás!AM481,"")</f>
        <v/>
      </c>
      <c r="AF456" s="4" t="str">
        <f>IF($K456="igen",Beosztás!AN481,"")</f>
        <v/>
      </c>
      <c r="AG456" s="4" t="str">
        <f>IF($K456="igen",Beosztás!AO481,"")</f>
        <v/>
      </c>
      <c r="AH456" s="4" t="str">
        <f>IF($K456="igen",Beosztás!AP481,"")</f>
        <v/>
      </c>
      <c r="AI456" s="4" t="str">
        <f>IF($K456="igen",Beosztás!AQ481,"")</f>
        <v/>
      </c>
      <c r="AJ456" s="4" t="str">
        <f>IF($K456="igen",Beosztás!AR481,"")</f>
        <v/>
      </c>
      <c r="AK456" s="4" t="str">
        <f>IF($K456="igen",Beosztás!AS481,"")</f>
        <v/>
      </c>
      <c r="AL456" s="4" t="str">
        <f>IF($K456="igen",Beosztás!AT481,"")</f>
        <v/>
      </c>
      <c r="AM456" s="4" t="str">
        <f>IF($K456="igen",Beosztás!AU481,"")</f>
        <v/>
      </c>
      <c r="AN456" s="4" t="str">
        <f>IF($K456="igen",Beosztás!AV481,"")</f>
        <v/>
      </c>
      <c r="AO456" s="4" t="str">
        <f>IF($K456="igen",Beosztás!AW481,"")</f>
        <v/>
      </c>
      <c r="AP456" s="32" t="str">
        <f>IF($K456="igen",Beosztás!AX484,"")</f>
        <v/>
      </c>
    </row>
    <row r="457" spans="1:42" hidden="1" x14ac:dyDescent="0.3">
      <c r="A457" s="155">
        <f>Beosztás!A482</f>
        <v>0</v>
      </c>
      <c r="B457">
        <f>VLOOKUP($A457,Beosztás!$A$42:$I$345,8,)</f>
        <v>0</v>
      </c>
      <c r="C457">
        <f>VLOOKUP($A457,Beosztás!$A$42:$Q$345,9,)</f>
        <v>0</v>
      </c>
      <c r="D457">
        <f>VLOOKUP($A457,Beosztás!$A$42:$Q$345,10,)</f>
        <v>0</v>
      </c>
      <c r="E457">
        <f>VLOOKUP($A457,Beosztás!$A$42:$Q$345,11,)</f>
        <v>0</v>
      </c>
      <c r="F457">
        <f>VLOOKUP($A457,Beosztás!$A$42:$Q$345,16,)</f>
        <v>0</v>
      </c>
      <c r="G457">
        <f>VLOOKUP($A457,Beosztás!$A$42:$S$345,17,)</f>
        <v>0</v>
      </c>
      <c r="H457">
        <f>VLOOKUP($A457,Beosztás!$A$42:$S$345,14,)</f>
        <v>0</v>
      </c>
      <c r="I457">
        <f>VLOOKUP($A457,Beosztás!$A$42:$S$345,15,)</f>
        <v>0</v>
      </c>
      <c r="J457">
        <f t="shared" si="16"/>
        <v>0</v>
      </c>
      <c r="K457" s="82" t="str">
        <f t="shared" si="17"/>
        <v>nem</v>
      </c>
      <c r="L457" s="31" t="str">
        <f>IF($K457="igen",Beosztás!T479,"")</f>
        <v/>
      </c>
      <c r="M457" s="4" t="str">
        <f>IF($K457="igen",Beosztás!U479,"")</f>
        <v/>
      </c>
      <c r="N457" s="4" t="str">
        <f>IF($K457="igen",Beosztás!V482,"")</f>
        <v/>
      </c>
      <c r="O457" s="4" t="str">
        <f>IF($K457="igen",Beosztás!W482,"")</f>
        <v/>
      </c>
      <c r="P457" s="4" t="str">
        <f>IF($K457="igen",Beosztás!X482,"")</f>
        <v/>
      </c>
      <c r="Q457" s="4" t="str">
        <f>IF($K457="igen",Beosztás!Y482,"")</f>
        <v/>
      </c>
      <c r="R457" s="4" t="str">
        <f>IF($K457="igen",Beosztás!Z482,"")</f>
        <v/>
      </c>
      <c r="S457" s="4" t="str">
        <f>IF($K457="igen",Beosztás!AA482,"")</f>
        <v/>
      </c>
      <c r="T457" s="4" t="str">
        <f>IF($K457="igen",Beosztás!AB482,"")</f>
        <v/>
      </c>
      <c r="U457" s="4" t="str">
        <f>IF($K457="igen",Beosztás!AC482,"")</f>
        <v/>
      </c>
      <c r="V457" s="4" t="str">
        <f>IF($K457="igen",Beosztás!AD482,"")</f>
        <v/>
      </c>
      <c r="W457" s="4" t="str">
        <f>IF($K457="igen",Beosztás!AE482,"")</f>
        <v/>
      </c>
      <c r="X457" s="4" t="str">
        <f>IF($K457="igen",Beosztás!AF482,"")</f>
        <v/>
      </c>
      <c r="Y457" s="4" t="str">
        <f>IF($K457="igen",Beosztás!AG482,"")</f>
        <v/>
      </c>
      <c r="Z457" s="4" t="str">
        <f>IF($K457="igen",Beosztás!AH482,"")</f>
        <v/>
      </c>
      <c r="AA457" s="4" t="str">
        <f>IF($K457="igen",Beosztás!AI482,"")</f>
        <v/>
      </c>
      <c r="AB457" s="4" t="str">
        <f>IF($K457="igen",Beosztás!AJ482,"")</f>
        <v/>
      </c>
      <c r="AC457" s="4" t="str">
        <f>IF($K457="igen",Beosztás!AK482,"")</f>
        <v/>
      </c>
      <c r="AD457" s="4" t="str">
        <f>IF($K457="igen",Beosztás!AL482,"")</f>
        <v/>
      </c>
      <c r="AE457" s="4" t="str">
        <f>IF($K457="igen",Beosztás!AM482,"")</f>
        <v/>
      </c>
      <c r="AF457" s="4" t="str">
        <f>IF($K457="igen",Beosztás!AN482,"")</f>
        <v/>
      </c>
      <c r="AG457" s="4" t="str">
        <f>IF($K457="igen",Beosztás!AO482,"")</f>
        <v/>
      </c>
      <c r="AH457" s="4" t="str">
        <f>IF($K457="igen",Beosztás!AP482,"")</f>
        <v/>
      </c>
      <c r="AI457" s="4" t="str">
        <f>IF($K457="igen",Beosztás!AQ482,"")</f>
        <v/>
      </c>
      <c r="AJ457" s="4" t="str">
        <f>IF($K457="igen",Beosztás!AR482,"")</f>
        <v/>
      </c>
      <c r="AK457" s="4" t="str">
        <f>IF($K457="igen",Beosztás!AS482,"")</f>
        <v/>
      </c>
      <c r="AL457" s="4" t="str">
        <f>IF($K457="igen",Beosztás!AT482,"")</f>
        <v/>
      </c>
      <c r="AM457" s="4" t="str">
        <f>IF($K457="igen",Beosztás!AU482,"")</f>
        <v/>
      </c>
      <c r="AN457" s="4" t="str">
        <f>IF($K457="igen",Beosztás!AV482,"")</f>
        <v/>
      </c>
      <c r="AO457" s="4" t="str">
        <f>IF($K457="igen",Beosztás!AW482,"")</f>
        <v/>
      </c>
      <c r="AP457" s="32" t="str">
        <f>IF($K457="igen",Beosztás!AX485,"")</f>
        <v/>
      </c>
    </row>
    <row r="458" spans="1:42" hidden="1" x14ac:dyDescent="0.3">
      <c r="A458" s="155">
        <f>Beosztás!A483</f>
        <v>0</v>
      </c>
      <c r="B458">
        <f>VLOOKUP($A458,Beosztás!$A$42:$I$345,8,)</f>
        <v>0</v>
      </c>
      <c r="C458">
        <f>VLOOKUP($A458,Beosztás!$A$42:$Q$345,9,)</f>
        <v>0</v>
      </c>
      <c r="D458">
        <f>VLOOKUP($A458,Beosztás!$A$42:$Q$345,10,)</f>
        <v>0</v>
      </c>
      <c r="E458">
        <f>VLOOKUP($A458,Beosztás!$A$42:$Q$345,11,)</f>
        <v>0</v>
      </c>
      <c r="F458">
        <f>VLOOKUP($A458,Beosztás!$A$42:$Q$345,16,)</f>
        <v>0</v>
      </c>
      <c r="G458">
        <f>VLOOKUP($A458,Beosztás!$A$42:$S$345,17,)</f>
        <v>0</v>
      </c>
      <c r="H458">
        <f>VLOOKUP($A458,Beosztás!$A$42:$S$345,14,)</f>
        <v>0</v>
      </c>
      <c r="I458">
        <f>VLOOKUP($A458,Beosztás!$A$42:$S$345,15,)</f>
        <v>0</v>
      </c>
      <c r="J458">
        <f t="shared" si="16"/>
        <v>0</v>
      </c>
      <c r="K458" s="82" t="str">
        <f t="shared" si="17"/>
        <v>nem</v>
      </c>
      <c r="L458" s="31" t="str">
        <f>IF($K458="igen",Beosztás!T480,"")</f>
        <v/>
      </c>
      <c r="M458" s="4" t="str">
        <f>IF($K458="igen",Beosztás!U480,"")</f>
        <v/>
      </c>
      <c r="N458" s="4" t="str">
        <f>IF($K458="igen",Beosztás!V483,"")</f>
        <v/>
      </c>
      <c r="O458" s="4" t="str">
        <f>IF($K458="igen",Beosztás!W483,"")</f>
        <v/>
      </c>
      <c r="P458" s="4" t="str">
        <f>IF($K458="igen",Beosztás!X483,"")</f>
        <v/>
      </c>
      <c r="Q458" s="4" t="str">
        <f>IF($K458="igen",Beosztás!Y483,"")</f>
        <v/>
      </c>
      <c r="R458" s="4" t="str">
        <f>IF($K458="igen",Beosztás!Z483,"")</f>
        <v/>
      </c>
      <c r="S458" s="4" t="str">
        <f>IF($K458="igen",Beosztás!AA483,"")</f>
        <v/>
      </c>
      <c r="T458" s="4" t="str">
        <f>IF($K458="igen",Beosztás!AB483,"")</f>
        <v/>
      </c>
      <c r="U458" s="4" t="str">
        <f>IF($K458="igen",Beosztás!AC483,"")</f>
        <v/>
      </c>
      <c r="V458" s="4" t="str">
        <f>IF($K458="igen",Beosztás!AD483,"")</f>
        <v/>
      </c>
      <c r="W458" s="4" t="str">
        <f>IF($K458="igen",Beosztás!AE483,"")</f>
        <v/>
      </c>
      <c r="X458" s="4" t="str">
        <f>IF($K458="igen",Beosztás!AF483,"")</f>
        <v/>
      </c>
      <c r="Y458" s="4" t="str">
        <f>IF($K458="igen",Beosztás!AG483,"")</f>
        <v/>
      </c>
      <c r="Z458" s="4" t="str">
        <f>IF($K458="igen",Beosztás!AH483,"")</f>
        <v/>
      </c>
      <c r="AA458" s="4" t="str">
        <f>IF($K458="igen",Beosztás!AI483,"")</f>
        <v/>
      </c>
      <c r="AB458" s="4" t="str">
        <f>IF($K458="igen",Beosztás!AJ483,"")</f>
        <v/>
      </c>
      <c r="AC458" s="4" t="str">
        <f>IF($K458="igen",Beosztás!AK483,"")</f>
        <v/>
      </c>
      <c r="AD458" s="4" t="str">
        <f>IF($K458="igen",Beosztás!AL483,"")</f>
        <v/>
      </c>
      <c r="AE458" s="4" t="str">
        <f>IF($K458="igen",Beosztás!AM483,"")</f>
        <v/>
      </c>
      <c r="AF458" s="4" t="str">
        <f>IF($K458="igen",Beosztás!AN483,"")</f>
        <v/>
      </c>
      <c r="AG458" s="4" t="str">
        <f>IF($K458="igen",Beosztás!AO483,"")</f>
        <v/>
      </c>
      <c r="AH458" s="4" t="str">
        <f>IF($K458="igen",Beosztás!AP483,"")</f>
        <v/>
      </c>
      <c r="AI458" s="4" t="str">
        <f>IF($K458="igen",Beosztás!AQ483,"")</f>
        <v/>
      </c>
      <c r="AJ458" s="4" t="str">
        <f>IF($K458="igen",Beosztás!AR483,"")</f>
        <v/>
      </c>
      <c r="AK458" s="4" t="str">
        <f>IF($K458="igen",Beosztás!AS483,"")</f>
        <v/>
      </c>
      <c r="AL458" s="4" t="str">
        <f>IF($K458="igen",Beosztás!AT483,"")</f>
        <v/>
      </c>
      <c r="AM458" s="4" t="str">
        <f>IF($K458="igen",Beosztás!AU483,"")</f>
        <v/>
      </c>
      <c r="AN458" s="4" t="str">
        <f>IF($K458="igen",Beosztás!AV483,"")</f>
        <v/>
      </c>
      <c r="AO458" s="4" t="str">
        <f>IF($K458="igen",Beosztás!AW483,"")</f>
        <v/>
      </c>
      <c r="AP458" s="32" t="str">
        <f>IF($K458="igen",Beosztás!AX486,"")</f>
        <v/>
      </c>
    </row>
    <row r="459" spans="1:42" hidden="1" x14ac:dyDescent="0.3">
      <c r="A459" s="155">
        <f>Beosztás!A484</f>
        <v>0</v>
      </c>
      <c r="B459">
        <f>VLOOKUP($A459,Beosztás!$A$42:$I$345,8,)</f>
        <v>0</v>
      </c>
      <c r="C459">
        <f>VLOOKUP($A459,Beosztás!$A$42:$Q$345,9,)</f>
        <v>0</v>
      </c>
      <c r="D459">
        <f>VLOOKUP($A459,Beosztás!$A$42:$Q$345,10,)</f>
        <v>0</v>
      </c>
      <c r="E459">
        <f>VLOOKUP($A459,Beosztás!$A$42:$Q$345,11,)</f>
        <v>0</v>
      </c>
      <c r="F459">
        <f>VLOOKUP($A459,Beosztás!$A$42:$Q$345,16,)</f>
        <v>0</v>
      </c>
      <c r="G459">
        <f>VLOOKUP($A459,Beosztás!$A$42:$S$345,17,)</f>
        <v>0</v>
      </c>
      <c r="H459">
        <f>VLOOKUP($A459,Beosztás!$A$42:$S$345,14,)</f>
        <v>0</v>
      </c>
      <c r="I459">
        <f>VLOOKUP($A459,Beosztás!$A$42:$S$345,15,)</f>
        <v>0</v>
      </c>
      <c r="J459">
        <f t="shared" si="16"/>
        <v>0</v>
      </c>
      <c r="K459" s="82" t="str">
        <f t="shared" si="17"/>
        <v>nem</v>
      </c>
      <c r="L459" s="31" t="str">
        <f>IF($K459="igen",Beosztás!T481,"")</f>
        <v/>
      </c>
      <c r="M459" s="4" t="str">
        <f>IF($K459="igen",Beosztás!U481,"")</f>
        <v/>
      </c>
      <c r="N459" s="4" t="str">
        <f>IF($K459="igen",Beosztás!V484,"")</f>
        <v/>
      </c>
      <c r="O459" s="4" t="str">
        <f>IF($K459="igen",Beosztás!W484,"")</f>
        <v/>
      </c>
      <c r="P459" s="4" t="str">
        <f>IF($K459="igen",Beosztás!X484,"")</f>
        <v/>
      </c>
      <c r="Q459" s="4" t="str">
        <f>IF($K459="igen",Beosztás!Y484,"")</f>
        <v/>
      </c>
      <c r="R459" s="4" t="str">
        <f>IF($K459="igen",Beosztás!Z484,"")</f>
        <v/>
      </c>
      <c r="S459" s="4" t="str">
        <f>IF($K459="igen",Beosztás!AA484,"")</f>
        <v/>
      </c>
      <c r="T459" s="4" t="str">
        <f>IF($K459="igen",Beosztás!AB484,"")</f>
        <v/>
      </c>
      <c r="U459" s="4" t="str">
        <f>IF($K459="igen",Beosztás!AC484,"")</f>
        <v/>
      </c>
      <c r="V459" s="4" t="str">
        <f>IF($K459="igen",Beosztás!AD484,"")</f>
        <v/>
      </c>
      <c r="W459" s="4" t="str">
        <f>IF($K459="igen",Beosztás!AE484,"")</f>
        <v/>
      </c>
      <c r="X459" s="4" t="str">
        <f>IF($K459="igen",Beosztás!AF484,"")</f>
        <v/>
      </c>
      <c r="Y459" s="4" t="str">
        <f>IF($K459="igen",Beosztás!AG484,"")</f>
        <v/>
      </c>
      <c r="Z459" s="4" t="str">
        <f>IF($K459="igen",Beosztás!AH484,"")</f>
        <v/>
      </c>
      <c r="AA459" s="4" t="str">
        <f>IF($K459="igen",Beosztás!AI484,"")</f>
        <v/>
      </c>
      <c r="AB459" s="4" t="str">
        <f>IF($K459="igen",Beosztás!AJ484,"")</f>
        <v/>
      </c>
      <c r="AC459" s="4" t="str">
        <f>IF($K459="igen",Beosztás!AK484,"")</f>
        <v/>
      </c>
      <c r="AD459" s="4" t="str">
        <f>IF($K459="igen",Beosztás!AL484,"")</f>
        <v/>
      </c>
      <c r="AE459" s="4" t="str">
        <f>IF($K459="igen",Beosztás!AM484,"")</f>
        <v/>
      </c>
      <c r="AF459" s="4" t="str">
        <f>IF($K459="igen",Beosztás!AN484,"")</f>
        <v/>
      </c>
      <c r="AG459" s="4" t="str">
        <f>IF($K459="igen",Beosztás!AO484,"")</f>
        <v/>
      </c>
      <c r="AH459" s="4" t="str">
        <f>IF($K459="igen",Beosztás!AP484,"")</f>
        <v/>
      </c>
      <c r="AI459" s="4" t="str">
        <f>IF($K459="igen",Beosztás!AQ484,"")</f>
        <v/>
      </c>
      <c r="AJ459" s="4" t="str">
        <f>IF($K459="igen",Beosztás!AR484,"")</f>
        <v/>
      </c>
      <c r="AK459" s="4" t="str">
        <f>IF($K459="igen",Beosztás!AS484,"")</f>
        <v/>
      </c>
      <c r="AL459" s="4" t="str">
        <f>IF($K459="igen",Beosztás!AT484,"")</f>
        <v/>
      </c>
      <c r="AM459" s="4" t="str">
        <f>IF($K459="igen",Beosztás!AU484,"")</f>
        <v/>
      </c>
      <c r="AN459" s="4" t="str">
        <f>IF($K459="igen",Beosztás!AV484,"")</f>
        <v/>
      </c>
      <c r="AO459" s="4" t="str">
        <f>IF($K459="igen",Beosztás!AW484,"")</f>
        <v/>
      </c>
      <c r="AP459" s="32" t="str">
        <f>IF($K459="igen",Beosztás!AX487,"")</f>
        <v/>
      </c>
    </row>
    <row r="460" spans="1:42" hidden="1" x14ac:dyDescent="0.3">
      <c r="A460" s="155">
        <f>Beosztás!A485</f>
        <v>0</v>
      </c>
      <c r="B460">
        <f>VLOOKUP($A460,Beosztás!$A$42:$I$345,8,)</f>
        <v>0</v>
      </c>
      <c r="C460">
        <f>VLOOKUP($A460,Beosztás!$A$42:$Q$345,9,)</f>
        <v>0</v>
      </c>
      <c r="D460">
        <f>VLOOKUP($A460,Beosztás!$A$42:$Q$345,10,)</f>
        <v>0</v>
      </c>
      <c r="E460">
        <f>VLOOKUP($A460,Beosztás!$A$42:$Q$345,11,)</f>
        <v>0</v>
      </c>
      <c r="F460">
        <f>VLOOKUP($A460,Beosztás!$A$42:$Q$345,16,)</f>
        <v>0</v>
      </c>
      <c r="G460">
        <f>VLOOKUP($A460,Beosztás!$A$42:$S$345,17,)</f>
        <v>0</v>
      </c>
      <c r="H460">
        <f>VLOOKUP($A460,Beosztás!$A$42:$S$345,14,)</f>
        <v>0</v>
      </c>
      <c r="I460">
        <f>VLOOKUP($A460,Beosztás!$A$42:$S$345,15,)</f>
        <v>0</v>
      </c>
      <c r="J460">
        <f t="shared" si="16"/>
        <v>0</v>
      </c>
      <c r="K460" s="82" t="str">
        <f t="shared" si="17"/>
        <v>nem</v>
      </c>
      <c r="L460" s="31" t="str">
        <f>IF($K460="igen",Beosztás!T482,"")</f>
        <v/>
      </c>
      <c r="M460" s="4" t="str">
        <f>IF($K460="igen",Beosztás!U482,"")</f>
        <v/>
      </c>
      <c r="N460" s="4" t="str">
        <f>IF($K460="igen",Beosztás!V485,"")</f>
        <v/>
      </c>
      <c r="O460" s="4" t="str">
        <f>IF($K460="igen",Beosztás!W485,"")</f>
        <v/>
      </c>
      <c r="P460" s="4" t="str">
        <f>IF($K460="igen",Beosztás!X485,"")</f>
        <v/>
      </c>
      <c r="Q460" s="4" t="str">
        <f>IF($K460="igen",Beosztás!Y485,"")</f>
        <v/>
      </c>
      <c r="R460" s="4" t="str">
        <f>IF($K460="igen",Beosztás!Z485,"")</f>
        <v/>
      </c>
      <c r="S460" s="4" t="str">
        <f>IF($K460="igen",Beosztás!AA485,"")</f>
        <v/>
      </c>
      <c r="T460" s="4" t="str">
        <f>IF($K460="igen",Beosztás!AB485,"")</f>
        <v/>
      </c>
      <c r="U460" s="4" t="str">
        <f>IF($K460="igen",Beosztás!AC485,"")</f>
        <v/>
      </c>
      <c r="V460" s="4" t="str">
        <f>IF($K460="igen",Beosztás!AD485,"")</f>
        <v/>
      </c>
      <c r="W460" s="4" t="str">
        <f>IF($K460="igen",Beosztás!AE485,"")</f>
        <v/>
      </c>
      <c r="X460" s="4" t="str">
        <f>IF($K460="igen",Beosztás!AF485,"")</f>
        <v/>
      </c>
      <c r="Y460" s="4" t="str">
        <f>IF($K460="igen",Beosztás!AG485,"")</f>
        <v/>
      </c>
      <c r="Z460" s="4" t="str">
        <f>IF($K460="igen",Beosztás!AH485,"")</f>
        <v/>
      </c>
      <c r="AA460" s="4" t="str">
        <f>IF($K460="igen",Beosztás!AI485,"")</f>
        <v/>
      </c>
      <c r="AB460" s="4" t="str">
        <f>IF($K460="igen",Beosztás!AJ485,"")</f>
        <v/>
      </c>
      <c r="AC460" s="4" t="str">
        <f>IF($K460="igen",Beosztás!AK485,"")</f>
        <v/>
      </c>
      <c r="AD460" s="4" t="str">
        <f>IF($K460="igen",Beosztás!AL485,"")</f>
        <v/>
      </c>
      <c r="AE460" s="4" t="str">
        <f>IF($K460="igen",Beosztás!AM485,"")</f>
        <v/>
      </c>
      <c r="AF460" s="4" t="str">
        <f>IF($K460="igen",Beosztás!AN485,"")</f>
        <v/>
      </c>
      <c r="AG460" s="4" t="str">
        <f>IF($K460="igen",Beosztás!AO485,"")</f>
        <v/>
      </c>
      <c r="AH460" s="4" t="str">
        <f>IF($K460="igen",Beosztás!AP485,"")</f>
        <v/>
      </c>
      <c r="AI460" s="4" t="str">
        <f>IF($K460="igen",Beosztás!AQ485,"")</f>
        <v/>
      </c>
      <c r="AJ460" s="4" t="str">
        <f>IF($K460="igen",Beosztás!AR485,"")</f>
        <v/>
      </c>
      <c r="AK460" s="4" t="str">
        <f>IF($K460="igen",Beosztás!AS485,"")</f>
        <v/>
      </c>
      <c r="AL460" s="4" t="str">
        <f>IF($K460="igen",Beosztás!AT485,"")</f>
        <v/>
      </c>
      <c r="AM460" s="4" t="str">
        <f>IF($K460="igen",Beosztás!AU485,"")</f>
        <v/>
      </c>
      <c r="AN460" s="4" t="str">
        <f>IF($K460="igen",Beosztás!AV485,"")</f>
        <v/>
      </c>
      <c r="AO460" s="4" t="str">
        <f>IF($K460="igen",Beosztás!AW485,"")</f>
        <v/>
      </c>
      <c r="AP460" s="32" t="str">
        <f>IF($K460="igen",Beosztás!AX488,"")</f>
        <v/>
      </c>
    </row>
    <row r="461" spans="1:42" hidden="1" x14ac:dyDescent="0.3">
      <c r="A461" s="155">
        <f>Beosztás!A486</f>
        <v>0</v>
      </c>
      <c r="B461">
        <f>VLOOKUP($A461,Beosztás!$A$42:$I$345,8,)</f>
        <v>0</v>
      </c>
      <c r="C461">
        <f>VLOOKUP($A461,Beosztás!$A$42:$Q$345,9,)</f>
        <v>0</v>
      </c>
      <c r="D461">
        <f>VLOOKUP($A461,Beosztás!$A$42:$Q$345,10,)</f>
        <v>0</v>
      </c>
      <c r="E461">
        <f>VLOOKUP($A461,Beosztás!$A$42:$Q$345,11,)</f>
        <v>0</v>
      </c>
      <c r="F461">
        <f>VLOOKUP($A461,Beosztás!$A$42:$Q$345,16,)</f>
        <v>0</v>
      </c>
      <c r="G461">
        <f>VLOOKUP($A461,Beosztás!$A$42:$S$345,17,)</f>
        <v>0</v>
      </c>
      <c r="H461">
        <f>VLOOKUP($A461,Beosztás!$A$42:$S$345,14,)</f>
        <v>0</v>
      </c>
      <c r="I461">
        <f>VLOOKUP($A461,Beosztás!$A$42:$S$345,15,)</f>
        <v>0</v>
      </c>
      <c r="J461">
        <f t="shared" si="16"/>
        <v>0</v>
      </c>
      <c r="K461" s="82" t="str">
        <f t="shared" si="17"/>
        <v>nem</v>
      </c>
      <c r="L461" s="31" t="str">
        <f>IF($K461="igen",Beosztás!T483,"")</f>
        <v/>
      </c>
      <c r="M461" s="4" t="str">
        <f>IF($K461="igen",Beosztás!U483,"")</f>
        <v/>
      </c>
      <c r="N461" s="4" t="str">
        <f>IF($K461="igen",Beosztás!V486,"")</f>
        <v/>
      </c>
      <c r="O461" s="4" t="str">
        <f>IF($K461="igen",Beosztás!W486,"")</f>
        <v/>
      </c>
      <c r="P461" s="4" t="str">
        <f>IF($K461="igen",Beosztás!X486,"")</f>
        <v/>
      </c>
      <c r="Q461" s="4" t="str">
        <f>IF($K461="igen",Beosztás!Y486,"")</f>
        <v/>
      </c>
      <c r="R461" s="4" t="str">
        <f>IF($K461="igen",Beosztás!Z486,"")</f>
        <v/>
      </c>
      <c r="S461" s="4" t="str">
        <f>IF($K461="igen",Beosztás!AA486,"")</f>
        <v/>
      </c>
      <c r="T461" s="4" t="str">
        <f>IF($K461="igen",Beosztás!AB486,"")</f>
        <v/>
      </c>
      <c r="U461" s="4" t="str">
        <f>IF($K461="igen",Beosztás!AC486,"")</f>
        <v/>
      </c>
      <c r="V461" s="4" t="str">
        <f>IF($K461="igen",Beosztás!AD486,"")</f>
        <v/>
      </c>
      <c r="W461" s="4" t="str">
        <f>IF($K461="igen",Beosztás!AE486,"")</f>
        <v/>
      </c>
      <c r="X461" s="4" t="str">
        <f>IF($K461="igen",Beosztás!AF486,"")</f>
        <v/>
      </c>
      <c r="Y461" s="4" t="str">
        <f>IF($K461="igen",Beosztás!AG486,"")</f>
        <v/>
      </c>
      <c r="Z461" s="4" t="str">
        <f>IF($K461="igen",Beosztás!AH486,"")</f>
        <v/>
      </c>
      <c r="AA461" s="4" t="str">
        <f>IF($K461="igen",Beosztás!AI486,"")</f>
        <v/>
      </c>
      <c r="AB461" s="4" t="str">
        <f>IF($K461="igen",Beosztás!AJ486,"")</f>
        <v/>
      </c>
      <c r="AC461" s="4" t="str">
        <f>IF($K461="igen",Beosztás!AK486,"")</f>
        <v/>
      </c>
      <c r="AD461" s="4" t="str">
        <f>IF($K461="igen",Beosztás!AL486,"")</f>
        <v/>
      </c>
      <c r="AE461" s="4" t="str">
        <f>IF($K461="igen",Beosztás!AM486,"")</f>
        <v/>
      </c>
      <c r="AF461" s="4" t="str">
        <f>IF($K461="igen",Beosztás!AN486,"")</f>
        <v/>
      </c>
      <c r="AG461" s="4" t="str">
        <f>IF($K461="igen",Beosztás!AO486,"")</f>
        <v/>
      </c>
      <c r="AH461" s="4" t="str">
        <f>IF($K461="igen",Beosztás!AP486,"")</f>
        <v/>
      </c>
      <c r="AI461" s="4" t="str">
        <f>IF($K461="igen",Beosztás!AQ486,"")</f>
        <v/>
      </c>
      <c r="AJ461" s="4" t="str">
        <f>IF($K461="igen",Beosztás!AR486,"")</f>
        <v/>
      </c>
      <c r="AK461" s="4" t="str">
        <f>IF($K461="igen",Beosztás!AS486,"")</f>
        <v/>
      </c>
      <c r="AL461" s="4" t="str">
        <f>IF($K461="igen",Beosztás!AT486,"")</f>
        <v/>
      </c>
      <c r="AM461" s="4" t="str">
        <f>IF($K461="igen",Beosztás!AU486,"")</f>
        <v/>
      </c>
      <c r="AN461" s="4" t="str">
        <f>IF($K461="igen",Beosztás!AV486,"")</f>
        <v/>
      </c>
      <c r="AO461" s="4" t="str">
        <f>IF($K461="igen",Beosztás!AW486,"")</f>
        <v/>
      </c>
      <c r="AP461" s="32" t="str">
        <f>IF($K461="igen",Beosztás!AX489,"")</f>
        <v/>
      </c>
    </row>
    <row r="462" spans="1:42" hidden="1" x14ac:dyDescent="0.3">
      <c r="A462" s="155">
        <f>Beosztás!A487</f>
        <v>0</v>
      </c>
      <c r="B462">
        <f>VLOOKUP($A462,Beosztás!$A$42:$I$345,8,)</f>
        <v>0</v>
      </c>
      <c r="C462">
        <f>VLOOKUP($A462,Beosztás!$A$42:$Q$345,9,)</f>
        <v>0</v>
      </c>
      <c r="D462">
        <f>VLOOKUP($A462,Beosztás!$A$42:$Q$345,10,)</f>
        <v>0</v>
      </c>
      <c r="E462">
        <f>VLOOKUP($A462,Beosztás!$A$42:$Q$345,11,)</f>
        <v>0</v>
      </c>
      <c r="F462">
        <f>VLOOKUP($A462,Beosztás!$A$42:$Q$345,16,)</f>
        <v>0</v>
      </c>
      <c r="G462">
        <f>VLOOKUP($A462,Beosztás!$A$42:$S$345,17,)</f>
        <v>0</v>
      </c>
      <c r="H462">
        <f>VLOOKUP($A462,Beosztás!$A$42:$S$345,14,)</f>
        <v>0</v>
      </c>
      <c r="I462">
        <f>VLOOKUP($A462,Beosztás!$A$42:$S$345,15,)</f>
        <v>0</v>
      </c>
      <c r="J462">
        <f t="shared" si="16"/>
        <v>0</v>
      </c>
      <c r="K462" s="82" t="str">
        <f t="shared" si="17"/>
        <v>nem</v>
      </c>
      <c r="L462" s="31" t="str">
        <f>IF($K462="igen",Beosztás!T484,"")</f>
        <v/>
      </c>
      <c r="M462" s="4" t="str">
        <f>IF($K462="igen",Beosztás!U484,"")</f>
        <v/>
      </c>
      <c r="N462" s="4" t="str">
        <f>IF($K462="igen",Beosztás!V487,"")</f>
        <v/>
      </c>
      <c r="O462" s="4" t="str">
        <f>IF($K462="igen",Beosztás!W487,"")</f>
        <v/>
      </c>
      <c r="P462" s="4" t="str">
        <f>IF($K462="igen",Beosztás!X487,"")</f>
        <v/>
      </c>
      <c r="Q462" s="4" t="str">
        <f>IF($K462="igen",Beosztás!Y487,"")</f>
        <v/>
      </c>
      <c r="R462" s="4" t="str">
        <f>IF($K462="igen",Beosztás!Z487,"")</f>
        <v/>
      </c>
      <c r="S462" s="4" t="str">
        <f>IF($K462="igen",Beosztás!AA487,"")</f>
        <v/>
      </c>
      <c r="T462" s="4" t="str">
        <f>IF($K462="igen",Beosztás!AB487,"")</f>
        <v/>
      </c>
      <c r="U462" s="4" t="str">
        <f>IF($K462="igen",Beosztás!AC487,"")</f>
        <v/>
      </c>
      <c r="V462" s="4" t="str">
        <f>IF($K462="igen",Beosztás!AD487,"")</f>
        <v/>
      </c>
      <c r="W462" s="4" t="str">
        <f>IF($K462="igen",Beosztás!AE487,"")</f>
        <v/>
      </c>
      <c r="X462" s="4" t="str">
        <f>IF($K462="igen",Beosztás!AF487,"")</f>
        <v/>
      </c>
      <c r="Y462" s="4" t="str">
        <f>IF($K462="igen",Beosztás!AG487,"")</f>
        <v/>
      </c>
      <c r="Z462" s="4" t="str">
        <f>IF($K462="igen",Beosztás!AH487,"")</f>
        <v/>
      </c>
      <c r="AA462" s="4" t="str">
        <f>IF($K462="igen",Beosztás!AI487,"")</f>
        <v/>
      </c>
      <c r="AB462" s="4" t="str">
        <f>IF($K462="igen",Beosztás!AJ487,"")</f>
        <v/>
      </c>
      <c r="AC462" s="4" t="str">
        <f>IF($K462="igen",Beosztás!AK487,"")</f>
        <v/>
      </c>
      <c r="AD462" s="4" t="str">
        <f>IF($K462="igen",Beosztás!AL487,"")</f>
        <v/>
      </c>
      <c r="AE462" s="4" t="str">
        <f>IF($K462="igen",Beosztás!AM487,"")</f>
        <v/>
      </c>
      <c r="AF462" s="4" t="str">
        <f>IF($K462="igen",Beosztás!AN487,"")</f>
        <v/>
      </c>
      <c r="AG462" s="4" t="str">
        <f>IF($K462="igen",Beosztás!AO487,"")</f>
        <v/>
      </c>
      <c r="AH462" s="4" t="str">
        <f>IF($K462="igen",Beosztás!AP487,"")</f>
        <v/>
      </c>
      <c r="AI462" s="4" t="str">
        <f>IF($K462="igen",Beosztás!AQ487,"")</f>
        <v/>
      </c>
      <c r="AJ462" s="4" t="str">
        <f>IF($K462="igen",Beosztás!AR487,"")</f>
        <v/>
      </c>
      <c r="AK462" s="4" t="str">
        <f>IF($K462="igen",Beosztás!AS487,"")</f>
        <v/>
      </c>
      <c r="AL462" s="4" t="str">
        <f>IF($K462="igen",Beosztás!AT487,"")</f>
        <v/>
      </c>
      <c r="AM462" s="4" t="str">
        <f>IF($K462="igen",Beosztás!AU487,"")</f>
        <v/>
      </c>
      <c r="AN462" s="4" t="str">
        <f>IF($K462="igen",Beosztás!AV487,"")</f>
        <v/>
      </c>
      <c r="AO462" s="4" t="str">
        <f>IF($K462="igen",Beosztás!AW487,"")</f>
        <v/>
      </c>
      <c r="AP462" s="32" t="str">
        <f>IF($K462="igen",Beosztás!AX490,"")</f>
        <v/>
      </c>
    </row>
    <row r="463" spans="1:42" hidden="1" x14ac:dyDescent="0.3">
      <c r="A463" s="155">
        <f>Beosztás!A488</f>
        <v>0</v>
      </c>
      <c r="B463">
        <f>VLOOKUP($A463,Beosztás!$A$42:$I$345,8,)</f>
        <v>0</v>
      </c>
      <c r="C463">
        <f>VLOOKUP($A463,Beosztás!$A$42:$Q$345,9,)</f>
        <v>0</v>
      </c>
      <c r="D463">
        <f>VLOOKUP($A463,Beosztás!$A$42:$Q$345,10,)</f>
        <v>0</v>
      </c>
      <c r="E463">
        <f>VLOOKUP($A463,Beosztás!$A$42:$Q$345,11,)</f>
        <v>0</v>
      </c>
      <c r="F463">
        <f>VLOOKUP($A463,Beosztás!$A$42:$Q$345,16,)</f>
        <v>0</v>
      </c>
      <c r="G463">
        <f>VLOOKUP($A463,Beosztás!$A$42:$S$345,17,)</f>
        <v>0</v>
      </c>
      <c r="H463">
        <f>VLOOKUP($A463,Beosztás!$A$42:$S$345,14,)</f>
        <v>0</v>
      </c>
      <c r="I463">
        <f>VLOOKUP($A463,Beosztás!$A$42:$S$345,15,)</f>
        <v>0</v>
      </c>
      <c r="J463">
        <f t="shared" si="16"/>
        <v>0</v>
      </c>
      <c r="K463" s="82" t="str">
        <f t="shared" si="17"/>
        <v>nem</v>
      </c>
      <c r="L463" s="31" t="str">
        <f>IF($K463="igen",Beosztás!T485,"")</f>
        <v/>
      </c>
      <c r="M463" s="4" t="str">
        <f>IF($K463="igen",Beosztás!U485,"")</f>
        <v/>
      </c>
      <c r="N463" s="4" t="str">
        <f>IF($K463="igen",Beosztás!V488,"")</f>
        <v/>
      </c>
      <c r="O463" s="4" t="str">
        <f>IF($K463="igen",Beosztás!W488,"")</f>
        <v/>
      </c>
      <c r="P463" s="4" t="str">
        <f>IF($K463="igen",Beosztás!X488,"")</f>
        <v/>
      </c>
      <c r="Q463" s="4" t="str">
        <f>IF($K463="igen",Beosztás!Y488,"")</f>
        <v/>
      </c>
      <c r="R463" s="4" t="str">
        <f>IF($K463="igen",Beosztás!Z488,"")</f>
        <v/>
      </c>
      <c r="S463" s="4" t="str">
        <f>IF($K463="igen",Beosztás!AA488,"")</f>
        <v/>
      </c>
      <c r="T463" s="4" t="str">
        <f>IF($K463="igen",Beosztás!AB488,"")</f>
        <v/>
      </c>
      <c r="U463" s="4" t="str">
        <f>IF($K463="igen",Beosztás!AC488,"")</f>
        <v/>
      </c>
      <c r="V463" s="4" t="str">
        <f>IF($K463="igen",Beosztás!AD488,"")</f>
        <v/>
      </c>
      <c r="W463" s="4" t="str">
        <f>IF($K463="igen",Beosztás!AE488,"")</f>
        <v/>
      </c>
      <c r="X463" s="4" t="str">
        <f>IF($K463="igen",Beosztás!AF488,"")</f>
        <v/>
      </c>
      <c r="Y463" s="4" t="str">
        <f>IF($K463="igen",Beosztás!AG488,"")</f>
        <v/>
      </c>
      <c r="Z463" s="4" t="str">
        <f>IF($K463="igen",Beosztás!AH488,"")</f>
        <v/>
      </c>
      <c r="AA463" s="4" t="str">
        <f>IF($K463="igen",Beosztás!AI488,"")</f>
        <v/>
      </c>
      <c r="AB463" s="4" t="str">
        <f>IF($K463="igen",Beosztás!AJ488,"")</f>
        <v/>
      </c>
      <c r="AC463" s="4" t="str">
        <f>IF($K463="igen",Beosztás!AK488,"")</f>
        <v/>
      </c>
      <c r="AD463" s="4" t="str">
        <f>IF($K463="igen",Beosztás!AL488,"")</f>
        <v/>
      </c>
      <c r="AE463" s="4" t="str">
        <f>IF($K463="igen",Beosztás!AM488,"")</f>
        <v/>
      </c>
      <c r="AF463" s="4" t="str">
        <f>IF($K463="igen",Beosztás!AN488,"")</f>
        <v/>
      </c>
      <c r="AG463" s="4" t="str">
        <f>IF($K463="igen",Beosztás!AO488,"")</f>
        <v/>
      </c>
      <c r="AH463" s="4" t="str">
        <f>IF($K463="igen",Beosztás!AP488,"")</f>
        <v/>
      </c>
      <c r="AI463" s="4" t="str">
        <f>IF($K463="igen",Beosztás!AQ488,"")</f>
        <v/>
      </c>
      <c r="AJ463" s="4" t="str">
        <f>IF($K463="igen",Beosztás!AR488,"")</f>
        <v/>
      </c>
      <c r="AK463" s="4" t="str">
        <f>IF($K463="igen",Beosztás!AS488,"")</f>
        <v/>
      </c>
      <c r="AL463" s="4" t="str">
        <f>IF($K463="igen",Beosztás!AT488,"")</f>
        <v/>
      </c>
      <c r="AM463" s="4" t="str">
        <f>IF($K463="igen",Beosztás!AU488,"")</f>
        <v/>
      </c>
      <c r="AN463" s="4" t="str">
        <f>IF($K463="igen",Beosztás!AV488,"")</f>
        <v/>
      </c>
      <c r="AO463" s="4" t="str">
        <f>IF($K463="igen",Beosztás!AW488,"")</f>
        <v/>
      </c>
      <c r="AP463" s="32" t="str">
        <f>IF($K463="igen",Beosztás!AX491,"")</f>
        <v/>
      </c>
    </row>
    <row r="464" spans="1:42" hidden="1" x14ac:dyDescent="0.3">
      <c r="A464" s="155">
        <f>Beosztás!A489</f>
        <v>0</v>
      </c>
      <c r="B464">
        <f>VLOOKUP($A464,Beosztás!$A$42:$I$345,8,)</f>
        <v>0</v>
      </c>
      <c r="C464">
        <f>VLOOKUP($A464,Beosztás!$A$42:$Q$345,9,)</f>
        <v>0</v>
      </c>
      <c r="D464">
        <f>VLOOKUP($A464,Beosztás!$A$42:$Q$345,10,)</f>
        <v>0</v>
      </c>
      <c r="E464">
        <f>VLOOKUP($A464,Beosztás!$A$42:$Q$345,11,)</f>
        <v>0</v>
      </c>
      <c r="F464">
        <f>VLOOKUP($A464,Beosztás!$A$42:$Q$345,16,)</f>
        <v>0</v>
      </c>
      <c r="G464">
        <f>VLOOKUP($A464,Beosztás!$A$42:$S$345,17,)</f>
        <v>0</v>
      </c>
      <c r="H464">
        <f>VLOOKUP($A464,Beosztás!$A$42:$S$345,14,)</f>
        <v>0</v>
      </c>
      <c r="I464">
        <f>VLOOKUP($A464,Beosztás!$A$42:$S$345,15,)</f>
        <v>0</v>
      </c>
      <c r="J464">
        <f t="shared" si="16"/>
        <v>0</v>
      </c>
      <c r="K464" s="82" t="str">
        <f t="shared" si="17"/>
        <v>nem</v>
      </c>
      <c r="L464" s="31" t="str">
        <f>IF($K464="igen",Beosztás!T486,"")</f>
        <v/>
      </c>
      <c r="M464" s="4" t="str">
        <f>IF($K464="igen",Beosztás!U486,"")</f>
        <v/>
      </c>
      <c r="N464" s="4" t="str">
        <f>IF($K464="igen",Beosztás!V489,"")</f>
        <v/>
      </c>
      <c r="O464" s="4" t="str">
        <f>IF($K464="igen",Beosztás!W489,"")</f>
        <v/>
      </c>
      <c r="P464" s="4" t="str">
        <f>IF($K464="igen",Beosztás!X489,"")</f>
        <v/>
      </c>
      <c r="Q464" s="4" t="str">
        <f>IF($K464="igen",Beosztás!Y489,"")</f>
        <v/>
      </c>
      <c r="R464" s="4" t="str">
        <f>IF($K464="igen",Beosztás!Z489,"")</f>
        <v/>
      </c>
      <c r="S464" s="4" t="str">
        <f>IF($K464="igen",Beosztás!AA489,"")</f>
        <v/>
      </c>
      <c r="T464" s="4" t="str">
        <f>IF($K464="igen",Beosztás!AB489,"")</f>
        <v/>
      </c>
      <c r="U464" s="4" t="str">
        <f>IF($K464="igen",Beosztás!AC489,"")</f>
        <v/>
      </c>
      <c r="V464" s="4" t="str">
        <f>IF($K464="igen",Beosztás!AD489,"")</f>
        <v/>
      </c>
      <c r="W464" s="4" t="str">
        <f>IF($K464="igen",Beosztás!AE489,"")</f>
        <v/>
      </c>
      <c r="X464" s="4" t="str">
        <f>IF($K464="igen",Beosztás!AF489,"")</f>
        <v/>
      </c>
      <c r="Y464" s="4" t="str">
        <f>IF($K464="igen",Beosztás!AG489,"")</f>
        <v/>
      </c>
      <c r="Z464" s="4" t="str">
        <f>IF($K464="igen",Beosztás!AH489,"")</f>
        <v/>
      </c>
      <c r="AA464" s="4" t="str">
        <f>IF($K464="igen",Beosztás!AI489,"")</f>
        <v/>
      </c>
      <c r="AB464" s="4" t="str">
        <f>IF($K464="igen",Beosztás!AJ489,"")</f>
        <v/>
      </c>
      <c r="AC464" s="4" t="str">
        <f>IF($K464="igen",Beosztás!AK489,"")</f>
        <v/>
      </c>
      <c r="AD464" s="4" t="str">
        <f>IF($K464="igen",Beosztás!AL489,"")</f>
        <v/>
      </c>
      <c r="AE464" s="4" t="str">
        <f>IF($K464="igen",Beosztás!AM489,"")</f>
        <v/>
      </c>
      <c r="AF464" s="4" t="str">
        <f>IF($K464="igen",Beosztás!AN489,"")</f>
        <v/>
      </c>
      <c r="AG464" s="4" t="str">
        <f>IF($K464="igen",Beosztás!AO489,"")</f>
        <v/>
      </c>
      <c r="AH464" s="4" t="str">
        <f>IF($K464="igen",Beosztás!AP489,"")</f>
        <v/>
      </c>
      <c r="AI464" s="4" t="str">
        <f>IF($K464="igen",Beosztás!AQ489,"")</f>
        <v/>
      </c>
      <c r="AJ464" s="4" t="str">
        <f>IF($K464="igen",Beosztás!AR489,"")</f>
        <v/>
      </c>
      <c r="AK464" s="4" t="str">
        <f>IF($K464="igen",Beosztás!AS489,"")</f>
        <v/>
      </c>
      <c r="AL464" s="4" t="str">
        <f>IF($K464="igen",Beosztás!AT489,"")</f>
        <v/>
      </c>
      <c r="AM464" s="4" t="str">
        <f>IF($K464="igen",Beosztás!AU489,"")</f>
        <v/>
      </c>
      <c r="AN464" s="4" t="str">
        <f>IF($K464="igen",Beosztás!AV489,"")</f>
        <v/>
      </c>
      <c r="AO464" s="4" t="str">
        <f>IF($K464="igen",Beosztás!AW489,"")</f>
        <v/>
      </c>
      <c r="AP464" s="32" t="str">
        <f>IF($K464="igen",Beosztás!AX492,"")</f>
        <v/>
      </c>
    </row>
    <row r="465" spans="1:42" hidden="1" x14ac:dyDescent="0.3">
      <c r="A465" s="155">
        <f>Beosztás!A490</f>
        <v>0</v>
      </c>
      <c r="B465">
        <f>VLOOKUP($A465,Beosztás!$A$42:$I$345,8,)</f>
        <v>0</v>
      </c>
      <c r="C465">
        <f>VLOOKUP($A465,Beosztás!$A$42:$Q$345,9,)</f>
        <v>0</v>
      </c>
      <c r="D465">
        <f>VLOOKUP($A465,Beosztás!$A$42:$Q$345,10,)</f>
        <v>0</v>
      </c>
      <c r="E465">
        <f>VLOOKUP($A465,Beosztás!$A$42:$Q$345,11,)</f>
        <v>0</v>
      </c>
      <c r="F465">
        <f>VLOOKUP($A465,Beosztás!$A$42:$Q$345,16,)</f>
        <v>0</v>
      </c>
      <c r="G465">
        <f>VLOOKUP($A465,Beosztás!$A$42:$S$345,17,)</f>
        <v>0</v>
      </c>
      <c r="H465">
        <f>VLOOKUP($A465,Beosztás!$A$42:$S$345,14,)</f>
        <v>0</v>
      </c>
      <c r="I465">
        <f>VLOOKUP($A465,Beosztás!$A$42:$S$345,15,)</f>
        <v>0</v>
      </c>
      <c r="J465">
        <f t="shared" si="16"/>
        <v>0</v>
      </c>
      <c r="K465" s="82" t="str">
        <f t="shared" si="17"/>
        <v>nem</v>
      </c>
      <c r="L465" s="31" t="str">
        <f>IF($K465="igen",Beosztás!T487,"")</f>
        <v/>
      </c>
      <c r="M465" s="4" t="str">
        <f>IF($K465="igen",Beosztás!U487,"")</f>
        <v/>
      </c>
      <c r="N465" s="4" t="str">
        <f>IF($K465="igen",Beosztás!V490,"")</f>
        <v/>
      </c>
      <c r="O465" s="4" t="str">
        <f>IF($K465="igen",Beosztás!W490,"")</f>
        <v/>
      </c>
      <c r="P465" s="4" t="str">
        <f>IF($K465="igen",Beosztás!X490,"")</f>
        <v/>
      </c>
      <c r="Q465" s="4" t="str">
        <f>IF($K465="igen",Beosztás!Y490,"")</f>
        <v/>
      </c>
      <c r="R465" s="4" t="str">
        <f>IF($K465="igen",Beosztás!Z490,"")</f>
        <v/>
      </c>
      <c r="S465" s="4" t="str">
        <f>IF($K465="igen",Beosztás!AA490,"")</f>
        <v/>
      </c>
      <c r="T465" s="4" t="str">
        <f>IF($K465="igen",Beosztás!AB490,"")</f>
        <v/>
      </c>
      <c r="U465" s="4" t="str">
        <f>IF($K465="igen",Beosztás!AC490,"")</f>
        <v/>
      </c>
      <c r="V465" s="4" t="str">
        <f>IF($K465="igen",Beosztás!AD490,"")</f>
        <v/>
      </c>
      <c r="W465" s="4" t="str">
        <f>IF($K465="igen",Beosztás!AE490,"")</f>
        <v/>
      </c>
      <c r="X465" s="4" t="str">
        <f>IF($K465="igen",Beosztás!AF490,"")</f>
        <v/>
      </c>
      <c r="Y465" s="4" t="str">
        <f>IF($K465="igen",Beosztás!AG490,"")</f>
        <v/>
      </c>
      <c r="Z465" s="4" t="str">
        <f>IF($K465="igen",Beosztás!AH490,"")</f>
        <v/>
      </c>
      <c r="AA465" s="4" t="str">
        <f>IF($K465="igen",Beosztás!AI490,"")</f>
        <v/>
      </c>
      <c r="AB465" s="4" t="str">
        <f>IF($K465="igen",Beosztás!AJ490,"")</f>
        <v/>
      </c>
      <c r="AC465" s="4" t="str">
        <f>IF($K465="igen",Beosztás!AK490,"")</f>
        <v/>
      </c>
      <c r="AD465" s="4" t="str">
        <f>IF($K465="igen",Beosztás!AL490,"")</f>
        <v/>
      </c>
      <c r="AE465" s="4" t="str">
        <f>IF($K465="igen",Beosztás!AM490,"")</f>
        <v/>
      </c>
      <c r="AF465" s="4" t="str">
        <f>IF($K465="igen",Beosztás!AN490,"")</f>
        <v/>
      </c>
      <c r="AG465" s="4" t="str">
        <f>IF($K465="igen",Beosztás!AO490,"")</f>
        <v/>
      </c>
      <c r="AH465" s="4" t="str">
        <f>IF($K465="igen",Beosztás!AP490,"")</f>
        <v/>
      </c>
      <c r="AI465" s="4" t="str">
        <f>IF($K465="igen",Beosztás!AQ490,"")</f>
        <v/>
      </c>
      <c r="AJ465" s="4" t="str">
        <f>IF($K465="igen",Beosztás!AR490,"")</f>
        <v/>
      </c>
      <c r="AK465" s="4" t="str">
        <f>IF($K465="igen",Beosztás!AS490,"")</f>
        <v/>
      </c>
      <c r="AL465" s="4" t="str">
        <f>IF($K465="igen",Beosztás!AT490,"")</f>
        <v/>
      </c>
      <c r="AM465" s="4" t="str">
        <f>IF($K465="igen",Beosztás!AU490,"")</f>
        <v/>
      </c>
      <c r="AN465" s="4" t="str">
        <f>IF($K465="igen",Beosztás!AV490,"")</f>
        <v/>
      </c>
      <c r="AO465" s="4" t="str">
        <f>IF($K465="igen",Beosztás!AW490,"")</f>
        <v/>
      </c>
      <c r="AP465" s="32" t="str">
        <f>IF($K465="igen",Beosztás!AX493,"")</f>
        <v/>
      </c>
    </row>
    <row r="466" spans="1:42" hidden="1" x14ac:dyDescent="0.3">
      <c r="A466" s="155">
        <f>Beosztás!A491</f>
        <v>0</v>
      </c>
      <c r="B466">
        <f>VLOOKUP($A466,Beosztás!$A$42:$I$345,8,)</f>
        <v>0</v>
      </c>
      <c r="C466">
        <f>VLOOKUP($A466,Beosztás!$A$42:$Q$345,9,)</f>
        <v>0</v>
      </c>
      <c r="D466">
        <f>VLOOKUP($A466,Beosztás!$A$42:$Q$345,10,)</f>
        <v>0</v>
      </c>
      <c r="E466">
        <f>VLOOKUP($A466,Beosztás!$A$42:$Q$345,11,)</f>
        <v>0</v>
      </c>
      <c r="F466">
        <f>VLOOKUP($A466,Beosztás!$A$42:$Q$345,16,)</f>
        <v>0</v>
      </c>
      <c r="G466">
        <f>VLOOKUP($A466,Beosztás!$A$42:$S$345,17,)</f>
        <v>0</v>
      </c>
      <c r="H466">
        <f>VLOOKUP($A466,Beosztás!$A$42:$S$345,14,)</f>
        <v>0</v>
      </c>
      <c r="I466">
        <f>VLOOKUP($A466,Beosztás!$A$42:$S$345,15,)</f>
        <v>0</v>
      </c>
      <c r="J466">
        <f t="shared" si="16"/>
        <v>0</v>
      </c>
      <c r="K466" s="82" t="str">
        <f t="shared" si="17"/>
        <v>nem</v>
      </c>
      <c r="L466" s="31" t="str">
        <f>IF($K466="igen",Beosztás!T488,"")</f>
        <v/>
      </c>
      <c r="M466" s="4" t="str">
        <f>IF($K466="igen",Beosztás!U488,"")</f>
        <v/>
      </c>
      <c r="N466" s="4" t="str">
        <f>IF($K466="igen",Beosztás!V491,"")</f>
        <v/>
      </c>
      <c r="O466" s="4" t="str">
        <f>IF($K466="igen",Beosztás!W491,"")</f>
        <v/>
      </c>
      <c r="P466" s="4" t="str">
        <f>IF($K466="igen",Beosztás!X491,"")</f>
        <v/>
      </c>
      <c r="Q466" s="4" t="str">
        <f>IF($K466="igen",Beosztás!Y491,"")</f>
        <v/>
      </c>
      <c r="R466" s="4" t="str">
        <f>IF($K466="igen",Beosztás!Z491,"")</f>
        <v/>
      </c>
      <c r="S466" s="4" t="str">
        <f>IF($K466="igen",Beosztás!AA491,"")</f>
        <v/>
      </c>
      <c r="T466" s="4" t="str">
        <f>IF($K466="igen",Beosztás!AB491,"")</f>
        <v/>
      </c>
      <c r="U466" s="4" t="str">
        <f>IF($K466="igen",Beosztás!AC491,"")</f>
        <v/>
      </c>
      <c r="V466" s="4" t="str">
        <f>IF($K466="igen",Beosztás!AD491,"")</f>
        <v/>
      </c>
      <c r="W466" s="4" t="str">
        <f>IF($K466="igen",Beosztás!AE491,"")</f>
        <v/>
      </c>
      <c r="X466" s="4" t="str">
        <f>IF($K466="igen",Beosztás!AF491,"")</f>
        <v/>
      </c>
      <c r="Y466" s="4" t="str">
        <f>IF($K466="igen",Beosztás!AG491,"")</f>
        <v/>
      </c>
      <c r="Z466" s="4" t="str">
        <f>IF($K466="igen",Beosztás!AH491,"")</f>
        <v/>
      </c>
      <c r="AA466" s="4" t="str">
        <f>IF($K466="igen",Beosztás!AI491,"")</f>
        <v/>
      </c>
      <c r="AB466" s="4" t="str">
        <f>IF($K466="igen",Beosztás!AJ491,"")</f>
        <v/>
      </c>
      <c r="AC466" s="4" t="str">
        <f>IF($K466="igen",Beosztás!AK491,"")</f>
        <v/>
      </c>
      <c r="AD466" s="4" t="str">
        <f>IF($K466="igen",Beosztás!AL491,"")</f>
        <v/>
      </c>
      <c r="AE466" s="4" t="str">
        <f>IF($K466="igen",Beosztás!AM491,"")</f>
        <v/>
      </c>
      <c r="AF466" s="4" t="str">
        <f>IF($K466="igen",Beosztás!AN491,"")</f>
        <v/>
      </c>
      <c r="AG466" s="4" t="str">
        <f>IF($K466="igen",Beosztás!AO491,"")</f>
        <v/>
      </c>
      <c r="AH466" s="4" t="str">
        <f>IF($K466="igen",Beosztás!AP491,"")</f>
        <v/>
      </c>
      <c r="AI466" s="4" t="str">
        <f>IF($K466="igen",Beosztás!AQ491,"")</f>
        <v/>
      </c>
      <c r="AJ466" s="4" t="str">
        <f>IF($K466="igen",Beosztás!AR491,"")</f>
        <v/>
      </c>
      <c r="AK466" s="4" t="str">
        <f>IF($K466="igen",Beosztás!AS491,"")</f>
        <v/>
      </c>
      <c r="AL466" s="4" t="str">
        <f>IF($K466="igen",Beosztás!AT491,"")</f>
        <v/>
      </c>
      <c r="AM466" s="4" t="str">
        <f>IF($K466="igen",Beosztás!AU491,"")</f>
        <v/>
      </c>
      <c r="AN466" s="4" t="str">
        <f>IF($K466="igen",Beosztás!AV491,"")</f>
        <v/>
      </c>
      <c r="AO466" s="4" t="str">
        <f>IF($K466="igen",Beosztás!AW491,"")</f>
        <v/>
      </c>
      <c r="AP466" s="32" t="str">
        <f>IF($K466="igen",Beosztás!AX494,"")</f>
        <v/>
      </c>
    </row>
    <row r="467" spans="1:42" ht="15" hidden="1" thickBot="1" x14ac:dyDescent="0.35">
      <c r="A467" s="155">
        <f>Beosztás!A492</f>
        <v>0</v>
      </c>
      <c r="B467">
        <f>VLOOKUP($A467,Beosztás!$A$42:$I$345,8,)</f>
        <v>0</v>
      </c>
      <c r="C467">
        <f>VLOOKUP($A467,Beosztás!$A$42:$Q$345,9,)</f>
        <v>0</v>
      </c>
      <c r="D467">
        <f>VLOOKUP($A467,Beosztás!$A$42:$Q$345,10,)</f>
        <v>0</v>
      </c>
      <c r="E467">
        <f>VLOOKUP($A467,Beosztás!$A$42:$Q$345,11,)</f>
        <v>0</v>
      </c>
      <c r="F467">
        <f>VLOOKUP($A467,Beosztás!$A$42:$Q$345,16,)</f>
        <v>0</v>
      </c>
      <c r="G467">
        <f>VLOOKUP($A467,Beosztás!$A$42:$S$345,17,)</f>
        <v>0</v>
      </c>
      <c r="H467">
        <f>VLOOKUP($A467,Beosztás!$A$42:$S$345,14,)</f>
        <v>0</v>
      </c>
      <c r="I467">
        <f>VLOOKUP($A467,Beosztás!$A$42:$S$345,15,)</f>
        <v>0</v>
      </c>
      <c r="J467">
        <f t="shared" si="16"/>
        <v>0</v>
      </c>
      <c r="K467" s="82" t="str">
        <f t="shared" si="17"/>
        <v>nem</v>
      </c>
      <c r="L467" s="33" t="str">
        <f>IF($K467="igen",Beosztás!T489,"")</f>
        <v/>
      </c>
      <c r="M467" s="34" t="str">
        <f>IF($K467="igen",Beosztás!U489,"")</f>
        <v/>
      </c>
      <c r="N467" s="34" t="str">
        <f>IF($K467="igen",Beosztás!V492,"")</f>
        <v/>
      </c>
      <c r="O467" s="34" t="str">
        <f>IF($K467="igen",Beosztás!W492,"")</f>
        <v/>
      </c>
      <c r="P467" s="34" t="str">
        <f>IF($K467="igen",Beosztás!X492,"")</f>
        <v/>
      </c>
      <c r="Q467" s="34" t="str">
        <f>IF($K467="igen",Beosztás!Y492,"")</f>
        <v/>
      </c>
      <c r="R467" s="34" t="str">
        <f>IF($K467="igen",Beosztás!Z492,"")</f>
        <v/>
      </c>
      <c r="S467" s="34" t="str">
        <f>IF($K467="igen",Beosztás!AA492,"")</f>
        <v/>
      </c>
      <c r="T467" s="34" t="str">
        <f>IF($K467="igen",Beosztás!AB492,"")</f>
        <v/>
      </c>
      <c r="U467" s="34" t="str">
        <f>IF($K467="igen",Beosztás!AC492,"")</f>
        <v/>
      </c>
      <c r="V467" s="34" t="str">
        <f>IF($K467="igen",Beosztás!AD492,"")</f>
        <v/>
      </c>
      <c r="W467" s="34" t="str">
        <f>IF($K467="igen",Beosztás!AE492,"")</f>
        <v/>
      </c>
      <c r="X467" s="34" t="str">
        <f>IF($K467="igen",Beosztás!AF492,"")</f>
        <v/>
      </c>
      <c r="Y467" s="34" t="str">
        <f>IF($K467="igen",Beosztás!AG492,"")</f>
        <v/>
      </c>
      <c r="Z467" s="34" t="str">
        <f>IF($K467="igen",Beosztás!AH492,"")</f>
        <v/>
      </c>
      <c r="AA467" s="34" t="str">
        <f>IF($K467="igen",Beosztás!AI492,"")</f>
        <v/>
      </c>
      <c r="AB467" s="34" t="str">
        <f>IF($K467="igen",Beosztás!AJ492,"")</f>
        <v/>
      </c>
      <c r="AC467" s="34" t="str">
        <f>IF($K467="igen",Beosztás!AK492,"")</f>
        <v/>
      </c>
      <c r="AD467" s="34" t="str">
        <f>IF($K467="igen",Beosztás!AL492,"")</f>
        <v/>
      </c>
      <c r="AE467" s="34" t="str">
        <f>IF($K467="igen",Beosztás!AM492,"")</f>
        <v/>
      </c>
      <c r="AF467" s="34" t="str">
        <f>IF($K467="igen",Beosztás!AN492,"")</f>
        <v/>
      </c>
      <c r="AG467" s="34" t="str">
        <f>IF($K467="igen",Beosztás!AO492,"")</f>
        <v/>
      </c>
      <c r="AH467" s="34" t="str">
        <f>IF($K467="igen",Beosztás!AP492,"")</f>
        <v/>
      </c>
      <c r="AI467" s="34" t="str">
        <f>IF($K467="igen",Beosztás!AQ492,"")</f>
        <v/>
      </c>
      <c r="AJ467" s="34" t="str">
        <f>IF($K467="igen",Beosztás!AR492,"")</f>
        <v/>
      </c>
      <c r="AK467" s="34" t="str">
        <f>IF($K467="igen",Beosztás!AS492,"")</f>
        <v/>
      </c>
      <c r="AL467" s="34" t="str">
        <f>IF($K467="igen",Beosztás!AT492,"")</f>
        <v/>
      </c>
      <c r="AM467" s="34" t="str">
        <f>IF($K467="igen",Beosztás!AU492,"")</f>
        <v/>
      </c>
      <c r="AN467" s="34" t="str">
        <f>IF($K467="igen",Beosztás!AV492,"")</f>
        <v/>
      </c>
      <c r="AO467" s="34" t="str">
        <f>IF($K467="igen",Beosztás!AW492,"")</f>
        <v/>
      </c>
      <c r="AP467" s="35" t="str">
        <f>IF($K467="igen",Beosztás!AX495,"")</f>
        <v/>
      </c>
    </row>
  </sheetData>
  <sheetProtection autoFilter="0"/>
  <autoFilter ref="A4:AP467" xr:uid="{00000000-0009-0000-0000-000002000000}">
    <filterColumn colId="10">
      <filters>
        <filter val="igen"/>
      </filters>
    </filterColumn>
  </autoFilter>
  <customSheetViews>
    <customSheetView guid="{196F1BDD-5600-471F-9A84-7CB85C8694ED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00000000-0009-0000-0000-000002000000}">
        <filterColumn colId="10">
          <filters>
            <filter val="igen"/>
          </filters>
        </filterColumn>
      </autoFilter>
    </customSheetView>
    <customSheetView guid="{06E05BF7-7899-439D-ADBA-6F4F03773025}" filter="1" showAutoFilter="1" hiddenRows="1" hiddenColumns="1">
      <pane xSplit="10" ySplit="3" topLeftCell="L20" activePane="bottomRight" state="frozen"/>
      <selection pane="bottomRight" activeCell="N64" sqref="N64"/>
      <pageMargins left="0" right="0" top="0" bottom="0" header="0" footer="0"/>
      <autoFilter ref="A4:AP467" xr:uid="{C6425857-B51B-4CC3-A6FB-E5BF3B350E2F}">
        <filterColumn colId="10">
          <filters>
            <filter val="igen"/>
          </filters>
        </filterColumn>
      </autoFilter>
    </customSheetView>
    <customSheetView guid="{A1CCBBE7-DA00-40FA-9C57-20230DD629CF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E3F4EBD4-FF56-402A-8FB2-4EE454A1D7A8}">
        <filterColumn colId="10">
          <filters>
            <filter val="igen"/>
          </filters>
        </filterColumn>
      </autoFilter>
    </customSheetView>
    <customSheetView guid="{F7787515-1165-4952-BB6C-7241D5E70BAE}" filter="1" showAutoFilter="1" hiddenRows="1" hiddenColumns="1">
      <pane xSplit="10" ySplit="1" topLeftCell="L4" activePane="bottomRight" state="frozen"/>
      <selection pane="bottomRight" activeCell="N64" sqref="N64"/>
      <pageMargins left="0" right="0" top="0" bottom="0" header="0" footer="0"/>
      <autoFilter ref="A4:AP467" xr:uid="{C3B6C93C-7951-45EF-9A56-D8B3D1B689A5}">
        <filterColumn colId="10">
          <filters>
            <filter val="igen"/>
          </filters>
        </filterColumn>
      </autoFilter>
    </customSheetView>
    <customSheetView guid="{790F73C8-CB69-481D-8030-FA574F115D3B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0B341EB4-6A28-4715-85E9-A69849CB5A00}">
        <filterColumn colId="10">
          <filters>
            <filter val="igen"/>
          </filters>
        </filterColumn>
      </autoFilter>
    </customSheetView>
    <customSheetView guid="{BF1F5683-2BE3-424A-BC21-3CC049CA76FA}" filter="1" showAutoFilter="1" hiddenRows="1" hiddenColumns="1">
      <pane xSplit="10" ySplit="3" topLeftCell="L4" activePane="bottomRight" state="frozen"/>
      <selection pane="bottomRight" activeCell="M73" sqref="M73"/>
      <pageMargins left="0" right="0" top="0" bottom="0" header="0" footer="0"/>
      <autoFilter ref="A4:AP468" xr:uid="{744BA4D7-7AEA-4809-B6B9-F0BF14AA675F}">
        <filterColumn colId="10">
          <filters>
            <filter val="igen"/>
          </filters>
        </filterColumn>
      </autoFilter>
    </customSheetView>
    <customSheetView guid="{6F2C1CF5-E336-43B4-BD9D-1E3F5E8CF96F}" filter="1" showAutoFilter="1" hiddenColumns="1">
      <pane xSplit="10" ySplit="2" topLeftCell="L4" activePane="bottomRight" state="frozen"/>
      <selection pane="bottomRight" activeCell="A3" sqref="A3:XFD3"/>
      <pageMargins left="0" right="0" top="0" bottom="0" header="0" footer="0"/>
      <autoFilter ref="A3:AP467" xr:uid="{9CA61566-BD52-42EB-BF7D-3CE0E04AB71C}">
        <filterColumn colId="10">
          <filters>
            <filter val="igen"/>
          </filters>
        </filterColumn>
      </autoFilter>
    </customSheetView>
    <customSheetView guid="{F0088BAE-B022-47BC-86D4-B726B8493E54}" filter="1" showAutoFilter="1" hiddenColumns="1">
      <pane xSplit="10" ySplit="3" topLeftCell="L4" activePane="bottomRight" state="frozen"/>
      <selection pane="bottomRight" activeCell="M12" sqref="M12"/>
      <pageMargins left="0" right="0" top="0" bottom="0" header="0" footer="0"/>
      <autoFilter ref="A3:AP467" xr:uid="{0EDE343E-C8B3-4991-9693-700BF7DFDEA6}">
        <filterColumn colId="10">
          <filters>
            <filter val="igen"/>
          </filters>
        </filterColumn>
      </autoFilter>
    </customSheetView>
    <customSheetView guid="{6328BAF9-9C79-455F-B76A-5E213FB7D682}" filter="1" showAutoFilter="1" hiddenColumns="1">
      <pane xSplit="10" ySplit="2" topLeftCell="L16" activePane="bottomRight" state="frozen"/>
      <selection pane="bottomRight" activeCell="Q2" sqref="Q2"/>
      <pageMargins left="0" right="0" top="0" bottom="0" header="0" footer="0"/>
      <autoFilter ref="A3:AP467" xr:uid="{BB9027D2-8567-4B1C-BD45-CFAD91CB84FD}">
        <filterColumn colId="10">
          <filters>
            <filter val="igen"/>
          </filters>
        </filterColumn>
      </autoFilter>
    </customSheetView>
    <customSheetView guid="{4FA4B2C8-BE1E-46BB-A422-570CF7B1178C}" filter="1" showAutoFilter="1" hiddenColumns="1">
      <pane xSplit="10" ySplit="2" topLeftCell="L17" activePane="bottomRight" state="frozen"/>
      <selection pane="bottomRight" activeCell="N308" sqref="N308"/>
      <pageMargins left="0" right="0" top="0" bottom="0" header="0" footer="0"/>
      <autoFilter ref="A3:AP467" xr:uid="{015E1968-B7BD-4A70-BC93-0C13CC577937}">
        <filterColumn colId="10">
          <filters>
            <filter val="igen"/>
          </filters>
        </filterColumn>
      </autoFilter>
    </customSheetView>
    <customSheetView guid="{4A8EF384-4AD9-4447-A051-447CA3647EDF}" filter="1" showAutoFilter="1" hiddenRows="1" hiddenColumns="1">
      <pane xSplit="10" ySplit="1" topLeftCell="L4" activePane="bottomRight" state="frozen"/>
      <selection pane="bottomRight" activeCell="A3" sqref="A3:XFD3"/>
      <pageMargins left="0" right="0" top="0" bottom="0" header="0" footer="0"/>
      <autoFilter ref="A4:AP468" xr:uid="{57AAE184-7F4B-4FEA-827C-BDE62C5C8E65}">
        <filterColumn colId="10">
          <filters>
            <filter val="igen"/>
          </filters>
        </filterColumn>
      </autoFilter>
    </customSheetView>
    <customSheetView guid="{EDCC7CB7-6F36-40E4-9D32-3CF50FC94AF0}" filter="1" showAutoFilter="1" hiddenRows="1" hiddenColumns="1">
      <pane xSplit="10" ySplit="3" topLeftCell="L237" activePane="bottomRight" state="frozen"/>
      <selection pane="bottomRight" activeCell="P480" sqref="P480"/>
      <pageMargins left="0" right="0" top="0" bottom="0" header="0" footer="0"/>
      <autoFilter ref="A4:AP467" xr:uid="{27D05A2C-5374-4D1A-9058-7EB18E73B01B}">
        <filterColumn colId="10">
          <filters>
            <filter val="igen"/>
          </filters>
        </filterColumn>
      </autoFilter>
    </customSheetView>
    <customSheetView guid="{E82EC676-6186-4E8A-ABD2-FC00AE498129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881E014F-DD6E-4F03-8079-B8264F155D98}">
        <filterColumn colId="10">
          <filters>
            <filter val="igen"/>
          </filters>
        </filterColumn>
      </autoFilter>
    </customSheetView>
    <customSheetView guid="{A1AEE080-8F7C-4559-87C2-1F81D511203D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7F86BEA1-D9D6-4985-B2BA-9CA309D5C73C}">
        <filterColumn colId="10">
          <filters>
            <filter val="igen"/>
          </filters>
        </filterColumn>
      </autoFilter>
    </customSheetView>
    <customSheetView guid="{57B5B1C0-3FCF-4605-B643-F9749512C06A}" filter="1" showAutoFilter="1" hiddenRows="1" hiddenColumns="1">
      <pane xSplit="10" ySplit="3" topLeftCell="L20" activePane="bottomRight" state="frozen"/>
      <selection pane="bottomRight" activeCell="N64" sqref="N64"/>
      <pageMargins left="0" right="0" top="0" bottom="0" header="0" footer="0"/>
      <autoFilter ref="A4:AP467" xr:uid="{FD939280-ED45-4755-8790-99E990E62554}">
        <filterColumn colId="10">
          <filters>
            <filter val="igen"/>
          </filters>
        </filterColumn>
      </autoFilter>
    </customSheetView>
    <customSheetView guid="{2114BA9A-8826-4A5D-BB98-CA3D216D9B3C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57487E56-928A-4311-9B19-0A6E1160232E}">
        <filterColumn colId="10">
          <filters>
            <filter val="igen"/>
          </filters>
        </filterColumn>
      </autoFilter>
    </customSheetView>
    <customSheetView guid="{F40E8CD0-BA0A-447D-8980-9ED62641A129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D4BA7DC3-1F3C-403A-B8ED-20A4D1E323E5}">
        <filterColumn colId="10">
          <filters>
            <filter val="igen"/>
          </filters>
        </filterColumn>
      </autoFilter>
    </customSheetView>
    <customSheetView guid="{202CABC8-3892-4C29-8AB9-226D94F0DCBE}" filter="1" showAutoFilter="1" hiddenRows="1" hiddenColumns="1">
      <pane xSplit="10" ySplit="1" topLeftCell="L4" activePane="bottomRight" state="frozen"/>
      <selection pane="bottomRight" activeCell="N64" sqref="N64"/>
      <pageMargins left="0" right="0" top="0" bottom="0" header="0" footer="0"/>
      <autoFilter ref="A4:AP467" xr:uid="{D285A4E5-4603-40FD-9473-AD9913F938D0}">
        <filterColumn colId="10">
          <filters>
            <filter val="igen"/>
          </filters>
        </filterColumn>
      </autoFilter>
    </customSheetView>
    <customSheetView guid="{0A9EF666-D3AA-44CC-AF13-6AEBBC37D1EF}" filter="1" showAutoFilter="1" hiddenRows="1" hiddenColumns="1">
      <pane xSplit="10" ySplit="3" topLeftCell="L4" activePane="bottomRight" state="frozen"/>
      <selection pane="bottomRight" activeCell="O134" sqref="O134"/>
      <pageMargins left="0" right="0" top="0" bottom="0" header="0" footer="0"/>
      <autoFilter ref="A4:AP467" xr:uid="{49C6F7E2-4BEF-4108-BB08-E22D6FBBEF88}">
        <filterColumn colId="10">
          <filters>
            <filter val="igen"/>
          </filters>
        </filterColumn>
      </autoFilter>
    </customSheetView>
    <customSheetView guid="{E94EDAEC-929A-4721-8796-239EE64B5EB3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D8AEBFAF-C4FF-40E3-8CA7-331521F29E55}">
        <filterColumn colId="10">
          <filters>
            <filter val="igen"/>
          </filters>
        </filterColumn>
      </autoFilter>
    </customSheetView>
    <customSheetView guid="{C1535CD2-EC82-4FF4-8F50-AE7AAD32424E}" filter="1" showAutoFilter="1" hiddenRows="1" hiddenColumns="1">
      <pane xSplit="10" ySplit="3" topLeftCell="L4" activePane="bottomRight" state="frozen"/>
      <selection pane="bottomRight" activeCell="N64" sqref="N64"/>
      <pageMargins left="0" right="0" top="0" bottom="0" header="0" footer="0"/>
      <autoFilter ref="A4:AP467" xr:uid="{4917FA8E-A0A9-4E99-9329-30480D81A49A}">
        <filterColumn colId="10">
          <filters>
            <filter val="igen"/>
          </filters>
        </filterColumn>
      </autoFilter>
    </customSheetView>
  </customSheetViews>
  <phoneticPr fontId="1" type="noConversion"/>
  <conditionalFormatting sqref="L1:AP2 O3:AP4 O27:AP30 O53:AP56 O79:AP82">
    <cfRule type="expression" priority="4">
      <formula>WEEKDAY(L3,2)=2</formula>
    </cfRule>
  </conditionalFormatting>
  <conditionalFormatting sqref="L1:AP467">
    <cfRule type="expression" dxfId="595" priority="1">
      <formula>OR(WEEKDAY(L$1,11)=6, WEEKDAY(L$1,11)=7)</formula>
    </cfRule>
    <cfRule type="expression" dxfId="594" priority="57">
      <formula>OR(WEEKDAY(L$3,11)=6, WEEKDAY(L$3,11)=7)</formula>
    </cfRule>
  </conditionalFormatting>
  <conditionalFormatting sqref="L1:AP1048576">
    <cfRule type="cellIs" dxfId="593" priority="2" operator="equal">
      <formula>"Levelezés ho"</formula>
    </cfRule>
    <cfRule type="cellIs" dxfId="592" priority="3" operator="equal">
      <formula>"Levélírás"</formula>
    </cfRule>
  </conditionalFormatting>
  <conditionalFormatting sqref="O5:AP10 O12:AP467">
    <cfRule type="expression" priority="11">
      <formula>WEEKDAY(O6,2)=2</formula>
    </cfRule>
  </conditionalFormatting>
  <conditionalFormatting sqref="O11:AP11">
    <cfRule type="expression" priority="479">
      <formula>WEEKDAY(#REF!,2)=2</formula>
    </cfRule>
  </conditionalFormatting>
  <conditionalFormatting sqref="O28:AP30 O54:AP56 O80:AP82">
    <cfRule type="expression" priority="5">
      <formula>WEEKDAY(O31,2)=2</formula>
    </cfRule>
  </conditionalFormatting>
  <conditionalFormatting sqref="O294:AP294">
    <cfRule type="expression" priority="82">
      <formula>WEEKDAY(#REF!,2)=2</formula>
    </cfRule>
  </conditionalFormatting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8" filterMode="1">
    <tabColor theme="7" tint="-0.249977111117893"/>
  </sheetPr>
  <dimension ref="A1:AG405"/>
  <sheetViews>
    <sheetView workbookViewId="0">
      <pane xSplit="2" ySplit="3" topLeftCell="N4" activePane="bottomRight" state="frozen"/>
      <selection pane="topRight" activeCell="C1" sqref="C1"/>
      <selection pane="bottomLeft" activeCell="A4" sqref="A4"/>
      <selection pane="bottomRight" activeCell="T417" sqref="T417"/>
    </sheetView>
  </sheetViews>
  <sheetFormatPr defaultRowHeight="14.4" x14ac:dyDescent="0.3"/>
  <cols>
    <col min="1" max="1" width="28" bestFit="1" customWidth="1"/>
    <col min="2" max="2" width="13.5546875" style="82" hidden="1" customWidth="1"/>
    <col min="3" max="4" width="10.44140625" bestFit="1" customWidth="1"/>
    <col min="5" max="9" width="18.5546875" bestFit="1" customWidth="1"/>
    <col min="10" max="11" width="10.44140625" bestFit="1" customWidth="1"/>
    <col min="12" max="16" width="18.5546875" bestFit="1" customWidth="1"/>
    <col min="17" max="18" width="10.44140625" bestFit="1" customWidth="1"/>
    <col min="19" max="23" width="18.5546875" bestFit="1" customWidth="1"/>
    <col min="24" max="25" width="10.44140625" bestFit="1" customWidth="1"/>
    <col min="26" max="30" width="18.5546875" bestFit="1" customWidth="1"/>
    <col min="31" max="32" width="10.44140625" bestFit="1" customWidth="1"/>
    <col min="33" max="33" width="18.5546875" bestFit="1" customWidth="1"/>
  </cols>
  <sheetData>
    <row r="1" spans="1:33" x14ac:dyDescent="0.3">
      <c r="A1" s="154"/>
      <c r="C1" s="568" t="str">
        <f>Beosztás!T1</f>
        <v>2026.03.01</v>
      </c>
      <c r="D1" s="541">
        <f>Beosztás!U1</f>
        <v>46083</v>
      </c>
      <c r="E1" s="28">
        <f>Beosztás!V1</f>
        <v>46084</v>
      </c>
      <c r="F1" s="28">
        <f>Beosztás!W1</f>
        <v>46085</v>
      </c>
      <c r="G1" s="28">
        <f>Beosztás!X1</f>
        <v>46086</v>
      </c>
      <c r="H1" s="28">
        <f>Beosztás!Y1</f>
        <v>46087</v>
      </c>
      <c r="I1" s="28">
        <f>Beosztás!Z1</f>
        <v>46088</v>
      </c>
      <c r="J1" s="28">
        <f>Beosztás!AA1</f>
        <v>46089</v>
      </c>
      <c r="K1" s="28">
        <f>Beosztás!AB1</f>
        <v>46090</v>
      </c>
      <c r="L1" s="541">
        <f>Beosztás!AC1</f>
        <v>46091</v>
      </c>
      <c r="M1" s="28">
        <f>Beosztás!AD1</f>
        <v>46092</v>
      </c>
      <c r="N1" s="28">
        <f>Beosztás!AE1</f>
        <v>46093</v>
      </c>
      <c r="O1" s="28">
        <f>Beosztás!AF1</f>
        <v>46094</v>
      </c>
      <c r="P1" s="28">
        <f>Beosztás!AG1</f>
        <v>46095</v>
      </c>
      <c r="Q1" s="28">
        <f>Beosztás!AH1</f>
        <v>46096</v>
      </c>
      <c r="R1" s="28">
        <f>Beosztás!AI1</f>
        <v>46097</v>
      </c>
      <c r="S1" s="28">
        <f>Beosztás!AJ1</f>
        <v>46098</v>
      </c>
      <c r="T1" s="541">
        <f>Beosztás!AK1</f>
        <v>46099</v>
      </c>
      <c r="U1" s="28">
        <f>Beosztás!AL1</f>
        <v>46100</v>
      </c>
      <c r="V1" s="28">
        <f>Beosztás!AM1</f>
        <v>46101</v>
      </c>
      <c r="W1" s="28">
        <f>Beosztás!AN1</f>
        <v>46102</v>
      </c>
      <c r="X1" s="28">
        <f>Beosztás!AO1</f>
        <v>46103</v>
      </c>
      <c r="Y1" s="28">
        <f>Beosztás!AP1</f>
        <v>46104</v>
      </c>
      <c r="Z1" s="541">
        <f>Beosztás!AQ1</f>
        <v>46105</v>
      </c>
      <c r="AA1" s="541">
        <f>Beosztás!AR1</f>
        <v>46106</v>
      </c>
      <c r="AB1" s="541">
        <f>Beosztás!AS1</f>
        <v>46107</v>
      </c>
      <c r="AC1" s="28">
        <f>Beosztás!AT1</f>
        <v>46108</v>
      </c>
      <c r="AD1" s="28">
        <f>Beosztás!AU1</f>
        <v>46109</v>
      </c>
      <c r="AE1" s="28">
        <f>Beosztás!AV1</f>
        <v>46110</v>
      </c>
      <c r="AF1" s="28">
        <f>Beosztás!AW1</f>
        <v>46111</v>
      </c>
      <c r="AG1" s="28">
        <f>Beosztás!AX1</f>
        <v>46112</v>
      </c>
    </row>
    <row r="2" spans="1:33" hidden="1" x14ac:dyDescent="0.3">
      <c r="A2" s="341"/>
      <c r="C2" s="340">
        <f>WEEKDAY(C1)</f>
        <v>1</v>
      </c>
      <c r="D2" s="340">
        <f t="shared" ref="D2:AG2" si="0">WEEKDAY(D1)</f>
        <v>2</v>
      </c>
      <c r="E2" s="340">
        <f t="shared" si="0"/>
        <v>3</v>
      </c>
      <c r="F2" s="340">
        <f t="shared" si="0"/>
        <v>4</v>
      </c>
      <c r="G2" s="340">
        <f t="shared" si="0"/>
        <v>5</v>
      </c>
      <c r="H2" s="340">
        <f t="shared" si="0"/>
        <v>6</v>
      </c>
      <c r="I2" s="340">
        <f t="shared" si="0"/>
        <v>7</v>
      </c>
      <c r="J2" s="340">
        <f t="shared" si="0"/>
        <v>1</v>
      </c>
      <c r="K2" s="340">
        <f t="shared" si="0"/>
        <v>2</v>
      </c>
      <c r="L2" s="340">
        <f t="shared" si="0"/>
        <v>3</v>
      </c>
      <c r="M2" s="340">
        <f t="shared" si="0"/>
        <v>4</v>
      </c>
      <c r="N2" s="340">
        <f t="shared" si="0"/>
        <v>5</v>
      </c>
      <c r="O2" s="340">
        <f t="shared" si="0"/>
        <v>6</v>
      </c>
      <c r="P2" s="340">
        <f t="shared" si="0"/>
        <v>7</v>
      </c>
      <c r="Q2" s="340">
        <f t="shared" si="0"/>
        <v>1</v>
      </c>
      <c r="R2" s="340">
        <f t="shared" si="0"/>
        <v>2</v>
      </c>
      <c r="S2" s="340">
        <f t="shared" si="0"/>
        <v>3</v>
      </c>
      <c r="T2" s="340">
        <f t="shared" si="0"/>
        <v>4</v>
      </c>
      <c r="U2" s="340">
        <f t="shared" si="0"/>
        <v>5</v>
      </c>
      <c r="V2" s="340">
        <f t="shared" si="0"/>
        <v>6</v>
      </c>
      <c r="W2" s="340">
        <f t="shared" si="0"/>
        <v>7</v>
      </c>
      <c r="X2" s="340">
        <f t="shared" si="0"/>
        <v>1</v>
      </c>
      <c r="Y2" s="340">
        <f t="shared" si="0"/>
        <v>2</v>
      </c>
      <c r="Z2" s="340">
        <f t="shared" si="0"/>
        <v>3</v>
      </c>
      <c r="AA2" s="340">
        <f t="shared" si="0"/>
        <v>4</v>
      </c>
      <c r="AB2" s="340">
        <f t="shared" si="0"/>
        <v>5</v>
      </c>
      <c r="AC2" s="340">
        <f t="shared" si="0"/>
        <v>6</v>
      </c>
      <c r="AD2" s="340">
        <f t="shared" si="0"/>
        <v>7</v>
      </c>
      <c r="AE2" s="340">
        <f t="shared" si="0"/>
        <v>1</v>
      </c>
      <c r="AF2" s="340">
        <f t="shared" si="0"/>
        <v>2</v>
      </c>
      <c r="AG2" s="340">
        <f t="shared" si="0"/>
        <v>3</v>
      </c>
    </row>
    <row r="3" spans="1:33" ht="32.25" customHeight="1" thickBot="1" x14ac:dyDescent="0.35">
      <c r="A3" s="181"/>
      <c r="C3" s="569" t="str">
        <f>IF(C2=1,"Vasárnap",IF(C2=2,"Hétfő",IF(C2=3,"Kedd",IF(C2=4,"Szerda",IF(C2=5,"Csütörtök",IF(C2=6,"Péntek",IF(C2=7,"Szombat","")))))))</f>
        <v>Vasárnap</v>
      </c>
      <c r="D3" s="542" t="str">
        <f t="shared" ref="D3:AG3" si="1">IF(D2=1,"Vasárnap",IF(D2=2,"Hétfő",IF(D2=3,"Kedd",IF(D2=4,"Szerda",IF(D2=5,"Csütörtök",IF(D2=6,"Péntek",IF(D2=7,"Szombat","")))))))</f>
        <v>Hétfő</v>
      </c>
      <c r="E3" s="33" t="str">
        <f t="shared" si="1"/>
        <v>Kedd</v>
      </c>
      <c r="F3" s="33" t="str">
        <f t="shared" si="1"/>
        <v>Szerda</v>
      </c>
      <c r="G3" s="33" t="str">
        <f t="shared" si="1"/>
        <v>Csütörtök</v>
      </c>
      <c r="H3" s="33" t="str">
        <f t="shared" si="1"/>
        <v>Péntek</v>
      </c>
      <c r="I3" s="33" t="str">
        <f t="shared" si="1"/>
        <v>Szombat</v>
      </c>
      <c r="J3" s="33" t="str">
        <f t="shared" si="1"/>
        <v>Vasárnap</v>
      </c>
      <c r="K3" s="33" t="str">
        <f t="shared" si="1"/>
        <v>Hétfő</v>
      </c>
      <c r="L3" s="542" t="str">
        <f t="shared" si="1"/>
        <v>Kedd</v>
      </c>
      <c r="M3" s="33" t="str">
        <f t="shared" si="1"/>
        <v>Szerda</v>
      </c>
      <c r="N3" s="33" t="str">
        <f t="shared" si="1"/>
        <v>Csütörtök</v>
      </c>
      <c r="O3" s="33" t="str">
        <f t="shared" si="1"/>
        <v>Péntek</v>
      </c>
      <c r="P3" s="33" t="str">
        <f t="shared" si="1"/>
        <v>Szombat</v>
      </c>
      <c r="Q3" s="33" t="str">
        <f t="shared" si="1"/>
        <v>Vasárnap</v>
      </c>
      <c r="R3" s="33" t="str">
        <f t="shared" si="1"/>
        <v>Hétfő</v>
      </c>
      <c r="S3" s="33" t="str">
        <f t="shared" si="1"/>
        <v>Kedd</v>
      </c>
      <c r="T3" s="542" t="str">
        <f t="shared" si="1"/>
        <v>Szerda</v>
      </c>
      <c r="U3" s="33" t="str">
        <f t="shared" si="1"/>
        <v>Csütörtök</v>
      </c>
      <c r="V3" s="33" t="str">
        <f t="shared" si="1"/>
        <v>Péntek</v>
      </c>
      <c r="W3" s="33" t="str">
        <f t="shared" si="1"/>
        <v>Szombat</v>
      </c>
      <c r="X3" s="33" t="str">
        <f t="shared" si="1"/>
        <v>Vasárnap</v>
      </c>
      <c r="Y3" s="33" t="str">
        <f t="shared" si="1"/>
        <v>Hétfő</v>
      </c>
      <c r="Z3" s="542" t="str">
        <f t="shared" si="1"/>
        <v>Kedd</v>
      </c>
      <c r="AA3" s="542" t="str">
        <f t="shared" si="1"/>
        <v>Szerda</v>
      </c>
      <c r="AB3" s="542" t="str">
        <f t="shared" si="1"/>
        <v>Csütörtök</v>
      </c>
      <c r="AC3" s="33" t="str">
        <f t="shared" si="1"/>
        <v>Péntek</v>
      </c>
      <c r="AD3" s="33" t="str">
        <f t="shared" si="1"/>
        <v>Szombat</v>
      </c>
      <c r="AE3" s="33" t="str">
        <f t="shared" si="1"/>
        <v>Vasárnap</v>
      </c>
      <c r="AF3" s="33" t="str">
        <f t="shared" si="1"/>
        <v>Hétfő</v>
      </c>
      <c r="AG3" s="33" t="str">
        <f t="shared" si="1"/>
        <v>Kedd</v>
      </c>
    </row>
    <row r="4" spans="1:33" ht="15.75" customHeight="1" thickBot="1" x14ac:dyDescent="0.35">
      <c r="B4" s="83" t="s">
        <v>45</v>
      </c>
      <c r="C4" s="570"/>
      <c r="D4" s="543"/>
      <c r="E4" s="88"/>
      <c r="F4" s="88"/>
      <c r="G4" s="88"/>
      <c r="H4" s="88"/>
      <c r="I4" s="88"/>
      <c r="J4" s="88"/>
      <c r="K4" s="88"/>
      <c r="L4" s="543"/>
      <c r="M4" s="88"/>
      <c r="N4" s="88"/>
      <c r="O4" s="88"/>
      <c r="P4" s="88"/>
      <c r="Q4" s="88"/>
      <c r="R4" s="88"/>
      <c r="S4" s="88"/>
      <c r="T4" s="543"/>
      <c r="U4" s="88"/>
      <c r="V4" s="88"/>
      <c r="W4" s="88"/>
      <c r="X4" s="88"/>
      <c r="Y4" s="88"/>
      <c r="Z4" s="543"/>
      <c r="AA4" s="543"/>
      <c r="AB4" s="543"/>
      <c r="AC4" s="88"/>
      <c r="AD4" s="88"/>
      <c r="AE4" s="88"/>
      <c r="AF4" s="88"/>
      <c r="AG4" s="89"/>
    </row>
    <row r="5" spans="1:33" ht="27" hidden="1" customHeight="1" thickBot="1" x14ac:dyDescent="0.35">
      <c r="A5" s="155" t="str">
        <f>Beosztás!A43</f>
        <v>Barna Emőke</v>
      </c>
      <c r="B5" t="str">
        <f>VLOOKUP($A5,Beosztás!$A$42:$S$348,12,)</f>
        <v>nem</v>
      </c>
      <c r="C5" s="40" t="str">
        <f>IF($B5="igen",Beosztás!T43,"")</f>
        <v/>
      </c>
      <c r="D5" s="40" t="str">
        <f>IF($B5="igen",Beosztás!U43,"")</f>
        <v/>
      </c>
      <c r="E5" s="40" t="str">
        <f>IF($B5="igen",Beosztás!V43,"")</f>
        <v/>
      </c>
      <c r="F5" s="40" t="str">
        <f>IF($B5="igen",Beosztás!W43,"")</f>
        <v/>
      </c>
      <c r="G5" s="40" t="str">
        <f>IF($B5="igen",Beosztás!X43,"")</f>
        <v/>
      </c>
      <c r="H5" s="40" t="str">
        <f>IF($B5="igen",Beosztás!Y43,"")</f>
        <v/>
      </c>
      <c r="I5" s="40" t="str">
        <f>IF($B5="igen",Beosztás!Z43,"")</f>
        <v/>
      </c>
      <c r="J5" s="40" t="str">
        <f>IF($B5="igen",Beosztás!AA43,"")</f>
        <v/>
      </c>
      <c r="K5" s="40" t="str">
        <f>IF($B5="igen",Beosztás!AB43,"")</f>
        <v/>
      </c>
      <c r="L5" s="40" t="str">
        <f>IF($B5="igen",Beosztás!AC43,"")</f>
        <v/>
      </c>
      <c r="M5" s="40" t="str">
        <f>IF($B5="igen",Beosztás!AD43,"")</f>
        <v/>
      </c>
      <c r="N5" s="40" t="str">
        <f>IF($B5="igen",Beosztás!AE43,"")</f>
        <v/>
      </c>
      <c r="O5" s="40" t="str">
        <f>IF($B5="igen",Beosztás!AF43,"")</f>
        <v/>
      </c>
      <c r="P5" s="40" t="str">
        <f>IF($B5="igen",Beosztás!AG43,"")</f>
        <v/>
      </c>
      <c r="Q5" s="40" t="str">
        <f>IF($B5="igen",Beosztás!AH43,"")</f>
        <v/>
      </c>
      <c r="R5" s="40" t="str">
        <f>IF($B5="igen",Beosztás!AI43,"")</f>
        <v/>
      </c>
      <c r="S5" s="40" t="str">
        <f>IF($B5="igen",Beosztás!AJ43,"")</f>
        <v/>
      </c>
      <c r="T5" s="40" t="str">
        <f>IF($B5="igen",Beosztás!AK43,"")</f>
        <v/>
      </c>
      <c r="U5" s="40" t="str">
        <f>IF($B5="igen",Beosztás!AL43,"")</f>
        <v/>
      </c>
      <c r="V5" s="40" t="str">
        <f>IF($B5="igen",Beosztás!AM43,"")</f>
        <v/>
      </c>
      <c r="W5" s="40" t="str">
        <f>IF($B5="igen",Beosztás!AN43,"")</f>
        <v/>
      </c>
      <c r="X5" s="40" t="str">
        <f>IF($B5="igen",Beosztás!AO43,"")</f>
        <v/>
      </c>
      <c r="Y5" s="40" t="str">
        <f>IF($B5="igen",Beosztás!AP43,"")</f>
        <v/>
      </c>
      <c r="Z5" s="40" t="str">
        <f>IF($B5="igen",Beosztás!AQ43,"")</f>
        <v/>
      </c>
      <c r="AA5" s="40" t="str">
        <f>IF($B5="igen",Beosztás!AR43,"")</f>
        <v/>
      </c>
      <c r="AB5" s="40" t="str">
        <f>IF($B5="igen",Beosztás!AS43,"")</f>
        <v/>
      </c>
      <c r="AC5" s="40" t="str">
        <f>IF($B5="igen",Beosztás!AT43,"")</f>
        <v/>
      </c>
      <c r="AD5" s="40" t="str">
        <f>IF($B5="igen",Beosztás!AU43,"")</f>
        <v/>
      </c>
      <c r="AE5" s="40" t="str">
        <f>IF($B5="igen",Beosztás!AV43,"")</f>
        <v/>
      </c>
      <c r="AF5" s="40" t="str">
        <f>IF($B5="igen",Beosztás!AW43,"")</f>
        <v/>
      </c>
      <c r="AG5" s="40" t="str">
        <f>IF($B5="igen",Beosztás!AX43,"")</f>
        <v/>
      </c>
    </row>
    <row r="6" spans="1:33" ht="15" thickBot="1" x14ac:dyDescent="0.35">
      <c r="A6" s="155" t="str">
        <f>Beosztás!A44</f>
        <v>Basa Istvánné</v>
      </c>
      <c r="B6" t="str">
        <f>VLOOKUP($A6,Beosztás!$A$42:$S$348,12,)</f>
        <v>igen</v>
      </c>
      <c r="C6" s="515"/>
      <c r="D6" s="544"/>
      <c r="E6" s="40"/>
      <c r="F6" s="40"/>
      <c r="G6" s="40"/>
      <c r="H6" s="40"/>
      <c r="I6" s="40"/>
      <c r="J6" s="40"/>
      <c r="K6" s="40"/>
      <c r="L6" s="544"/>
      <c r="M6" s="40"/>
      <c r="N6" s="40"/>
      <c r="O6" s="40"/>
      <c r="P6" s="40"/>
      <c r="Q6" s="40"/>
      <c r="R6" s="40"/>
      <c r="S6" s="40"/>
      <c r="T6" s="544"/>
      <c r="U6" s="40"/>
      <c r="V6" s="40"/>
      <c r="W6" s="40"/>
      <c r="X6" s="40"/>
      <c r="Y6" s="40"/>
      <c r="Z6" s="544"/>
      <c r="AA6" s="544"/>
      <c r="AB6" s="544"/>
      <c r="AC6" s="40"/>
      <c r="AD6" s="40"/>
      <c r="AE6" s="40"/>
      <c r="AF6" s="40"/>
      <c r="AG6" s="40"/>
    </row>
    <row r="7" spans="1:33" ht="15" thickBot="1" x14ac:dyDescent="0.35">
      <c r="A7" s="155" t="str">
        <f>Beosztás!A45</f>
        <v>Bottyáni Vanda</v>
      </c>
      <c r="B7" t="str">
        <f>VLOOKUP($A7,Beosztás!$A$42:$S$348,12,)</f>
        <v>igen</v>
      </c>
      <c r="C7" s="515"/>
      <c r="D7" s="544"/>
      <c r="E7" s="40"/>
      <c r="F7" s="40"/>
      <c r="G7" s="40"/>
      <c r="H7" s="40"/>
      <c r="I7" s="40"/>
      <c r="J7" s="40"/>
      <c r="K7" s="40"/>
      <c r="L7" s="544"/>
      <c r="M7" s="40"/>
      <c r="N7" s="40"/>
      <c r="O7" s="40"/>
      <c r="P7" s="40"/>
      <c r="Q7" s="40"/>
      <c r="R7" s="40"/>
      <c r="S7" s="40"/>
      <c r="T7" s="544"/>
      <c r="U7" s="40"/>
      <c r="V7" s="40"/>
      <c r="W7" s="40"/>
      <c r="X7" s="40"/>
      <c r="Y7" s="40"/>
      <c r="Z7" s="544"/>
      <c r="AA7" s="544"/>
      <c r="AB7" s="544"/>
      <c r="AC7" s="40"/>
      <c r="AD7" s="40"/>
      <c r="AE7" s="40"/>
      <c r="AF7" s="40"/>
      <c r="AG7" s="40"/>
    </row>
    <row r="8" spans="1:33" ht="15" hidden="1" thickBot="1" x14ac:dyDescent="0.35">
      <c r="A8" s="155" t="str">
        <f>Beosztás!A46</f>
        <v>Egresiné Várhelyi Eszter Fanni</v>
      </c>
      <c r="B8" t="str">
        <f>VLOOKUP($A8,Beosztás!$A$42:$S$348,12,)</f>
        <v>nem</v>
      </c>
      <c r="C8" s="40" t="str">
        <f>IF($B8="igen",Beosztás!T46,"")</f>
        <v/>
      </c>
      <c r="D8" s="40" t="str">
        <f>IF($B8="igen",Beosztás!U46,"")</f>
        <v/>
      </c>
      <c r="E8" s="40" t="str">
        <f>IF($B8="igen",Beosztás!V46,"")</f>
        <v/>
      </c>
      <c r="F8" s="40" t="str">
        <f>IF($B8="igen",Beosztás!W46,"")</f>
        <v/>
      </c>
      <c r="G8" s="40" t="str">
        <f>IF($B8="igen",Beosztás!X46,"")</f>
        <v/>
      </c>
      <c r="H8" s="40" t="str">
        <f>IF($B8="igen",Beosztás!Y46,"")</f>
        <v/>
      </c>
      <c r="I8" s="40" t="str">
        <f>IF($B8="igen",Beosztás!Z46,"")</f>
        <v/>
      </c>
      <c r="J8" s="40" t="str">
        <f>IF($B8="igen",Beosztás!AA46,"")</f>
        <v/>
      </c>
      <c r="K8" s="40" t="str">
        <f>IF($B8="igen",Beosztás!AB46,"")</f>
        <v/>
      </c>
      <c r="L8" s="40" t="str">
        <f>IF($B8="igen",Beosztás!AC46,"")</f>
        <v/>
      </c>
      <c r="M8" s="40" t="str">
        <f>IF($B8="igen",Beosztás!AD46,"")</f>
        <v/>
      </c>
      <c r="N8" s="40" t="str">
        <f>IF($B8="igen",Beosztás!AE46,"")</f>
        <v/>
      </c>
      <c r="O8" s="40" t="str">
        <f>IF($B8="igen",Beosztás!AF46,"")</f>
        <v/>
      </c>
      <c r="P8" s="40" t="str">
        <f>IF($B8="igen",Beosztás!AG46,"")</f>
        <v/>
      </c>
      <c r="Q8" s="40" t="str">
        <f>IF($B8="igen",Beosztás!AH46,"")</f>
        <v/>
      </c>
      <c r="R8" s="40" t="str">
        <f>IF($B8="igen",Beosztás!AI46,"")</f>
        <v/>
      </c>
      <c r="S8" s="40" t="str">
        <f>IF($B8="igen",Beosztás!AJ46,"")</f>
        <v/>
      </c>
      <c r="T8" s="40" t="str">
        <f>IF($B8="igen",Beosztás!AK46,"")</f>
        <v/>
      </c>
      <c r="U8" s="40" t="str">
        <f>IF($B8="igen",Beosztás!AL46,"")</f>
        <v/>
      </c>
      <c r="V8" s="40" t="str">
        <f>IF($B8="igen",Beosztás!AM46,"")</f>
        <v/>
      </c>
      <c r="W8" s="40" t="str">
        <f>IF($B8="igen",Beosztás!AN46,"")</f>
        <v/>
      </c>
      <c r="X8" s="40" t="str">
        <f>IF($B8="igen",Beosztás!AO46,"")</f>
        <v/>
      </c>
      <c r="Y8" s="40" t="str">
        <f>IF($B8="igen",Beosztás!AP46,"")</f>
        <v/>
      </c>
      <c r="Z8" s="40" t="str">
        <f>IF($B8="igen",Beosztás!AQ46,"")</f>
        <v/>
      </c>
      <c r="AA8" s="40" t="str">
        <f>IF($B8="igen",Beosztás!AR46,"")</f>
        <v/>
      </c>
      <c r="AB8" s="40" t="str">
        <f>IF($B8="igen",Beosztás!AS46,"")</f>
        <v/>
      </c>
      <c r="AC8" s="40" t="str">
        <f>IF($B8="igen",Beosztás!AT46,"")</f>
        <v/>
      </c>
      <c r="AD8" s="40" t="str">
        <f>IF($B8="igen",Beosztás!AU46,"")</f>
        <v/>
      </c>
      <c r="AE8" s="40" t="str">
        <f>IF($B8="igen",Beosztás!AV46,"")</f>
        <v/>
      </c>
      <c r="AF8" s="40" t="str">
        <f>IF($B8="igen",Beosztás!AW46,"")</f>
        <v/>
      </c>
      <c r="AG8" s="40" t="str">
        <f>IF($B8="igen",Beosztás!AX46,"")</f>
        <v/>
      </c>
    </row>
    <row r="9" spans="1:33" ht="15" hidden="1" thickBot="1" x14ac:dyDescent="0.35">
      <c r="A9" s="155" t="str">
        <f>Beosztás!A47</f>
        <v>Fejér Zsuzsanna</v>
      </c>
      <c r="B9" t="str">
        <f>VLOOKUP($A9,Beosztás!$A$42:$S$348,12,)</f>
        <v>nem</v>
      </c>
      <c r="C9" s="40" t="str">
        <f>IF($B9="igen",Beosztás!T47,"")</f>
        <v/>
      </c>
      <c r="D9" s="40" t="str">
        <f>IF($B9="igen",Beosztás!U47,"")</f>
        <v/>
      </c>
      <c r="E9" s="40" t="str">
        <f>IF($B9="igen",Beosztás!V47,"")</f>
        <v/>
      </c>
      <c r="F9" s="40" t="str">
        <f>IF($B9="igen",Beosztás!W47,"")</f>
        <v/>
      </c>
      <c r="G9" s="40" t="str">
        <f>IF($B9="igen",Beosztás!X47,"")</f>
        <v/>
      </c>
      <c r="H9" s="40" t="str">
        <f>IF($B9="igen",Beosztás!Y47,"")</f>
        <v/>
      </c>
      <c r="I9" s="40" t="str">
        <f>IF($B9="igen",Beosztás!Z47,"")</f>
        <v/>
      </c>
      <c r="J9" s="40" t="str">
        <f>IF($B9="igen",Beosztás!AA47,"")</f>
        <v/>
      </c>
      <c r="K9" s="40" t="str">
        <f>IF($B9="igen",Beosztás!AB47,"")</f>
        <v/>
      </c>
      <c r="L9" s="40" t="str">
        <f>IF($B9="igen",Beosztás!AC47,"")</f>
        <v/>
      </c>
      <c r="M9" s="40" t="str">
        <f>IF($B9="igen",Beosztás!AD47,"")</f>
        <v/>
      </c>
      <c r="N9" s="40" t="str">
        <f>IF($B9="igen",Beosztás!AE47,"")</f>
        <v/>
      </c>
      <c r="O9" s="40" t="str">
        <f>IF($B9="igen",Beosztás!AF47,"")</f>
        <v/>
      </c>
      <c r="P9" s="40" t="str">
        <f>IF($B9="igen",Beosztás!AG47,"")</f>
        <v/>
      </c>
      <c r="Q9" s="40" t="str">
        <f>IF($B9="igen",Beosztás!AH47,"")</f>
        <v/>
      </c>
      <c r="R9" s="40" t="str">
        <f>IF($B9="igen",Beosztás!AI47,"")</f>
        <v/>
      </c>
      <c r="S9" s="40" t="str">
        <f>IF($B9="igen",Beosztás!AJ47,"")</f>
        <v/>
      </c>
      <c r="T9" s="40" t="str">
        <f>IF($B9="igen",Beosztás!AK47,"")</f>
        <v/>
      </c>
      <c r="U9" s="40" t="str">
        <f>IF($B9="igen",Beosztás!AL47,"")</f>
        <v/>
      </c>
      <c r="V9" s="40" t="str">
        <f>IF($B9="igen",Beosztás!AM47,"")</f>
        <v/>
      </c>
      <c r="W9" s="40" t="str">
        <f>IF($B9="igen",Beosztás!AN47,"")</f>
        <v/>
      </c>
      <c r="X9" s="40" t="str">
        <f>IF($B9="igen",Beosztás!AO47,"")</f>
        <v/>
      </c>
      <c r="Y9" s="40" t="str">
        <f>IF($B9="igen",Beosztás!AP47,"")</f>
        <v/>
      </c>
      <c r="Z9" s="40" t="str">
        <f>IF($B9="igen",Beosztás!AQ47,"")</f>
        <v/>
      </c>
      <c r="AA9" s="40" t="str">
        <f>IF($B9="igen",Beosztás!AR47,"")</f>
        <v/>
      </c>
      <c r="AB9" s="40" t="str">
        <f>IF($B9="igen",Beosztás!AS47,"")</f>
        <v/>
      </c>
      <c r="AC9" s="40" t="str">
        <f>IF($B9="igen",Beosztás!AT47,"")</f>
        <v/>
      </c>
      <c r="AD9" s="40" t="str">
        <f>IF($B9="igen",Beosztás!AU47,"")</f>
        <v/>
      </c>
      <c r="AE9" s="40" t="str">
        <f>IF($B9="igen",Beosztás!AV47,"")</f>
        <v/>
      </c>
      <c r="AF9" s="40" t="str">
        <f>IF($B9="igen",Beosztás!AW47,"")</f>
        <v/>
      </c>
      <c r="AG9" s="40" t="str">
        <f>IF($B9="igen",Beosztás!AX47,"")</f>
        <v/>
      </c>
    </row>
    <row r="10" spans="1:33" ht="15" hidden="1" thickBot="1" x14ac:dyDescent="0.35">
      <c r="A10" s="155" t="str">
        <f>Beosztás!A48</f>
        <v>Horváth Julianna</v>
      </c>
      <c r="B10" t="str">
        <f>VLOOKUP($A10,Beosztás!$A$42:$S$348,12,)</f>
        <v>nem</v>
      </c>
      <c r="C10" s="40" t="str">
        <f>IF($B10="igen",Beosztás!T48,"")</f>
        <v/>
      </c>
      <c r="D10" s="40" t="str">
        <f>IF($B10="igen",Beosztás!U48,"")</f>
        <v/>
      </c>
      <c r="E10" s="40" t="str">
        <f>IF($B10="igen",Beosztás!V48,"")</f>
        <v/>
      </c>
      <c r="F10" s="40" t="str">
        <f>IF($B10="igen",Beosztás!W48,"")</f>
        <v/>
      </c>
      <c r="G10" s="40" t="str">
        <f>IF($B10="igen",Beosztás!X48,"")</f>
        <v/>
      </c>
      <c r="H10" s="40" t="str">
        <f>IF($B10="igen",Beosztás!Y48,"")</f>
        <v/>
      </c>
      <c r="I10" s="40" t="str">
        <f>IF($B10="igen",Beosztás!Z48,"")</f>
        <v/>
      </c>
      <c r="J10" s="40" t="str">
        <f>IF($B10="igen",Beosztás!AA48,"")</f>
        <v/>
      </c>
      <c r="K10" s="40" t="str">
        <f>IF($B10="igen",Beosztás!AB48,"")</f>
        <v/>
      </c>
      <c r="L10" s="40" t="str">
        <f>IF($B10="igen",Beosztás!AC48,"")</f>
        <v/>
      </c>
      <c r="M10" s="40" t="str">
        <f>IF($B10="igen",Beosztás!AD48,"")</f>
        <v/>
      </c>
      <c r="N10" s="40" t="str">
        <f>IF($B10="igen",Beosztás!AE48,"")</f>
        <v/>
      </c>
      <c r="O10" s="40" t="str">
        <f>IF($B10="igen",Beosztás!AF48,"")</f>
        <v/>
      </c>
      <c r="P10" s="40" t="str">
        <f>IF($B10="igen",Beosztás!AG48,"")</f>
        <v/>
      </c>
      <c r="Q10" s="40" t="str">
        <f>IF($B10="igen",Beosztás!AH48,"")</f>
        <v/>
      </c>
      <c r="R10" s="40" t="str">
        <f>IF($B10="igen",Beosztás!AI48,"")</f>
        <v/>
      </c>
      <c r="S10" s="40" t="str">
        <f>IF($B10="igen",Beosztás!AJ48,"")</f>
        <v/>
      </c>
      <c r="T10" s="40" t="str">
        <f>IF($B10="igen",Beosztás!AK48,"")</f>
        <v/>
      </c>
      <c r="U10" s="40" t="str">
        <f>IF($B10="igen",Beosztás!AL48,"")</f>
        <v/>
      </c>
      <c r="V10" s="40" t="str">
        <f>IF($B10="igen",Beosztás!AM48,"")</f>
        <v/>
      </c>
      <c r="W10" s="40" t="str">
        <f>IF($B10="igen",Beosztás!AN48,"")</f>
        <v/>
      </c>
      <c r="X10" s="40" t="str">
        <f>IF($B10="igen",Beosztás!AO48,"")</f>
        <v/>
      </c>
      <c r="Y10" s="40" t="str">
        <f>IF($B10="igen",Beosztás!AP48,"")</f>
        <v/>
      </c>
      <c r="Z10" s="40" t="str">
        <f>IF($B10="igen",Beosztás!AQ48,"")</f>
        <v/>
      </c>
      <c r="AA10" s="40" t="str">
        <f>IF($B10="igen",Beosztás!AR48,"")</f>
        <v/>
      </c>
      <c r="AB10" s="40" t="str">
        <f>IF($B10="igen",Beosztás!AS48,"")</f>
        <v/>
      </c>
      <c r="AC10" s="40" t="str">
        <f>IF($B10="igen",Beosztás!AT48,"")</f>
        <v/>
      </c>
      <c r="AD10" s="40" t="str">
        <f>IF($B10="igen",Beosztás!AU48,"")</f>
        <v/>
      </c>
      <c r="AE10" s="40" t="str">
        <f>IF($B10="igen",Beosztás!AV48,"")</f>
        <v/>
      </c>
      <c r="AF10" s="40" t="str">
        <f>IF($B10="igen",Beosztás!AW48,"")</f>
        <v/>
      </c>
      <c r="AG10" s="40" t="str">
        <f>IF($B10="igen",Beosztás!AX48,"")</f>
        <v/>
      </c>
    </row>
    <row r="11" spans="1:33" ht="15" hidden="1" thickBot="1" x14ac:dyDescent="0.35">
      <c r="A11" s="155" t="str">
        <f>Beosztás!A49</f>
        <v>Horváth Tibor</v>
      </c>
      <c r="B11" t="str">
        <f>VLOOKUP($A11,Beosztás!$A$42:$S$348,12,)</f>
        <v>nem</v>
      </c>
      <c r="C11" s="40" t="str">
        <f>IF($B11="igen",Beosztás!T49,"")</f>
        <v/>
      </c>
      <c r="D11" s="40" t="str">
        <f>IF($B11="igen",Beosztás!U49,"")</f>
        <v/>
      </c>
      <c r="E11" s="40" t="str">
        <f>IF($B11="igen",Beosztás!V49,"")</f>
        <v/>
      </c>
      <c r="F11" s="40" t="str">
        <f>IF($B11="igen",Beosztás!W49,"")</f>
        <v/>
      </c>
      <c r="G11" s="40" t="str">
        <f>IF($B11="igen",Beosztás!X49,"")</f>
        <v/>
      </c>
      <c r="H11" s="40" t="str">
        <f>IF($B11="igen",Beosztás!Y49,"")</f>
        <v/>
      </c>
      <c r="I11" s="40" t="str">
        <f>IF($B11="igen",Beosztás!Z49,"")</f>
        <v/>
      </c>
      <c r="J11" s="40" t="str">
        <f>IF($B11="igen",Beosztás!AA49,"")</f>
        <v/>
      </c>
      <c r="K11" s="40" t="str">
        <f>IF($B11="igen",Beosztás!AB49,"")</f>
        <v/>
      </c>
      <c r="L11" s="40" t="str">
        <f>IF($B11="igen",Beosztás!AC49,"")</f>
        <v/>
      </c>
      <c r="M11" s="40" t="str">
        <f>IF($B11="igen",Beosztás!AD49,"")</f>
        <v/>
      </c>
      <c r="N11" s="40" t="str">
        <f>IF($B11="igen",Beosztás!AE49,"")</f>
        <v/>
      </c>
      <c r="O11" s="40" t="str">
        <f>IF($B11="igen",Beosztás!AF49,"")</f>
        <v/>
      </c>
      <c r="P11" s="40" t="str">
        <f>IF($B11="igen",Beosztás!AG49,"")</f>
        <v/>
      </c>
      <c r="Q11" s="40" t="str">
        <f>IF($B11="igen",Beosztás!AH49,"")</f>
        <v/>
      </c>
      <c r="R11" s="40" t="str">
        <f>IF($B11="igen",Beosztás!AI49,"")</f>
        <v/>
      </c>
      <c r="S11" s="40" t="str">
        <f>IF($B11="igen",Beosztás!AJ49,"")</f>
        <v/>
      </c>
      <c r="T11" s="40" t="str">
        <f>IF($B11="igen",Beosztás!AK49,"")</f>
        <v/>
      </c>
      <c r="U11" s="40" t="str">
        <f>IF($B11="igen",Beosztás!AL49,"")</f>
        <v/>
      </c>
      <c r="V11" s="40" t="str">
        <f>IF($B11="igen",Beosztás!AM49,"")</f>
        <v/>
      </c>
      <c r="W11" s="40" t="str">
        <f>IF($B11="igen",Beosztás!AN49,"")</f>
        <v/>
      </c>
      <c r="X11" s="40" t="str">
        <f>IF($B11="igen",Beosztás!AO49,"")</f>
        <v/>
      </c>
      <c r="Y11" s="40" t="str">
        <f>IF($B11="igen",Beosztás!AP49,"")</f>
        <v/>
      </c>
      <c r="Z11" s="40" t="str">
        <f>IF($B11="igen",Beosztás!AQ49,"")</f>
        <v/>
      </c>
      <c r="AA11" s="40" t="str">
        <f>IF($B11="igen",Beosztás!AR49,"")</f>
        <v/>
      </c>
      <c r="AB11" s="40" t="str">
        <f>IF($B11="igen",Beosztás!AS49,"")</f>
        <v/>
      </c>
      <c r="AC11" s="40" t="str">
        <f>IF($B11="igen",Beosztás!AT49,"")</f>
        <v/>
      </c>
      <c r="AD11" s="40" t="str">
        <f>IF($B11="igen",Beosztás!AU49,"")</f>
        <v/>
      </c>
      <c r="AE11" s="40" t="str">
        <f>IF($B11="igen",Beosztás!AV49,"")</f>
        <v/>
      </c>
      <c r="AF11" s="40" t="str">
        <f>IF($B11="igen",Beosztás!AW49,"")</f>
        <v/>
      </c>
      <c r="AG11" s="40" t="str">
        <f>IF($B11="igen",Beosztás!AX49,"")</f>
        <v/>
      </c>
    </row>
    <row r="12" spans="1:33" ht="15" hidden="1" thickBot="1" x14ac:dyDescent="0.35">
      <c r="A12" s="155" t="str">
        <f>Beosztás!A50</f>
        <v>Lukács Anna</v>
      </c>
      <c r="B12" t="str">
        <f>VLOOKUP($A12,Beosztás!$A$42:$S$348,12,)</f>
        <v>nem</v>
      </c>
      <c r="C12" s="40" t="str">
        <f>IF($B12="igen",Beosztás!T50,"")</f>
        <v/>
      </c>
      <c r="D12" s="40" t="str">
        <f>IF($B12="igen",Beosztás!U50,"")</f>
        <v/>
      </c>
      <c r="E12" s="40" t="str">
        <f>IF($B12="igen",Beosztás!V50,"")</f>
        <v/>
      </c>
      <c r="F12" s="40" t="str">
        <f>IF($B12="igen",Beosztás!W50,"")</f>
        <v/>
      </c>
      <c r="G12" s="40" t="str">
        <f>IF($B12="igen",Beosztás!X50,"")</f>
        <v/>
      </c>
      <c r="H12" s="40" t="str">
        <f>IF($B12="igen",Beosztás!Y50,"")</f>
        <v/>
      </c>
      <c r="I12" s="40" t="str">
        <f>IF($B12="igen",Beosztás!Z50,"")</f>
        <v/>
      </c>
      <c r="J12" s="40" t="str">
        <f>IF($B12="igen",Beosztás!AA50,"")</f>
        <v/>
      </c>
      <c r="K12" s="40" t="str">
        <f>IF($B12="igen",Beosztás!AB50,"")</f>
        <v/>
      </c>
      <c r="L12" s="40" t="str">
        <f>IF($B12="igen",Beosztás!AC50,"")</f>
        <v/>
      </c>
      <c r="M12" s="40" t="str">
        <f>IF($B12="igen",Beosztás!AD50,"")</f>
        <v/>
      </c>
      <c r="N12" s="40" t="str">
        <f>IF($B12="igen",Beosztás!AE50,"")</f>
        <v/>
      </c>
      <c r="O12" s="40" t="str">
        <f>IF($B12="igen",Beosztás!AF50,"")</f>
        <v/>
      </c>
      <c r="P12" s="40" t="str">
        <f>IF($B12="igen",Beosztás!AG50,"")</f>
        <v/>
      </c>
      <c r="Q12" s="40" t="str">
        <f>IF($B12="igen",Beosztás!AH50,"")</f>
        <v/>
      </c>
      <c r="R12" s="40" t="str">
        <f>IF($B12="igen",Beosztás!AI50,"")</f>
        <v/>
      </c>
      <c r="S12" s="40" t="str">
        <f>IF($B12="igen",Beosztás!AJ50,"")</f>
        <v/>
      </c>
      <c r="T12" s="40" t="str">
        <f>IF($B12="igen",Beosztás!AK50,"")</f>
        <v/>
      </c>
      <c r="U12" s="40" t="str">
        <f>IF($B12="igen",Beosztás!AL50,"")</f>
        <v/>
      </c>
      <c r="V12" s="40" t="str">
        <f>IF($B12="igen",Beosztás!AM50,"")</f>
        <v/>
      </c>
      <c r="W12" s="40" t="str">
        <f>IF($B12="igen",Beosztás!AN50,"")</f>
        <v/>
      </c>
      <c r="X12" s="40" t="str">
        <f>IF($B12="igen",Beosztás!AO50,"")</f>
        <v/>
      </c>
      <c r="Y12" s="40" t="str">
        <f>IF($B12="igen",Beosztás!AP50,"")</f>
        <v/>
      </c>
      <c r="Z12" s="40" t="str">
        <f>IF($B12="igen",Beosztás!AQ50,"")</f>
        <v/>
      </c>
      <c r="AA12" s="40" t="str">
        <f>IF($B12="igen",Beosztás!AR50,"")</f>
        <v/>
      </c>
      <c r="AB12" s="40" t="str">
        <f>IF($B12="igen",Beosztás!AS50,"")</f>
        <v/>
      </c>
      <c r="AC12" s="40" t="str">
        <f>IF($B12="igen",Beosztás!AT50,"")</f>
        <v/>
      </c>
      <c r="AD12" s="40" t="str">
        <f>IF($B12="igen",Beosztás!AU50,"")</f>
        <v/>
      </c>
      <c r="AE12" s="40" t="str">
        <f>IF($B12="igen",Beosztás!AV50,"")</f>
        <v/>
      </c>
      <c r="AF12" s="40" t="str">
        <f>IF($B12="igen",Beosztás!AW50,"")</f>
        <v/>
      </c>
      <c r="AG12" s="40" t="str">
        <f>IF($B12="igen",Beosztás!AX50,"")</f>
        <v/>
      </c>
    </row>
    <row r="13" spans="1:33" ht="15" hidden="1" thickBot="1" x14ac:dyDescent="0.35">
      <c r="A13" s="155" t="e">
        <f>Beosztás!#REF!</f>
        <v>#REF!</v>
      </c>
      <c r="B13" t="e">
        <f>VLOOKUP($A13,Beosztás!$A$42:$S$348,12,)</f>
        <v>#REF!</v>
      </c>
      <c r="C13" s="40" t="e">
        <f>IF($B13="igen",Beosztás!#REF!,"")</f>
        <v>#REF!</v>
      </c>
      <c r="D13" s="40" t="e">
        <f>IF($B13="igen",Beosztás!#REF!,"")</f>
        <v>#REF!</v>
      </c>
      <c r="E13" s="40" t="e">
        <f>IF($B13="igen",Beosztás!#REF!,"")</f>
        <v>#REF!</v>
      </c>
      <c r="F13" s="40" t="e">
        <f>IF($B13="igen",Beosztás!#REF!,"")</f>
        <v>#REF!</v>
      </c>
      <c r="G13" s="40" t="e">
        <f>IF($B13="igen",Beosztás!#REF!,"")</f>
        <v>#REF!</v>
      </c>
      <c r="H13" s="40" t="e">
        <f>IF($B13="igen",Beosztás!#REF!,"")</f>
        <v>#REF!</v>
      </c>
      <c r="I13" s="40" t="e">
        <f>IF($B13="igen",Beosztás!#REF!,"")</f>
        <v>#REF!</v>
      </c>
      <c r="J13" s="40" t="e">
        <f>IF($B13="igen",Beosztás!#REF!,"")</f>
        <v>#REF!</v>
      </c>
      <c r="K13" s="40" t="e">
        <f>IF($B13="igen",Beosztás!#REF!,"")</f>
        <v>#REF!</v>
      </c>
      <c r="L13" s="40" t="e">
        <f>IF($B13="igen",Beosztás!#REF!,"")</f>
        <v>#REF!</v>
      </c>
      <c r="M13" s="40" t="e">
        <f>IF($B13="igen",Beosztás!#REF!,"")</f>
        <v>#REF!</v>
      </c>
      <c r="N13" s="40" t="e">
        <f>IF($B13="igen",Beosztás!#REF!,"")</f>
        <v>#REF!</v>
      </c>
      <c r="O13" s="40" t="e">
        <f>IF($B13="igen",Beosztás!#REF!,"")</f>
        <v>#REF!</v>
      </c>
      <c r="P13" s="40" t="e">
        <f>IF($B13="igen",Beosztás!#REF!,"")</f>
        <v>#REF!</v>
      </c>
      <c r="Q13" s="40" t="e">
        <f>IF($B13="igen",Beosztás!#REF!,"")</f>
        <v>#REF!</v>
      </c>
      <c r="R13" s="40" t="e">
        <f>IF($B13="igen",Beosztás!#REF!,"")</f>
        <v>#REF!</v>
      </c>
      <c r="S13" s="40" t="e">
        <f>IF($B13="igen",Beosztás!#REF!,"")</f>
        <v>#REF!</v>
      </c>
      <c r="T13" s="40" t="e">
        <f>IF($B13="igen",Beosztás!#REF!,"")</f>
        <v>#REF!</v>
      </c>
      <c r="U13" s="40" t="e">
        <f>IF($B13="igen",Beosztás!#REF!,"")</f>
        <v>#REF!</v>
      </c>
      <c r="V13" s="40" t="e">
        <f>IF($B13="igen",Beosztás!#REF!,"")</f>
        <v>#REF!</v>
      </c>
      <c r="W13" s="40" t="e">
        <f>IF($B13="igen",Beosztás!#REF!,"")</f>
        <v>#REF!</v>
      </c>
      <c r="X13" s="40" t="e">
        <f>IF($B13="igen",Beosztás!#REF!,"")</f>
        <v>#REF!</v>
      </c>
      <c r="Y13" s="40" t="e">
        <f>IF($B13="igen",Beosztás!#REF!,"")</f>
        <v>#REF!</v>
      </c>
      <c r="Z13" s="40" t="e">
        <f>IF($B13="igen",Beosztás!#REF!,"")</f>
        <v>#REF!</v>
      </c>
      <c r="AA13" s="40" t="e">
        <f>IF($B13="igen",Beosztás!#REF!,"")</f>
        <v>#REF!</v>
      </c>
      <c r="AB13" s="40" t="e">
        <f>IF($B13="igen",Beosztás!#REF!,"")</f>
        <v>#REF!</v>
      </c>
      <c r="AC13" s="40" t="e">
        <f>IF($B13="igen",Beosztás!#REF!,"")</f>
        <v>#REF!</v>
      </c>
      <c r="AD13" s="40" t="e">
        <f>IF($B13="igen",Beosztás!#REF!,"")</f>
        <v>#REF!</v>
      </c>
      <c r="AE13" s="40" t="e">
        <f>IF($B13="igen",Beosztás!#REF!,"")</f>
        <v>#REF!</v>
      </c>
      <c r="AF13" s="40" t="e">
        <f>IF($B13="igen",Beosztás!#REF!,"")</f>
        <v>#REF!</v>
      </c>
      <c r="AG13" s="40" t="e">
        <f>IF($B13="igen",Beosztás!#REF!,"")</f>
        <v>#REF!</v>
      </c>
    </row>
    <row r="14" spans="1:33" ht="15" hidden="1" thickBot="1" x14ac:dyDescent="0.35">
      <c r="A14" s="155" t="str">
        <f>Beosztás!A51</f>
        <v>Gregor Katalin</v>
      </c>
      <c r="B14" t="str">
        <f>VLOOKUP($A14,Beosztás!$A$42:$S$348,12,)</f>
        <v>nem</v>
      </c>
      <c r="C14" s="40" t="str">
        <f>IF($B14="igen",Beosztás!T51,"")</f>
        <v/>
      </c>
      <c r="D14" s="40" t="str">
        <f>IF($B14="igen",Beosztás!U51,"")</f>
        <v/>
      </c>
      <c r="E14" s="40" t="str">
        <f>IF($B14="igen",Beosztás!V51,"")</f>
        <v/>
      </c>
      <c r="F14" s="40" t="str">
        <f>IF($B14="igen",Beosztás!W51,"")</f>
        <v/>
      </c>
      <c r="G14" s="40" t="str">
        <f>IF($B14="igen",Beosztás!X51,"")</f>
        <v/>
      </c>
      <c r="H14" s="40" t="str">
        <f>IF($B14="igen",Beosztás!Y51,"")</f>
        <v/>
      </c>
      <c r="I14" s="40" t="str">
        <f>IF($B14="igen",Beosztás!Z51,"")</f>
        <v/>
      </c>
      <c r="J14" s="40" t="str">
        <f>IF($B14="igen",Beosztás!AA51,"")</f>
        <v/>
      </c>
      <c r="K14" s="40" t="str">
        <f>IF($B14="igen",Beosztás!AB51,"")</f>
        <v/>
      </c>
      <c r="L14" s="40" t="str">
        <f>IF($B14="igen",Beosztás!AC51,"")</f>
        <v/>
      </c>
      <c r="M14" s="40" t="str">
        <f>IF($B14="igen",Beosztás!AD51,"")</f>
        <v/>
      </c>
      <c r="N14" s="40" t="str">
        <f>IF($B14="igen",Beosztás!AE51,"")</f>
        <v/>
      </c>
      <c r="O14" s="40" t="str">
        <f>IF($B14="igen",Beosztás!AF51,"")</f>
        <v/>
      </c>
      <c r="P14" s="40" t="str">
        <f>IF($B14="igen",Beosztás!AG51,"")</f>
        <v/>
      </c>
      <c r="Q14" s="40" t="str">
        <f>IF($B14="igen",Beosztás!AH51,"")</f>
        <v/>
      </c>
      <c r="R14" s="40" t="str">
        <f>IF($B14="igen",Beosztás!AI51,"")</f>
        <v/>
      </c>
      <c r="S14" s="40" t="str">
        <f>IF($B14="igen",Beosztás!AJ51,"")</f>
        <v/>
      </c>
      <c r="T14" s="40" t="str">
        <f>IF($B14="igen",Beosztás!AK51,"")</f>
        <v/>
      </c>
      <c r="U14" s="40" t="str">
        <f>IF($B14="igen",Beosztás!AL51,"")</f>
        <v/>
      </c>
      <c r="V14" s="40" t="str">
        <f>IF($B14="igen",Beosztás!AM51,"")</f>
        <v/>
      </c>
      <c r="W14" s="40" t="str">
        <f>IF($B14="igen",Beosztás!AN51,"")</f>
        <v/>
      </c>
      <c r="X14" s="40" t="str">
        <f>IF($B14="igen",Beosztás!AO51,"")</f>
        <v/>
      </c>
      <c r="Y14" s="40" t="str">
        <f>IF($B14="igen",Beosztás!AP51,"")</f>
        <v/>
      </c>
      <c r="Z14" s="40" t="str">
        <f>IF($B14="igen",Beosztás!AQ51,"")</f>
        <v/>
      </c>
      <c r="AA14" s="40" t="str">
        <f>IF($B14="igen",Beosztás!AR51,"")</f>
        <v/>
      </c>
      <c r="AB14" s="40" t="str">
        <f>IF($B14="igen",Beosztás!AS51,"")</f>
        <v/>
      </c>
      <c r="AC14" s="40" t="str">
        <f>IF($B14="igen",Beosztás!AT51,"")</f>
        <v/>
      </c>
      <c r="AD14" s="40" t="str">
        <f>IF($B14="igen",Beosztás!AU51,"")</f>
        <v/>
      </c>
      <c r="AE14" s="40" t="str">
        <f>IF($B14="igen",Beosztás!AV51,"")</f>
        <v/>
      </c>
      <c r="AF14" s="40" t="str">
        <f>IF($B14="igen",Beosztás!AW51,"")</f>
        <v/>
      </c>
      <c r="AG14" s="40" t="str">
        <f>IF($B14="igen",Beosztás!AX51,"")</f>
        <v/>
      </c>
    </row>
    <row r="15" spans="1:33" ht="15" hidden="1" thickBot="1" x14ac:dyDescent="0.35">
      <c r="A15" s="155" t="str">
        <f>Beosztás!A52</f>
        <v>Mitjans Mónika</v>
      </c>
      <c r="B15" t="str">
        <f>VLOOKUP($A15,Beosztás!$A$42:$S$348,12,)</f>
        <v>nem</v>
      </c>
      <c r="C15" s="40" t="str">
        <f>IF($B15="igen",Beosztás!T52,"")</f>
        <v/>
      </c>
      <c r="D15" s="40" t="str">
        <f>IF($B15="igen",Beosztás!U52,"")</f>
        <v/>
      </c>
      <c r="E15" s="40" t="str">
        <f>IF($B15="igen",Beosztás!V52,"")</f>
        <v/>
      </c>
      <c r="F15" s="40" t="str">
        <f>IF($B15="igen",Beosztás!W52,"")</f>
        <v/>
      </c>
      <c r="G15" s="40" t="str">
        <f>IF($B15="igen",Beosztás!X52,"")</f>
        <v/>
      </c>
      <c r="H15" s="40" t="str">
        <f>IF($B15="igen",Beosztás!Y52,"")</f>
        <v/>
      </c>
      <c r="I15" s="40" t="str">
        <f>IF($B15="igen",Beosztás!Z52,"")</f>
        <v/>
      </c>
      <c r="J15" s="40" t="str">
        <f>IF($B15="igen",Beosztás!AA52,"")</f>
        <v/>
      </c>
      <c r="K15" s="40" t="str">
        <f>IF($B15="igen",Beosztás!AB52,"")</f>
        <v/>
      </c>
      <c r="L15" s="40" t="str">
        <f>IF($B15="igen",Beosztás!AC52,"")</f>
        <v/>
      </c>
      <c r="M15" s="40" t="str">
        <f>IF($B15="igen",Beosztás!AD52,"")</f>
        <v/>
      </c>
      <c r="N15" s="40" t="str">
        <f>IF($B15="igen",Beosztás!AE52,"")</f>
        <v/>
      </c>
      <c r="O15" s="40" t="str">
        <f>IF($B15="igen",Beosztás!AF52,"")</f>
        <v/>
      </c>
      <c r="P15" s="40" t="str">
        <f>IF($B15="igen",Beosztás!AG52,"")</f>
        <v/>
      </c>
      <c r="Q15" s="40" t="str">
        <f>IF($B15="igen",Beosztás!AH52,"")</f>
        <v/>
      </c>
      <c r="R15" s="40" t="str">
        <f>IF($B15="igen",Beosztás!AI52,"")</f>
        <v/>
      </c>
      <c r="S15" s="40" t="str">
        <f>IF($B15="igen",Beosztás!AJ52,"")</f>
        <v/>
      </c>
      <c r="T15" s="40" t="str">
        <f>IF($B15="igen",Beosztás!AK52,"")</f>
        <v/>
      </c>
      <c r="U15" s="40" t="str">
        <f>IF($B15="igen",Beosztás!AL52,"")</f>
        <v/>
      </c>
      <c r="V15" s="40" t="str">
        <f>IF($B15="igen",Beosztás!AM52,"")</f>
        <v/>
      </c>
      <c r="W15" s="40" t="str">
        <f>IF($B15="igen",Beosztás!AN52,"")</f>
        <v/>
      </c>
      <c r="X15" s="40" t="str">
        <f>IF($B15="igen",Beosztás!AO52,"")</f>
        <v/>
      </c>
      <c r="Y15" s="40" t="str">
        <f>IF($B15="igen",Beosztás!AP52,"")</f>
        <v/>
      </c>
      <c r="Z15" s="40" t="str">
        <f>IF($B15="igen",Beosztás!AQ52,"")</f>
        <v/>
      </c>
      <c r="AA15" s="40" t="str">
        <f>IF($B15="igen",Beosztás!AR52,"")</f>
        <v/>
      </c>
      <c r="AB15" s="40" t="str">
        <f>IF($B15="igen",Beosztás!AS52,"")</f>
        <v/>
      </c>
      <c r="AC15" s="40" t="str">
        <f>IF($B15="igen",Beosztás!AT52,"")</f>
        <v/>
      </c>
      <c r="AD15" s="40" t="str">
        <f>IF($B15="igen",Beosztás!AU52,"")</f>
        <v/>
      </c>
      <c r="AE15" s="40" t="str">
        <f>IF($B15="igen",Beosztás!AV52,"")</f>
        <v/>
      </c>
      <c r="AF15" s="40" t="str">
        <f>IF($B15="igen",Beosztás!AW52,"")</f>
        <v/>
      </c>
      <c r="AG15" s="40" t="str">
        <f>IF($B15="igen",Beosztás!AX52,"")</f>
        <v/>
      </c>
    </row>
    <row r="16" spans="1:33" ht="15" hidden="1" thickBot="1" x14ac:dyDescent="0.35">
      <c r="A16" s="155" t="str">
        <f>Beosztás!A53</f>
        <v>Németh-Szeghő Melinda</v>
      </c>
      <c r="B16" t="str">
        <f>VLOOKUP($A16,Beosztás!$A$42:$S$348,12,)</f>
        <v>nem</v>
      </c>
      <c r="C16" s="40" t="str">
        <f>IF($B16="igen",Beosztás!T53,"")</f>
        <v/>
      </c>
      <c r="D16" s="40" t="str">
        <f>IF($B16="igen",Beosztás!U53,"")</f>
        <v/>
      </c>
      <c r="E16" s="40" t="str">
        <f>IF($B16="igen",Beosztás!V53,"")</f>
        <v/>
      </c>
      <c r="F16" s="40" t="str">
        <f>IF($B16="igen",Beosztás!W53,"")</f>
        <v/>
      </c>
      <c r="G16" s="40" t="str">
        <f>IF($B16="igen",Beosztás!X53,"")</f>
        <v/>
      </c>
      <c r="H16" s="40" t="str">
        <f>IF($B16="igen",Beosztás!Y53,"")</f>
        <v/>
      </c>
      <c r="I16" s="40" t="str">
        <f>IF($B16="igen",Beosztás!Z53,"")</f>
        <v/>
      </c>
      <c r="J16" s="40" t="str">
        <f>IF($B16="igen",Beosztás!AA53,"")</f>
        <v/>
      </c>
      <c r="K16" s="40" t="str">
        <f>IF($B16="igen",Beosztás!AB53,"")</f>
        <v/>
      </c>
      <c r="L16" s="40" t="str">
        <f>IF($B16="igen",Beosztás!AC53,"")</f>
        <v/>
      </c>
      <c r="M16" s="40" t="str">
        <f>IF($B16="igen",Beosztás!AD53,"")</f>
        <v/>
      </c>
      <c r="N16" s="40" t="str">
        <f>IF($B16="igen",Beosztás!AE53,"")</f>
        <v/>
      </c>
      <c r="O16" s="40" t="str">
        <f>IF($B16="igen",Beosztás!AF53,"")</f>
        <v/>
      </c>
      <c r="P16" s="40" t="str">
        <f>IF($B16="igen",Beosztás!AG53,"")</f>
        <v/>
      </c>
      <c r="Q16" s="40" t="str">
        <f>IF($B16="igen",Beosztás!AH53,"")</f>
        <v/>
      </c>
      <c r="R16" s="40" t="str">
        <f>IF($B16="igen",Beosztás!AI53,"")</f>
        <v/>
      </c>
      <c r="S16" s="40" t="str">
        <f>IF($B16="igen",Beosztás!AJ53,"")</f>
        <v/>
      </c>
      <c r="T16" s="40" t="str">
        <f>IF($B16="igen",Beosztás!AK53,"")</f>
        <v/>
      </c>
      <c r="U16" s="40" t="str">
        <f>IF($B16="igen",Beosztás!AL53,"")</f>
        <v/>
      </c>
      <c r="V16" s="40" t="str">
        <f>IF($B16="igen",Beosztás!AM53,"")</f>
        <v/>
      </c>
      <c r="W16" s="40" t="str">
        <f>IF($B16="igen",Beosztás!AN53,"")</f>
        <v/>
      </c>
      <c r="X16" s="40" t="str">
        <f>IF($B16="igen",Beosztás!AO53,"")</f>
        <v/>
      </c>
      <c r="Y16" s="40" t="str">
        <f>IF($B16="igen",Beosztás!AP53,"")</f>
        <v/>
      </c>
      <c r="Z16" s="40" t="str">
        <f>IF($B16="igen",Beosztás!AQ53,"")</f>
        <v/>
      </c>
      <c r="AA16" s="40" t="str">
        <f>IF($B16="igen",Beosztás!AR53,"")</f>
        <v/>
      </c>
      <c r="AB16" s="40" t="str">
        <f>IF($B16="igen",Beosztás!AS53,"")</f>
        <v/>
      </c>
      <c r="AC16" s="40" t="str">
        <f>IF($B16="igen",Beosztás!AT53,"")</f>
        <v/>
      </c>
      <c r="AD16" s="40" t="str">
        <f>IF($B16="igen",Beosztás!AU53,"")</f>
        <v/>
      </c>
      <c r="AE16" s="40" t="str">
        <f>IF($B16="igen",Beosztás!AV53,"")</f>
        <v/>
      </c>
      <c r="AF16" s="40" t="str">
        <f>IF($B16="igen",Beosztás!AW53,"")</f>
        <v/>
      </c>
      <c r="AG16" s="40" t="str">
        <f>IF($B16="igen",Beosztás!AX53,"")</f>
        <v/>
      </c>
    </row>
    <row r="17" spans="1:33" ht="15" hidden="1" thickBot="1" x14ac:dyDescent="0.35">
      <c r="A17" s="155" t="str">
        <f>Beosztás!A54</f>
        <v>Szijártó Szintia</v>
      </c>
      <c r="B17" t="str">
        <f>VLOOKUP($A17,Beosztás!$A$42:$S$348,12,)</f>
        <v>nem</v>
      </c>
      <c r="C17" s="40" t="str">
        <f>IF($B17="igen",Beosztás!T54,"")</f>
        <v/>
      </c>
      <c r="D17" s="40" t="str">
        <f>IF($B17="igen",Beosztás!U54,"")</f>
        <v/>
      </c>
      <c r="E17" s="40" t="str">
        <f>IF($B17="igen",Beosztás!V54,"")</f>
        <v/>
      </c>
      <c r="F17" s="40" t="str">
        <f>IF($B17="igen",Beosztás!W54,"")</f>
        <v/>
      </c>
      <c r="G17" s="40" t="str">
        <f>IF($B17="igen",Beosztás!X54,"")</f>
        <v/>
      </c>
      <c r="H17" s="40" t="str">
        <f>IF($B17="igen",Beosztás!Y54,"")</f>
        <v/>
      </c>
      <c r="I17" s="40" t="str">
        <f>IF($B17="igen",Beosztás!Z54,"")</f>
        <v/>
      </c>
      <c r="J17" s="40" t="str">
        <f>IF($B17="igen",Beosztás!AA54,"")</f>
        <v/>
      </c>
      <c r="K17" s="40" t="str">
        <f>IF($B17="igen",Beosztás!AB54,"")</f>
        <v/>
      </c>
      <c r="L17" s="40" t="str">
        <f>IF($B17="igen",Beosztás!AC54,"")</f>
        <v/>
      </c>
      <c r="M17" s="40" t="str">
        <f>IF($B17="igen",Beosztás!AD54,"")</f>
        <v/>
      </c>
      <c r="N17" s="40" t="str">
        <f>IF($B17="igen",Beosztás!AE54,"")</f>
        <v/>
      </c>
      <c r="O17" s="40" t="str">
        <f>IF($B17="igen",Beosztás!AF54,"")</f>
        <v/>
      </c>
      <c r="P17" s="40" t="str">
        <f>IF($B17="igen",Beosztás!AG54,"")</f>
        <v/>
      </c>
      <c r="Q17" s="40" t="str">
        <f>IF($B17="igen",Beosztás!AH54,"")</f>
        <v/>
      </c>
      <c r="R17" s="40" t="str">
        <f>IF($B17="igen",Beosztás!AI54,"")</f>
        <v/>
      </c>
      <c r="S17" s="40" t="str">
        <f>IF($B17="igen",Beosztás!AJ54,"")</f>
        <v/>
      </c>
      <c r="T17" s="40" t="str">
        <f>IF($B17="igen",Beosztás!AK54,"")</f>
        <v/>
      </c>
      <c r="U17" s="40" t="str">
        <f>IF($B17="igen",Beosztás!AL54,"")</f>
        <v/>
      </c>
      <c r="V17" s="40" t="str">
        <f>IF($B17="igen",Beosztás!AM54,"")</f>
        <v/>
      </c>
      <c r="W17" s="40" t="str">
        <f>IF($B17="igen",Beosztás!AN54,"")</f>
        <v/>
      </c>
      <c r="X17" s="40" t="str">
        <f>IF($B17="igen",Beosztás!AO54,"")</f>
        <v/>
      </c>
      <c r="Y17" s="40" t="str">
        <f>IF($B17="igen",Beosztás!AP54,"")</f>
        <v/>
      </c>
      <c r="Z17" s="40" t="str">
        <f>IF($B17="igen",Beosztás!AQ54,"")</f>
        <v/>
      </c>
      <c r="AA17" s="40" t="str">
        <f>IF($B17="igen",Beosztás!AR54,"")</f>
        <v/>
      </c>
      <c r="AB17" s="40" t="str">
        <f>IF($B17="igen",Beosztás!AS54,"")</f>
        <v/>
      </c>
      <c r="AC17" s="40" t="str">
        <f>IF($B17="igen",Beosztás!AT54,"")</f>
        <v/>
      </c>
      <c r="AD17" s="40" t="str">
        <f>IF($B17="igen",Beosztás!AU54,"")</f>
        <v/>
      </c>
      <c r="AE17" s="40" t="str">
        <f>IF($B17="igen",Beosztás!AV54,"")</f>
        <v/>
      </c>
      <c r="AF17" s="40" t="str">
        <f>IF($B17="igen",Beosztás!AW54,"")</f>
        <v/>
      </c>
      <c r="AG17" s="40" t="str">
        <f>IF($B17="igen",Beosztás!AX54,"")</f>
        <v/>
      </c>
    </row>
    <row r="18" spans="1:33" ht="15" hidden="1" thickBot="1" x14ac:dyDescent="0.35">
      <c r="A18" s="155" t="str">
        <f>Beosztás!A55</f>
        <v>Ferenczik Szilvia</v>
      </c>
      <c r="B18" t="str">
        <f>VLOOKUP($A18,Beosztás!$A$42:$S$348,12,)</f>
        <v>nem</v>
      </c>
      <c r="C18" s="40" t="str">
        <f>IF($B18="igen",Beosztás!#REF!,"")</f>
        <v/>
      </c>
      <c r="D18" s="40" t="str">
        <f>IF($B18="igen",Beosztás!#REF!,"")</f>
        <v/>
      </c>
      <c r="E18" s="40" t="str">
        <f>IF($B18="igen",Beosztás!#REF!,"")</f>
        <v/>
      </c>
      <c r="F18" s="40" t="str">
        <f>IF($B18="igen",Beosztás!#REF!,"")</f>
        <v/>
      </c>
      <c r="G18" s="40" t="str">
        <f>IF($B18="igen",Beosztás!#REF!,"")</f>
        <v/>
      </c>
      <c r="H18" s="40" t="str">
        <f>IF($B18="igen",Beosztás!#REF!,"")</f>
        <v/>
      </c>
      <c r="I18" s="40" t="str">
        <f>IF($B18="igen",Beosztás!#REF!,"")</f>
        <v/>
      </c>
      <c r="J18" s="40" t="str">
        <f>IF($B18="igen",Beosztás!#REF!,"")</f>
        <v/>
      </c>
      <c r="K18" s="40" t="str">
        <f>IF($B18="igen",Beosztás!#REF!,"")</f>
        <v/>
      </c>
      <c r="L18" s="40" t="str">
        <f>IF($B18="igen",Beosztás!#REF!,"")</f>
        <v/>
      </c>
      <c r="M18" s="40" t="str">
        <f>IF($B18="igen",Beosztás!#REF!,"")</f>
        <v/>
      </c>
      <c r="N18" s="40" t="str">
        <f>IF($B18="igen",Beosztás!#REF!,"")</f>
        <v/>
      </c>
      <c r="O18" s="40" t="str">
        <f>IF($B18="igen",Beosztás!#REF!,"")</f>
        <v/>
      </c>
      <c r="P18" s="40" t="str">
        <f>IF($B18="igen",Beosztás!#REF!,"")</f>
        <v/>
      </c>
      <c r="Q18" s="40" t="str">
        <f>IF($B18="igen",Beosztás!#REF!,"")</f>
        <v/>
      </c>
      <c r="R18" s="40" t="str">
        <f>IF($B18="igen",Beosztás!#REF!,"")</f>
        <v/>
      </c>
      <c r="S18" s="40" t="str">
        <f>IF($B18="igen",Beosztás!#REF!,"")</f>
        <v/>
      </c>
      <c r="T18" s="40" t="str">
        <f>IF($B18="igen",Beosztás!#REF!,"")</f>
        <v/>
      </c>
      <c r="U18" s="40" t="str">
        <f>IF($B18="igen",Beosztás!#REF!,"")</f>
        <v/>
      </c>
      <c r="V18" s="40" t="str">
        <f>IF($B18="igen",Beosztás!#REF!,"")</f>
        <v/>
      </c>
      <c r="W18" s="40" t="str">
        <f>IF($B18="igen",Beosztás!#REF!,"")</f>
        <v/>
      </c>
      <c r="X18" s="40" t="str">
        <f>IF($B18="igen",Beosztás!#REF!,"")</f>
        <v/>
      </c>
      <c r="Y18" s="40" t="str">
        <f>IF($B18="igen",Beosztás!#REF!,"")</f>
        <v/>
      </c>
      <c r="Z18" s="40" t="str">
        <f>IF($B18="igen",Beosztás!#REF!,"")</f>
        <v/>
      </c>
      <c r="AA18" s="40" t="str">
        <f>IF($B18="igen",Beosztás!#REF!,"")</f>
        <v/>
      </c>
      <c r="AB18" s="40" t="str">
        <f>IF($B18="igen",Beosztás!#REF!,"")</f>
        <v/>
      </c>
      <c r="AC18" s="40" t="str">
        <f>IF($B18="igen",Beosztás!#REF!,"")</f>
        <v/>
      </c>
      <c r="AD18" s="40" t="str">
        <f>IF($B18="igen",Beosztás!#REF!,"")</f>
        <v/>
      </c>
      <c r="AE18" s="40" t="str">
        <f>IF($B18="igen",Beosztás!#REF!,"")</f>
        <v/>
      </c>
      <c r="AF18" s="40" t="str">
        <f>IF($B18="igen",Beosztás!#REF!,"")</f>
        <v/>
      </c>
      <c r="AG18" s="40" t="str">
        <f>IF($B18="igen",Beosztás!#REF!,"")</f>
        <v/>
      </c>
    </row>
    <row r="19" spans="1:33" ht="15" hidden="1" thickBot="1" x14ac:dyDescent="0.35">
      <c r="A19" s="155" t="str">
        <f>Beosztás!A56</f>
        <v>Polányi Viktória</v>
      </c>
      <c r="B19" t="str">
        <f>VLOOKUP($A19,Beosztás!$A$42:$S$348,12,)</f>
        <v>nem</v>
      </c>
      <c r="C19" s="40" t="str">
        <f>IF($B19="igen",Beosztás!T56,"")</f>
        <v/>
      </c>
      <c r="D19" s="40" t="str">
        <f>IF($B19="igen",Beosztás!U56,"")</f>
        <v/>
      </c>
      <c r="E19" s="40" t="str">
        <f>IF($B19="igen",Beosztás!V56,"")</f>
        <v/>
      </c>
      <c r="F19" s="40" t="str">
        <f>IF($B19="igen",Beosztás!W56,"")</f>
        <v/>
      </c>
      <c r="G19" s="40" t="str">
        <f>IF($B19="igen",Beosztás!X56,"")</f>
        <v/>
      </c>
      <c r="H19" s="40" t="str">
        <f>IF($B19="igen",Beosztás!Y56,"")</f>
        <v/>
      </c>
      <c r="I19" s="40" t="str">
        <f>IF($B19="igen",Beosztás!Z56,"")</f>
        <v/>
      </c>
      <c r="J19" s="40" t="str">
        <f>IF($B19="igen",Beosztás!AA56,"")</f>
        <v/>
      </c>
      <c r="K19" s="40" t="str">
        <f>IF($B19="igen",Beosztás!AB56,"")</f>
        <v/>
      </c>
      <c r="L19" s="40" t="str">
        <f>IF($B19="igen",Beosztás!AC56,"")</f>
        <v/>
      </c>
      <c r="M19" s="40" t="str">
        <f>IF($B19="igen",Beosztás!AD56,"")</f>
        <v/>
      </c>
      <c r="N19" s="40" t="str">
        <f>IF($B19="igen",Beosztás!AE56,"")</f>
        <v/>
      </c>
      <c r="O19" s="40" t="str">
        <f>IF($B19="igen",Beosztás!AF56,"")</f>
        <v/>
      </c>
      <c r="P19" s="40" t="str">
        <f>IF($B19="igen",Beosztás!AG56,"")</f>
        <v/>
      </c>
      <c r="Q19" s="40" t="str">
        <f>IF($B19="igen",Beosztás!AH56,"")</f>
        <v/>
      </c>
      <c r="R19" s="40" t="str">
        <f>IF($B19="igen",Beosztás!AI56,"")</f>
        <v/>
      </c>
      <c r="S19" s="40" t="str">
        <f>IF($B19="igen",Beosztás!AJ56,"")</f>
        <v/>
      </c>
      <c r="T19" s="40" t="str">
        <f>IF($B19="igen",Beosztás!AK56,"")</f>
        <v/>
      </c>
      <c r="U19" s="40" t="str">
        <f>IF($B19="igen",Beosztás!AL56,"")</f>
        <v/>
      </c>
      <c r="V19" s="40" t="str">
        <f>IF($B19="igen",Beosztás!AM56,"")</f>
        <v/>
      </c>
      <c r="W19" s="40" t="str">
        <f>IF($B19="igen",Beosztás!AN56,"")</f>
        <v/>
      </c>
      <c r="X19" s="40" t="str">
        <f>IF($B19="igen",Beosztás!AO56,"")</f>
        <v/>
      </c>
      <c r="Y19" s="40" t="str">
        <f>IF($B19="igen",Beosztás!AP56,"")</f>
        <v/>
      </c>
      <c r="Z19" s="40" t="str">
        <f>IF($B19="igen",Beosztás!AQ56,"")</f>
        <v/>
      </c>
      <c r="AA19" s="40" t="str">
        <f>IF($B19="igen",Beosztás!AR56,"")</f>
        <v/>
      </c>
      <c r="AB19" s="40" t="str">
        <f>IF($B19="igen",Beosztás!AS56,"")</f>
        <v/>
      </c>
      <c r="AC19" s="40" t="str">
        <f>IF($B19="igen",Beosztás!AT56,"")</f>
        <v/>
      </c>
      <c r="AD19" s="40" t="str">
        <f>IF($B19="igen",Beosztás!AU56,"")</f>
        <v/>
      </c>
      <c r="AE19" s="40" t="str">
        <f>IF($B19="igen",Beosztás!AV56,"")</f>
        <v/>
      </c>
      <c r="AF19" s="40" t="str">
        <f>IF($B19="igen",Beosztás!AW56,"")</f>
        <v/>
      </c>
      <c r="AG19" s="40" t="str">
        <f>IF($B19="igen",Beosztás!AX56,"")</f>
        <v/>
      </c>
    </row>
    <row r="20" spans="1:33" ht="15" hidden="1" thickBot="1" x14ac:dyDescent="0.35">
      <c r="A20" s="155" t="str">
        <f>Beosztás!A57</f>
        <v>Szabó Zsuzsanna</v>
      </c>
      <c r="B20" t="str">
        <f>VLOOKUP($A20,Beosztás!$A$42:$S$348,12,)</f>
        <v>nem</v>
      </c>
      <c r="C20" s="40" t="str">
        <f>IF($B20="igen",Beosztás!T57,"")</f>
        <v/>
      </c>
      <c r="D20" s="40" t="str">
        <f>IF($B20="igen",Beosztás!U57,"")</f>
        <v/>
      </c>
      <c r="E20" s="40" t="str">
        <f>IF($B20="igen",Beosztás!V57,"")</f>
        <v/>
      </c>
      <c r="F20" s="40" t="str">
        <f>IF($B20="igen",Beosztás!W57,"")</f>
        <v/>
      </c>
      <c r="G20" s="40" t="str">
        <f>IF($B20="igen",Beosztás!X57,"")</f>
        <v/>
      </c>
      <c r="H20" s="40" t="str">
        <f>IF($B20="igen",Beosztás!Y57,"")</f>
        <v/>
      </c>
      <c r="I20" s="40" t="str">
        <f>IF($B20="igen",Beosztás!Z57,"")</f>
        <v/>
      </c>
      <c r="J20" s="40" t="str">
        <f>IF($B20="igen",Beosztás!AA57,"")</f>
        <v/>
      </c>
      <c r="K20" s="40" t="str">
        <f>IF($B20="igen",Beosztás!AB57,"")</f>
        <v/>
      </c>
      <c r="L20" s="40" t="str">
        <f>IF($B20="igen",Beosztás!AC57,"")</f>
        <v/>
      </c>
      <c r="M20" s="40" t="str">
        <f>IF($B20="igen",Beosztás!AD57,"")</f>
        <v/>
      </c>
      <c r="N20" s="40" t="str">
        <f>IF($B20="igen",Beosztás!AE57,"")</f>
        <v/>
      </c>
      <c r="O20" s="40" t="str">
        <f>IF($B20="igen",Beosztás!AF57,"")</f>
        <v/>
      </c>
      <c r="P20" s="40" t="str">
        <f>IF($B20="igen",Beosztás!AG57,"")</f>
        <v/>
      </c>
      <c r="Q20" s="40" t="str">
        <f>IF($B20="igen",Beosztás!AH57,"")</f>
        <v/>
      </c>
      <c r="R20" s="40" t="str">
        <f>IF($B20="igen",Beosztás!AI57,"")</f>
        <v/>
      </c>
      <c r="S20" s="40" t="str">
        <f>IF($B20="igen",Beosztás!AJ57,"")</f>
        <v/>
      </c>
      <c r="T20" s="40" t="str">
        <f>IF($B20="igen",Beosztás!AK57,"")</f>
        <v/>
      </c>
      <c r="U20" s="40" t="str">
        <f>IF($B20="igen",Beosztás!AL57,"")</f>
        <v/>
      </c>
      <c r="V20" s="40" t="str">
        <f>IF($B20="igen",Beosztás!AM57,"")</f>
        <v/>
      </c>
      <c r="W20" s="40" t="str">
        <f>IF($B20="igen",Beosztás!AN57,"")</f>
        <v/>
      </c>
      <c r="X20" s="40" t="str">
        <f>IF($B20="igen",Beosztás!AO57,"")</f>
        <v/>
      </c>
      <c r="Y20" s="40" t="str">
        <f>IF($B20="igen",Beosztás!AP57,"")</f>
        <v/>
      </c>
      <c r="Z20" s="40" t="str">
        <f>IF($B20="igen",Beosztás!AQ57,"")</f>
        <v/>
      </c>
      <c r="AA20" s="40" t="str">
        <f>IF($B20="igen",Beosztás!AR57,"")</f>
        <v/>
      </c>
      <c r="AB20" s="40" t="str">
        <f>IF($B20="igen",Beosztás!AS57,"")</f>
        <v/>
      </c>
      <c r="AC20" s="40" t="str">
        <f>IF($B20="igen",Beosztás!AT57,"")</f>
        <v/>
      </c>
      <c r="AD20" s="40" t="str">
        <f>IF($B20="igen",Beosztás!AU57,"")</f>
        <v/>
      </c>
      <c r="AE20" s="40" t="str">
        <f>IF($B20="igen",Beosztás!AV57,"")</f>
        <v/>
      </c>
      <c r="AF20" s="40" t="str">
        <f>IF($B20="igen",Beosztás!AW57,"")</f>
        <v/>
      </c>
      <c r="AG20" s="40" t="str">
        <f>IF($B20="igen",Beosztás!AX57,"")</f>
        <v/>
      </c>
    </row>
    <row r="21" spans="1:33" ht="15" hidden="1" thickBot="1" x14ac:dyDescent="0.35">
      <c r="A21" s="179" t="e">
        <f>Beosztás!#REF!</f>
        <v>#REF!</v>
      </c>
      <c r="B21" t="e">
        <f>VLOOKUP($A21,Beosztás!$A$42:$S$348,12,)</f>
        <v>#REF!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</row>
    <row r="22" spans="1:33" ht="15" hidden="1" thickBot="1" x14ac:dyDescent="0.35">
      <c r="A22" s="177">
        <f>Beosztás!A59</f>
        <v>0</v>
      </c>
      <c r="B22">
        <f>VLOOKUP($A22,Beosztás!$A$42:$S$348,12,)</f>
        <v>0</v>
      </c>
      <c r="C22" s="178" t="str">
        <f>IF($B22="igen",Beosztás!T59,"")</f>
        <v/>
      </c>
      <c r="D22" s="178" t="str">
        <f>IF($B22="igen",Beosztás!U59,"")</f>
        <v/>
      </c>
      <c r="E22" s="178" t="str">
        <f>IF($B22="igen",Beosztás!V59,"")</f>
        <v/>
      </c>
      <c r="F22" s="178" t="str">
        <f>IF($B22="igen",Beosztás!W59,"")</f>
        <v/>
      </c>
      <c r="G22" s="178" t="str">
        <f>IF($B22="igen",Beosztás!X59,"")</f>
        <v/>
      </c>
      <c r="H22" s="178" t="str">
        <f>IF($B22="igen",Beosztás!Y59,"")</f>
        <v/>
      </c>
      <c r="I22" s="178" t="str">
        <f>IF($B22="igen",Beosztás!Z59,"")</f>
        <v/>
      </c>
      <c r="J22" s="178" t="str">
        <f>IF($B22="igen",Beosztás!AA59,"")</f>
        <v/>
      </c>
      <c r="K22" s="178" t="str">
        <f>IF($B22="igen",Beosztás!AB59,"")</f>
        <v/>
      </c>
      <c r="L22" s="178" t="str">
        <f>IF($B22="igen",Beosztás!AC59,"")</f>
        <v/>
      </c>
      <c r="M22" s="178" t="str">
        <f>IF($B22="igen",Beosztás!AD59,"")</f>
        <v/>
      </c>
      <c r="N22" s="178" t="str">
        <f>IF($B22="igen",Beosztás!AE59,"")</f>
        <v/>
      </c>
      <c r="O22" s="178" t="str">
        <f>IF($B22="igen",Beosztás!AF59,"")</f>
        <v/>
      </c>
      <c r="P22" s="178" t="str">
        <f>IF($B22="igen",Beosztás!AG59,"")</f>
        <v/>
      </c>
      <c r="Q22" s="178" t="str">
        <f>IF($B22="igen",Beosztás!AH59,"")</f>
        <v/>
      </c>
      <c r="R22" s="178" t="str">
        <f>IF($B22="igen",Beosztás!AI59,"")</f>
        <v/>
      </c>
      <c r="S22" s="178" t="str">
        <f>IF($B22="igen",Beosztás!AJ59,"")</f>
        <v/>
      </c>
      <c r="T22" s="178" t="str">
        <f>IF($B22="igen",Beosztás!AK59,"")</f>
        <v/>
      </c>
      <c r="U22" s="178" t="str">
        <f>IF($B22="igen",Beosztás!AL59,"")</f>
        <v/>
      </c>
      <c r="V22" s="178" t="str">
        <f>IF($B22="igen",Beosztás!AM59,"")</f>
        <v/>
      </c>
      <c r="W22" s="178" t="str">
        <f>IF($B22="igen",Beosztás!AN59,"")</f>
        <v/>
      </c>
      <c r="X22" s="178" t="str">
        <f>IF($B22="igen",Beosztás!AO59,"")</f>
        <v/>
      </c>
      <c r="Y22" s="178" t="str">
        <f>IF($B22="igen",Beosztás!AP59,"")</f>
        <v/>
      </c>
      <c r="Z22" s="178" t="str">
        <f>IF($B22="igen",Beosztás!AQ59,"")</f>
        <v/>
      </c>
      <c r="AA22" s="178" t="str">
        <f>IF($B22="igen",Beosztás!AR59,"")</f>
        <v/>
      </c>
      <c r="AB22" s="178" t="str">
        <f>IF($B22="igen",Beosztás!AS59,"")</f>
        <v/>
      </c>
      <c r="AC22" s="178" t="str">
        <f>IF($B22="igen",Beosztás!AT59,"")</f>
        <v/>
      </c>
      <c r="AD22" s="178" t="str">
        <f>IF($B22="igen",Beosztás!AU59,"")</f>
        <v/>
      </c>
      <c r="AE22" s="178" t="str">
        <f>IF($B22="igen",Beosztás!AV59,"")</f>
        <v/>
      </c>
      <c r="AF22" s="178" t="str">
        <f>IF($B22="igen",Beosztás!AW59,"")</f>
        <v/>
      </c>
      <c r="AG22" s="178" t="str">
        <f>IF($B22="igen",Beosztás!AX59,"")</f>
        <v/>
      </c>
    </row>
    <row r="23" spans="1:33" ht="15" hidden="1" thickBot="1" x14ac:dyDescent="0.35">
      <c r="A23" s="155">
        <f>Beosztás!A60</f>
        <v>0</v>
      </c>
      <c r="B23">
        <f>VLOOKUP($A23,Beosztás!$A$42:$S$348,12,)</f>
        <v>0</v>
      </c>
      <c r="C23" s="40" t="str">
        <f>IF($B23="igen",Beosztás!T60,"")</f>
        <v/>
      </c>
      <c r="D23" s="40" t="str">
        <f>IF($B23="igen",Beosztás!U60,"")</f>
        <v/>
      </c>
      <c r="E23" s="40" t="str">
        <f>IF($B23="igen",Beosztás!V60,"")</f>
        <v/>
      </c>
      <c r="F23" s="40" t="str">
        <f>IF($B23="igen",Beosztás!W60,"")</f>
        <v/>
      </c>
      <c r="G23" s="40" t="str">
        <f>IF($B23="igen",Beosztás!X60,"")</f>
        <v/>
      </c>
      <c r="H23" s="40" t="str">
        <f>IF($B23="igen",Beosztás!Y60,"")</f>
        <v/>
      </c>
      <c r="I23" s="40" t="str">
        <f>IF($B23="igen",Beosztás!Z60,"")</f>
        <v/>
      </c>
      <c r="J23" s="40" t="str">
        <f>IF($B23="igen",Beosztás!AA60,"")</f>
        <v/>
      </c>
      <c r="K23" s="40" t="str">
        <f>IF($B23="igen",Beosztás!AB60,"")</f>
        <v/>
      </c>
      <c r="L23" s="40" t="str">
        <f>IF($B23="igen",Beosztás!AC60,"")</f>
        <v/>
      </c>
      <c r="M23" s="40" t="str">
        <f>IF($B23="igen",Beosztás!AD60,"")</f>
        <v/>
      </c>
      <c r="N23" s="40" t="str">
        <f>IF($B23="igen",Beosztás!AE60,"")</f>
        <v/>
      </c>
      <c r="O23" s="40" t="str">
        <f>IF($B23="igen",Beosztás!AF60,"")</f>
        <v/>
      </c>
      <c r="P23" s="40" t="str">
        <f>IF($B23="igen",Beosztás!AG60,"")</f>
        <v/>
      </c>
      <c r="Q23" s="40" t="str">
        <f>IF($B23="igen",Beosztás!AH60,"")</f>
        <v/>
      </c>
      <c r="R23" s="40" t="str">
        <f>IF($B23="igen",Beosztás!AI60,"")</f>
        <v/>
      </c>
      <c r="S23" s="40" t="str">
        <f>IF($B23="igen",Beosztás!AJ60,"")</f>
        <v/>
      </c>
      <c r="T23" s="40" t="str">
        <f>IF($B23="igen",Beosztás!AK60,"")</f>
        <v/>
      </c>
      <c r="U23" s="40" t="str">
        <f>IF($B23="igen",Beosztás!AL60,"")</f>
        <v/>
      </c>
      <c r="V23" s="40" t="str">
        <f>IF($B23="igen",Beosztás!AM60,"")</f>
        <v/>
      </c>
      <c r="W23" s="40" t="str">
        <f>IF($B23="igen",Beosztás!AN60,"")</f>
        <v/>
      </c>
      <c r="X23" s="40" t="str">
        <f>IF($B23="igen",Beosztás!AO60,"")</f>
        <v/>
      </c>
      <c r="Y23" s="40" t="str">
        <f>IF($B23="igen",Beosztás!AP60,"")</f>
        <v/>
      </c>
      <c r="Z23" s="40" t="str">
        <f>IF($B23="igen",Beosztás!AQ60,"")</f>
        <v/>
      </c>
      <c r="AA23" s="40" t="str">
        <f>IF($B23="igen",Beosztás!AR60,"")</f>
        <v/>
      </c>
      <c r="AB23" s="40" t="str">
        <f>IF($B23="igen",Beosztás!AS60,"")</f>
        <v/>
      </c>
      <c r="AC23" s="40" t="str">
        <f>IF($B23="igen",Beosztás!AT60,"")</f>
        <v/>
      </c>
      <c r="AD23" s="40" t="str">
        <f>IF($B23="igen",Beosztás!AU60,"")</f>
        <v/>
      </c>
      <c r="AE23" s="40" t="str">
        <f>IF($B23="igen",Beosztás!AV60,"")</f>
        <v/>
      </c>
      <c r="AF23" s="40" t="str">
        <f>IF($B23="igen",Beosztás!AW60,"")</f>
        <v/>
      </c>
      <c r="AG23" s="40" t="str">
        <f>IF($B23="igen",Beosztás!AX60,"")</f>
        <v/>
      </c>
    </row>
    <row r="24" spans="1:33" ht="15" hidden="1" thickBot="1" x14ac:dyDescent="0.35">
      <c r="A24" s="155">
        <f>Beosztás!A61</f>
        <v>0</v>
      </c>
      <c r="B24">
        <f>VLOOKUP($A24,Beosztás!$A$42:$S$348,12,)</f>
        <v>0</v>
      </c>
      <c r="C24" s="40" t="str">
        <f>IF($B24="igen",Beosztás!T61,"")</f>
        <v/>
      </c>
      <c r="D24" s="40" t="str">
        <f>IF($B24="igen",Beosztás!U61,"")</f>
        <v/>
      </c>
      <c r="E24" s="40" t="str">
        <f>IF($B24="igen",Beosztás!V61,"")</f>
        <v/>
      </c>
      <c r="F24" s="40" t="str">
        <f>IF($B24="igen",Beosztás!W61,"")</f>
        <v/>
      </c>
      <c r="G24" s="40" t="str">
        <f>IF($B24="igen",Beosztás!X61,"")</f>
        <v/>
      </c>
      <c r="H24" s="40" t="str">
        <f>IF($B24="igen",Beosztás!Y61,"")</f>
        <v/>
      </c>
      <c r="I24" s="40" t="str">
        <f>IF($B24="igen",Beosztás!Z61,"")</f>
        <v/>
      </c>
      <c r="J24" s="40" t="str">
        <f>IF($B24="igen",Beosztás!AA61,"")</f>
        <v/>
      </c>
      <c r="K24" s="40" t="str">
        <f>IF($B24="igen",Beosztás!AB61,"")</f>
        <v/>
      </c>
      <c r="L24" s="40" t="str">
        <f>IF($B24="igen",Beosztás!AC61,"")</f>
        <v/>
      </c>
      <c r="M24" s="40" t="str">
        <f>IF($B24="igen",Beosztás!AD61,"")</f>
        <v/>
      </c>
      <c r="N24" s="40" t="str">
        <f>IF($B24="igen",Beosztás!AE61,"")</f>
        <v/>
      </c>
      <c r="O24" s="40" t="str">
        <f>IF($B24="igen",Beosztás!AF61,"")</f>
        <v/>
      </c>
      <c r="P24" s="40" t="str">
        <f>IF($B24="igen",Beosztás!AG61,"")</f>
        <v/>
      </c>
      <c r="Q24" s="40" t="str">
        <f>IF($B24="igen",Beosztás!AH61,"")</f>
        <v/>
      </c>
      <c r="R24" s="40" t="str">
        <f>IF($B24="igen",Beosztás!AI61,"")</f>
        <v/>
      </c>
      <c r="S24" s="40" t="str">
        <f>IF($B24="igen",Beosztás!AJ61,"")</f>
        <v/>
      </c>
      <c r="T24" s="40" t="str">
        <f>IF($B24="igen",Beosztás!AK61,"")</f>
        <v/>
      </c>
      <c r="U24" s="40" t="str">
        <f>IF($B24="igen",Beosztás!AL61,"")</f>
        <v/>
      </c>
      <c r="V24" s="40" t="str">
        <f>IF($B24="igen",Beosztás!AM61,"")</f>
        <v/>
      </c>
      <c r="W24" s="40" t="str">
        <f>IF($B24="igen",Beosztás!AN61,"")</f>
        <v/>
      </c>
      <c r="X24" s="40" t="str">
        <f>IF($B24="igen",Beosztás!AO61,"")</f>
        <v/>
      </c>
      <c r="Y24" s="40" t="str">
        <f>IF($B24="igen",Beosztás!AP61,"")</f>
        <v/>
      </c>
      <c r="Z24" s="40" t="str">
        <f>IF($B24="igen",Beosztás!AQ61,"")</f>
        <v/>
      </c>
      <c r="AA24" s="40" t="str">
        <f>IF($B24="igen",Beosztás!AR61,"")</f>
        <v/>
      </c>
      <c r="AB24" s="40" t="str">
        <f>IF($B24="igen",Beosztás!AS61,"")</f>
        <v/>
      </c>
      <c r="AC24" s="40" t="str">
        <f>IF($B24="igen",Beosztás!AT61,"")</f>
        <v/>
      </c>
      <c r="AD24" s="40" t="str">
        <f>IF($B24="igen",Beosztás!AU61,"")</f>
        <v/>
      </c>
      <c r="AE24" s="40" t="str">
        <f>IF($B24="igen",Beosztás!AV61,"")</f>
        <v/>
      </c>
      <c r="AF24" s="40" t="str">
        <f>IF($B24="igen",Beosztás!AW61,"")</f>
        <v/>
      </c>
      <c r="AG24" s="40" t="str">
        <f>IF($B24="igen",Beosztás!AX61,"")</f>
        <v/>
      </c>
    </row>
    <row r="25" spans="1:33" ht="15" hidden="1" thickBot="1" x14ac:dyDescent="0.35">
      <c r="A25" s="155">
        <f>Beosztás!A62</f>
        <v>0</v>
      </c>
      <c r="B25">
        <f>VLOOKUP($A25,Beosztás!$A$42:$S$348,12,)</f>
        <v>0</v>
      </c>
      <c r="C25" s="40" t="str">
        <f>IF($B25="igen",Beosztás!T62,"")</f>
        <v/>
      </c>
      <c r="D25" s="40" t="str">
        <f>IF($B25="igen",Beosztás!U62,"")</f>
        <v/>
      </c>
      <c r="E25" s="40" t="str">
        <f>IF($B25="igen",Beosztás!V62,"")</f>
        <v/>
      </c>
      <c r="F25" s="40" t="str">
        <f>IF($B25="igen",Beosztás!W62,"")</f>
        <v/>
      </c>
      <c r="G25" s="40" t="str">
        <f>IF($B25="igen",Beosztás!X62,"")</f>
        <v/>
      </c>
      <c r="H25" s="40" t="str">
        <f>IF($B25="igen",Beosztás!Y62,"")</f>
        <v/>
      </c>
      <c r="I25" s="40" t="str">
        <f>IF($B25="igen",Beosztás!Z62,"")</f>
        <v/>
      </c>
      <c r="J25" s="40" t="str">
        <f>IF($B25="igen",Beosztás!AA62,"")</f>
        <v/>
      </c>
      <c r="K25" s="40" t="str">
        <f>IF($B25="igen",Beosztás!AB62,"")</f>
        <v/>
      </c>
      <c r="L25" s="40" t="str">
        <f>IF($B25="igen",Beosztás!AC62,"")</f>
        <v/>
      </c>
      <c r="M25" s="40" t="str">
        <f>IF($B25="igen",Beosztás!AD62,"")</f>
        <v/>
      </c>
      <c r="N25" s="40" t="str">
        <f>IF($B25="igen",Beosztás!AE62,"")</f>
        <v/>
      </c>
      <c r="O25" s="40" t="str">
        <f>IF($B25="igen",Beosztás!AF62,"")</f>
        <v/>
      </c>
      <c r="P25" s="40" t="str">
        <f>IF($B25="igen",Beosztás!AG62,"")</f>
        <v/>
      </c>
      <c r="Q25" s="40" t="str">
        <f>IF($B25="igen",Beosztás!AH62,"")</f>
        <v/>
      </c>
      <c r="R25" s="40" t="str">
        <f>IF($B25="igen",Beosztás!AI62,"")</f>
        <v/>
      </c>
      <c r="S25" s="40" t="str">
        <f>IF($B25="igen",Beosztás!AJ62,"")</f>
        <v/>
      </c>
      <c r="T25" s="40" t="str">
        <f>IF($B25="igen",Beosztás!AK62,"")</f>
        <v/>
      </c>
      <c r="U25" s="40" t="str">
        <f>IF($B25="igen",Beosztás!AL62,"")</f>
        <v/>
      </c>
      <c r="V25" s="40" t="str">
        <f>IF($B25="igen",Beosztás!AM62,"")</f>
        <v/>
      </c>
      <c r="W25" s="40" t="str">
        <f>IF($B25="igen",Beosztás!AN62,"")</f>
        <v/>
      </c>
      <c r="X25" s="40" t="str">
        <f>IF($B25="igen",Beosztás!AO62,"")</f>
        <v/>
      </c>
      <c r="Y25" s="40" t="str">
        <f>IF($B25="igen",Beosztás!AP62,"")</f>
        <v/>
      </c>
      <c r="Z25" s="40" t="str">
        <f>IF($B25="igen",Beosztás!AQ62,"")</f>
        <v/>
      </c>
      <c r="AA25" s="40" t="str">
        <f>IF($B25="igen",Beosztás!AR62,"")</f>
        <v/>
      </c>
      <c r="AB25" s="40" t="str">
        <f>IF($B25="igen",Beosztás!AS62,"")</f>
        <v/>
      </c>
      <c r="AC25" s="40" t="str">
        <f>IF($B25="igen",Beosztás!AT62,"")</f>
        <v/>
      </c>
      <c r="AD25" s="40" t="str">
        <f>IF($B25="igen",Beosztás!AU62,"")</f>
        <v/>
      </c>
      <c r="AE25" s="40" t="str">
        <f>IF($B25="igen",Beosztás!AV62,"")</f>
        <v/>
      </c>
      <c r="AF25" s="40" t="str">
        <f>IF($B25="igen",Beosztás!AW62,"")</f>
        <v/>
      </c>
      <c r="AG25" s="40" t="str">
        <f>IF($B25="igen",Beosztás!AX62,"")</f>
        <v/>
      </c>
    </row>
    <row r="26" spans="1:33" ht="15" hidden="1" thickBot="1" x14ac:dyDescent="0.35">
      <c r="A26" s="155">
        <f>Beosztás!A63</f>
        <v>0</v>
      </c>
      <c r="B26">
        <f>VLOOKUP($A26,Beosztás!$A$42:$S$348,12,)</f>
        <v>0</v>
      </c>
      <c r="C26" s="40" t="str">
        <f>IF($B26="igen",Beosztás!T63,"")</f>
        <v/>
      </c>
      <c r="D26" s="40" t="str">
        <f>IF($B26="igen",Beosztás!U63,"")</f>
        <v/>
      </c>
      <c r="E26" s="40" t="str">
        <f>IF($B26="igen",Beosztás!V63,"")</f>
        <v/>
      </c>
      <c r="F26" s="40" t="str">
        <f>IF($B26="igen",Beosztás!W63,"")</f>
        <v/>
      </c>
      <c r="G26" s="40" t="str">
        <f>IF($B26="igen",Beosztás!X63,"")</f>
        <v/>
      </c>
      <c r="H26" s="40" t="str">
        <f>IF($B26="igen",Beosztás!Y63,"")</f>
        <v/>
      </c>
      <c r="I26" s="40" t="str">
        <f>IF($B26="igen",Beosztás!Z63,"")</f>
        <v/>
      </c>
      <c r="J26" s="40" t="str">
        <f>IF($B26="igen",Beosztás!AA63,"")</f>
        <v/>
      </c>
      <c r="K26" s="40" t="str">
        <f>IF($B26="igen",Beosztás!AB63,"")</f>
        <v/>
      </c>
      <c r="L26" s="40" t="str">
        <f>IF($B26="igen",Beosztás!AC63,"")</f>
        <v/>
      </c>
      <c r="M26" s="40" t="str">
        <f>IF($B26="igen",Beosztás!AD63,"")</f>
        <v/>
      </c>
      <c r="N26" s="40" t="str">
        <f>IF($B26="igen",Beosztás!AE63,"")</f>
        <v/>
      </c>
      <c r="O26" s="40" t="str">
        <f>IF($B26="igen",Beosztás!AF63,"")</f>
        <v/>
      </c>
      <c r="P26" s="40" t="str">
        <f>IF($B26="igen",Beosztás!AG63,"")</f>
        <v/>
      </c>
      <c r="Q26" s="40" t="str">
        <f>IF($B26="igen",Beosztás!AH63,"")</f>
        <v/>
      </c>
      <c r="R26" s="40" t="str">
        <f>IF($B26="igen",Beosztás!AI63,"")</f>
        <v/>
      </c>
      <c r="S26" s="40" t="str">
        <f>IF($B26="igen",Beosztás!AJ63,"")</f>
        <v/>
      </c>
      <c r="T26" s="40" t="str">
        <f>IF($B26="igen",Beosztás!AK63,"")</f>
        <v/>
      </c>
      <c r="U26" s="40" t="str">
        <f>IF($B26="igen",Beosztás!AL63,"")</f>
        <v/>
      </c>
      <c r="V26" s="40" t="str">
        <f>IF($B26="igen",Beosztás!AM63,"")</f>
        <v/>
      </c>
      <c r="W26" s="40" t="str">
        <f>IF($B26="igen",Beosztás!AN63,"")</f>
        <v/>
      </c>
      <c r="X26" s="40" t="str">
        <f>IF($B26="igen",Beosztás!AO63,"")</f>
        <v/>
      </c>
      <c r="Y26" s="40" t="str">
        <f>IF($B26="igen",Beosztás!AP63,"")</f>
        <v/>
      </c>
      <c r="Z26" s="40" t="str">
        <f>IF($B26="igen",Beosztás!AQ63,"")</f>
        <v/>
      </c>
      <c r="AA26" s="40" t="str">
        <f>IF($B26="igen",Beosztás!AR63,"")</f>
        <v/>
      </c>
      <c r="AB26" s="40" t="str">
        <f>IF($B26="igen",Beosztás!AS63,"")</f>
        <v/>
      </c>
      <c r="AC26" s="40" t="str">
        <f>IF($B26="igen",Beosztás!AT63,"")</f>
        <v/>
      </c>
      <c r="AD26" s="40" t="str">
        <f>IF($B26="igen",Beosztás!AU63,"")</f>
        <v/>
      </c>
      <c r="AE26" s="40" t="str">
        <f>IF($B26="igen",Beosztás!AV63,"")</f>
        <v/>
      </c>
      <c r="AF26" s="40" t="str">
        <f>IF($B26="igen",Beosztás!AW63,"")</f>
        <v/>
      </c>
      <c r="AG26" s="40" t="str">
        <f>IF($B26="igen",Beosztás!AX63,"")</f>
        <v/>
      </c>
    </row>
    <row r="27" spans="1:33" ht="15" hidden="1" thickBot="1" x14ac:dyDescent="0.35">
      <c r="A27" s="155">
        <f>Beosztás!A64</f>
        <v>0</v>
      </c>
      <c r="B27">
        <f>VLOOKUP($A27,Beosztás!$A$42:$S$348,12,)</f>
        <v>0</v>
      </c>
      <c r="C27" s="40" t="str">
        <f>IF($B27="igen",Beosztás!T64,"")</f>
        <v/>
      </c>
      <c r="D27" s="40" t="str">
        <f>IF($B27="igen",Beosztás!U64,"")</f>
        <v/>
      </c>
      <c r="E27" s="40" t="str">
        <f>IF($B27="igen",Beosztás!V64,"")</f>
        <v/>
      </c>
      <c r="F27" s="40" t="str">
        <f>IF($B27="igen",Beosztás!W64,"")</f>
        <v/>
      </c>
      <c r="G27" s="40" t="str">
        <f>IF($B27="igen",Beosztás!X64,"")</f>
        <v/>
      </c>
      <c r="H27" s="40" t="str">
        <f>IF($B27="igen",Beosztás!Y64,"")</f>
        <v/>
      </c>
      <c r="I27" s="40" t="str">
        <f>IF($B27="igen",Beosztás!Z64,"")</f>
        <v/>
      </c>
      <c r="J27" s="40" t="str">
        <f>IF($B27="igen",Beosztás!AA64,"")</f>
        <v/>
      </c>
      <c r="K27" s="40" t="str">
        <f>IF($B27="igen",Beosztás!AB64,"")</f>
        <v/>
      </c>
      <c r="L27" s="40" t="str">
        <f>IF($B27="igen",Beosztás!AC64,"")</f>
        <v/>
      </c>
      <c r="M27" s="40" t="str">
        <f>IF($B27="igen",Beosztás!AD64,"")</f>
        <v/>
      </c>
      <c r="N27" s="40" t="str">
        <f>IF($B27="igen",Beosztás!AE64,"")</f>
        <v/>
      </c>
      <c r="O27" s="40" t="str">
        <f>IF($B27="igen",Beosztás!AF64,"")</f>
        <v/>
      </c>
      <c r="P27" s="40" t="str">
        <f>IF($B27="igen",Beosztás!AG64,"")</f>
        <v/>
      </c>
      <c r="Q27" s="40" t="str">
        <f>IF($B27="igen",Beosztás!AH64,"")</f>
        <v/>
      </c>
      <c r="R27" s="40" t="str">
        <f>IF($B27="igen",Beosztás!AI64,"")</f>
        <v/>
      </c>
      <c r="S27" s="40" t="str">
        <f>IF($B27="igen",Beosztás!AJ64,"")</f>
        <v/>
      </c>
      <c r="T27" s="40" t="str">
        <f>IF($B27="igen",Beosztás!AK64,"")</f>
        <v/>
      </c>
      <c r="U27" s="40" t="str">
        <f>IF($B27="igen",Beosztás!AL64,"")</f>
        <v/>
      </c>
      <c r="V27" s="40" t="str">
        <f>IF($B27="igen",Beosztás!AM64,"")</f>
        <v/>
      </c>
      <c r="W27" s="40" t="str">
        <f>IF($B27="igen",Beosztás!AN64,"")</f>
        <v/>
      </c>
      <c r="X27" s="40" t="str">
        <f>IF($B27="igen",Beosztás!AO64,"")</f>
        <v/>
      </c>
      <c r="Y27" s="40" t="str">
        <f>IF($B27="igen",Beosztás!AP64,"")</f>
        <v/>
      </c>
      <c r="Z27" s="40" t="str">
        <f>IF($B27="igen",Beosztás!AQ64,"")</f>
        <v/>
      </c>
      <c r="AA27" s="40" t="str">
        <f>IF($B27="igen",Beosztás!AR64,"")</f>
        <v/>
      </c>
      <c r="AB27" s="40" t="str">
        <f>IF($B27="igen",Beosztás!AS64,"")</f>
        <v/>
      </c>
      <c r="AC27" s="40" t="str">
        <f>IF($B27="igen",Beosztás!AT64,"")</f>
        <v/>
      </c>
      <c r="AD27" s="40" t="str">
        <f>IF($B27="igen",Beosztás!AU64,"")</f>
        <v/>
      </c>
      <c r="AE27" s="40" t="str">
        <f>IF($B27="igen",Beosztás!AV64,"")</f>
        <v/>
      </c>
      <c r="AF27" s="40" t="str">
        <f>IF($B27="igen",Beosztás!AW64,"")</f>
        <v/>
      </c>
      <c r="AG27" s="40" t="str">
        <f>IF($B27="igen",Beosztás!AX64,"")</f>
        <v/>
      </c>
    </row>
    <row r="28" spans="1:33" ht="15" hidden="1" thickBot="1" x14ac:dyDescent="0.35">
      <c r="A28" s="155">
        <f>Beosztás!A65</f>
        <v>0</v>
      </c>
      <c r="B28">
        <f>VLOOKUP($A28,Beosztás!$A$42:$S$348,12,)</f>
        <v>0</v>
      </c>
      <c r="C28" s="40" t="str">
        <f>IF($B28="igen",Beosztás!T65,"")</f>
        <v/>
      </c>
      <c r="D28" s="40" t="str">
        <f>IF($B28="igen",Beosztás!U65,"")</f>
        <v/>
      </c>
      <c r="E28" s="40" t="str">
        <f>IF($B28="igen",Beosztás!V65,"")</f>
        <v/>
      </c>
      <c r="F28" s="40" t="str">
        <f>IF($B28="igen",Beosztás!W65,"")</f>
        <v/>
      </c>
      <c r="G28" s="40" t="str">
        <f>IF($B28="igen",Beosztás!X65,"")</f>
        <v/>
      </c>
      <c r="H28" s="40" t="str">
        <f>IF($B28="igen",Beosztás!Y65,"")</f>
        <v/>
      </c>
      <c r="I28" s="40" t="str">
        <f>IF($B28="igen",Beosztás!Z65,"")</f>
        <v/>
      </c>
      <c r="J28" s="40" t="str">
        <f>IF($B28="igen",Beosztás!AA65,"")</f>
        <v/>
      </c>
      <c r="K28" s="40" t="str">
        <f>IF($B28="igen",Beosztás!AB65,"")</f>
        <v/>
      </c>
      <c r="L28" s="40" t="str">
        <f>IF($B28="igen",Beosztás!AC65,"")</f>
        <v/>
      </c>
      <c r="M28" s="40" t="str">
        <f>IF($B28="igen",Beosztás!AD65,"")</f>
        <v/>
      </c>
      <c r="N28" s="40" t="str">
        <f>IF($B28="igen",Beosztás!AE65,"")</f>
        <v/>
      </c>
      <c r="O28" s="40" t="str">
        <f>IF($B28="igen",Beosztás!AF65,"")</f>
        <v/>
      </c>
      <c r="P28" s="40" t="str">
        <f>IF($B28="igen",Beosztás!AG65,"")</f>
        <v/>
      </c>
      <c r="Q28" s="40" t="str">
        <f>IF($B28="igen",Beosztás!AH65,"")</f>
        <v/>
      </c>
      <c r="R28" s="40" t="str">
        <f>IF($B28="igen",Beosztás!AI65,"")</f>
        <v/>
      </c>
      <c r="S28" s="40" t="str">
        <f>IF($B28="igen",Beosztás!AJ65,"")</f>
        <v/>
      </c>
      <c r="T28" s="40" t="str">
        <f>IF($B28="igen",Beosztás!AK65,"")</f>
        <v/>
      </c>
      <c r="U28" s="40" t="str">
        <f>IF($B28="igen",Beosztás!AL65,"")</f>
        <v/>
      </c>
      <c r="V28" s="40" t="str">
        <f>IF($B28="igen",Beosztás!AM65,"")</f>
        <v/>
      </c>
      <c r="W28" s="40" t="str">
        <f>IF($B28="igen",Beosztás!AN65,"")</f>
        <v/>
      </c>
      <c r="X28" s="40" t="str">
        <f>IF($B28="igen",Beosztás!AO65,"")</f>
        <v/>
      </c>
      <c r="Y28" s="40" t="str">
        <f>IF($B28="igen",Beosztás!AP65,"")</f>
        <v/>
      </c>
      <c r="Z28" s="40" t="str">
        <f>IF($B28="igen",Beosztás!AQ65,"")</f>
        <v/>
      </c>
      <c r="AA28" s="40" t="str">
        <f>IF($B28="igen",Beosztás!AR65,"")</f>
        <v/>
      </c>
      <c r="AB28" s="40" t="str">
        <f>IF($B28="igen",Beosztás!AS65,"")</f>
        <v/>
      </c>
      <c r="AC28" s="40" t="str">
        <f>IF($B28="igen",Beosztás!AT65,"")</f>
        <v/>
      </c>
      <c r="AD28" s="40" t="str">
        <f>IF($B28="igen",Beosztás!AU65,"")</f>
        <v/>
      </c>
      <c r="AE28" s="40" t="str">
        <f>IF($B28="igen",Beosztás!AV65,"")</f>
        <v/>
      </c>
      <c r="AF28" s="40" t="str">
        <f>IF($B28="igen",Beosztás!AW65,"")</f>
        <v/>
      </c>
      <c r="AG28" s="40" t="str">
        <f>IF($B28="igen",Beosztás!AX65,"")</f>
        <v/>
      </c>
    </row>
    <row r="29" spans="1:33" ht="15" hidden="1" thickBot="1" x14ac:dyDescent="0.35">
      <c r="A29" s="155">
        <f>Beosztás!A66</f>
        <v>0</v>
      </c>
      <c r="B29">
        <f>VLOOKUP($A29,Beosztás!$A$42:$S$348,12,)</f>
        <v>0</v>
      </c>
      <c r="C29" s="40" t="str">
        <f>IF($B29="igen",Beosztás!T66,"")</f>
        <v/>
      </c>
      <c r="D29" s="40" t="str">
        <f>IF($B29="igen",Beosztás!U66,"")</f>
        <v/>
      </c>
      <c r="E29" s="40" t="str">
        <f>IF($B29="igen",Beosztás!V66,"")</f>
        <v/>
      </c>
      <c r="F29" s="40" t="str">
        <f>IF($B29="igen",Beosztás!W66,"")</f>
        <v/>
      </c>
      <c r="G29" s="40" t="str">
        <f>IF($B29="igen",Beosztás!X66,"")</f>
        <v/>
      </c>
      <c r="H29" s="40" t="str">
        <f>IF($B29="igen",Beosztás!Y66,"")</f>
        <v/>
      </c>
      <c r="I29" s="40" t="str">
        <f>IF($B29="igen",Beosztás!Z66,"")</f>
        <v/>
      </c>
      <c r="J29" s="40" t="str">
        <f>IF($B29="igen",Beosztás!AA66,"")</f>
        <v/>
      </c>
      <c r="K29" s="40" t="str">
        <f>IF($B29="igen",Beosztás!AB66,"")</f>
        <v/>
      </c>
      <c r="L29" s="40" t="str">
        <f>IF($B29="igen",Beosztás!AC66,"")</f>
        <v/>
      </c>
      <c r="M29" s="40" t="str">
        <f>IF($B29="igen",Beosztás!AD66,"")</f>
        <v/>
      </c>
      <c r="N29" s="40" t="str">
        <f>IF($B29="igen",Beosztás!AE66,"")</f>
        <v/>
      </c>
      <c r="O29" s="40" t="str">
        <f>IF($B29="igen",Beosztás!AF66,"")</f>
        <v/>
      </c>
      <c r="P29" s="40" t="str">
        <f>IF($B29="igen",Beosztás!AG66,"")</f>
        <v/>
      </c>
      <c r="Q29" s="40" t="str">
        <f>IF($B29="igen",Beosztás!AH66,"")</f>
        <v/>
      </c>
      <c r="R29" s="40" t="str">
        <f>IF($B29="igen",Beosztás!AI66,"")</f>
        <v/>
      </c>
      <c r="S29" s="40" t="str">
        <f>IF($B29="igen",Beosztás!AJ66,"")</f>
        <v/>
      </c>
      <c r="T29" s="40" t="str">
        <f>IF($B29="igen",Beosztás!AK66,"")</f>
        <v/>
      </c>
      <c r="U29" s="40" t="str">
        <f>IF($B29="igen",Beosztás!AL66,"")</f>
        <v/>
      </c>
      <c r="V29" s="40" t="str">
        <f>IF($B29="igen",Beosztás!AM66,"")</f>
        <v/>
      </c>
      <c r="W29" s="40" t="str">
        <f>IF($B29="igen",Beosztás!AN66,"")</f>
        <v/>
      </c>
      <c r="X29" s="40" t="str">
        <f>IF($B29="igen",Beosztás!AO66,"")</f>
        <v/>
      </c>
      <c r="Y29" s="40" t="str">
        <f>IF($B29="igen",Beosztás!AP66,"")</f>
        <v/>
      </c>
      <c r="Z29" s="40" t="str">
        <f>IF($B29="igen",Beosztás!AQ66,"")</f>
        <v/>
      </c>
      <c r="AA29" s="40" t="str">
        <f>IF($B29="igen",Beosztás!AR66,"")</f>
        <v/>
      </c>
      <c r="AB29" s="40" t="str">
        <f>IF($B29="igen",Beosztás!AS66,"")</f>
        <v/>
      </c>
      <c r="AC29" s="40" t="str">
        <f>IF($B29="igen",Beosztás!AT66,"")</f>
        <v/>
      </c>
      <c r="AD29" s="40" t="str">
        <f>IF($B29="igen",Beosztás!AU66,"")</f>
        <v/>
      </c>
      <c r="AE29" s="40" t="str">
        <f>IF($B29="igen",Beosztás!AV66,"")</f>
        <v/>
      </c>
      <c r="AF29" s="40" t="str">
        <f>IF($B29="igen",Beosztás!AW66,"")</f>
        <v/>
      </c>
      <c r="AG29" s="40" t="str">
        <f>IF($B29="igen",Beosztás!AX66,"")</f>
        <v/>
      </c>
    </row>
    <row r="30" spans="1:33" ht="15" hidden="1" thickBot="1" x14ac:dyDescent="0.35">
      <c r="A30" s="155">
        <f>Beosztás!A67</f>
        <v>0</v>
      </c>
      <c r="B30">
        <f>VLOOKUP($A30,Beosztás!$A$42:$S$348,12,)</f>
        <v>0</v>
      </c>
      <c r="C30" s="40" t="str">
        <f>IF($B30="igen",Beosztás!T67,"")</f>
        <v/>
      </c>
      <c r="D30" s="40" t="str">
        <f>IF($B30="igen",Beosztás!U67,"")</f>
        <v/>
      </c>
      <c r="E30" s="40" t="str">
        <f>IF($B30="igen",Beosztás!V67,"")</f>
        <v/>
      </c>
      <c r="F30" s="40" t="str">
        <f>IF($B30="igen",Beosztás!W67,"")</f>
        <v/>
      </c>
      <c r="G30" s="40" t="str">
        <f>IF($B30="igen",Beosztás!X67,"")</f>
        <v/>
      </c>
      <c r="H30" s="40" t="str">
        <f>IF($B30="igen",Beosztás!Y67,"")</f>
        <v/>
      </c>
      <c r="I30" s="40" t="str">
        <f>IF($B30="igen",Beosztás!Z67,"")</f>
        <v/>
      </c>
      <c r="J30" s="40" t="str">
        <f>IF($B30="igen",Beosztás!AA67,"")</f>
        <v/>
      </c>
      <c r="K30" s="40" t="str">
        <f>IF($B30="igen",Beosztás!AB67,"")</f>
        <v/>
      </c>
      <c r="L30" s="40" t="str">
        <f>IF($B30="igen",Beosztás!AC67,"")</f>
        <v/>
      </c>
      <c r="M30" s="40" t="str">
        <f>IF($B30="igen",Beosztás!AD67,"")</f>
        <v/>
      </c>
      <c r="N30" s="40" t="str">
        <f>IF($B30="igen",Beosztás!AE67,"")</f>
        <v/>
      </c>
      <c r="O30" s="40" t="str">
        <f>IF($B30="igen",Beosztás!AF67,"")</f>
        <v/>
      </c>
      <c r="P30" s="40" t="str">
        <f>IF($B30="igen",Beosztás!AG67,"")</f>
        <v/>
      </c>
      <c r="Q30" s="40" t="str">
        <f>IF($B30="igen",Beosztás!AH67,"")</f>
        <v/>
      </c>
      <c r="R30" s="40" t="str">
        <f>IF($B30="igen",Beosztás!AI67,"")</f>
        <v/>
      </c>
      <c r="S30" s="40" t="str">
        <f>IF($B30="igen",Beosztás!AJ67,"")</f>
        <v/>
      </c>
      <c r="T30" s="40" t="str">
        <f>IF($B30="igen",Beosztás!AK67,"")</f>
        <v/>
      </c>
      <c r="U30" s="40" t="str">
        <f>IF($B30="igen",Beosztás!AL67,"")</f>
        <v/>
      </c>
      <c r="V30" s="40" t="str">
        <f>IF($B30="igen",Beosztás!AM67,"")</f>
        <v/>
      </c>
      <c r="W30" s="40" t="str">
        <f>IF($B30="igen",Beosztás!AN67,"")</f>
        <v/>
      </c>
      <c r="X30" s="40" t="str">
        <f>IF($B30="igen",Beosztás!AO67,"")</f>
        <v/>
      </c>
      <c r="Y30" s="40" t="str">
        <f>IF($B30="igen",Beosztás!AP67,"")</f>
        <v/>
      </c>
      <c r="Z30" s="40" t="str">
        <f>IF($B30="igen",Beosztás!AQ67,"")</f>
        <v/>
      </c>
      <c r="AA30" s="40" t="str">
        <f>IF($B30="igen",Beosztás!AR67,"")</f>
        <v/>
      </c>
      <c r="AB30" s="40" t="str">
        <f>IF($B30="igen",Beosztás!AS67,"")</f>
        <v/>
      </c>
      <c r="AC30" s="40" t="str">
        <f>IF($B30="igen",Beosztás!AT67,"")</f>
        <v/>
      </c>
      <c r="AD30" s="40" t="str">
        <f>IF($B30="igen",Beosztás!AU67,"")</f>
        <v/>
      </c>
      <c r="AE30" s="40" t="str">
        <f>IF($B30="igen",Beosztás!AV67,"")</f>
        <v/>
      </c>
      <c r="AF30" s="40" t="str">
        <f>IF($B30="igen",Beosztás!AW67,"")</f>
        <v/>
      </c>
      <c r="AG30" s="40" t="str">
        <f>IF($B30="igen",Beosztás!AX67,"")</f>
        <v/>
      </c>
    </row>
    <row r="31" spans="1:33" ht="15" hidden="1" thickBot="1" x14ac:dyDescent="0.35">
      <c r="A31" s="155">
        <f>Beosztás!A68</f>
        <v>0</v>
      </c>
      <c r="B31">
        <f>VLOOKUP($A31,Beosztás!$A$42:$S$348,12,)</f>
        <v>0</v>
      </c>
      <c r="C31" s="40" t="str">
        <f>IF($B31="igen",Beosztás!T68,"")</f>
        <v/>
      </c>
      <c r="D31" s="40" t="str">
        <f>IF($B31="igen",Beosztás!U68,"")</f>
        <v/>
      </c>
      <c r="E31" s="40" t="str">
        <f>IF($B31="igen",Beosztás!V68,"")</f>
        <v/>
      </c>
      <c r="F31" s="40" t="str">
        <f>IF($B31="igen",Beosztás!W68,"")</f>
        <v/>
      </c>
      <c r="G31" s="40" t="str">
        <f>IF($B31="igen",Beosztás!X68,"")</f>
        <v/>
      </c>
      <c r="H31" s="40" t="str">
        <f>IF($B31="igen",Beosztás!Y68,"")</f>
        <v/>
      </c>
      <c r="I31" s="40" t="str">
        <f>IF($B31="igen",Beosztás!Z68,"")</f>
        <v/>
      </c>
      <c r="J31" s="40" t="str">
        <f>IF($B31="igen",Beosztás!AA68,"")</f>
        <v/>
      </c>
      <c r="K31" s="40" t="str">
        <f>IF($B31="igen",Beosztás!AB68,"")</f>
        <v/>
      </c>
      <c r="L31" s="40" t="str">
        <f>IF($B31="igen",Beosztás!AC68,"")</f>
        <v/>
      </c>
      <c r="M31" s="40" t="str">
        <f>IF($B31="igen",Beosztás!AD68,"")</f>
        <v/>
      </c>
      <c r="N31" s="40" t="str">
        <f>IF($B31="igen",Beosztás!AE68,"")</f>
        <v/>
      </c>
      <c r="O31" s="40" t="str">
        <f>IF($B31="igen",Beosztás!AF68,"")</f>
        <v/>
      </c>
      <c r="P31" s="40" t="str">
        <f>IF($B31="igen",Beosztás!AG68,"")</f>
        <v/>
      </c>
      <c r="Q31" s="40" t="str">
        <f>IF($B31="igen",Beosztás!AH68,"")</f>
        <v/>
      </c>
      <c r="R31" s="40" t="str">
        <f>IF($B31="igen",Beosztás!AI68,"")</f>
        <v/>
      </c>
      <c r="S31" s="40" t="str">
        <f>IF($B31="igen",Beosztás!AJ68,"")</f>
        <v/>
      </c>
      <c r="T31" s="40" t="str">
        <f>IF($B31="igen",Beosztás!AK68,"")</f>
        <v/>
      </c>
      <c r="U31" s="40" t="str">
        <f>IF($B31="igen",Beosztás!AL68,"")</f>
        <v/>
      </c>
      <c r="V31" s="40" t="str">
        <f>IF($B31="igen",Beosztás!AM68,"")</f>
        <v/>
      </c>
      <c r="W31" s="40" t="str">
        <f>IF($B31="igen",Beosztás!AN68,"")</f>
        <v/>
      </c>
      <c r="X31" s="40" t="str">
        <f>IF($B31="igen",Beosztás!AO68,"")</f>
        <v/>
      </c>
      <c r="Y31" s="40" t="str">
        <f>IF($B31="igen",Beosztás!AP68,"")</f>
        <v/>
      </c>
      <c r="Z31" s="40" t="str">
        <f>IF($B31="igen",Beosztás!AQ68,"")</f>
        <v/>
      </c>
      <c r="AA31" s="40" t="str">
        <f>IF($B31="igen",Beosztás!AR68,"")</f>
        <v/>
      </c>
      <c r="AB31" s="40" t="str">
        <f>IF($B31="igen",Beosztás!AS68,"")</f>
        <v/>
      </c>
      <c r="AC31" s="40" t="str">
        <f>IF($B31="igen",Beosztás!AT68,"")</f>
        <v/>
      </c>
      <c r="AD31" s="40" t="str">
        <f>IF($B31="igen",Beosztás!AU68,"")</f>
        <v/>
      </c>
      <c r="AE31" s="40" t="str">
        <f>IF($B31="igen",Beosztás!AV68,"")</f>
        <v/>
      </c>
      <c r="AF31" s="40" t="str">
        <f>IF($B31="igen",Beosztás!AW68,"")</f>
        <v/>
      </c>
      <c r="AG31" s="40" t="str">
        <f>IF($B31="igen",Beosztás!AX68,"")</f>
        <v/>
      </c>
    </row>
    <row r="32" spans="1:33" ht="15" hidden="1" thickBot="1" x14ac:dyDescent="0.35">
      <c r="A32" s="155">
        <f>Beosztás!A69</f>
        <v>0</v>
      </c>
      <c r="B32">
        <f>VLOOKUP($A32,Beosztás!$A$42:$S$348,12,)</f>
        <v>0</v>
      </c>
      <c r="C32" s="40" t="str">
        <f>IF($B32="igen",Beosztás!T69,"")</f>
        <v/>
      </c>
      <c r="D32" s="40" t="str">
        <f>IF($B32="igen",Beosztás!U69,"")</f>
        <v/>
      </c>
      <c r="E32" s="40" t="str">
        <f>IF($B32="igen",Beosztás!V69,"")</f>
        <v/>
      </c>
      <c r="F32" s="40" t="str">
        <f>IF($B32="igen",Beosztás!W69,"")</f>
        <v/>
      </c>
      <c r="G32" s="40" t="str">
        <f>IF($B32="igen",Beosztás!X69,"")</f>
        <v/>
      </c>
      <c r="H32" s="40" t="str">
        <f>IF($B32="igen",Beosztás!Y69,"")</f>
        <v/>
      </c>
      <c r="I32" s="40" t="str">
        <f>IF($B32="igen",Beosztás!Z69,"")</f>
        <v/>
      </c>
      <c r="J32" s="40" t="str">
        <f>IF($B32="igen",Beosztás!AA69,"")</f>
        <v/>
      </c>
      <c r="K32" s="40" t="str">
        <f>IF($B32="igen",Beosztás!AB69,"")</f>
        <v/>
      </c>
      <c r="L32" s="40" t="str">
        <f>IF($B32="igen",Beosztás!AC69,"")</f>
        <v/>
      </c>
      <c r="M32" s="40" t="str">
        <f>IF($B32="igen",Beosztás!AD69,"")</f>
        <v/>
      </c>
      <c r="N32" s="40" t="str">
        <f>IF($B32="igen",Beosztás!AE69,"")</f>
        <v/>
      </c>
      <c r="O32" s="40" t="str">
        <f>IF($B32="igen",Beosztás!AF69,"")</f>
        <v/>
      </c>
      <c r="P32" s="40" t="str">
        <f>IF($B32="igen",Beosztás!AG69,"")</f>
        <v/>
      </c>
      <c r="Q32" s="40" t="str">
        <f>IF($B32="igen",Beosztás!AH69,"")</f>
        <v/>
      </c>
      <c r="R32" s="40" t="str">
        <f>IF($B32="igen",Beosztás!AI69,"")</f>
        <v/>
      </c>
      <c r="S32" s="40" t="str">
        <f>IF($B32="igen",Beosztás!AJ69,"")</f>
        <v/>
      </c>
      <c r="T32" s="40" t="str">
        <f>IF($B32="igen",Beosztás!AK69,"")</f>
        <v/>
      </c>
      <c r="U32" s="40" t="str">
        <f>IF($B32="igen",Beosztás!AL69,"")</f>
        <v/>
      </c>
      <c r="V32" s="40" t="str">
        <f>IF($B32="igen",Beosztás!AM69,"")</f>
        <v/>
      </c>
      <c r="W32" s="40" t="str">
        <f>IF($B32="igen",Beosztás!AN69,"")</f>
        <v/>
      </c>
      <c r="X32" s="40" t="str">
        <f>IF($B32="igen",Beosztás!AO69,"")</f>
        <v/>
      </c>
      <c r="Y32" s="40" t="str">
        <f>IF($B32="igen",Beosztás!AP69,"")</f>
        <v/>
      </c>
      <c r="Z32" s="40" t="str">
        <f>IF($B32="igen",Beosztás!AQ69,"")</f>
        <v/>
      </c>
      <c r="AA32" s="40" t="str">
        <f>IF($B32="igen",Beosztás!AR69,"")</f>
        <v/>
      </c>
      <c r="AB32" s="40" t="str">
        <f>IF($B32="igen",Beosztás!AS69,"")</f>
        <v/>
      </c>
      <c r="AC32" s="40" t="str">
        <f>IF($B32="igen",Beosztás!AT69,"")</f>
        <v/>
      </c>
      <c r="AD32" s="40" t="str">
        <f>IF($B32="igen",Beosztás!AU69,"")</f>
        <v/>
      </c>
      <c r="AE32" s="40" t="str">
        <f>IF($B32="igen",Beosztás!AV69,"")</f>
        <v/>
      </c>
      <c r="AF32" s="40" t="str">
        <f>IF($B32="igen",Beosztás!AW69,"")</f>
        <v/>
      </c>
      <c r="AG32" s="40" t="str">
        <f>IF($B32="igen",Beosztás!AX69,"")</f>
        <v/>
      </c>
    </row>
    <row r="33" spans="1:33" ht="15" hidden="1" thickBot="1" x14ac:dyDescent="0.35">
      <c r="A33" s="155">
        <f>Beosztás!A70</f>
        <v>0</v>
      </c>
      <c r="B33">
        <f>VLOOKUP($A33,Beosztás!$A$42:$S$348,12,)</f>
        <v>0</v>
      </c>
      <c r="C33" s="40" t="str">
        <f>IF($B33="igen",Beosztás!T70,"")</f>
        <v/>
      </c>
      <c r="D33" s="40" t="str">
        <f>IF($B33="igen",Beosztás!U70,"")</f>
        <v/>
      </c>
      <c r="E33" s="40" t="str">
        <f>IF($B33="igen",Beosztás!V70,"")</f>
        <v/>
      </c>
      <c r="F33" s="40" t="str">
        <f>IF($B33="igen",Beosztás!W70,"")</f>
        <v/>
      </c>
      <c r="G33" s="40" t="str">
        <f>IF($B33="igen",Beosztás!X70,"")</f>
        <v/>
      </c>
      <c r="H33" s="40" t="str">
        <f>IF($B33="igen",Beosztás!Y70,"")</f>
        <v/>
      </c>
      <c r="I33" s="40" t="str">
        <f>IF($B33="igen",Beosztás!Z70,"")</f>
        <v/>
      </c>
      <c r="J33" s="40" t="str">
        <f>IF($B33="igen",Beosztás!AA70,"")</f>
        <v/>
      </c>
      <c r="K33" s="40" t="str">
        <f>IF($B33="igen",Beosztás!AB70,"")</f>
        <v/>
      </c>
      <c r="L33" s="40" t="str">
        <f>IF($B33="igen",Beosztás!AC70,"")</f>
        <v/>
      </c>
      <c r="M33" s="40" t="str">
        <f>IF($B33="igen",Beosztás!AD70,"")</f>
        <v/>
      </c>
      <c r="N33" s="40" t="str">
        <f>IF($B33="igen",Beosztás!AE70,"")</f>
        <v/>
      </c>
      <c r="O33" s="40" t="str">
        <f>IF($B33="igen",Beosztás!AF70,"")</f>
        <v/>
      </c>
      <c r="P33" s="40" t="str">
        <f>IF($B33="igen",Beosztás!AG70,"")</f>
        <v/>
      </c>
      <c r="Q33" s="40" t="str">
        <f>IF($B33="igen",Beosztás!AH70,"")</f>
        <v/>
      </c>
      <c r="R33" s="40" t="str">
        <f>IF($B33="igen",Beosztás!AI70,"")</f>
        <v/>
      </c>
      <c r="S33" s="40" t="str">
        <f>IF($B33="igen",Beosztás!AJ70,"")</f>
        <v/>
      </c>
      <c r="T33" s="40" t="str">
        <f>IF($B33="igen",Beosztás!AK70,"")</f>
        <v/>
      </c>
      <c r="U33" s="40" t="str">
        <f>IF($B33="igen",Beosztás!AL70,"")</f>
        <v/>
      </c>
      <c r="V33" s="40" t="str">
        <f>IF($B33="igen",Beosztás!AM70,"")</f>
        <v/>
      </c>
      <c r="W33" s="40" t="str">
        <f>IF($B33="igen",Beosztás!AN70,"")</f>
        <v/>
      </c>
      <c r="X33" s="40" t="str">
        <f>IF($B33="igen",Beosztás!AO70,"")</f>
        <v/>
      </c>
      <c r="Y33" s="40" t="str">
        <f>IF($B33="igen",Beosztás!AP70,"")</f>
        <v/>
      </c>
      <c r="Z33" s="40" t="str">
        <f>IF($B33="igen",Beosztás!AQ70,"")</f>
        <v/>
      </c>
      <c r="AA33" s="40" t="str">
        <f>IF($B33="igen",Beosztás!AR70,"")</f>
        <v/>
      </c>
      <c r="AB33" s="40" t="str">
        <f>IF($B33="igen",Beosztás!AS70,"")</f>
        <v/>
      </c>
      <c r="AC33" s="40" t="str">
        <f>IF($B33="igen",Beosztás!AT70,"")</f>
        <v/>
      </c>
      <c r="AD33" s="40" t="str">
        <f>IF($B33="igen",Beosztás!AU70,"")</f>
        <v/>
      </c>
      <c r="AE33" s="40" t="str">
        <f>IF($B33="igen",Beosztás!AV70,"")</f>
        <v/>
      </c>
      <c r="AF33" s="40" t="str">
        <f>IF($B33="igen",Beosztás!AW70,"")</f>
        <v/>
      </c>
      <c r="AG33" s="40" t="str">
        <f>IF($B33="igen",Beosztás!AX70,"")</f>
        <v/>
      </c>
    </row>
    <row r="34" spans="1:33" ht="15" hidden="1" thickBot="1" x14ac:dyDescent="0.35">
      <c r="A34" s="155">
        <f>Beosztás!A71</f>
        <v>0</v>
      </c>
      <c r="B34">
        <f>VLOOKUP($A34,Beosztás!$A$42:$S$348,12,)</f>
        <v>0</v>
      </c>
      <c r="C34" s="40" t="str">
        <f>IF($B34="igen",Beosztás!T71,"")</f>
        <v/>
      </c>
      <c r="D34" s="40" t="str">
        <f>IF($B34="igen",Beosztás!U71,"")</f>
        <v/>
      </c>
      <c r="E34" s="40" t="str">
        <f>IF($B34="igen",Beosztás!V71,"")</f>
        <v/>
      </c>
      <c r="F34" s="40" t="str">
        <f>IF($B34="igen",Beosztás!W71,"")</f>
        <v/>
      </c>
      <c r="G34" s="40" t="str">
        <f>IF($B34="igen",Beosztás!X71,"")</f>
        <v/>
      </c>
      <c r="H34" s="40" t="str">
        <f>IF($B34="igen",Beosztás!Y71,"")</f>
        <v/>
      </c>
      <c r="I34" s="40" t="str">
        <f>IF($B34="igen",Beosztás!Z71,"")</f>
        <v/>
      </c>
      <c r="J34" s="40" t="str">
        <f>IF($B34="igen",Beosztás!AA71,"")</f>
        <v/>
      </c>
      <c r="K34" s="40" t="str">
        <f>IF($B34="igen",Beosztás!AB71,"")</f>
        <v/>
      </c>
      <c r="L34" s="40" t="str">
        <f>IF($B34="igen",Beosztás!AC71,"")</f>
        <v/>
      </c>
      <c r="M34" s="40" t="str">
        <f>IF($B34="igen",Beosztás!AD71,"")</f>
        <v/>
      </c>
      <c r="N34" s="40" t="str">
        <f>IF($B34="igen",Beosztás!AE71,"")</f>
        <v/>
      </c>
      <c r="O34" s="40" t="str">
        <f>IF($B34="igen",Beosztás!AF71,"")</f>
        <v/>
      </c>
      <c r="P34" s="40" t="str">
        <f>IF($B34="igen",Beosztás!AG71,"")</f>
        <v/>
      </c>
      <c r="Q34" s="40" t="str">
        <f>IF($B34="igen",Beosztás!AH71,"")</f>
        <v/>
      </c>
      <c r="R34" s="40" t="str">
        <f>IF($B34="igen",Beosztás!AI71,"")</f>
        <v/>
      </c>
      <c r="S34" s="40" t="str">
        <f>IF($B34="igen",Beosztás!AJ71,"")</f>
        <v/>
      </c>
      <c r="T34" s="40" t="str">
        <f>IF($B34="igen",Beosztás!AK71,"")</f>
        <v/>
      </c>
      <c r="U34" s="40" t="str">
        <f>IF($B34="igen",Beosztás!AL71,"")</f>
        <v/>
      </c>
      <c r="V34" s="40" t="str">
        <f>IF($B34="igen",Beosztás!AM71,"")</f>
        <v/>
      </c>
      <c r="W34" s="40" t="str">
        <f>IF($B34="igen",Beosztás!AN71,"")</f>
        <v/>
      </c>
      <c r="X34" s="40" t="str">
        <f>IF($B34="igen",Beosztás!AO71,"")</f>
        <v/>
      </c>
      <c r="Y34" s="40" t="str">
        <f>IF($B34="igen",Beosztás!AP71,"")</f>
        <v/>
      </c>
      <c r="Z34" s="40" t="str">
        <f>IF($B34="igen",Beosztás!AQ71,"")</f>
        <v/>
      </c>
      <c r="AA34" s="40" t="str">
        <f>IF($B34="igen",Beosztás!AR71,"")</f>
        <v/>
      </c>
      <c r="AB34" s="40" t="str">
        <f>IF($B34="igen",Beosztás!AS71,"")</f>
        <v/>
      </c>
      <c r="AC34" s="40" t="str">
        <f>IF($B34="igen",Beosztás!AT71,"")</f>
        <v/>
      </c>
      <c r="AD34" s="40" t="str">
        <f>IF($B34="igen",Beosztás!AU71,"")</f>
        <v/>
      </c>
      <c r="AE34" s="40" t="str">
        <f>IF($B34="igen",Beosztás!AV71,"")</f>
        <v/>
      </c>
      <c r="AF34" s="40" t="str">
        <f>IF($B34="igen",Beosztás!AW71,"")</f>
        <v/>
      </c>
      <c r="AG34" s="40" t="str">
        <f>IF($B34="igen",Beosztás!AX71,"")</f>
        <v/>
      </c>
    </row>
    <row r="35" spans="1:33" ht="15" hidden="1" thickBot="1" x14ac:dyDescent="0.35">
      <c r="A35" s="155">
        <f>Beosztás!A72</f>
        <v>0</v>
      </c>
      <c r="B35">
        <f>VLOOKUP($A35,Beosztás!$A$42:$S$348,12,)</f>
        <v>0</v>
      </c>
      <c r="C35" s="40" t="str">
        <f>IF($B35="igen",Beosztás!T72,"")</f>
        <v/>
      </c>
      <c r="D35" s="40" t="str">
        <f>IF($B35="igen",Beosztás!U72,"")</f>
        <v/>
      </c>
      <c r="E35" s="40" t="str">
        <f>IF($B35="igen",Beosztás!V72,"")</f>
        <v/>
      </c>
      <c r="F35" s="40" t="str">
        <f>IF($B35="igen",Beosztás!W72,"")</f>
        <v/>
      </c>
      <c r="G35" s="40" t="str">
        <f>IF($B35="igen",Beosztás!X72,"")</f>
        <v/>
      </c>
      <c r="H35" s="40" t="str">
        <f>IF($B35="igen",Beosztás!Y72,"")</f>
        <v/>
      </c>
      <c r="I35" s="40" t="str">
        <f>IF($B35="igen",Beosztás!Z72,"")</f>
        <v/>
      </c>
      <c r="J35" s="40" t="str">
        <f>IF($B35="igen",Beosztás!AA72,"")</f>
        <v/>
      </c>
      <c r="K35" s="40" t="str">
        <f>IF($B35="igen",Beosztás!AB72,"")</f>
        <v/>
      </c>
      <c r="L35" s="40" t="str">
        <f>IF($B35="igen",Beosztás!AC72,"")</f>
        <v/>
      </c>
      <c r="M35" s="40" t="str">
        <f>IF($B35="igen",Beosztás!AD72,"")</f>
        <v/>
      </c>
      <c r="N35" s="40" t="str">
        <f>IF($B35="igen",Beosztás!AE72,"")</f>
        <v/>
      </c>
      <c r="O35" s="40" t="str">
        <f>IF($B35="igen",Beosztás!AF72,"")</f>
        <v/>
      </c>
      <c r="P35" s="40" t="str">
        <f>IF($B35="igen",Beosztás!AG72,"")</f>
        <v/>
      </c>
      <c r="Q35" s="40" t="str">
        <f>IF($B35="igen",Beosztás!AH72,"")</f>
        <v/>
      </c>
      <c r="R35" s="40" t="str">
        <f>IF($B35="igen",Beosztás!AI72,"")</f>
        <v/>
      </c>
      <c r="S35" s="40" t="str">
        <f>IF($B35="igen",Beosztás!AJ72,"")</f>
        <v/>
      </c>
      <c r="T35" s="40" t="str">
        <f>IF($B35="igen",Beosztás!AK72,"")</f>
        <v/>
      </c>
      <c r="U35" s="40" t="str">
        <f>IF($B35="igen",Beosztás!AL72,"")</f>
        <v/>
      </c>
      <c r="V35" s="40" t="str">
        <f>IF($B35="igen",Beosztás!AM72,"")</f>
        <v/>
      </c>
      <c r="W35" s="40" t="str">
        <f>IF($B35="igen",Beosztás!AN72,"")</f>
        <v/>
      </c>
      <c r="X35" s="40" t="str">
        <f>IF($B35="igen",Beosztás!AO72,"")</f>
        <v/>
      </c>
      <c r="Y35" s="40" t="str">
        <f>IF($B35="igen",Beosztás!AP72,"")</f>
        <v/>
      </c>
      <c r="Z35" s="40" t="str">
        <f>IF($B35="igen",Beosztás!AQ72,"")</f>
        <v/>
      </c>
      <c r="AA35" s="40" t="str">
        <f>IF($B35="igen",Beosztás!AR72,"")</f>
        <v/>
      </c>
      <c r="AB35" s="40" t="str">
        <f>IF($B35="igen",Beosztás!AS72,"")</f>
        <v/>
      </c>
      <c r="AC35" s="40" t="str">
        <f>IF($B35="igen",Beosztás!AT72,"")</f>
        <v/>
      </c>
      <c r="AD35" s="40" t="str">
        <f>IF($B35="igen",Beosztás!AU72,"")</f>
        <v/>
      </c>
      <c r="AE35" s="40" t="str">
        <f>IF($B35="igen",Beosztás!AV72,"")</f>
        <v/>
      </c>
      <c r="AF35" s="40" t="str">
        <f>IF($B35="igen",Beosztás!AW72,"")</f>
        <v/>
      </c>
      <c r="AG35" s="40" t="str">
        <f>IF($B35="igen",Beosztás!AX72,"")</f>
        <v/>
      </c>
    </row>
    <row r="36" spans="1:33" ht="15" hidden="1" thickBot="1" x14ac:dyDescent="0.35">
      <c r="A36" s="155">
        <f>Beosztás!A73</f>
        <v>0</v>
      </c>
      <c r="B36">
        <f>VLOOKUP($A36,Beosztás!$A$42:$S$348,12,)</f>
        <v>0</v>
      </c>
      <c r="C36" s="40" t="str">
        <f>IF($B36="igen",Beosztás!T73,"")</f>
        <v/>
      </c>
      <c r="D36" s="40" t="str">
        <f>IF($B36="igen",Beosztás!U73,"")</f>
        <v/>
      </c>
      <c r="E36" s="40" t="str">
        <f>IF($B36="igen",Beosztás!V73,"")</f>
        <v/>
      </c>
      <c r="F36" s="40" t="str">
        <f>IF($B36="igen",Beosztás!W73,"")</f>
        <v/>
      </c>
      <c r="G36" s="40" t="str">
        <f>IF($B36="igen",Beosztás!X73,"")</f>
        <v/>
      </c>
      <c r="H36" s="40" t="str">
        <f>IF($B36="igen",Beosztás!Y73,"")</f>
        <v/>
      </c>
      <c r="I36" s="40" t="str">
        <f>IF($B36="igen",Beosztás!Z73,"")</f>
        <v/>
      </c>
      <c r="J36" s="40" t="str">
        <f>IF($B36="igen",Beosztás!AA73,"")</f>
        <v/>
      </c>
      <c r="K36" s="40" t="str">
        <f>IF($B36="igen",Beosztás!AB73,"")</f>
        <v/>
      </c>
      <c r="L36" s="40" t="str">
        <f>IF($B36="igen",Beosztás!AC73,"")</f>
        <v/>
      </c>
      <c r="M36" s="40" t="str">
        <f>IF($B36="igen",Beosztás!AD73,"")</f>
        <v/>
      </c>
      <c r="N36" s="40" t="str">
        <f>IF($B36="igen",Beosztás!AE73,"")</f>
        <v/>
      </c>
      <c r="O36" s="40" t="str">
        <f>IF($B36="igen",Beosztás!AF73,"")</f>
        <v/>
      </c>
      <c r="P36" s="40" t="str">
        <f>IF($B36="igen",Beosztás!AG73,"")</f>
        <v/>
      </c>
      <c r="Q36" s="40" t="str">
        <f>IF($B36="igen",Beosztás!AH73,"")</f>
        <v/>
      </c>
      <c r="R36" s="40" t="str">
        <f>IF($B36="igen",Beosztás!AI73,"")</f>
        <v/>
      </c>
      <c r="S36" s="40" t="str">
        <f>IF($B36="igen",Beosztás!AJ73,"")</f>
        <v/>
      </c>
      <c r="T36" s="40" t="str">
        <f>IF($B36="igen",Beosztás!AK73,"")</f>
        <v/>
      </c>
      <c r="U36" s="40" t="str">
        <f>IF($B36="igen",Beosztás!AL73,"")</f>
        <v/>
      </c>
      <c r="V36" s="40" t="str">
        <f>IF($B36="igen",Beosztás!AM73,"")</f>
        <v/>
      </c>
      <c r="W36" s="40" t="str">
        <f>IF($B36="igen",Beosztás!AN73,"")</f>
        <v/>
      </c>
      <c r="X36" s="40" t="str">
        <f>IF($B36="igen",Beosztás!AO73,"")</f>
        <v/>
      </c>
      <c r="Y36" s="40" t="str">
        <f>IF($B36="igen",Beosztás!AP73,"")</f>
        <v/>
      </c>
      <c r="Z36" s="40" t="str">
        <f>IF($B36="igen",Beosztás!AQ73,"")</f>
        <v/>
      </c>
      <c r="AA36" s="40" t="str">
        <f>IF($B36="igen",Beosztás!AR73,"")</f>
        <v/>
      </c>
      <c r="AB36" s="40" t="str">
        <f>IF($B36="igen",Beosztás!AS73,"")</f>
        <v/>
      </c>
      <c r="AC36" s="40" t="str">
        <f>IF($B36="igen",Beosztás!AT73,"")</f>
        <v/>
      </c>
      <c r="AD36" s="40" t="str">
        <f>IF($B36="igen",Beosztás!AU73,"")</f>
        <v/>
      </c>
      <c r="AE36" s="40" t="str">
        <f>IF($B36="igen",Beosztás!AV73,"")</f>
        <v/>
      </c>
      <c r="AF36" s="40" t="str">
        <f>IF($B36="igen",Beosztás!AW73,"")</f>
        <v/>
      </c>
      <c r="AG36" s="40" t="str">
        <f>IF($B36="igen",Beosztás!AX73,"")</f>
        <v/>
      </c>
    </row>
    <row r="37" spans="1:33" ht="15" hidden="1" thickBot="1" x14ac:dyDescent="0.35">
      <c r="A37" s="155">
        <f>Beosztás!A74</f>
        <v>0</v>
      </c>
      <c r="B37">
        <f>VLOOKUP($A37,Beosztás!$A$42:$S$348,12,)</f>
        <v>0</v>
      </c>
      <c r="C37" s="40" t="str">
        <f>IF($B37="igen",Beosztás!T74,"")</f>
        <v/>
      </c>
      <c r="D37" s="40" t="str">
        <f>IF($B37="igen",Beosztás!U74,"")</f>
        <v/>
      </c>
      <c r="E37" s="40" t="str">
        <f>IF($B37="igen",Beosztás!V74,"")</f>
        <v/>
      </c>
      <c r="F37" s="40" t="str">
        <f>IF($B37="igen",Beosztás!W74,"")</f>
        <v/>
      </c>
      <c r="G37" s="40" t="str">
        <f>IF($B37="igen",Beosztás!X74,"")</f>
        <v/>
      </c>
      <c r="H37" s="40" t="str">
        <f>IF($B37="igen",Beosztás!Y74,"")</f>
        <v/>
      </c>
      <c r="I37" s="40" t="str">
        <f>IF($B37="igen",Beosztás!Z74,"")</f>
        <v/>
      </c>
      <c r="J37" s="40" t="str">
        <f>IF($B37="igen",Beosztás!AA74,"")</f>
        <v/>
      </c>
      <c r="K37" s="40" t="str">
        <f>IF($B37="igen",Beosztás!AB74,"")</f>
        <v/>
      </c>
      <c r="L37" s="40" t="str">
        <f>IF($B37="igen",Beosztás!AC74,"")</f>
        <v/>
      </c>
      <c r="M37" s="40" t="str">
        <f>IF($B37="igen",Beosztás!AD74,"")</f>
        <v/>
      </c>
      <c r="N37" s="40" t="str">
        <f>IF($B37="igen",Beosztás!AE74,"")</f>
        <v/>
      </c>
      <c r="O37" s="40" t="str">
        <f>IF($B37="igen",Beosztás!AF74,"")</f>
        <v/>
      </c>
      <c r="P37" s="40" t="str">
        <f>IF($B37="igen",Beosztás!AG74,"")</f>
        <v/>
      </c>
      <c r="Q37" s="40" t="str">
        <f>IF($B37="igen",Beosztás!AH74,"")</f>
        <v/>
      </c>
      <c r="R37" s="40" t="str">
        <f>IF($B37="igen",Beosztás!AI74,"")</f>
        <v/>
      </c>
      <c r="S37" s="40" t="str">
        <f>IF($B37="igen",Beosztás!AJ74,"")</f>
        <v/>
      </c>
      <c r="T37" s="40" t="str">
        <f>IF($B37="igen",Beosztás!AK74,"")</f>
        <v/>
      </c>
      <c r="U37" s="40" t="str">
        <f>IF($B37="igen",Beosztás!AL74,"")</f>
        <v/>
      </c>
      <c r="V37" s="40" t="str">
        <f>IF($B37="igen",Beosztás!AM74,"")</f>
        <v/>
      </c>
      <c r="W37" s="40" t="str">
        <f>IF($B37="igen",Beosztás!AN74,"")</f>
        <v/>
      </c>
      <c r="X37" s="40" t="str">
        <f>IF($B37="igen",Beosztás!AO74,"")</f>
        <v/>
      </c>
      <c r="Y37" s="40" t="str">
        <f>IF($B37="igen",Beosztás!AP74,"")</f>
        <v/>
      </c>
      <c r="Z37" s="40" t="str">
        <f>IF($B37="igen",Beosztás!AQ74,"")</f>
        <v/>
      </c>
      <c r="AA37" s="40" t="str">
        <f>IF($B37="igen",Beosztás!AR74,"")</f>
        <v/>
      </c>
      <c r="AB37" s="40" t="str">
        <f>IF($B37="igen",Beosztás!AS74,"")</f>
        <v/>
      </c>
      <c r="AC37" s="40" t="str">
        <f>IF($B37="igen",Beosztás!AT74,"")</f>
        <v/>
      </c>
      <c r="AD37" s="40" t="str">
        <f>IF($B37="igen",Beosztás!AU74,"")</f>
        <v/>
      </c>
      <c r="AE37" s="40" t="str">
        <f>IF($B37="igen",Beosztás!AV74,"")</f>
        <v/>
      </c>
      <c r="AF37" s="40" t="str">
        <f>IF($B37="igen",Beosztás!AW74,"")</f>
        <v/>
      </c>
      <c r="AG37" s="40" t="str">
        <f>IF($B37="igen",Beosztás!AX74,"")</f>
        <v/>
      </c>
    </row>
    <row r="38" spans="1:33" ht="15" hidden="1" thickBot="1" x14ac:dyDescent="0.35">
      <c r="A38" s="155">
        <f>Beosztás!A75</f>
        <v>0</v>
      </c>
      <c r="B38">
        <f>VLOOKUP($A38,Beosztás!$A$42:$S$348,12,)</f>
        <v>0</v>
      </c>
      <c r="C38" s="40" t="str">
        <f>IF($B38="igen",Beosztás!T75,"")</f>
        <v/>
      </c>
      <c r="D38" s="40" t="str">
        <f>IF($B38="igen",Beosztás!U75,"")</f>
        <v/>
      </c>
      <c r="E38" s="40" t="str">
        <f>IF($B38="igen",Beosztás!V75,"")</f>
        <v/>
      </c>
      <c r="F38" s="40" t="str">
        <f>IF($B38="igen",Beosztás!W75,"")</f>
        <v/>
      </c>
      <c r="G38" s="40" t="str">
        <f>IF($B38="igen",Beosztás!X75,"")</f>
        <v/>
      </c>
      <c r="H38" s="40" t="str">
        <f>IF($B38="igen",Beosztás!Y75,"")</f>
        <v/>
      </c>
      <c r="I38" s="40" t="str">
        <f>IF($B38="igen",Beosztás!Z75,"")</f>
        <v/>
      </c>
      <c r="J38" s="40" t="str">
        <f>IF($B38="igen",Beosztás!AA75,"")</f>
        <v/>
      </c>
      <c r="K38" s="40" t="str">
        <f>IF($B38="igen",Beosztás!AB75,"")</f>
        <v/>
      </c>
      <c r="L38" s="40" t="str">
        <f>IF($B38="igen",Beosztás!AC75,"")</f>
        <v/>
      </c>
      <c r="M38" s="40" t="str">
        <f>IF($B38="igen",Beosztás!AD75,"")</f>
        <v/>
      </c>
      <c r="N38" s="40" t="str">
        <f>IF($B38="igen",Beosztás!AE75,"")</f>
        <v/>
      </c>
      <c r="O38" s="40" t="str">
        <f>IF($B38="igen",Beosztás!AF75,"")</f>
        <v/>
      </c>
      <c r="P38" s="40" t="str">
        <f>IF($B38="igen",Beosztás!AG75,"")</f>
        <v/>
      </c>
      <c r="Q38" s="40" t="str">
        <f>IF($B38="igen",Beosztás!AH75,"")</f>
        <v/>
      </c>
      <c r="R38" s="40" t="str">
        <f>IF($B38="igen",Beosztás!AI75,"")</f>
        <v/>
      </c>
      <c r="S38" s="40" t="str">
        <f>IF($B38="igen",Beosztás!AJ75,"")</f>
        <v/>
      </c>
      <c r="T38" s="40" t="str">
        <f>IF($B38="igen",Beosztás!AK75,"")</f>
        <v/>
      </c>
      <c r="U38" s="40" t="str">
        <f>IF($B38="igen",Beosztás!AL75,"")</f>
        <v/>
      </c>
      <c r="V38" s="40" t="str">
        <f>IF($B38="igen",Beosztás!AM75,"")</f>
        <v/>
      </c>
      <c r="W38" s="40" t="str">
        <f>IF($B38="igen",Beosztás!AN75,"")</f>
        <v/>
      </c>
      <c r="X38" s="40" t="str">
        <f>IF($B38="igen",Beosztás!AO75,"")</f>
        <v/>
      </c>
      <c r="Y38" s="40" t="str">
        <f>IF($B38="igen",Beosztás!AP75,"")</f>
        <v/>
      </c>
      <c r="Z38" s="40" t="str">
        <f>IF($B38="igen",Beosztás!AQ75,"")</f>
        <v/>
      </c>
      <c r="AA38" s="40" t="str">
        <f>IF($B38="igen",Beosztás!AR75,"")</f>
        <v/>
      </c>
      <c r="AB38" s="40" t="str">
        <f>IF($B38="igen",Beosztás!AS75,"")</f>
        <v/>
      </c>
      <c r="AC38" s="40" t="str">
        <f>IF($B38="igen",Beosztás!AT75,"")</f>
        <v/>
      </c>
      <c r="AD38" s="40" t="str">
        <f>IF($B38="igen",Beosztás!AU75,"")</f>
        <v/>
      </c>
      <c r="AE38" s="40" t="str">
        <f>IF($B38="igen",Beosztás!AV75,"")</f>
        <v/>
      </c>
      <c r="AF38" s="40" t="str">
        <f>IF($B38="igen",Beosztás!AW75,"")</f>
        <v/>
      </c>
      <c r="AG38" s="40" t="str">
        <f>IF($B38="igen",Beosztás!AX75,"")</f>
        <v/>
      </c>
    </row>
    <row r="39" spans="1:33" ht="15" hidden="1" thickBot="1" x14ac:dyDescent="0.35">
      <c r="A39" s="155">
        <f>Beosztás!A76</f>
        <v>0</v>
      </c>
      <c r="B39">
        <f>VLOOKUP($A39,Beosztás!$A$42:$S$348,12,)</f>
        <v>0</v>
      </c>
      <c r="C39" s="40" t="str">
        <f>IF($B39="igen",Beosztás!T76,"")</f>
        <v/>
      </c>
      <c r="D39" s="40" t="str">
        <f>IF($B39="igen",Beosztás!U76,"")</f>
        <v/>
      </c>
      <c r="E39" s="40" t="str">
        <f>IF($B39="igen",Beosztás!V76,"")</f>
        <v/>
      </c>
      <c r="F39" s="40" t="str">
        <f>IF($B39="igen",Beosztás!W76,"")</f>
        <v/>
      </c>
      <c r="G39" s="40" t="str">
        <f>IF($B39="igen",Beosztás!X76,"")</f>
        <v/>
      </c>
      <c r="H39" s="40" t="str">
        <f>IF($B39="igen",Beosztás!Y76,"")</f>
        <v/>
      </c>
      <c r="I39" s="40" t="str">
        <f>IF($B39="igen",Beosztás!Z76,"")</f>
        <v/>
      </c>
      <c r="J39" s="40" t="str">
        <f>IF($B39="igen",Beosztás!AA76,"")</f>
        <v/>
      </c>
      <c r="K39" s="40" t="str">
        <f>IF($B39="igen",Beosztás!AB76,"")</f>
        <v/>
      </c>
      <c r="L39" s="40" t="str">
        <f>IF($B39="igen",Beosztás!AC76,"")</f>
        <v/>
      </c>
      <c r="M39" s="40" t="str">
        <f>IF($B39="igen",Beosztás!AD76,"")</f>
        <v/>
      </c>
      <c r="N39" s="40" t="str">
        <f>IF($B39="igen",Beosztás!AE76,"")</f>
        <v/>
      </c>
      <c r="O39" s="40" t="str">
        <f>IF($B39="igen",Beosztás!AF76,"")</f>
        <v/>
      </c>
      <c r="P39" s="40" t="str">
        <f>IF($B39="igen",Beosztás!AG76,"")</f>
        <v/>
      </c>
      <c r="Q39" s="40" t="str">
        <f>IF($B39="igen",Beosztás!AH76,"")</f>
        <v/>
      </c>
      <c r="R39" s="40" t="str">
        <f>IF($B39="igen",Beosztás!AI76,"")</f>
        <v/>
      </c>
      <c r="S39" s="40" t="str">
        <f>IF($B39="igen",Beosztás!AJ76,"")</f>
        <v/>
      </c>
      <c r="T39" s="40" t="str">
        <f>IF($B39="igen",Beosztás!AK76,"")</f>
        <v/>
      </c>
      <c r="U39" s="40" t="str">
        <f>IF($B39="igen",Beosztás!AL76,"")</f>
        <v/>
      </c>
      <c r="V39" s="40" t="str">
        <f>IF($B39="igen",Beosztás!AM76,"")</f>
        <v/>
      </c>
      <c r="W39" s="40" t="str">
        <f>IF($B39="igen",Beosztás!AN76,"")</f>
        <v/>
      </c>
      <c r="X39" s="40" t="str">
        <f>IF($B39="igen",Beosztás!AO76,"")</f>
        <v/>
      </c>
      <c r="Y39" s="40" t="str">
        <f>IF($B39="igen",Beosztás!AP76,"")</f>
        <v/>
      </c>
      <c r="Z39" s="40" t="str">
        <f>IF($B39="igen",Beosztás!AQ76,"")</f>
        <v/>
      </c>
      <c r="AA39" s="40" t="str">
        <f>IF($B39="igen",Beosztás!AR76,"")</f>
        <v/>
      </c>
      <c r="AB39" s="40" t="str">
        <f>IF($B39="igen",Beosztás!AS76,"")</f>
        <v/>
      </c>
      <c r="AC39" s="40" t="str">
        <f>IF($B39="igen",Beosztás!AT76,"")</f>
        <v/>
      </c>
      <c r="AD39" s="40" t="str">
        <f>IF($B39="igen",Beosztás!AU76,"")</f>
        <v/>
      </c>
      <c r="AE39" s="40" t="str">
        <f>IF($B39="igen",Beosztás!AV76,"")</f>
        <v/>
      </c>
      <c r="AF39" s="40" t="str">
        <f>IF($B39="igen",Beosztás!AW76,"")</f>
        <v/>
      </c>
      <c r="AG39" s="40" t="str">
        <f>IF($B39="igen",Beosztás!AX76,"")</f>
        <v/>
      </c>
    </row>
    <row r="40" spans="1:33" ht="15" hidden="1" thickBot="1" x14ac:dyDescent="0.35">
      <c r="A40" s="155">
        <f>Beosztás!A77</f>
        <v>0</v>
      </c>
      <c r="B40">
        <f>VLOOKUP($A40,Beosztás!$A$42:$S$348,12,)</f>
        <v>0</v>
      </c>
      <c r="C40" s="40" t="str">
        <f>IF($B40="igen",Beosztás!T77,"")</f>
        <v/>
      </c>
      <c r="D40" s="40" t="str">
        <f>IF($B40="igen",Beosztás!U77,"")</f>
        <v/>
      </c>
      <c r="E40" s="40" t="str">
        <f>IF($B40="igen",Beosztás!V77,"")</f>
        <v/>
      </c>
      <c r="F40" s="40" t="str">
        <f>IF($B40="igen",Beosztás!W77,"")</f>
        <v/>
      </c>
      <c r="G40" s="40" t="str">
        <f>IF($B40="igen",Beosztás!X77,"")</f>
        <v/>
      </c>
      <c r="H40" s="40" t="str">
        <f>IF($B40="igen",Beosztás!Y77,"")</f>
        <v/>
      </c>
      <c r="I40" s="40" t="str">
        <f>IF($B40="igen",Beosztás!Z77,"")</f>
        <v/>
      </c>
      <c r="J40" s="40" t="str">
        <f>IF($B40="igen",Beosztás!AA77,"")</f>
        <v/>
      </c>
      <c r="K40" s="40" t="str">
        <f>IF($B40="igen",Beosztás!AB77,"")</f>
        <v/>
      </c>
      <c r="L40" s="40" t="str">
        <f>IF($B40="igen",Beosztás!AC77,"")</f>
        <v/>
      </c>
      <c r="M40" s="40" t="str">
        <f>IF($B40="igen",Beosztás!AD77,"")</f>
        <v/>
      </c>
      <c r="N40" s="40" t="str">
        <f>IF($B40="igen",Beosztás!AE77,"")</f>
        <v/>
      </c>
      <c r="O40" s="40" t="str">
        <f>IF($B40="igen",Beosztás!AF77,"")</f>
        <v/>
      </c>
      <c r="P40" s="40" t="str">
        <f>IF($B40="igen",Beosztás!AG77,"")</f>
        <v/>
      </c>
      <c r="Q40" s="40" t="str">
        <f>IF($B40="igen",Beosztás!AH77,"")</f>
        <v/>
      </c>
      <c r="R40" s="40" t="str">
        <f>IF($B40="igen",Beosztás!AI77,"")</f>
        <v/>
      </c>
      <c r="S40" s="40" t="str">
        <f>IF($B40="igen",Beosztás!AJ77,"")</f>
        <v/>
      </c>
      <c r="T40" s="40" t="str">
        <f>IF($B40="igen",Beosztás!AK77,"")</f>
        <v/>
      </c>
      <c r="U40" s="40" t="str">
        <f>IF($B40="igen",Beosztás!AL77,"")</f>
        <v/>
      </c>
      <c r="V40" s="40" t="str">
        <f>IF($B40="igen",Beosztás!AM77,"")</f>
        <v/>
      </c>
      <c r="W40" s="40" t="str">
        <f>IF($B40="igen",Beosztás!AN77,"")</f>
        <v/>
      </c>
      <c r="X40" s="40" t="str">
        <f>IF($B40="igen",Beosztás!AO77,"")</f>
        <v/>
      </c>
      <c r="Y40" s="40" t="str">
        <f>IF($B40="igen",Beosztás!AP77,"")</f>
        <v/>
      </c>
      <c r="Z40" s="40" t="str">
        <f>IF($B40="igen",Beosztás!AQ77,"")</f>
        <v/>
      </c>
      <c r="AA40" s="40" t="str">
        <f>IF($B40="igen",Beosztás!AR77,"")</f>
        <v/>
      </c>
      <c r="AB40" s="40" t="str">
        <f>IF($B40="igen",Beosztás!AS77,"")</f>
        <v/>
      </c>
      <c r="AC40" s="40" t="str">
        <f>IF($B40="igen",Beosztás!AT77,"")</f>
        <v/>
      </c>
      <c r="AD40" s="40" t="str">
        <f>IF($B40="igen",Beosztás!AU77,"")</f>
        <v/>
      </c>
      <c r="AE40" s="40" t="str">
        <f>IF($B40="igen",Beosztás!AV77,"")</f>
        <v/>
      </c>
      <c r="AF40" s="40" t="str">
        <f>IF($B40="igen",Beosztás!AW77,"")</f>
        <v/>
      </c>
      <c r="AG40" s="40" t="str">
        <f>IF($B40="igen",Beosztás!AX77,"")</f>
        <v/>
      </c>
    </row>
    <row r="41" spans="1:33" ht="15" hidden="1" thickBot="1" x14ac:dyDescent="0.35">
      <c r="A41" s="155">
        <f>Beosztás!A78</f>
        <v>0</v>
      </c>
      <c r="B41">
        <f>VLOOKUP($A41,Beosztás!$A$42:$S$348,12,)</f>
        <v>0</v>
      </c>
      <c r="C41" s="40" t="str">
        <f>IF($B41="igen",Beosztás!T78,"")</f>
        <v/>
      </c>
      <c r="D41" s="40" t="str">
        <f>IF($B41="igen",Beosztás!U78,"")</f>
        <v/>
      </c>
      <c r="E41" s="40" t="str">
        <f>IF($B41="igen",Beosztás!V78,"")</f>
        <v/>
      </c>
      <c r="F41" s="40" t="str">
        <f>IF($B41="igen",Beosztás!W78,"")</f>
        <v/>
      </c>
      <c r="G41" s="40" t="str">
        <f>IF($B41="igen",Beosztás!X78,"")</f>
        <v/>
      </c>
      <c r="H41" s="40" t="str">
        <f>IF($B41="igen",Beosztás!Y78,"")</f>
        <v/>
      </c>
      <c r="I41" s="40" t="str">
        <f>IF($B41="igen",Beosztás!Z78,"")</f>
        <v/>
      </c>
      <c r="J41" s="40" t="str">
        <f>IF($B41="igen",Beosztás!AA78,"")</f>
        <v/>
      </c>
      <c r="K41" s="40" t="str">
        <f>IF($B41="igen",Beosztás!AB78,"")</f>
        <v/>
      </c>
      <c r="L41" s="40" t="str">
        <f>IF($B41="igen",Beosztás!AC78,"")</f>
        <v/>
      </c>
      <c r="M41" s="40" t="str">
        <f>IF($B41="igen",Beosztás!AD78,"")</f>
        <v/>
      </c>
      <c r="N41" s="40" t="str">
        <f>IF($B41="igen",Beosztás!AE78,"")</f>
        <v/>
      </c>
      <c r="O41" s="40" t="str">
        <f>IF($B41="igen",Beosztás!AF78,"")</f>
        <v/>
      </c>
      <c r="P41" s="40" t="str">
        <f>IF($B41="igen",Beosztás!AG78,"")</f>
        <v/>
      </c>
      <c r="Q41" s="40" t="str">
        <f>IF($B41="igen",Beosztás!AH78,"")</f>
        <v/>
      </c>
      <c r="R41" s="40" t="str">
        <f>IF($B41="igen",Beosztás!AI78,"")</f>
        <v/>
      </c>
      <c r="S41" s="40" t="str">
        <f>IF($B41="igen",Beosztás!AJ78,"")</f>
        <v/>
      </c>
      <c r="T41" s="40" t="str">
        <f>IF($B41="igen",Beosztás!AK78,"")</f>
        <v/>
      </c>
      <c r="U41" s="40" t="str">
        <f>IF($B41="igen",Beosztás!AL78,"")</f>
        <v/>
      </c>
      <c r="V41" s="40" t="str">
        <f>IF($B41="igen",Beosztás!AM78,"")</f>
        <v/>
      </c>
      <c r="W41" s="40" t="str">
        <f>IF($B41="igen",Beosztás!AN78,"")</f>
        <v/>
      </c>
      <c r="X41" s="40" t="str">
        <f>IF($B41="igen",Beosztás!AO78,"")</f>
        <v/>
      </c>
      <c r="Y41" s="40" t="str">
        <f>IF($B41="igen",Beosztás!AP78,"")</f>
        <v/>
      </c>
      <c r="Z41" s="40" t="str">
        <f>IF($B41="igen",Beosztás!AQ78,"")</f>
        <v/>
      </c>
      <c r="AA41" s="40" t="str">
        <f>IF($B41="igen",Beosztás!AR78,"")</f>
        <v/>
      </c>
      <c r="AB41" s="40" t="str">
        <f>IF($B41="igen",Beosztás!AS78,"")</f>
        <v/>
      </c>
      <c r="AC41" s="40" t="str">
        <f>IF($B41="igen",Beosztás!AT78,"")</f>
        <v/>
      </c>
      <c r="AD41" s="40" t="str">
        <f>IF($B41="igen",Beosztás!AU78,"")</f>
        <v/>
      </c>
      <c r="AE41" s="40" t="str">
        <f>IF($B41="igen",Beosztás!AV78,"")</f>
        <v/>
      </c>
      <c r="AF41" s="40" t="str">
        <f>IF($B41="igen",Beosztás!AW78,"")</f>
        <v/>
      </c>
      <c r="AG41" s="40" t="str">
        <f>IF($B41="igen",Beosztás!AX78,"")</f>
        <v/>
      </c>
    </row>
    <row r="42" spans="1:33" ht="15" hidden="1" thickBot="1" x14ac:dyDescent="0.35">
      <c r="A42" s="155">
        <f>Beosztás!A79</f>
        <v>0</v>
      </c>
      <c r="B42">
        <f>VLOOKUP($A42,Beosztás!$A$42:$S$348,12,)</f>
        <v>0</v>
      </c>
      <c r="C42" s="40" t="str">
        <f>IF($B42="igen",Beosztás!T79,"")</f>
        <v/>
      </c>
      <c r="D42" s="40" t="str">
        <f>IF($B42="igen",Beosztás!U79,"")</f>
        <v/>
      </c>
      <c r="E42" s="40" t="str">
        <f>IF($B42="igen",Beosztás!V79,"")</f>
        <v/>
      </c>
      <c r="F42" s="40" t="str">
        <f>IF($B42="igen",Beosztás!W79,"")</f>
        <v/>
      </c>
      <c r="G42" s="40" t="str">
        <f>IF($B42="igen",Beosztás!X79,"")</f>
        <v/>
      </c>
      <c r="H42" s="40" t="str">
        <f>IF($B42="igen",Beosztás!Y79,"")</f>
        <v/>
      </c>
      <c r="I42" s="40" t="str">
        <f>IF($B42="igen",Beosztás!Z79,"")</f>
        <v/>
      </c>
      <c r="J42" s="40" t="str">
        <f>IF($B42="igen",Beosztás!AA79,"")</f>
        <v/>
      </c>
      <c r="K42" s="40" t="str">
        <f>IF($B42="igen",Beosztás!AB79,"")</f>
        <v/>
      </c>
      <c r="L42" s="40" t="str">
        <f>IF($B42="igen",Beosztás!AC79,"")</f>
        <v/>
      </c>
      <c r="M42" s="40" t="str">
        <f>IF($B42="igen",Beosztás!AD79,"")</f>
        <v/>
      </c>
      <c r="N42" s="40" t="str">
        <f>IF($B42="igen",Beosztás!AE79,"")</f>
        <v/>
      </c>
      <c r="O42" s="40" t="str">
        <f>IF($B42="igen",Beosztás!AF79,"")</f>
        <v/>
      </c>
      <c r="P42" s="40" t="str">
        <f>IF($B42="igen",Beosztás!AG79,"")</f>
        <v/>
      </c>
      <c r="Q42" s="40" t="str">
        <f>IF($B42="igen",Beosztás!AH79,"")</f>
        <v/>
      </c>
      <c r="R42" s="40" t="str">
        <f>IF($B42="igen",Beosztás!AI79,"")</f>
        <v/>
      </c>
      <c r="S42" s="40" t="str">
        <f>IF($B42="igen",Beosztás!AJ79,"")</f>
        <v/>
      </c>
      <c r="T42" s="40" t="str">
        <f>IF($B42="igen",Beosztás!AK79,"")</f>
        <v/>
      </c>
      <c r="U42" s="40" t="str">
        <f>IF($B42="igen",Beosztás!AL79,"")</f>
        <v/>
      </c>
      <c r="V42" s="40" t="str">
        <f>IF($B42="igen",Beosztás!AM79,"")</f>
        <v/>
      </c>
      <c r="W42" s="40" t="str">
        <f>IF($B42="igen",Beosztás!AN79,"")</f>
        <v/>
      </c>
      <c r="X42" s="40" t="str">
        <f>IF($B42="igen",Beosztás!AO79,"")</f>
        <v/>
      </c>
      <c r="Y42" s="40" t="str">
        <f>IF($B42="igen",Beosztás!AP79,"")</f>
        <v/>
      </c>
      <c r="Z42" s="40" t="str">
        <f>IF($B42="igen",Beosztás!AQ79,"")</f>
        <v/>
      </c>
      <c r="AA42" s="40" t="str">
        <f>IF($B42="igen",Beosztás!AR79,"")</f>
        <v/>
      </c>
      <c r="AB42" s="40" t="str">
        <f>IF($B42="igen",Beosztás!AS79,"")</f>
        <v/>
      </c>
      <c r="AC42" s="40" t="str">
        <f>IF($B42="igen",Beosztás!AT79,"")</f>
        <v/>
      </c>
      <c r="AD42" s="40" t="str">
        <f>IF($B42="igen",Beosztás!AU79,"")</f>
        <v/>
      </c>
      <c r="AE42" s="40" t="str">
        <f>IF($B42="igen",Beosztás!AV79,"")</f>
        <v/>
      </c>
      <c r="AF42" s="40" t="str">
        <f>IF($B42="igen",Beosztás!AW79,"")</f>
        <v/>
      </c>
      <c r="AG42" s="40" t="str">
        <f>IF($B42="igen",Beosztás!AX79,"")</f>
        <v/>
      </c>
    </row>
    <row r="43" spans="1:33" ht="15" hidden="1" thickBot="1" x14ac:dyDescent="0.35">
      <c r="A43" s="155">
        <f>Beosztás!A80</f>
        <v>0</v>
      </c>
      <c r="B43">
        <f>VLOOKUP($A43,Beosztás!$A$42:$S$348,12,)</f>
        <v>0</v>
      </c>
      <c r="C43" s="40" t="str">
        <f>IF($B43="igen",Beosztás!T80,"")</f>
        <v/>
      </c>
      <c r="D43" s="40" t="str">
        <f>IF($B43="igen",Beosztás!U80,"")</f>
        <v/>
      </c>
      <c r="E43" s="40" t="str">
        <f>IF($B43="igen",Beosztás!V80,"")</f>
        <v/>
      </c>
      <c r="F43" s="40" t="str">
        <f>IF($B43="igen",Beosztás!W80,"")</f>
        <v/>
      </c>
      <c r="G43" s="40" t="str">
        <f>IF($B43="igen",Beosztás!X80,"")</f>
        <v/>
      </c>
      <c r="H43" s="40" t="str">
        <f>IF($B43="igen",Beosztás!Y80,"")</f>
        <v/>
      </c>
      <c r="I43" s="40" t="str">
        <f>IF($B43="igen",Beosztás!Z80,"")</f>
        <v/>
      </c>
      <c r="J43" s="40" t="str">
        <f>IF($B43="igen",Beosztás!AA80,"")</f>
        <v/>
      </c>
      <c r="K43" s="40" t="str">
        <f>IF($B43="igen",Beosztás!AB80,"")</f>
        <v/>
      </c>
      <c r="L43" s="40" t="str">
        <f>IF($B43="igen",Beosztás!AC80,"")</f>
        <v/>
      </c>
      <c r="M43" s="40" t="str">
        <f>IF($B43="igen",Beosztás!AD80,"")</f>
        <v/>
      </c>
      <c r="N43" s="40" t="str">
        <f>IF($B43="igen",Beosztás!AE80,"")</f>
        <v/>
      </c>
      <c r="O43" s="40" t="str">
        <f>IF($B43="igen",Beosztás!AF80,"")</f>
        <v/>
      </c>
      <c r="P43" s="40" t="str">
        <f>IF($B43="igen",Beosztás!AG80,"")</f>
        <v/>
      </c>
      <c r="Q43" s="40" t="str">
        <f>IF($B43="igen",Beosztás!AH80,"")</f>
        <v/>
      </c>
      <c r="R43" s="40" t="str">
        <f>IF($B43="igen",Beosztás!AI80,"")</f>
        <v/>
      </c>
      <c r="S43" s="40" t="str">
        <f>IF($B43="igen",Beosztás!AJ80,"")</f>
        <v/>
      </c>
      <c r="T43" s="40" t="str">
        <f>IF($B43="igen",Beosztás!AK80,"")</f>
        <v/>
      </c>
      <c r="U43" s="40" t="str">
        <f>IF($B43="igen",Beosztás!AL80,"")</f>
        <v/>
      </c>
      <c r="V43" s="40" t="str">
        <f>IF($B43="igen",Beosztás!AM80,"")</f>
        <v/>
      </c>
      <c r="W43" s="40" t="str">
        <f>IF($B43="igen",Beosztás!AN80,"")</f>
        <v/>
      </c>
      <c r="X43" s="40" t="str">
        <f>IF($B43="igen",Beosztás!AO80,"")</f>
        <v/>
      </c>
      <c r="Y43" s="40" t="str">
        <f>IF($B43="igen",Beosztás!AP80,"")</f>
        <v/>
      </c>
      <c r="Z43" s="40" t="str">
        <f>IF($B43="igen",Beosztás!AQ80,"")</f>
        <v/>
      </c>
      <c r="AA43" s="40" t="str">
        <f>IF($B43="igen",Beosztás!AR80,"")</f>
        <v/>
      </c>
      <c r="AB43" s="40" t="str">
        <f>IF($B43="igen",Beosztás!AS80,"")</f>
        <v/>
      </c>
      <c r="AC43" s="40" t="str">
        <f>IF($B43="igen",Beosztás!AT80,"")</f>
        <v/>
      </c>
      <c r="AD43" s="40" t="str">
        <f>IF($B43="igen",Beosztás!AU80,"")</f>
        <v/>
      </c>
      <c r="AE43" s="40" t="str">
        <f>IF($B43="igen",Beosztás!AV80,"")</f>
        <v/>
      </c>
      <c r="AF43" s="40" t="str">
        <f>IF($B43="igen",Beosztás!AW80,"")</f>
        <v/>
      </c>
      <c r="AG43" s="40" t="str">
        <f>IF($B43="igen",Beosztás!AX80,"")</f>
        <v/>
      </c>
    </row>
    <row r="44" spans="1:33" ht="15" hidden="1" thickBot="1" x14ac:dyDescent="0.35">
      <c r="A44" s="155">
        <f>Beosztás!A81</f>
        <v>0</v>
      </c>
      <c r="B44">
        <f>VLOOKUP($A44,Beosztás!$A$42:$S$348,12,)</f>
        <v>0</v>
      </c>
      <c r="C44" s="40" t="str">
        <f>IF($B44="igen",Beosztás!T81,"")</f>
        <v/>
      </c>
      <c r="D44" s="40" t="str">
        <f>IF($B44="igen",Beosztás!U81,"")</f>
        <v/>
      </c>
      <c r="E44" s="40" t="str">
        <f>IF($B44="igen",Beosztás!V81,"")</f>
        <v/>
      </c>
      <c r="F44" s="40" t="str">
        <f>IF($B44="igen",Beosztás!W81,"")</f>
        <v/>
      </c>
      <c r="G44" s="40" t="str">
        <f>IF($B44="igen",Beosztás!X81,"")</f>
        <v/>
      </c>
      <c r="H44" s="40" t="str">
        <f>IF($B44="igen",Beosztás!Y81,"")</f>
        <v/>
      </c>
      <c r="I44" s="40" t="str">
        <f>IF($B44="igen",Beosztás!Z81,"")</f>
        <v/>
      </c>
      <c r="J44" s="40" t="str">
        <f>IF($B44="igen",Beosztás!AA81,"")</f>
        <v/>
      </c>
      <c r="K44" s="40" t="str">
        <f>IF($B44="igen",Beosztás!AB81,"")</f>
        <v/>
      </c>
      <c r="L44" s="40" t="str">
        <f>IF($B44="igen",Beosztás!AC81,"")</f>
        <v/>
      </c>
      <c r="M44" s="40" t="str">
        <f>IF($B44="igen",Beosztás!AD81,"")</f>
        <v/>
      </c>
      <c r="N44" s="40" t="str">
        <f>IF($B44="igen",Beosztás!AE81,"")</f>
        <v/>
      </c>
      <c r="O44" s="40" t="str">
        <f>IF($B44="igen",Beosztás!AF81,"")</f>
        <v/>
      </c>
      <c r="P44" s="40" t="str">
        <f>IF($B44="igen",Beosztás!AG81,"")</f>
        <v/>
      </c>
      <c r="Q44" s="40" t="str">
        <f>IF($B44="igen",Beosztás!AH81,"")</f>
        <v/>
      </c>
      <c r="R44" s="40" t="str">
        <f>IF($B44="igen",Beosztás!AI81,"")</f>
        <v/>
      </c>
      <c r="S44" s="40" t="str">
        <f>IF($B44="igen",Beosztás!AJ81,"")</f>
        <v/>
      </c>
      <c r="T44" s="40" t="str">
        <f>IF($B44="igen",Beosztás!AK81,"")</f>
        <v/>
      </c>
      <c r="U44" s="40" t="str">
        <f>IF($B44="igen",Beosztás!AL81,"")</f>
        <v/>
      </c>
      <c r="V44" s="40" t="str">
        <f>IF($B44="igen",Beosztás!AM81,"")</f>
        <v/>
      </c>
      <c r="W44" s="40" t="str">
        <f>IF($B44="igen",Beosztás!AN81,"")</f>
        <v/>
      </c>
      <c r="X44" s="40" t="str">
        <f>IF($B44="igen",Beosztás!AO81,"")</f>
        <v/>
      </c>
      <c r="Y44" s="40" t="str">
        <f>IF($B44="igen",Beosztás!AP81,"")</f>
        <v/>
      </c>
      <c r="Z44" s="40" t="str">
        <f>IF($B44="igen",Beosztás!AQ81,"")</f>
        <v/>
      </c>
      <c r="AA44" s="40" t="str">
        <f>IF($B44="igen",Beosztás!AR81,"")</f>
        <v/>
      </c>
      <c r="AB44" s="40" t="str">
        <f>IF($B44="igen",Beosztás!AS81,"")</f>
        <v/>
      </c>
      <c r="AC44" s="40" t="str">
        <f>IF($B44="igen",Beosztás!AT81,"")</f>
        <v/>
      </c>
      <c r="AD44" s="40" t="str">
        <f>IF($B44="igen",Beosztás!AU81,"")</f>
        <v/>
      </c>
      <c r="AE44" s="40" t="str">
        <f>IF($B44="igen",Beosztás!AV81,"")</f>
        <v/>
      </c>
      <c r="AF44" s="40" t="str">
        <f>IF($B44="igen",Beosztás!AW81,"")</f>
        <v/>
      </c>
      <c r="AG44" s="40" t="str">
        <f>IF($B44="igen",Beosztás!AX81,"")</f>
        <v/>
      </c>
    </row>
    <row r="45" spans="1:33" ht="15" hidden="1" thickBot="1" x14ac:dyDescent="0.35">
      <c r="A45" s="155">
        <f>Beosztás!A82</f>
        <v>0</v>
      </c>
      <c r="B45">
        <f>VLOOKUP($A45,Beosztás!$A$42:$S$348,12,)</f>
        <v>0</v>
      </c>
      <c r="C45" s="40" t="str">
        <f>IF($B45="igen",Beosztás!T82,"")</f>
        <v/>
      </c>
      <c r="D45" s="40" t="str">
        <f>IF($B45="igen",Beosztás!U82,"")</f>
        <v/>
      </c>
      <c r="E45" s="40" t="str">
        <f>IF($B45="igen",Beosztás!V82,"")</f>
        <v/>
      </c>
      <c r="F45" s="40" t="str">
        <f>IF($B45="igen",Beosztás!W82,"")</f>
        <v/>
      </c>
      <c r="G45" s="40" t="str">
        <f>IF($B45="igen",Beosztás!X82,"")</f>
        <v/>
      </c>
      <c r="H45" s="40" t="str">
        <f>IF($B45="igen",Beosztás!Y82,"")</f>
        <v/>
      </c>
      <c r="I45" s="40" t="str">
        <f>IF($B45="igen",Beosztás!Z82,"")</f>
        <v/>
      </c>
      <c r="J45" s="40" t="str">
        <f>IF($B45="igen",Beosztás!AA82,"")</f>
        <v/>
      </c>
      <c r="K45" s="40" t="str">
        <f>IF($B45="igen",Beosztás!AB82,"")</f>
        <v/>
      </c>
      <c r="L45" s="40" t="str">
        <f>IF($B45="igen",Beosztás!AC82,"")</f>
        <v/>
      </c>
      <c r="M45" s="40" t="str">
        <f>IF($B45="igen",Beosztás!AD82,"")</f>
        <v/>
      </c>
      <c r="N45" s="40" t="str">
        <f>IF($B45="igen",Beosztás!AE82,"")</f>
        <v/>
      </c>
      <c r="O45" s="40" t="str">
        <f>IF($B45="igen",Beosztás!AF82,"")</f>
        <v/>
      </c>
      <c r="P45" s="40" t="str">
        <f>IF($B45="igen",Beosztás!AG82,"")</f>
        <v/>
      </c>
      <c r="Q45" s="40" t="str">
        <f>IF($B45="igen",Beosztás!AH82,"")</f>
        <v/>
      </c>
      <c r="R45" s="40" t="str">
        <f>IF($B45="igen",Beosztás!AI82,"")</f>
        <v/>
      </c>
      <c r="S45" s="40" t="str">
        <f>IF($B45="igen",Beosztás!AJ82,"")</f>
        <v/>
      </c>
      <c r="T45" s="40" t="str">
        <f>IF($B45="igen",Beosztás!AK82,"")</f>
        <v/>
      </c>
      <c r="U45" s="40" t="str">
        <f>IF($B45="igen",Beosztás!AL82,"")</f>
        <v/>
      </c>
      <c r="V45" s="40" t="str">
        <f>IF($B45="igen",Beosztás!AM82,"")</f>
        <v/>
      </c>
      <c r="W45" s="40" t="str">
        <f>IF($B45="igen",Beosztás!AN82,"")</f>
        <v/>
      </c>
      <c r="X45" s="40" t="str">
        <f>IF($B45="igen",Beosztás!AO82,"")</f>
        <v/>
      </c>
      <c r="Y45" s="40" t="str">
        <f>IF($B45="igen",Beosztás!AP82,"")</f>
        <v/>
      </c>
      <c r="Z45" s="40" t="str">
        <f>IF($B45="igen",Beosztás!AQ82,"")</f>
        <v/>
      </c>
      <c r="AA45" s="40" t="str">
        <f>IF($B45="igen",Beosztás!AR82,"")</f>
        <v/>
      </c>
      <c r="AB45" s="40" t="str">
        <f>IF($B45="igen",Beosztás!AS82,"")</f>
        <v/>
      </c>
      <c r="AC45" s="40" t="str">
        <f>IF($B45="igen",Beosztás!AT82,"")</f>
        <v/>
      </c>
      <c r="AD45" s="40" t="str">
        <f>IF($B45="igen",Beosztás!AU82,"")</f>
        <v/>
      </c>
      <c r="AE45" s="40" t="str">
        <f>IF($B45="igen",Beosztás!AV82,"")</f>
        <v/>
      </c>
      <c r="AF45" s="40" t="str">
        <f>IF($B45="igen",Beosztás!AW82,"")</f>
        <v/>
      </c>
      <c r="AG45" s="40" t="str">
        <f>IF($B45="igen",Beosztás!AX82,"")</f>
        <v/>
      </c>
    </row>
    <row r="46" spans="1:33" ht="15" hidden="1" thickBot="1" x14ac:dyDescent="0.35">
      <c r="A46" s="155">
        <f>Beosztás!A83</f>
        <v>0</v>
      </c>
      <c r="B46">
        <f>VLOOKUP($A46,Beosztás!$A$42:$S$348,12,)</f>
        <v>0</v>
      </c>
      <c r="C46" s="40" t="str">
        <f>IF($B46="igen",Beosztás!T83,"")</f>
        <v/>
      </c>
      <c r="D46" s="40" t="str">
        <f>IF($B46="igen",Beosztás!U83,"")</f>
        <v/>
      </c>
      <c r="E46" s="40" t="str">
        <f>IF($B46="igen",Beosztás!V83,"")</f>
        <v/>
      </c>
      <c r="F46" s="40" t="str">
        <f>IF($B46="igen",Beosztás!W83,"")</f>
        <v/>
      </c>
      <c r="G46" s="40" t="str">
        <f>IF($B46="igen",Beosztás!X83,"")</f>
        <v/>
      </c>
      <c r="H46" s="40" t="str">
        <f>IF($B46="igen",Beosztás!Y83,"")</f>
        <v/>
      </c>
      <c r="I46" s="40" t="str">
        <f>IF($B46="igen",Beosztás!Z83,"")</f>
        <v/>
      </c>
      <c r="J46" s="40" t="str">
        <f>IF($B46="igen",Beosztás!AA83,"")</f>
        <v/>
      </c>
      <c r="K46" s="40" t="str">
        <f>IF($B46="igen",Beosztás!AB83,"")</f>
        <v/>
      </c>
      <c r="L46" s="40" t="str">
        <f>IF($B46="igen",Beosztás!AC83,"")</f>
        <v/>
      </c>
      <c r="M46" s="40" t="str">
        <f>IF($B46="igen",Beosztás!AD83,"")</f>
        <v/>
      </c>
      <c r="N46" s="40" t="str">
        <f>IF($B46="igen",Beosztás!AE83,"")</f>
        <v/>
      </c>
      <c r="O46" s="40" t="str">
        <f>IF($B46="igen",Beosztás!AF83,"")</f>
        <v/>
      </c>
      <c r="P46" s="40" t="str">
        <f>IF($B46="igen",Beosztás!AG83,"")</f>
        <v/>
      </c>
      <c r="Q46" s="40" t="str">
        <f>IF($B46="igen",Beosztás!AH83,"")</f>
        <v/>
      </c>
      <c r="R46" s="40" t="str">
        <f>IF($B46="igen",Beosztás!AI83,"")</f>
        <v/>
      </c>
      <c r="S46" s="40" t="str">
        <f>IF($B46="igen",Beosztás!AJ83,"")</f>
        <v/>
      </c>
      <c r="T46" s="40" t="str">
        <f>IF($B46="igen",Beosztás!AK83,"")</f>
        <v/>
      </c>
      <c r="U46" s="40" t="str">
        <f>IF($B46="igen",Beosztás!AL83,"")</f>
        <v/>
      </c>
      <c r="V46" s="40" t="str">
        <f>IF($B46="igen",Beosztás!AM83,"")</f>
        <v/>
      </c>
      <c r="W46" s="40" t="str">
        <f>IF($B46="igen",Beosztás!AN83,"")</f>
        <v/>
      </c>
      <c r="X46" s="40" t="str">
        <f>IF($B46="igen",Beosztás!AO83,"")</f>
        <v/>
      </c>
      <c r="Y46" s="40" t="str">
        <f>IF($B46="igen",Beosztás!AP83,"")</f>
        <v/>
      </c>
      <c r="Z46" s="40" t="str">
        <f>IF($B46="igen",Beosztás!AQ83,"")</f>
        <v/>
      </c>
      <c r="AA46" s="40" t="str">
        <f>IF($B46="igen",Beosztás!AR83,"")</f>
        <v/>
      </c>
      <c r="AB46" s="40" t="str">
        <f>IF($B46="igen",Beosztás!AS83,"")</f>
        <v/>
      </c>
      <c r="AC46" s="40" t="str">
        <f>IF($B46="igen",Beosztás!AT83,"")</f>
        <v/>
      </c>
      <c r="AD46" s="40" t="str">
        <f>IF($B46="igen",Beosztás!AU83,"")</f>
        <v/>
      </c>
      <c r="AE46" s="40" t="str">
        <f>IF($B46="igen",Beosztás!AV83,"")</f>
        <v/>
      </c>
      <c r="AF46" s="40" t="str">
        <f>IF($B46="igen",Beosztás!AW83,"")</f>
        <v/>
      </c>
      <c r="AG46" s="40" t="str">
        <f>IF($B46="igen",Beosztás!AX83,"")</f>
        <v/>
      </c>
    </row>
    <row r="47" spans="1:33" ht="15" hidden="1" thickBot="1" x14ac:dyDescent="0.35">
      <c r="A47" s="155">
        <f>Beosztás!A84</f>
        <v>0</v>
      </c>
      <c r="B47">
        <f>VLOOKUP($A47,Beosztás!$A$42:$S$348,12,)</f>
        <v>0</v>
      </c>
      <c r="C47" s="40" t="str">
        <f>IF($B47="igen",Beosztás!T84,"")</f>
        <v/>
      </c>
      <c r="D47" s="40" t="str">
        <f>IF($B47="igen",Beosztás!U84,"")</f>
        <v/>
      </c>
      <c r="E47" s="40" t="str">
        <f>IF($B47="igen",Beosztás!V84,"")</f>
        <v/>
      </c>
      <c r="F47" s="40" t="str">
        <f>IF($B47="igen",Beosztás!W84,"")</f>
        <v/>
      </c>
      <c r="G47" s="40" t="str">
        <f>IF($B47="igen",Beosztás!X84,"")</f>
        <v/>
      </c>
      <c r="H47" s="40" t="str">
        <f>IF($B47="igen",Beosztás!Y84,"")</f>
        <v/>
      </c>
      <c r="I47" s="40" t="str">
        <f>IF($B47="igen",Beosztás!Z84,"")</f>
        <v/>
      </c>
      <c r="J47" s="40" t="str">
        <f>IF($B47="igen",Beosztás!AA84,"")</f>
        <v/>
      </c>
      <c r="K47" s="40" t="str">
        <f>IF($B47="igen",Beosztás!AB84,"")</f>
        <v/>
      </c>
      <c r="L47" s="40" t="str">
        <f>IF($B47="igen",Beosztás!AC84,"")</f>
        <v/>
      </c>
      <c r="M47" s="40" t="str">
        <f>IF($B47="igen",Beosztás!AD84,"")</f>
        <v/>
      </c>
      <c r="N47" s="40" t="str">
        <f>IF($B47="igen",Beosztás!AE84,"")</f>
        <v/>
      </c>
      <c r="O47" s="40" t="str">
        <f>IF($B47="igen",Beosztás!AF84,"")</f>
        <v/>
      </c>
      <c r="P47" s="40" t="str">
        <f>IF($B47="igen",Beosztás!AG84,"")</f>
        <v/>
      </c>
      <c r="Q47" s="40" t="str">
        <f>IF($B47="igen",Beosztás!AH84,"")</f>
        <v/>
      </c>
      <c r="R47" s="40" t="str">
        <f>IF($B47="igen",Beosztás!AI84,"")</f>
        <v/>
      </c>
      <c r="S47" s="40" t="str">
        <f>IF($B47="igen",Beosztás!AJ84,"")</f>
        <v/>
      </c>
      <c r="T47" s="40" t="str">
        <f>IF($B47="igen",Beosztás!AK84,"")</f>
        <v/>
      </c>
      <c r="U47" s="40" t="str">
        <f>IF($B47="igen",Beosztás!AL84,"")</f>
        <v/>
      </c>
      <c r="V47" s="40" t="str">
        <f>IF($B47="igen",Beosztás!AM84,"")</f>
        <v/>
      </c>
      <c r="W47" s="40" t="str">
        <f>IF($B47="igen",Beosztás!AN84,"")</f>
        <v/>
      </c>
      <c r="X47" s="40" t="str">
        <f>IF($B47="igen",Beosztás!AO84,"")</f>
        <v/>
      </c>
      <c r="Y47" s="40" t="str">
        <f>IF($B47="igen",Beosztás!AP84,"")</f>
        <v/>
      </c>
      <c r="Z47" s="40" t="str">
        <f>IF($B47="igen",Beosztás!AQ84,"")</f>
        <v/>
      </c>
      <c r="AA47" s="40" t="str">
        <f>IF($B47="igen",Beosztás!AR84,"")</f>
        <v/>
      </c>
      <c r="AB47" s="40" t="str">
        <f>IF($B47="igen",Beosztás!AS84,"")</f>
        <v/>
      </c>
      <c r="AC47" s="40" t="str">
        <f>IF($B47="igen",Beosztás!AT84,"")</f>
        <v/>
      </c>
      <c r="AD47" s="40" t="str">
        <f>IF($B47="igen",Beosztás!AU84,"")</f>
        <v/>
      </c>
      <c r="AE47" s="40" t="str">
        <f>IF($B47="igen",Beosztás!AV84,"")</f>
        <v/>
      </c>
      <c r="AF47" s="40" t="str">
        <f>IF($B47="igen",Beosztás!AW84,"")</f>
        <v/>
      </c>
      <c r="AG47" s="40" t="str">
        <f>IF($B47="igen",Beosztás!AX84,"")</f>
        <v/>
      </c>
    </row>
    <row r="48" spans="1:33" ht="15" hidden="1" thickBot="1" x14ac:dyDescent="0.35">
      <c r="A48" s="155">
        <f>Beosztás!A85</f>
        <v>0</v>
      </c>
      <c r="B48">
        <f>VLOOKUP($A48,Beosztás!$A$42:$S$348,12,)</f>
        <v>0</v>
      </c>
      <c r="C48" s="40" t="str">
        <f>IF($B48="igen",Beosztás!T85,"")</f>
        <v/>
      </c>
      <c r="D48" s="40" t="str">
        <f>IF($B48="igen",Beosztás!U85,"")</f>
        <v/>
      </c>
      <c r="E48" s="40" t="str">
        <f>IF($B48="igen",Beosztás!V85,"")</f>
        <v/>
      </c>
      <c r="F48" s="40" t="str">
        <f>IF($B48="igen",Beosztás!W85,"")</f>
        <v/>
      </c>
      <c r="G48" s="40" t="str">
        <f>IF($B48="igen",Beosztás!X85,"")</f>
        <v/>
      </c>
      <c r="H48" s="40" t="str">
        <f>IF($B48="igen",Beosztás!Y85,"")</f>
        <v/>
      </c>
      <c r="I48" s="40" t="str">
        <f>IF($B48="igen",Beosztás!Z85,"")</f>
        <v/>
      </c>
      <c r="J48" s="40" t="str">
        <f>IF($B48="igen",Beosztás!AA85,"")</f>
        <v/>
      </c>
      <c r="K48" s="40" t="str">
        <f>IF($B48="igen",Beosztás!AB85,"")</f>
        <v/>
      </c>
      <c r="L48" s="40" t="str">
        <f>IF($B48="igen",Beosztás!AC85,"")</f>
        <v/>
      </c>
      <c r="M48" s="40" t="str">
        <f>IF($B48="igen",Beosztás!AD85,"")</f>
        <v/>
      </c>
      <c r="N48" s="40" t="str">
        <f>IF($B48="igen",Beosztás!AE85,"")</f>
        <v/>
      </c>
      <c r="O48" s="40" t="str">
        <f>IF($B48="igen",Beosztás!AF85,"")</f>
        <v/>
      </c>
      <c r="P48" s="40" t="str">
        <f>IF($B48="igen",Beosztás!AG85,"")</f>
        <v/>
      </c>
      <c r="Q48" s="40" t="str">
        <f>IF($B48="igen",Beosztás!AH85,"")</f>
        <v/>
      </c>
      <c r="R48" s="40" t="str">
        <f>IF($B48="igen",Beosztás!AI85,"")</f>
        <v/>
      </c>
      <c r="S48" s="40" t="str">
        <f>IF($B48="igen",Beosztás!AJ85,"")</f>
        <v/>
      </c>
      <c r="T48" s="40" t="str">
        <f>IF($B48="igen",Beosztás!AK85,"")</f>
        <v/>
      </c>
      <c r="U48" s="40" t="str">
        <f>IF($B48="igen",Beosztás!AL85,"")</f>
        <v/>
      </c>
      <c r="V48" s="40" t="str">
        <f>IF($B48="igen",Beosztás!AM85,"")</f>
        <v/>
      </c>
      <c r="W48" s="40" t="str">
        <f>IF($B48="igen",Beosztás!AN85,"")</f>
        <v/>
      </c>
      <c r="X48" s="40" t="str">
        <f>IF($B48="igen",Beosztás!AO85,"")</f>
        <v/>
      </c>
      <c r="Y48" s="40" t="str">
        <f>IF($B48="igen",Beosztás!AP85,"")</f>
        <v/>
      </c>
      <c r="Z48" s="40" t="str">
        <f>IF($B48="igen",Beosztás!AQ85,"")</f>
        <v/>
      </c>
      <c r="AA48" s="40" t="str">
        <f>IF($B48="igen",Beosztás!AR85,"")</f>
        <v/>
      </c>
      <c r="AB48" s="40" t="str">
        <f>IF($B48="igen",Beosztás!AS85,"")</f>
        <v/>
      </c>
      <c r="AC48" s="40" t="str">
        <f>IF($B48="igen",Beosztás!AT85,"")</f>
        <v/>
      </c>
      <c r="AD48" s="40" t="str">
        <f>IF($B48="igen",Beosztás!AU85,"")</f>
        <v/>
      </c>
      <c r="AE48" s="40" t="str">
        <f>IF($B48="igen",Beosztás!AV85,"")</f>
        <v/>
      </c>
      <c r="AF48" s="40" t="str">
        <f>IF($B48="igen",Beosztás!AW85,"")</f>
        <v/>
      </c>
      <c r="AG48" s="40" t="str">
        <f>IF($B48="igen",Beosztás!AX85,"")</f>
        <v/>
      </c>
    </row>
    <row r="49" spans="1:33" ht="15" hidden="1" thickBot="1" x14ac:dyDescent="0.35">
      <c r="A49" s="155">
        <f>Beosztás!A86</f>
        <v>0</v>
      </c>
      <c r="B49">
        <f>VLOOKUP($A49,Beosztás!$A$42:$S$348,12,)</f>
        <v>0</v>
      </c>
      <c r="C49" s="40" t="str">
        <f>IF($B49="igen",Beosztás!T86,"")</f>
        <v/>
      </c>
      <c r="D49" s="40" t="str">
        <f>IF($B49="igen",Beosztás!U86,"")</f>
        <v/>
      </c>
      <c r="E49" s="40" t="str">
        <f>IF($B49="igen",Beosztás!V86,"")</f>
        <v/>
      </c>
      <c r="F49" s="40" t="str">
        <f>IF($B49="igen",Beosztás!W86,"")</f>
        <v/>
      </c>
      <c r="G49" s="40" t="str">
        <f>IF($B49="igen",Beosztás!X86,"")</f>
        <v/>
      </c>
      <c r="H49" s="40" t="str">
        <f>IF($B49="igen",Beosztás!Y86,"")</f>
        <v/>
      </c>
      <c r="I49" s="40" t="str">
        <f>IF($B49="igen",Beosztás!Z86,"")</f>
        <v/>
      </c>
      <c r="J49" s="40" t="str">
        <f>IF($B49="igen",Beosztás!AA86,"")</f>
        <v/>
      </c>
      <c r="K49" s="40" t="str">
        <f>IF($B49="igen",Beosztás!AB86,"")</f>
        <v/>
      </c>
      <c r="L49" s="40" t="str">
        <f>IF($B49="igen",Beosztás!AC86,"")</f>
        <v/>
      </c>
      <c r="M49" s="40" t="str">
        <f>IF($B49="igen",Beosztás!AD86,"")</f>
        <v/>
      </c>
      <c r="N49" s="40" t="str">
        <f>IF($B49="igen",Beosztás!AE86,"")</f>
        <v/>
      </c>
      <c r="O49" s="40" t="str">
        <f>IF($B49="igen",Beosztás!AF86,"")</f>
        <v/>
      </c>
      <c r="P49" s="40" t="str">
        <f>IF($B49="igen",Beosztás!AG86,"")</f>
        <v/>
      </c>
      <c r="Q49" s="40" t="str">
        <f>IF($B49="igen",Beosztás!AH86,"")</f>
        <v/>
      </c>
      <c r="R49" s="40" t="str">
        <f>IF($B49="igen",Beosztás!AI86,"")</f>
        <v/>
      </c>
      <c r="S49" s="40" t="str">
        <f>IF($B49="igen",Beosztás!AJ86,"")</f>
        <v/>
      </c>
      <c r="T49" s="40" t="str">
        <f>IF($B49="igen",Beosztás!AK86,"")</f>
        <v/>
      </c>
      <c r="U49" s="40" t="str">
        <f>IF($B49="igen",Beosztás!AL86,"")</f>
        <v/>
      </c>
      <c r="V49" s="40" t="str">
        <f>IF($B49="igen",Beosztás!AM86,"")</f>
        <v/>
      </c>
      <c r="W49" s="40" t="str">
        <f>IF($B49="igen",Beosztás!AN86,"")</f>
        <v/>
      </c>
      <c r="X49" s="40" t="str">
        <f>IF($B49="igen",Beosztás!AO86,"")</f>
        <v/>
      </c>
      <c r="Y49" s="40" t="str">
        <f>IF($B49="igen",Beosztás!AP86,"")</f>
        <v/>
      </c>
      <c r="Z49" s="40" t="str">
        <f>IF($B49="igen",Beosztás!AQ86,"")</f>
        <v/>
      </c>
      <c r="AA49" s="40" t="str">
        <f>IF($B49="igen",Beosztás!AR86,"")</f>
        <v/>
      </c>
      <c r="AB49" s="40" t="str">
        <f>IF($B49="igen",Beosztás!AS86,"")</f>
        <v/>
      </c>
      <c r="AC49" s="40" t="str">
        <f>IF($B49="igen",Beosztás!AT86,"")</f>
        <v/>
      </c>
      <c r="AD49" s="40" t="str">
        <f>IF($B49="igen",Beosztás!AU86,"")</f>
        <v/>
      </c>
      <c r="AE49" s="40" t="str">
        <f>IF($B49="igen",Beosztás!AV86,"")</f>
        <v/>
      </c>
      <c r="AF49" s="40" t="str">
        <f>IF($B49="igen",Beosztás!AW86,"")</f>
        <v/>
      </c>
      <c r="AG49" s="40" t="str">
        <f>IF($B49="igen",Beosztás!AX86,"")</f>
        <v/>
      </c>
    </row>
    <row r="50" spans="1:33" ht="15" hidden="1" thickBot="1" x14ac:dyDescent="0.35">
      <c r="A50" s="155">
        <f>Beosztás!A87</f>
        <v>0</v>
      </c>
      <c r="B50">
        <f>VLOOKUP($A50,Beosztás!$A$42:$S$348,12,)</f>
        <v>0</v>
      </c>
      <c r="C50" s="40" t="str">
        <f>IF($B50="igen",Beosztás!T87,"")</f>
        <v/>
      </c>
      <c r="D50" s="40" t="str">
        <f>IF($B50="igen",Beosztás!U87,"")</f>
        <v/>
      </c>
      <c r="E50" s="40" t="str">
        <f>IF($B50="igen",Beosztás!V87,"")</f>
        <v/>
      </c>
      <c r="F50" s="40" t="str">
        <f>IF($B50="igen",Beosztás!W87,"")</f>
        <v/>
      </c>
      <c r="G50" s="40" t="str">
        <f>IF($B50="igen",Beosztás!X87,"")</f>
        <v/>
      </c>
      <c r="H50" s="40" t="str">
        <f>IF($B50="igen",Beosztás!Y87,"")</f>
        <v/>
      </c>
      <c r="I50" s="40" t="str">
        <f>IF($B50="igen",Beosztás!Z87,"")</f>
        <v/>
      </c>
      <c r="J50" s="40" t="str">
        <f>IF($B50="igen",Beosztás!AA87,"")</f>
        <v/>
      </c>
      <c r="K50" s="40" t="str">
        <f>IF($B50="igen",Beosztás!AB87,"")</f>
        <v/>
      </c>
      <c r="L50" s="40" t="str">
        <f>IF($B50="igen",Beosztás!AC87,"")</f>
        <v/>
      </c>
      <c r="M50" s="40" t="str">
        <f>IF($B50="igen",Beosztás!AD87,"")</f>
        <v/>
      </c>
      <c r="N50" s="40" t="str">
        <f>IF($B50="igen",Beosztás!AE87,"")</f>
        <v/>
      </c>
      <c r="O50" s="40" t="str">
        <f>IF($B50="igen",Beosztás!AF87,"")</f>
        <v/>
      </c>
      <c r="P50" s="40" t="str">
        <f>IF($B50="igen",Beosztás!AG87,"")</f>
        <v/>
      </c>
      <c r="Q50" s="40" t="str">
        <f>IF($B50="igen",Beosztás!AH87,"")</f>
        <v/>
      </c>
      <c r="R50" s="40" t="str">
        <f>IF($B50="igen",Beosztás!AI87,"")</f>
        <v/>
      </c>
      <c r="S50" s="40" t="str">
        <f>IF($B50="igen",Beosztás!AJ87,"")</f>
        <v/>
      </c>
      <c r="T50" s="40" t="str">
        <f>IF($B50="igen",Beosztás!AK87,"")</f>
        <v/>
      </c>
      <c r="U50" s="40" t="str">
        <f>IF($B50="igen",Beosztás!AL87,"")</f>
        <v/>
      </c>
      <c r="V50" s="40" t="str">
        <f>IF($B50="igen",Beosztás!AM87,"")</f>
        <v/>
      </c>
      <c r="W50" s="40" t="str">
        <f>IF($B50="igen",Beosztás!AN87,"")</f>
        <v/>
      </c>
      <c r="X50" s="40" t="str">
        <f>IF($B50="igen",Beosztás!AO87,"")</f>
        <v/>
      </c>
      <c r="Y50" s="40" t="str">
        <f>IF($B50="igen",Beosztás!AP87,"")</f>
        <v/>
      </c>
      <c r="Z50" s="40" t="str">
        <f>IF($B50="igen",Beosztás!AQ87,"")</f>
        <v/>
      </c>
      <c r="AA50" s="40" t="str">
        <f>IF($B50="igen",Beosztás!AR87,"")</f>
        <v/>
      </c>
      <c r="AB50" s="40" t="str">
        <f>IF($B50="igen",Beosztás!AS87,"")</f>
        <v/>
      </c>
      <c r="AC50" s="40" t="str">
        <f>IF($B50="igen",Beosztás!AT87,"")</f>
        <v/>
      </c>
      <c r="AD50" s="40" t="str">
        <f>IF($B50="igen",Beosztás!AU87,"")</f>
        <v/>
      </c>
      <c r="AE50" s="40" t="str">
        <f>IF($B50="igen",Beosztás!AV87,"")</f>
        <v/>
      </c>
      <c r="AF50" s="40" t="str">
        <f>IF($B50="igen",Beosztás!AW87,"")</f>
        <v/>
      </c>
      <c r="AG50" s="40" t="str">
        <f>IF($B50="igen",Beosztás!AX87,"")</f>
        <v/>
      </c>
    </row>
    <row r="51" spans="1:33" ht="15" hidden="1" thickBot="1" x14ac:dyDescent="0.35">
      <c r="A51" s="155">
        <f>Beosztás!A88</f>
        <v>0</v>
      </c>
      <c r="B51">
        <f>VLOOKUP($A51,Beosztás!$A$42:$S$348,12,)</f>
        <v>0</v>
      </c>
      <c r="C51" s="40" t="str">
        <f>IF($B51="igen",Beosztás!T88,"")</f>
        <v/>
      </c>
      <c r="D51" s="40" t="str">
        <f>IF($B51="igen",Beosztás!U88,"")</f>
        <v/>
      </c>
      <c r="E51" s="40" t="str">
        <f>IF($B51="igen",Beosztás!V88,"")</f>
        <v/>
      </c>
      <c r="F51" s="40" t="str">
        <f>IF($B51="igen",Beosztás!W88,"")</f>
        <v/>
      </c>
      <c r="G51" s="40" t="str">
        <f>IF($B51="igen",Beosztás!X88,"")</f>
        <v/>
      </c>
      <c r="H51" s="40" t="str">
        <f>IF($B51="igen",Beosztás!Y88,"")</f>
        <v/>
      </c>
      <c r="I51" s="40" t="str">
        <f>IF($B51="igen",Beosztás!Z88,"")</f>
        <v/>
      </c>
      <c r="J51" s="40" t="str">
        <f>IF($B51="igen",Beosztás!AA88,"")</f>
        <v/>
      </c>
      <c r="K51" s="40" t="str">
        <f>IF($B51="igen",Beosztás!AB88,"")</f>
        <v/>
      </c>
      <c r="L51" s="40" t="str">
        <f>IF($B51="igen",Beosztás!AC88,"")</f>
        <v/>
      </c>
      <c r="M51" s="40" t="str">
        <f>IF($B51="igen",Beosztás!AD88,"")</f>
        <v/>
      </c>
      <c r="N51" s="40" t="str">
        <f>IF($B51="igen",Beosztás!AE88,"")</f>
        <v/>
      </c>
      <c r="O51" s="40" t="str">
        <f>IF($B51="igen",Beosztás!AF88,"")</f>
        <v/>
      </c>
      <c r="P51" s="40" t="str">
        <f>IF($B51="igen",Beosztás!AG88,"")</f>
        <v/>
      </c>
      <c r="Q51" s="40" t="str">
        <f>IF($B51="igen",Beosztás!AH88,"")</f>
        <v/>
      </c>
      <c r="R51" s="40" t="str">
        <f>IF($B51="igen",Beosztás!AI88,"")</f>
        <v/>
      </c>
      <c r="S51" s="40" t="str">
        <f>IF($B51="igen",Beosztás!AJ88,"")</f>
        <v/>
      </c>
      <c r="T51" s="40" t="str">
        <f>IF($B51="igen",Beosztás!AK88,"")</f>
        <v/>
      </c>
      <c r="U51" s="40" t="str">
        <f>IF($B51="igen",Beosztás!AL88,"")</f>
        <v/>
      </c>
      <c r="V51" s="40" t="str">
        <f>IF($B51="igen",Beosztás!AM88,"")</f>
        <v/>
      </c>
      <c r="W51" s="40" t="str">
        <f>IF($B51="igen",Beosztás!AN88,"")</f>
        <v/>
      </c>
      <c r="X51" s="40" t="str">
        <f>IF($B51="igen",Beosztás!AO88,"")</f>
        <v/>
      </c>
      <c r="Y51" s="40" t="str">
        <f>IF($B51="igen",Beosztás!AP88,"")</f>
        <v/>
      </c>
      <c r="Z51" s="40" t="str">
        <f>IF($B51="igen",Beosztás!AQ88,"")</f>
        <v/>
      </c>
      <c r="AA51" s="40" t="str">
        <f>IF($B51="igen",Beosztás!AR88,"")</f>
        <v/>
      </c>
      <c r="AB51" s="40" t="str">
        <f>IF($B51="igen",Beosztás!AS88,"")</f>
        <v/>
      </c>
      <c r="AC51" s="40" t="str">
        <f>IF($B51="igen",Beosztás!AT88,"")</f>
        <v/>
      </c>
      <c r="AD51" s="40" t="str">
        <f>IF($B51="igen",Beosztás!AU88,"")</f>
        <v/>
      </c>
      <c r="AE51" s="40" t="str">
        <f>IF($B51="igen",Beosztás!AV88,"")</f>
        <v/>
      </c>
      <c r="AF51" s="40" t="str">
        <f>IF($B51="igen",Beosztás!AW88,"")</f>
        <v/>
      </c>
      <c r="AG51" s="40" t="str">
        <f>IF($B51="igen",Beosztás!AX88,"")</f>
        <v/>
      </c>
    </row>
    <row r="52" spans="1:33" ht="15" hidden="1" thickBot="1" x14ac:dyDescent="0.35">
      <c r="A52" s="155">
        <f>Beosztás!A89</f>
        <v>0</v>
      </c>
      <c r="B52">
        <f>VLOOKUP($A52,Beosztás!$A$42:$S$348,12,)</f>
        <v>0</v>
      </c>
      <c r="C52" s="40" t="str">
        <f>IF($B52="igen",Beosztás!T89,"")</f>
        <v/>
      </c>
      <c r="D52" s="40" t="str">
        <f>IF($B52="igen",Beosztás!U89,"")</f>
        <v/>
      </c>
      <c r="E52" s="40" t="str">
        <f>IF($B52="igen",Beosztás!V89,"")</f>
        <v/>
      </c>
      <c r="F52" s="40" t="str">
        <f>IF($B52="igen",Beosztás!W89,"")</f>
        <v/>
      </c>
      <c r="G52" s="40" t="str">
        <f>IF($B52="igen",Beosztás!X89,"")</f>
        <v/>
      </c>
      <c r="H52" s="40" t="str">
        <f>IF($B52="igen",Beosztás!Y89,"")</f>
        <v/>
      </c>
      <c r="I52" s="40" t="str">
        <f>IF($B52="igen",Beosztás!Z89,"")</f>
        <v/>
      </c>
      <c r="J52" s="40" t="str">
        <f>IF($B52="igen",Beosztás!AA89,"")</f>
        <v/>
      </c>
      <c r="K52" s="40" t="str">
        <f>IF($B52="igen",Beosztás!AB89,"")</f>
        <v/>
      </c>
      <c r="L52" s="40" t="str">
        <f>IF($B52="igen",Beosztás!AC89,"")</f>
        <v/>
      </c>
      <c r="M52" s="40" t="str">
        <f>IF($B52="igen",Beosztás!AD89,"")</f>
        <v/>
      </c>
      <c r="N52" s="40" t="str">
        <f>IF($B52="igen",Beosztás!AE89,"")</f>
        <v/>
      </c>
      <c r="O52" s="40" t="str">
        <f>IF($B52="igen",Beosztás!AF89,"")</f>
        <v/>
      </c>
      <c r="P52" s="40" t="str">
        <f>IF($B52="igen",Beosztás!AG89,"")</f>
        <v/>
      </c>
      <c r="Q52" s="40" t="str">
        <f>IF($B52="igen",Beosztás!AH89,"")</f>
        <v/>
      </c>
      <c r="R52" s="40" t="str">
        <f>IF($B52="igen",Beosztás!AI89,"")</f>
        <v/>
      </c>
      <c r="S52" s="40" t="str">
        <f>IF($B52="igen",Beosztás!AJ89,"")</f>
        <v/>
      </c>
      <c r="T52" s="40" t="str">
        <f>IF($B52="igen",Beosztás!AK89,"")</f>
        <v/>
      </c>
      <c r="U52" s="40" t="str">
        <f>IF($B52="igen",Beosztás!AL89,"")</f>
        <v/>
      </c>
      <c r="V52" s="40" t="str">
        <f>IF($B52="igen",Beosztás!AM89,"")</f>
        <v/>
      </c>
      <c r="W52" s="40" t="str">
        <f>IF($B52="igen",Beosztás!AN89,"")</f>
        <v/>
      </c>
      <c r="X52" s="40" t="str">
        <f>IF($B52="igen",Beosztás!AO89,"")</f>
        <v/>
      </c>
      <c r="Y52" s="40" t="str">
        <f>IF($B52="igen",Beosztás!AP89,"")</f>
        <v/>
      </c>
      <c r="Z52" s="40" t="str">
        <f>IF($B52="igen",Beosztás!AQ89,"")</f>
        <v/>
      </c>
      <c r="AA52" s="40" t="str">
        <f>IF($B52="igen",Beosztás!AR89,"")</f>
        <v/>
      </c>
      <c r="AB52" s="40" t="str">
        <f>IF($B52="igen",Beosztás!AS89,"")</f>
        <v/>
      </c>
      <c r="AC52" s="40" t="str">
        <f>IF($B52="igen",Beosztás!AT89,"")</f>
        <v/>
      </c>
      <c r="AD52" s="40" t="str">
        <f>IF($B52="igen",Beosztás!AU89,"")</f>
        <v/>
      </c>
      <c r="AE52" s="40" t="str">
        <f>IF($B52="igen",Beosztás!AV89,"")</f>
        <v/>
      </c>
      <c r="AF52" s="40" t="str">
        <f>IF($B52="igen",Beosztás!AW89,"")</f>
        <v/>
      </c>
      <c r="AG52" s="40" t="str">
        <f>IF($B52="igen",Beosztás!AX89,"")</f>
        <v/>
      </c>
    </row>
    <row r="53" spans="1:33" ht="15" hidden="1" thickBot="1" x14ac:dyDescent="0.35">
      <c r="A53" s="155">
        <f>Beosztás!A90</f>
        <v>0</v>
      </c>
      <c r="B53">
        <f>VLOOKUP($A53,Beosztás!$A$42:$S$348,12,)</f>
        <v>0</v>
      </c>
      <c r="C53" s="40" t="str">
        <f>IF($B53="igen",Beosztás!T90,"")</f>
        <v/>
      </c>
      <c r="D53" s="40" t="str">
        <f>IF($B53="igen",Beosztás!U90,"")</f>
        <v/>
      </c>
      <c r="E53" s="40" t="str">
        <f>IF($B53="igen",Beosztás!V90,"")</f>
        <v/>
      </c>
      <c r="F53" s="40" t="str">
        <f>IF($B53="igen",Beosztás!W90,"")</f>
        <v/>
      </c>
      <c r="G53" s="40" t="str">
        <f>IF($B53="igen",Beosztás!X90,"")</f>
        <v/>
      </c>
      <c r="H53" s="40" t="str">
        <f>IF($B53="igen",Beosztás!Y90,"")</f>
        <v/>
      </c>
      <c r="I53" s="40" t="str">
        <f>IF($B53="igen",Beosztás!Z90,"")</f>
        <v/>
      </c>
      <c r="J53" s="40" t="str">
        <f>IF($B53="igen",Beosztás!AA90,"")</f>
        <v/>
      </c>
      <c r="K53" s="40" t="str">
        <f>IF($B53="igen",Beosztás!AB90,"")</f>
        <v/>
      </c>
      <c r="L53" s="40" t="str">
        <f>IF($B53="igen",Beosztás!AC90,"")</f>
        <v/>
      </c>
      <c r="M53" s="40" t="str">
        <f>IF($B53="igen",Beosztás!AD90,"")</f>
        <v/>
      </c>
      <c r="N53" s="40" t="str">
        <f>IF($B53="igen",Beosztás!AE90,"")</f>
        <v/>
      </c>
      <c r="O53" s="40" t="str">
        <f>IF($B53="igen",Beosztás!AF90,"")</f>
        <v/>
      </c>
      <c r="P53" s="40" t="str">
        <f>IF($B53="igen",Beosztás!AG90,"")</f>
        <v/>
      </c>
      <c r="Q53" s="40" t="str">
        <f>IF($B53="igen",Beosztás!AH90,"")</f>
        <v/>
      </c>
      <c r="R53" s="40" t="str">
        <f>IF($B53="igen",Beosztás!AI90,"")</f>
        <v/>
      </c>
      <c r="S53" s="40" t="str">
        <f>IF($B53="igen",Beosztás!AJ90,"")</f>
        <v/>
      </c>
      <c r="T53" s="40" t="str">
        <f>IF($B53="igen",Beosztás!AK90,"")</f>
        <v/>
      </c>
      <c r="U53" s="40" t="str">
        <f>IF($B53="igen",Beosztás!AL90,"")</f>
        <v/>
      </c>
      <c r="V53" s="40" t="str">
        <f>IF($B53="igen",Beosztás!AM90,"")</f>
        <v/>
      </c>
      <c r="W53" s="40" t="str">
        <f>IF($B53="igen",Beosztás!AN90,"")</f>
        <v/>
      </c>
      <c r="X53" s="40" t="str">
        <f>IF($B53="igen",Beosztás!AO90,"")</f>
        <v/>
      </c>
      <c r="Y53" s="40" t="str">
        <f>IF($B53="igen",Beosztás!AP90,"")</f>
        <v/>
      </c>
      <c r="Z53" s="40" t="str">
        <f>IF($B53="igen",Beosztás!AQ90,"")</f>
        <v/>
      </c>
      <c r="AA53" s="40" t="str">
        <f>IF($B53="igen",Beosztás!AR90,"")</f>
        <v/>
      </c>
      <c r="AB53" s="40" t="str">
        <f>IF($B53="igen",Beosztás!AS90,"")</f>
        <v/>
      </c>
      <c r="AC53" s="40" t="str">
        <f>IF($B53="igen",Beosztás!AT90,"")</f>
        <v/>
      </c>
      <c r="AD53" s="40" t="str">
        <f>IF($B53="igen",Beosztás!AU90,"")</f>
        <v/>
      </c>
      <c r="AE53" s="40" t="str">
        <f>IF($B53="igen",Beosztás!AV90,"")</f>
        <v/>
      </c>
      <c r="AF53" s="40" t="str">
        <f>IF($B53="igen",Beosztás!AW90,"")</f>
        <v/>
      </c>
      <c r="AG53" s="40" t="str">
        <f>IF($B53="igen",Beosztás!AX90,"")</f>
        <v/>
      </c>
    </row>
    <row r="54" spans="1:33" ht="15" hidden="1" thickBot="1" x14ac:dyDescent="0.35">
      <c r="A54" s="155">
        <f>Beosztás!A91</f>
        <v>0</v>
      </c>
      <c r="B54">
        <f>VLOOKUP($A54,Beosztás!$A$42:$S$348,12,)</f>
        <v>0</v>
      </c>
      <c r="C54" s="40" t="str">
        <f>IF($B54="igen",Beosztás!T91,"")</f>
        <v/>
      </c>
      <c r="D54" s="40" t="str">
        <f>IF($B54="igen",Beosztás!U91,"")</f>
        <v/>
      </c>
      <c r="E54" s="40" t="str">
        <f>IF($B54="igen",Beosztás!V91,"")</f>
        <v/>
      </c>
      <c r="F54" s="40" t="str">
        <f>IF($B54="igen",Beosztás!W91,"")</f>
        <v/>
      </c>
      <c r="G54" s="40" t="str">
        <f>IF($B54="igen",Beosztás!X91,"")</f>
        <v/>
      </c>
      <c r="H54" s="40" t="str">
        <f>IF($B54="igen",Beosztás!Y91,"")</f>
        <v/>
      </c>
      <c r="I54" s="40" t="str">
        <f>IF($B54="igen",Beosztás!Z91,"")</f>
        <v/>
      </c>
      <c r="J54" s="40" t="str">
        <f>IF($B54="igen",Beosztás!AA91,"")</f>
        <v/>
      </c>
      <c r="K54" s="40" t="str">
        <f>IF($B54="igen",Beosztás!AB91,"")</f>
        <v/>
      </c>
      <c r="L54" s="40" t="str">
        <f>IF($B54="igen",Beosztás!AC91,"")</f>
        <v/>
      </c>
      <c r="M54" s="40" t="str">
        <f>IF($B54="igen",Beosztás!AD91,"")</f>
        <v/>
      </c>
      <c r="N54" s="40" t="str">
        <f>IF($B54="igen",Beosztás!AE91,"")</f>
        <v/>
      </c>
      <c r="O54" s="40" t="str">
        <f>IF($B54="igen",Beosztás!AF91,"")</f>
        <v/>
      </c>
      <c r="P54" s="40" t="str">
        <f>IF($B54="igen",Beosztás!AG91,"")</f>
        <v/>
      </c>
      <c r="Q54" s="40" t="str">
        <f>IF($B54="igen",Beosztás!AH91,"")</f>
        <v/>
      </c>
      <c r="R54" s="40" t="str">
        <f>IF($B54="igen",Beosztás!AI91,"")</f>
        <v/>
      </c>
      <c r="S54" s="40" t="str">
        <f>IF($B54="igen",Beosztás!AJ91,"")</f>
        <v/>
      </c>
      <c r="T54" s="40" t="str">
        <f>IF($B54="igen",Beosztás!AK91,"")</f>
        <v/>
      </c>
      <c r="U54" s="40" t="str">
        <f>IF($B54="igen",Beosztás!AL91,"")</f>
        <v/>
      </c>
      <c r="V54" s="40" t="str">
        <f>IF($B54="igen",Beosztás!AM91,"")</f>
        <v/>
      </c>
      <c r="W54" s="40" t="str">
        <f>IF($B54="igen",Beosztás!AN91,"")</f>
        <v/>
      </c>
      <c r="X54" s="40" t="str">
        <f>IF($B54="igen",Beosztás!AO91,"")</f>
        <v/>
      </c>
      <c r="Y54" s="40" t="str">
        <f>IF($B54="igen",Beosztás!AP91,"")</f>
        <v/>
      </c>
      <c r="Z54" s="40" t="str">
        <f>IF($B54="igen",Beosztás!AQ91,"")</f>
        <v/>
      </c>
      <c r="AA54" s="40" t="str">
        <f>IF($B54="igen",Beosztás!AR91,"")</f>
        <v/>
      </c>
      <c r="AB54" s="40" t="str">
        <f>IF($B54="igen",Beosztás!AS91,"")</f>
        <v/>
      </c>
      <c r="AC54" s="40" t="str">
        <f>IF($B54="igen",Beosztás!AT91,"")</f>
        <v/>
      </c>
      <c r="AD54" s="40" t="str">
        <f>IF($B54="igen",Beosztás!AU91,"")</f>
        <v/>
      </c>
      <c r="AE54" s="40" t="str">
        <f>IF($B54="igen",Beosztás!AV91,"")</f>
        <v/>
      </c>
      <c r="AF54" s="40" t="str">
        <f>IF($B54="igen",Beosztás!AW91,"")</f>
        <v/>
      </c>
      <c r="AG54" s="40" t="str">
        <f>IF($B54="igen",Beosztás!AX91,"")</f>
        <v/>
      </c>
    </row>
    <row r="55" spans="1:33" ht="15" hidden="1" thickBot="1" x14ac:dyDescent="0.35">
      <c r="A55" s="155">
        <f>Beosztás!A92</f>
        <v>0</v>
      </c>
      <c r="B55">
        <f>VLOOKUP($A55,Beosztás!$A$42:$S$348,12,)</f>
        <v>0</v>
      </c>
      <c r="C55" s="40" t="str">
        <f>IF($B55="igen",Beosztás!T92,"")</f>
        <v/>
      </c>
      <c r="D55" s="40" t="str">
        <f>IF($B55="igen",Beosztás!U92,"")</f>
        <v/>
      </c>
      <c r="E55" s="40" t="str">
        <f>IF($B55="igen",Beosztás!V92,"")</f>
        <v/>
      </c>
      <c r="F55" s="40" t="str">
        <f>IF($B55="igen",Beosztás!W92,"")</f>
        <v/>
      </c>
      <c r="G55" s="40" t="str">
        <f>IF($B55="igen",Beosztás!X92,"")</f>
        <v/>
      </c>
      <c r="H55" s="40" t="str">
        <f>IF($B55="igen",Beosztás!Y92,"")</f>
        <v/>
      </c>
      <c r="I55" s="40" t="str">
        <f>IF($B55="igen",Beosztás!Z92,"")</f>
        <v/>
      </c>
      <c r="J55" s="40" t="str">
        <f>IF($B55="igen",Beosztás!AA92,"")</f>
        <v/>
      </c>
      <c r="K55" s="40" t="str">
        <f>IF($B55="igen",Beosztás!AB92,"")</f>
        <v/>
      </c>
      <c r="L55" s="40" t="str">
        <f>IF($B55="igen",Beosztás!AC92,"")</f>
        <v/>
      </c>
      <c r="M55" s="40" t="str">
        <f>IF($B55="igen",Beosztás!AD92,"")</f>
        <v/>
      </c>
      <c r="N55" s="40" t="str">
        <f>IF($B55="igen",Beosztás!AE92,"")</f>
        <v/>
      </c>
      <c r="O55" s="40" t="str">
        <f>IF($B55="igen",Beosztás!AF92,"")</f>
        <v/>
      </c>
      <c r="P55" s="40" t="str">
        <f>IF($B55="igen",Beosztás!AG92,"")</f>
        <v/>
      </c>
      <c r="Q55" s="40" t="str">
        <f>IF($B55="igen",Beosztás!AH92,"")</f>
        <v/>
      </c>
      <c r="R55" s="40" t="str">
        <f>IF($B55="igen",Beosztás!AI92,"")</f>
        <v/>
      </c>
      <c r="S55" s="40" t="str">
        <f>IF($B55="igen",Beosztás!AJ92,"")</f>
        <v/>
      </c>
      <c r="T55" s="40" t="str">
        <f>IF($B55="igen",Beosztás!AK92,"")</f>
        <v/>
      </c>
      <c r="U55" s="40" t="str">
        <f>IF($B55="igen",Beosztás!AL92,"")</f>
        <v/>
      </c>
      <c r="V55" s="40" t="str">
        <f>IF($B55="igen",Beosztás!AM92,"")</f>
        <v/>
      </c>
      <c r="W55" s="40" t="str">
        <f>IF($B55="igen",Beosztás!AN92,"")</f>
        <v/>
      </c>
      <c r="X55" s="40" t="str">
        <f>IF($B55="igen",Beosztás!AO92,"")</f>
        <v/>
      </c>
      <c r="Y55" s="40" t="str">
        <f>IF($B55="igen",Beosztás!AP92,"")</f>
        <v/>
      </c>
      <c r="Z55" s="40" t="str">
        <f>IF($B55="igen",Beosztás!AQ92,"")</f>
        <v/>
      </c>
      <c r="AA55" s="40" t="str">
        <f>IF($B55="igen",Beosztás!AR92,"")</f>
        <v/>
      </c>
      <c r="AB55" s="40" t="str">
        <f>IF($B55="igen",Beosztás!AS92,"")</f>
        <v/>
      </c>
      <c r="AC55" s="40" t="str">
        <f>IF($B55="igen",Beosztás!AT92,"")</f>
        <v/>
      </c>
      <c r="AD55" s="40" t="str">
        <f>IF($B55="igen",Beosztás!AU92,"")</f>
        <v/>
      </c>
      <c r="AE55" s="40" t="str">
        <f>IF($B55="igen",Beosztás!AV92,"")</f>
        <v/>
      </c>
      <c r="AF55" s="40" t="str">
        <f>IF($B55="igen",Beosztás!AW92,"")</f>
        <v/>
      </c>
      <c r="AG55" s="40" t="str">
        <f>IF($B55="igen",Beosztás!AX92,"")</f>
        <v/>
      </c>
    </row>
    <row r="56" spans="1:33" ht="15" hidden="1" thickBot="1" x14ac:dyDescent="0.35">
      <c r="A56" s="155">
        <f>Beosztás!A93</f>
        <v>0</v>
      </c>
      <c r="B56">
        <f>VLOOKUP($A56,Beosztás!$A$42:$S$348,12,)</f>
        <v>0</v>
      </c>
      <c r="C56" s="40" t="str">
        <f>IF($B56="igen",Beosztás!T93,"")</f>
        <v/>
      </c>
      <c r="D56" s="40" t="str">
        <f>IF($B56="igen",Beosztás!U93,"")</f>
        <v/>
      </c>
      <c r="E56" s="40" t="str">
        <f>IF($B56="igen",Beosztás!V93,"")</f>
        <v/>
      </c>
      <c r="F56" s="40" t="str">
        <f>IF($B56="igen",Beosztás!W93,"")</f>
        <v/>
      </c>
      <c r="G56" s="40" t="str">
        <f>IF($B56="igen",Beosztás!X93,"")</f>
        <v/>
      </c>
      <c r="H56" s="40" t="str">
        <f>IF($B56="igen",Beosztás!Y93,"")</f>
        <v/>
      </c>
      <c r="I56" s="40" t="str">
        <f>IF($B56="igen",Beosztás!Z93,"")</f>
        <v/>
      </c>
      <c r="J56" s="40" t="str">
        <f>IF($B56="igen",Beosztás!AA93,"")</f>
        <v/>
      </c>
      <c r="K56" s="40" t="str">
        <f>IF($B56="igen",Beosztás!AB93,"")</f>
        <v/>
      </c>
      <c r="L56" s="40" t="str">
        <f>IF($B56="igen",Beosztás!AC93,"")</f>
        <v/>
      </c>
      <c r="M56" s="40" t="str">
        <f>IF($B56="igen",Beosztás!AD93,"")</f>
        <v/>
      </c>
      <c r="N56" s="40" t="str">
        <f>IF($B56="igen",Beosztás!AE93,"")</f>
        <v/>
      </c>
      <c r="O56" s="40" t="str">
        <f>IF($B56="igen",Beosztás!AF93,"")</f>
        <v/>
      </c>
      <c r="P56" s="40" t="str">
        <f>IF($B56="igen",Beosztás!AG93,"")</f>
        <v/>
      </c>
      <c r="Q56" s="40" t="str">
        <f>IF($B56="igen",Beosztás!AH93,"")</f>
        <v/>
      </c>
      <c r="R56" s="40" t="str">
        <f>IF($B56="igen",Beosztás!AI93,"")</f>
        <v/>
      </c>
      <c r="S56" s="40" t="str">
        <f>IF($B56="igen",Beosztás!AJ93,"")</f>
        <v/>
      </c>
      <c r="T56" s="40" t="str">
        <f>IF($B56="igen",Beosztás!AK93,"")</f>
        <v/>
      </c>
      <c r="U56" s="40" t="str">
        <f>IF($B56="igen",Beosztás!AL93,"")</f>
        <v/>
      </c>
      <c r="V56" s="40" t="str">
        <f>IF($B56="igen",Beosztás!AM93,"")</f>
        <v/>
      </c>
      <c r="W56" s="40" t="str">
        <f>IF($B56="igen",Beosztás!AN93,"")</f>
        <v/>
      </c>
      <c r="X56" s="40" t="str">
        <f>IF($B56="igen",Beosztás!AO93,"")</f>
        <v/>
      </c>
      <c r="Y56" s="40" t="str">
        <f>IF($B56="igen",Beosztás!AP93,"")</f>
        <v/>
      </c>
      <c r="Z56" s="40" t="str">
        <f>IF($B56="igen",Beosztás!AQ93,"")</f>
        <v/>
      </c>
      <c r="AA56" s="40" t="str">
        <f>IF($B56="igen",Beosztás!AR93,"")</f>
        <v/>
      </c>
      <c r="AB56" s="40" t="str">
        <f>IF($B56="igen",Beosztás!AS93,"")</f>
        <v/>
      </c>
      <c r="AC56" s="40" t="str">
        <f>IF($B56="igen",Beosztás!AT93,"")</f>
        <v/>
      </c>
      <c r="AD56" s="40" t="str">
        <f>IF($B56="igen",Beosztás!AU93,"")</f>
        <v/>
      </c>
      <c r="AE56" s="40" t="str">
        <f>IF($B56="igen",Beosztás!AV93,"")</f>
        <v/>
      </c>
      <c r="AF56" s="40" t="str">
        <f>IF($B56="igen",Beosztás!AW93,"")</f>
        <v/>
      </c>
      <c r="AG56" s="40" t="str">
        <f>IF($B56="igen",Beosztás!AX93,"")</f>
        <v/>
      </c>
    </row>
    <row r="57" spans="1:33" ht="15" hidden="1" thickBot="1" x14ac:dyDescent="0.35">
      <c r="A57" s="155">
        <f>Beosztás!A94</f>
        <v>0</v>
      </c>
      <c r="B57">
        <f>VLOOKUP($A57,Beosztás!$A$42:$S$348,12,)</f>
        <v>0</v>
      </c>
      <c r="C57" s="40" t="str">
        <f>IF($B57="igen",Beosztás!T94,"")</f>
        <v/>
      </c>
      <c r="D57" s="40" t="str">
        <f>IF($B57="igen",Beosztás!U94,"")</f>
        <v/>
      </c>
      <c r="E57" s="40" t="str">
        <f>IF($B57="igen",Beosztás!V94,"")</f>
        <v/>
      </c>
      <c r="F57" s="40" t="str">
        <f>IF($B57="igen",Beosztás!W94,"")</f>
        <v/>
      </c>
      <c r="G57" s="40" t="str">
        <f>IF($B57="igen",Beosztás!X94,"")</f>
        <v/>
      </c>
      <c r="H57" s="40" t="str">
        <f>IF($B57="igen",Beosztás!Y94,"")</f>
        <v/>
      </c>
      <c r="I57" s="40" t="str">
        <f>IF($B57="igen",Beosztás!Z94,"")</f>
        <v/>
      </c>
      <c r="J57" s="40" t="str">
        <f>IF($B57="igen",Beosztás!AA94,"")</f>
        <v/>
      </c>
      <c r="K57" s="40" t="str">
        <f>IF($B57="igen",Beosztás!AB94,"")</f>
        <v/>
      </c>
      <c r="L57" s="40" t="str">
        <f>IF($B57="igen",Beosztás!AC94,"")</f>
        <v/>
      </c>
      <c r="M57" s="40" t="str">
        <f>IF($B57="igen",Beosztás!AD94,"")</f>
        <v/>
      </c>
      <c r="N57" s="40" t="str">
        <f>IF($B57="igen",Beosztás!AE94,"")</f>
        <v/>
      </c>
      <c r="O57" s="40" t="str">
        <f>IF($B57="igen",Beosztás!AF94,"")</f>
        <v/>
      </c>
      <c r="P57" s="40" t="str">
        <f>IF($B57="igen",Beosztás!AG94,"")</f>
        <v/>
      </c>
      <c r="Q57" s="40" t="str">
        <f>IF($B57="igen",Beosztás!AH94,"")</f>
        <v/>
      </c>
      <c r="R57" s="40" t="str">
        <f>IF($B57="igen",Beosztás!AI94,"")</f>
        <v/>
      </c>
      <c r="S57" s="40" t="str">
        <f>IF($B57="igen",Beosztás!AJ94,"")</f>
        <v/>
      </c>
      <c r="T57" s="40" t="str">
        <f>IF($B57="igen",Beosztás!AK94,"")</f>
        <v/>
      </c>
      <c r="U57" s="40" t="str">
        <f>IF($B57="igen",Beosztás!AL94,"")</f>
        <v/>
      </c>
      <c r="V57" s="40" t="str">
        <f>IF($B57="igen",Beosztás!AM94,"")</f>
        <v/>
      </c>
      <c r="W57" s="40" t="str">
        <f>IF($B57="igen",Beosztás!AN94,"")</f>
        <v/>
      </c>
      <c r="X57" s="40" t="str">
        <f>IF($B57="igen",Beosztás!AO94,"")</f>
        <v/>
      </c>
      <c r="Y57" s="40" t="str">
        <f>IF($B57="igen",Beosztás!AP94,"")</f>
        <v/>
      </c>
      <c r="Z57" s="40" t="str">
        <f>IF($B57="igen",Beosztás!AQ94,"")</f>
        <v/>
      </c>
      <c r="AA57" s="40" t="str">
        <f>IF($B57="igen",Beosztás!AR94,"")</f>
        <v/>
      </c>
      <c r="AB57" s="40" t="str">
        <f>IF($B57="igen",Beosztás!AS94,"")</f>
        <v/>
      </c>
      <c r="AC57" s="40" t="str">
        <f>IF($B57="igen",Beosztás!AT94,"")</f>
        <v/>
      </c>
      <c r="AD57" s="40" t="str">
        <f>IF($B57="igen",Beosztás!AU94,"")</f>
        <v/>
      </c>
      <c r="AE57" s="40" t="str">
        <f>IF($B57="igen",Beosztás!AV94,"")</f>
        <v/>
      </c>
      <c r="AF57" s="40" t="str">
        <f>IF($B57="igen",Beosztás!AW94,"")</f>
        <v/>
      </c>
      <c r="AG57" s="40" t="str">
        <f>IF($B57="igen",Beosztás!AX94,"")</f>
        <v/>
      </c>
    </row>
    <row r="58" spans="1:33" ht="15" hidden="1" thickBot="1" x14ac:dyDescent="0.35">
      <c r="A58" s="155">
        <f>Beosztás!A95</f>
        <v>0</v>
      </c>
      <c r="B58">
        <f>VLOOKUP($A58,Beosztás!$A$42:$S$348,12,)</f>
        <v>0</v>
      </c>
      <c r="C58" s="40" t="str">
        <f>IF($B58="igen",Beosztás!T95,"")</f>
        <v/>
      </c>
      <c r="D58" s="40" t="str">
        <f>IF($B58="igen",Beosztás!U95,"")</f>
        <v/>
      </c>
      <c r="E58" s="40" t="str">
        <f>IF($B58="igen",Beosztás!V95,"")</f>
        <v/>
      </c>
      <c r="F58" s="40" t="str">
        <f>IF($B58="igen",Beosztás!W95,"")</f>
        <v/>
      </c>
      <c r="G58" s="40" t="str">
        <f>IF($B58="igen",Beosztás!X95,"")</f>
        <v/>
      </c>
      <c r="H58" s="40" t="str">
        <f>IF($B58="igen",Beosztás!Y95,"")</f>
        <v/>
      </c>
      <c r="I58" s="40" t="str">
        <f>IF($B58="igen",Beosztás!Z95,"")</f>
        <v/>
      </c>
      <c r="J58" s="40" t="str">
        <f>IF($B58="igen",Beosztás!AA95,"")</f>
        <v/>
      </c>
      <c r="K58" s="40" t="str">
        <f>IF($B58="igen",Beosztás!AB95,"")</f>
        <v/>
      </c>
      <c r="L58" s="40" t="str">
        <f>IF($B58="igen",Beosztás!AC95,"")</f>
        <v/>
      </c>
      <c r="M58" s="40" t="str">
        <f>IF($B58="igen",Beosztás!AD95,"")</f>
        <v/>
      </c>
      <c r="N58" s="40" t="str">
        <f>IF($B58="igen",Beosztás!AE95,"")</f>
        <v/>
      </c>
      <c r="O58" s="40" t="str">
        <f>IF($B58="igen",Beosztás!AF95,"")</f>
        <v/>
      </c>
      <c r="P58" s="40" t="str">
        <f>IF($B58="igen",Beosztás!AG95,"")</f>
        <v/>
      </c>
      <c r="Q58" s="40" t="str">
        <f>IF($B58="igen",Beosztás!AH95,"")</f>
        <v/>
      </c>
      <c r="R58" s="40" t="str">
        <f>IF($B58="igen",Beosztás!AI95,"")</f>
        <v/>
      </c>
      <c r="S58" s="40" t="str">
        <f>IF($B58="igen",Beosztás!AJ95,"")</f>
        <v/>
      </c>
      <c r="T58" s="40" t="str">
        <f>IF($B58="igen",Beosztás!AK95,"")</f>
        <v/>
      </c>
      <c r="U58" s="40" t="str">
        <f>IF($B58="igen",Beosztás!AL95,"")</f>
        <v/>
      </c>
      <c r="V58" s="40" t="str">
        <f>IF($B58="igen",Beosztás!AM95,"")</f>
        <v/>
      </c>
      <c r="W58" s="40" t="str">
        <f>IF($B58="igen",Beosztás!AN95,"")</f>
        <v/>
      </c>
      <c r="X58" s="40" t="str">
        <f>IF($B58="igen",Beosztás!AO95,"")</f>
        <v/>
      </c>
      <c r="Y58" s="40" t="str">
        <f>IF($B58="igen",Beosztás!AP95,"")</f>
        <v/>
      </c>
      <c r="Z58" s="40" t="str">
        <f>IF($B58="igen",Beosztás!AQ95,"")</f>
        <v/>
      </c>
      <c r="AA58" s="40" t="str">
        <f>IF($B58="igen",Beosztás!AR95,"")</f>
        <v/>
      </c>
      <c r="AB58" s="40" t="str">
        <f>IF($B58="igen",Beosztás!AS95,"")</f>
        <v/>
      </c>
      <c r="AC58" s="40" t="str">
        <f>IF($B58="igen",Beosztás!AT95,"")</f>
        <v/>
      </c>
      <c r="AD58" s="40" t="str">
        <f>IF($B58="igen",Beosztás!AU95,"")</f>
        <v/>
      </c>
      <c r="AE58" s="40" t="str">
        <f>IF($B58="igen",Beosztás!AV95,"")</f>
        <v/>
      </c>
      <c r="AF58" s="40" t="str">
        <f>IF($B58="igen",Beosztás!AW95,"")</f>
        <v/>
      </c>
      <c r="AG58" s="40" t="str">
        <f>IF($B58="igen",Beosztás!AX95,"")</f>
        <v/>
      </c>
    </row>
    <row r="59" spans="1:33" ht="15" hidden="1" thickBot="1" x14ac:dyDescent="0.35">
      <c r="A59" s="155">
        <f>Beosztás!A96</f>
        <v>0</v>
      </c>
      <c r="B59">
        <f>VLOOKUP($A59,Beosztás!$A$42:$S$348,12,)</f>
        <v>0</v>
      </c>
      <c r="C59" s="40" t="str">
        <f>IF($B59="igen",Beosztás!T96,"")</f>
        <v/>
      </c>
      <c r="D59" s="40" t="str">
        <f>IF($B59="igen",Beosztás!U96,"")</f>
        <v/>
      </c>
      <c r="E59" s="40" t="str">
        <f>IF($B59="igen",Beosztás!V96,"")</f>
        <v/>
      </c>
      <c r="F59" s="40" t="str">
        <f>IF($B59="igen",Beosztás!W96,"")</f>
        <v/>
      </c>
      <c r="G59" s="40" t="str">
        <f>IF($B59="igen",Beosztás!X96,"")</f>
        <v/>
      </c>
      <c r="H59" s="40" t="str">
        <f>IF($B59="igen",Beosztás!Y96,"")</f>
        <v/>
      </c>
      <c r="I59" s="40" t="str">
        <f>IF($B59="igen",Beosztás!Z96,"")</f>
        <v/>
      </c>
      <c r="J59" s="40" t="str">
        <f>IF($B59="igen",Beosztás!AA96,"")</f>
        <v/>
      </c>
      <c r="K59" s="40" t="str">
        <f>IF($B59="igen",Beosztás!AB96,"")</f>
        <v/>
      </c>
      <c r="L59" s="40" t="str">
        <f>IF($B59="igen",Beosztás!AC96,"")</f>
        <v/>
      </c>
      <c r="M59" s="40" t="str">
        <f>IF($B59="igen",Beosztás!AD96,"")</f>
        <v/>
      </c>
      <c r="N59" s="40" t="str">
        <f>IF($B59="igen",Beosztás!AE96,"")</f>
        <v/>
      </c>
      <c r="O59" s="40" t="str">
        <f>IF($B59="igen",Beosztás!AF96,"")</f>
        <v/>
      </c>
      <c r="P59" s="40" t="str">
        <f>IF($B59="igen",Beosztás!AG96,"")</f>
        <v/>
      </c>
      <c r="Q59" s="40" t="str">
        <f>IF($B59="igen",Beosztás!AH96,"")</f>
        <v/>
      </c>
      <c r="R59" s="40" t="str">
        <f>IF($B59="igen",Beosztás!AI96,"")</f>
        <v/>
      </c>
      <c r="S59" s="40" t="str">
        <f>IF($B59="igen",Beosztás!AJ96,"")</f>
        <v/>
      </c>
      <c r="T59" s="40" t="str">
        <f>IF($B59="igen",Beosztás!AK96,"")</f>
        <v/>
      </c>
      <c r="U59" s="40" t="str">
        <f>IF($B59="igen",Beosztás!AL96,"")</f>
        <v/>
      </c>
      <c r="V59" s="40" t="str">
        <f>IF($B59="igen",Beosztás!AM96,"")</f>
        <v/>
      </c>
      <c r="W59" s="40" t="str">
        <f>IF($B59="igen",Beosztás!AN96,"")</f>
        <v/>
      </c>
      <c r="X59" s="40" t="str">
        <f>IF($B59="igen",Beosztás!AO96,"")</f>
        <v/>
      </c>
      <c r="Y59" s="40" t="str">
        <f>IF($B59="igen",Beosztás!AP96,"")</f>
        <v/>
      </c>
      <c r="Z59" s="40" t="str">
        <f>IF($B59="igen",Beosztás!AQ96,"")</f>
        <v/>
      </c>
      <c r="AA59" s="40" t="str">
        <f>IF($B59="igen",Beosztás!AR96,"")</f>
        <v/>
      </c>
      <c r="AB59" s="40" t="str">
        <f>IF($B59="igen",Beosztás!AS96,"")</f>
        <v/>
      </c>
      <c r="AC59" s="40" t="str">
        <f>IF($B59="igen",Beosztás!AT96,"")</f>
        <v/>
      </c>
      <c r="AD59" s="40" t="str">
        <f>IF($B59="igen",Beosztás!AU96,"")</f>
        <v/>
      </c>
      <c r="AE59" s="40" t="str">
        <f>IF($B59="igen",Beosztás!AV96,"")</f>
        <v/>
      </c>
      <c r="AF59" s="40" t="str">
        <f>IF($B59="igen",Beosztás!AW96,"")</f>
        <v/>
      </c>
      <c r="AG59" s="40" t="str">
        <f>IF($B59="igen",Beosztás!AX96,"")</f>
        <v/>
      </c>
    </row>
    <row r="60" spans="1:33" ht="15" hidden="1" thickBot="1" x14ac:dyDescent="0.35">
      <c r="A60" s="155">
        <f>Beosztás!A97</f>
        <v>0</v>
      </c>
      <c r="B60">
        <f>VLOOKUP($A60,Beosztás!$A$42:$S$348,12,)</f>
        <v>0</v>
      </c>
      <c r="C60" s="40" t="str">
        <f>IF($B60="igen",Beosztás!T97,"")</f>
        <v/>
      </c>
      <c r="D60" s="40" t="str">
        <f>IF($B60="igen",Beosztás!U97,"")</f>
        <v/>
      </c>
      <c r="E60" s="40" t="str">
        <f>IF($B60="igen",Beosztás!V97,"")</f>
        <v/>
      </c>
      <c r="F60" s="40" t="str">
        <f>IF($B60="igen",Beosztás!W97,"")</f>
        <v/>
      </c>
      <c r="G60" s="40" t="str">
        <f>IF($B60="igen",Beosztás!X97,"")</f>
        <v/>
      </c>
      <c r="H60" s="40" t="str">
        <f>IF($B60="igen",Beosztás!Y97,"")</f>
        <v/>
      </c>
      <c r="I60" s="40" t="str">
        <f>IF($B60="igen",Beosztás!Z97,"")</f>
        <v/>
      </c>
      <c r="J60" s="40" t="str">
        <f>IF($B60="igen",Beosztás!AA97,"")</f>
        <v/>
      </c>
      <c r="K60" s="40" t="str">
        <f>IF($B60="igen",Beosztás!AB97,"")</f>
        <v/>
      </c>
      <c r="L60" s="40" t="str">
        <f>IF($B60="igen",Beosztás!AC97,"")</f>
        <v/>
      </c>
      <c r="M60" s="40" t="str">
        <f>IF($B60="igen",Beosztás!AD97,"")</f>
        <v/>
      </c>
      <c r="N60" s="40" t="str">
        <f>IF($B60="igen",Beosztás!AE97,"")</f>
        <v/>
      </c>
      <c r="O60" s="40" t="str">
        <f>IF($B60="igen",Beosztás!AF97,"")</f>
        <v/>
      </c>
      <c r="P60" s="40" t="str">
        <f>IF($B60="igen",Beosztás!AG97,"")</f>
        <v/>
      </c>
      <c r="Q60" s="40" t="str">
        <f>IF($B60="igen",Beosztás!AH97,"")</f>
        <v/>
      </c>
      <c r="R60" s="40" t="str">
        <f>IF($B60="igen",Beosztás!AI97,"")</f>
        <v/>
      </c>
      <c r="S60" s="40" t="str">
        <f>IF($B60="igen",Beosztás!AJ97,"")</f>
        <v/>
      </c>
      <c r="T60" s="40" t="str">
        <f>IF($B60="igen",Beosztás!AK97,"")</f>
        <v/>
      </c>
      <c r="U60" s="40" t="str">
        <f>IF($B60="igen",Beosztás!AL97,"")</f>
        <v/>
      </c>
      <c r="V60" s="40" t="str">
        <f>IF($B60="igen",Beosztás!AM97,"")</f>
        <v/>
      </c>
      <c r="W60" s="40" t="str">
        <f>IF($B60="igen",Beosztás!AN97,"")</f>
        <v/>
      </c>
      <c r="X60" s="40" t="str">
        <f>IF($B60="igen",Beosztás!AO97,"")</f>
        <v/>
      </c>
      <c r="Y60" s="40" t="str">
        <f>IF($B60="igen",Beosztás!AP97,"")</f>
        <v/>
      </c>
      <c r="Z60" s="40" t="str">
        <f>IF($B60="igen",Beosztás!AQ97,"")</f>
        <v/>
      </c>
      <c r="AA60" s="40" t="str">
        <f>IF($B60="igen",Beosztás!AR97,"")</f>
        <v/>
      </c>
      <c r="AB60" s="40" t="str">
        <f>IF($B60="igen",Beosztás!AS97,"")</f>
        <v/>
      </c>
      <c r="AC60" s="40" t="str">
        <f>IF($B60="igen",Beosztás!AT97,"")</f>
        <v/>
      </c>
      <c r="AD60" s="40" t="str">
        <f>IF($B60="igen",Beosztás!AU97,"")</f>
        <v/>
      </c>
      <c r="AE60" s="40" t="str">
        <f>IF($B60="igen",Beosztás!AV97,"")</f>
        <v/>
      </c>
      <c r="AF60" s="40" t="str">
        <f>IF($B60="igen",Beosztás!AW97,"")</f>
        <v/>
      </c>
      <c r="AG60" s="40" t="str">
        <f>IF($B60="igen",Beosztás!AX97,"")</f>
        <v/>
      </c>
    </row>
    <row r="61" spans="1:33" ht="15" hidden="1" thickBot="1" x14ac:dyDescent="0.35">
      <c r="A61" s="155" t="str">
        <f>Beosztás!A98</f>
        <v>Boros Viktor</v>
      </c>
      <c r="B61" t="str">
        <f>VLOOKUP($A61,Beosztás!$A$42:$S$348,12,)</f>
        <v>nem</v>
      </c>
      <c r="C61" s="40" t="str">
        <f>IF($B61="igen",Beosztás!T98,"")</f>
        <v/>
      </c>
      <c r="D61" s="40" t="str">
        <f>IF($B61="igen",Beosztás!U98,"")</f>
        <v/>
      </c>
      <c r="E61" s="40" t="str">
        <f>IF($B61="igen",Beosztás!V98,"")</f>
        <v/>
      </c>
      <c r="F61" s="40" t="str">
        <f>IF($B61="igen",Beosztás!W98,"")</f>
        <v/>
      </c>
      <c r="G61" s="40" t="str">
        <f>IF($B61="igen",Beosztás!X98,"")</f>
        <v/>
      </c>
      <c r="H61" s="40" t="str">
        <f>IF($B61="igen",Beosztás!Y98,"")</f>
        <v/>
      </c>
      <c r="I61" s="40" t="str">
        <f>IF($B61="igen",Beosztás!Z98,"")</f>
        <v/>
      </c>
      <c r="J61" s="40" t="str">
        <f>IF($B61="igen",Beosztás!AA98,"")</f>
        <v/>
      </c>
      <c r="K61" s="40" t="str">
        <f>IF($B61="igen",Beosztás!AB98,"")</f>
        <v/>
      </c>
      <c r="L61" s="40" t="str">
        <f>IF($B61="igen",Beosztás!AC98,"")</f>
        <v/>
      </c>
      <c r="M61" s="40" t="str">
        <f>IF($B61="igen",Beosztás!AD98,"")</f>
        <v/>
      </c>
      <c r="N61" s="40" t="str">
        <f>IF($B61="igen",Beosztás!AE98,"")</f>
        <v/>
      </c>
      <c r="O61" s="40" t="str">
        <f>IF($B61="igen",Beosztás!AF98,"")</f>
        <v/>
      </c>
      <c r="P61" s="40" t="str">
        <f>IF($B61="igen",Beosztás!AG98,"")</f>
        <v/>
      </c>
      <c r="Q61" s="40" t="str">
        <f>IF($B61="igen",Beosztás!AH98,"")</f>
        <v/>
      </c>
      <c r="R61" s="40" t="str">
        <f>IF($B61="igen",Beosztás!AI98,"")</f>
        <v/>
      </c>
      <c r="S61" s="40" t="str">
        <f>IF($B61="igen",Beosztás!AJ98,"")</f>
        <v/>
      </c>
      <c r="T61" s="40" t="str">
        <f>IF($B61="igen",Beosztás!AK98,"")</f>
        <v/>
      </c>
      <c r="U61" s="40" t="str">
        <f>IF($B61="igen",Beosztás!AL98,"")</f>
        <v/>
      </c>
      <c r="V61" s="40" t="str">
        <f>IF($B61="igen",Beosztás!AM98,"")</f>
        <v/>
      </c>
      <c r="W61" s="40" t="str">
        <f>IF($B61="igen",Beosztás!AN98,"")</f>
        <v/>
      </c>
      <c r="X61" s="40" t="str">
        <f>IF($B61="igen",Beosztás!AO98,"")</f>
        <v/>
      </c>
      <c r="Y61" s="40" t="str">
        <f>IF($B61="igen",Beosztás!AP98,"")</f>
        <v/>
      </c>
      <c r="Z61" s="40" t="str">
        <f>IF($B61="igen",Beosztás!AQ98,"")</f>
        <v/>
      </c>
      <c r="AA61" s="40" t="str">
        <f>IF($B61="igen",Beosztás!AR98,"")</f>
        <v/>
      </c>
      <c r="AB61" s="40" t="str">
        <f>IF($B61="igen",Beosztás!AS98,"")</f>
        <v/>
      </c>
      <c r="AC61" s="40" t="str">
        <f>IF($B61="igen",Beosztás!AT98,"")</f>
        <v/>
      </c>
      <c r="AD61" s="40" t="str">
        <f>IF($B61="igen",Beosztás!AU98,"")</f>
        <v/>
      </c>
      <c r="AE61" s="40" t="str">
        <f>IF($B61="igen",Beosztás!AV98,"")</f>
        <v/>
      </c>
      <c r="AF61" s="40" t="str">
        <f>IF($B61="igen",Beosztás!AW98,"")</f>
        <v/>
      </c>
      <c r="AG61" s="40" t="str">
        <f>IF($B61="igen",Beosztás!AX98,"")</f>
        <v/>
      </c>
    </row>
    <row r="62" spans="1:33" ht="15" hidden="1" thickBot="1" x14ac:dyDescent="0.35">
      <c r="A62" s="179" t="str">
        <f>Beosztás!A99</f>
        <v>Kecskés Erzsébet</v>
      </c>
      <c r="B62" t="str">
        <f>VLOOKUP($A62,Beosztás!$A$42:$S$348,12,)</f>
        <v>nem</v>
      </c>
      <c r="C62" s="76" t="str">
        <f>IF($B62="igen",Beosztás!T99,"")</f>
        <v/>
      </c>
      <c r="D62" s="76" t="str">
        <f>IF($B62="igen",Beosztás!U99,"")</f>
        <v/>
      </c>
      <c r="E62" s="76" t="str">
        <f>IF($B62="igen",Beosztás!V99,"")</f>
        <v/>
      </c>
      <c r="F62" s="76" t="str">
        <f>IF($B62="igen",Beosztás!W99,"")</f>
        <v/>
      </c>
      <c r="G62" s="76" t="str">
        <f>IF($B62="igen",Beosztás!X99,"")</f>
        <v/>
      </c>
      <c r="H62" s="76" t="str">
        <f>IF($B62="igen",Beosztás!Y99,"")</f>
        <v/>
      </c>
      <c r="I62" s="76" t="str">
        <f>IF($B62="igen",Beosztás!Z99,"")</f>
        <v/>
      </c>
      <c r="J62" s="76" t="str">
        <f>IF($B62="igen",Beosztás!AA99,"")</f>
        <v/>
      </c>
      <c r="K62" s="76" t="str">
        <f>IF($B62="igen",Beosztás!AB99,"")</f>
        <v/>
      </c>
      <c r="L62" s="76" t="str">
        <f>IF($B62="igen",Beosztás!AC99,"")</f>
        <v/>
      </c>
      <c r="M62" s="76" t="str">
        <f>IF($B62="igen",Beosztás!AD99,"")</f>
        <v/>
      </c>
      <c r="N62" s="76" t="str">
        <f>IF($B62="igen",Beosztás!AE99,"")</f>
        <v/>
      </c>
      <c r="O62" s="76" t="str">
        <f>IF($B62="igen",Beosztás!AF99,"")</f>
        <v/>
      </c>
      <c r="P62" s="76" t="str">
        <f>IF($B62="igen",Beosztás!AG99,"")</f>
        <v/>
      </c>
      <c r="Q62" s="76" t="str">
        <f>IF($B62="igen",Beosztás!AH99,"")</f>
        <v/>
      </c>
      <c r="R62" s="76" t="str">
        <f>IF($B62="igen",Beosztás!AI99,"")</f>
        <v/>
      </c>
      <c r="S62" s="76" t="str">
        <f>IF($B62="igen",Beosztás!AJ99,"")</f>
        <v/>
      </c>
      <c r="T62" s="76" t="str">
        <f>IF($B62="igen",Beosztás!AK99,"")</f>
        <v/>
      </c>
      <c r="U62" s="76" t="str">
        <f>IF($B62="igen",Beosztás!AL99,"")</f>
        <v/>
      </c>
      <c r="V62" s="76" t="str">
        <f>IF($B62="igen",Beosztás!AM99,"")</f>
        <v/>
      </c>
      <c r="W62" s="76" t="str">
        <f>IF($B62="igen",Beosztás!AN99,"")</f>
        <v/>
      </c>
      <c r="X62" s="76" t="str">
        <f>IF($B62="igen",Beosztás!AO99,"")</f>
        <v/>
      </c>
      <c r="Y62" s="76" t="str">
        <f>IF($B62="igen",Beosztás!AP99,"")</f>
        <v/>
      </c>
      <c r="Z62" s="76" t="str">
        <f>IF($B62="igen",Beosztás!AQ99,"")</f>
        <v/>
      </c>
      <c r="AA62" s="76" t="str">
        <f>IF($B62="igen",Beosztás!AR99,"")</f>
        <v/>
      </c>
      <c r="AB62" s="76" t="str">
        <f>IF($B62="igen",Beosztás!AS99,"")</f>
        <v/>
      </c>
      <c r="AC62" s="76" t="str">
        <f>IF($B62="igen",Beosztás!AT99,"")</f>
        <v/>
      </c>
      <c r="AD62" s="76" t="str">
        <f>IF($B62="igen",Beosztás!AU99,"")</f>
        <v/>
      </c>
      <c r="AE62" s="76" t="str">
        <f>IF($B62="igen",Beosztás!AV99,"")</f>
        <v/>
      </c>
      <c r="AF62" s="76" t="str">
        <f>IF($B62="igen",Beosztás!AW99,"")</f>
        <v/>
      </c>
      <c r="AG62" s="76" t="str">
        <f>IF($B62="igen",Beosztás!AX99,"")</f>
        <v/>
      </c>
    </row>
    <row r="63" spans="1:33" ht="15" thickBot="1" x14ac:dyDescent="0.35">
      <c r="A63" s="182" t="str">
        <f>Beosztás!A100</f>
        <v>Oláh Imola</v>
      </c>
      <c r="B63" t="str">
        <f>VLOOKUP($A63,Beosztás!$A$42:$S$348,12,)</f>
        <v>igen</v>
      </c>
      <c r="C63" s="515"/>
      <c r="D63" s="544"/>
      <c r="E63" s="40"/>
      <c r="F63" s="40"/>
      <c r="G63" s="40"/>
      <c r="H63" s="40"/>
      <c r="I63" s="40"/>
      <c r="J63" s="40"/>
      <c r="K63" s="40"/>
      <c r="L63" s="544"/>
      <c r="M63" s="40"/>
      <c r="N63" s="40"/>
      <c r="O63" s="40"/>
      <c r="P63" s="40"/>
      <c r="Q63" s="40"/>
      <c r="R63" s="40"/>
      <c r="S63" s="40"/>
      <c r="T63" s="544"/>
      <c r="U63" s="40"/>
      <c r="V63" s="40"/>
      <c r="W63" s="40"/>
      <c r="X63" s="40"/>
      <c r="Y63" s="40"/>
      <c r="Z63" s="544"/>
      <c r="AA63" s="544"/>
      <c r="AB63" s="544"/>
      <c r="AC63" s="40"/>
      <c r="AD63" s="40"/>
      <c r="AE63" s="40"/>
      <c r="AF63" s="40"/>
      <c r="AG63" s="40"/>
    </row>
    <row r="64" spans="1:33" ht="15" hidden="1" thickBot="1" x14ac:dyDescent="0.35">
      <c r="A64" s="177" t="str">
        <f>Beosztás!A101</f>
        <v>Fitos-Gyurcsó Eszter</v>
      </c>
      <c r="B64" t="str">
        <f>VLOOKUP($A64,Beosztás!$A$42:$S$348,12,)</f>
        <v>nem</v>
      </c>
      <c r="C64" s="178" t="str">
        <f>IF($B64="igen",Beosztás!T101,"")</f>
        <v/>
      </c>
      <c r="D64" s="178" t="str">
        <f>IF($B64="igen",Beosztás!U101,"")</f>
        <v/>
      </c>
      <c r="E64" s="178" t="str">
        <f>IF($B64="igen",Beosztás!V101,"")</f>
        <v/>
      </c>
      <c r="F64" s="178" t="str">
        <f>IF($B64="igen",Beosztás!W101,"")</f>
        <v/>
      </c>
      <c r="G64" s="178" t="str">
        <f>IF($B64="igen",Beosztás!X101,"")</f>
        <v/>
      </c>
      <c r="H64" s="178" t="str">
        <f>IF($B64="igen",Beosztás!Y101,"")</f>
        <v/>
      </c>
      <c r="I64" s="178" t="str">
        <f>IF($B64="igen",Beosztás!Z101,"")</f>
        <v/>
      </c>
      <c r="J64" s="178" t="str">
        <f>IF($B64="igen",Beosztás!AA101,"")</f>
        <v/>
      </c>
      <c r="K64" s="178" t="str">
        <f>IF($B64="igen",Beosztás!AB101,"")</f>
        <v/>
      </c>
      <c r="L64" s="178" t="str">
        <f>IF($B64="igen",Beosztás!AC101,"")</f>
        <v/>
      </c>
      <c r="M64" s="178" t="str">
        <f>IF($B64="igen",Beosztás!AD101,"")</f>
        <v/>
      </c>
      <c r="N64" s="178" t="str">
        <f>IF($B64="igen",Beosztás!AE101,"")</f>
        <v/>
      </c>
      <c r="O64" s="178" t="str">
        <f>IF($B64="igen",Beosztás!AF101,"")</f>
        <v/>
      </c>
      <c r="P64" s="178" t="str">
        <f>IF($B64="igen",Beosztás!AG101,"")</f>
        <v/>
      </c>
      <c r="Q64" s="178" t="str">
        <f>IF($B64="igen",Beosztás!AH101,"")</f>
        <v/>
      </c>
      <c r="R64" s="178" t="str">
        <f>IF($B64="igen",Beosztás!AI101,"")</f>
        <v/>
      </c>
      <c r="S64" s="178" t="str">
        <f>IF($B64="igen",Beosztás!AJ101,"")</f>
        <v/>
      </c>
      <c r="T64" s="178" t="str">
        <f>IF($B64="igen",Beosztás!AK101,"")</f>
        <v/>
      </c>
      <c r="U64" s="178" t="str">
        <f>IF($B64="igen",Beosztás!AL101,"")</f>
        <v/>
      </c>
      <c r="V64" s="178" t="str">
        <f>IF($B64="igen",Beosztás!AM101,"")</f>
        <v/>
      </c>
      <c r="W64" s="178" t="str">
        <f>IF($B64="igen",Beosztás!AN101,"")</f>
        <v/>
      </c>
      <c r="X64" s="178" t="str">
        <f>IF($B64="igen",Beosztás!AO101,"")</f>
        <v/>
      </c>
      <c r="Y64" s="178" t="str">
        <f>IF($B64="igen",Beosztás!AP101,"")</f>
        <v/>
      </c>
      <c r="Z64" s="178" t="str">
        <f>IF($B64="igen",Beosztás!AQ101,"")</f>
        <v/>
      </c>
      <c r="AA64" s="178" t="str">
        <f>IF($B64="igen",Beosztás!AR101,"")</f>
        <v/>
      </c>
      <c r="AB64" s="178" t="str">
        <f>IF($B64="igen",Beosztás!AS101,"")</f>
        <v/>
      </c>
      <c r="AC64" s="178" t="str">
        <f>IF($B64="igen",Beosztás!AT101,"")</f>
        <v/>
      </c>
      <c r="AD64" s="178" t="str">
        <f>IF($B64="igen",Beosztás!AU101,"")</f>
        <v/>
      </c>
      <c r="AE64" s="178" t="str">
        <f>IF($B64="igen",Beosztás!AV101,"")</f>
        <v/>
      </c>
      <c r="AF64" s="178" t="str">
        <f>IF($B64="igen",Beosztás!AW101,"")</f>
        <v/>
      </c>
      <c r="AG64" s="178" t="str">
        <f>IF($B64="igen",Beosztás!AX101,"")</f>
        <v/>
      </c>
    </row>
    <row r="65" spans="1:33" ht="15" hidden="1" thickBot="1" x14ac:dyDescent="0.35">
      <c r="A65" s="155" t="str">
        <f>Beosztás!A102</f>
        <v>Láposi Dóra</v>
      </c>
      <c r="B65" t="str">
        <f>VLOOKUP($A65,Beosztás!$A$42:$S$348,12,)</f>
        <v>nem</v>
      </c>
      <c r="C65" s="40" t="str">
        <f>IF($B65="igen",Beosztás!T102,"")</f>
        <v/>
      </c>
      <c r="D65" s="40" t="str">
        <f>IF($B65="igen",Beosztás!U102,"")</f>
        <v/>
      </c>
      <c r="E65" s="40" t="str">
        <f>IF($B65="igen",Beosztás!V102,"")</f>
        <v/>
      </c>
      <c r="F65" s="40" t="str">
        <f>IF($B65="igen",Beosztás!W102,"")</f>
        <v/>
      </c>
      <c r="G65" s="40" t="str">
        <f>IF($B65="igen",Beosztás!X102,"")</f>
        <v/>
      </c>
      <c r="H65" s="40" t="str">
        <f>IF($B65="igen",Beosztás!Y102,"")</f>
        <v/>
      </c>
      <c r="I65" s="40" t="str">
        <f>IF($B65="igen",Beosztás!Z102,"")</f>
        <v/>
      </c>
      <c r="J65" s="40" t="str">
        <f>IF($B65="igen",Beosztás!AA102,"")</f>
        <v/>
      </c>
      <c r="K65" s="40" t="str">
        <f>IF($B65="igen",Beosztás!AB102,"")</f>
        <v/>
      </c>
      <c r="L65" s="40" t="str">
        <f>IF($B65="igen",Beosztás!AC102,"")</f>
        <v/>
      </c>
      <c r="M65" s="40" t="str">
        <f>IF($B65="igen",Beosztás!AD102,"")</f>
        <v/>
      </c>
      <c r="N65" s="40" t="str">
        <f>IF($B65="igen",Beosztás!AE102,"")</f>
        <v/>
      </c>
      <c r="O65" s="40" t="str">
        <f>IF($B65="igen",Beosztás!AF102,"")</f>
        <v/>
      </c>
      <c r="P65" s="40" t="str">
        <f>IF($B65="igen",Beosztás!AG102,"")</f>
        <v/>
      </c>
      <c r="Q65" s="40" t="str">
        <f>IF($B65="igen",Beosztás!AH102,"")</f>
        <v/>
      </c>
      <c r="R65" s="40" t="str">
        <f>IF($B65="igen",Beosztás!AI102,"")</f>
        <v/>
      </c>
      <c r="S65" s="40" t="str">
        <f>IF($B65="igen",Beosztás!AJ102,"")</f>
        <v/>
      </c>
      <c r="T65" s="40" t="str">
        <f>IF($B65="igen",Beosztás!AK102,"")</f>
        <v/>
      </c>
      <c r="U65" s="40" t="str">
        <f>IF($B65="igen",Beosztás!AL102,"")</f>
        <v/>
      </c>
      <c r="V65" s="40" t="str">
        <f>IF($B65="igen",Beosztás!AM102,"")</f>
        <v/>
      </c>
      <c r="W65" s="40" t="str">
        <f>IF($B65="igen",Beosztás!AN102,"")</f>
        <v/>
      </c>
      <c r="X65" s="40" t="str">
        <f>IF($B65="igen",Beosztás!AO102,"")</f>
        <v/>
      </c>
      <c r="Y65" s="40" t="str">
        <f>IF($B65="igen",Beosztás!AP102,"")</f>
        <v/>
      </c>
      <c r="Z65" s="40" t="str">
        <f>IF($B65="igen",Beosztás!AQ102,"")</f>
        <v/>
      </c>
      <c r="AA65" s="40" t="str">
        <f>IF($B65="igen",Beosztás!AR102,"")</f>
        <v/>
      </c>
      <c r="AB65" s="40" t="str">
        <f>IF($B65="igen",Beosztás!AS102,"")</f>
        <v/>
      </c>
      <c r="AC65" s="40" t="str">
        <f>IF($B65="igen",Beosztás!AT102,"")</f>
        <v/>
      </c>
      <c r="AD65" s="40" t="str">
        <f>IF($B65="igen",Beosztás!AU102,"")</f>
        <v/>
      </c>
      <c r="AE65" s="40" t="str">
        <f>IF($B65="igen",Beosztás!AV102,"")</f>
        <v/>
      </c>
      <c r="AF65" s="40" t="str">
        <f>IF($B65="igen",Beosztás!AW102,"")</f>
        <v/>
      </c>
      <c r="AG65" s="40" t="str">
        <f>IF($B65="igen",Beosztás!AX102,"")</f>
        <v/>
      </c>
    </row>
    <row r="66" spans="1:33" ht="15" hidden="1" thickBot="1" x14ac:dyDescent="0.35">
      <c r="A66" s="155" t="e">
        <f>Beosztás!#REF!</f>
        <v>#REF!</v>
      </c>
      <c r="B66" t="e">
        <f>VLOOKUP($A66,Beosztás!$A$42:$S$348,12,)</f>
        <v>#REF!</v>
      </c>
      <c r="C66" s="40" t="e">
        <f>IF($B66="igen",Beosztás!#REF!,"")</f>
        <v>#REF!</v>
      </c>
      <c r="D66" s="40" t="e">
        <f>IF($B66="igen",Beosztás!#REF!,"")</f>
        <v>#REF!</v>
      </c>
      <c r="E66" s="40" t="e">
        <f>IF($B66="igen",Beosztás!#REF!,"")</f>
        <v>#REF!</v>
      </c>
      <c r="F66" s="40" t="e">
        <f>IF($B66="igen",Beosztás!#REF!,"")</f>
        <v>#REF!</v>
      </c>
      <c r="G66" s="40" t="e">
        <f>IF($B66="igen",Beosztás!#REF!,"")</f>
        <v>#REF!</v>
      </c>
      <c r="H66" s="40" t="e">
        <f>IF($B66="igen",Beosztás!#REF!,"")</f>
        <v>#REF!</v>
      </c>
      <c r="I66" s="40" t="e">
        <f>IF($B66="igen",Beosztás!#REF!,"")</f>
        <v>#REF!</v>
      </c>
      <c r="J66" s="40" t="e">
        <f>IF($B66="igen",Beosztás!#REF!,"")</f>
        <v>#REF!</v>
      </c>
      <c r="K66" s="40" t="e">
        <f>IF($B66="igen",Beosztás!#REF!,"")</f>
        <v>#REF!</v>
      </c>
      <c r="L66" s="40" t="e">
        <f>IF($B66="igen",Beosztás!#REF!,"")</f>
        <v>#REF!</v>
      </c>
      <c r="M66" s="40" t="e">
        <f>IF($B66="igen",Beosztás!#REF!,"")</f>
        <v>#REF!</v>
      </c>
      <c r="N66" s="40" t="e">
        <f>IF($B66="igen",Beosztás!#REF!,"")</f>
        <v>#REF!</v>
      </c>
      <c r="O66" s="40" t="e">
        <f>IF($B66="igen",Beosztás!#REF!,"")</f>
        <v>#REF!</v>
      </c>
      <c r="P66" s="40" t="e">
        <f>IF($B66="igen",Beosztás!#REF!,"")</f>
        <v>#REF!</v>
      </c>
      <c r="Q66" s="40" t="e">
        <f>IF($B66="igen",Beosztás!#REF!,"")</f>
        <v>#REF!</v>
      </c>
      <c r="R66" s="40" t="e">
        <f>IF($B66="igen",Beosztás!#REF!,"")</f>
        <v>#REF!</v>
      </c>
      <c r="S66" s="40" t="e">
        <f>IF($B66="igen",Beosztás!#REF!,"")</f>
        <v>#REF!</v>
      </c>
      <c r="T66" s="40" t="e">
        <f>IF($B66="igen",Beosztás!#REF!,"")</f>
        <v>#REF!</v>
      </c>
      <c r="U66" s="40" t="e">
        <f>IF($B66="igen",Beosztás!#REF!,"")</f>
        <v>#REF!</v>
      </c>
      <c r="V66" s="40" t="e">
        <f>IF($B66="igen",Beosztás!#REF!,"")</f>
        <v>#REF!</v>
      </c>
      <c r="W66" s="40" t="e">
        <f>IF($B66="igen",Beosztás!#REF!,"")</f>
        <v>#REF!</v>
      </c>
      <c r="X66" s="40" t="e">
        <f>IF($B66="igen",Beosztás!#REF!,"")</f>
        <v>#REF!</v>
      </c>
      <c r="Y66" s="40" t="e">
        <f>IF($B66="igen",Beosztás!#REF!,"")</f>
        <v>#REF!</v>
      </c>
      <c r="Z66" s="40" t="e">
        <f>IF($B66="igen",Beosztás!#REF!,"")</f>
        <v>#REF!</v>
      </c>
      <c r="AA66" s="40" t="e">
        <f>IF($B66="igen",Beosztás!#REF!,"")</f>
        <v>#REF!</v>
      </c>
      <c r="AB66" s="40" t="e">
        <f>IF($B66="igen",Beosztás!#REF!,"")</f>
        <v>#REF!</v>
      </c>
      <c r="AC66" s="40" t="e">
        <f>IF($B66="igen",Beosztás!#REF!,"")</f>
        <v>#REF!</v>
      </c>
      <c r="AD66" s="40" t="e">
        <f>IF($B66="igen",Beosztás!#REF!,"")</f>
        <v>#REF!</v>
      </c>
      <c r="AE66" s="40" t="e">
        <f>IF($B66="igen",Beosztás!#REF!,"")</f>
        <v>#REF!</v>
      </c>
      <c r="AF66" s="40" t="e">
        <f>IF($B66="igen",Beosztás!#REF!,"")</f>
        <v>#REF!</v>
      </c>
      <c r="AG66" s="40" t="e">
        <f>IF($B66="igen",Beosztás!#REF!,"")</f>
        <v>#REF!</v>
      </c>
    </row>
    <row r="67" spans="1:33" ht="15" hidden="1" thickBot="1" x14ac:dyDescent="0.35">
      <c r="A67" s="155" t="str">
        <f>Beosztás!A103</f>
        <v>Polgár Rubina</v>
      </c>
      <c r="B67" t="str">
        <f>VLOOKUP($A67,Beosztás!$A$42:$S$348,12,)</f>
        <v>nem</v>
      </c>
      <c r="C67" s="40" t="str">
        <f>IF($B67="igen",Beosztás!T103,"")</f>
        <v/>
      </c>
      <c r="D67" s="40" t="str">
        <f>IF($B67="igen",Beosztás!U103,"")</f>
        <v/>
      </c>
      <c r="E67" s="40" t="str">
        <f>IF($B67="igen",Beosztás!V103,"")</f>
        <v/>
      </c>
      <c r="F67" s="40" t="str">
        <f>IF($B67="igen",Beosztás!W103,"")</f>
        <v/>
      </c>
      <c r="G67" s="40" t="str">
        <f>IF($B67="igen",Beosztás!X103,"")</f>
        <v/>
      </c>
      <c r="H67" s="40" t="str">
        <f>IF($B67="igen",Beosztás!Y103,"")</f>
        <v/>
      </c>
      <c r="I67" s="40" t="str">
        <f>IF($B67="igen",Beosztás!Z103,"")</f>
        <v/>
      </c>
      <c r="J67" s="40" t="str">
        <f>IF($B67="igen",Beosztás!AA103,"")</f>
        <v/>
      </c>
      <c r="K67" s="40" t="str">
        <f>IF($B67="igen",Beosztás!AB103,"")</f>
        <v/>
      </c>
      <c r="L67" s="40" t="str">
        <f>IF($B67="igen",Beosztás!AC103,"")</f>
        <v/>
      </c>
      <c r="M67" s="40" t="str">
        <f>IF($B67="igen",Beosztás!AD103,"")</f>
        <v/>
      </c>
      <c r="N67" s="40" t="str">
        <f>IF($B67="igen",Beosztás!AE103,"")</f>
        <v/>
      </c>
      <c r="O67" s="40" t="str">
        <f>IF($B67="igen",Beosztás!AF103,"")</f>
        <v/>
      </c>
      <c r="P67" s="40" t="str">
        <f>IF($B67="igen",Beosztás!AG103,"")</f>
        <v/>
      </c>
      <c r="Q67" s="40" t="str">
        <f>IF($B67="igen",Beosztás!AH103,"")</f>
        <v/>
      </c>
      <c r="R67" s="40" t="str">
        <f>IF($B67="igen",Beosztás!AI103,"")</f>
        <v/>
      </c>
      <c r="S67" s="40" t="str">
        <f>IF($B67="igen",Beosztás!AJ103,"")</f>
        <v/>
      </c>
      <c r="T67" s="40" t="str">
        <f>IF($B67="igen",Beosztás!AK103,"")</f>
        <v/>
      </c>
      <c r="U67" s="40" t="str">
        <f>IF($B67="igen",Beosztás!AL103,"")</f>
        <v/>
      </c>
      <c r="V67" s="40" t="str">
        <f>IF($B67="igen",Beosztás!AM103,"")</f>
        <v/>
      </c>
      <c r="W67" s="40" t="str">
        <f>IF($B67="igen",Beosztás!AN103,"")</f>
        <v/>
      </c>
      <c r="X67" s="40" t="str">
        <f>IF($B67="igen",Beosztás!AO103,"")</f>
        <v/>
      </c>
      <c r="Y67" s="40" t="str">
        <f>IF($B67="igen",Beosztás!AP103,"")</f>
        <v/>
      </c>
      <c r="Z67" s="40" t="str">
        <f>IF($B67="igen",Beosztás!AQ103,"")</f>
        <v/>
      </c>
      <c r="AA67" s="40" t="str">
        <f>IF($B67="igen",Beosztás!AR103,"")</f>
        <v/>
      </c>
      <c r="AB67" s="40" t="str">
        <f>IF($B67="igen",Beosztás!AS103,"")</f>
        <v/>
      </c>
      <c r="AC67" s="40" t="str">
        <f>IF($B67="igen",Beosztás!AT103,"")</f>
        <v/>
      </c>
      <c r="AD67" s="40" t="str">
        <f>IF($B67="igen",Beosztás!AU103,"")</f>
        <v/>
      </c>
      <c r="AE67" s="40" t="str">
        <f>IF($B67="igen",Beosztás!AV103,"")</f>
        <v/>
      </c>
      <c r="AF67" s="40" t="str">
        <f>IF($B67="igen",Beosztás!AW103,"")</f>
        <v/>
      </c>
      <c r="AG67" s="40" t="str">
        <f>IF($B67="igen",Beosztás!AX103,"")</f>
        <v/>
      </c>
    </row>
    <row r="68" spans="1:33" ht="15" hidden="1" thickBot="1" x14ac:dyDescent="0.35">
      <c r="A68" s="155" t="str">
        <f>Beosztás!A104</f>
        <v>Bodnárné Pádár Judit</v>
      </c>
      <c r="B68" t="str">
        <f>VLOOKUP($A68,Beosztás!$A$42:$S$348,12,)</f>
        <v>nem</v>
      </c>
      <c r="C68" s="40" t="str">
        <f>IF($B68="igen",Beosztás!T104,"")</f>
        <v/>
      </c>
      <c r="D68" s="40" t="str">
        <f>IF($B68="igen",Beosztás!U104,"")</f>
        <v/>
      </c>
      <c r="E68" s="40" t="str">
        <f>IF($B68="igen",Beosztás!V104,"")</f>
        <v/>
      </c>
      <c r="F68" s="40" t="str">
        <f>IF($B68="igen",Beosztás!W104,"")</f>
        <v/>
      </c>
      <c r="G68" s="40" t="str">
        <f>IF($B68="igen",Beosztás!X104,"")</f>
        <v/>
      </c>
      <c r="H68" s="40" t="str">
        <f>IF($B68="igen",Beosztás!Y104,"")</f>
        <v/>
      </c>
      <c r="I68" s="40" t="str">
        <f>IF($B68="igen",Beosztás!Z104,"")</f>
        <v/>
      </c>
      <c r="J68" s="40" t="str">
        <f>IF($B68="igen",Beosztás!AA104,"")</f>
        <v/>
      </c>
      <c r="K68" s="40" t="str">
        <f>IF($B68="igen",Beosztás!AB104,"")</f>
        <v/>
      </c>
      <c r="L68" s="40" t="str">
        <f>IF($B68="igen",Beosztás!AC104,"")</f>
        <v/>
      </c>
      <c r="M68" s="40" t="str">
        <f>IF($B68="igen",Beosztás!AD104,"")</f>
        <v/>
      </c>
      <c r="N68" s="40" t="str">
        <f>IF($B68="igen",Beosztás!AE104,"")</f>
        <v/>
      </c>
      <c r="O68" s="40" t="str">
        <f>IF($B68="igen",Beosztás!AF104,"")</f>
        <v/>
      </c>
      <c r="P68" s="40" t="str">
        <f>IF($B68="igen",Beosztás!AG104,"")</f>
        <v/>
      </c>
      <c r="Q68" s="40" t="str">
        <f>IF($B68="igen",Beosztás!AH104,"")</f>
        <v/>
      </c>
      <c r="R68" s="40" t="str">
        <f>IF($B68="igen",Beosztás!AI104,"")</f>
        <v/>
      </c>
      <c r="S68" s="40" t="str">
        <f>IF($B68="igen",Beosztás!AJ104,"")</f>
        <v/>
      </c>
      <c r="T68" s="40" t="str">
        <f>IF($B68="igen",Beosztás!AK104,"")</f>
        <v/>
      </c>
      <c r="U68" s="40" t="str">
        <f>IF($B68="igen",Beosztás!AL104,"")</f>
        <v/>
      </c>
      <c r="V68" s="40" t="str">
        <f>IF($B68="igen",Beosztás!AM104,"")</f>
        <v/>
      </c>
      <c r="W68" s="40" t="str">
        <f>IF($B68="igen",Beosztás!AN104,"")</f>
        <v/>
      </c>
      <c r="X68" s="40" t="str">
        <f>IF($B68="igen",Beosztás!AO104,"")</f>
        <v/>
      </c>
      <c r="Y68" s="40" t="str">
        <f>IF($B68="igen",Beosztás!AP104,"")</f>
        <v/>
      </c>
      <c r="Z68" s="40" t="str">
        <f>IF($B68="igen",Beosztás!AQ104,"")</f>
        <v/>
      </c>
      <c r="AA68" s="40" t="str">
        <f>IF($B68="igen",Beosztás!AR104,"")</f>
        <v/>
      </c>
      <c r="AB68" s="40" t="str">
        <f>IF($B68="igen",Beosztás!AS104,"")</f>
        <v/>
      </c>
      <c r="AC68" s="40" t="str">
        <f>IF($B68="igen",Beosztás!AT104,"")</f>
        <v/>
      </c>
      <c r="AD68" s="40" t="str">
        <f>IF($B68="igen",Beosztás!AU104,"")</f>
        <v/>
      </c>
      <c r="AE68" s="40" t="str">
        <f>IF($B68="igen",Beosztás!AV104,"")</f>
        <v/>
      </c>
      <c r="AF68" s="40" t="str">
        <f>IF($B68="igen",Beosztás!AW104,"")</f>
        <v/>
      </c>
      <c r="AG68" s="40" t="str">
        <f>IF($B68="igen",Beosztás!AX104,"")</f>
        <v/>
      </c>
    </row>
    <row r="69" spans="1:33" ht="15" hidden="1" thickBot="1" x14ac:dyDescent="0.35">
      <c r="A69" s="155" t="str">
        <f>Beosztás!A105</f>
        <v>Emődi Anett</v>
      </c>
      <c r="B69" t="str">
        <f>VLOOKUP($A69,Beosztás!$A$42:$S$348,12,)</f>
        <v>nem</v>
      </c>
      <c r="C69" s="40" t="str">
        <f>IF($B69="igen",Beosztás!T105,"")</f>
        <v/>
      </c>
      <c r="D69" s="40" t="str">
        <f>IF($B69="igen",Beosztás!U105,"")</f>
        <v/>
      </c>
      <c r="E69" s="40" t="str">
        <f>IF($B69="igen",Beosztás!V105,"")</f>
        <v/>
      </c>
      <c r="F69" s="40" t="str">
        <f>IF($B69="igen",Beosztás!W105,"")</f>
        <v/>
      </c>
      <c r="G69" s="40" t="str">
        <f>IF($B69="igen",Beosztás!X105,"")</f>
        <v/>
      </c>
      <c r="H69" s="40" t="str">
        <f>IF($B69="igen",Beosztás!Y105,"")</f>
        <v/>
      </c>
      <c r="I69" s="40" t="str">
        <f>IF($B69="igen",Beosztás!Z105,"")</f>
        <v/>
      </c>
      <c r="J69" s="40" t="str">
        <f>IF($B69="igen",Beosztás!AA105,"")</f>
        <v/>
      </c>
      <c r="K69" s="40" t="str">
        <f>IF($B69="igen",Beosztás!AB105,"")</f>
        <v/>
      </c>
      <c r="L69" s="40" t="str">
        <f>IF($B69="igen",Beosztás!AC105,"")</f>
        <v/>
      </c>
      <c r="M69" s="40" t="str">
        <f>IF($B69="igen",Beosztás!AD105,"")</f>
        <v/>
      </c>
      <c r="N69" s="40" t="str">
        <f>IF($B69="igen",Beosztás!AE105,"")</f>
        <v/>
      </c>
      <c r="O69" s="40" t="str">
        <f>IF($B69="igen",Beosztás!AF105,"")</f>
        <v/>
      </c>
      <c r="P69" s="40" t="str">
        <f>IF($B69="igen",Beosztás!AG105,"")</f>
        <v/>
      </c>
      <c r="Q69" s="40" t="str">
        <f>IF($B69="igen",Beosztás!AH105,"")</f>
        <v/>
      </c>
      <c r="R69" s="40" t="str">
        <f>IF($B69="igen",Beosztás!AI105,"")</f>
        <v/>
      </c>
      <c r="S69" s="40" t="str">
        <f>IF($B69="igen",Beosztás!AJ105,"")</f>
        <v/>
      </c>
      <c r="T69" s="40" t="str">
        <f>IF($B69="igen",Beosztás!AK105,"")</f>
        <v/>
      </c>
      <c r="U69" s="40" t="str">
        <f>IF($B69="igen",Beosztás!AL105,"")</f>
        <v/>
      </c>
      <c r="V69" s="40" t="str">
        <f>IF($B69="igen",Beosztás!AM105,"")</f>
        <v/>
      </c>
      <c r="W69" s="40" t="str">
        <f>IF($B69="igen",Beosztás!AN105,"")</f>
        <v/>
      </c>
      <c r="X69" s="40" t="str">
        <f>IF($B69="igen",Beosztás!AO105,"")</f>
        <v/>
      </c>
      <c r="Y69" s="40" t="str">
        <f>IF($B69="igen",Beosztás!AP105,"")</f>
        <v/>
      </c>
      <c r="Z69" s="40" t="str">
        <f>IF($B69="igen",Beosztás!AQ105,"")</f>
        <v/>
      </c>
      <c r="AA69" s="40" t="str">
        <f>IF($B69="igen",Beosztás!AR105,"")</f>
        <v/>
      </c>
      <c r="AB69" s="40" t="str">
        <f>IF($B69="igen",Beosztás!AS105,"")</f>
        <v/>
      </c>
      <c r="AC69" s="40" t="str">
        <f>IF($B69="igen",Beosztás!AT105,"")</f>
        <v/>
      </c>
      <c r="AD69" s="40" t="str">
        <f>IF($B69="igen",Beosztás!AU105,"")</f>
        <v/>
      </c>
      <c r="AE69" s="40" t="str">
        <f>IF($B69="igen",Beosztás!AV105,"")</f>
        <v/>
      </c>
      <c r="AF69" s="40" t="str">
        <f>IF($B69="igen",Beosztás!AW105,"")</f>
        <v/>
      </c>
      <c r="AG69" s="40" t="str">
        <f>IF($B69="igen",Beosztás!AX105,"")</f>
        <v/>
      </c>
    </row>
    <row r="70" spans="1:33" ht="15" hidden="1" thickBot="1" x14ac:dyDescent="0.35">
      <c r="A70" s="155" t="str">
        <f>Beosztás!A106</f>
        <v>Gaja Dorottya</v>
      </c>
      <c r="B70" t="str">
        <f>VLOOKUP($A70,Beosztás!$A$42:$S$348,12,)</f>
        <v>nem</v>
      </c>
      <c r="C70" s="40" t="str">
        <f>IF($B70="igen",Beosztás!T106,"")</f>
        <v/>
      </c>
      <c r="D70" s="40" t="str">
        <f>IF($B70="igen",Beosztás!U106,"")</f>
        <v/>
      </c>
      <c r="E70" s="40" t="str">
        <f>IF($B70="igen",Beosztás!V106,"")</f>
        <v/>
      </c>
      <c r="F70" s="40" t="str">
        <f>IF($B70="igen",Beosztás!W106,"")</f>
        <v/>
      </c>
      <c r="G70" s="40" t="str">
        <f>IF($B70="igen",Beosztás!X106,"")</f>
        <v/>
      </c>
      <c r="H70" s="40" t="str">
        <f>IF($B70="igen",Beosztás!Y106,"")</f>
        <v/>
      </c>
      <c r="I70" s="40" t="str">
        <f>IF($B70="igen",Beosztás!Z106,"")</f>
        <v/>
      </c>
      <c r="J70" s="40" t="str">
        <f>IF($B70="igen",Beosztás!AA106,"")</f>
        <v/>
      </c>
      <c r="K70" s="40" t="str">
        <f>IF($B70="igen",Beosztás!AB106,"")</f>
        <v/>
      </c>
      <c r="L70" s="40" t="str">
        <f>IF($B70="igen",Beosztás!AC106,"")</f>
        <v/>
      </c>
      <c r="M70" s="40" t="str">
        <f>IF($B70="igen",Beosztás!AD106,"")</f>
        <v/>
      </c>
      <c r="N70" s="40" t="str">
        <f>IF($B70="igen",Beosztás!AE106,"")</f>
        <v/>
      </c>
      <c r="O70" s="40" t="str">
        <f>IF($B70="igen",Beosztás!AF106,"")</f>
        <v/>
      </c>
      <c r="P70" s="40" t="str">
        <f>IF($B70="igen",Beosztás!AG106,"")</f>
        <v/>
      </c>
      <c r="Q70" s="40" t="str">
        <f>IF($B70="igen",Beosztás!AH106,"")</f>
        <v/>
      </c>
      <c r="R70" s="40" t="str">
        <f>IF($B70="igen",Beosztás!AI106,"")</f>
        <v/>
      </c>
      <c r="S70" s="40" t="str">
        <f>IF($B70="igen",Beosztás!AJ106,"")</f>
        <v/>
      </c>
      <c r="T70" s="40" t="str">
        <f>IF($B70="igen",Beosztás!AK106,"")</f>
        <v/>
      </c>
      <c r="U70" s="40" t="str">
        <f>IF($B70="igen",Beosztás!AL106,"")</f>
        <v/>
      </c>
      <c r="V70" s="40" t="str">
        <f>IF($B70="igen",Beosztás!AM106,"")</f>
        <v/>
      </c>
      <c r="W70" s="40" t="str">
        <f>IF($B70="igen",Beosztás!AN106,"")</f>
        <v/>
      </c>
      <c r="X70" s="40" t="str">
        <f>IF($B70="igen",Beosztás!AO106,"")</f>
        <v/>
      </c>
      <c r="Y70" s="40" t="str">
        <f>IF($B70="igen",Beosztás!AP106,"")</f>
        <v/>
      </c>
      <c r="Z70" s="40" t="str">
        <f>IF($B70="igen",Beosztás!AQ106,"")</f>
        <v/>
      </c>
      <c r="AA70" s="40" t="str">
        <f>IF($B70="igen",Beosztás!AR106,"")</f>
        <v/>
      </c>
      <c r="AB70" s="40" t="str">
        <f>IF($B70="igen",Beosztás!AS106,"")</f>
        <v/>
      </c>
      <c r="AC70" s="40" t="str">
        <f>IF($B70="igen",Beosztás!AT106,"")</f>
        <v/>
      </c>
      <c r="AD70" s="40" t="str">
        <f>IF($B70="igen",Beosztás!AU106,"")</f>
        <v/>
      </c>
      <c r="AE70" s="40" t="str">
        <f>IF($B70="igen",Beosztás!AV106,"")</f>
        <v/>
      </c>
      <c r="AF70" s="40" t="str">
        <f>IF($B70="igen",Beosztás!AW106,"")</f>
        <v/>
      </c>
      <c r="AG70" s="40" t="str">
        <f>IF($B70="igen",Beosztás!AX106,"")</f>
        <v/>
      </c>
    </row>
    <row r="71" spans="1:33" ht="15" hidden="1" thickBot="1" x14ac:dyDescent="0.35">
      <c r="A71" s="155" t="str">
        <f>Beosztás!A107</f>
        <v>Szabó-Zsódi Ibolya</v>
      </c>
      <c r="B71" t="str">
        <f>VLOOKUP($A71,Beosztás!$A$42:$S$348,12,)</f>
        <v>nem</v>
      </c>
      <c r="C71" s="40" t="str">
        <f>IF($B71="igen",Beosztás!T107,"")</f>
        <v/>
      </c>
      <c r="D71" s="40" t="str">
        <f>IF($B71="igen",Beosztás!U107,"")</f>
        <v/>
      </c>
      <c r="E71" s="40" t="str">
        <f>IF($B71="igen",Beosztás!V107,"")</f>
        <v/>
      </c>
      <c r="F71" s="40" t="str">
        <f>IF($B71="igen",Beosztás!W107,"")</f>
        <v/>
      </c>
      <c r="G71" s="40" t="str">
        <f>IF($B71="igen",Beosztás!X107,"")</f>
        <v/>
      </c>
      <c r="H71" s="40" t="str">
        <f>IF($B71="igen",Beosztás!Y107,"")</f>
        <v/>
      </c>
      <c r="I71" s="40" t="str">
        <f>IF($B71="igen",Beosztás!Z107,"")</f>
        <v/>
      </c>
      <c r="J71" s="40" t="str">
        <f>IF($B71="igen",Beosztás!AA107,"")</f>
        <v/>
      </c>
      <c r="K71" s="40" t="str">
        <f>IF($B71="igen",Beosztás!AB107,"")</f>
        <v/>
      </c>
      <c r="L71" s="40" t="str">
        <f>IF($B71="igen",Beosztás!AC107,"")</f>
        <v/>
      </c>
      <c r="M71" s="40" t="str">
        <f>IF($B71="igen",Beosztás!AD107,"")</f>
        <v/>
      </c>
      <c r="N71" s="40" t="str">
        <f>IF($B71="igen",Beosztás!AE107,"")</f>
        <v/>
      </c>
      <c r="O71" s="40" t="str">
        <f>IF($B71="igen",Beosztás!AF107,"")</f>
        <v/>
      </c>
      <c r="P71" s="40" t="str">
        <f>IF($B71="igen",Beosztás!AG107,"")</f>
        <v/>
      </c>
      <c r="Q71" s="40" t="str">
        <f>IF($B71="igen",Beosztás!AH107,"")</f>
        <v/>
      </c>
      <c r="R71" s="40" t="str">
        <f>IF($B71="igen",Beosztás!AI107,"")</f>
        <v/>
      </c>
      <c r="S71" s="40" t="str">
        <f>IF($B71="igen",Beosztás!AJ107,"")</f>
        <v/>
      </c>
      <c r="T71" s="40" t="str">
        <f>IF($B71="igen",Beosztás!AK107,"")</f>
        <v/>
      </c>
      <c r="U71" s="40" t="str">
        <f>IF($B71="igen",Beosztás!AL107,"")</f>
        <v/>
      </c>
      <c r="V71" s="40" t="str">
        <f>IF($B71="igen",Beosztás!AM107,"")</f>
        <v/>
      </c>
      <c r="W71" s="40" t="str">
        <f>IF($B71="igen",Beosztás!AN107,"")</f>
        <v/>
      </c>
      <c r="X71" s="40" t="str">
        <f>IF($B71="igen",Beosztás!AO107,"")</f>
        <v/>
      </c>
      <c r="Y71" s="40" t="str">
        <f>IF($B71="igen",Beosztás!AP107,"")</f>
        <v/>
      </c>
      <c r="Z71" s="40" t="str">
        <f>IF($B71="igen",Beosztás!AQ107,"")</f>
        <v/>
      </c>
      <c r="AA71" s="40" t="str">
        <f>IF($B71="igen",Beosztás!AR107,"")</f>
        <v/>
      </c>
      <c r="AB71" s="40" t="str">
        <f>IF($B71="igen",Beosztás!AS107,"")</f>
        <v/>
      </c>
      <c r="AC71" s="40" t="str">
        <f>IF($B71="igen",Beosztás!AT107,"")</f>
        <v/>
      </c>
      <c r="AD71" s="40" t="str">
        <f>IF($B71="igen",Beosztás!AU107,"")</f>
        <v/>
      </c>
      <c r="AE71" s="40" t="str">
        <f>IF($B71="igen",Beosztás!AV107,"")</f>
        <v/>
      </c>
      <c r="AF71" s="40" t="str">
        <f>IF($B71="igen",Beosztás!AW107,"")</f>
        <v/>
      </c>
      <c r="AG71" s="40" t="str">
        <f>IF($B71="igen",Beosztás!AX107,"")</f>
        <v/>
      </c>
    </row>
    <row r="72" spans="1:33" ht="15" hidden="1" thickBot="1" x14ac:dyDescent="0.35">
      <c r="A72" s="155" t="str">
        <f>Beosztás!A108</f>
        <v>Bércesi Richárd Tamásné</v>
      </c>
      <c r="B72">
        <f>VLOOKUP($A72,Beosztás!$A$42:$S$348,12,)</f>
        <v>0</v>
      </c>
      <c r="C72" s="40" t="str">
        <f>IF($B72="igen",Beosztás!T108,"")</f>
        <v/>
      </c>
      <c r="D72" s="40" t="str">
        <f>IF($B72="igen",Beosztás!U108,"")</f>
        <v/>
      </c>
      <c r="E72" s="40" t="str">
        <f>IF($B72="igen",Beosztás!V108,"")</f>
        <v/>
      </c>
      <c r="F72" s="40" t="str">
        <f>IF($B72="igen",Beosztás!W108,"")</f>
        <v/>
      </c>
      <c r="G72" s="40" t="str">
        <f>IF($B72="igen",Beosztás!X108,"")</f>
        <v/>
      </c>
      <c r="H72" s="40" t="str">
        <f>IF($B72="igen",Beosztás!Y108,"")</f>
        <v/>
      </c>
      <c r="I72" s="40" t="str">
        <f>IF($B72="igen",Beosztás!Z108,"")</f>
        <v/>
      </c>
      <c r="J72" s="40" t="str">
        <f>IF($B72="igen",Beosztás!AA108,"")</f>
        <v/>
      </c>
      <c r="K72" s="40" t="str">
        <f>IF($B72="igen",Beosztás!AB108,"")</f>
        <v/>
      </c>
      <c r="L72" s="40" t="str">
        <f>IF($B72="igen",Beosztás!AC108,"")</f>
        <v/>
      </c>
      <c r="M72" s="40" t="str">
        <f>IF($B72="igen",Beosztás!AD108,"")</f>
        <v/>
      </c>
      <c r="N72" s="40" t="str">
        <f>IF($B72="igen",Beosztás!AE108,"")</f>
        <v/>
      </c>
      <c r="O72" s="40" t="str">
        <f>IF($B72="igen",Beosztás!AF108,"")</f>
        <v/>
      </c>
      <c r="P72" s="40" t="str">
        <f>IF($B72="igen",Beosztás!AG108,"")</f>
        <v/>
      </c>
      <c r="Q72" s="40" t="str">
        <f>IF($B72="igen",Beosztás!AH108,"")</f>
        <v/>
      </c>
      <c r="R72" s="40" t="str">
        <f>IF($B72="igen",Beosztás!AI108,"")</f>
        <v/>
      </c>
      <c r="S72" s="40" t="str">
        <f>IF($B72="igen",Beosztás!AJ108,"")</f>
        <v/>
      </c>
      <c r="T72" s="40" t="str">
        <f>IF($B72="igen",Beosztás!AK108,"")</f>
        <v/>
      </c>
      <c r="U72" s="40" t="str">
        <f>IF($B72="igen",Beosztás!AL108,"")</f>
        <v/>
      </c>
      <c r="V72" s="40" t="str">
        <f>IF($B72="igen",Beosztás!AM108,"")</f>
        <v/>
      </c>
      <c r="W72" s="40" t="str">
        <f>IF($B72="igen",Beosztás!AN108,"")</f>
        <v/>
      </c>
      <c r="X72" s="40" t="str">
        <f>IF($B72="igen",Beosztás!AO108,"")</f>
        <v/>
      </c>
      <c r="Y72" s="40" t="str">
        <f>IF($B72="igen",Beosztás!AP108,"")</f>
        <v/>
      </c>
      <c r="Z72" s="40" t="str">
        <f>IF($B72="igen",Beosztás!AQ108,"")</f>
        <v/>
      </c>
      <c r="AA72" s="40" t="str">
        <f>IF($B72="igen",Beosztás!AR108,"")</f>
        <v/>
      </c>
      <c r="AB72" s="40" t="str">
        <f>IF($B72="igen",Beosztás!AS108,"")</f>
        <v/>
      </c>
      <c r="AC72" s="40" t="str">
        <f>IF($B72="igen",Beosztás!AT108,"")</f>
        <v/>
      </c>
      <c r="AD72" s="40" t="str">
        <f>IF($B72="igen",Beosztás!AU108,"")</f>
        <v/>
      </c>
      <c r="AE72" s="40" t="str">
        <f>IF($B72="igen",Beosztás!AV108,"")</f>
        <v/>
      </c>
      <c r="AF72" s="40" t="str">
        <f>IF($B72="igen",Beosztás!AW108,"")</f>
        <v/>
      </c>
      <c r="AG72" s="40" t="str">
        <f>IF($B72="igen",Beosztás!AX108,"")</f>
        <v/>
      </c>
    </row>
    <row r="73" spans="1:33" ht="15" hidden="1" thickBot="1" x14ac:dyDescent="0.35">
      <c r="A73" s="155" t="str">
        <f>Beosztás!A109</f>
        <v>Rémiásné Szabó Ágnes</v>
      </c>
      <c r="B73">
        <f>VLOOKUP($A73,Beosztás!$A$42:$S$348,12,)</f>
        <v>0</v>
      </c>
      <c r="C73" s="40" t="str">
        <f>IF($B73="igen",Beosztás!T109,"")</f>
        <v/>
      </c>
      <c r="D73" s="40" t="str">
        <f>IF($B73="igen",Beosztás!U109,"")</f>
        <v/>
      </c>
      <c r="E73" s="40" t="str">
        <f>IF($B73="igen",Beosztás!V109,"")</f>
        <v/>
      </c>
      <c r="F73" s="40" t="str">
        <f>IF($B73="igen",Beosztás!W109,"")</f>
        <v/>
      </c>
      <c r="G73" s="40" t="str">
        <f>IF($B73="igen",Beosztás!X109,"")</f>
        <v/>
      </c>
      <c r="H73" s="40" t="str">
        <f>IF($B73="igen",Beosztás!Y109,"")</f>
        <v/>
      </c>
      <c r="I73" s="40" t="str">
        <f>IF($B73="igen",Beosztás!Z109,"")</f>
        <v/>
      </c>
      <c r="J73" s="40" t="str">
        <f>IF($B73="igen",Beosztás!AA109,"")</f>
        <v/>
      </c>
      <c r="K73" s="40" t="str">
        <f>IF($B73="igen",Beosztás!AB109,"")</f>
        <v/>
      </c>
      <c r="L73" s="40" t="str">
        <f>IF($B73="igen",Beosztás!AC109,"")</f>
        <v/>
      </c>
      <c r="M73" s="40" t="str">
        <f>IF($B73="igen",Beosztás!AD109,"")</f>
        <v/>
      </c>
      <c r="N73" s="40" t="str">
        <f>IF($B73="igen",Beosztás!AE109,"")</f>
        <v/>
      </c>
      <c r="O73" s="40" t="str">
        <f>IF($B73="igen",Beosztás!AF109,"")</f>
        <v/>
      </c>
      <c r="P73" s="40" t="str">
        <f>IF($B73="igen",Beosztás!AG109,"")</f>
        <v/>
      </c>
      <c r="Q73" s="40" t="str">
        <f>IF($B73="igen",Beosztás!AH109,"")</f>
        <v/>
      </c>
      <c r="R73" s="40" t="str">
        <f>IF($B73="igen",Beosztás!AI109,"")</f>
        <v/>
      </c>
      <c r="S73" s="40" t="str">
        <f>IF($B73="igen",Beosztás!AJ109,"")</f>
        <v/>
      </c>
      <c r="T73" s="40" t="str">
        <f>IF($B73="igen",Beosztás!AK109,"")</f>
        <v/>
      </c>
      <c r="U73" s="40" t="str">
        <f>IF($B73="igen",Beosztás!AL109,"")</f>
        <v/>
      </c>
      <c r="V73" s="40" t="str">
        <f>IF($B73="igen",Beosztás!AM109,"")</f>
        <v/>
      </c>
      <c r="W73" s="40" t="str">
        <f>IF($B73="igen",Beosztás!AN109,"")</f>
        <v/>
      </c>
      <c r="X73" s="40" t="str">
        <f>IF($B73="igen",Beosztás!AO109,"")</f>
        <v/>
      </c>
      <c r="Y73" s="40" t="str">
        <f>IF($B73="igen",Beosztás!AP109,"")</f>
        <v/>
      </c>
      <c r="Z73" s="40" t="str">
        <f>IF($B73="igen",Beosztás!AQ109,"")</f>
        <v/>
      </c>
      <c r="AA73" s="40" t="str">
        <f>IF($B73="igen",Beosztás!AR109,"")</f>
        <v/>
      </c>
      <c r="AB73" s="40" t="str">
        <f>IF($B73="igen",Beosztás!AS109,"")</f>
        <v/>
      </c>
      <c r="AC73" s="40" t="str">
        <f>IF($B73="igen",Beosztás!AT109,"")</f>
        <v/>
      </c>
      <c r="AD73" s="40" t="str">
        <f>IF($B73="igen",Beosztás!AU109,"")</f>
        <v/>
      </c>
      <c r="AE73" s="40" t="str">
        <f>IF($B73="igen",Beosztás!AV109,"")</f>
        <v/>
      </c>
      <c r="AF73" s="40" t="str">
        <f>IF($B73="igen",Beosztás!AW109,"")</f>
        <v/>
      </c>
      <c r="AG73" s="40" t="str">
        <f>IF($B73="igen",Beosztás!AX109,"")</f>
        <v/>
      </c>
    </row>
    <row r="74" spans="1:33" ht="15" hidden="1" thickBot="1" x14ac:dyDescent="0.35">
      <c r="A74" s="155">
        <f>Beosztás!A110</f>
        <v>0</v>
      </c>
      <c r="B74">
        <f>VLOOKUP($A74,Beosztás!$A$42:$S$348,12,)</f>
        <v>0</v>
      </c>
      <c r="C74" s="40" t="str">
        <f>IF($B74="igen",Beosztás!T110,"")</f>
        <v/>
      </c>
      <c r="D74" s="40" t="str">
        <f>IF($B74="igen",Beosztás!U110,"")</f>
        <v/>
      </c>
      <c r="E74" s="40" t="str">
        <f>IF($B74="igen",Beosztás!V110,"")</f>
        <v/>
      </c>
      <c r="F74" s="40" t="str">
        <f>IF($B74="igen",Beosztás!W110,"")</f>
        <v/>
      </c>
      <c r="G74" s="40" t="str">
        <f>IF($B74="igen",Beosztás!X110,"")</f>
        <v/>
      </c>
      <c r="H74" s="40" t="str">
        <f>IF($B74="igen",Beosztás!Y110,"")</f>
        <v/>
      </c>
      <c r="I74" s="40" t="str">
        <f>IF($B74="igen",Beosztás!Z110,"")</f>
        <v/>
      </c>
      <c r="J74" s="40" t="str">
        <f>IF($B74="igen",Beosztás!AA110,"")</f>
        <v/>
      </c>
      <c r="K74" s="40" t="str">
        <f>IF($B74="igen",Beosztás!AB110,"")</f>
        <v/>
      </c>
      <c r="L74" s="40" t="str">
        <f>IF($B74="igen",Beosztás!AC110,"")</f>
        <v/>
      </c>
      <c r="M74" s="40" t="str">
        <f>IF($B74="igen",Beosztás!AD110,"")</f>
        <v/>
      </c>
      <c r="N74" s="40" t="str">
        <f>IF($B74="igen",Beosztás!AE110,"")</f>
        <v/>
      </c>
      <c r="O74" s="40" t="str">
        <f>IF($B74="igen",Beosztás!AF110,"")</f>
        <v/>
      </c>
      <c r="P74" s="40" t="str">
        <f>IF($B74="igen",Beosztás!AG110,"")</f>
        <v/>
      </c>
      <c r="Q74" s="40" t="str">
        <f>IF($B74="igen",Beosztás!AH110,"")</f>
        <v/>
      </c>
      <c r="R74" s="40" t="str">
        <f>IF($B74="igen",Beosztás!AI110,"")</f>
        <v/>
      </c>
      <c r="S74" s="40" t="str">
        <f>IF($B74="igen",Beosztás!AJ110,"")</f>
        <v/>
      </c>
      <c r="T74" s="40" t="str">
        <f>IF($B74="igen",Beosztás!AK110,"")</f>
        <v/>
      </c>
      <c r="U74" s="40" t="str">
        <f>IF($B74="igen",Beosztás!AL110,"")</f>
        <v/>
      </c>
      <c r="V74" s="40" t="str">
        <f>IF($B74="igen",Beosztás!AM110,"")</f>
        <v/>
      </c>
      <c r="W74" s="40" t="str">
        <f>IF($B74="igen",Beosztás!AN110,"")</f>
        <v/>
      </c>
      <c r="X74" s="40" t="str">
        <f>IF($B74="igen",Beosztás!AO110,"")</f>
        <v/>
      </c>
      <c r="Y74" s="40" t="str">
        <f>IF($B74="igen",Beosztás!AP110,"")</f>
        <v/>
      </c>
      <c r="Z74" s="40" t="str">
        <f>IF($B74="igen",Beosztás!AQ110,"")</f>
        <v/>
      </c>
      <c r="AA74" s="40" t="str">
        <f>IF($B74="igen",Beosztás!AR110,"")</f>
        <v/>
      </c>
      <c r="AB74" s="40" t="str">
        <f>IF($B74="igen",Beosztás!AS110,"")</f>
        <v/>
      </c>
      <c r="AC74" s="40" t="str">
        <f>IF($B74="igen",Beosztás!AT110,"")</f>
        <v/>
      </c>
      <c r="AD74" s="40" t="str">
        <f>IF($B74="igen",Beosztás!AU110,"")</f>
        <v/>
      </c>
      <c r="AE74" s="40" t="str">
        <f>IF($B74="igen",Beosztás!AV110,"")</f>
        <v/>
      </c>
      <c r="AF74" s="40" t="str">
        <f>IF($B74="igen",Beosztás!AW110,"")</f>
        <v/>
      </c>
      <c r="AG74" s="40" t="str">
        <f>IF($B74="igen",Beosztás!AX110,"")</f>
        <v/>
      </c>
    </row>
    <row r="75" spans="1:33" ht="15" hidden="1" thickBot="1" x14ac:dyDescent="0.35">
      <c r="A75" s="155">
        <f>Beosztás!A111</f>
        <v>0</v>
      </c>
      <c r="B75">
        <f>VLOOKUP($A75,Beosztás!$A$42:$S$348,12,)</f>
        <v>0</v>
      </c>
      <c r="C75" s="40" t="str">
        <f>IF($B75="igen",Beosztás!T111,"")</f>
        <v/>
      </c>
      <c r="D75" s="40" t="str">
        <f>IF($B75="igen",Beosztás!U111,"")</f>
        <v/>
      </c>
      <c r="E75" s="40" t="str">
        <f>IF($B75="igen",Beosztás!V111,"")</f>
        <v/>
      </c>
      <c r="F75" s="40" t="str">
        <f>IF($B75="igen",Beosztás!W111,"")</f>
        <v/>
      </c>
      <c r="G75" s="40" t="str">
        <f>IF($B75="igen",Beosztás!X111,"")</f>
        <v/>
      </c>
      <c r="H75" s="40" t="str">
        <f>IF($B75="igen",Beosztás!Y111,"")</f>
        <v/>
      </c>
      <c r="I75" s="40" t="str">
        <f>IF($B75="igen",Beosztás!Z111,"")</f>
        <v/>
      </c>
      <c r="J75" s="40" t="str">
        <f>IF($B75="igen",Beosztás!AA111,"")</f>
        <v/>
      </c>
      <c r="K75" s="40" t="str">
        <f>IF($B75="igen",Beosztás!AB111,"")</f>
        <v/>
      </c>
      <c r="L75" s="40" t="str">
        <f>IF($B75="igen",Beosztás!AC111,"")</f>
        <v/>
      </c>
      <c r="M75" s="40" t="str">
        <f>IF($B75="igen",Beosztás!AD111,"")</f>
        <v/>
      </c>
      <c r="N75" s="40" t="str">
        <f>IF($B75="igen",Beosztás!AE111,"")</f>
        <v/>
      </c>
      <c r="O75" s="40" t="str">
        <f>IF($B75="igen",Beosztás!AF111,"")</f>
        <v/>
      </c>
      <c r="P75" s="40" t="str">
        <f>IF($B75="igen",Beosztás!AG111,"")</f>
        <v/>
      </c>
      <c r="Q75" s="40" t="str">
        <f>IF($B75="igen",Beosztás!AH111,"")</f>
        <v/>
      </c>
      <c r="R75" s="40" t="str">
        <f>IF($B75="igen",Beosztás!AI111,"")</f>
        <v/>
      </c>
      <c r="S75" s="40" t="str">
        <f>IF($B75="igen",Beosztás!AJ111,"")</f>
        <v/>
      </c>
      <c r="T75" s="40" t="str">
        <f>IF($B75="igen",Beosztás!AK111,"")</f>
        <v/>
      </c>
      <c r="U75" s="40" t="str">
        <f>IF($B75="igen",Beosztás!AL111,"")</f>
        <v/>
      </c>
      <c r="V75" s="40" t="str">
        <f>IF($B75="igen",Beosztás!AM111,"")</f>
        <v/>
      </c>
      <c r="W75" s="40" t="str">
        <f>IF($B75="igen",Beosztás!AN111,"")</f>
        <v/>
      </c>
      <c r="X75" s="40" t="str">
        <f>IF($B75="igen",Beosztás!AO111,"")</f>
        <v/>
      </c>
      <c r="Y75" s="40" t="str">
        <f>IF($B75="igen",Beosztás!AP111,"")</f>
        <v/>
      </c>
      <c r="Z75" s="40" t="str">
        <f>IF($B75="igen",Beosztás!AQ111,"")</f>
        <v/>
      </c>
      <c r="AA75" s="40" t="str">
        <f>IF($B75="igen",Beosztás!AR111,"")</f>
        <v/>
      </c>
      <c r="AB75" s="40" t="str">
        <f>IF($B75="igen",Beosztás!AS111,"")</f>
        <v/>
      </c>
      <c r="AC75" s="40" t="str">
        <f>IF($B75="igen",Beosztás!AT111,"")</f>
        <v/>
      </c>
      <c r="AD75" s="40" t="str">
        <f>IF($B75="igen",Beosztás!AU111,"")</f>
        <v/>
      </c>
      <c r="AE75" s="40" t="str">
        <f>IF($B75="igen",Beosztás!AV111,"")</f>
        <v/>
      </c>
      <c r="AF75" s="40" t="str">
        <f>IF($B75="igen",Beosztás!AW111,"")</f>
        <v/>
      </c>
      <c r="AG75" s="40" t="str">
        <f>IF($B75="igen",Beosztás!AX111,"")</f>
        <v/>
      </c>
    </row>
    <row r="76" spans="1:33" ht="15" hidden="1" thickBot="1" x14ac:dyDescent="0.35">
      <c r="A76" s="155">
        <f>Beosztás!A112</f>
        <v>0</v>
      </c>
      <c r="B76">
        <f>VLOOKUP($A76,Beosztás!$A$42:$S$348,12,)</f>
        <v>0</v>
      </c>
      <c r="C76" s="40" t="str">
        <f>IF($B76="igen",Beosztás!T112,"")</f>
        <v/>
      </c>
      <c r="D76" s="40" t="str">
        <f>IF($B76="igen",Beosztás!U112,"")</f>
        <v/>
      </c>
      <c r="E76" s="40" t="str">
        <f>IF($B76="igen",Beosztás!V112,"")</f>
        <v/>
      </c>
      <c r="F76" s="40" t="str">
        <f>IF($B76="igen",Beosztás!W112,"")</f>
        <v/>
      </c>
      <c r="G76" s="40" t="str">
        <f>IF($B76="igen",Beosztás!X112,"")</f>
        <v/>
      </c>
      <c r="H76" s="40" t="str">
        <f>IF($B76="igen",Beosztás!Y112,"")</f>
        <v/>
      </c>
      <c r="I76" s="40" t="str">
        <f>IF($B76="igen",Beosztás!Z112,"")</f>
        <v/>
      </c>
      <c r="J76" s="40" t="str">
        <f>IF($B76="igen",Beosztás!AA112,"")</f>
        <v/>
      </c>
      <c r="K76" s="40" t="str">
        <f>IF($B76="igen",Beosztás!AB112,"")</f>
        <v/>
      </c>
      <c r="L76" s="40" t="str">
        <f>IF($B76="igen",Beosztás!AC112,"")</f>
        <v/>
      </c>
      <c r="M76" s="40" t="str">
        <f>IF($B76="igen",Beosztás!AD112,"")</f>
        <v/>
      </c>
      <c r="N76" s="40" t="str">
        <f>IF($B76="igen",Beosztás!AE112,"")</f>
        <v/>
      </c>
      <c r="O76" s="40" t="str">
        <f>IF($B76="igen",Beosztás!AF112,"")</f>
        <v/>
      </c>
      <c r="P76" s="40" t="str">
        <f>IF($B76="igen",Beosztás!AG112,"")</f>
        <v/>
      </c>
      <c r="Q76" s="40" t="str">
        <f>IF($B76="igen",Beosztás!AH112,"")</f>
        <v/>
      </c>
      <c r="R76" s="40" t="str">
        <f>IF($B76="igen",Beosztás!AI112,"")</f>
        <v/>
      </c>
      <c r="S76" s="40" t="str">
        <f>IF($B76="igen",Beosztás!AJ112,"")</f>
        <v/>
      </c>
      <c r="T76" s="40" t="str">
        <f>IF($B76="igen",Beosztás!AK112,"")</f>
        <v/>
      </c>
      <c r="U76" s="40" t="str">
        <f>IF($B76="igen",Beosztás!AL112,"")</f>
        <v/>
      </c>
      <c r="V76" s="40" t="str">
        <f>IF($B76="igen",Beosztás!AM112,"")</f>
        <v/>
      </c>
      <c r="W76" s="40" t="str">
        <f>IF($B76="igen",Beosztás!AN112,"")</f>
        <v/>
      </c>
      <c r="X76" s="40" t="str">
        <f>IF($B76="igen",Beosztás!AO112,"")</f>
        <v/>
      </c>
      <c r="Y76" s="40" t="str">
        <f>IF($B76="igen",Beosztás!AP112,"")</f>
        <v/>
      </c>
      <c r="Z76" s="40" t="str">
        <f>IF($B76="igen",Beosztás!AQ112,"")</f>
        <v/>
      </c>
      <c r="AA76" s="40" t="str">
        <f>IF($B76="igen",Beosztás!AR112,"")</f>
        <v/>
      </c>
      <c r="AB76" s="40" t="str">
        <f>IF($B76="igen",Beosztás!AS112,"")</f>
        <v/>
      </c>
      <c r="AC76" s="40" t="str">
        <f>IF($B76="igen",Beosztás!AT112,"")</f>
        <v/>
      </c>
      <c r="AD76" s="40" t="str">
        <f>IF($B76="igen",Beosztás!AU112,"")</f>
        <v/>
      </c>
      <c r="AE76" s="40" t="str">
        <f>IF($B76="igen",Beosztás!AV112,"")</f>
        <v/>
      </c>
      <c r="AF76" s="40" t="str">
        <f>IF($B76="igen",Beosztás!AW112,"")</f>
        <v/>
      </c>
      <c r="AG76" s="40" t="str">
        <f>IF($B76="igen",Beosztás!AX112,"")</f>
        <v/>
      </c>
    </row>
    <row r="77" spans="1:33" ht="15" hidden="1" thickBot="1" x14ac:dyDescent="0.35">
      <c r="A77" s="155">
        <f>Beosztás!A113</f>
        <v>0</v>
      </c>
      <c r="B77">
        <f>VLOOKUP($A77,Beosztás!$A$42:$S$348,12,)</f>
        <v>0</v>
      </c>
      <c r="C77" s="40" t="str">
        <f>IF($B77="igen",Beosztás!T113,"")</f>
        <v/>
      </c>
      <c r="D77" s="40" t="str">
        <f>IF($B77="igen",Beosztás!U113,"")</f>
        <v/>
      </c>
      <c r="E77" s="40" t="str">
        <f>IF($B77="igen",Beosztás!V113,"")</f>
        <v/>
      </c>
      <c r="F77" s="40" t="str">
        <f>IF($B77="igen",Beosztás!W113,"")</f>
        <v/>
      </c>
      <c r="G77" s="40" t="str">
        <f>IF($B77="igen",Beosztás!X113,"")</f>
        <v/>
      </c>
      <c r="H77" s="40" t="str">
        <f>IF($B77="igen",Beosztás!Y113,"")</f>
        <v/>
      </c>
      <c r="I77" s="40" t="str">
        <f>IF($B77="igen",Beosztás!Z113,"")</f>
        <v/>
      </c>
      <c r="J77" s="40" t="str">
        <f>IF($B77="igen",Beosztás!AA113,"")</f>
        <v/>
      </c>
      <c r="K77" s="40" t="str">
        <f>IF($B77="igen",Beosztás!AB113,"")</f>
        <v/>
      </c>
      <c r="L77" s="40" t="str">
        <f>IF($B77="igen",Beosztás!AC113,"")</f>
        <v/>
      </c>
      <c r="M77" s="40" t="str">
        <f>IF($B77="igen",Beosztás!AD113,"")</f>
        <v/>
      </c>
      <c r="N77" s="40" t="str">
        <f>IF($B77="igen",Beosztás!AE113,"")</f>
        <v/>
      </c>
      <c r="O77" s="40" t="str">
        <f>IF($B77="igen",Beosztás!AF113,"")</f>
        <v/>
      </c>
      <c r="P77" s="40" t="str">
        <f>IF($B77="igen",Beosztás!AG113,"")</f>
        <v/>
      </c>
      <c r="Q77" s="40" t="str">
        <f>IF($B77="igen",Beosztás!AH113,"")</f>
        <v/>
      </c>
      <c r="R77" s="40" t="str">
        <f>IF($B77="igen",Beosztás!AI113,"")</f>
        <v/>
      </c>
      <c r="S77" s="40" t="str">
        <f>IF($B77="igen",Beosztás!AJ113,"")</f>
        <v/>
      </c>
      <c r="T77" s="40" t="str">
        <f>IF($B77="igen",Beosztás!AK113,"")</f>
        <v/>
      </c>
      <c r="U77" s="40" t="str">
        <f>IF($B77="igen",Beosztás!AL113,"")</f>
        <v/>
      </c>
      <c r="V77" s="40" t="str">
        <f>IF($B77="igen",Beosztás!AM113,"")</f>
        <v/>
      </c>
      <c r="W77" s="40" t="str">
        <f>IF($B77="igen",Beosztás!AN113,"")</f>
        <v/>
      </c>
      <c r="X77" s="40" t="str">
        <f>IF($B77="igen",Beosztás!AO113,"")</f>
        <v/>
      </c>
      <c r="Y77" s="40" t="str">
        <f>IF($B77="igen",Beosztás!AP113,"")</f>
        <v/>
      </c>
      <c r="Z77" s="40" t="str">
        <f>IF($B77="igen",Beosztás!AQ113,"")</f>
        <v/>
      </c>
      <c r="AA77" s="40" t="str">
        <f>IF($B77="igen",Beosztás!AR113,"")</f>
        <v/>
      </c>
      <c r="AB77" s="40" t="str">
        <f>IF($B77="igen",Beosztás!AS113,"")</f>
        <v/>
      </c>
      <c r="AC77" s="40" t="str">
        <f>IF($B77="igen",Beosztás!AT113,"")</f>
        <v/>
      </c>
      <c r="AD77" s="40" t="str">
        <f>IF($B77="igen",Beosztás!AU113,"")</f>
        <v/>
      </c>
      <c r="AE77" s="40" t="str">
        <f>IF($B77="igen",Beosztás!AV113,"")</f>
        <v/>
      </c>
      <c r="AF77" s="40" t="str">
        <f>IF($B77="igen",Beosztás!AW113,"")</f>
        <v/>
      </c>
      <c r="AG77" s="40" t="str">
        <f>IF($B77="igen",Beosztás!AX113,"")</f>
        <v/>
      </c>
    </row>
    <row r="78" spans="1:33" ht="15" hidden="1" thickBot="1" x14ac:dyDescent="0.35">
      <c r="A78" s="155">
        <f>Beosztás!A114</f>
        <v>0</v>
      </c>
      <c r="B78">
        <f>VLOOKUP($A78,Beosztás!$A$42:$S$348,12,)</f>
        <v>0</v>
      </c>
      <c r="C78" s="40" t="str">
        <f>IF($B78="igen",Beosztás!T114,"")</f>
        <v/>
      </c>
      <c r="D78" s="40" t="str">
        <f>IF($B78="igen",Beosztás!U114,"")</f>
        <v/>
      </c>
      <c r="E78" s="40" t="str">
        <f>IF($B78="igen",Beosztás!V114,"")</f>
        <v/>
      </c>
      <c r="F78" s="40" t="str">
        <f>IF($B78="igen",Beosztás!W114,"")</f>
        <v/>
      </c>
      <c r="G78" s="40" t="str">
        <f>IF($B78="igen",Beosztás!X114,"")</f>
        <v/>
      </c>
      <c r="H78" s="40" t="str">
        <f>IF($B78="igen",Beosztás!Y114,"")</f>
        <v/>
      </c>
      <c r="I78" s="40" t="str">
        <f>IF($B78="igen",Beosztás!Z114,"")</f>
        <v/>
      </c>
      <c r="J78" s="40" t="str">
        <f>IF($B78="igen",Beosztás!AA114,"")</f>
        <v/>
      </c>
      <c r="K78" s="40" t="str">
        <f>IF($B78="igen",Beosztás!AB114,"")</f>
        <v/>
      </c>
      <c r="L78" s="40" t="str">
        <f>IF($B78="igen",Beosztás!AC114,"")</f>
        <v/>
      </c>
      <c r="M78" s="40" t="str">
        <f>IF($B78="igen",Beosztás!AD114,"")</f>
        <v/>
      </c>
      <c r="N78" s="40" t="str">
        <f>IF($B78="igen",Beosztás!AE114,"")</f>
        <v/>
      </c>
      <c r="O78" s="40" t="str">
        <f>IF($B78="igen",Beosztás!AF114,"")</f>
        <v/>
      </c>
      <c r="P78" s="40" t="str">
        <f>IF($B78="igen",Beosztás!AG114,"")</f>
        <v/>
      </c>
      <c r="Q78" s="40" t="str">
        <f>IF($B78="igen",Beosztás!AH114,"")</f>
        <v/>
      </c>
      <c r="R78" s="40" t="str">
        <f>IF($B78="igen",Beosztás!AI114,"")</f>
        <v/>
      </c>
      <c r="S78" s="40" t="str">
        <f>IF($B78="igen",Beosztás!AJ114,"")</f>
        <v/>
      </c>
      <c r="T78" s="40" t="str">
        <f>IF($B78="igen",Beosztás!AK114,"")</f>
        <v/>
      </c>
      <c r="U78" s="40" t="str">
        <f>IF($B78="igen",Beosztás!AL114,"")</f>
        <v/>
      </c>
      <c r="V78" s="40" t="str">
        <f>IF($B78="igen",Beosztás!AM114,"")</f>
        <v/>
      </c>
      <c r="W78" s="40" t="str">
        <f>IF($B78="igen",Beosztás!AN114,"")</f>
        <v/>
      </c>
      <c r="X78" s="40" t="str">
        <f>IF($B78="igen",Beosztás!AO114,"")</f>
        <v/>
      </c>
      <c r="Y78" s="40" t="str">
        <f>IF($B78="igen",Beosztás!AP114,"")</f>
        <v/>
      </c>
      <c r="Z78" s="40" t="str">
        <f>IF($B78="igen",Beosztás!AQ114,"")</f>
        <v/>
      </c>
      <c r="AA78" s="40" t="str">
        <f>IF($B78="igen",Beosztás!AR114,"")</f>
        <v/>
      </c>
      <c r="AB78" s="40" t="str">
        <f>IF($B78="igen",Beosztás!AS114,"")</f>
        <v/>
      </c>
      <c r="AC78" s="40" t="str">
        <f>IF($B78="igen",Beosztás!AT114,"")</f>
        <v/>
      </c>
      <c r="AD78" s="40" t="str">
        <f>IF($B78="igen",Beosztás!AU114,"")</f>
        <v/>
      </c>
      <c r="AE78" s="40" t="str">
        <f>IF($B78="igen",Beosztás!AV114,"")</f>
        <v/>
      </c>
      <c r="AF78" s="40" t="str">
        <f>IF($B78="igen",Beosztás!AW114,"")</f>
        <v/>
      </c>
      <c r="AG78" s="40" t="str">
        <f>IF($B78="igen",Beosztás!AX114,"")</f>
        <v/>
      </c>
    </row>
    <row r="79" spans="1:33" ht="15" hidden="1" thickBot="1" x14ac:dyDescent="0.35">
      <c r="A79" s="155">
        <f>Beosztás!A115</f>
        <v>0</v>
      </c>
      <c r="B79">
        <f>VLOOKUP($A79,Beosztás!$A$42:$S$348,12,)</f>
        <v>0</v>
      </c>
      <c r="C79" s="40" t="str">
        <f>IF($B79="igen",Beosztás!T115,"")</f>
        <v/>
      </c>
      <c r="D79" s="40" t="str">
        <f>IF($B79="igen",Beosztás!U115,"")</f>
        <v/>
      </c>
      <c r="E79" s="40" t="str">
        <f>IF($B79="igen",Beosztás!V115,"")</f>
        <v/>
      </c>
      <c r="F79" s="40" t="str">
        <f>IF($B79="igen",Beosztás!W115,"")</f>
        <v/>
      </c>
      <c r="G79" s="40" t="str">
        <f>IF($B79="igen",Beosztás!X115,"")</f>
        <v/>
      </c>
      <c r="H79" s="40" t="str">
        <f>IF($B79="igen",Beosztás!Y115,"")</f>
        <v/>
      </c>
      <c r="I79" s="40" t="str">
        <f>IF($B79="igen",Beosztás!Z115,"")</f>
        <v/>
      </c>
      <c r="J79" s="40" t="str">
        <f>IF($B79="igen",Beosztás!AA115,"")</f>
        <v/>
      </c>
      <c r="K79" s="40" t="str">
        <f>IF($B79="igen",Beosztás!AB115,"")</f>
        <v/>
      </c>
      <c r="L79" s="40" t="str">
        <f>IF($B79="igen",Beosztás!AC115,"")</f>
        <v/>
      </c>
      <c r="M79" s="40" t="str">
        <f>IF($B79="igen",Beosztás!AD115,"")</f>
        <v/>
      </c>
      <c r="N79" s="40" t="str">
        <f>IF($B79="igen",Beosztás!AE115,"")</f>
        <v/>
      </c>
      <c r="O79" s="40" t="str">
        <f>IF($B79="igen",Beosztás!AF115,"")</f>
        <v/>
      </c>
      <c r="P79" s="40" t="str">
        <f>IF($B79="igen",Beosztás!AG115,"")</f>
        <v/>
      </c>
      <c r="Q79" s="40" t="str">
        <f>IF($B79="igen",Beosztás!AH115,"")</f>
        <v/>
      </c>
      <c r="R79" s="40" t="str">
        <f>IF($B79="igen",Beosztás!AI115,"")</f>
        <v/>
      </c>
      <c r="S79" s="40" t="str">
        <f>IF($B79="igen",Beosztás!AJ115,"")</f>
        <v/>
      </c>
      <c r="T79" s="40" t="str">
        <f>IF($B79="igen",Beosztás!AK115,"")</f>
        <v/>
      </c>
      <c r="U79" s="40" t="str">
        <f>IF($B79="igen",Beosztás!AL115,"")</f>
        <v/>
      </c>
      <c r="V79" s="40" t="str">
        <f>IF($B79="igen",Beosztás!AM115,"")</f>
        <v/>
      </c>
      <c r="W79" s="40" t="str">
        <f>IF($B79="igen",Beosztás!AN115,"")</f>
        <v/>
      </c>
      <c r="X79" s="40" t="str">
        <f>IF($B79="igen",Beosztás!AO115,"")</f>
        <v/>
      </c>
      <c r="Y79" s="40" t="str">
        <f>IF($B79="igen",Beosztás!AP115,"")</f>
        <v/>
      </c>
      <c r="Z79" s="40" t="str">
        <f>IF($B79="igen",Beosztás!AQ115,"")</f>
        <v/>
      </c>
      <c r="AA79" s="40" t="str">
        <f>IF($B79="igen",Beosztás!AR115,"")</f>
        <v/>
      </c>
      <c r="AB79" s="40" t="str">
        <f>IF($B79="igen",Beosztás!AS115,"")</f>
        <v/>
      </c>
      <c r="AC79" s="40" t="str">
        <f>IF($B79="igen",Beosztás!AT115,"")</f>
        <v/>
      </c>
      <c r="AD79" s="40" t="str">
        <f>IF($B79="igen",Beosztás!AU115,"")</f>
        <v/>
      </c>
      <c r="AE79" s="40" t="str">
        <f>IF($B79="igen",Beosztás!AV115,"")</f>
        <v/>
      </c>
      <c r="AF79" s="40" t="str">
        <f>IF($B79="igen",Beosztás!AW115,"")</f>
        <v/>
      </c>
      <c r="AG79" s="40" t="str">
        <f>IF($B79="igen",Beosztás!AX115,"")</f>
        <v/>
      </c>
    </row>
    <row r="80" spans="1:33" ht="15" hidden="1" thickBot="1" x14ac:dyDescent="0.35">
      <c r="A80" s="155">
        <f>Beosztás!A116</f>
        <v>0</v>
      </c>
      <c r="B80">
        <f>VLOOKUP($A80,Beosztás!$A$42:$S$348,12,)</f>
        <v>0</v>
      </c>
      <c r="C80" s="40" t="str">
        <f>IF($B80="igen",Beosztás!T116,"")</f>
        <v/>
      </c>
      <c r="D80" s="40" t="str">
        <f>IF($B80="igen",Beosztás!U116,"")</f>
        <v/>
      </c>
      <c r="E80" s="40" t="str">
        <f>IF($B80="igen",Beosztás!V116,"")</f>
        <v/>
      </c>
      <c r="F80" s="40" t="str">
        <f>IF($B80="igen",Beosztás!W116,"")</f>
        <v/>
      </c>
      <c r="G80" s="40" t="str">
        <f>IF($B80="igen",Beosztás!X116,"")</f>
        <v/>
      </c>
      <c r="H80" s="40" t="str">
        <f>IF($B80="igen",Beosztás!Y116,"")</f>
        <v/>
      </c>
      <c r="I80" s="40" t="str">
        <f>IF($B80="igen",Beosztás!Z116,"")</f>
        <v/>
      </c>
      <c r="J80" s="40" t="str">
        <f>IF($B80="igen",Beosztás!AA116,"")</f>
        <v/>
      </c>
      <c r="K80" s="40" t="str">
        <f>IF($B80="igen",Beosztás!AB116,"")</f>
        <v/>
      </c>
      <c r="L80" s="40" t="str">
        <f>IF($B80="igen",Beosztás!AC116,"")</f>
        <v/>
      </c>
      <c r="M80" s="40" t="str">
        <f>IF($B80="igen",Beosztás!AD116,"")</f>
        <v/>
      </c>
      <c r="N80" s="40" t="str">
        <f>IF($B80="igen",Beosztás!AE116,"")</f>
        <v/>
      </c>
      <c r="O80" s="40" t="str">
        <f>IF($B80="igen",Beosztás!AF116,"")</f>
        <v/>
      </c>
      <c r="P80" s="40" t="str">
        <f>IF($B80="igen",Beosztás!AG116,"")</f>
        <v/>
      </c>
      <c r="Q80" s="40" t="str">
        <f>IF($B80="igen",Beosztás!AH116,"")</f>
        <v/>
      </c>
      <c r="R80" s="40" t="str">
        <f>IF($B80="igen",Beosztás!AI116,"")</f>
        <v/>
      </c>
      <c r="S80" s="40" t="str">
        <f>IF($B80="igen",Beosztás!AJ116,"")</f>
        <v/>
      </c>
      <c r="T80" s="40" t="str">
        <f>IF($B80="igen",Beosztás!AK116,"")</f>
        <v/>
      </c>
      <c r="U80" s="40" t="str">
        <f>IF($B80="igen",Beosztás!AL116,"")</f>
        <v/>
      </c>
      <c r="V80" s="40" t="str">
        <f>IF($B80="igen",Beosztás!AM116,"")</f>
        <v/>
      </c>
      <c r="W80" s="40" t="str">
        <f>IF($B80="igen",Beosztás!AN116,"")</f>
        <v/>
      </c>
      <c r="X80" s="40" t="str">
        <f>IF($B80="igen",Beosztás!AO116,"")</f>
        <v/>
      </c>
      <c r="Y80" s="40" t="str">
        <f>IF($B80="igen",Beosztás!AP116,"")</f>
        <v/>
      </c>
      <c r="Z80" s="40" t="str">
        <f>IF($B80="igen",Beosztás!AQ116,"")</f>
        <v/>
      </c>
      <c r="AA80" s="40" t="str">
        <f>IF($B80="igen",Beosztás!AR116,"")</f>
        <v/>
      </c>
      <c r="AB80" s="40" t="str">
        <f>IF($B80="igen",Beosztás!AS116,"")</f>
        <v/>
      </c>
      <c r="AC80" s="40" t="str">
        <f>IF($B80="igen",Beosztás!AT116,"")</f>
        <v/>
      </c>
      <c r="AD80" s="40" t="str">
        <f>IF($B80="igen",Beosztás!AU116,"")</f>
        <v/>
      </c>
      <c r="AE80" s="40" t="str">
        <f>IF($B80="igen",Beosztás!AV116,"")</f>
        <v/>
      </c>
      <c r="AF80" s="40" t="str">
        <f>IF($B80="igen",Beosztás!AW116,"")</f>
        <v/>
      </c>
      <c r="AG80" s="40" t="str">
        <f>IF($B80="igen",Beosztás!AX116,"")</f>
        <v/>
      </c>
    </row>
    <row r="81" spans="1:33" ht="15" hidden="1" thickBot="1" x14ac:dyDescent="0.35">
      <c r="A81" s="155">
        <f>Beosztás!A117</f>
        <v>0</v>
      </c>
      <c r="B81">
        <f>VLOOKUP($A81,Beosztás!$A$42:$S$348,12,)</f>
        <v>0</v>
      </c>
      <c r="C81" s="40" t="str">
        <f>IF($B81="igen",Beosztás!T117,"")</f>
        <v/>
      </c>
      <c r="D81" s="40" t="str">
        <f>IF($B81="igen",Beosztás!U117,"")</f>
        <v/>
      </c>
      <c r="E81" s="40" t="str">
        <f>IF($B81="igen",Beosztás!V117,"")</f>
        <v/>
      </c>
      <c r="F81" s="40" t="str">
        <f>IF($B81="igen",Beosztás!W117,"")</f>
        <v/>
      </c>
      <c r="G81" s="40" t="str">
        <f>IF($B81="igen",Beosztás!X117,"")</f>
        <v/>
      </c>
      <c r="H81" s="40" t="str">
        <f>IF($B81="igen",Beosztás!Y117,"")</f>
        <v/>
      </c>
      <c r="I81" s="40" t="str">
        <f>IF($B81="igen",Beosztás!Z117,"")</f>
        <v/>
      </c>
      <c r="J81" s="40" t="str">
        <f>IF($B81="igen",Beosztás!AA117,"")</f>
        <v/>
      </c>
      <c r="K81" s="40" t="str">
        <f>IF($B81="igen",Beosztás!AB117,"")</f>
        <v/>
      </c>
      <c r="L81" s="40" t="str">
        <f>IF($B81="igen",Beosztás!AC117,"")</f>
        <v/>
      </c>
      <c r="M81" s="40" t="str">
        <f>IF($B81="igen",Beosztás!AD117,"")</f>
        <v/>
      </c>
      <c r="N81" s="40" t="str">
        <f>IF($B81="igen",Beosztás!AE117,"")</f>
        <v/>
      </c>
      <c r="O81" s="40" t="str">
        <f>IF($B81="igen",Beosztás!AF117,"")</f>
        <v/>
      </c>
      <c r="P81" s="40" t="str">
        <f>IF($B81="igen",Beosztás!AG117,"")</f>
        <v/>
      </c>
      <c r="Q81" s="40" t="str">
        <f>IF($B81="igen",Beosztás!AH117,"")</f>
        <v/>
      </c>
      <c r="R81" s="40" t="str">
        <f>IF($B81="igen",Beosztás!AI117,"")</f>
        <v/>
      </c>
      <c r="S81" s="40" t="str">
        <f>IF($B81="igen",Beosztás!AJ117,"")</f>
        <v/>
      </c>
      <c r="T81" s="40" t="str">
        <f>IF($B81="igen",Beosztás!AK117,"")</f>
        <v/>
      </c>
      <c r="U81" s="40" t="str">
        <f>IF($B81="igen",Beosztás!AL117,"")</f>
        <v/>
      </c>
      <c r="V81" s="40" t="str">
        <f>IF($B81="igen",Beosztás!AM117,"")</f>
        <v/>
      </c>
      <c r="W81" s="40" t="str">
        <f>IF($B81="igen",Beosztás!AN117,"")</f>
        <v/>
      </c>
      <c r="X81" s="40" t="str">
        <f>IF($B81="igen",Beosztás!AO117,"")</f>
        <v/>
      </c>
      <c r="Y81" s="40" t="str">
        <f>IF($B81="igen",Beosztás!AP117,"")</f>
        <v/>
      </c>
      <c r="Z81" s="40" t="str">
        <f>IF($B81="igen",Beosztás!AQ117,"")</f>
        <v/>
      </c>
      <c r="AA81" s="40" t="str">
        <f>IF($B81="igen",Beosztás!AR117,"")</f>
        <v/>
      </c>
      <c r="AB81" s="40" t="str">
        <f>IF($B81="igen",Beosztás!AS117,"")</f>
        <v/>
      </c>
      <c r="AC81" s="40" t="str">
        <f>IF($B81="igen",Beosztás!AT117,"")</f>
        <v/>
      </c>
      <c r="AD81" s="40" t="str">
        <f>IF($B81="igen",Beosztás!AU117,"")</f>
        <v/>
      </c>
      <c r="AE81" s="40" t="str">
        <f>IF($B81="igen",Beosztás!AV117,"")</f>
        <v/>
      </c>
      <c r="AF81" s="40" t="str">
        <f>IF($B81="igen",Beosztás!AW117,"")</f>
        <v/>
      </c>
      <c r="AG81" s="40" t="str">
        <f>IF($B81="igen",Beosztás!AX117,"")</f>
        <v/>
      </c>
    </row>
    <row r="82" spans="1:33" ht="15" hidden="1" thickBot="1" x14ac:dyDescent="0.35">
      <c r="A82" s="155">
        <f>Beosztás!A118</f>
        <v>0</v>
      </c>
      <c r="B82">
        <f>VLOOKUP($A82,Beosztás!$A$42:$S$348,12,)</f>
        <v>0</v>
      </c>
      <c r="C82" s="40" t="str">
        <f>IF($B82="igen",Beosztás!T118,"")</f>
        <v/>
      </c>
      <c r="D82" s="40" t="str">
        <f>IF($B82="igen",Beosztás!U118,"")</f>
        <v/>
      </c>
      <c r="E82" s="40" t="str">
        <f>IF($B82="igen",Beosztás!V118,"")</f>
        <v/>
      </c>
      <c r="F82" s="40" t="str">
        <f>IF($B82="igen",Beosztás!W118,"")</f>
        <v/>
      </c>
      <c r="G82" s="40" t="str">
        <f>IF($B82="igen",Beosztás!X118,"")</f>
        <v/>
      </c>
      <c r="H82" s="40" t="str">
        <f>IF($B82="igen",Beosztás!Y118,"")</f>
        <v/>
      </c>
      <c r="I82" s="40" t="str">
        <f>IF($B82="igen",Beosztás!Z118,"")</f>
        <v/>
      </c>
      <c r="J82" s="40" t="str">
        <f>IF($B82="igen",Beosztás!AA118,"")</f>
        <v/>
      </c>
      <c r="K82" s="40" t="str">
        <f>IF($B82="igen",Beosztás!AB118,"")</f>
        <v/>
      </c>
      <c r="L82" s="40" t="str">
        <f>IF($B82="igen",Beosztás!AC118,"")</f>
        <v/>
      </c>
      <c r="M82" s="40" t="str">
        <f>IF($B82="igen",Beosztás!AD118,"")</f>
        <v/>
      </c>
      <c r="N82" s="40" t="str">
        <f>IF($B82="igen",Beosztás!AE118,"")</f>
        <v/>
      </c>
      <c r="O82" s="40" t="str">
        <f>IF($B82="igen",Beosztás!AF118,"")</f>
        <v/>
      </c>
      <c r="P82" s="40" t="str">
        <f>IF($B82="igen",Beosztás!AG118,"")</f>
        <v/>
      </c>
      <c r="Q82" s="40" t="str">
        <f>IF($B82="igen",Beosztás!AH118,"")</f>
        <v/>
      </c>
      <c r="R82" s="40" t="str">
        <f>IF($B82="igen",Beosztás!AI118,"")</f>
        <v/>
      </c>
      <c r="S82" s="40" t="str">
        <f>IF($B82="igen",Beosztás!AJ118,"")</f>
        <v/>
      </c>
      <c r="T82" s="40" t="str">
        <f>IF($B82="igen",Beosztás!AK118,"")</f>
        <v/>
      </c>
      <c r="U82" s="40" t="str">
        <f>IF($B82="igen",Beosztás!AL118,"")</f>
        <v/>
      </c>
      <c r="V82" s="40" t="str">
        <f>IF($B82="igen",Beosztás!AM118,"")</f>
        <v/>
      </c>
      <c r="W82" s="40" t="str">
        <f>IF($B82="igen",Beosztás!AN118,"")</f>
        <v/>
      </c>
      <c r="X82" s="40" t="str">
        <f>IF($B82="igen",Beosztás!AO118,"")</f>
        <v/>
      </c>
      <c r="Y82" s="40" t="str">
        <f>IF($B82="igen",Beosztás!AP118,"")</f>
        <v/>
      </c>
      <c r="Z82" s="40" t="str">
        <f>IF($B82="igen",Beosztás!AQ118,"")</f>
        <v/>
      </c>
      <c r="AA82" s="40" t="str">
        <f>IF($B82="igen",Beosztás!AR118,"")</f>
        <v/>
      </c>
      <c r="AB82" s="40" t="str">
        <f>IF($B82="igen",Beosztás!AS118,"")</f>
        <v/>
      </c>
      <c r="AC82" s="40" t="str">
        <f>IF($B82="igen",Beosztás!AT118,"")</f>
        <v/>
      </c>
      <c r="AD82" s="40" t="str">
        <f>IF($B82="igen",Beosztás!AU118,"")</f>
        <v/>
      </c>
      <c r="AE82" s="40" t="str">
        <f>IF($B82="igen",Beosztás!AV118,"")</f>
        <v/>
      </c>
      <c r="AF82" s="40" t="str">
        <f>IF($B82="igen",Beosztás!AW118,"")</f>
        <v/>
      </c>
      <c r="AG82" s="40" t="str">
        <f>IF($B82="igen",Beosztás!AX118,"")</f>
        <v/>
      </c>
    </row>
    <row r="83" spans="1:33" ht="15" hidden="1" thickBot="1" x14ac:dyDescent="0.35">
      <c r="A83" s="155">
        <f>Beosztás!A119</f>
        <v>0</v>
      </c>
      <c r="B83">
        <f>VLOOKUP($A83,Beosztás!$A$42:$S$348,12,)</f>
        <v>0</v>
      </c>
      <c r="C83" s="40" t="str">
        <f>IF($B83="igen",Beosztás!T119,"")</f>
        <v/>
      </c>
      <c r="D83" s="40" t="str">
        <f>IF($B83="igen",Beosztás!U119,"")</f>
        <v/>
      </c>
      <c r="E83" s="40" t="str">
        <f>IF($B83="igen",Beosztás!V119,"")</f>
        <v/>
      </c>
      <c r="F83" s="40" t="str">
        <f>IF($B83="igen",Beosztás!W119,"")</f>
        <v/>
      </c>
      <c r="G83" s="40" t="str">
        <f>IF($B83="igen",Beosztás!X119,"")</f>
        <v/>
      </c>
      <c r="H83" s="40" t="str">
        <f>IF($B83="igen",Beosztás!Y119,"")</f>
        <v/>
      </c>
      <c r="I83" s="40" t="str">
        <f>IF($B83="igen",Beosztás!Z119,"")</f>
        <v/>
      </c>
      <c r="J83" s="40" t="str">
        <f>IF($B83="igen",Beosztás!AA119,"")</f>
        <v/>
      </c>
      <c r="K83" s="40" t="str">
        <f>IF($B83="igen",Beosztás!AB119,"")</f>
        <v/>
      </c>
      <c r="L83" s="40" t="str">
        <f>IF($B83="igen",Beosztás!AC119,"")</f>
        <v/>
      </c>
      <c r="M83" s="40" t="str">
        <f>IF($B83="igen",Beosztás!AD119,"")</f>
        <v/>
      </c>
      <c r="N83" s="40" t="str">
        <f>IF($B83="igen",Beosztás!AE119,"")</f>
        <v/>
      </c>
      <c r="O83" s="40" t="str">
        <f>IF($B83="igen",Beosztás!AF119,"")</f>
        <v/>
      </c>
      <c r="P83" s="40" t="str">
        <f>IF($B83="igen",Beosztás!AG119,"")</f>
        <v/>
      </c>
      <c r="Q83" s="40" t="str">
        <f>IF($B83="igen",Beosztás!AH119,"")</f>
        <v/>
      </c>
      <c r="R83" s="40" t="str">
        <f>IF($B83="igen",Beosztás!AI119,"")</f>
        <v/>
      </c>
      <c r="S83" s="40" t="str">
        <f>IF($B83="igen",Beosztás!AJ119,"")</f>
        <v/>
      </c>
      <c r="T83" s="40" t="str">
        <f>IF($B83="igen",Beosztás!AK119,"")</f>
        <v/>
      </c>
      <c r="U83" s="40" t="str">
        <f>IF($B83="igen",Beosztás!AL119,"")</f>
        <v/>
      </c>
      <c r="V83" s="40" t="str">
        <f>IF($B83="igen",Beosztás!AM119,"")</f>
        <v/>
      </c>
      <c r="W83" s="40" t="str">
        <f>IF($B83="igen",Beosztás!AN119,"")</f>
        <v/>
      </c>
      <c r="X83" s="40" t="str">
        <f>IF($B83="igen",Beosztás!AO119,"")</f>
        <v/>
      </c>
      <c r="Y83" s="40" t="str">
        <f>IF($B83="igen",Beosztás!AP119,"")</f>
        <v/>
      </c>
      <c r="Z83" s="40" t="str">
        <f>IF($B83="igen",Beosztás!AQ119,"")</f>
        <v/>
      </c>
      <c r="AA83" s="40" t="str">
        <f>IF($B83="igen",Beosztás!AR119,"")</f>
        <v/>
      </c>
      <c r="AB83" s="40" t="str">
        <f>IF($B83="igen",Beosztás!AS119,"")</f>
        <v/>
      </c>
      <c r="AC83" s="40" t="str">
        <f>IF($B83="igen",Beosztás!AT119,"")</f>
        <v/>
      </c>
      <c r="AD83" s="40" t="str">
        <f>IF($B83="igen",Beosztás!AU119,"")</f>
        <v/>
      </c>
      <c r="AE83" s="40" t="str">
        <f>IF($B83="igen",Beosztás!AV119,"")</f>
        <v/>
      </c>
      <c r="AF83" s="40" t="str">
        <f>IF($B83="igen",Beosztás!AW119,"")</f>
        <v/>
      </c>
      <c r="AG83" s="40" t="str">
        <f>IF($B83="igen",Beosztás!AX119,"")</f>
        <v/>
      </c>
    </row>
    <row r="84" spans="1:33" ht="15" hidden="1" thickBot="1" x14ac:dyDescent="0.35">
      <c r="A84" s="155">
        <f>Beosztás!A120</f>
        <v>0</v>
      </c>
      <c r="B84">
        <f>VLOOKUP($A84,Beosztás!$A$42:$S$348,12,)</f>
        <v>0</v>
      </c>
      <c r="C84" s="40" t="str">
        <f>IF($B84="igen",Beosztás!T120,"")</f>
        <v/>
      </c>
      <c r="D84" s="40" t="str">
        <f>IF($B84="igen",Beosztás!U120,"")</f>
        <v/>
      </c>
      <c r="E84" s="40" t="str">
        <f>IF($B84="igen",Beosztás!V120,"")</f>
        <v/>
      </c>
      <c r="F84" s="40" t="str">
        <f>IF($B84="igen",Beosztás!W120,"")</f>
        <v/>
      </c>
      <c r="G84" s="40" t="str">
        <f>IF($B84="igen",Beosztás!X120,"")</f>
        <v/>
      </c>
      <c r="H84" s="40" t="str">
        <f>IF($B84="igen",Beosztás!Y120,"")</f>
        <v/>
      </c>
      <c r="I84" s="40" t="str">
        <f>IF($B84="igen",Beosztás!Z120,"")</f>
        <v/>
      </c>
      <c r="J84" s="40" t="str">
        <f>IF($B84="igen",Beosztás!AA120,"")</f>
        <v/>
      </c>
      <c r="K84" s="40" t="str">
        <f>IF($B84="igen",Beosztás!AB120,"")</f>
        <v/>
      </c>
      <c r="L84" s="40" t="str">
        <f>IF($B84="igen",Beosztás!AC120,"")</f>
        <v/>
      </c>
      <c r="M84" s="40" t="str">
        <f>IF($B84="igen",Beosztás!AD120,"")</f>
        <v/>
      </c>
      <c r="N84" s="40" t="str">
        <f>IF($B84="igen",Beosztás!AE120,"")</f>
        <v/>
      </c>
      <c r="O84" s="40" t="str">
        <f>IF($B84="igen",Beosztás!AF120,"")</f>
        <v/>
      </c>
      <c r="P84" s="40" t="str">
        <f>IF($B84="igen",Beosztás!AG120,"")</f>
        <v/>
      </c>
      <c r="Q84" s="40" t="str">
        <f>IF($B84="igen",Beosztás!AH120,"")</f>
        <v/>
      </c>
      <c r="R84" s="40" t="str">
        <f>IF($B84="igen",Beosztás!AI120,"")</f>
        <v/>
      </c>
      <c r="S84" s="40" t="str">
        <f>IF($B84="igen",Beosztás!AJ120,"")</f>
        <v/>
      </c>
      <c r="T84" s="40" t="str">
        <f>IF($B84="igen",Beosztás!AK120,"")</f>
        <v/>
      </c>
      <c r="U84" s="40" t="str">
        <f>IF($B84="igen",Beosztás!AL120,"")</f>
        <v/>
      </c>
      <c r="V84" s="40" t="str">
        <f>IF($B84="igen",Beosztás!AM120,"")</f>
        <v/>
      </c>
      <c r="W84" s="40" t="str">
        <f>IF($B84="igen",Beosztás!AN120,"")</f>
        <v/>
      </c>
      <c r="X84" s="40" t="str">
        <f>IF($B84="igen",Beosztás!AO120,"")</f>
        <v/>
      </c>
      <c r="Y84" s="40" t="str">
        <f>IF($B84="igen",Beosztás!AP120,"")</f>
        <v/>
      </c>
      <c r="Z84" s="40" t="str">
        <f>IF($B84="igen",Beosztás!AQ120,"")</f>
        <v/>
      </c>
      <c r="AA84" s="40" t="str">
        <f>IF($B84="igen",Beosztás!AR120,"")</f>
        <v/>
      </c>
      <c r="AB84" s="40" t="str">
        <f>IF($B84="igen",Beosztás!AS120,"")</f>
        <v/>
      </c>
      <c r="AC84" s="40" t="str">
        <f>IF($B84="igen",Beosztás!AT120,"")</f>
        <v/>
      </c>
      <c r="AD84" s="40" t="str">
        <f>IF($B84="igen",Beosztás!AU120,"")</f>
        <v/>
      </c>
      <c r="AE84" s="40" t="str">
        <f>IF($B84="igen",Beosztás!AV120,"")</f>
        <v/>
      </c>
      <c r="AF84" s="40" t="str">
        <f>IF($B84="igen",Beosztás!AW120,"")</f>
        <v/>
      </c>
      <c r="AG84" s="40" t="str">
        <f>IF($B84="igen",Beosztás!AX120,"")</f>
        <v/>
      </c>
    </row>
    <row r="85" spans="1:33" ht="15" hidden="1" thickBot="1" x14ac:dyDescent="0.35">
      <c r="A85" s="155">
        <f>Beosztás!A121</f>
        <v>0</v>
      </c>
      <c r="B85">
        <f>VLOOKUP($A85,Beosztás!$A$42:$S$348,12,)</f>
        <v>0</v>
      </c>
      <c r="C85" s="40" t="str">
        <f>IF($B85="igen",Beosztás!T121,"")</f>
        <v/>
      </c>
      <c r="D85" s="40" t="str">
        <f>IF($B85="igen",Beosztás!U121,"")</f>
        <v/>
      </c>
      <c r="E85" s="40" t="str">
        <f>IF($B85="igen",Beosztás!V121,"")</f>
        <v/>
      </c>
      <c r="F85" s="40" t="str">
        <f>IF($B85="igen",Beosztás!W121,"")</f>
        <v/>
      </c>
      <c r="G85" s="40" t="str">
        <f>IF($B85="igen",Beosztás!X121,"")</f>
        <v/>
      </c>
      <c r="H85" s="40" t="str">
        <f>IF($B85="igen",Beosztás!Y121,"")</f>
        <v/>
      </c>
      <c r="I85" s="40" t="str">
        <f>IF($B85="igen",Beosztás!Z121,"")</f>
        <v/>
      </c>
      <c r="J85" s="40" t="str">
        <f>IF($B85="igen",Beosztás!AA121,"")</f>
        <v/>
      </c>
      <c r="K85" s="40" t="str">
        <f>IF($B85="igen",Beosztás!AB121,"")</f>
        <v/>
      </c>
      <c r="L85" s="40" t="str">
        <f>IF($B85="igen",Beosztás!AC121,"")</f>
        <v/>
      </c>
      <c r="M85" s="40" t="str">
        <f>IF($B85="igen",Beosztás!AD121,"")</f>
        <v/>
      </c>
      <c r="N85" s="40" t="str">
        <f>IF($B85="igen",Beosztás!AE121,"")</f>
        <v/>
      </c>
      <c r="O85" s="40" t="str">
        <f>IF($B85="igen",Beosztás!AF121,"")</f>
        <v/>
      </c>
      <c r="P85" s="40" t="str">
        <f>IF($B85="igen",Beosztás!AG121,"")</f>
        <v/>
      </c>
      <c r="Q85" s="40" t="str">
        <f>IF($B85="igen",Beosztás!AH121,"")</f>
        <v/>
      </c>
      <c r="R85" s="40" t="str">
        <f>IF($B85="igen",Beosztás!AI121,"")</f>
        <v/>
      </c>
      <c r="S85" s="40" t="str">
        <f>IF($B85="igen",Beosztás!AJ121,"")</f>
        <v/>
      </c>
      <c r="T85" s="40" t="str">
        <f>IF($B85="igen",Beosztás!AK121,"")</f>
        <v/>
      </c>
      <c r="U85" s="40" t="str">
        <f>IF($B85="igen",Beosztás!AL121,"")</f>
        <v/>
      </c>
      <c r="V85" s="40" t="str">
        <f>IF($B85="igen",Beosztás!AM121,"")</f>
        <v/>
      </c>
      <c r="W85" s="40" t="str">
        <f>IF($B85="igen",Beosztás!AN121,"")</f>
        <v/>
      </c>
      <c r="X85" s="40" t="str">
        <f>IF($B85="igen",Beosztás!AO121,"")</f>
        <v/>
      </c>
      <c r="Y85" s="40" t="str">
        <f>IF($B85="igen",Beosztás!AP121,"")</f>
        <v/>
      </c>
      <c r="Z85" s="40" t="str">
        <f>IF($B85="igen",Beosztás!AQ121,"")</f>
        <v/>
      </c>
      <c r="AA85" s="40" t="str">
        <f>IF($B85="igen",Beosztás!AR121,"")</f>
        <v/>
      </c>
      <c r="AB85" s="40" t="str">
        <f>IF($B85="igen",Beosztás!AS121,"")</f>
        <v/>
      </c>
      <c r="AC85" s="40" t="str">
        <f>IF($B85="igen",Beosztás!AT121,"")</f>
        <v/>
      </c>
      <c r="AD85" s="40" t="str">
        <f>IF($B85="igen",Beosztás!AU121,"")</f>
        <v/>
      </c>
      <c r="AE85" s="40" t="str">
        <f>IF($B85="igen",Beosztás!AV121,"")</f>
        <v/>
      </c>
      <c r="AF85" s="40" t="str">
        <f>IF($B85="igen",Beosztás!AW121,"")</f>
        <v/>
      </c>
      <c r="AG85" s="40" t="str">
        <f>IF($B85="igen",Beosztás!AX121,"")</f>
        <v/>
      </c>
    </row>
    <row r="86" spans="1:33" ht="15" hidden="1" thickBot="1" x14ac:dyDescent="0.35">
      <c r="A86" s="155">
        <f>Beosztás!A122</f>
        <v>0</v>
      </c>
      <c r="B86">
        <f>VLOOKUP($A86,Beosztás!$A$42:$S$348,12,)</f>
        <v>0</v>
      </c>
      <c r="C86" s="40" t="str">
        <f>IF($B86="igen",Beosztás!T122,"")</f>
        <v/>
      </c>
      <c r="D86" s="40" t="str">
        <f>IF($B86="igen",Beosztás!U122,"")</f>
        <v/>
      </c>
      <c r="E86" s="40" t="str">
        <f>IF($B86="igen",Beosztás!V122,"")</f>
        <v/>
      </c>
      <c r="F86" s="40" t="str">
        <f>IF($B86="igen",Beosztás!W122,"")</f>
        <v/>
      </c>
      <c r="G86" s="40" t="str">
        <f>IF($B86="igen",Beosztás!X122,"")</f>
        <v/>
      </c>
      <c r="H86" s="40" t="str">
        <f>IF($B86="igen",Beosztás!Y122,"")</f>
        <v/>
      </c>
      <c r="I86" s="40" t="str">
        <f>IF($B86="igen",Beosztás!Z122,"")</f>
        <v/>
      </c>
      <c r="J86" s="40" t="str">
        <f>IF($B86="igen",Beosztás!AA122,"")</f>
        <v/>
      </c>
      <c r="K86" s="40" t="str">
        <f>IF($B86="igen",Beosztás!AB122,"")</f>
        <v/>
      </c>
      <c r="L86" s="40" t="str">
        <f>IF($B86="igen",Beosztás!AC122,"")</f>
        <v/>
      </c>
      <c r="M86" s="40" t="str">
        <f>IF($B86="igen",Beosztás!AD122,"")</f>
        <v/>
      </c>
      <c r="N86" s="40" t="str">
        <f>IF($B86="igen",Beosztás!AE122,"")</f>
        <v/>
      </c>
      <c r="O86" s="40" t="str">
        <f>IF($B86="igen",Beosztás!AF122,"")</f>
        <v/>
      </c>
      <c r="P86" s="40" t="str">
        <f>IF($B86="igen",Beosztás!AG122,"")</f>
        <v/>
      </c>
      <c r="Q86" s="40" t="str">
        <f>IF($B86="igen",Beosztás!AH122,"")</f>
        <v/>
      </c>
      <c r="R86" s="40" t="str">
        <f>IF($B86="igen",Beosztás!AI122,"")</f>
        <v/>
      </c>
      <c r="S86" s="40" t="str">
        <f>IF($B86="igen",Beosztás!AJ122,"")</f>
        <v/>
      </c>
      <c r="T86" s="40" t="str">
        <f>IF($B86="igen",Beosztás!AK122,"")</f>
        <v/>
      </c>
      <c r="U86" s="40" t="str">
        <f>IF($B86="igen",Beosztás!AL122,"")</f>
        <v/>
      </c>
      <c r="V86" s="40" t="str">
        <f>IF($B86="igen",Beosztás!AM122,"")</f>
        <v/>
      </c>
      <c r="W86" s="40" t="str">
        <f>IF($B86="igen",Beosztás!AN122,"")</f>
        <v/>
      </c>
      <c r="X86" s="40" t="str">
        <f>IF($B86="igen",Beosztás!AO122,"")</f>
        <v/>
      </c>
      <c r="Y86" s="40" t="str">
        <f>IF($B86="igen",Beosztás!AP122,"")</f>
        <v/>
      </c>
      <c r="Z86" s="40" t="str">
        <f>IF($B86="igen",Beosztás!AQ122,"")</f>
        <v/>
      </c>
      <c r="AA86" s="40" t="str">
        <f>IF($B86="igen",Beosztás!AR122,"")</f>
        <v/>
      </c>
      <c r="AB86" s="40" t="str">
        <f>IF($B86="igen",Beosztás!AS122,"")</f>
        <v/>
      </c>
      <c r="AC86" s="40" t="str">
        <f>IF($B86="igen",Beosztás!AT122,"")</f>
        <v/>
      </c>
      <c r="AD86" s="40" t="str">
        <f>IF($B86="igen",Beosztás!AU122,"")</f>
        <v/>
      </c>
      <c r="AE86" s="40" t="str">
        <f>IF($B86="igen",Beosztás!AV122,"")</f>
        <v/>
      </c>
      <c r="AF86" s="40" t="str">
        <f>IF($B86="igen",Beosztás!AW122,"")</f>
        <v/>
      </c>
      <c r="AG86" s="40" t="str">
        <f>IF($B86="igen",Beosztás!AX122,"")</f>
        <v/>
      </c>
    </row>
    <row r="87" spans="1:33" ht="15" hidden="1" thickBot="1" x14ac:dyDescent="0.35">
      <c r="A87" s="155">
        <f>Beosztás!A123</f>
        <v>0</v>
      </c>
      <c r="B87">
        <f>VLOOKUP($A87,Beosztás!$A$42:$S$348,12,)</f>
        <v>0</v>
      </c>
      <c r="C87" s="40" t="str">
        <f>IF($B87="igen",Beosztás!T123,"")</f>
        <v/>
      </c>
      <c r="D87" s="40" t="str">
        <f>IF($B87="igen",Beosztás!U123,"")</f>
        <v/>
      </c>
      <c r="E87" s="40" t="str">
        <f>IF($B87="igen",Beosztás!V123,"")</f>
        <v/>
      </c>
      <c r="F87" s="40" t="str">
        <f>IF($B87="igen",Beosztás!W123,"")</f>
        <v/>
      </c>
      <c r="G87" s="40" t="str">
        <f>IF($B87="igen",Beosztás!X123,"")</f>
        <v/>
      </c>
      <c r="H87" s="40" t="str">
        <f>IF($B87="igen",Beosztás!Y123,"")</f>
        <v/>
      </c>
      <c r="I87" s="40" t="str">
        <f>IF($B87="igen",Beosztás!Z123,"")</f>
        <v/>
      </c>
      <c r="J87" s="40" t="str">
        <f>IF($B87="igen",Beosztás!AA123,"")</f>
        <v/>
      </c>
      <c r="K87" s="40" t="str">
        <f>IF($B87="igen",Beosztás!AB123,"")</f>
        <v/>
      </c>
      <c r="L87" s="40" t="str">
        <f>IF($B87="igen",Beosztás!AC123,"")</f>
        <v/>
      </c>
      <c r="M87" s="40" t="str">
        <f>IF($B87="igen",Beosztás!AD123,"")</f>
        <v/>
      </c>
      <c r="N87" s="40" t="str">
        <f>IF($B87="igen",Beosztás!AE123,"")</f>
        <v/>
      </c>
      <c r="O87" s="40" t="str">
        <f>IF($B87="igen",Beosztás!AF123,"")</f>
        <v/>
      </c>
      <c r="P87" s="40" t="str">
        <f>IF($B87="igen",Beosztás!AG123,"")</f>
        <v/>
      </c>
      <c r="Q87" s="40" t="str">
        <f>IF($B87="igen",Beosztás!AH123,"")</f>
        <v/>
      </c>
      <c r="R87" s="40" t="str">
        <f>IF($B87="igen",Beosztás!AI123,"")</f>
        <v/>
      </c>
      <c r="S87" s="40" t="str">
        <f>IF($B87="igen",Beosztás!AJ123,"")</f>
        <v/>
      </c>
      <c r="T87" s="40" t="str">
        <f>IF($B87="igen",Beosztás!AK123,"")</f>
        <v/>
      </c>
      <c r="U87" s="40" t="str">
        <f>IF($B87="igen",Beosztás!AL123,"")</f>
        <v/>
      </c>
      <c r="V87" s="40" t="str">
        <f>IF($B87="igen",Beosztás!AM123,"")</f>
        <v/>
      </c>
      <c r="W87" s="40" t="str">
        <f>IF($B87="igen",Beosztás!AN123,"")</f>
        <v/>
      </c>
      <c r="X87" s="40" t="str">
        <f>IF($B87="igen",Beosztás!AO123,"")</f>
        <v/>
      </c>
      <c r="Y87" s="40" t="str">
        <f>IF($B87="igen",Beosztás!AP123,"")</f>
        <v/>
      </c>
      <c r="Z87" s="40" t="str">
        <f>IF($B87="igen",Beosztás!AQ123,"")</f>
        <v/>
      </c>
      <c r="AA87" s="40" t="str">
        <f>IF($B87="igen",Beosztás!AR123,"")</f>
        <v/>
      </c>
      <c r="AB87" s="40" t="str">
        <f>IF($B87="igen",Beosztás!AS123,"")</f>
        <v/>
      </c>
      <c r="AC87" s="40" t="str">
        <f>IF($B87="igen",Beosztás!AT123,"")</f>
        <v/>
      </c>
      <c r="AD87" s="40" t="str">
        <f>IF($B87="igen",Beosztás!AU123,"")</f>
        <v/>
      </c>
      <c r="AE87" s="40" t="str">
        <f>IF($B87="igen",Beosztás!AV123,"")</f>
        <v/>
      </c>
      <c r="AF87" s="40" t="str">
        <f>IF($B87="igen",Beosztás!AW123,"")</f>
        <v/>
      </c>
      <c r="AG87" s="40" t="str">
        <f>IF($B87="igen",Beosztás!AX123,"")</f>
        <v/>
      </c>
    </row>
    <row r="88" spans="1:33" ht="15" hidden="1" thickBot="1" x14ac:dyDescent="0.35">
      <c r="A88" s="155">
        <f>Beosztás!A124</f>
        <v>0</v>
      </c>
      <c r="B88">
        <f>VLOOKUP($A88,Beosztás!$A$42:$S$348,12,)</f>
        <v>0</v>
      </c>
      <c r="C88" s="40" t="str">
        <f>IF($B88="igen",Beosztás!T124,"")</f>
        <v/>
      </c>
      <c r="D88" s="40" t="str">
        <f>IF($B88="igen",Beosztás!U124,"")</f>
        <v/>
      </c>
      <c r="E88" s="40" t="str">
        <f>IF($B88="igen",Beosztás!V124,"")</f>
        <v/>
      </c>
      <c r="F88" s="40" t="str">
        <f>IF($B88="igen",Beosztás!W124,"")</f>
        <v/>
      </c>
      <c r="G88" s="40" t="str">
        <f>IF($B88="igen",Beosztás!X124,"")</f>
        <v/>
      </c>
      <c r="H88" s="40" t="str">
        <f>IF($B88="igen",Beosztás!Y124,"")</f>
        <v/>
      </c>
      <c r="I88" s="40" t="str">
        <f>IF($B88="igen",Beosztás!Z124,"")</f>
        <v/>
      </c>
      <c r="J88" s="40" t="str">
        <f>IF($B88="igen",Beosztás!AA124,"")</f>
        <v/>
      </c>
      <c r="K88" s="40" t="str">
        <f>IF($B88="igen",Beosztás!AB124,"")</f>
        <v/>
      </c>
      <c r="L88" s="40" t="str">
        <f>IF($B88="igen",Beosztás!AC124,"")</f>
        <v/>
      </c>
      <c r="M88" s="40" t="str">
        <f>IF($B88="igen",Beosztás!AD124,"")</f>
        <v/>
      </c>
      <c r="N88" s="40" t="str">
        <f>IF($B88="igen",Beosztás!AE124,"")</f>
        <v/>
      </c>
      <c r="O88" s="40" t="str">
        <f>IF($B88="igen",Beosztás!AF124,"")</f>
        <v/>
      </c>
      <c r="P88" s="40" t="str">
        <f>IF($B88="igen",Beosztás!AG124,"")</f>
        <v/>
      </c>
      <c r="Q88" s="40" t="str">
        <f>IF($B88="igen",Beosztás!AH124,"")</f>
        <v/>
      </c>
      <c r="R88" s="40" t="str">
        <f>IF($B88="igen",Beosztás!AI124,"")</f>
        <v/>
      </c>
      <c r="S88" s="40" t="str">
        <f>IF($B88="igen",Beosztás!AJ124,"")</f>
        <v/>
      </c>
      <c r="T88" s="40" t="str">
        <f>IF($B88="igen",Beosztás!AK124,"")</f>
        <v/>
      </c>
      <c r="U88" s="40" t="str">
        <f>IF($B88="igen",Beosztás!AL124,"")</f>
        <v/>
      </c>
      <c r="V88" s="40" t="str">
        <f>IF($B88="igen",Beosztás!AM124,"")</f>
        <v/>
      </c>
      <c r="W88" s="40" t="str">
        <f>IF($B88="igen",Beosztás!AN124,"")</f>
        <v/>
      </c>
      <c r="X88" s="40" t="str">
        <f>IF($B88="igen",Beosztás!AO124,"")</f>
        <v/>
      </c>
      <c r="Y88" s="40" t="str">
        <f>IF($B88="igen",Beosztás!AP124,"")</f>
        <v/>
      </c>
      <c r="Z88" s="40" t="str">
        <f>IF($B88="igen",Beosztás!AQ124,"")</f>
        <v/>
      </c>
      <c r="AA88" s="40" t="str">
        <f>IF($B88="igen",Beosztás!AR124,"")</f>
        <v/>
      </c>
      <c r="AB88" s="40" t="str">
        <f>IF($B88="igen",Beosztás!AS124,"")</f>
        <v/>
      </c>
      <c r="AC88" s="40" t="str">
        <f>IF($B88="igen",Beosztás!AT124,"")</f>
        <v/>
      </c>
      <c r="AD88" s="40" t="str">
        <f>IF($B88="igen",Beosztás!AU124,"")</f>
        <v/>
      </c>
      <c r="AE88" s="40" t="str">
        <f>IF($B88="igen",Beosztás!AV124,"")</f>
        <v/>
      </c>
      <c r="AF88" s="40" t="str">
        <f>IF($B88="igen",Beosztás!AW124,"")</f>
        <v/>
      </c>
      <c r="AG88" s="40" t="str">
        <f>IF($B88="igen",Beosztás!AX124,"")</f>
        <v/>
      </c>
    </row>
    <row r="89" spans="1:33" ht="15" hidden="1" thickBot="1" x14ac:dyDescent="0.35">
      <c r="A89" s="155">
        <f>Beosztás!A125</f>
        <v>0</v>
      </c>
      <c r="B89">
        <f>VLOOKUP($A89,Beosztás!$A$42:$S$348,12,)</f>
        <v>0</v>
      </c>
      <c r="C89" s="40" t="str">
        <f>IF($B89="igen",Beosztás!T125,"")</f>
        <v/>
      </c>
      <c r="D89" s="40" t="str">
        <f>IF($B89="igen",Beosztás!U125,"")</f>
        <v/>
      </c>
      <c r="E89" s="40" t="str">
        <f>IF($B89="igen",Beosztás!V125,"")</f>
        <v/>
      </c>
      <c r="F89" s="40" t="str">
        <f>IF($B89="igen",Beosztás!W125,"")</f>
        <v/>
      </c>
      <c r="G89" s="40" t="str">
        <f>IF($B89="igen",Beosztás!X125,"")</f>
        <v/>
      </c>
      <c r="H89" s="40" t="str">
        <f>IF($B89="igen",Beosztás!Y125,"")</f>
        <v/>
      </c>
      <c r="I89" s="40" t="str">
        <f>IF($B89="igen",Beosztás!Z125,"")</f>
        <v/>
      </c>
      <c r="J89" s="40" t="str">
        <f>IF($B89="igen",Beosztás!AA125,"")</f>
        <v/>
      </c>
      <c r="K89" s="40" t="str">
        <f>IF($B89="igen",Beosztás!AB125,"")</f>
        <v/>
      </c>
      <c r="L89" s="40" t="str">
        <f>IF($B89="igen",Beosztás!AC125,"")</f>
        <v/>
      </c>
      <c r="M89" s="40" t="str">
        <f>IF($B89="igen",Beosztás!AD125,"")</f>
        <v/>
      </c>
      <c r="N89" s="40" t="str">
        <f>IF($B89="igen",Beosztás!AE125,"")</f>
        <v/>
      </c>
      <c r="O89" s="40" t="str">
        <f>IF($B89="igen",Beosztás!AF125,"")</f>
        <v/>
      </c>
      <c r="P89" s="40" t="str">
        <f>IF($B89="igen",Beosztás!AG125,"")</f>
        <v/>
      </c>
      <c r="Q89" s="40" t="str">
        <f>IF($B89="igen",Beosztás!AH125,"")</f>
        <v/>
      </c>
      <c r="R89" s="40" t="str">
        <f>IF($B89="igen",Beosztás!AI125,"")</f>
        <v/>
      </c>
      <c r="S89" s="40" t="str">
        <f>IF($B89="igen",Beosztás!AJ125,"")</f>
        <v/>
      </c>
      <c r="T89" s="40" t="str">
        <f>IF($B89="igen",Beosztás!AK125,"")</f>
        <v/>
      </c>
      <c r="U89" s="40" t="str">
        <f>IF($B89="igen",Beosztás!AL125,"")</f>
        <v/>
      </c>
      <c r="V89" s="40" t="str">
        <f>IF($B89="igen",Beosztás!AM125,"")</f>
        <v/>
      </c>
      <c r="W89" s="40" t="str">
        <f>IF($B89="igen",Beosztás!AN125,"")</f>
        <v/>
      </c>
      <c r="X89" s="40" t="str">
        <f>IF($B89="igen",Beosztás!AO125,"")</f>
        <v/>
      </c>
      <c r="Y89" s="40" t="str">
        <f>IF($B89="igen",Beosztás!AP125,"")</f>
        <v/>
      </c>
      <c r="Z89" s="40" t="str">
        <f>IF($B89="igen",Beosztás!AQ125,"")</f>
        <v/>
      </c>
      <c r="AA89" s="40" t="str">
        <f>IF($B89="igen",Beosztás!AR125,"")</f>
        <v/>
      </c>
      <c r="AB89" s="40" t="str">
        <f>IF($B89="igen",Beosztás!AS125,"")</f>
        <v/>
      </c>
      <c r="AC89" s="40" t="str">
        <f>IF($B89="igen",Beosztás!AT125,"")</f>
        <v/>
      </c>
      <c r="AD89" s="40" t="str">
        <f>IF($B89="igen",Beosztás!AU125,"")</f>
        <v/>
      </c>
      <c r="AE89" s="40" t="str">
        <f>IF($B89="igen",Beosztás!AV125,"")</f>
        <v/>
      </c>
      <c r="AF89" s="40" t="str">
        <f>IF($B89="igen",Beosztás!AW125,"")</f>
        <v/>
      </c>
      <c r="AG89" s="40" t="str">
        <f>IF($B89="igen",Beosztás!AX125,"")</f>
        <v/>
      </c>
    </row>
    <row r="90" spans="1:33" ht="15" hidden="1" thickBot="1" x14ac:dyDescent="0.35">
      <c r="A90" s="155">
        <f>Beosztás!A126</f>
        <v>0</v>
      </c>
      <c r="B90">
        <f>VLOOKUP($A90,Beosztás!$A$42:$S$348,12,)</f>
        <v>0</v>
      </c>
      <c r="C90" s="40" t="str">
        <f>IF($B90="igen",Beosztás!T126,"")</f>
        <v/>
      </c>
      <c r="D90" s="40" t="str">
        <f>IF($B90="igen",Beosztás!U126,"")</f>
        <v/>
      </c>
      <c r="E90" s="40" t="str">
        <f>IF($B90="igen",Beosztás!V126,"")</f>
        <v/>
      </c>
      <c r="F90" s="40" t="str">
        <f>IF($B90="igen",Beosztás!W126,"")</f>
        <v/>
      </c>
      <c r="G90" s="40" t="str">
        <f>IF($B90="igen",Beosztás!X126,"")</f>
        <v/>
      </c>
      <c r="H90" s="40" t="str">
        <f>IF($B90="igen",Beosztás!Y126,"")</f>
        <v/>
      </c>
      <c r="I90" s="40" t="str">
        <f>IF($B90="igen",Beosztás!Z126,"")</f>
        <v/>
      </c>
      <c r="J90" s="40" t="str">
        <f>IF($B90="igen",Beosztás!AA126,"")</f>
        <v/>
      </c>
      <c r="K90" s="40" t="str">
        <f>IF($B90="igen",Beosztás!AB126,"")</f>
        <v/>
      </c>
      <c r="L90" s="40" t="str">
        <f>IF($B90="igen",Beosztás!AC126,"")</f>
        <v/>
      </c>
      <c r="M90" s="40" t="str">
        <f>IF($B90="igen",Beosztás!AD126,"")</f>
        <v/>
      </c>
      <c r="N90" s="40" t="str">
        <f>IF($B90="igen",Beosztás!AE126,"")</f>
        <v/>
      </c>
      <c r="O90" s="40" t="str">
        <f>IF($B90="igen",Beosztás!AF126,"")</f>
        <v/>
      </c>
      <c r="P90" s="40" t="str">
        <f>IF($B90="igen",Beosztás!AG126,"")</f>
        <v/>
      </c>
      <c r="Q90" s="40" t="str">
        <f>IF($B90="igen",Beosztás!AH126,"")</f>
        <v/>
      </c>
      <c r="R90" s="40" t="str">
        <f>IF($B90="igen",Beosztás!AI126,"")</f>
        <v/>
      </c>
      <c r="S90" s="40" t="str">
        <f>IF($B90="igen",Beosztás!AJ126,"")</f>
        <v/>
      </c>
      <c r="T90" s="40" t="str">
        <f>IF($B90="igen",Beosztás!AK126,"")</f>
        <v/>
      </c>
      <c r="U90" s="40" t="str">
        <f>IF($B90="igen",Beosztás!AL126,"")</f>
        <v/>
      </c>
      <c r="V90" s="40" t="str">
        <f>IF($B90="igen",Beosztás!AM126,"")</f>
        <v/>
      </c>
      <c r="W90" s="40" t="str">
        <f>IF($B90="igen",Beosztás!AN126,"")</f>
        <v/>
      </c>
      <c r="X90" s="40" t="str">
        <f>IF($B90="igen",Beosztás!AO126,"")</f>
        <v/>
      </c>
      <c r="Y90" s="40" t="str">
        <f>IF($B90="igen",Beosztás!AP126,"")</f>
        <v/>
      </c>
      <c r="Z90" s="40" t="str">
        <f>IF($B90="igen",Beosztás!AQ126,"")</f>
        <v/>
      </c>
      <c r="AA90" s="40" t="str">
        <f>IF($B90="igen",Beosztás!AR126,"")</f>
        <v/>
      </c>
      <c r="AB90" s="40" t="str">
        <f>IF($B90="igen",Beosztás!AS126,"")</f>
        <v/>
      </c>
      <c r="AC90" s="40" t="str">
        <f>IF($B90="igen",Beosztás!AT126,"")</f>
        <v/>
      </c>
      <c r="AD90" s="40" t="str">
        <f>IF($B90="igen",Beosztás!AU126,"")</f>
        <v/>
      </c>
      <c r="AE90" s="40" t="str">
        <f>IF($B90="igen",Beosztás!AV126,"")</f>
        <v/>
      </c>
      <c r="AF90" s="40" t="str">
        <f>IF($B90="igen",Beosztás!AW126,"")</f>
        <v/>
      </c>
      <c r="AG90" s="40" t="str">
        <f>IF($B90="igen",Beosztás!AX126,"")</f>
        <v/>
      </c>
    </row>
    <row r="91" spans="1:33" ht="15" hidden="1" thickBot="1" x14ac:dyDescent="0.35">
      <c r="A91" s="155">
        <f>Beosztás!A127</f>
        <v>0</v>
      </c>
      <c r="B91">
        <f>VLOOKUP($A91,Beosztás!$A$42:$S$348,12,)</f>
        <v>0</v>
      </c>
      <c r="C91" s="40" t="str">
        <f>IF($B91="igen",Beosztás!T127,"")</f>
        <v/>
      </c>
      <c r="D91" s="40" t="str">
        <f>IF($B91="igen",Beosztás!U127,"")</f>
        <v/>
      </c>
      <c r="E91" s="40" t="str">
        <f>IF($B91="igen",Beosztás!V127,"")</f>
        <v/>
      </c>
      <c r="F91" s="40" t="str">
        <f>IF($B91="igen",Beosztás!W127,"")</f>
        <v/>
      </c>
      <c r="G91" s="40" t="str">
        <f>IF($B91="igen",Beosztás!X127,"")</f>
        <v/>
      </c>
      <c r="H91" s="40" t="str">
        <f>IF($B91="igen",Beosztás!Y127,"")</f>
        <v/>
      </c>
      <c r="I91" s="40" t="str">
        <f>IF($B91="igen",Beosztás!Z127,"")</f>
        <v/>
      </c>
      <c r="J91" s="40" t="str">
        <f>IF($B91="igen",Beosztás!AA127,"")</f>
        <v/>
      </c>
      <c r="K91" s="40" t="str">
        <f>IF($B91="igen",Beosztás!AB127,"")</f>
        <v/>
      </c>
      <c r="L91" s="40" t="str">
        <f>IF($B91="igen",Beosztás!AC127,"")</f>
        <v/>
      </c>
      <c r="M91" s="40" t="str">
        <f>IF($B91="igen",Beosztás!AD127,"")</f>
        <v/>
      </c>
      <c r="N91" s="40" t="str">
        <f>IF($B91="igen",Beosztás!AE127,"")</f>
        <v/>
      </c>
      <c r="O91" s="40" t="str">
        <f>IF($B91="igen",Beosztás!AF127,"")</f>
        <v/>
      </c>
      <c r="P91" s="40" t="str">
        <f>IF($B91="igen",Beosztás!AG127,"")</f>
        <v/>
      </c>
      <c r="Q91" s="40" t="str">
        <f>IF($B91="igen",Beosztás!AH127,"")</f>
        <v/>
      </c>
      <c r="R91" s="40" t="str">
        <f>IF($B91="igen",Beosztás!AI127,"")</f>
        <v/>
      </c>
      <c r="S91" s="40" t="str">
        <f>IF($B91="igen",Beosztás!AJ127,"")</f>
        <v/>
      </c>
      <c r="T91" s="40" t="str">
        <f>IF($B91="igen",Beosztás!AK127,"")</f>
        <v/>
      </c>
      <c r="U91" s="40" t="str">
        <f>IF($B91="igen",Beosztás!AL127,"")</f>
        <v/>
      </c>
      <c r="V91" s="40" t="str">
        <f>IF($B91="igen",Beosztás!AM127,"")</f>
        <v/>
      </c>
      <c r="W91" s="40" t="str">
        <f>IF($B91="igen",Beosztás!AN127,"")</f>
        <v/>
      </c>
      <c r="X91" s="40" t="str">
        <f>IF($B91="igen",Beosztás!AO127,"")</f>
        <v/>
      </c>
      <c r="Y91" s="40" t="str">
        <f>IF($B91="igen",Beosztás!AP127,"")</f>
        <v/>
      </c>
      <c r="Z91" s="40" t="str">
        <f>IF($B91="igen",Beosztás!AQ127,"")</f>
        <v/>
      </c>
      <c r="AA91" s="40" t="str">
        <f>IF($B91="igen",Beosztás!AR127,"")</f>
        <v/>
      </c>
      <c r="AB91" s="40" t="str">
        <f>IF($B91="igen",Beosztás!AS127,"")</f>
        <v/>
      </c>
      <c r="AC91" s="40" t="str">
        <f>IF($B91="igen",Beosztás!AT127,"")</f>
        <v/>
      </c>
      <c r="AD91" s="40" t="str">
        <f>IF($B91="igen",Beosztás!AU127,"")</f>
        <v/>
      </c>
      <c r="AE91" s="40" t="str">
        <f>IF($B91="igen",Beosztás!AV127,"")</f>
        <v/>
      </c>
      <c r="AF91" s="40" t="str">
        <f>IF($B91="igen",Beosztás!AW127,"")</f>
        <v/>
      </c>
      <c r="AG91" s="40" t="str">
        <f>IF($B91="igen",Beosztás!AX127,"")</f>
        <v/>
      </c>
    </row>
    <row r="92" spans="1:33" ht="15" hidden="1" thickBot="1" x14ac:dyDescent="0.35">
      <c r="A92" s="155">
        <f>Beosztás!A128</f>
        <v>0</v>
      </c>
      <c r="B92">
        <f>VLOOKUP($A92,Beosztás!$A$42:$S$348,12,)</f>
        <v>0</v>
      </c>
      <c r="C92" s="40" t="str">
        <f>IF($B92="igen",Beosztás!T128,"")</f>
        <v/>
      </c>
      <c r="D92" s="40" t="str">
        <f>IF($B92="igen",Beosztás!U128,"")</f>
        <v/>
      </c>
      <c r="E92" s="40" t="str">
        <f>IF($B92="igen",Beosztás!V128,"")</f>
        <v/>
      </c>
      <c r="F92" s="40" t="str">
        <f>IF($B92="igen",Beosztás!W128,"")</f>
        <v/>
      </c>
      <c r="G92" s="40" t="str">
        <f>IF($B92="igen",Beosztás!X128,"")</f>
        <v/>
      </c>
      <c r="H92" s="40" t="str">
        <f>IF($B92="igen",Beosztás!Y128,"")</f>
        <v/>
      </c>
      <c r="I92" s="40" t="str">
        <f>IF($B92="igen",Beosztás!Z128,"")</f>
        <v/>
      </c>
      <c r="J92" s="40" t="str">
        <f>IF($B92="igen",Beosztás!AA128,"")</f>
        <v/>
      </c>
      <c r="K92" s="40" t="str">
        <f>IF($B92="igen",Beosztás!AB128,"")</f>
        <v/>
      </c>
      <c r="L92" s="40" t="str">
        <f>IF($B92="igen",Beosztás!AC128,"")</f>
        <v/>
      </c>
      <c r="M92" s="40" t="str">
        <f>IF($B92="igen",Beosztás!AD128,"")</f>
        <v/>
      </c>
      <c r="N92" s="40" t="str">
        <f>IF($B92="igen",Beosztás!AE128,"")</f>
        <v/>
      </c>
      <c r="O92" s="40" t="str">
        <f>IF($B92="igen",Beosztás!AF128,"")</f>
        <v/>
      </c>
      <c r="P92" s="40" t="str">
        <f>IF($B92="igen",Beosztás!AG128,"")</f>
        <v/>
      </c>
      <c r="Q92" s="40" t="str">
        <f>IF($B92="igen",Beosztás!AH128,"")</f>
        <v/>
      </c>
      <c r="R92" s="40" t="str">
        <f>IF($B92="igen",Beosztás!AI128,"")</f>
        <v/>
      </c>
      <c r="S92" s="40" t="str">
        <f>IF($B92="igen",Beosztás!AJ128,"")</f>
        <v/>
      </c>
      <c r="T92" s="40" t="str">
        <f>IF($B92="igen",Beosztás!AK128,"")</f>
        <v/>
      </c>
      <c r="U92" s="40" t="str">
        <f>IF($B92="igen",Beosztás!AL128,"")</f>
        <v/>
      </c>
      <c r="V92" s="40" t="str">
        <f>IF($B92="igen",Beosztás!AM128,"")</f>
        <v/>
      </c>
      <c r="W92" s="40" t="str">
        <f>IF($B92="igen",Beosztás!AN128,"")</f>
        <v/>
      </c>
      <c r="X92" s="40" t="str">
        <f>IF($B92="igen",Beosztás!AO128,"")</f>
        <v/>
      </c>
      <c r="Y92" s="40" t="str">
        <f>IF($B92="igen",Beosztás!AP128,"")</f>
        <v/>
      </c>
      <c r="Z92" s="40" t="str">
        <f>IF($B92="igen",Beosztás!AQ128,"")</f>
        <v/>
      </c>
      <c r="AA92" s="40" t="str">
        <f>IF($B92="igen",Beosztás!AR128,"")</f>
        <v/>
      </c>
      <c r="AB92" s="40" t="str">
        <f>IF($B92="igen",Beosztás!AS128,"")</f>
        <v/>
      </c>
      <c r="AC92" s="40" t="str">
        <f>IF($B92="igen",Beosztás!AT128,"")</f>
        <v/>
      </c>
      <c r="AD92" s="40" t="str">
        <f>IF($B92="igen",Beosztás!AU128,"")</f>
        <v/>
      </c>
      <c r="AE92" s="40" t="str">
        <f>IF($B92="igen",Beosztás!AV128,"")</f>
        <v/>
      </c>
      <c r="AF92" s="40" t="str">
        <f>IF($B92="igen",Beosztás!AW128,"")</f>
        <v/>
      </c>
      <c r="AG92" s="40" t="str">
        <f>IF($B92="igen",Beosztás!AX128,"")</f>
        <v/>
      </c>
    </row>
    <row r="93" spans="1:33" ht="15" hidden="1" thickBot="1" x14ac:dyDescent="0.35">
      <c r="A93" s="155">
        <f>Beosztás!A129</f>
        <v>0</v>
      </c>
      <c r="B93">
        <f>VLOOKUP($A93,Beosztás!$A$42:$S$348,12,)</f>
        <v>0</v>
      </c>
      <c r="C93" s="40" t="str">
        <f>IF($B93="igen",Beosztás!T129,"")</f>
        <v/>
      </c>
      <c r="D93" s="40" t="str">
        <f>IF($B93="igen",Beosztás!U129,"")</f>
        <v/>
      </c>
      <c r="E93" s="40" t="str">
        <f>IF($B93="igen",Beosztás!V129,"")</f>
        <v/>
      </c>
      <c r="F93" s="40" t="str">
        <f>IF($B93="igen",Beosztás!W129,"")</f>
        <v/>
      </c>
      <c r="G93" s="40" t="str">
        <f>IF($B93="igen",Beosztás!X129,"")</f>
        <v/>
      </c>
      <c r="H93" s="40" t="str">
        <f>IF($B93="igen",Beosztás!Y129,"")</f>
        <v/>
      </c>
      <c r="I93" s="40" t="str">
        <f>IF($B93="igen",Beosztás!Z129,"")</f>
        <v/>
      </c>
      <c r="J93" s="40" t="str">
        <f>IF($B93="igen",Beosztás!AA129,"")</f>
        <v/>
      </c>
      <c r="K93" s="40" t="str">
        <f>IF($B93="igen",Beosztás!AB129,"")</f>
        <v/>
      </c>
      <c r="L93" s="40" t="str">
        <f>IF($B93="igen",Beosztás!AC129,"")</f>
        <v/>
      </c>
      <c r="M93" s="40" t="str">
        <f>IF($B93="igen",Beosztás!AD129,"")</f>
        <v/>
      </c>
      <c r="N93" s="40" t="str">
        <f>IF($B93="igen",Beosztás!AE129,"")</f>
        <v/>
      </c>
      <c r="O93" s="40" t="str">
        <f>IF($B93="igen",Beosztás!AF129,"")</f>
        <v/>
      </c>
      <c r="P93" s="40" t="str">
        <f>IF($B93="igen",Beosztás!AG129,"")</f>
        <v/>
      </c>
      <c r="Q93" s="40" t="str">
        <f>IF($B93="igen",Beosztás!AH129,"")</f>
        <v/>
      </c>
      <c r="R93" s="40" t="str">
        <f>IF($B93="igen",Beosztás!AI129,"")</f>
        <v/>
      </c>
      <c r="S93" s="40" t="str">
        <f>IF($B93="igen",Beosztás!AJ129,"")</f>
        <v/>
      </c>
      <c r="T93" s="40" t="str">
        <f>IF($B93="igen",Beosztás!AK129,"")</f>
        <v/>
      </c>
      <c r="U93" s="40" t="str">
        <f>IF($B93="igen",Beosztás!AL129,"")</f>
        <v/>
      </c>
      <c r="V93" s="40" t="str">
        <f>IF($B93="igen",Beosztás!AM129,"")</f>
        <v/>
      </c>
      <c r="W93" s="40" t="str">
        <f>IF($B93="igen",Beosztás!AN129,"")</f>
        <v/>
      </c>
      <c r="X93" s="40" t="str">
        <f>IF($B93="igen",Beosztás!AO129,"")</f>
        <v/>
      </c>
      <c r="Y93" s="40" t="str">
        <f>IF($B93="igen",Beosztás!AP129,"")</f>
        <v/>
      </c>
      <c r="Z93" s="40" t="str">
        <f>IF($B93="igen",Beosztás!AQ129,"")</f>
        <v/>
      </c>
      <c r="AA93" s="40" t="str">
        <f>IF($B93="igen",Beosztás!AR129,"")</f>
        <v/>
      </c>
      <c r="AB93" s="40" t="str">
        <f>IF($B93="igen",Beosztás!AS129,"")</f>
        <v/>
      </c>
      <c r="AC93" s="40" t="str">
        <f>IF($B93="igen",Beosztás!AT129,"")</f>
        <v/>
      </c>
      <c r="AD93" s="40" t="str">
        <f>IF($B93="igen",Beosztás!AU129,"")</f>
        <v/>
      </c>
      <c r="AE93" s="40" t="str">
        <f>IF($B93="igen",Beosztás!AV129,"")</f>
        <v/>
      </c>
      <c r="AF93" s="40" t="str">
        <f>IF($B93="igen",Beosztás!AW129,"")</f>
        <v/>
      </c>
      <c r="AG93" s="40" t="str">
        <f>IF($B93="igen",Beosztás!AX129,"")</f>
        <v/>
      </c>
    </row>
    <row r="94" spans="1:33" ht="15" hidden="1" thickBot="1" x14ac:dyDescent="0.35">
      <c r="A94" s="155">
        <f>Beosztás!A130</f>
        <v>0</v>
      </c>
      <c r="B94">
        <f>VLOOKUP($A94,Beosztás!$A$42:$S$348,12,)</f>
        <v>0</v>
      </c>
      <c r="C94" s="40" t="str">
        <f>IF($B94="igen",Beosztás!T130,"")</f>
        <v/>
      </c>
      <c r="D94" s="40" t="str">
        <f>IF($B94="igen",Beosztás!U130,"")</f>
        <v/>
      </c>
      <c r="E94" s="40" t="str">
        <f>IF($B94="igen",Beosztás!V130,"")</f>
        <v/>
      </c>
      <c r="F94" s="40" t="str">
        <f>IF($B94="igen",Beosztás!W130,"")</f>
        <v/>
      </c>
      <c r="G94" s="40" t="str">
        <f>IF($B94="igen",Beosztás!X130,"")</f>
        <v/>
      </c>
      <c r="H94" s="40" t="str">
        <f>IF($B94="igen",Beosztás!Y130,"")</f>
        <v/>
      </c>
      <c r="I94" s="40" t="str">
        <f>IF($B94="igen",Beosztás!Z130,"")</f>
        <v/>
      </c>
      <c r="J94" s="40" t="str">
        <f>IF($B94="igen",Beosztás!AA130,"")</f>
        <v/>
      </c>
      <c r="K94" s="40" t="str">
        <f>IF($B94="igen",Beosztás!AB130,"")</f>
        <v/>
      </c>
      <c r="L94" s="40" t="str">
        <f>IF($B94="igen",Beosztás!AC130,"")</f>
        <v/>
      </c>
      <c r="M94" s="40" t="str">
        <f>IF($B94="igen",Beosztás!AD130,"")</f>
        <v/>
      </c>
      <c r="N94" s="40" t="str">
        <f>IF($B94="igen",Beosztás!AE130,"")</f>
        <v/>
      </c>
      <c r="O94" s="40" t="str">
        <f>IF($B94="igen",Beosztás!AF130,"")</f>
        <v/>
      </c>
      <c r="P94" s="40" t="str">
        <f>IF($B94="igen",Beosztás!AG130,"")</f>
        <v/>
      </c>
      <c r="Q94" s="40" t="str">
        <f>IF($B94="igen",Beosztás!AH130,"")</f>
        <v/>
      </c>
      <c r="R94" s="40" t="str">
        <f>IF($B94="igen",Beosztás!AI130,"")</f>
        <v/>
      </c>
      <c r="S94" s="40" t="str">
        <f>IF($B94="igen",Beosztás!AJ130,"")</f>
        <v/>
      </c>
      <c r="T94" s="40" t="str">
        <f>IF($B94="igen",Beosztás!AK130,"")</f>
        <v/>
      </c>
      <c r="U94" s="40" t="str">
        <f>IF($B94="igen",Beosztás!AL130,"")</f>
        <v/>
      </c>
      <c r="V94" s="40" t="str">
        <f>IF($B94="igen",Beosztás!AM130,"")</f>
        <v/>
      </c>
      <c r="W94" s="40" t="str">
        <f>IF($B94="igen",Beosztás!AN130,"")</f>
        <v/>
      </c>
      <c r="X94" s="40" t="str">
        <f>IF($B94="igen",Beosztás!AO130,"")</f>
        <v/>
      </c>
      <c r="Y94" s="40" t="str">
        <f>IF($B94="igen",Beosztás!AP130,"")</f>
        <v/>
      </c>
      <c r="Z94" s="40" t="str">
        <f>IF($B94="igen",Beosztás!AQ130,"")</f>
        <v/>
      </c>
      <c r="AA94" s="40" t="str">
        <f>IF($B94="igen",Beosztás!AR130,"")</f>
        <v/>
      </c>
      <c r="AB94" s="40" t="str">
        <f>IF($B94="igen",Beosztás!AS130,"")</f>
        <v/>
      </c>
      <c r="AC94" s="40" t="str">
        <f>IF($B94="igen",Beosztás!AT130,"")</f>
        <v/>
      </c>
      <c r="AD94" s="40" t="str">
        <f>IF($B94="igen",Beosztás!AU130,"")</f>
        <v/>
      </c>
      <c r="AE94" s="40" t="str">
        <f>IF($B94="igen",Beosztás!AV130,"")</f>
        <v/>
      </c>
      <c r="AF94" s="40" t="str">
        <f>IF($B94="igen",Beosztás!AW130,"")</f>
        <v/>
      </c>
      <c r="AG94" s="40" t="str">
        <f>IF($B94="igen",Beosztás!AX130,"")</f>
        <v/>
      </c>
    </row>
    <row r="95" spans="1:33" ht="15" hidden="1" thickBot="1" x14ac:dyDescent="0.35">
      <c r="A95" s="155">
        <f>Beosztás!A131</f>
        <v>0</v>
      </c>
      <c r="B95">
        <f>VLOOKUP($A95,Beosztás!$A$42:$S$348,12,)</f>
        <v>0</v>
      </c>
      <c r="C95" s="40" t="str">
        <f>IF($B95="igen",Beosztás!T131,"")</f>
        <v/>
      </c>
      <c r="D95" s="40" t="str">
        <f>IF($B95="igen",Beosztás!U131,"")</f>
        <v/>
      </c>
      <c r="E95" s="40" t="str">
        <f>IF($B95="igen",Beosztás!V131,"")</f>
        <v/>
      </c>
      <c r="F95" s="40" t="str">
        <f>IF($B95="igen",Beosztás!W131,"")</f>
        <v/>
      </c>
      <c r="G95" s="40" t="str">
        <f>IF($B95="igen",Beosztás!X131,"")</f>
        <v/>
      </c>
      <c r="H95" s="40" t="str">
        <f>IF($B95="igen",Beosztás!Y131,"")</f>
        <v/>
      </c>
      <c r="I95" s="40" t="str">
        <f>IF($B95="igen",Beosztás!Z131,"")</f>
        <v/>
      </c>
      <c r="J95" s="40" t="str">
        <f>IF($B95="igen",Beosztás!AA131,"")</f>
        <v/>
      </c>
      <c r="K95" s="40" t="str">
        <f>IF($B95="igen",Beosztás!AB131,"")</f>
        <v/>
      </c>
      <c r="L95" s="40" t="str">
        <f>IF($B95="igen",Beosztás!AC131,"")</f>
        <v/>
      </c>
      <c r="M95" s="40" t="str">
        <f>IF($B95="igen",Beosztás!AD131,"")</f>
        <v/>
      </c>
      <c r="N95" s="40" t="str">
        <f>IF($B95="igen",Beosztás!AE131,"")</f>
        <v/>
      </c>
      <c r="O95" s="40" t="str">
        <f>IF($B95="igen",Beosztás!AF131,"")</f>
        <v/>
      </c>
      <c r="P95" s="40" t="str">
        <f>IF($B95="igen",Beosztás!AG131,"")</f>
        <v/>
      </c>
      <c r="Q95" s="40" t="str">
        <f>IF($B95="igen",Beosztás!AH131,"")</f>
        <v/>
      </c>
      <c r="R95" s="40" t="str">
        <f>IF($B95="igen",Beosztás!AI131,"")</f>
        <v/>
      </c>
      <c r="S95" s="40" t="str">
        <f>IF($B95="igen",Beosztás!AJ131,"")</f>
        <v/>
      </c>
      <c r="T95" s="40" t="str">
        <f>IF($B95="igen",Beosztás!AK131,"")</f>
        <v/>
      </c>
      <c r="U95" s="40" t="str">
        <f>IF($B95="igen",Beosztás!AL131,"")</f>
        <v/>
      </c>
      <c r="V95" s="40" t="str">
        <f>IF($B95="igen",Beosztás!AM131,"")</f>
        <v/>
      </c>
      <c r="W95" s="40" t="str">
        <f>IF($B95="igen",Beosztás!AN131,"")</f>
        <v/>
      </c>
      <c r="X95" s="40" t="str">
        <f>IF($B95="igen",Beosztás!AO131,"")</f>
        <v/>
      </c>
      <c r="Y95" s="40" t="str">
        <f>IF($B95="igen",Beosztás!AP131,"")</f>
        <v/>
      </c>
      <c r="Z95" s="40" t="str">
        <f>IF($B95="igen",Beosztás!AQ131,"")</f>
        <v/>
      </c>
      <c r="AA95" s="40" t="str">
        <f>IF($B95="igen",Beosztás!AR131,"")</f>
        <v/>
      </c>
      <c r="AB95" s="40" t="str">
        <f>IF($B95="igen",Beosztás!AS131,"")</f>
        <v/>
      </c>
      <c r="AC95" s="40" t="str">
        <f>IF($B95="igen",Beosztás!AT131,"")</f>
        <v/>
      </c>
      <c r="AD95" s="40" t="str">
        <f>IF($B95="igen",Beosztás!AU131,"")</f>
        <v/>
      </c>
      <c r="AE95" s="40" t="str">
        <f>IF($B95="igen",Beosztás!AV131,"")</f>
        <v/>
      </c>
      <c r="AF95" s="40" t="str">
        <f>IF($B95="igen",Beosztás!AW131,"")</f>
        <v/>
      </c>
      <c r="AG95" s="40" t="str">
        <f>IF($B95="igen",Beosztás!AX131,"")</f>
        <v/>
      </c>
    </row>
    <row r="96" spans="1:33" ht="15" hidden="1" thickBot="1" x14ac:dyDescent="0.35">
      <c r="A96" s="155">
        <f>Beosztás!A132</f>
        <v>0</v>
      </c>
      <c r="B96">
        <f>VLOOKUP($A96,Beosztás!$A$42:$S$348,12,)</f>
        <v>0</v>
      </c>
      <c r="C96" s="40" t="str">
        <f>IF($B96="igen",Beosztás!T132,"")</f>
        <v/>
      </c>
      <c r="D96" s="40" t="str">
        <f>IF($B96="igen",Beosztás!U132,"")</f>
        <v/>
      </c>
      <c r="E96" s="40" t="str">
        <f>IF($B96="igen",Beosztás!V132,"")</f>
        <v/>
      </c>
      <c r="F96" s="40" t="str">
        <f>IF($B96="igen",Beosztás!W132,"")</f>
        <v/>
      </c>
      <c r="G96" s="40" t="str">
        <f>IF($B96="igen",Beosztás!X132,"")</f>
        <v/>
      </c>
      <c r="H96" s="40" t="str">
        <f>IF($B96="igen",Beosztás!Y132,"")</f>
        <v/>
      </c>
      <c r="I96" s="40" t="str">
        <f>IF($B96="igen",Beosztás!Z132,"")</f>
        <v/>
      </c>
      <c r="J96" s="40" t="str">
        <f>IF($B96="igen",Beosztás!AA132,"")</f>
        <v/>
      </c>
      <c r="K96" s="40" t="str">
        <f>IF($B96="igen",Beosztás!AB132,"")</f>
        <v/>
      </c>
      <c r="L96" s="40" t="str">
        <f>IF($B96="igen",Beosztás!AC132,"")</f>
        <v/>
      </c>
      <c r="M96" s="40" t="str">
        <f>IF($B96="igen",Beosztás!AD132,"")</f>
        <v/>
      </c>
      <c r="N96" s="40" t="str">
        <f>IF($B96="igen",Beosztás!AE132,"")</f>
        <v/>
      </c>
      <c r="O96" s="40" t="str">
        <f>IF($B96="igen",Beosztás!AF132,"")</f>
        <v/>
      </c>
      <c r="P96" s="40" t="str">
        <f>IF($B96="igen",Beosztás!AG132,"")</f>
        <v/>
      </c>
      <c r="Q96" s="40" t="str">
        <f>IF($B96="igen",Beosztás!AH132,"")</f>
        <v/>
      </c>
      <c r="R96" s="40" t="str">
        <f>IF($B96="igen",Beosztás!AI132,"")</f>
        <v/>
      </c>
      <c r="S96" s="40" t="str">
        <f>IF($B96="igen",Beosztás!AJ132,"")</f>
        <v/>
      </c>
      <c r="T96" s="40" t="str">
        <f>IF($B96="igen",Beosztás!AK132,"")</f>
        <v/>
      </c>
      <c r="U96" s="40" t="str">
        <f>IF($B96="igen",Beosztás!AL132,"")</f>
        <v/>
      </c>
      <c r="V96" s="40" t="str">
        <f>IF($B96="igen",Beosztás!AM132,"")</f>
        <v/>
      </c>
      <c r="W96" s="40" t="str">
        <f>IF($B96="igen",Beosztás!AN132,"")</f>
        <v/>
      </c>
      <c r="X96" s="40" t="str">
        <f>IF($B96="igen",Beosztás!AO132,"")</f>
        <v/>
      </c>
      <c r="Y96" s="40" t="str">
        <f>IF($B96="igen",Beosztás!AP132,"")</f>
        <v/>
      </c>
      <c r="Z96" s="40" t="str">
        <f>IF($B96="igen",Beosztás!AQ132,"")</f>
        <v/>
      </c>
      <c r="AA96" s="40" t="str">
        <f>IF($B96="igen",Beosztás!AR132,"")</f>
        <v/>
      </c>
      <c r="AB96" s="40" t="str">
        <f>IF($B96="igen",Beosztás!AS132,"")</f>
        <v/>
      </c>
      <c r="AC96" s="40" t="str">
        <f>IF($B96="igen",Beosztás!AT132,"")</f>
        <v/>
      </c>
      <c r="AD96" s="40" t="str">
        <f>IF($B96="igen",Beosztás!AU132,"")</f>
        <v/>
      </c>
      <c r="AE96" s="40" t="str">
        <f>IF($B96="igen",Beosztás!AV132,"")</f>
        <v/>
      </c>
      <c r="AF96" s="40" t="str">
        <f>IF($B96="igen",Beosztás!AW132,"")</f>
        <v/>
      </c>
      <c r="AG96" s="40" t="str">
        <f>IF($B96="igen",Beosztás!AX132,"")</f>
        <v/>
      </c>
    </row>
    <row r="97" spans="1:33" ht="15" hidden="1" thickBot="1" x14ac:dyDescent="0.35">
      <c r="A97" s="155">
        <f>Beosztás!A133</f>
        <v>0</v>
      </c>
      <c r="B97">
        <f>VLOOKUP($A97,Beosztás!$A$42:$S$348,12,)</f>
        <v>0</v>
      </c>
      <c r="C97" s="40" t="str">
        <f>IF($B97="igen",Beosztás!T133,"")</f>
        <v/>
      </c>
      <c r="D97" s="40" t="str">
        <f>IF($B97="igen",Beosztás!U133,"")</f>
        <v/>
      </c>
      <c r="E97" s="40" t="str">
        <f>IF($B97="igen",Beosztás!V133,"")</f>
        <v/>
      </c>
      <c r="F97" s="40" t="str">
        <f>IF($B97="igen",Beosztás!W133,"")</f>
        <v/>
      </c>
      <c r="G97" s="40" t="str">
        <f>IF($B97="igen",Beosztás!X133,"")</f>
        <v/>
      </c>
      <c r="H97" s="40" t="str">
        <f>IF($B97="igen",Beosztás!Y133,"")</f>
        <v/>
      </c>
      <c r="I97" s="40" t="str">
        <f>IF($B97="igen",Beosztás!Z133,"")</f>
        <v/>
      </c>
      <c r="J97" s="40" t="str">
        <f>IF($B97="igen",Beosztás!AA133,"")</f>
        <v/>
      </c>
      <c r="K97" s="40" t="str">
        <f>IF($B97="igen",Beosztás!AB133,"")</f>
        <v/>
      </c>
      <c r="L97" s="40" t="str">
        <f>IF($B97="igen",Beosztás!AC133,"")</f>
        <v/>
      </c>
      <c r="M97" s="40" t="str">
        <f>IF($B97="igen",Beosztás!AD133,"")</f>
        <v/>
      </c>
      <c r="N97" s="40" t="str">
        <f>IF($B97="igen",Beosztás!AE133,"")</f>
        <v/>
      </c>
      <c r="O97" s="40" t="str">
        <f>IF($B97="igen",Beosztás!AF133,"")</f>
        <v/>
      </c>
      <c r="P97" s="40" t="str">
        <f>IF($B97="igen",Beosztás!AG133,"")</f>
        <v/>
      </c>
      <c r="Q97" s="40" t="str">
        <f>IF($B97="igen",Beosztás!AH133,"")</f>
        <v/>
      </c>
      <c r="R97" s="40" t="str">
        <f>IF($B97="igen",Beosztás!AI133,"")</f>
        <v/>
      </c>
      <c r="S97" s="40" t="str">
        <f>IF($B97="igen",Beosztás!AJ133,"")</f>
        <v/>
      </c>
      <c r="T97" s="40" t="str">
        <f>IF($B97="igen",Beosztás!AK133,"")</f>
        <v/>
      </c>
      <c r="U97" s="40" t="str">
        <f>IF($B97="igen",Beosztás!AL133,"")</f>
        <v/>
      </c>
      <c r="V97" s="40" t="str">
        <f>IF($B97="igen",Beosztás!AM133,"")</f>
        <v/>
      </c>
      <c r="W97" s="40" t="str">
        <f>IF($B97="igen",Beosztás!AN133,"")</f>
        <v/>
      </c>
      <c r="X97" s="40" t="str">
        <f>IF($B97="igen",Beosztás!AO133,"")</f>
        <v/>
      </c>
      <c r="Y97" s="40" t="str">
        <f>IF($B97="igen",Beosztás!AP133,"")</f>
        <v/>
      </c>
      <c r="Z97" s="40" t="str">
        <f>IF($B97="igen",Beosztás!AQ133,"")</f>
        <v/>
      </c>
      <c r="AA97" s="40" t="str">
        <f>IF($B97="igen",Beosztás!AR133,"")</f>
        <v/>
      </c>
      <c r="AB97" s="40" t="str">
        <f>IF($B97="igen",Beosztás!AS133,"")</f>
        <v/>
      </c>
      <c r="AC97" s="40" t="str">
        <f>IF($B97="igen",Beosztás!AT133,"")</f>
        <v/>
      </c>
      <c r="AD97" s="40" t="str">
        <f>IF($B97="igen",Beosztás!AU133,"")</f>
        <v/>
      </c>
      <c r="AE97" s="40" t="str">
        <f>IF($B97="igen",Beosztás!AV133,"")</f>
        <v/>
      </c>
      <c r="AF97" s="40" t="str">
        <f>IF($B97="igen",Beosztás!AW133,"")</f>
        <v/>
      </c>
      <c r="AG97" s="40" t="str">
        <f>IF($B97="igen",Beosztás!AX133,"")</f>
        <v/>
      </c>
    </row>
    <row r="98" spans="1:33" ht="15" hidden="1" thickBot="1" x14ac:dyDescent="0.35">
      <c r="A98" s="155">
        <f>Beosztás!A134</f>
        <v>0</v>
      </c>
      <c r="B98">
        <f>VLOOKUP($A98,Beosztás!$A$42:$S$348,12,)</f>
        <v>0</v>
      </c>
      <c r="C98" s="40" t="str">
        <f>IF($B98="igen",Beosztás!T134,"")</f>
        <v/>
      </c>
      <c r="D98" s="40" t="str">
        <f>IF($B98="igen",Beosztás!U134,"")</f>
        <v/>
      </c>
      <c r="E98" s="40" t="str">
        <f>IF($B98="igen",Beosztás!V134,"")</f>
        <v/>
      </c>
      <c r="F98" s="40" t="str">
        <f>IF($B98="igen",Beosztás!W134,"")</f>
        <v/>
      </c>
      <c r="G98" s="40" t="str">
        <f>IF($B98="igen",Beosztás!X134,"")</f>
        <v/>
      </c>
      <c r="H98" s="40" t="str">
        <f>IF($B98="igen",Beosztás!Y134,"")</f>
        <v/>
      </c>
      <c r="I98" s="40" t="str">
        <f>IF($B98="igen",Beosztás!Z134,"")</f>
        <v/>
      </c>
      <c r="J98" s="40" t="str">
        <f>IF($B98="igen",Beosztás!AA134,"")</f>
        <v/>
      </c>
      <c r="K98" s="40" t="str">
        <f>IF($B98="igen",Beosztás!AB134,"")</f>
        <v/>
      </c>
      <c r="L98" s="40" t="str">
        <f>IF($B98="igen",Beosztás!AC134,"")</f>
        <v/>
      </c>
      <c r="M98" s="40" t="str">
        <f>IF($B98="igen",Beosztás!AD134,"")</f>
        <v/>
      </c>
      <c r="N98" s="40" t="str">
        <f>IF($B98="igen",Beosztás!AE134,"")</f>
        <v/>
      </c>
      <c r="O98" s="40" t="str">
        <f>IF($B98="igen",Beosztás!AF134,"")</f>
        <v/>
      </c>
      <c r="P98" s="40" t="str">
        <f>IF($B98="igen",Beosztás!AG134,"")</f>
        <v/>
      </c>
      <c r="Q98" s="40" t="str">
        <f>IF($B98="igen",Beosztás!AH134,"")</f>
        <v/>
      </c>
      <c r="R98" s="40" t="str">
        <f>IF($B98="igen",Beosztás!AI134,"")</f>
        <v/>
      </c>
      <c r="S98" s="40" t="str">
        <f>IF($B98="igen",Beosztás!AJ134,"")</f>
        <v/>
      </c>
      <c r="T98" s="40" t="str">
        <f>IF($B98="igen",Beosztás!AK134,"")</f>
        <v/>
      </c>
      <c r="U98" s="40" t="str">
        <f>IF($B98="igen",Beosztás!AL134,"")</f>
        <v/>
      </c>
      <c r="V98" s="40" t="str">
        <f>IF($B98="igen",Beosztás!AM134,"")</f>
        <v/>
      </c>
      <c r="W98" s="40" t="str">
        <f>IF($B98="igen",Beosztás!AN134,"")</f>
        <v/>
      </c>
      <c r="X98" s="40" t="str">
        <f>IF($B98="igen",Beosztás!AO134,"")</f>
        <v/>
      </c>
      <c r="Y98" s="40" t="str">
        <f>IF($B98="igen",Beosztás!AP134,"")</f>
        <v/>
      </c>
      <c r="Z98" s="40" t="str">
        <f>IF($B98="igen",Beosztás!AQ134,"")</f>
        <v/>
      </c>
      <c r="AA98" s="40" t="str">
        <f>IF($B98="igen",Beosztás!AR134,"")</f>
        <v/>
      </c>
      <c r="AB98" s="40" t="str">
        <f>IF($B98="igen",Beosztás!AS134,"")</f>
        <v/>
      </c>
      <c r="AC98" s="40" t="str">
        <f>IF($B98="igen",Beosztás!AT134,"")</f>
        <v/>
      </c>
      <c r="AD98" s="40" t="str">
        <f>IF($B98="igen",Beosztás!AU134,"")</f>
        <v/>
      </c>
      <c r="AE98" s="40" t="str">
        <f>IF($B98="igen",Beosztás!AV134,"")</f>
        <v/>
      </c>
      <c r="AF98" s="40" t="str">
        <f>IF($B98="igen",Beosztás!AW134,"")</f>
        <v/>
      </c>
      <c r="AG98" s="40" t="str">
        <f>IF($B98="igen",Beosztás!AX134,"")</f>
        <v/>
      </c>
    </row>
    <row r="99" spans="1:33" ht="15" hidden="1" thickBot="1" x14ac:dyDescent="0.35">
      <c r="A99" s="155">
        <f>Beosztás!A135</f>
        <v>0</v>
      </c>
      <c r="B99">
        <f>VLOOKUP($A99,Beosztás!$A$42:$S$348,12,)</f>
        <v>0</v>
      </c>
      <c r="C99" s="40" t="str">
        <f>IF($B99="igen",Beosztás!T135,"")</f>
        <v/>
      </c>
      <c r="D99" s="40" t="str">
        <f>IF($B99="igen",Beosztás!U135,"")</f>
        <v/>
      </c>
      <c r="E99" s="40" t="str">
        <f>IF($B99="igen",Beosztás!V135,"")</f>
        <v/>
      </c>
      <c r="F99" s="40" t="str">
        <f>IF($B99="igen",Beosztás!W135,"")</f>
        <v/>
      </c>
      <c r="G99" s="40" t="str">
        <f>IF($B99="igen",Beosztás!X135,"")</f>
        <v/>
      </c>
      <c r="H99" s="40" t="str">
        <f>IF($B99="igen",Beosztás!Y135,"")</f>
        <v/>
      </c>
      <c r="I99" s="40" t="str">
        <f>IF($B99="igen",Beosztás!Z135,"")</f>
        <v/>
      </c>
      <c r="J99" s="40" t="str">
        <f>IF($B99="igen",Beosztás!AA135,"")</f>
        <v/>
      </c>
      <c r="K99" s="40" t="str">
        <f>IF($B99="igen",Beosztás!AB135,"")</f>
        <v/>
      </c>
      <c r="L99" s="40" t="str">
        <f>IF($B99="igen",Beosztás!AC135,"")</f>
        <v/>
      </c>
      <c r="M99" s="40" t="str">
        <f>IF($B99="igen",Beosztás!AD135,"")</f>
        <v/>
      </c>
      <c r="N99" s="40" t="str">
        <f>IF($B99="igen",Beosztás!AE135,"")</f>
        <v/>
      </c>
      <c r="O99" s="40" t="str">
        <f>IF($B99="igen",Beosztás!AF135,"")</f>
        <v/>
      </c>
      <c r="P99" s="40" t="str">
        <f>IF($B99="igen",Beosztás!AG135,"")</f>
        <v/>
      </c>
      <c r="Q99" s="40" t="str">
        <f>IF($B99="igen",Beosztás!AH135,"")</f>
        <v/>
      </c>
      <c r="R99" s="40" t="str">
        <f>IF($B99="igen",Beosztás!AI135,"")</f>
        <v/>
      </c>
      <c r="S99" s="40" t="str">
        <f>IF($B99="igen",Beosztás!AJ135,"")</f>
        <v/>
      </c>
      <c r="T99" s="40" t="str">
        <f>IF($B99="igen",Beosztás!AK135,"")</f>
        <v/>
      </c>
      <c r="U99" s="40" t="str">
        <f>IF($B99="igen",Beosztás!AL135,"")</f>
        <v/>
      </c>
      <c r="V99" s="40" t="str">
        <f>IF($B99="igen",Beosztás!AM135,"")</f>
        <v/>
      </c>
      <c r="W99" s="40" t="str">
        <f>IF($B99="igen",Beosztás!AN135,"")</f>
        <v/>
      </c>
      <c r="X99" s="40" t="str">
        <f>IF($B99="igen",Beosztás!AO135,"")</f>
        <v/>
      </c>
      <c r="Y99" s="40" t="str">
        <f>IF($B99="igen",Beosztás!AP135,"")</f>
        <v/>
      </c>
      <c r="Z99" s="40" t="str">
        <f>IF($B99="igen",Beosztás!AQ135,"")</f>
        <v/>
      </c>
      <c r="AA99" s="40" t="str">
        <f>IF($B99="igen",Beosztás!AR135,"")</f>
        <v/>
      </c>
      <c r="AB99" s="40" t="str">
        <f>IF($B99="igen",Beosztás!AS135,"")</f>
        <v/>
      </c>
      <c r="AC99" s="40" t="str">
        <f>IF($B99="igen",Beosztás!AT135,"")</f>
        <v/>
      </c>
      <c r="AD99" s="40" t="str">
        <f>IF($B99="igen",Beosztás!AU135,"")</f>
        <v/>
      </c>
      <c r="AE99" s="40" t="str">
        <f>IF($B99="igen",Beosztás!AV135,"")</f>
        <v/>
      </c>
      <c r="AF99" s="40" t="str">
        <f>IF($B99="igen",Beosztás!AW135,"")</f>
        <v/>
      </c>
      <c r="AG99" s="40" t="str">
        <f>IF($B99="igen",Beosztás!AX135,"")</f>
        <v/>
      </c>
    </row>
    <row r="100" spans="1:33" ht="15" hidden="1" thickBot="1" x14ac:dyDescent="0.35">
      <c r="A100" s="155">
        <f>Beosztás!A136</f>
        <v>0</v>
      </c>
      <c r="B100">
        <f>VLOOKUP($A100,Beosztás!$A$42:$S$348,12,)</f>
        <v>0</v>
      </c>
      <c r="C100" s="40" t="str">
        <f>IF($B100="igen",Beosztás!T136,"")</f>
        <v/>
      </c>
      <c r="D100" s="40" t="str">
        <f>IF($B100="igen",Beosztás!U136,"")</f>
        <v/>
      </c>
      <c r="E100" s="40" t="str">
        <f>IF($B100="igen",Beosztás!V136,"")</f>
        <v/>
      </c>
      <c r="F100" s="40" t="str">
        <f>IF($B100="igen",Beosztás!W136,"")</f>
        <v/>
      </c>
      <c r="G100" s="40" t="str">
        <f>IF($B100="igen",Beosztás!X136,"")</f>
        <v/>
      </c>
      <c r="H100" s="40" t="str">
        <f>IF($B100="igen",Beosztás!Y136,"")</f>
        <v/>
      </c>
      <c r="I100" s="40" t="str">
        <f>IF($B100="igen",Beosztás!Z136,"")</f>
        <v/>
      </c>
      <c r="J100" s="40" t="str">
        <f>IF($B100="igen",Beosztás!AA136,"")</f>
        <v/>
      </c>
      <c r="K100" s="40" t="str">
        <f>IF($B100="igen",Beosztás!AB136,"")</f>
        <v/>
      </c>
      <c r="L100" s="40" t="str">
        <f>IF($B100="igen",Beosztás!AC136,"")</f>
        <v/>
      </c>
      <c r="M100" s="40" t="str">
        <f>IF($B100="igen",Beosztás!AD136,"")</f>
        <v/>
      </c>
      <c r="N100" s="40" t="str">
        <f>IF($B100="igen",Beosztás!AE136,"")</f>
        <v/>
      </c>
      <c r="O100" s="40" t="str">
        <f>IF($B100="igen",Beosztás!AF136,"")</f>
        <v/>
      </c>
      <c r="P100" s="40" t="str">
        <f>IF($B100="igen",Beosztás!AG136,"")</f>
        <v/>
      </c>
      <c r="Q100" s="40" t="str">
        <f>IF($B100="igen",Beosztás!AH136,"")</f>
        <v/>
      </c>
      <c r="R100" s="40" t="str">
        <f>IF($B100="igen",Beosztás!AI136,"")</f>
        <v/>
      </c>
      <c r="S100" s="40" t="str">
        <f>IF($B100="igen",Beosztás!AJ136,"")</f>
        <v/>
      </c>
      <c r="T100" s="40" t="str">
        <f>IF($B100="igen",Beosztás!AK136,"")</f>
        <v/>
      </c>
      <c r="U100" s="40" t="str">
        <f>IF($B100="igen",Beosztás!AL136,"")</f>
        <v/>
      </c>
      <c r="V100" s="40" t="str">
        <f>IF($B100="igen",Beosztás!AM136,"")</f>
        <v/>
      </c>
      <c r="W100" s="40" t="str">
        <f>IF($B100="igen",Beosztás!AN136,"")</f>
        <v/>
      </c>
      <c r="X100" s="40" t="str">
        <f>IF($B100="igen",Beosztás!AO136,"")</f>
        <v/>
      </c>
      <c r="Y100" s="40" t="str">
        <f>IF($B100="igen",Beosztás!AP136,"")</f>
        <v/>
      </c>
      <c r="Z100" s="40" t="str">
        <f>IF($B100="igen",Beosztás!AQ136,"")</f>
        <v/>
      </c>
      <c r="AA100" s="40" t="str">
        <f>IF($B100="igen",Beosztás!AR136,"")</f>
        <v/>
      </c>
      <c r="AB100" s="40" t="str">
        <f>IF($B100="igen",Beosztás!AS136,"")</f>
        <v/>
      </c>
      <c r="AC100" s="40" t="str">
        <f>IF($B100="igen",Beosztás!AT136,"")</f>
        <v/>
      </c>
      <c r="AD100" s="40" t="str">
        <f>IF($B100="igen",Beosztás!AU136,"")</f>
        <v/>
      </c>
      <c r="AE100" s="40" t="str">
        <f>IF($B100="igen",Beosztás!AV136,"")</f>
        <v/>
      </c>
      <c r="AF100" s="40" t="str">
        <f>IF($B100="igen",Beosztás!AW136,"")</f>
        <v/>
      </c>
      <c r="AG100" s="40" t="str">
        <f>IF($B100="igen",Beosztás!AX136,"")</f>
        <v/>
      </c>
    </row>
    <row r="101" spans="1:33" ht="15" hidden="1" thickBot="1" x14ac:dyDescent="0.35">
      <c r="A101" s="155">
        <f>Beosztás!A137</f>
        <v>0</v>
      </c>
      <c r="B101">
        <f>VLOOKUP($A101,Beosztás!$A$42:$S$348,12,)</f>
        <v>0</v>
      </c>
      <c r="C101" s="40" t="str">
        <f>IF($B101="igen",Beosztás!T137,"")</f>
        <v/>
      </c>
      <c r="D101" s="40" t="str">
        <f>IF($B101="igen",Beosztás!U137,"")</f>
        <v/>
      </c>
      <c r="E101" s="40" t="str">
        <f>IF($B101="igen",Beosztás!V137,"")</f>
        <v/>
      </c>
      <c r="F101" s="40" t="str">
        <f>IF($B101="igen",Beosztás!W137,"")</f>
        <v/>
      </c>
      <c r="G101" s="40" t="str">
        <f>IF($B101="igen",Beosztás!X137,"")</f>
        <v/>
      </c>
      <c r="H101" s="40" t="str">
        <f>IF($B101="igen",Beosztás!Y137,"")</f>
        <v/>
      </c>
      <c r="I101" s="40" t="str">
        <f>IF($B101="igen",Beosztás!Z137,"")</f>
        <v/>
      </c>
      <c r="J101" s="40" t="str">
        <f>IF($B101="igen",Beosztás!AA137,"")</f>
        <v/>
      </c>
      <c r="K101" s="40" t="str">
        <f>IF($B101="igen",Beosztás!AB137,"")</f>
        <v/>
      </c>
      <c r="L101" s="40" t="str">
        <f>IF($B101="igen",Beosztás!AC137,"")</f>
        <v/>
      </c>
      <c r="M101" s="40" t="str">
        <f>IF($B101="igen",Beosztás!AD137,"")</f>
        <v/>
      </c>
      <c r="N101" s="40" t="str">
        <f>IF($B101="igen",Beosztás!AE137,"")</f>
        <v/>
      </c>
      <c r="O101" s="40" t="str">
        <f>IF($B101="igen",Beosztás!AF137,"")</f>
        <v/>
      </c>
      <c r="P101" s="40" t="str">
        <f>IF($B101="igen",Beosztás!AG137,"")</f>
        <v/>
      </c>
      <c r="Q101" s="40" t="str">
        <f>IF($B101="igen",Beosztás!AH137,"")</f>
        <v/>
      </c>
      <c r="R101" s="40" t="str">
        <f>IF($B101="igen",Beosztás!AI137,"")</f>
        <v/>
      </c>
      <c r="S101" s="40" t="str">
        <f>IF($B101="igen",Beosztás!AJ137,"")</f>
        <v/>
      </c>
      <c r="T101" s="40" t="str">
        <f>IF($B101="igen",Beosztás!AK137,"")</f>
        <v/>
      </c>
      <c r="U101" s="40" t="str">
        <f>IF($B101="igen",Beosztás!AL137,"")</f>
        <v/>
      </c>
      <c r="V101" s="40" t="str">
        <f>IF($B101="igen",Beosztás!AM137,"")</f>
        <v/>
      </c>
      <c r="W101" s="40" t="str">
        <f>IF($B101="igen",Beosztás!AN137,"")</f>
        <v/>
      </c>
      <c r="X101" s="40" t="str">
        <f>IF($B101="igen",Beosztás!AO137,"")</f>
        <v/>
      </c>
      <c r="Y101" s="40" t="str">
        <f>IF($B101="igen",Beosztás!AP137,"")</f>
        <v/>
      </c>
      <c r="Z101" s="40" t="str">
        <f>IF($B101="igen",Beosztás!AQ137,"")</f>
        <v/>
      </c>
      <c r="AA101" s="40" t="str">
        <f>IF($B101="igen",Beosztás!AR137,"")</f>
        <v/>
      </c>
      <c r="AB101" s="40" t="str">
        <f>IF($B101="igen",Beosztás!AS137,"")</f>
        <v/>
      </c>
      <c r="AC101" s="40" t="str">
        <f>IF($B101="igen",Beosztás!AT137,"")</f>
        <v/>
      </c>
      <c r="AD101" s="40" t="str">
        <f>IF($B101="igen",Beosztás!AU137,"")</f>
        <v/>
      </c>
      <c r="AE101" s="40" t="str">
        <f>IF($B101="igen",Beosztás!AV137,"")</f>
        <v/>
      </c>
      <c r="AF101" s="40" t="str">
        <f>IF($B101="igen",Beosztás!AW137,"")</f>
        <v/>
      </c>
      <c r="AG101" s="40" t="str">
        <f>IF($B101="igen",Beosztás!AX137,"")</f>
        <v/>
      </c>
    </row>
    <row r="102" spans="1:33" ht="15" hidden="1" thickBot="1" x14ac:dyDescent="0.35">
      <c r="A102" s="155">
        <f>Beosztás!A138</f>
        <v>0</v>
      </c>
      <c r="B102">
        <f>VLOOKUP($A102,Beosztás!$A$42:$S$348,12,)</f>
        <v>0</v>
      </c>
      <c r="C102" s="40" t="str">
        <f>IF($B102="igen",Beosztás!T138,"")</f>
        <v/>
      </c>
      <c r="D102" s="40" t="str">
        <f>IF($B102="igen",Beosztás!U138,"")</f>
        <v/>
      </c>
      <c r="E102" s="40" t="str">
        <f>IF($B102="igen",Beosztás!V138,"")</f>
        <v/>
      </c>
      <c r="F102" s="40" t="str">
        <f>IF($B102="igen",Beosztás!W138,"")</f>
        <v/>
      </c>
      <c r="G102" s="40" t="str">
        <f>IF($B102="igen",Beosztás!X138,"")</f>
        <v/>
      </c>
      <c r="H102" s="40" t="str">
        <f>IF($B102="igen",Beosztás!Y138,"")</f>
        <v/>
      </c>
      <c r="I102" s="40" t="str">
        <f>IF($B102="igen",Beosztás!Z138,"")</f>
        <v/>
      </c>
      <c r="J102" s="40" t="str">
        <f>IF($B102="igen",Beosztás!AA138,"")</f>
        <v/>
      </c>
      <c r="K102" s="40" t="str">
        <f>IF($B102="igen",Beosztás!AB138,"")</f>
        <v/>
      </c>
      <c r="L102" s="40" t="str">
        <f>IF($B102="igen",Beosztás!AC138,"")</f>
        <v/>
      </c>
      <c r="M102" s="40" t="str">
        <f>IF($B102="igen",Beosztás!AD138,"")</f>
        <v/>
      </c>
      <c r="N102" s="40" t="str">
        <f>IF($B102="igen",Beosztás!AE138,"")</f>
        <v/>
      </c>
      <c r="O102" s="40" t="str">
        <f>IF($B102="igen",Beosztás!AF138,"")</f>
        <v/>
      </c>
      <c r="P102" s="40" t="str">
        <f>IF($B102="igen",Beosztás!AG138,"")</f>
        <v/>
      </c>
      <c r="Q102" s="40" t="str">
        <f>IF($B102="igen",Beosztás!AH138,"")</f>
        <v/>
      </c>
      <c r="R102" s="40" t="str">
        <f>IF($B102="igen",Beosztás!AI138,"")</f>
        <v/>
      </c>
      <c r="S102" s="40" t="str">
        <f>IF($B102="igen",Beosztás!AJ138,"")</f>
        <v/>
      </c>
      <c r="T102" s="40" t="str">
        <f>IF($B102="igen",Beosztás!AK138,"")</f>
        <v/>
      </c>
      <c r="U102" s="40" t="str">
        <f>IF($B102="igen",Beosztás!AL138,"")</f>
        <v/>
      </c>
      <c r="V102" s="40" t="str">
        <f>IF($B102="igen",Beosztás!AM138,"")</f>
        <v/>
      </c>
      <c r="W102" s="40" t="str">
        <f>IF($B102="igen",Beosztás!AN138,"")</f>
        <v/>
      </c>
      <c r="X102" s="40" t="str">
        <f>IF($B102="igen",Beosztás!AO138,"")</f>
        <v/>
      </c>
      <c r="Y102" s="40" t="str">
        <f>IF($B102="igen",Beosztás!AP138,"")</f>
        <v/>
      </c>
      <c r="Z102" s="40" t="str">
        <f>IF($B102="igen",Beosztás!AQ138,"")</f>
        <v/>
      </c>
      <c r="AA102" s="40" t="str">
        <f>IF($B102="igen",Beosztás!AR138,"")</f>
        <v/>
      </c>
      <c r="AB102" s="40" t="str">
        <f>IF($B102="igen",Beosztás!AS138,"")</f>
        <v/>
      </c>
      <c r="AC102" s="40" t="str">
        <f>IF($B102="igen",Beosztás!AT138,"")</f>
        <v/>
      </c>
      <c r="AD102" s="40" t="str">
        <f>IF($B102="igen",Beosztás!AU138,"")</f>
        <v/>
      </c>
      <c r="AE102" s="40" t="str">
        <f>IF($B102="igen",Beosztás!AV138,"")</f>
        <v/>
      </c>
      <c r="AF102" s="40" t="str">
        <f>IF($B102="igen",Beosztás!AW138,"")</f>
        <v/>
      </c>
      <c r="AG102" s="40" t="str">
        <f>IF($B102="igen",Beosztás!AX138,"")</f>
        <v/>
      </c>
    </row>
    <row r="103" spans="1:33" ht="15" hidden="1" thickBot="1" x14ac:dyDescent="0.35">
      <c r="A103" s="155">
        <f>Beosztás!A139</f>
        <v>0</v>
      </c>
      <c r="B103">
        <f>VLOOKUP($A103,Beosztás!$A$42:$S$348,12,)</f>
        <v>0</v>
      </c>
      <c r="C103" s="40" t="str">
        <f>IF($B103="igen",Beosztás!T139,"")</f>
        <v/>
      </c>
      <c r="D103" s="40" t="str">
        <f>IF($B103="igen",Beosztás!U139,"")</f>
        <v/>
      </c>
      <c r="E103" s="40" t="str">
        <f>IF($B103="igen",Beosztás!V139,"")</f>
        <v/>
      </c>
      <c r="F103" s="40" t="str">
        <f>IF($B103="igen",Beosztás!W139,"")</f>
        <v/>
      </c>
      <c r="G103" s="40" t="str">
        <f>IF($B103="igen",Beosztás!X139,"")</f>
        <v/>
      </c>
      <c r="H103" s="40" t="str">
        <f>IF($B103="igen",Beosztás!Y139,"")</f>
        <v/>
      </c>
      <c r="I103" s="40" t="str">
        <f>IF($B103="igen",Beosztás!Z139,"")</f>
        <v/>
      </c>
      <c r="J103" s="40" t="str">
        <f>IF($B103="igen",Beosztás!AA139,"")</f>
        <v/>
      </c>
      <c r="K103" s="40" t="str">
        <f>IF($B103="igen",Beosztás!AB139,"")</f>
        <v/>
      </c>
      <c r="L103" s="40" t="str">
        <f>IF($B103="igen",Beosztás!AC139,"")</f>
        <v/>
      </c>
      <c r="M103" s="40" t="str">
        <f>IF($B103="igen",Beosztás!AD139,"")</f>
        <v/>
      </c>
      <c r="N103" s="40" t="str">
        <f>IF($B103="igen",Beosztás!AE139,"")</f>
        <v/>
      </c>
      <c r="O103" s="40" t="str">
        <f>IF($B103="igen",Beosztás!AF139,"")</f>
        <v/>
      </c>
      <c r="P103" s="40" t="str">
        <f>IF($B103="igen",Beosztás!AG139,"")</f>
        <v/>
      </c>
      <c r="Q103" s="40" t="str">
        <f>IF($B103="igen",Beosztás!AH139,"")</f>
        <v/>
      </c>
      <c r="R103" s="40" t="str">
        <f>IF($B103="igen",Beosztás!AI139,"")</f>
        <v/>
      </c>
      <c r="S103" s="40" t="str">
        <f>IF($B103="igen",Beosztás!AJ139,"")</f>
        <v/>
      </c>
      <c r="T103" s="40" t="str">
        <f>IF($B103="igen",Beosztás!AK139,"")</f>
        <v/>
      </c>
      <c r="U103" s="40" t="str">
        <f>IF($B103="igen",Beosztás!AL139,"")</f>
        <v/>
      </c>
      <c r="V103" s="40" t="str">
        <f>IF($B103="igen",Beosztás!AM139,"")</f>
        <v/>
      </c>
      <c r="W103" s="40" t="str">
        <f>IF($B103="igen",Beosztás!AN139,"")</f>
        <v/>
      </c>
      <c r="X103" s="40" t="str">
        <f>IF($B103="igen",Beosztás!AO139,"")</f>
        <v/>
      </c>
      <c r="Y103" s="40" t="str">
        <f>IF($B103="igen",Beosztás!AP139,"")</f>
        <v/>
      </c>
      <c r="Z103" s="40" t="str">
        <f>IF($B103="igen",Beosztás!AQ139,"")</f>
        <v/>
      </c>
      <c r="AA103" s="40" t="str">
        <f>IF($B103="igen",Beosztás!AR139,"")</f>
        <v/>
      </c>
      <c r="AB103" s="40" t="str">
        <f>IF($B103="igen",Beosztás!AS139,"")</f>
        <v/>
      </c>
      <c r="AC103" s="40" t="str">
        <f>IF($B103="igen",Beosztás!AT139,"")</f>
        <v/>
      </c>
      <c r="AD103" s="40" t="str">
        <f>IF($B103="igen",Beosztás!AU139,"")</f>
        <v/>
      </c>
      <c r="AE103" s="40" t="str">
        <f>IF($B103="igen",Beosztás!AV139,"")</f>
        <v/>
      </c>
      <c r="AF103" s="40" t="str">
        <f>IF($B103="igen",Beosztás!AW139,"")</f>
        <v/>
      </c>
      <c r="AG103" s="40" t="str">
        <f>IF($B103="igen",Beosztás!AX139,"")</f>
        <v/>
      </c>
    </row>
    <row r="104" spans="1:33" ht="15" hidden="1" thickBot="1" x14ac:dyDescent="0.35">
      <c r="A104" s="155">
        <f>Beosztás!A140</f>
        <v>0</v>
      </c>
      <c r="B104">
        <f>VLOOKUP($A104,Beosztás!$A$42:$S$348,12,)</f>
        <v>0</v>
      </c>
      <c r="C104" s="40" t="str">
        <f>IF($B104="igen",Beosztás!T140,"")</f>
        <v/>
      </c>
      <c r="D104" s="40" t="str">
        <f>IF($B104="igen",Beosztás!U140,"")</f>
        <v/>
      </c>
      <c r="E104" s="40" t="str">
        <f>IF($B104="igen",Beosztás!V140,"")</f>
        <v/>
      </c>
      <c r="F104" s="40" t="str">
        <f>IF($B104="igen",Beosztás!W140,"")</f>
        <v/>
      </c>
      <c r="G104" s="40" t="str">
        <f>IF($B104="igen",Beosztás!X140,"")</f>
        <v/>
      </c>
      <c r="H104" s="40" t="str">
        <f>IF($B104="igen",Beosztás!Y140,"")</f>
        <v/>
      </c>
      <c r="I104" s="40" t="str">
        <f>IF($B104="igen",Beosztás!Z140,"")</f>
        <v/>
      </c>
      <c r="J104" s="40" t="str">
        <f>IF($B104="igen",Beosztás!AA140,"")</f>
        <v/>
      </c>
      <c r="K104" s="40" t="str">
        <f>IF($B104="igen",Beosztás!AB140,"")</f>
        <v/>
      </c>
      <c r="L104" s="40" t="str">
        <f>IF($B104="igen",Beosztás!AC140,"")</f>
        <v/>
      </c>
      <c r="M104" s="40" t="str">
        <f>IF($B104="igen",Beosztás!AD140,"")</f>
        <v/>
      </c>
      <c r="N104" s="40" t="str">
        <f>IF($B104="igen",Beosztás!AE140,"")</f>
        <v/>
      </c>
      <c r="O104" s="40" t="str">
        <f>IF($B104="igen",Beosztás!AF140,"")</f>
        <v/>
      </c>
      <c r="P104" s="40" t="str">
        <f>IF($B104="igen",Beosztás!AG140,"")</f>
        <v/>
      </c>
      <c r="Q104" s="40" t="str">
        <f>IF($B104="igen",Beosztás!AH140,"")</f>
        <v/>
      </c>
      <c r="R104" s="40" t="str">
        <f>IF($B104="igen",Beosztás!AI140,"")</f>
        <v/>
      </c>
      <c r="S104" s="40" t="str">
        <f>IF($B104="igen",Beosztás!AJ140,"")</f>
        <v/>
      </c>
      <c r="T104" s="40" t="str">
        <f>IF($B104="igen",Beosztás!AK140,"")</f>
        <v/>
      </c>
      <c r="U104" s="40" t="str">
        <f>IF($B104="igen",Beosztás!AL140,"")</f>
        <v/>
      </c>
      <c r="V104" s="40" t="str">
        <f>IF($B104="igen",Beosztás!AM140,"")</f>
        <v/>
      </c>
      <c r="W104" s="40" t="str">
        <f>IF($B104="igen",Beosztás!AN140,"")</f>
        <v/>
      </c>
      <c r="X104" s="40" t="str">
        <f>IF($B104="igen",Beosztás!AO140,"")</f>
        <v/>
      </c>
      <c r="Y104" s="40" t="str">
        <f>IF($B104="igen",Beosztás!AP140,"")</f>
        <v/>
      </c>
      <c r="Z104" s="40" t="str">
        <f>IF($B104="igen",Beosztás!AQ140,"")</f>
        <v/>
      </c>
      <c r="AA104" s="40" t="str">
        <f>IF($B104="igen",Beosztás!AR140,"")</f>
        <v/>
      </c>
      <c r="AB104" s="40" t="str">
        <f>IF($B104="igen",Beosztás!AS140,"")</f>
        <v/>
      </c>
      <c r="AC104" s="40" t="str">
        <f>IF($B104="igen",Beosztás!AT140,"")</f>
        <v/>
      </c>
      <c r="AD104" s="40" t="str">
        <f>IF($B104="igen",Beosztás!AU140,"")</f>
        <v/>
      </c>
      <c r="AE104" s="40" t="str">
        <f>IF($B104="igen",Beosztás!AV140,"")</f>
        <v/>
      </c>
      <c r="AF104" s="40" t="str">
        <f>IF($B104="igen",Beosztás!AW140,"")</f>
        <v/>
      </c>
      <c r="AG104" s="40" t="str">
        <f>IF($B104="igen",Beosztás!AX140,"")</f>
        <v/>
      </c>
    </row>
    <row r="105" spans="1:33" ht="15" hidden="1" thickBot="1" x14ac:dyDescent="0.35">
      <c r="A105" s="155">
        <f>Beosztás!A141</f>
        <v>0</v>
      </c>
      <c r="B105">
        <f>VLOOKUP($A105,Beosztás!$A$42:$S$348,12,)</f>
        <v>0</v>
      </c>
      <c r="C105" s="40" t="str">
        <f>IF($B105="igen",Beosztás!T141,"")</f>
        <v/>
      </c>
      <c r="D105" s="40" t="str">
        <f>IF($B105="igen",Beosztás!U141,"")</f>
        <v/>
      </c>
      <c r="E105" s="40" t="str">
        <f>IF($B105="igen",Beosztás!V141,"")</f>
        <v/>
      </c>
      <c r="F105" s="40" t="str">
        <f>IF($B105="igen",Beosztás!W141,"")</f>
        <v/>
      </c>
      <c r="G105" s="40" t="str">
        <f>IF($B105="igen",Beosztás!X141,"")</f>
        <v/>
      </c>
      <c r="H105" s="40" t="str">
        <f>IF($B105="igen",Beosztás!Y141,"")</f>
        <v/>
      </c>
      <c r="I105" s="40" t="str">
        <f>IF($B105="igen",Beosztás!Z141,"")</f>
        <v/>
      </c>
      <c r="J105" s="40" t="str">
        <f>IF($B105="igen",Beosztás!AA141,"")</f>
        <v/>
      </c>
      <c r="K105" s="40" t="str">
        <f>IF($B105="igen",Beosztás!AB141,"")</f>
        <v/>
      </c>
      <c r="L105" s="40" t="str">
        <f>IF($B105="igen",Beosztás!AC141,"")</f>
        <v/>
      </c>
      <c r="M105" s="40" t="str">
        <f>IF($B105="igen",Beosztás!AD141,"")</f>
        <v/>
      </c>
      <c r="N105" s="40" t="str">
        <f>IF($B105="igen",Beosztás!AE141,"")</f>
        <v/>
      </c>
      <c r="O105" s="40" t="str">
        <f>IF($B105="igen",Beosztás!AF141,"")</f>
        <v/>
      </c>
      <c r="P105" s="40" t="str">
        <f>IF($B105="igen",Beosztás!AG141,"")</f>
        <v/>
      </c>
      <c r="Q105" s="40" t="str">
        <f>IF($B105="igen",Beosztás!AH141,"")</f>
        <v/>
      </c>
      <c r="R105" s="40" t="str">
        <f>IF($B105="igen",Beosztás!AI141,"")</f>
        <v/>
      </c>
      <c r="S105" s="40" t="str">
        <f>IF($B105="igen",Beosztás!AJ141,"")</f>
        <v/>
      </c>
      <c r="T105" s="40" t="str">
        <f>IF($B105="igen",Beosztás!AK141,"")</f>
        <v/>
      </c>
      <c r="U105" s="40" t="str">
        <f>IF($B105="igen",Beosztás!AL141,"")</f>
        <v/>
      </c>
      <c r="V105" s="40" t="str">
        <f>IF($B105="igen",Beosztás!AM141,"")</f>
        <v/>
      </c>
      <c r="W105" s="40" t="str">
        <f>IF($B105="igen",Beosztás!AN141,"")</f>
        <v/>
      </c>
      <c r="X105" s="40" t="str">
        <f>IF($B105="igen",Beosztás!AO141,"")</f>
        <v/>
      </c>
      <c r="Y105" s="40" t="str">
        <f>IF($B105="igen",Beosztás!AP141,"")</f>
        <v/>
      </c>
      <c r="Z105" s="40" t="str">
        <f>IF($B105="igen",Beosztás!AQ141,"")</f>
        <v/>
      </c>
      <c r="AA105" s="40" t="str">
        <f>IF($B105="igen",Beosztás!AR141,"")</f>
        <v/>
      </c>
      <c r="AB105" s="40" t="str">
        <f>IF($B105="igen",Beosztás!AS141,"")</f>
        <v/>
      </c>
      <c r="AC105" s="40" t="str">
        <f>IF($B105="igen",Beosztás!AT141,"")</f>
        <v/>
      </c>
      <c r="AD105" s="40" t="str">
        <f>IF($B105="igen",Beosztás!AU141,"")</f>
        <v/>
      </c>
      <c r="AE105" s="40" t="str">
        <f>IF($B105="igen",Beosztás!AV141,"")</f>
        <v/>
      </c>
      <c r="AF105" s="40" t="str">
        <f>IF($B105="igen",Beosztás!AW141,"")</f>
        <v/>
      </c>
      <c r="AG105" s="40" t="str">
        <f>IF($B105="igen",Beosztás!AX141,"")</f>
        <v/>
      </c>
    </row>
    <row r="106" spans="1:33" ht="15" hidden="1" thickBot="1" x14ac:dyDescent="0.35">
      <c r="A106" s="155">
        <f>Beosztás!A142</f>
        <v>0</v>
      </c>
      <c r="B106">
        <f>VLOOKUP($A106,Beosztás!$A$42:$S$348,12,)</f>
        <v>0</v>
      </c>
      <c r="C106" s="40" t="str">
        <f>IF($B106="igen",Beosztás!T142,"")</f>
        <v/>
      </c>
      <c r="D106" s="40" t="str">
        <f>IF($B106="igen",Beosztás!U142,"")</f>
        <v/>
      </c>
      <c r="E106" s="40" t="str">
        <f>IF($B106="igen",Beosztás!V142,"")</f>
        <v/>
      </c>
      <c r="F106" s="40" t="str">
        <f>IF($B106="igen",Beosztás!W142,"")</f>
        <v/>
      </c>
      <c r="G106" s="40" t="str">
        <f>IF($B106="igen",Beosztás!X142,"")</f>
        <v/>
      </c>
      <c r="H106" s="40" t="str">
        <f>IF($B106="igen",Beosztás!Y142,"")</f>
        <v/>
      </c>
      <c r="I106" s="40" t="str">
        <f>IF($B106="igen",Beosztás!Z142,"")</f>
        <v/>
      </c>
      <c r="J106" s="40" t="str">
        <f>IF($B106="igen",Beosztás!AA142,"")</f>
        <v/>
      </c>
      <c r="K106" s="40" t="str">
        <f>IF($B106="igen",Beosztás!AB142,"")</f>
        <v/>
      </c>
      <c r="L106" s="40" t="str">
        <f>IF($B106="igen",Beosztás!AC142,"")</f>
        <v/>
      </c>
      <c r="M106" s="40" t="str">
        <f>IF($B106="igen",Beosztás!AD142,"")</f>
        <v/>
      </c>
      <c r="N106" s="40" t="str">
        <f>IF($B106="igen",Beosztás!AE142,"")</f>
        <v/>
      </c>
      <c r="O106" s="40" t="str">
        <f>IF($B106="igen",Beosztás!AF142,"")</f>
        <v/>
      </c>
      <c r="P106" s="40" t="str">
        <f>IF($B106="igen",Beosztás!AG142,"")</f>
        <v/>
      </c>
      <c r="Q106" s="40" t="str">
        <f>IF($B106="igen",Beosztás!AH142,"")</f>
        <v/>
      </c>
      <c r="R106" s="40" t="str">
        <f>IF($B106="igen",Beosztás!AI142,"")</f>
        <v/>
      </c>
      <c r="S106" s="40" t="str">
        <f>IF($B106="igen",Beosztás!AJ142,"")</f>
        <v/>
      </c>
      <c r="T106" s="40" t="str">
        <f>IF($B106="igen",Beosztás!AK142,"")</f>
        <v/>
      </c>
      <c r="U106" s="40" t="str">
        <f>IF($B106="igen",Beosztás!AL142,"")</f>
        <v/>
      </c>
      <c r="V106" s="40" t="str">
        <f>IF($B106="igen",Beosztás!AM142,"")</f>
        <v/>
      </c>
      <c r="W106" s="40" t="str">
        <f>IF($B106="igen",Beosztás!AN142,"")</f>
        <v/>
      </c>
      <c r="X106" s="40" t="str">
        <f>IF($B106="igen",Beosztás!AO142,"")</f>
        <v/>
      </c>
      <c r="Y106" s="40" t="str">
        <f>IF($B106="igen",Beosztás!AP142,"")</f>
        <v/>
      </c>
      <c r="Z106" s="40" t="str">
        <f>IF($B106="igen",Beosztás!AQ142,"")</f>
        <v/>
      </c>
      <c r="AA106" s="40" t="str">
        <f>IF($B106="igen",Beosztás!AR142,"")</f>
        <v/>
      </c>
      <c r="AB106" s="40" t="str">
        <f>IF($B106="igen",Beosztás!AS142,"")</f>
        <v/>
      </c>
      <c r="AC106" s="40" t="str">
        <f>IF($B106="igen",Beosztás!AT142,"")</f>
        <v/>
      </c>
      <c r="AD106" s="40" t="str">
        <f>IF($B106="igen",Beosztás!AU142,"")</f>
        <v/>
      </c>
      <c r="AE106" s="40" t="str">
        <f>IF($B106="igen",Beosztás!AV142,"")</f>
        <v/>
      </c>
      <c r="AF106" s="40" t="str">
        <f>IF($B106="igen",Beosztás!AW142,"")</f>
        <v/>
      </c>
      <c r="AG106" s="40" t="str">
        <f>IF($B106="igen",Beosztás!AX142,"")</f>
        <v/>
      </c>
    </row>
    <row r="107" spans="1:33" ht="15" hidden="1" thickBot="1" x14ac:dyDescent="0.35">
      <c r="A107" s="155">
        <f>Beosztás!A143</f>
        <v>0</v>
      </c>
      <c r="B107">
        <f>VLOOKUP($A107,Beosztás!$A$42:$S$348,12,)</f>
        <v>0</v>
      </c>
      <c r="C107" s="40" t="str">
        <f>IF($B107="igen",Beosztás!T143,"")</f>
        <v/>
      </c>
      <c r="D107" s="40" t="str">
        <f>IF($B107="igen",Beosztás!U143,"")</f>
        <v/>
      </c>
      <c r="E107" s="40" t="str">
        <f>IF($B107="igen",Beosztás!V143,"")</f>
        <v/>
      </c>
      <c r="F107" s="40" t="str">
        <f>IF($B107="igen",Beosztás!W143,"")</f>
        <v/>
      </c>
      <c r="G107" s="40" t="str">
        <f>IF($B107="igen",Beosztás!X143,"")</f>
        <v/>
      </c>
      <c r="H107" s="40" t="str">
        <f>IF($B107="igen",Beosztás!Y143,"")</f>
        <v/>
      </c>
      <c r="I107" s="40" t="str">
        <f>IF($B107="igen",Beosztás!Z143,"")</f>
        <v/>
      </c>
      <c r="J107" s="40" t="str">
        <f>IF($B107="igen",Beosztás!AA143,"")</f>
        <v/>
      </c>
      <c r="K107" s="40" t="str">
        <f>IF($B107="igen",Beosztás!AB143,"")</f>
        <v/>
      </c>
      <c r="L107" s="40" t="str">
        <f>IF($B107="igen",Beosztás!AC143,"")</f>
        <v/>
      </c>
      <c r="M107" s="40" t="str">
        <f>IF($B107="igen",Beosztás!AD143,"")</f>
        <v/>
      </c>
      <c r="N107" s="40" t="str">
        <f>IF($B107="igen",Beosztás!AE143,"")</f>
        <v/>
      </c>
      <c r="O107" s="40" t="str">
        <f>IF($B107="igen",Beosztás!AF143,"")</f>
        <v/>
      </c>
      <c r="P107" s="40" t="str">
        <f>IF($B107="igen",Beosztás!AG143,"")</f>
        <v/>
      </c>
      <c r="Q107" s="40" t="str">
        <f>IF($B107="igen",Beosztás!AH143,"")</f>
        <v/>
      </c>
      <c r="R107" s="40" t="str">
        <f>IF($B107="igen",Beosztás!AI143,"")</f>
        <v/>
      </c>
      <c r="S107" s="40" t="str">
        <f>IF($B107="igen",Beosztás!AJ143,"")</f>
        <v/>
      </c>
      <c r="T107" s="40" t="str">
        <f>IF($B107="igen",Beosztás!AK143,"")</f>
        <v/>
      </c>
      <c r="U107" s="40" t="str">
        <f>IF($B107="igen",Beosztás!AL143,"")</f>
        <v/>
      </c>
      <c r="V107" s="40" t="str">
        <f>IF($B107="igen",Beosztás!AM143,"")</f>
        <v/>
      </c>
      <c r="W107" s="40" t="str">
        <f>IF($B107="igen",Beosztás!AN143,"")</f>
        <v/>
      </c>
      <c r="X107" s="40" t="str">
        <f>IF($B107="igen",Beosztás!AO143,"")</f>
        <v/>
      </c>
      <c r="Y107" s="40" t="str">
        <f>IF($B107="igen",Beosztás!AP143,"")</f>
        <v/>
      </c>
      <c r="Z107" s="40" t="str">
        <f>IF($B107="igen",Beosztás!AQ143,"")</f>
        <v/>
      </c>
      <c r="AA107" s="40" t="str">
        <f>IF($B107="igen",Beosztás!AR143,"")</f>
        <v/>
      </c>
      <c r="AB107" s="40" t="str">
        <f>IF($B107="igen",Beosztás!AS143,"")</f>
        <v/>
      </c>
      <c r="AC107" s="40" t="str">
        <f>IF($B107="igen",Beosztás!AT143,"")</f>
        <v/>
      </c>
      <c r="AD107" s="40" t="str">
        <f>IF($B107="igen",Beosztás!AU143,"")</f>
        <v/>
      </c>
      <c r="AE107" s="40" t="str">
        <f>IF($B107="igen",Beosztás!AV143,"")</f>
        <v/>
      </c>
      <c r="AF107" s="40" t="str">
        <f>IF($B107="igen",Beosztás!AW143,"")</f>
        <v/>
      </c>
      <c r="AG107" s="40" t="str">
        <f>IF($B107="igen",Beosztás!AX143,"")</f>
        <v/>
      </c>
    </row>
    <row r="108" spans="1:33" ht="15" hidden="1" thickBot="1" x14ac:dyDescent="0.35">
      <c r="A108" s="155">
        <f>Beosztás!A144</f>
        <v>0</v>
      </c>
      <c r="B108">
        <f>VLOOKUP($A108,Beosztás!$A$42:$S$348,12,)</f>
        <v>0</v>
      </c>
      <c r="C108" s="40" t="str">
        <f>IF($B108="igen",Beosztás!T144,"")</f>
        <v/>
      </c>
      <c r="D108" s="40" t="str">
        <f>IF($B108="igen",Beosztás!U144,"")</f>
        <v/>
      </c>
      <c r="E108" s="40" t="str">
        <f>IF($B108="igen",Beosztás!V144,"")</f>
        <v/>
      </c>
      <c r="F108" s="40" t="str">
        <f>IF($B108="igen",Beosztás!W144,"")</f>
        <v/>
      </c>
      <c r="G108" s="40" t="str">
        <f>IF($B108="igen",Beosztás!X144,"")</f>
        <v/>
      </c>
      <c r="H108" s="40" t="str">
        <f>IF($B108="igen",Beosztás!Y144,"")</f>
        <v/>
      </c>
      <c r="I108" s="40" t="str">
        <f>IF($B108="igen",Beosztás!Z144,"")</f>
        <v/>
      </c>
      <c r="J108" s="40" t="str">
        <f>IF($B108="igen",Beosztás!AA144,"")</f>
        <v/>
      </c>
      <c r="K108" s="40" t="str">
        <f>IF($B108="igen",Beosztás!AB144,"")</f>
        <v/>
      </c>
      <c r="L108" s="40" t="str">
        <f>IF($B108="igen",Beosztás!AC144,"")</f>
        <v/>
      </c>
      <c r="M108" s="40" t="str">
        <f>IF($B108="igen",Beosztás!AD144,"")</f>
        <v/>
      </c>
      <c r="N108" s="40" t="str">
        <f>IF($B108="igen",Beosztás!AE144,"")</f>
        <v/>
      </c>
      <c r="O108" s="40" t="str">
        <f>IF($B108="igen",Beosztás!AF144,"")</f>
        <v/>
      </c>
      <c r="P108" s="40" t="str">
        <f>IF($B108="igen",Beosztás!AG144,"")</f>
        <v/>
      </c>
      <c r="Q108" s="40" t="str">
        <f>IF($B108="igen",Beosztás!AH144,"")</f>
        <v/>
      </c>
      <c r="R108" s="40" t="str">
        <f>IF($B108="igen",Beosztás!AI144,"")</f>
        <v/>
      </c>
      <c r="S108" s="40" t="str">
        <f>IF($B108="igen",Beosztás!AJ144,"")</f>
        <v/>
      </c>
      <c r="T108" s="40" t="str">
        <f>IF($B108="igen",Beosztás!AK144,"")</f>
        <v/>
      </c>
      <c r="U108" s="40" t="str">
        <f>IF($B108="igen",Beosztás!AL144,"")</f>
        <v/>
      </c>
      <c r="V108" s="40" t="str">
        <f>IF($B108="igen",Beosztás!AM144,"")</f>
        <v/>
      </c>
      <c r="W108" s="40" t="str">
        <f>IF($B108="igen",Beosztás!AN144,"")</f>
        <v/>
      </c>
      <c r="X108" s="40" t="str">
        <f>IF($B108="igen",Beosztás!AO144,"")</f>
        <v/>
      </c>
      <c r="Y108" s="40" t="str">
        <f>IF($B108="igen",Beosztás!AP144,"")</f>
        <v/>
      </c>
      <c r="Z108" s="40" t="str">
        <f>IF($B108="igen",Beosztás!AQ144,"")</f>
        <v/>
      </c>
      <c r="AA108" s="40" t="str">
        <f>IF($B108="igen",Beosztás!AR144,"")</f>
        <v/>
      </c>
      <c r="AB108" s="40" t="str">
        <f>IF($B108="igen",Beosztás!AS144,"")</f>
        <v/>
      </c>
      <c r="AC108" s="40" t="str">
        <f>IF($B108="igen",Beosztás!AT144,"")</f>
        <v/>
      </c>
      <c r="AD108" s="40" t="str">
        <f>IF($B108="igen",Beosztás!AU144,"")</f>
        <v/>
      </c>
      <c r="AE108" s="40" t="str">
        <f>IF($B108="igen",Beosztás!AV144,"")</f>
        <v/>
      </c>
      <c r="AF108" s="40" t="str">
        <f>IF($B108="igen",Beosztás!AW144,"")</f>
        <v/>
      </c>
      <c r="AG108" s="40" t="str">
        <f>IF($B108="igen",Beosztás!AX144,"")</f>
        <v/>
      </c>
    </row>
    <row r="109" spans="1:33" ht="15" hidden="1" thickBot="1" x14ac:dyDescent="0.35">
      <c r="A109" s="155">
        <f>Beosztás!A145</f>
        <v>0</v>
      </c>
      <c r="B109">
        <f>VLOOKUP($A109,Beosztás!$A$42:$S$348,12,)</f>
        <v>0</v>
      </c>
      <c r="C109" s="40" t="str">
        <f>IF($B109="igen",Beosztás!T145,"")</f>
        <v/>
      </c>
      <c r="D109" s="40" t="str">
        <f>IF($B109="igen",Beosztás!U145,"")</f>
        <v/>
      </c>
      <c r="E109" s="40" t="str">
        <f>IF($B109="igen",Beosztás!V145,"")</f>
        <v/>
      </c>
      <c r="F109" s="40" t="str">
        <f>IF($B109="igen",Beosztás!W145,"")</f>
        <v/>
      </c>
      <c r="G109" s="40" t="str">
        <f>IF($B109="igen",Beosztás!X145,"")</f>
        <v/>
      </c>
      <c r="H109" s="40" t="str">
        <f>IF($B109="igen",Beosztás!Y145,"")</f>
        <v/>
      </c>
      <c r="I109" s="40" t="str">
        <f>IF($B109="igen",Beosztás!Z145,"")</f>
        <v/>
      </c>
      <c r="J109" s="40" t="str">
        <f>IF($B109="igen",Beosztás!AA145,"")</f>
        <v/>
      </c>
      <c r="K109" s="40" t="str">
        <f>IF($B109="igen",Beosztás!AB145,"")</f>
        <v/>
      </c>
      <c r="L109" s="40" t="str">
        <f>IF($B109="igen",Beosztás!AC145,"")</f>
        <v/>
      </c>
      <c r="M109" s="40" t="str">
        <f>IF($B109="igen",Beosztás!AD145,"")</f>
        <v/>
      </c>
      <c r="N109" s="40" t="str">
        <f>IF($B109="igen",Beosztás!AE145,"")</f>
        <v/>
      </c>
      <c r="O109" s="40" t="str">
        <f>IF($B109="igen",Beosztás!AF145,"")</f>
        <v/>
      </c>
      <c r="P109" s="40" t="str">
        <f>IF($B109="igen",Beosztás!AG145,"")</f>
        <v/>
      </c>
      <c r="Q109" s="40" t="str">
        <f>IF($B109="igen",Beosztás!AH145,"")</f>
        <v/>
      </c>
      <c r="R109" s="40" t="str">
        <f>IF($B109="igen",Beosztás!AI145,"")</f>
        <v/>
      </c>
      <c r="S109" s="40" t="str">
        <f>IF($B109="igen",Beosztás!AJ145,"")</f>
        <v/>
      </c>
      <c r="T109" s="40" t="str">
        <f>IF($B109="igen",Beosztás!AK145,"")</f>
        <v/>
      </c>
      <c r="U109" s="40" t="str">
        <f>IF($B109="igen",Beosztás!AL145,"")</f>
        <v/>
      </c>
      <c r="V109" s="40" t="str">
        <f>IF($B109="igen",Beosztás!AM145,"")</f>
        <v/>
      </c>
      <c r="W109" s="40" t="str">
        <f>IF($B109="igen",Beosztás!AN145,"")</f>
        <v/>
      </c>
      <c r="X109" s="40" t="str">
        <f>IF($B109="igen",Beosztás!AO145,"")</f>
        <v/>
      </c>
      <c r="Y109" s="40" t="str">
        <f>IF($B109="igen",Beosztás!AP145,"")</f>
        <v/>
      </c>
      <c r="Z109" s="40" t="str">
        <f>IF($B109="igen",Beosztás!AQ145,"")</f>
        <v/>
      </c>
      <c r="AA109" s="40" t="str">
        <f>IF($B109="igen",Beosztás!AR145,"")</f>
        <v/>
      </c>
      <c r="AB109" s="40" t="str">
        <f>IF($B109="igen",Beosztás!AS145,"")</f>
        <v/>
      </c>
      <c r="AC109" s="40" t="str">
        <f>IF($B109="igen",Beosztás!AT145,"")</f>
        <v/>
      </c>
      <c r="AD109" s="40" t="str">
        <f>IF($B109="igen",Beosztás!AU145,"")</f>
        <v/>
      </c>
      <c r="AE109" s="40" t="str">
        <f>IF($B109="igen",Beosztás!AV145,"")</f>
        <v/>
      </c>
      <c r="AF109" s="40" t="str">
        <f>IF($B109="igen",Beosztás!AW145,"")</f>
        <v/>
      </c>
      <c r="AG109" s="40" t="str">
        <f>IF($B109="igen",Beosztás!AX145,"")</f>
        <v/>
      </c>
    </row>
    <row r="110" spans="1:33" ht="15" hidden="1" thickBot="1" x14ac:dyDescent="0.35">
      <c r="A110" s="155">
        <f>Beosztás!A146</f>
        <v>0</v>
      </c>
      <c r="B110">
        <f>VLOOKUP($A110,Beosztás!$A$42:$S$348,12,)</f>
        <v>0</v>
      </c>
      <c r="C110" s="40" t="str">
        <f>IF($B110="igen",Beosztás!T146,"")</f>
        <v/>
      </c>
      <c r="D110" s="40" t="str">
        <f>IF($B110="igen",Beosztás!U146,"")</f>
        <v/>
      </c>
      <c r="E110" s="40" t="str">
        <f>IF($B110="igen",Beosztás!V146,"")</f>
        <v/>
      </c>
      <c r="F110" s="40" t="str">
        <f>IF($B110="igen",Beosztás!W146,"")</f>
        <v/>
      </c>
      <c r="G110" s="40" t="str">
        <f>IF($B110="igen",Beosztás!X146,"")</f>
        <v/>
      </c>
      <c r="H110" s="40" t="str">
        <f>IF($B110="igen",Beosztás!Y146,"")</f>
        <v/>
      </c>
      <c r="I110" s="40" t="str">
        <f>IF($B110="igen",Beosztás!Z146,"")</f>
        <v/>
      </c>
      <c r="J110" s="40" t="str">
        <f>IF($B110="igen",Beosztás!AA146,"")</f>
        <v/>
      </c>
      <c r="K110" s="40" t="str">
        <f>IF($B110="igen",Beosztás!AB146,"")</f>
        <v/>
      </c>
      <c r="L110" s="40" t="str">
        <f>IF($B110="igen",Beosztás!AC146,"")</f>
        <v/>
      </c>
      <c r="M110" s="40" t="str">
        <f>IF($B110="igen",Beosztás!AD146,"")</f>
        <v/>
      </c>
      <c r="N110" s="40" t="str">
        <f>IF($B110="igen",Beosztás!AE146,"")</f>
        <v/>
      </c>
      <c r="O110" s="40" t="str">
        <f>IF($B110="igen",Beosztás!AF146,"")</f>
        <v/>
      </c>
      <c r="P110" s="40" t="str">
        <f>IF($B110="igen",Beosztás!AG146,"")</f>
        <v/>
      </c>
      <c r="Q110" s="40" t="str">
        <f>IF($B110="igen",Beosztás!AH146,"")</f>
        <v/>
      </c>
      <c r="R110" s="40" t="str">
        <f>IF($B110="igen",Beosztás!AI146,"")</f>
        <v/>
      </c>
      <c r="S110" s="40" t="str">
        <f>IF($B110="igen",Beosztás!AJ146,"")</f>
        <v/>
      </c>
      <c r="T110" s="40" t="str">
        <f>IF($B110="igen",Beosztás!AK146,"")</f>
        <v/>
      </c>
      <c r="U110" s="40" t="str">
        <f>IF($B110="igen",Beosztás!AL146,"")</f>
        <v/>
      </c>
      <c r="V110" s="40" t="str">
        <f>IF($B110="igen",Beosztás!AM146,"")</f>
        <v/>
      </c>
      <c r="W110" s="40" t="str">
        <f>IF($B110="igen",Beosztás!AN146,"")</f>
        <v/>
      </c>
      <c r="X110" s="40" t="str">
        <f>IF($B110="igen",Beosztás!AO146,"")</f>
        <v/>
      </c>
      <c r="Y110" s="40" t="str">
        <f>IF($B110="igen",Beosztás!AP146,"")</f>
        <v/>
      </c>
      <c r="Z110" s="40" t="str">
        <f>IF($B110="igen",Beosztás!AQ146,"")</f>
        <v/>
      </c>
      <c r="AA110" s="40" t="str">
        <f>IF($B110="igen",Beosztás!AR146,"")</f>
        <v/>
      </c>
      <c r="AB110" s="40" t="str">
        <f>IF($B110="igen",Beosztás!AS146,"")</f>
        <v/>
      </c>
      <c r="AC110" s="40" t="str">
        <f>IF($B110="igen",Beosztás!AT146,"")</f>
        <v/>
      </c>
      <c r="AD110" s="40" t="str">
        <f>IF($B110="igen",Beosztás!AU146,"")</f>
        <v/>
      </c>
      <c r="AE110" s="40" t="str">
        <f>IF($B110="igen",Beosztás!AV146,"")</f>
        <v/>
      </c>
      <c r="AF110" s="40" t="str">
        <f>IF($B110="igen",Beosztás!AW146,"")</f>
        <v/>
      </c>
      <c r="AG110" s="40" t="str">
        <f>IF($B110="igen",Beosztás!AX146,"")</f>
        <v/>
      </c>
    </row>
    <row r="111" spans="1:33" ht="15" hidden="1" thickBot="1" x14ac:dyDescent="0.35">
      <c r="A111" s="155">
        <f>Beosztás!A147</f>
        <v>0</v>
      </c>
      <c r="B111">
        <f>VLOOKUP($A111,Beosztás!$A$42:$S$348,12,)</f>
        <v>0</v>
      </c>
      <c r="C111" s="40" t="str">
        <f>IF($B111="igen",Beosztás!T147,"")</f>
        <v/>
      </c>
      <c r="D111" s="40" t="str">
        <f>IF($B111="igen",Beosztás!U147,"")</f>
        <v/>
      </c>
      <c r="E111" s="40" t="str">
        <f>IF($B111="igen",Beosztás!V147,"")</f>
        <v/>
      </c>
      <c r="F111" s="40" t="str">
        <f>IF($B111="igen",Beosztás!W147,"")</f>
        <v/>
      </c>
      <c r="G111" s="40" t="str">
        <f>IF($B111="igen",Beosztás!X147,"")</f>
        <v/>
      </c>
      <c r="H111" s="40" t="str">
        <f>IF($B111="igen",Beosztás!Y147,"")</f>
        <v/>
      </c>
      <c r="I111" s="40" t="str">
        <f>IF($B111="igen",Beosztás!Z147,"")</f>
        <v/>
      </c>
      <c r="J111" s="40" t="str">
        <f>IF($B111="igen",Beosztás!AA147,"")</f>
        <v/>
      </c>
      <c r="K111" s="40" t="str">
        <f>IF($B111="igen",Beosztás!AB147,"")</f>
        <v/>
      </c>
      <c r="L111" s="40" t="str">
        <f>IF($B111="igen",Beosztás!AC147,"")</f>
        <v/>
      </c>
      <c r="M111" s="40" t="str">
        <f>IF($B111="igen",Beosztás!AD147,"")</f>
        <v/>
      </c>
      <c r="N111" s="40" t="str">
        <f>IF($B111="igen",Beosztás!AE147,"")</f>
        <v/>
      </c>
      <c r="O111" s="40" t="str">
        <f>IF($B111="igen",Beosztás!AF147,"")</f>
        <v/>
      </c>
      <c r="P111" s="40" t="str">
        <f>IF($B111="igen",Beosztás!AG147,"")</f>
        <v/>
      </c>
      <c r="Q111" s="40" t="str">
        <f>IF($B111="igen",Beosztás!AH147,"")</f>
        <v/>
      </c>
      <c r="R111" s="40" t="str">
        <f>IF($B111="igen",Beosztás!AI147,"")</f>
        <v/>
      </c>
      <c r="S111" s="40" t="str">
        <f>IF($B111="igen",Beosztás!AJ147,"")</f>
        <v/>
      </c>
      <c r="T111" s="40" t="str">
        <f>IF($B111="igen",Beosztás!AK147,"")</f>
        <v/>
      </c>
      <c r="U111" s="40" t="str">
        <f>IF($B111="igen",Beosztás!AL147,"")</f>
        <v/>
      </c>
      <c r="V111" s="40" t="str">
        <f>IF($B111="igen",Beosztás!AM147,"")</f>
        <v/>
      </c>
      <c r="W111" s="40" t="str">
        <f>IF($B111="igen",Beosztás!AN147,"")</f>
        <v/>
      </c>
      <c r="X111" s="40" t="str">
        <f>IF($B111="igen",Beosztás!AO147,"")</f>
        <v/>
      </c>
      <c r="Y111" s="40" t="str">
        <f>IF($B111="igen",Beosztás!AP147,"")</f>
        <v/>
      </c>
      <c r="Z111" s="40" t="str">
        <f>IF($B111="igen",Beosztás!AQ147,"")</f>
        <v/>
      </c>
      <c r="AA111" s="40" t="str">
        <f>IF($B111="igen",Beosztás!AR147,"")</f>
        <v/>
      </c>
      <c r="AB111" s="40" t="str">
        <f>IF($B111="igen",Beosztás!AS147,"")</f>
        <v/>
      </c>
      <c r="AC111" s="40" t="str">
        <f>IF($B111="igen",Beosztás!AT147,"")</f>
        <v/>
      </c>
      <c r="AD111" s="40" t="str">
        <f>IF($B111="igen",Beosztás!AU147,"")</f>
        <v/>
      </c>
      <c r="AE111" s="40" t="str">
        <f>IF($B111="igen",Beosztás!AV147,"")</f>
        <v/>
      </c>
      <c r="AF111" s="40" t="str">
        <f>IF($B111="igen",Beosztás!AW147,"")</f>
        <v/>
      </c>
      <c r="AG111" s="40" t="str">
        <f>IF($B111="igen",Beosztás!AX147,"")</f>
        <v/>
      </c>
    </row>
    <row r="112" spans="1:33" ht="15" hidden="1" thickBot="1" x14ac:dyDescent="0.35">
      <c r="A112" s="155">
        <f>Beosztás!A148</f>
        <v>0</v>
      </c>
      <c r="B112">
        <f>VLOOKUP($A112,Beosztás!$A$42:$S$348,12,)</f>
        <v>0</v>
      </c>
      <c r="C112" s="40" t="str">
        <f>IF($B112="igen",Beosztás!T148,"")</f>
        <v/>
      </c>
      <c r="D112" s="40" t="str">
        <f>IF($B112="igen",Beosztás!U148,"")</f>
        <v/>
      </c>
      <c r="E112" s="40" t="str">
        <f>IF($B112="igen",Beosztás!V148,"")</f>
        <v/>
      </c>
      <c r="F112" s="40" t="str">
        <f>IF($B112="igen",Beosztás!W148,"")</f>
        <v/>
      </c>
      <c r="G112" s="40" t="str">
        <f>IF($B112="igen",Beosztás!X148,"")</f>
        <v/>
      </c>
      <c r="H112" s="40" t="str">
        <f>IF($B112="igen",Beosztás!Y148,"")</f>
        <v/>
      </c>
      <c r="I112" s="40" t="str">
        <f>IF($B112="igen",Beosztás!Z148,"")</f>
        <v/>
      </c>
      <c r="J112" s="40" t="str">
        <f>IF($B112="igen",Beosztás!AA148,"")</f>
        <v/>
      </c>
      <c r="K112" s="40" t="str">
        <f>IF($B112="igen",Beosztás!AB148,"")</f>
        <v/>
      </c>
      <c r="L112" s="40" t="str">
        <f>IF($B112="igen",Beosztás!AC148,"")</f>
        <v/>
      </c>
      <c r="M112" s="40" t="str">
        <f>IF($B112="igen",Beosztás!AD148,"")</f>
        <v/>
      </c>
      <c r="N112" s="40" t="str">
        <f>IF($B112="igen",Beosztás!AE148,"")</f>
        <v/>
      </c>
      <c r="O112" s="40" t="str">
        <f>IF($B112="igen",Beosztás!AF148,"")</f>
        <v/>
      </c>
      <c r="P112" s="40" t="str">
        <f>IF($B112="igen",Beosztás!AG148,"")</f>
        <v/>
      </c>
      <c r="Q112" s="40" t="str">
        <f>IF($B112="igen",Beosztás!AH148,"")</f>
        <v/>
      </c>
      <c r="R112" s="40" t="str">
        <f>IF($B112="igen",Beosztás!AI148,"")</f>
        <v/>
      </c>
      <c r="S112" s="40" t="str">
        <f>IF($B112="igen",Beosztás!AJ148,"")</f>
        <v/>
      </c>
      <c r="T112" s="40" t="str">
        <f>IF($B112="igen",Beosztás!AK148,"")</f>
        <v/>
      </c>
      <c r="U112" s="40" t="str">
        <f>IF($B112="igen",Beosztás!AL148,"")</f>
        <v/>
      </c>
      <c r="V112" s="40" t="str">
        <f>IF($B112="igen",Beosztás!AM148,"")</f>
        <v/>
      </c>
      <c r="W112" s="40" t="str">
        <f>IF($B112="igen",Beosztás!AN148,"")</f>
        <v/>
      </c>
      <c r="X112" s="40" t="str">
        <f>IF($B112="igen",Beosztás!AO148,"")</f>
        <v/>
      </c>
      <c r="Y112" s="40" t="str">
        <f>IF($B112="igen",Beosztás!AP148,"")</f>
        <v/>
      </c>
      <c r="Z112" s="40" t="str">
        <f>IF($B112="igen",Beosztás!AQ148,"")</f>
        <v/>
      </c>
      <c r="AA112" s="40" t="str">
        <f>IF($B112="igen",Beosztás!AR148,"")</f>
        <v/>
      </c>
      <c r="AB112" s="40" t="str">
        <f>IF($B112="igen",Beosztás!AS148,"")</f>
        <v/>
      </c>
      <c r="AC112" s="40" t="str">
        <f>IF($B112="igen",Beosztás!AT148,"")</f>
        <v/>
      </c>
      <c r="AD112" s="40" t="str">
        <f>IF($B112="igen",Beosztás!AU148,"")</f>
        <v/>
      </c>
      <c r="AE112" s="40" t="str">
        <f>IF($B112="igen",Beosztás!AV148,"")</f>
        <v/>
      </c>
      <c r="AF112" s="40" t="str">
        <f>IF($B112="igen",Beosztás!AW148,"")</f>
        <v/>
      </c>
      <c r="AG112" s="40" t="str">
        <f>IF($B112="igen",Beosztás!AX148,"")</f>
        <v/>
      </c>
    </row>
    <row r="113" spans="1:33" ht="15" hidden="1" thickBot="1" x14ac:dyDescent="0.35">
      <c r="A113" s="155">
        <f>Beosztás!A149</f>
        <v>0</v>
      </c>
      <c r="B113">
        <f>VLOOKUP($A113,Beosztás!$A$42:$S$348,12,)</f>
        <v>0</v>
      </c>
      <c r="C113" s="40" t="str">
        <f>IF($B113="igen",Beosztás!T149,"")</f>
        <v/>
      </c>
      <c r="D113" s="40" t="str">
        <f>IF($B113="igen",Beosztás!U149,"")</f>
        <v/>
      </c>
      <c r="E113" s="40" t="str">
        <f>IF($B113="igen",Beosztás!V149,"")</f>
        <v/>
      </c>
      <c r="F113" s="40" t="str">
        <f>IF($B113="igen",Beosztás!W149,"")</f>
        <v/>
      </c>
      <c r="G113" s="40" t="str">
        <f>IF($B113="igen",Beosztás!X149,"")</f>
        <v/>
      </c>
      <c r="H113" s="40" t="str">
        <f>IF($B113="igen",Beosztás!Y149,"")</f>
        <v/>
      </c>
      <c r="I113" s="40" t="str">
        <f>IF($B113="igen",Beosztás!Z149,"")</f>
        <v/>
      </c>
      <c r="J113" s="40" t="str">
        <f>IF($B113="igen",Beosztás!AA149,"")</f>
        <v/>
      </c>
      <c r="K113" s="40" t="str">
        <f>IF($B113="igen",Beosztás!AB149,"")</f>
        <v/>
      </c>
      <c r="L113" s="40" t="str">
        <f>IF($B113="igen",Beosztás!AC149,"")</f>
        <v/>
      </c>
      <c r="M113" s="40" t="str">
        <f>IF($B113="igen",Beosztás!AD149,"")</f>
        <v/>
      </c>
      <c r="N113" s="40" t="str">
        <f>IF($B113="igen",Beosztás!AE149,"")</f>
        <v/>
      </c>
      <c r="O113" s="40" t="str">
        <f>IF($B113="igen",Beosztás!AF149,"")</f>
        <v/>
      </c>
      <c r="P113" s="40" t="str">
        <f>IF($B113="igen",Beosztás!AG149,"")</f>
        <v/>
      </c>
      <c r="Q113" s="40" t="str">
        <f>IF($B113="igen",Beosztás!AH149,"")</f>
        <v/>
      </c>
      <c r="R113" s="40" t="str">
        <f>IF($B113="igen",Beosztás!AI149,"")</f>
        <v/>
      </c>
      <c r="S113" s="40" t="str">
        <f>IF($B113="igen",Beosztás!AJ149,"")</f>
        <v/>
      </c>
      <c r="T113" s="40" t="str">
        <f>IF($B113="igen",Beosztás!AK149,"")</f>
        <v/>
      </c>
      <c r="U113" s="40" t="str">
        <f>IF($B113="igen",Beosztás!AL149,"")</f>
        <v/>
      </c>
      <c r="V113" s="40" t="str">
        <f>IF($B113="igen",Beosztás!AM149,"")</f>
        <v/>
      </c>
      <c r="W113" s="40" t="str">
        <f>IF($B113="igen",Beosztás!AN149,"")</f>
        <v/>
      </c>
      <c r="X113" s="40" t="str">
        <f>IF($B113="igen",Beosztás!AO149,"")</f>
        <v/>
      </c>
      <c r="Y113" s="40" t="str">
        <f>IF($B113="igen",Beosztás!AP149,"")</f>
        <v/>
      </c>
      <c r="Z113" s="40" t="str">
        <f>IF($B113="igen",Beosztás!AQ149,"")</f>
        <v/>
      </c>
      <c r="AA113" s="40" t="str">
        <f>IF($B113="igen",Beosztás!AR149,"")</f>
        <v/>
      </c>
      <c r="AB113" s="40" t="str">
        <f>IF($B113="igen",Beosztás!AS149,"")</f>
        <v/>
      </c>
      <c r="AC113" s="40" t="str">
        <f>IF($B113="igen",Beosztás!AT149,"")</f>
        <v/>
      </c>
      <c r="AD113" s="40" t="str">
        <f>IF($B113="igen",Beosztás!AU149,"")</f>
        <v/>
      </c>
      <c r="AE113" s="40" t="str">
        <f>IF($B113="igen",Beosztás!AV149,"")</f>
        <v/>
      </c>
      <c r="AF113" s="40" t="str">
        <f>IF($B113="igen",Beosztás!AW149,"")</f>
        <v/>
      </c>
      <c r="AG113" s="40" t="str">
        <f>IF($B113="igen",Beosztás!AX149,"")</f>
        <v/>
      </c>
    </row>
    <row r="114" spans="1:33" ht="15" hidden="1" thickBot="1" x14ac:dyDescent="0.35">
      <c r="A114" s="155">
        <f>Beosztás!A150</f>
        <v>0</v>
      </c>
      <c r="B114">
        <f>VLOOKUP($A114,Beosztás!$A$42:$S$348,12,)</f>
        <v>0</v>
      </c>
      <c r="C114" s="40" t="str">
        <f>IF($B114="igen",Beosztás!T150,"")</f>
        <v/>
      </c>
      <c r="D114" s="40" t="str">
        <f>IF($B114="igen",Beosztás!U150,"")</f>
        <v/>
      </c>
      <c r="E114" s="40" t="str">
        <f>IF($B114="igen",Beosztás!V150,"")</f>
        <v/>
      </c>
      <c r="F114" s="40" t="str">
        <f>IF($B114="igen",Beosztás!W150,"")</f>
        <v/>
      </c>
      <c r="G114" s="40" t="str">
        <f>IF($B114="igen",Beosztás!X150,"")</f>
        <v/>
      </c>
      <c r="H114" s="40" t="str">
        <f>IF($B114="igen",Beosztás!Y150,"")</f>
        <v/>
      </c>
      <c r="I114" s="40" t="str">
        <f>IF($B114="igen",Beosztás!Z150,"")</f>
        <v/>
      </c>
      <c r="J114" s="40" t="str">
        <f>IF($B114="igen",Beosztás!AA150,"")</f>
        <v/>
      </c>
      <c r="K114" s="40" t="str">
        <f>IF($B114="igen",Beosztás!AB150,"")</f>
        <v/>
      </c>
      <c r="L114" s="40" t="str">
        <f>IF($B114="igen",Beosztás!AC150,"")</f>
        <v/>
      </c>
      <c r="M114" s="40" t="str">
        <f>IF($B114="igen",Beosztás!AD150,"")</f>
        <v/>
      </c>
      <c r="N114" s="40" t="str">
        <f>IF($B114="igen",Beosztás!AE150,"")</f>
        <v/>
      </c>
      <c r="O114" s="40" t="str">
        <f>IF($B114="igen",Beosztás!AF150,"")</f>
        <v/>
      </c>
      <c r="P114" s="40" t="str">
        <f>IF($B114="igen",Beosztás!AG150,"")</f>
        <v/>
      </c>
      <c r="Q114" s="40" t="str">
        <f>IF($B114="igen",Beosztás!AH150,"")</f>
        <v/>
      </c>
      <c r="R114" s="40" t="str">
        <f>IF($B114="igen",Beosztás!AI150,"")</f>
        <v/>
      </c>
      <c r="S114" s="40" t="str">
        <f>IF($B114="igen",Beosztás!AJ150,"")</f>
        <v/>
      </c>
      <c r="T114" s="40" t="str">
        <f>IF($B114="igen",Beosztás!AK150,"")</f>
        <v/>
      </c>
      <c r="U114" s="40" t="str">
        <f>IF($B114="igen",Beosztás!AL150,"")</f>
        <v/>
      </c>
      <c r="V114" s="40" t="str">
        <f>IF($B114="igen",Beosztás!AM150,"")</f>
        <v/>
      </c>
      <c r="W114" s="40" t="str">
        <f>IF($B114="igen",Beosztás!AN150,"")</f>
        <v/>
      </c>
      <c r="X114" s="40" t="str">
        <f>IF($B114="igen",Beosztás!AO150,"")</f>
        <v/>
      </c>
      <c r="Y114" s="40" t="str">
        <f>IF($B114="igen",Beosztás!AP150,"")</f>
        <v/>
      </c>
      <c r="Z114" s="40" t="str">
        <f>IF($B114="igen",Beosztás!AQ150,"")</f>
        <v/>
      </c>
      <c r="AA114" s="40" t="str">
        <f>IF($B114="igen",Beosztás!AR150,"")</f>
        <v/>
      </c>
      <c r="AB114" s="40" t="str">
        <f>IF($B114="igen",Beosztás!AS150,"")</f>
        <v/>
      </c>
      <c r="AC114" s="40" t="str">
        <f>IF($B114="igen",Beosztás!AT150,"")</f>
        <v/>
      </c>
      <c r="AD114" s="40" t="str">
        <f>IF($B114="igen",Beosztás!AU150,"")</f>
        <v/>
      </c>
      <c r="AE114" s="40" t="str">
        <f>IF($B114="igen",Beosztás!AV150,"")</f>
        <v/>
      </c>
      <c r="AF114" s="40" t="str">
        <f>IF($B114="igen",Beosztás!AW150,"")</f>
        <v/>
      </c>
      <c r="AG114" s="40" t="str">
        <f>IF($B114="igen",Beosztás!AX150,"")</f>
        <v/>
      </c>
    </row>
    <row r="115" spans="1:33" ht="15" hidden="1" thickBot="1" x14ac:dyDescent="0.35">
      <c r="A115" s="155">
        <f>Beosztás!A151</f>
        <v>0</v>
      </c>
      <c r="B115">
        <f>VLOOKUP($A115,Beosztás!$A$42:$S$348,12,)</f>
        <v>0</v>
      </c>
      <c r="C115" s="40" t="str">
        <f>IF($B115="igen",Beosztás!T151,"")</f>
        <v/>
      </c>
      <c r="D115" s="40" t="str">
        <f>IF($B115="igen",Beosztás!U151,"")</f>
        <v/>
      </c>
      <c r="E115" s="40" t="str">
        <f>IF($B115="igen",Beosztás!V151,"")</f>
        <v/>
      </c>
      <c r="F115" s="40" t="str">
        <f>IF($B115="igen",Beosztás!W151,"")</f>
        <v/>
      </c>
      <c r="G115" s="40" t="str">
        <f>IF($B115="igen",Beosztás!X151,"")</f>
        <v/>
      </c>
      <c r="H115" s="40" t="str">
        <f>IF($B115="igen",Beosztás!Y151,"")</f>
        <v/>
      </c>
      <c r="I115" s="40" t="str">
        <f>IF($B115="igen",Beosztás!Z151,"")</f>
        <v/>
      </c>
      <c r="J115" s="40" t="str">
        <f>IF($B115="igen",Beosztás!AA151,"")</f>
        <v/>
      </c>
      <c r="K115" s="40" t="str">
        <f>IF($B115="igen",Beosztás!AB151,"")</f>
        <v/>
      </c>
      <c r="L115" s="40" t="str">
        <f>IF($B115="igen",Beosztás!AC151,"")</f>
        <v/>
      </c>
      <c r="M115" s="40" t="str">
        <f>IF($B115="igen",Beosztás!AD151,"")</f>
        <v/>
      </c>
      <c r="N115" s="40" t="str">
        <f>IF($B115="igen",Beosztás!AE151,"")</f>
        <v/>
      </c>
      <c r="O115" s="40" t="str">
        <f>IF($B115="igen",Beosztás!AF151,"")</f>
        <v/>
      </c>
      <c r="P115" s="40" t="str">
        <f>IF($B115="igen",Beosztás!AG151,"")</f>
        <v/>
      </c>
      <c r="Q115" s="40" t="str">
        <f>IF($B115="igen",Beosztás!AH151,"")</f>
        <v/>
      </c>
      <c r="R115" s="40" t="str">
        <f>IF($B115="igen",Beosztás!AI151,"")</f>
        <v/>
      </c>
      <c r="S115" s="40" t="str">
        <f>IF($B115="igen",Beosztás!AJ151,"")</f>
        <v/>
      </c>
      <c r="T115" s="40" t="str">
        <f>IF($B115="igen",Beosztás!AK151,"")</f>
        <v/>
      </c>
      <c r="U115" s="40" t="str">
        <f>IF($B115="igen",Beosztás!AL151,"")</f>
        <v/>
      </c>
      <c r="V115" s="40" t="str">
        <f>IF($B115="igen",Beosztás!AM151,"")</f>
        <v/>
      </c>
      <c r="W115" s="40" t="str">
        <f>IF($B115="igen",Beosztás!AN151,"")</f>
        <v/>
      </c>
      <c r="X115" s="40" t="str">
        <f>IF($B115="igen",Beosztás!AO151,"")</f>
        <v/>
      </c>
      <c r="Y115" s="40" t="str">
        <f>IF($B115="igen",Beosztás!AP151,"")</f>
        <v/>
      </c>
      <c r="Z115" s="40" t="str">
        <f>IF($B115="igen",Beosztás!AQ151,"")</f>
        <v/>
      </c>
      <c r="AA115" s="40" t="str">
        <f>IF($B115="igen",Beosztás!AR151,"")</f>
        <v/>
      </c>
      <c r="AB115" s="40" t="str">
        <f>IF($B115="igen",Beosztás!AS151,"")</f>
        <v/>
      </c>
      <c r="AC115" s="40" t="str">
        <f>IF($B115="igen",Beosztás!AT151,"")</f>
        <v/>
      </c>
      <c r="AD115" s="40" t="str">
        <f>IF($B115="igen",Beosztás!AU151,"")</f>
        <v/>
      </c>
      <c r="AE115" s="40" t="str">
        <f>IF($B115="igen",Beosztás!AV151,"")</f>
        <v/>
      </c>
      <c r="AF115" s="40" t="str">
        <f>IF($B115="igen",Beosztás!AW151,"")</f>
        <v/>
      </c>
      <c r="AG115" s="40" t="str">
        <f>IF($B115="igen",Beosztás!AX151,"")</f>
        <v/>
      </c>
    </row>
    <row r="116" spans="1:33" ht="15" hidden="1" thickBot="1" x14ac:dyDescent="0.35">
      <c r="A116" s="155">
        <f>Beosztás!A152</f>
        <v>0</v>
      </c>
      <c r="B116">
        <f>VLOOKUP($A116,Beosztás!$A$42:$S$348,12,)</f>
        <v>0</v>
      </c>
      <c r="C116" s="40" t="str">
        <f>IF($B116="igen",Beosztás!T152,"")</f>
        <v/>
      </c>
      <c r="D116" s="40" t="str">
        <f>IF($B116="igen",Beosztás!U152,"")</f>
        <v/>
      </c>
      <c r="E116" s="40" t="str">
        <f>IF($B116="igen",Beosztás!V152,"")</f>
        <v/>
      </c>
      <c r="F116" s="40" t="str">
        <f>IF($B116="igen",Beosztás!W152,"")</f>
        <v/>
      </c>
      <c r="G116" s="40" t="str">
        <f>IF($B116="igen",Beosztás!X152,"")</f>
        <v/>
      </c>
      <c r="H116" s="40" t="str">
        <f>IF($B116="igen",Beosztás!Y152,"")</f>
        <v/>
      </c>
      <c r="I116" s="40" t="str">
        <f>IF($B116="igen",Beosztás!Z152,"")</f>
        <v/>
      </c>
      <c r="J116" s="40" t="str">
        <f>IF($B116="igen",Beosztás!AA152,"")</f>
        <v/>
      </c>
      <c r="K116" s="40" t="str">
        <f>IF($B116="igen",Beosztás!AB152,"")</f>
        <v/>
      </c>
      <c r="L116" s="40" t="str">
        <f>IF($B116="igen",Beosztás!AC152,"")</f>
        <v/>
      </c>
      <c r="M116" s="40" t="str">
        <f>IF($B116="igen",Beosztás!AD152,"")</f>
        <v/>
      </c>
      <c r="N116" s="40" t="str">
        <f>IF($B116="igen",Beosztás!AE152,"")</f>
        <v/>
      </c>
      <c r="O116" s="40" t="str">
        <f>IF($B116="igen",Beosztás!AF152,"")</f>
        <v/>
      </c>
      <c r="P116" s="40" t="str">
        <f>IF($B116="igen",Beosztás!AG152,"")</f>
        <v/>
      </c>
      <c r="Q116" s="40" t="str">
        <f>IF($B116="igen",Beosztás!AH152,"")</f>
        <v/>
      </c>
      <c r="R116" s="40" t="str">
        <f>IF($B116="igen",Beosztás!AI152,"")</f>
        <v/>
      </c>
      <c r="S116" s="40" t="str">
        <f>IF($B116="igen",Beosztás!AJ152,"")</f>
        <v/>
      </c>
      <c r="T116" s="40" t="str">
        <f>IF($B116="igen",Beosztás!AK152,"")</f>
        <v/>
      </c>
      <c r="U116" s="40" t="str">
        <f>IF($B116="igen",Beosztás!AL152,"")</f>
        <v/>
      </c>
      <c r="V116" s="40" t="str">
        <f>IF($B116="igen",Beosztás!AM152,"")</f>
        <v/>
      </c>
      <c r="W116" s="40" t="str">
        <f>IF($B116="igen",Beosztás!AN152,"")</f>
        <v/>
      </c>
      <c r="X116" s="40" t="str">
        <f>IF($B116="igen",Beosztás!AO152,"")</f>
        <v/>
      </c>
      <c r="Y116" s="40" t="str">
        <f>IF($B116="igen",Beosztás!AP152,"")</f>
        <v/>
      </c>
      <c r="Z116" s="40" t="str">
        <f>IF($B116="igen",Beosztás!AQ152,"")</f>
        <v/>
      </c>
      <c r="AA116" s="40" t="str">
        <f>IF($B116="igen",Beosztás!AR152,"")</f>
        <v/>
      </c>
      <c r="AB116" s="40" t="str">
        <f>IF($B116="igen",Beosztás!AS152,"")</f>
        <v/>
      </c>
      <c r="AC116" s="40" t="str">
        <f>IF($B116="igen",Beosztás!AT152,"")</f>
        <v/>
      </c>
      <c r="AD116" s="40" t="str">
        <f>IF($B116="igen",Beosztás!AU152,"")</f>
        <v/>
      </c>
      <c r="AE116" s="40" t="str">
        <f>IF($B116="igen",Beosztás!AV152,"")</f>
        <v/>
      </c>
      <c r="AF116" s="40" t="str">
        <f>IF($B116="igen",Beosztás!AW152,"")</f>
        <v/>
      </c>
      <c r="AG116" s="40" t="str">
        <f>IF($B116="igen",Beosztás!AX152,"")</f>
        <v/>
      </c>
    </row>
    <row r="117" spans="1:33" ht="15" hidden="1" thickBot="1" x14ac:dyDescent="0.35">
      <c r="A117" s="155">
        <f>Beosztás!A153</f>
        <v>0</v>
      </c>
      <c r="B117">
        <f>VLOOKUP($A117,Beosztás!$A$42:$S$348,12,)</f>
        <v>0</v>
      </c>
      <c r="C117" s="40" t="str">
        <f>IF($B117="igen",Beosztás!T153,"")</f>
        <v/>
      </c>
      <c r="D117" s="40" t="str">
        <f>IF($B117="igen",Beosztás!U153,"")</f>
        <v/>
      </c>
      <c r="E117" s="40" t="str">
        <f>IF($B117="igen",Beosztás!V153,"")</f>
        <v/>
      </c>
      <c r="F117" s="40" t="str">
        <f>IF($B117="igen",Beosztás!W153,"")</f>
        <v/>
      </c>
      <c r="G117" s="40" t="str">
        <f>IF($B117="igen",Beosztás!X153,"")</f>
        <v/>
      </c>
      <c r="H117" s="40" t="str">
        <f>IF($B117="igen",Beosztás!Y153,"")</f>
        <v/>
      </c>
      <c r="I117" s="40" t="str">
        <f>IF($B117="igen",Beosztás!Z153,"")</f>
        <v/>
      </c>
      <c r="J117" s="40" t="str">
        <f>IF($B117="igen",Beosztás!AA153,"")</f>
        <v/>
      </c>
      <c r="K117" s="40" t="str">
        <f>IF($B117="igen",Beosztás!AB153,"")</f>
        <v/>
      </c>
      <c r="L117" s="40" t="str">
        <f>IF($B117="igen",Beosztás!AC153,"")</f>
        <v/>
      </c>
      <c r="M117" s="40" t="str">
        <f>IF($B117="igen",Beosztás!AD153,"")</f>
        <v/>
      </c>
      <c r="N117" s="40" t="str">
        <f>IF($B117="igen",Beosztás!AE153,"")</f>
        <v/>
      </c>
      <c r="O117" s="40" t="str">
        <f>IF($B117="igen",Beosztás!AF153,"")</f>
        <v/>
      </c>
      <c r="P117" s="40" t="str">
        <f>IF($B117="igen",Beosztás!AG153,"")</f>
        <v/>
      </c>
      <c r="Q117" s="40" t="str">
        <f>IF($B117="igen",Beosztás!AH153,"")</f>
        <v/>
      </c>
      <c r="R117" s="40" t="str">
        <f>IF($B117="igen",Beosztás!AI153,"")</f>
        <v/>
      </c>
      <c r="S117" s="40" t="str">
        <f>IF($B117="igen",Beosztás!AJ153,"")</f>
        <v/>
      </c>
      <c r="T117" s="40" t="str">
        <f>IF($B117="igen",Beosztás!AK153,"")</f>
        <v/>
      </c>
      <c r="U117" s="40" t="str">
        <f>IF($B117="igen",Beosztás!AL153,"")</f>
        <v/>
      </c>
      <c r="V117" s="40" t="str">
        <f>IF($B117="igen",Beosztás!AM153,"")</f>
        <v/>
      </c>
      <c r="W117" s="40" t="str">
        <f>IF($B117="igen",Beosztás!AN153,"")</f>
        <v/>
      </c>
      <c r="X117" s="40" t="str">
        <f>IF($B117="igen",Beosztás!AO153,"")</f>
        <v/>
      </c>
      <c r="Y117" s="40" t="str">
        <f>IF($B117="igen",Beosztás!AP153,"")</f>
        <v/>
      </c>
      <c r="Z117" s="40" t="str">
        <f>IF($B117="igen",Beosztás!AQ153,"")</f>
        <v/>
      </c>
      <c r="AA117" s="40" t="str">
        <f>IF($B117="igen",Beosztás!AR153,"")</f>
        <v/>
      </c>
      <c r="AB117" s="40" t="str">
        <f>IF($B117="igen",Beosztás!AS153,"")</f>
        <v/>
      </c>
      <c r="AC117" s="40" t="str">
        <f>IF($B117="igen",Beosztás!AT153,"")</f>
        <v/>
      </c>
      <c r="AD117" s="40" t="str">
        <f>IF($B117="igen",Beosztás!AU153,"")</f>
        <v/>
      </c>
      <c r="AE117" s="40" t="str">
        <f>IF($B117="igen",Beosztás!AV153,"")</f>
        <v/>
      </c>
      <c r="AF117" s="40" t="str">
        <f>IF($B117="igen",Beosztás!AW153,"")</f>
        <v/>
      </c>
      <c r="AG117" s="40" t="str">
        <f>IF($B117="igen",Beosztás!AX153,"")</f>
        <v/>
      </c>
    </row>
    <row r="118" spans="1:33" ht="15" hidden="1" thickBot="1" x14ac:dyDescent="0.35">
      <c r="A118" s="155">
        <f>Beosztás!A154</f>
        <v>0</v>
      </c>
      <c r="B118">
        <f>VLOOKUP($A118,Beosztás!$A$42:$S$348,12,)</f>
        <v>0</v>
      </c>
      <c r="C118" s="40" t="str">
        <f>IF($B118="igen",Beosztás!T154,"")</f>
        <v/>
      </c>
      <c r="D118" s="40" t="str">
        <f>IF($B118="igen",Beosztás!U154,"")</f>
        <v/>
      </c>
      <c r="E118" s="40" t="str">
        <f>IF($B118="igen",Beosztás!V154,"")</f>
        <v/>
      </c>
      <c r="F118" s="40" t="str">
        <f>IF($B118="igen",Beosztás!W154,"")</f>
        <v/>
      </c>
      <c r="G118" s="40" t="str">
        <f>IF($B118="igen",Beosztás!X154,"")</f>
        <v/>
      </c>
      <c r="H118" s="40" t="str">
        <f>IF($B118="igen",Beosztás!Y154,"")</f>
        <v/>
      </c>
      <c r="I118" s="40" t="str">
        <f>IF($B118="igen",Beosztás!Z154,"")</f>
        <v/>
      </c>
      <c r="J118" s="40" t="str">
        <f>IF($B118="igen",Beosztás!AA154,"")</f>
        <v/>
      </c>
      <c r="K118" s="40" t="str">
        <f>IF($B118="igen",Beosztás!AB154,"")</f>
        <v/>
      </c>
      <c r="L118" s="40" t="str">
        <f>IF($B118="igen",Beosztás!AC154,"")</f>
        <v/>
      </c>
      <c r="M118" s="40" t="str">
        <f>IF($B118="igen",Beosztás!AD154,"")</f>
        <v/>
      </c>
      <c r="N118" s="40" t="str">
        <f>IF($B118="igen",Beosztás!AE154,"")</f>
        <v/>
      </c>
      <c r="O118" s="40" t="str">
        <f>IF($B118="igen",Beosztás!AF154,"")</f>
        <v/>
      </c>
      <c r="P118" s="40" t="str">
        <f>IF($B118="igen",Beosztás!AG154,"")</f>
        <v/>
      </c>
      <c r="Q118" s="40" t="str">
        <f>IF($B118="igen",Beosztás!AH154,"")</f>
        <v/>
      </c>
      <c r="R118" s="40" t="str">
        <f>IF($B118="igen",Beosztás!AI154,"")</f>
        <v/>
      </c>
      <c r="S118" s="40" t="str">
        <f>IF($B118="igen",Beosztás!AJ154,"")</f>
        <v/>
      </c>
      <c r="T118" s="40" t="str">
        <f>IF($B118="igen",Beosztás!AK154,"")</f>
        <v/>
      </c>
      <c r="U118" s="40" t="str">
        <f>IF($B118="igen",Beosztás!AL154,"")</f>
        <v/>
      </c>
      <c r="V118" s="40" t="str">
        <f>IF($B118="igen",Beosztás!AM154,"")</f>
        <v/>
      </c>
      <c r="W118" s="40" t="str">
        <f>IF($B118="igen",Beosztás!AN154,"")</f>
        <v/>
      </c>
      <c r="X118" s="40" t="str">
        <f>IF($B118="igen",Beosztás!AO154,"")</f>
        <v/>
      </c>
      <c r="Y118" s="40" t="str">
        <f>IF($B118="igen",Beosztás!AP154,"")</f>
        <v/>
      </c>
      <c r="Z118" s="40" t="str">
        <f>IF($B118="igen",Beosztás!AQ154,"")</f>
        <v/>
      </c>
      <c r="AA118" s="40" t="str">
        <f>IF($B118="igen",Beosztás!AR154,"")</f>
        <v/>
      </c>
      <c r="AB118" s="40" t="str">
        <f>IF($B118="igen",Beosztás!AS154,"")</f>
        <v/>
      </c>
      <c r="AC118" s="40" t="str">
        <f>IF($B118="igen",Beosztás!AT154,"")</f>
        <v/>
      </c>
      <c r="AD118" s="40" t="str">
        <f>IF($B118="igen",Beosztás!AU154,"")</f>
        <v/>
      </c>
      <c r="AE118" s="40" t="str">
        <f>IF($B118="igen",Beosztás!AV154,"")</f>
        <v/>
      </c>
      <c r="AF118" s="40" t="str">
        <f>IF($B118="igen",Beosztás!AW154,"")</f>
        <v/>
      </c>
      <c r="AG118" s="40" t="str">
        <f>IF($B118="igen",Beosztás!AX154,"")</f>
        <v/>
      </c>
    </row>
    <row r="119" spans="1:33" ht="15" hidden="1" thickBot="1" x14ac:dyDescent="0.35">
      <c r="A119" s="155">
        <f>Beosztás!A155</f>
        <v>0</v>
      </c>
      <c r="B119">
        <f>VLOOKUP($A119,Beosztás!$A$42:$S$348,12,)</f>
        <v>0</v>
      </c>
      <c r="C119" s="40" t="str">
        <f>IF($B119="igen",Beosztás!T155,"")</f>
        <v/>
      </c>
      <c r="D119" s="40" t="str">
        <f>IF($B119="igen",Beosztás!U155,"")</f>
        <v/>
      </c>
      <c r="E119" s="40" t="str">
        <f>IF($B119="igen",Beosztás!V155,"")</f>
        <v/>
      </c>
      <c r="F119" s="40" t="str">
        <f>IF($B119="igen",Beosztás!W155,"")</f>
        <v/>
      </c>
      <c r="G119" s="40" t="str">
        <f>IF($B119="igen",Beosztás!X155,"")</f>
        <v/>
      </c>
      <c r="H119" s="40" t="str">
        <f>IF($B119="igen",Beosztás!Y155,"")</f>
        <v/>
      </c>
      <c r="I119" s="40" t="str">
        <f>IF($B119="igen",Beosztás!Z155,"")</f>
        <v/>
      </c>
      <c r="J119" s="40" t="str">
        <f>IF($B119="igen",Beosztás!AA155,"")</f>
        <v/>
      </c>
      <c r="K119" s="40" t="str">
        <f>IF($B119="igen",Beosztás!AB155,"")</f>
        <v/>
      </c>
      <c r="L119" s="40" t="str">
        <f>IF($B119="igen",Beosztás!AC155,"")</f>
        <v/>
      </c>
      <c r="M119" s="40" t="str">
        <f>IF($B119="igen",Beosztás!AD155,"")</f>
        <v/>
      </c>
      <c r="N119" s="40" t="str">
        <f>IF($B119="igen",Beosztás!AE155,"")</f>
        <v/>
      </c>
      <c r="O119" s="40" t="str">
        <f>IF($B119="igen",Beosztás!AF155,"")</f>
        <v/>
      </c>
      <c r="P119" s="40" t="str">
        <f>IF($B119="igen",Beosztás!AG155,"")</f>
        <v/>
      </c>
      <c r="Q119" s="40" t="str">
        <f>IF($B119="igen",Beosztás!AH155,"")</f>
        <v/>
      </c>
      <c r="R119" s="40" t="str">
        <f>IF($B119="igen",Beosztás!AI155,"")</f>
        <v/>
      </c>
      <c r="S119" s="40" t="str">
        <f>IF($B119="igen",Beosztás!AJ155,"")</f>
        <v/>
      </c>
      <c r="T119" s="40" t="str">
        <f>IF($B119="igen",Beosztás!AK155,"")</f>
        <v/>
      </c>
      <c r="U119" s="40" t="str">
        <f>IF($B119="igen",Beosztás!AL155,"")</f>
        <v/>
      </c>
      <c r="V119" s="40" t="str">
        <f>IF($B119="igen",Beosztás!AM155,"")</f>
        <v/>
      </c>
      <c r="W119" s="40" t="str">
        <f>IF($B119="igen",Beosztás!AN155,"")</f>
        <v/>
      </c>
      <c r="X119" s="40" t="str">
        <f>IF($B119="igen",Beosztás!AO155,"")</f>
        <v/>
      </c>
      <c r="Y119" s="40" t="str">
        <f>IF($B119="igen",Beosztás!AP155,"")</f>
        <v/>
      </c>
      <c r="Z119" s="40" t="str">
        <f>IF($B119="igen",Beosztás!AQ155,"")</f>
        <v/>
      </c>
      <c r="AA119" s="40" t="str">
        <f>IF($B119="igen",Beosztás!AR155,"")</f>
        <v/>
      </c>
      <c r="AB119" s="40" t="str">
        <f>IF($B119="igen",Beosztás!AS155,"")</f>
        <v/>
      </c>
      <c r="AC119" s="40" t="str">
        <f>IF($B119="igen",Beosztás!AT155,"")</f>
        <v/>
      </c>
      <c r="AD119" s="40" t="str">
        <f>IF($B119="igen",Beosztás!AU155,"")</f>
        <v/>
      </c>
      <c r="AE119" s="40" t="str">
        <f>IF($B119="igen",Beosztás!AV155,"")</f>
        <v/>
      </c>
      <c r="AF119" s="40" t="str">
        <f>IF($B119="igen",Beosztás!AW155,"")</f>
        <v/>
      </c>
      <c r="AG119" s="40" t="str">
        <f>IF($B119="igen",Beosztás!AX155,"")</f>
        <v/>
      </c>
    </row>
    <row r="120" spans="1:33" ht="15" hidden="1" thickBot="1" x14ac:dyDescent="0.35">
      <c r="A120" s="155" t="str">
        <f>Beosztás!A156</f>
        <v>Klára</v>
      </c>
      <c r="B120">
        <f>VLOOKUP($A120,Beosztás!$A$42:$S$348,12,)</f>
        <v>0</v>
      </c>
      <c r="C120" s="40" t="str">
        <f>IF($B120="igen",Beosztás!T156,"")</f>
        <v/>
      </c>
      <c r="D120" s="40" t="str">
        <f>IF($B120="igen",Beosztás!U156,"")</f>
        <v/>
      </c>
      <c r="E120" s="40" t="str">
        <f>IF($B120="igen",Beosztás!V156,"")</f>
        <v/>
      </c>
      <c r="F120" s="40" t="str">
        <f>IF($B120="igen",Beosztás!W156,"")</f>
        <v/>
      </c>
      <c r="G120" s="40" t="str">
        <f>IF($B120="igen",Beosztás!X156,"")</f>
        <v/>
      </c>
      <c r="H120" s="40" t="str">
        <f>IF($B120="igen",Beosztás!Y156,"")</f>
        <v/>
      </c>
      <c r="I120" s="40" t="str">
        <f>IF($B120="igen",Beosztás!Z156,"")</f>
        <v/>
      </c>
      <c r="J120" s="40" t="str">
        <f>IF($B120="igen",Beosztás!AA156,"")</f>
        <v/>
      </c>
      <c r="K120" s="40" t="str">
        <f>IF($B120="igen",Beosztás!AB156,"")</f>
        <v/>
      </c>
      <c r="L120" s="40" t="str">
        <f>IF($B120="igen",Beosztás!AC156,"")</f>
        <v/>
      </c>
      <c r="M120" s="40" t="str">
        <f>IF($B120="igen",Beosztás!AD156,"")</f>
        <v/>
      </c>
      <c r="N120" s="40" t="str">
        <f>IF($B120="igen",Beosztás!AE156,"")</f>
        <v/>
      </c>
      <c r="O120" s="40" t="str">
        <f>IF($B120="igen",Beosztás!AF156,"")</f>
        <v/>
      </c>
      <c r="P120" s="40" t="str">
        <f>IF($B120="igen",Beosztás!AG156,"")</f>
        <v/>
      </c>
      <c r="Q120" s="40" t="str">
        <f>IF($B120="igen",Beosztás!AH156,"")</f>
        <v/>
      </c>
      <c r="R120" s="40" t="str">
        <f>IF($B120="igen",Beosztás!AI156,"")</f>
        <v/>
      </c>
      <c r="S120" s="40" t="str">
        <f>IF($B120="igen",Beosztás!AJ156,"")</f>
        <v/>
      </c>
      <c r="T120" s="40" t="str">
        <f>IF($B120="igen",Beosztás!AK156,"")</f>
        <v/>
      </c>
      <c r="U120" s="40" t="str">
        <f>IF($B120="igen",Beosztás!AL156,"")</f>
        <v/>
      </c>
      <c r="V120" s="40" t="str">
        <f>IF($B120="igen",Beosztás!AM156,"")</f>
        <v/>
      </c>
      <c r="W120" s="40" t="str">
        <f>IF($B120="igen",Beosztás!AN156,"")</f>
        <v/>
      </c>
      <c r="X120" s="40" t="str">
        <f>IF($B120="igen",Beosztás!AO156,"")</f>
        <v/>
      </c>
      <c r="Y120" s="40" t="str">
        <f>IF($B120="igen",Beosztás!AP156,"")</f>
        <v/>
      </c>
      <c r="Z120" s="40" t="str">
        <f>IF($B120="igen",Beosztás!AQ156,"")</f>
        <v/>
      </c>
      <c r="AA120" s="40" t="str">
        <f>IF($B120="igen",Beosztás!AR156,"")</f>
        <v/>
      </c>
      <c r="AB120" s="40" t="str">
        <f>IF($B120="igen",Beosztás!AS156,"")</f>
        <v/>
      </c>
      <c r="AC120" s="40" t="str">
        <f>IF($B120="igen",Beosztás!AT156,"")</f>
        <v/>
      </c>
      <c r="AD120" s="40" t="str">
        <f>IF($B120="igen",Beosztás!AU156,"")</f>
        <v/>
      </c>
      <c r="AE120" s="40" t="str">
        <f>IF($B120="igen",Beosztás!AV156,"")</f>
        <v/>
      </c>
      <c r="AF120" s="40" t="str">
        <f>IF($B120="igen",Beosztás!AW156,"")</f>
        <v/>
      </c>
      <c r="AG120" s="40" t="str">
        <f>IF($B120="igen",Beosztás!AX156,"")</f>
        <v/>
      </c>
    </row>
    <row r="121" spans="1:33" ht="15" hidden="1" thickBot="1" x14ac:dyDescent="0.35">
      <c r="A121" s="155" t="str">
        <f>Beosztás!A157</f>
        <v>Mihóczi-Kántor Petra</v>
      </c>
      <c r="B121" t="str">
        <f>VLOOKUP($A121,Beosztás!$A$42:$S$348,12,)</f>
        <v>nem</v>
      </c>
      <c r="C121" s="40" t="str">
        <f>IF($B121="igen",Beosztás!T157,"")</f>
        <v/>
      </c>
      <c r="D121" s="40" t="str">
        <f>IF($B121="igen",Beosztás!U157,"")</f>
        <v/>
      </c>
      <c r="E121" s="40" t="str">
        <f>IF($B121="igen",Beosztás!V157,"")</f>
        <v/>
      </c>
      <c r="F121" s="40" t="str">
        <f>IF($B121="igen",Beosztás!W157,"")</f>
        <v/>
      </c>
      <c r="G121" s="40" t="str">
        <f>IF($B121="igen",Beosztás!X157,"")</f>
        <v/>
      </c>
      <c r="H121" s="40" t="str">
        <f>IF($B121="igen",Beosztás!Y157,"")</f>
        <v/>
      </c>
      <c r="I121" s="40" t="str">
        <f>IF($B121="igen",Beosztás!Z157,"")</f>
        <v/>
      </c>
      <c r="J121" s="40" t="str">
        <f>IF($B121="igen",Beosztás!AA157,"")</f>
        <v/>
      </c>
      <c r="K121" s="40" t="str">
        <f>IF($B121="igen",Beosztás!AB157,"")</f>
        <v/>
      </c>
      <c r="L121" s="40" t="str">
        <f>IF($B121="igen",Beosztás!AC157,"")</f>
        <v/>
      </c>
      <c r="M121" s="40" t="str">
        <f>IF($B121="igen",Beosztás!AD157,"")</f>
        <v/>
      </c>
      <c r="N121" s="40" t="str">
        <f>IF($B121="igen",Beosztás!AE157,"")</f>
        <v/>
      </c>
      <c r="O121" s="40" t="str">
        <f>IF($B121="igen",Beosztás!AF157,"")</f>
        <v/>
      </c>
      <c r="P121" s="40" t="str">
        <f>IF($B121="igen",Beosztás!AG157,"")</f>
        <v/>
      </c>
      <c r="Q121" s="40" t="str">
        <f>IF($B121="igen",Beosztás!AH157,"")</f>
        <v/>
      </c>
      <c r="R121" s="40" t="str">
        <f>IF($B121="igen",Beosztás!AI157,"")</f>
        <v/>
      </c>
      <c r="S121" s="40" t="str">
        <f>IF($B121="igen",Beosztás!AJ157,"")</f>
        <v/>
      </c>
      <c r="T121" s="40" t="str">
        <f>IF($B121="igen",Beosztás!AK157,"")</f>
        <v/>
      </c>
      <c r="U121" s="40" t="str">
        <f>IF($B121="igen",Beosztás!AL157,"")</f>
        <v/>
      </c>
      <c r="V121" s="40" t="str">
        <f>IF($B121="igen",Beosztás!AM157,"")</f>
        <v/>
      </c>
      <c r="W121" s="40" t="str">
        <f>IF($B121="igen",Beosztás!AN157,"")</f>
        <v/>
      </c>
      <c r="X121" s="40" t="str">
        <f>IF($B121="igen",Beosztás!AO157,"")</f>
        <v/>
      </c>
      <c r="Y121" s="40" t="str">
        <f>IF($B121="igen",Beosztás!AP157,"")</f>
        <v/>
      </c>
      <c r="Z121" s="40" t="str">
        <f>IF($B121="igen",Beosztás!AQ157,"")</f>
        <v/>
      </c>
      <c r="AA121" s="40" t="str">
        <f>IF($B121="igen",Beosztás!AR157,"")</f>
        <v/>
      </c>
      <c r="AB121" s="40" t="str">
        <f>IF($B121="igen",Beosztás!AS157,"")</f>
        <v/>
      </c>
      <c r="AC121" s="40" t="str">
        <f>IF($B121="igen",Beosztás!AT157,"")</f>
        <v/>
      </c>
      <c r="AD121" s="40" t="str">
        <f>IF($B121="igen",Beosztás!AU157,"")</f>
        <v/>
      </c>
      <c r="AE121" s="40" t="str">
        <f>IF($B121="igen",Beosztás!AV157,"")</f>
        <v/>
      </c>
      <c r="AF121" s="40" t="str">
        <f>IF($B121="igen",Beosztás!AW157,"")</f>
        <v/>
      </c>
      <c r="AG121" s="40" t="str">
        <f>IF($B121="igen",Beosztás!AX157,"")</f>
        <v/>
      </c>
    </row>
    <row r="122" spans="1:33" ht="15" hidden="1" thickBot="1" x14ac:dyDescent="0.35">
      <c r="A122" s="155" t="str">
        <f>Beosztás!A158</f>
        <v>Ravasz Cecília</v>
      </c>
      <c r="B122" t="str">
        <f>VLOOKUP($A122,Beosztás!$A$42:$S$348,12,)</f>
        <v>nem</v>
      </c>
      <c r="C122" s="40" t="str">
        <f>IF($B122="igen",Beosztás!T158,"")</f>
        <v/>
      </c>
      <c r="D122" s="40" t="str">
        <f>IF($B122="igen",Beosztás!U158,"")</f>
        <v/>
      </c>
      <c r="E122" s="40" t="str">
        <f>IF($B122="igen",Beosztás!V158,"")</f>
        <v/>
      </c>
      <c r="F122" s="40" t="str">
        <f>IF($B122="igen",Beosztás!W158,"")</f>
        <v/>
      </c>
      <c r="G122" s="40" t="str">
        <f>IF($B122="igen",Beosztás!X158,"")</f>
        <v/>
      </c>
      <c r="H122" s="40" t="str">
        <f>IF($B122="igen",Beosztás!Y158,"")</f>
        <v/>
      </c>
      <c r="I122" s="40" t="str">
        <f>IF($B122="igen",Beosztás!Z158,"")</f>
        <v/>
      </c>
      <c r="J122" s="40" t="str">
        <f>IF($B122="igen",Beosztás!AA158,"")</f>
        <v/>
      </c>
      <c r="K122" s="40" t="str">
        <f>IF($B122="igen",Beosztás!AB158,"")</f>
        <v/>
      </c>
      <c r="L122" s="40" t="str">
        <f>IF($B122="igen",Beosztás!AC158,"")</f>
        <v/>
      </c>
      <c r="M122" s="40" t="str">
        <f>IF($B122="igen",Beosztás!AD158,"")</f>
        <v/>
      </c>
      <c r="N122" s="40" t="str">
        <f>IF($B122="igen",Beosztás!AE158,"")</f>
        <v/>
      </c>
      <c r="O122" s="40" t="str">
        <f>IF($B122="igen",Beosztás!AF158,"")</f>
        <v/>
      </c>
      <c r="P122" s="40" t="str">
        <f>IF($B122="igen",Beosztás!AG158,"")</f>
        <v/>
      </c>
      <c r="Q122" s="40" t="str">
        <f>IF($B122="igen",Beosztás!AH158,"")</f>
        <v/>
      </c>
      <c r="R122" s="40" t="str">
        <f>IF($B122="igen",Beosztás!AI158,"")</f>
        <v/>
      </c>
      <c r="S122" s="40" t="str">
        <f>IF($B122="igen",Beosztás!AJ158,"")</f>
        <v/>
      </c>
      <c r="T122" s="40" t="str">
        <f>IF($B122="igen",Beosztás!AK158,"")</f>
        <v/>
      </c>
      <c r="U122" s="40" t="str">
        <f>IF($B122="igen",Beosztás!AL158,"")</f>
        <v/>
      </c>
      <c r="V122" s="40" t="str">
        <f>IF($B122="igen",Beosztás!AM158,"")</f>
        <v/>
      </c>
      <c r="W122" s="40" t="str">
        <f>IF($B122="igen",Beosztás!AN158,"")</f>
        <v/>
      </c>
      <c r="X122" s="40" t="str">
        <f>IF($B122="igen",Beosztás!AO158,"")</f>
        <v/>
      </c>
      <c r="Y122" s="40" t="str">
        <f>IF($B122="igen",Beosztás!AP158,"")</f>
        <v/>
      </c>
      <c r="Z122" s="40" t="str">
        <f>IF($B122="igen",Beosztás!AQ158,"")</f>
        <v/>
      </c>
      <c r="AA122" s="40" t="str">
        <f>IF($B122="igen",Beosztás!AR158,"")</f>
        <v/>
      </c>
      <c r="AB122" s="40" t="str">
        <f>IF($B122="igen",Beosztás!AS158,"")</f>
        <v/>
      </c>
      <c r="AC122" s="40" t="str">
        <f>IF($B122="igen",Beosztás!AT158,"")</f>
        <v/>
      </c>
      <c r="AD122" s="40" t="str">
        <f>IF($B122="igen",Beosztás!AU158,"")</f>
        <v/>
      </c>
      <c r="AE122" s="40" t="str">
        <f>IF($B122="igen",Beosztás!AV158,"")</f>
        <v/>
      </c>
      <c r="AF122" s="40" t="str">
        <f>IF($B122="igen",Beosztás!AW158,"")</f>
        <v/>
      </c>
      <c r="AG122" s="40" t="str">
        <f>IF($B122="igen",Beosztás!AX158,"")</f>
        <v/>
      </c>
    </row>
    <row r="123" spans="1:33" ht="15" hidden="1" thickBot="1" x14ac:dyDescent="0.35">
      <c r="A123" s="155" t="str">
        <f>Beosztás!A159</f>
        <v>Tamon Orsolya</v>
      </c>
      <c r="B123" t="str">
        <f>VLOOKUP($A123,Beosztás!$A$42:$S$348,12,)</f>
        <v>nem</v>
      </c>
      <c r="C123" s="40" t="str">
        <f>IF($B123="igen",Beosztás!T159,"")</f>
        <v/>
      </c>
      <c r="D123" s="40" t="str">
        <f>IF($B123="igen",Beosztás!U159,"")</f>
        <v/>
      </c>
      <c r="E123" s="40" t="str">
        <f>IF($B123="igen",Beosztás!V159,"")</f>
        <v/>
      </c>
      <c r="F123" s="40" t="str">
        <f>IF($B123="igen",Beosztás!W159,"")</f>
        <v/>
      </c>
      <c r="G123" s="40" t="str">
        <f>IF($B123="igen",Beosztás!X159,"")</f>
        <v/>
      </c>
      <c r="H123" s="40" t="str">
        <f>IF($B123="igen",Beosztás!Y159,"")</f>
        <v/>
      </c>
      <c r="I123" s="40" t="str">
        <f>IF($B123="igen",Beosztás!Z159,"")</f>
        <v/>
      </c>
      <c r="J123" s="40" t="str">
        <f>IF($B123="igen",Beosztás!AA159,"")</f>
        <v/>
      </c>
      <c r="K123" s="40" t="str">
        <f>IF($B123="igen",Beosztás!AB159,"")</f>
        <v/>
      </c>
      <c r="L123" s="40" t="str">
        <f>IF($B123="igen",Beosztás!AC159,"")</f>
        <v/>
      </c>
      <c r="M123" s="40" t="str">
        <f>IF($B123="igen",Beosztás!AD159,"")</f>
        <v/>
      </c>
      <c r="N123" s="40" t="str">
        <f>IF($B123="igen",Beosztás!AE159,"")</f>
        <v/>
      </c>
      <c r="O123" s="40" t="str">
        <f>IF($B123="igen",Beosztás!AF159,"")</f>
        <v/>
      </c>
      <c r="P123" s="40" t="str">
        <f>IF($B123="igen",Beosztás!AG159,"")</f>
        <v/>
      </c>
      <c r="Q123" s="40" t="str">
        <f>IF($B123="igen",Beosztás!AH159,"")</f>
        <v/>
      </c>
      <c r="R123" s="40" t="str">
        <f>IF($B123="igen",Beosztás!AI159,"")</f>
        <v/>
      </c>
      <c r="S123" s="40" t="str">
        <f>IF($B123="igen",Beosztás!AJ159,"")</f>
        <v/>
      </c>
      <c r="T123" s="40" t="str">
        <f>IF($B123="igen",Beosztás!AK159,"")</f>
        <v/>
      </c>
      <c r="U123" s="40" t="str">
        <f>IF($B123="igen",Beosztás!AL159,"")</f>
        <v/>
      </c>
      <c r="V123" s="40" t="str">
        <f>IF($B123="igen",Beosztás!AM159,"")</f>
        <v/>
      </c>
      <c r="W123" s="40" t="str">
        <f>IF($B123="igen",Beosztás!AN159,"")</f>
        <v/>
      </c>
      <c r="X123" s="40" t="str">
        <f>IF($B123="igen",Beosztás!AO159,"")</f>
        <v/>
      </c>
      <c r="Y123" s="40" t="str">
        <f>IF($B123="igen",Beosztás!AP159,"")</f>
        <v/>
      </c>
      <c r="Z123" s="40" t="str">
        <f>IF($B123="igen",Beosztás!AQ159,"")</f>
        <v/>
      </c>
      <c r="AA123" s="40" t="str">
        <f>IF($B123="igen",Beosztás!AR159,"")</f>
        <v/>
      </c>
      <c r="AB123" s="40" t="str">
        <f>IF($B123="igen",Beosztás!AS159,"")</f>
        <v/>
      </c>
      <c r="AC123" s="40" t="str">
        <f>IF($B123="igen",Beosztás!AT159,"")</f>
        <v/>
      </c>
      <c r="AD123" s="40" t="str">
        <f>IF($B123="igen",Beosztás!AU159,"")</f>
        <v/>
      </c>
      <c r="AE123" s="40" t="str">
        <f>IF($B123="igen",Beosztás!AV159,"")</f>
        <v/>
      </c>
      <c r="AF123" s="40" t="str">
        <f>IF($B123="igen",Beosztás!AW159,"")</f>
        <v/>
      </c>
      <c r="AG123" s="40" t="str">
        <f>IF($B123="igen",Beosztás!AX159,"")</f>
        <v/>
      </c>
    </row>
    <row r="124" spans="1:33" ht="15" hidden="1" thickBot="1" x14ac:dyDescent="0.35">
      <c r="A124" s="155" t="str">
        <f>Beosztás!A160</f>
        <v>Demecs Anett</v>
      </c>
      <c r="B124" t="str">
        <f>VLOOKUP($A124,Beosztás!$A$42:$S$348,12,)</f>
        <v>nem</v>
      </c>
      <c r="C124" s="40" t="str">
        <f>IF($B124="igen",Beosztás!T160,"")</f>
        <v/>
      </c>
      <c r="D124" s="40" t="str">
        <f>IF($B124="igen",Beosztás!U160,"")</f>
        <v/>
      </c>
      <c r="E124" s="40" t="str">
        <f>IF($B124="igen",Beosztás!V160,"")</f>
        <v/>
      </c>
      <c r="F124" s="40" t="str">
        <f>IF($B124="igen",Beosztás!W160,"")</f>
        <v/>
      </c>
      <c r="G124" s="40" t="str">
        <f>IF($B124="igen",Beosztás!X160,"")</f>
        <v/>
      </c>
      <c r="H124" s="40" t="str">
        <f>IF($B124="igen",Beosztás!Y160,"")</f>
        <v/>
      </c>
      <c r="I124" s="40" t="str">
        <f>IF($B124="igen",Beosztás!Z160,"")</f>
        <v/>
      </c>
      <c r="J124" s="40" t="str">
        <f>IF($B124="igen",Beosztás!AA160,"")</f>
        <v/>
      </c>
      <c r="K124" s="40" t="str">
        <f>IF($B124="igen",Beosztás!AB160,"")</f>
        <v/>
      </c>
      <c r="L124" s="40" t="str">
        <f>IF($B124="igen",Beosztás!AC160,"")</f>
        <v/>
      </c>
      <c r="M124" s="40" t="str">
        <f>IF($B124="igen",Beosztás!AD160,"")</f>
        <v/>
      </c>
      <c r="N124" s="40" t="str">
        <f>IF($B124="igen",Beosztás!AE160,"")</f>
        <v/>
      </c>
      <c r="O124" s="40" t="str">
        <f>IF($B124="igen",Beosztás!AF160,"")</f>
        <v/>
      </c>
      <c r="P124" s="40" t="str">
        <f>IF($B124="igen",Beosztás!AG160,"")</f>
        <v/>
      </c>
      <c r="Q124" s="40" t="str">
        <f>IF($B124="igen",Beosztás!AH160,"")</f>
        <v/>
      </c>
      <c r="R124" s="40" t="str">
        <f>IF($B124="igen",Beosztás!AI160,"")</f>
        <v/>
      </c>
      <c r="S124" s="40" t="str">
        <f>IF($B124="igen",Beosztás!AJ160,"")</f>
        <v/>
      </c>
      <c r="T124" s="40" t="str">
        <f>IF($B124="igen",Beosztás!AK160,"")</f>
        <v/>
      </c>
      <c r="U124" s="40" t="str">
        <f>IF($B124="igen",Beosztás!AL160,"")</f>
        <v/>
      </c>
      <c r="V124" s="40" t="str">
        <f>IF($B124="igen",Beosztás!AM160,"")</f>
        <v/>
      </c>
      <c r="W124" s="40" t="str">
        <f>IF($B124="igen",Beosztás!AN160,"")</f>
        <v/>
      </c>
      <c r="X124" s="40" t="str">
        <f>IF($B124="igen",Beosztás!AO160,"")</f>
        <v/>
      </c>
      <c r="Y124" s="40" t="str">
        <f>IF($B124="igen",Beosztás!AP160,"")</f>
        <v/>
      </c>
      <c r="Z124" s="40" t="str">
        <f>IF($B124="igen",Beosztás!AQ160,"")</f>
        <v/>
      </c>
      <c r="AA124" s="40" t="str">
        <f>IF($B124="igen",Beosztás!AR160,"")</f>
        <v/>
      </c>
      <c r="AB124" s="40" t="str">
        <f>IF($B124="igen",Beosztás!AS160,"")</f>
        <v/>
      </c>
      <c r="AC124" s="40" t="str">
        <f>IF($B124="igen",Beosztás!AT160,"")</f>
        <v/>
      </c>
      <c r="AD124" s="40" t="str">
        <f>IF($B124="igen",Beosztás!AU160,"")</f>
        <v/>
      </c>
      <c r="AE124" s="40" t="str">
        <f>IF($B124="igen",Beosztás!AV160,"")</f>
        <v/>
      </c>
      <c r="AF124" s="40" t="str">
        <f>IF($B124="igen",Beosztás!AW160,"")</f>
        <v/>
      </c>
      <c r="AG124" s="40" t="str">
        <f>IF($B124="igen",Beosztás!AX160,"")</f>
        <v/>
      </c>
    </row>
    <row r="125" spans="1:33" ht="15" hidden="1" thickBot="1" x14ac:dyDescent="0.35">
      <c r="A125" s="155" t="str">
        <f>Beosztás!A161</f>
        <v>Gál Krisztina</v>
      </c>
      <c r="B125" t="str">
        <f>VLOOKUP($A125,Beosztás!$A$42:$S$348,12,)</f>
        <v>nem</v>
      </c>
      <c r="C125" s="40" t="str">
        <f>IF($B125="igen",Beosztás!T161,"")</f>
        <v/>
      </c>
      <c r="D125" s="40" t="str">
        <f>IF($B125="igen",Beosztás!U161,"")</f>
        <v/>
      </c>
      <c r="E125" s="40" t="str">
        <f>IF($B125="igen",Beosztás!V161,"")</f>
        <v/>
      </c>
      <c r="F125" s="40" t="str">
        <f>IF($B125="igen",Beosztás!W161,"")</f>
        <v/>
      </c>
      <c r="G125" s="40" t="str">
        <f>IF($B125="igen",Beosztás!X161,"")</f>
        <v/>
      </c>
      <c r="H125" s="40" t="str">
        <f>IF($B125="igen",Beosztás!Y161,"")</f>
        <v/>
      </c>
      <c r="I125" s="40" t="str">
        <f>IF($B125="igen",Beosztás!Z161,"")</f>
        <v/>
      </c>
      <c r="J125" s="40" t="str">
        <f>IF($B125="igen",Beosztás!AA161,"")</f>
        <v/>
      </c>
      <c r="K125" s="40" t="str">
        <f>IF($B125="igen",Beosztás!AB161,"")</f>
        <v/>
      </c>
      <c r="L125" s="40" t="str">
        <f>IF($B125="igen",Beosztás!AC161,"")</f>
        <v/>
      </c>
      <c r="M125" s="40" t="str">
        <f>IF($B125="igen",Beosztás!AD161,"")</f>
        <v/>
      </c>
      <c r="N125" s="40" t="str">
        <f>IF($B125="igen",Beosztás!AE161,"")</f>
        <v/>
      </c>
      <c r="O125" s="40" t="str">
        <f>IF($B125="igen",Beosztás!AF161,"")</f>
        <v/>
      </c>
      <c r="P125" s="40" t="str">
        <f>IF($B125="igen",Beosztás!AG161,"")</f>
        <v/>
      </c>
      <c r="Q125" s="40" t="str">
        <f>IF($B125="igen",Beosztás!AH161,"")</f>
        <v/>
      </c>
      <c r="R125" s="40" t="str">
        <f>IF($B125="igen",Beosztás!AI161,"")</f>
        <v/>
      </c>
      <c r="S125" s="40" t="str">
        <f>IF($B125="igen",Beosztás!AJ161,"")</f>
        <v/>
      </c>
      <c r="T125" s="40" t="str">
        <f>IF($B125="igen",Beosztás!AK161,"")</f>
        <v/>
      </c>
      <c r="U125" s="40" t="str">
        <f>IF($B125="igen",Beosztás!AL161,"")</f>
        <v/>
      </c>
      <c r="V125" s="40" t="str">
        <f>IF($B125="igen",Beosztás!AM161,"")</f>
        <v/>
      </c>
      <c r="W125" s="40" t="str">
        <f>IF($B125="igen",Beosztás!AN161,"")</f>
        <v/>
      </c>
      <c r="X125" s="40" t="str">
        <f>IF($B125="igen",Beosztás!AO161,"")</f>
        <v/>
      </c>
      <c r="Y125" s="40" t="str">
        <f>IF($B125="igen",Beosztás!AP161,"")</f>
        <v/>
      </c>
      <c r="Z125" s="40" t="str">
        <f>IF($B125="igen",Beosztás!AQ161,"")</f>
        <v/>
      </c>
      <c r="AA125" s="40" t="str">
        <f>IF($B125="igen",Beosztás!AR161,"")</f>
        <v/>
      </c>
      <c r="AB125" s="40" t="str">
        <f>IF($B125="igen",Beosztás!AS161,"")</f>
        <v/>
      </c>
      <c r="AC125" s="40" t="str">
        <f>IF($B125="igen",Beosztás!AT161,"")</f>
        <v/>
      </c>
      <c r="AD125" s="40" t="str">
        <f>IF($B125="igen",Beosztás!AU161,"")</f>
        <v/>
      </c>
      <c r="AE125" s="40" t="str">
        <f>IF($B125="igen",Beosztás!AV161,"")</f>
        <v/>
      </c>
      <c r="AF125" s="40" t="str">
        <f>IF($B125="igen",Beosztás!AW161,"")</f>
        <v/>
      </c>
      <c r="AG125" s="40" t="str">
        <f>IF($B125="igen",Beosztás!AX161,"")</f>
        <v/>
      </c>
    </row>
    <row r="126" spans="1:33" ht="15" hidden="1" thickBot="1" x14ac:dyDescent="0.35">
      <c r="A126" s="155" t="e">
        <f>Beosztás!#REF!</f>
        <v>#REF!</v>
      </c>
      <c r="B126" t="e">
        <f>VLOOKUP($A126,Beosztás!$A$42:$S$348,12,)</f>
        <v>#REF!</v>
      </c>
      <c r="C126" s="40" t="e">
        <f>IF($B126="igen",Beosztás!#REF!,"")</f>
        <v>#REF!</v>
      </c>
      <c r="D126" s="40" t="e">
        <f>IF($B126="igen",Beosztás!#REF!,"")</f>
        <v>#REF!</v>
      </c>
      <c r="E126" s="40" t="e">
        <f>IF($B126="igen",Beosztás!#REF!,"")</f>
        <v>#REF!</v>
      </c>
      <c r="F126" s="40" t="e">
        <f>IF($B126="igen",Beosztás!#REF!,"")</f>
        <v>#REF!</v>
      </c>
      <c r="G126" s="40" t="e">
        <f>IF($B126="igen",Beosztás!#REF!,"")</f>
        <v>#REF!</v>
      </c>
      <c r="H126" s="40" t="e">
        <f>IF($B126="igen",Beosztás!#REF!,"")</f>
        <v>#REF!</v>
      </c>
      <c r="I126" s="40" t="e">
        <f>IF($B126="igen",Beosztás!#REF!,"")</f>
        <v>#REF!</v>
      </c>
      <c r="J126" s="40" t="e">
        <f>IF($B126="igen",Beosztás!#REF!,"")</f>
        <v>#REF!</v>
      </c>
      <c r="K126" s="40" t="e">
        <f>IF($B126="igen",Beosztás!#REF!,"")</f>
        <v>#REF!</v>
      </c>
      <c r="L126" s="40" t="e">
        <f>IF($B126="igen",Beosztás!#REF!,"")</f>
        <v>#REF!</v>
      </c>
      <c r="M126" s="40" t="e">
        <f>IF($B126="igen",Beosztás!#REF!,"")</f>
        <v>#REF!</v>
      </c>
      <c r="N126" s="40" t="e">
        <f>IF($B126="igen",Beosztás!#REF!,"")</f>
        <v>#REF!</v>
      </c>
      <c r="O126" s="40" t="e">
        <f>IF($B126="igen",Beosztás!#REF!,"")</f>
        <v>#REF!</v>
      </c>
      <c r="P126" s="40" t="e">
        <f>IF($B126="igen",Beosztás!#REF!,"")</f>
        <v>#REF!</v>
      </c>
      <c r="Q126" s="40" t="e">
        <f>IF($B126="igen",Beosztás!#REF!,"")</f>
        <v>#REF!</v>
      </c>
      <c r="R126" s="40" t="e">
        <f>IF($B126="igen",Beosztás!#REF!,"")</f>
        <v>#REF!</v>
      </c>
      <c r="S126" s="40" t="e">
        <f>IF($B126="igen",Beosztás!#REF!,"")</f>
        <v>#REF!</v>
      </c>
      <c r="T126" s="40" t="e">
        <f>IF($B126="igen",Beosztás!#REF!,"")</f>
        <v>#REF!</v>
      </c>
      <c r="U126" s="40" t="e">
        <f>IF($B126="igen",Beosztás!#REF!,"")</f>
        <v>#REF!</v>
      </c>
      <c r="V126" s="40" t="e">
        <f>IF($B126="igen",Beosztás!#REF!,"")</f>
        <v>#REF!</v>
      </c>
      <c r="W126" s="40" t="e">
        <f>IF($B126="igen",Beosztás!#REF!,"")</f>
        <v>#REF!</v>
      </c>
      <c r="X126" s="40" t="e">
        <f>IF($B126="igen",Beosztás!#REF!,"")</f>
        <v>#REF!</v>
      </c>
      <c r="Y126" s="40" t="e">
        <f>IF($B126="igen",Beosztás!#REF!,"")</f>
        <v>#REF!</v>
      </c>
      <c r="Z126" s="40" t="e">
        <f>IF($B126="igen",Beosztás!#REF!,"")</f>
        <v>#REF!</v>
      </c>
      <c r="AA126" s="40" t="e">
        <f>IF($B126="igen",Beosztás!#REF!,"")</f>
        <v>#REF!</v>
      </c>
      <c r="AB126" s="40" t="e">
        <f>IF($B126="igen",Beosztás!#REF!,"")</f>
        <v>#REF!</v>
      </c>
      <c r="AC126" s="40" t="e">
        <f>IF($B126="igen",Beosztás!#REF!,"")</f>
        <v>#REF!</v>
      </c>
      <c r="AD126" s="40" t="e">
        <f>IF($B126="igen",Beosztás!#REF!,"")</f>
        <v>#REF!</v>
      </c>
      <c r="AE126" s="40" t="e">
        <f>IF($B126="igen",Beosztás!#REF!,"")</f>
        <v>#REF!</v>
      </c>
      <c r="AF126" s="40" t="e">
        <f>IF($B126="igen",Beosztás!#REF!,"")</f>
        <v>#REF!</v>
      </c>
      <c r="AG126" s="40" t="e">
        <f>IF($B126="igen",Beosztás!#REF!,"")</f>
        <v>#REF!</v>
      </c>
    </row>
    <row r="127" spans="1:33" ht="15" hidden="1" thickBot="1" x14ac:dyDescent="0.35">
      <c r="A127" s="155" t="str">
        <f>Beosztás!A162</f>
        <v>Ivánka-Varga Eszter</v>
      </c>
      <c r="B127" t="str">
        <f>VLOOKUP($A127,Beosztás!$A$42:$S$348,12,)</f>
        <v>nem</v>
      </c>
      <c r="C127" s="40" t="str">
        <f>IF($B127="igen",Beosztás!T162,"")</f>
        <v/>
      </c>
      <c r="D127" s="40" t="str">
        <f>IF($B127="igen",Beosztás!U162,"")</f>
        <v/>
      </c>
      <c r="E127" s="40" t="str">
        <f>IF($B127="igen",Beosztás!V162,"")</f>
        <v/>
      </c>
      <c r="F127" s="40" t="str">
        <f>IF($B127="igen",Beosztás!W162,"")</f>
        <v/>
      </c>
      <c r="G127" s="40" t="str">
        <f>IF($B127="igen",Beosztás!X162,"")</f>
        <v/>
      </c>
      <c r="H127" s="40" t="str">
        <f>IF($B127="igen",Beosztás!Y162,"")</f>
        <v/>
      </c>
      <c r="I127" s="40" t="str">
        <f>IF($B127="igen",Beosztás!Z162,"")</f>
        <v/>
      </c>
      <c r="J127" s="40" t="str">
        <f>IF($B127="igen",Beosztás!AA162,"")</f>
        <v/>
      </c>
      <c r="K127" s="40" t="str">
        <f>IF($B127="igen",Beosztás!AB162,"")</f>
        <v/>
      </c>
      <c r="L127" s="40" t="str">
        <f>IF($B127="igen",Beosztás!AC162,"")</f>
        <v/>
      </c>
      <c r="M127" s="40" t="str">
        <f>IF($B127="igen",Beosztás!AD162,"")</f>
        <v/>
      </c>
      <c r="N127" s="40" t="str">
        <f>IF($B127="igen",Beosztás!AE162,"")</f>
        <v/>
      </c>
      <c r="O127" s="40" t="str">
        <f>IF($B127="igen",Beosztás!AF162,"")</f>
        <v/>
      </c>
      <c r="P127" s="40" t="str">
        <f>IF($B127="igen",Beosztás!AG162,"")</f>
        <v/>
      </c>
      <c r="Q127" s="40" t="str">
        <f>IF($B127="igen",Beosztás!AH162,"")</f>
        <v/>
      </c>
      <c r="R127" s="40" t="str">
        <f>IF($B127="igen",Beosztás!AI162,"")</f>
        <v/>
      </c>
      <c r="S127" s="40" t="str">
        <f>IF($B127="igen",Beosztás!AJ162,"")</f>
        <v/>
      </c>
      <c r="T127" s="40" t="str">
        <f>IF($B127="igen",Beosztás!AK162,"")</f>
        <v/>
      </c>
      <c r="U127" s="40" t="str">
        <f>IF($B127="igen",Beosztás!AL162,"")</f>
        <v/>
      </c>
      <c r="V127" s="40" t="str">
        <f>IF($B127="igen",Beosztás!AM162,"")</f>
        <v/>
      </c>
      <c r="W127" s="40" t="str">
        <f>IF($B127="igen",Beosztás!AN162,"")</f>
        <v/>
      </c>
      <c r="X127" s="40" t="str">
        <f>IF($B127="igen",Beosztás!AO162,"")</f>
        <v/>
      </c>
      <c r="Y127" s="40" t="str">
        <f>IF($B127="igen",Beosztás!AP162,"")</f>
        <v/>
      </c>
      <c r="Z127" s="40" t="str">
        <f>IF($B127="igen",Beosztás!AQ162,"")</f>
        <v/>
      </c>
      <c r="AA127" s="40" t="str">
        <f>IF($B127="igen",Beosztás!AR162,"")</f>
        <v/>
      </c>
      <c r="AB127" s="40" t="str">
        <f>IF($B127="igen",Beosztás!AS162,"")</f>
        <v/>
      </c>
      <c r="AC127" s="40" t="str">
        <f>IF($B127="igen",Beosztás!AT162,"")</f>
        <v/>
      </c>
      <c r="AD127" s="40" t="str">
        <f>IF($B127="igen",Beosztás!AU162,"")</f>
        <v/>
      </c>
      <c r="AE127" s="40" t="str">
        <f>IF($B127="igen",Beosztás!AV162,"")</f>
        <v/>
      </c>
      <c r="AF127" s="40" t="str">
        <f>IF($B127="igen",Beosztás!AW162,"")</f>
        <v/>
      </c>
      <c r="AG127" s="40" t="str">
        <f>IF($B127="igen",Beosztás!AX162,"")</f>
        <v/>
      </c>
    </row>
    <row r="128" spans="1:33" ht="15" hidden="1" thickBot="1" x14ac:dyDescent="0.35">
      <c r="A128" s="155" t="str">
        <f>Beosztás!A163</f>
        <v>Sveininger Szilvia</v>
      </c>
      <c r="B128" t="str">
        <f>VLOOKUP($A128,Beosztás!$A$42:$S$348,12,)</f>
        <v>nem</v>
      </c>
      <c r="C128" s="40" t="str">
        <f>IF($B128="igen",Beosztás!T163,"")</f>
        <v/>
      </c>
      <c r="D128" s="40" t="str">
        <f>IF($B128="igen",Beosztás!U163,"")</f>
        <v/>
      </c>
      <c r="E128" s="40" t="str">
        <f>IF($B128="igen",Beosztás!V163,"")</f>
        <v/>
      </c>
      <c r="F128" s="40" t="str">
        <f>IF($B128="igen",Beosztás!W163,"")</f>
        <v/>
      </c>
      <c r="G128" s="40" t="str">
        <f>IF($B128="igen",Beosztás!X163,"")</f>
        <v/>
      </c>
      <c r="H128" s="40" t="str">
        <f>IF($B128="igen",Beosztás!Y163,"")</f>
        <v/>
      </c>
      <c r="I128" s="40" t="str">
        <f>IF($B128="igen",Beosztás!Z163,"")</f>
        <v/>
      </c>
      <c r="J128" s="40" t="str">
        <f>IF($B128="igen",Beosztás!AA163,"")</f>
        <v/>
      </c>
      <c r="K128" s="40" t="str">
        <f>IF($B128="igen",Beosztás!AB163,"")</f>
        <v/>
      </c>
      <c r="L128" s="40" t="str">
        <f>IF($B128="igen",Beosztás!AC163,"")</f>
        <v/>
      </c>
      <c r="M128" s="40" t="str">
        <f>IF($B128="igen",Beosztás!AD163,"")</f>
        <v/>
      </c>
      <c r="N128" s="40" t="str">
        <f>IF($B128="igen",Beosztás!AE163,"")</f>
        <v/>
      </c>
      <c r="O128" s="40" t="str">
        <f>IF($B128="igen",Beosztás!AF163,"")</f>
        <v/>
      </c>
      <c r="P128" s="40" t="str">
        <f>IF($B128="igen",Beosztás!AG163,"")</f>
        <v/>
      </c>
      <c r="Q128" s="40" t="str">
        <f>IF($B128="igen",Beosztás!AH163,"")</f>
        <v/>
      </c>
      <c r="R128" s="40" t="str">
        <f>IF($B128="igen",Beosztás!AI163,"")</f>
        <v/>
      </c>
      <c r="S128" s="40" t="str">
        <f>IF($B128="igen",Beosztás!AJ163,"")</f>
        <v/>
      </c>
      <c r="T128" s="40" t="str">
        <f>IF($B128="igen",Beosztás!AK163,"")</f>
        <v/>
      </c>
      <c r="U128" s="40" t="str">
        <f>IF($B128="igen",Beosztás!AL163,"")</f>
        <v/>
      </c>
      <c r="V128" s="40" t="str">
        <f>IF($B128="igen",Beosztás!AM163,"")</f>
        <v/>
      </c>
      <c r="W128" s="40" t="str">
        <f>IF($B128="igen",Beosztás!AN163,"")</f>
        <v/>
      </c>
      <c r="X128" s="40" t="str">
        <f>IF($B128="igen",Beosztás!AO163,"")</f>
        <v/>
      </c>
      <c r="Y128" s="40" t="str">
        <f>IF($B128="igen",Beosztás!AP163,"")</f>
        <v/>
      </c>
      <c r="Z128" s="40" t="str">
        <f>IF($B128="igen",Beosztás!AQ163,"")</f>
        <v/>
      </c>
      <c r="AA128" s="40" t="str">
        <f>IF($B128="igen",Beosztás!AR163,"")</f>
        <v/>
      </c>
      <c r="AB128" s="40" t="str">
        <f>IF($B128="igen",Beosztás!AS163,"")</f>
        <v/>
      </c>
      <c r="AC128" s="40" t="str">
        <f>IF($B128="igen",Beosztás!AT163,"")</f>
        <v/>
      </c>
      <c r="AD128" s="40" t="str">
        <f>IF($B128="igen",Beosztás!AU163,"")</f>
        <v/>
      </c>
      <c r="AE128" s="40" t="str">
        <f>IF($B128="igen",Beosztás!AV163,"")</f>
        <v/>
      </c>
      <c r="AF128" s="40" t="str">
        <f>IF($B128="igen",Beosztás!AW163,"")</f>
        <v/>
      </c>
      <c r="AG128" s="40" t="str">
        <f>IF($B128="igen",Beosztás!AX163,"")</f>
        <v/>
      </c>
    </row>
    <row r="129" spans="1:33" ht="15" hidden="1" thickBot="1" x14ac:dyDescent="0.35">
      <c r="A129" s="155" t="str">
        <f>Beosztás!A164</f>
        <v>Szanyi Vivien</v>
      </c>
      <c r="B129" t="str">
        <f>VLOOKUP($A129,Beosztás!$A$42:$S$348,12,)</f>
        <v>nem</v>
      </c>
      <c r="C129" s="40" t="str">
        <f>IF($B129="igen",Beosztás!T164,"")</f>
        <v/>
      </c>
      <c r="D129" s="40" t="str">
        <f>IF($B129="igen",Beosztás!U164,"")</f>
        <v/>
      </c>
      <c r="E129" s="40" t="str">
        <f>IF($B129="igen",Beosztás!V164,"")</f>
        <v/>
      </c>
      <c r="F129" s="40" t="str">
        <f>IF($B129="igen",Beosztás!W164,"")</f>
        <v/>
      </c>
      <c r="G129" s="40" t="str">
        <f>IF($B129="igen",Beosztás!X164,"")</f>
        <v/>
      </c>
      <c r="H129" s="40" t="str">
        <f>IF($B129="igen",Beosztás!Y164,"")</f>
        <v/>
      </c>
      <c r="I129" s="40" t="str">
        <f>IF($B129="igen",Beosztás!Z164,"")</f>
        <v/>
      </c>
      <c r="J129" s="40" t="str">
        <f>IF($B129="igen",Beosztás!AA164,"")</f>
        <v/>
      </c>
      <c r="K129" s="40" t="str">
        <f>IF($B129="igen",Beosztás!AB164,"")</f>
        <v/>
      </c>
      <c r="L129" s="40" t="str">
        <f>IF($B129="igen",Beosztás!AC164,"")</f>
        <v/>
      </c>
      <c r="M129" s="40" t="str">
        <f>IF($B129="igen",Beosztás!AD164,"")</f>
        <v/>
      </c>
      <c r="N129" s="40" t="str">
        <f>IF($B129="igen",Beosztás!AE164,"")</f>
        <v/>
      </c>
      <c r="O129" s="40" t="str">
        <f>IF($B129="igen",Beosztás!AF164,"")</f>
        <v/>
      </c>
      <c r="P129" s="40" t="str">
        <f>IF($B129="igen",Beosztás!AG164,"")</f>
        <v/>
      </c>
      <c r="Q129" s="40" t="str">
        <f>IF($B129="igen",Beosztás!AH164,"")</f>
        <v/>
      </c>
      <c r="R129" s="40" t="str">
        <f>IF($B129="igen",Beosztás!AI164,"")</f>
        <v/>
      </c>
      <c r="S129" s="40" t="str">
        <f>IF($B129="igen",Beosztás!AJ164,"")</f>
        <v/>
      </c>
      <c r="T129" s="40" t="str">
        <f>IF($B129="igen",Beosztás!AK164,"")</f>
        <v/>
      </c>
      <c r="U129" s="40" t="str">
        <f>IF($B129="igen",Beosztás!AL164,"")</f>
        <v/>
      </c>
      <c r="V129" s="40" t="str">
        <f>IF($B129="igen",Beosztás!AM164,"")</f>
        <v/>
      </c>
      <c r="W129" s="40" t="str">
        <f>IF($B129="igen",Beosztás!AN164,"")</f>
        <v/>
      </c>
      <c r="X129" s="40" t="str">
        <f>IF($B129="igen",Beosztás!AO164,"")</f>
        <v/>
      </c>
      <c r="Y129" s="40" t="str">
        <f>IF($B129="igen",Beosztás!AP164,"")</f>
        <v/>
      </c>
      <c r="Z129" s="40" t="str">
        <f>IF($B129="igen",Beosztás!AQ164,"")</f>
        <v/>
      </c>
      <c r="AA129" s="40" t="str">
        <f>IF($B129="igen",Beosztás!AR164,"")</f>
        <v/>
      </c>
      <c r="AB129" s="40" t="str">
        <f>IF($B129="igen",Beosztás!AS164,"")</f>
        <v/>
      </c>
      <c r="AC129" s="40" t="str">
        <f>IF($B129="igen",Beosztás!AT164,"")</f>
        <v/>
      </c>
      <c r="AD129" s="40" t="str">
        <f>IF($B129="igen",Beosztás!AU164,"")</f>
        <v/>
      </c>
      <c r="AE129" s="40" t="str">
        <f>IF($B129="igen",Beosztás!AV164,"")</f>
        <v/>
      </c>
      <c r="AF129" s="40" t="str">
        <f>IF($B129="igen",Beosztás!AW164,"")</f>
        <v/>
      </c>
      <c r="AG129" s="40" t="str">
        <f>IF($B129="igen",Beosztás!AX164,"")</f>
        <v/>
      </c>
    </row>
    <row r="130" spans="1:33" ht="15" hidden="1" thickBot="1" x14ac:dyDescent="0.35">
      <c r="A130" s="155" t="str">
        <f>Beosztás!A165</f>
        <v>Fekete Dóra Lina</v>
      </c>
      <c r="B130" t="str">
        <f>VLOOKUP($A130,Beosztás!$A$42:$S$348,12,)</f>
        <v>nem</v>
      </c>
      <c r="C130" s="40" t="str">
        <f>IF($B130="igen",Beosztás!T165,"")</f>
        <v/>
      </c>
      <c r="D130" s="40" t="str">
        <f>IF($B130="igen",Beosztás!U165,"")</f>
        <v/>
      </c>
      <c r="E130" s="40" t="str">
        <f>IF($B130="igen",Beosztás!V165,"")</f>
        <v/>
      </c>
      <c r="F130" s="40" t="str">
        <f>IF($B130="igen",Beosztás!W165,"")</f>
        <v/>
      </c>
      <c r="G130" s="40" t="str">
        <f>IF($B130="igen",Beosztás!X165,"")</f>
        <v/>
      </c>
      <c r="H130" s="40" t="str">
        <f>IF($B130="igen",Beosztás!Y165,"")</f>
        <v/>
      </c>
      <c r="I130" s="40" t="str">
        <f>IF($B130="igen",Beosztás!Z165,"")</f>
        <v/>
      </c>
      <c r="J130" s="40" t="str">
        <f>IF($B130="igen",Beosztás!AA165,"")</f>
        <v/>
      </c>
      <c r="K130" s="40" t="str">
        <f>IF($B130="igen",Beosztás!AB165,"")</f>
        <v/>
      </c>
      <c r="L130" s="40" t="str">
        <f>IF($B130="igen",Beosztás!AC165,"")</f>
        <v/>
      </c>
      <c r="M130" s="40" t="str">
        <f>IF($B130="igen",Beosztás!AD165,"")</f>
        <v/>
      </c>
      <c r="N130" s="40" t="str">
        <f>IF($B130="igen",Beosztás!AE165,"")</f>
        <v/>
      </c>
      <c r="O130" s="40" t="str">
        <f>IF($B130="igen",Beosztás!AF165,"")</f>
        <v/>
      </c>
      <c r="P130" s="40" t="str">
        <f>IF($B130="igen",Beosztás!AG165,"")</f>
        <v/>
      </c>
      <c r="Q130" s="40" t="str">
        <f>IF($B130="igen",Beosztás!AH165,"")</f>
        <v/>
      </c>
      <c r="R130" s="40" t="str">
        <f>IF($B130="igen",Beosztás!AI165,"")</f>
        <v/>
      </c>
      <c r="S130" s="40" t="str">
        <f>IF($B130="igen",Beosztás!AJ165,"")</f>
        <v/>
      </c>
      <c r="T130" s="40" t="str">
        <f>IF($B130="igen",Beosztás!AK165,"")</f>
        <v/>
      </c>
      <c r="U130" s="40" t="str">
        <f>IF($B130="igen",Beosztás!AL165,"")</f>
        <v/>
      </c>
      <c r="V130" s="40" t="str">
        <f>IF($B130="igen",Beosztás!AM165,"")</f>
        <v/>
      </c>
      <c r="W130" s="40" t="str">
        <f>IF($B130="igen",Beosztás!AN165,"")</f>
        <v/>
      </c>
      <c r="X130" s="40" t="str">
        <f>IF($B130="igen",Beosztás!AO165,"")</f>
        <v/>
      </c>
      <c r="Y130" s="40" t="str">
        <f>IF($B130="igen",Beosztás!AP165,"")</f>
        <v/>
      </c>
      <c r="Z130" s="40" t="str">
        <f>IF($B130="igen",Beosztás!AQ165,"")</f>
        <v/>
      </c>
      <c r="AA130" s="40" t="str">
        <f>IF($B130="igen",Beosztás!AR165,"")</f>
        <v/>
      </c>
      <c r="AB130" s="40" t="str">
        <f>IF($B130="igen",Beosztás!AS165,"")</f>
        <v/>
      </c>
      <c r="AC130" s="40" t="str">
        <f>IF($B130="igen",Beosztás!AT165,"")</f>
        <v/>
      </c>
      <c r="AD130" s="40" t="str">
        <f>IF($B130="igen",Beosztás!AU165,"")</f>
        <v/>
      </c>
      <c r="AE130" s="40" t="str">
        <f>IF($B130="igen",Beosztás!AV165,"")</f>
        <v/>
      </c>
      <c r="AF130" s="40" t="str">
        <f>IF($B130="igen",Beosztás!AW165,"")</f>
        <v/>
      </c>
      <c r="AG130" s="40" t="str">
        <f>IF($B130="igen",Beosztás!AX165,"")</f>
        <v/>
      </c>
    </row>
    <row r="131" spans="1:33" ht="15" hidden="1" thickBot="1" x14ac:dyDescent="0.35">
      <c r="A131" s="155" t="str">
        <f>Beosztás!A166</f>
        <v>Földes Tímea</v>
      </c>
      <c r="B131" t="str">
        <f>VLOOKUP($A131,Beosztás!$A$42:$S$348,12,)</f>
        <v>nem</v>
      </c>
      <c r="C131" s="40" t="str">
        <f>IF($B131="igen",Beosztás!T166,"")</f>
        <v/>
      </c>
      <c r="D131" s="40" t="str">
        <f>IF($B131="igen",Beosztás!U166,"")</f>
        <v/>
      </c>
      <c r="E131" s="40" t="str">
        <f>IF($B131="igen",Beosztás!V166,"")</f>
        <v/>
      </c>
      <c r="F131" s="40" t="str">
        <f>IF($B131="igen",Beosztás!W166,"")</f>
        <v/>
      </c>
      <c r="G131" s="40" t="str">
        <f>IF($B131="igen",Beosztás!X166,"")</f>
        <v/>
      </c>
      <c r="H131" s="40" t="str">
        <f>IF($B131="igen",Beosztás!Y166,"")</f>
        <v/>
      </c>
      <c r="I131" s="40" t="str">
        <f>IF($B131="igen",Beosztás!Z166,"")</f>
        <v/>
      </c>
      <c r="J131" s="40" t="str">
        <f>IF($B131="igen",Beosztás!AA166,"")</f>
        <v/>
      </c>
      <c r="K131" s="40" t="str">
        <f>IF($B131="igen",Beosztás!AB166,"")</f>
        <v/>
      </c>
      <c r="L131" s="40" t="str">
        <f>IF($B131="igen",Beosztás!AC166,"")</f>
        <v/>
      </c>
      <c r="M131" s="40" t="str">
        <f>IF($B131="igen",Beosztás!AD166,"")</f>
        <v/>
      </c>
      <c r="N131" s="40" t="str">
        <f>IF($B131="igen",Beosztás!AE166,"")</f>
        <v/>
      </c>
      <c r="O131" s="40" t="str">
        <f>IF($B131="igen",Beosztás!AF166,"")</f>
        <v/>
      </c>
      <c r="P131" s="40" t="str">
        <f>IF($B131="igen",Beosztás!AG166,"")</f>
        <v/>
      </c>
      <c r="Q131" s="40" t="str">
        <f>IF($B131="igen",Beosztás!AH166,"")</f>
        <v/>
      </c>
      <c r="R131" s="40" t="str">
        <f>IF($B131="igen",Beosztás!AI166,"")</f>
        <v/>
      </c>
      <c r="S131" s="40" t="str">
        <f>IF($B131="igen",Beosztás!AJ166,"")</f>
        <v/>
      </c>
      <c r="T131" s="40" t="str">
        <f>IF($B131="igen",Beosztás!AK166,"")</f>
        <v/>
      </c>
      <c r="U131" s="40" t="str">
        <f>IF($B131="igen",Beosztás!AL166,"")</f>
        <v/>
      </c>
      <c r="V131" s="40" t="str">
        <f>IF($B131="igen",Beosztás!AM166,"")</f>
        <v/>
      </c>
      <c r="W131" s="40" t="str">
        <f>IF($B131="igen",Beosztás!AN166,"")</f>
        <v/>
      </c>
      <c r="X131" s="40" t="str">
        <f>IF($B131="igen",Beosztás!AO166,"")</f>
        <v/>
      </c>
      <c r="Y131" s="40" t="str">
        <f>IF($B131="igen",Beosztás!AP166,"")</f>
        <v/>
      </c>
      <c r="Z131" s="40" t="str">
        <f>IF($B131="igen",Beosztás!AQ166,"")</f>
        <v/>
      </c>
      <c r="AA131" s="40" t="str">
        <f>IF($B131="igen",Beosztás!AR166,"")</f>
        <v/>
      </c>
      <c r="AB131" s="40" t="str">
        <f>IF($B131="igen",Beosztás!AS166,"")</f>
        <v/>
      </c>
      <c r="AC131" s="40" t="str">
        <f>IF($B131="igen",Beosztás!AT166,"")</f>
        <v/>
      </c>
      <c r="AD131" s="40" t="str">
        <f>IF($B131="igen",Beosztás!AU166,"")</f>
        <v/>
      </c>
      <c r="AE131" s="40" t="str">
        <f>IF($B131="igen",Beosztás!AV166,"")</f>
        <v/>
      </c>
      <c r="AF131" s="40" t="str">
        <f>IF($B131="igen",Beosztás!AW166,"")</f>
        <v/>
      </c>
      <c r="AG131" s="40" t="str">
        <f>IF($B131="igen",Beosztás!AX166,"")</f>
        <v/>
      </c>
    </row>
    <row r="132" spans="1:33" ht="15" hidden="1" thickBot="1" x14ac:dyDescent="0.35">
      <c r="A132" s="155" t="e">
        <f>Beosztás!A167</f>
        <v>#REF!</v>
      </c>
      <c r="B132" t="e">
        <f>VLOOKUP($A132,Beosztás!$A$42:$S$348,12,)</f>
        <v>#REF!</v>
      </c>
      <c r="C132" s="515"/>
      <c r="D132" s="544"/>
      <c r="E132" s="40"/>
      <c r="F132" s="40"/>
      <c r="G132" s="40"/>
      <c r="H132" s="40"/>
      <c r="I132" s="40"/>
      <c r="J132" s="40"/>
      <c r="K132" s="40"/>
      <c r="L132" s="544"/>
      <c r="M132" s="40"/>
      <c r="N132" s="40"/>
      <c r="O132" s="40"/>
      <c r="P132" s="40"/>
      <c r="Q132" s="40"/>
      <c r="R132" s="40"/>
      <c r="S132" s="40"/>
      <c r="T132" s="544"/>
      <c r="U132" s="40"/>
      <c r="V132" s="40"/>
      <c r="W132" s="40"/>
      <c r="X132" s="40"/>
      <c r="Y132" s="40"/>
      <c r="Z132" s="544"/>
      <c r="AA132" s="544"/>
      <c r="AB132" s="544"/>
      <c r="AC132" s="40"/>
      <c r="AD132" s="40"/>
      <c r="AE132" s="40"/>
      <c r="AF132" s="40"/>
      <c r="AG132" s="40"/>
    </row>
    <row r="133" spans="1:33" ht="15" thickBot="1" x14ac:dyDescent="0.35">
      <c r="A133" s="155" t="str">
        <f>Beosztás!A168</f>
        <v>Machekné Szabó Noémi</v>
      </c>
      <c r="B133" t="str">
        <f>VLOOKUP($A133,Beosztás!$A$42:$S$348,12,)</f>
        <v>igen</v>
      </c>
      <c r="C133" s="40">
        <f>IF($B133="igen",Beosztás!T168,"")</f>
        <v>0</v>
      </c>
      <c r="D133" s="40" t="str">
        <f>IF($B133="igen",Beosztás!U168,"")</f>
        <v>Levélírás</v>
      </c>
      <c r="E133" s="40" t="str">
        <f>IF($B133="igen",Beosztás!V168,"")</f>
        <v>Levélírás</v>
      </c>
      <c r="F133" s="40" t="str">
        <f>IF($B133="igen",Beosztás!W168,"")</f>
        <v>Levélírás</v>
      </c>
      <c r="G133" s="40" t="str">
        <f>IF($B133="igen",Beosztás!X168,"")</f>
        <v>Levélírás</v>
      </c>
      <c r="H133" s="40" t="str">
        <f>IF($B133="igen",Beosztás!Y168,"")</f>
        <v>Levélírás</v>
      </c>
      <c r="I133" s="40">
        <f>IF($B133="igen",Beosztás!Z168,"")</f>
        <v>0</v>
      </c>
      <c r="J133" s="40">
        <f>IF($B133="igen",Beosztás!AA168,"")</f>
        <v>0</v>
      </c>
      <c r="K133" s="40" t="str">
        <f>IF($B133="igen",Beosztás!AB168,"")</f>
        <v>ÜSZI</v>
      </c>
      <c r="L133" s="40" t="str">
        <f>IF($B133="igen",Beosztás!AC168,"")</f>
        <v>ÜSZI</v>
      </c>
      <c r="M133" s="40" t="str">
        <f>IF($B133="igen",Beosztás!AD168,"")</f>
        <v>ÜSZI</v>
      </c>
      <c r="N133" s="40" t="str">
        <f>IF($B133="igen",Beosztás!AE168,"")</f>
        <v>ÜSZI</v>
      </c>
      <c r="O133" s="40" t="str">
        <f>IF($B133="igen",Beosztás!AF168,"")</f>
        <v>ÜSZI</v>
      </c>
      <c r="P133" s="40">
        <f>IF($B133="igen",Beosztás!AG168,"")</f>
        <v>0</v>
      </c>
      <c r="Q133" s="40">
        <f>IF($B133="igen",Beosztás!AH168,"")</f>
        <v>0</v>
      </c>
      <c r="R133" s="40" t="str">
        <f>IF($B133="igen",Beosztás!AI168,"")</f>
        <v>Video 8-16</v>
      </c>
      <c r="S133" s="40" t="str">
        <f>IF($B133="igen",Beosztás!AJ168,"")</f>
        <v>Video 8-16</v>
      </c>
      <c r="T133" s="40" t="str">
        <f>IF($B133="igen",Beosztás!AK168,"")</f>
        <v>Video 8-16</v>
      </c>
      <c r="U133" s="40" t="str">
        <f>IF($B133="igen",Beosztás!AL168,"")</f>
        <v>Video 8-16</v>
      </c>
      <c r="V133" s="40" t="str">
        <f>IF($B133="igen",Beosztás!AM168,"")</f>
        <v>Video 8-16</v>
      </c>
      <c r="W133" s="40">
        <f>IF($B133="igen",Beosztás!AN168,"")</f>
        <v>0</v>
      </c>
      <c r="X133" s="40">
        <f>IF($B133="igen",Beosztás!AO168,"")</f>
        <v>0</v>
      </c>
      <c r="Y133" s="40" t="str">
        <f>IF($B133="igen",Beosztás!AP168,"")</f>
        <v>ÜSZI</v>
      </c>
      <c r="Z133" s="40" t="str">
        <f>IF($B133="igen",Beosztás!AQ168,"")</f>
        <v>ÜSZI</v>
      </c>
      <c r="AA133" s="40" t="str">
        <f>IF($B133="igen",Beosztás!AR168,"")</f>
        <v>ÜSZI</v>
      </c>
      <c r="AB133" s="40" t="str">
        <f>IF($B133="igen",Beosztás!AS168,"")</f>
        <v>ÜSZI</v>
      </c>
      <c r="AC133" s="40" t="str">
        <f>IF($B133="igen",Beosztás!AT168,"")</f>
        <v>ÜSZI</v>
      </c>
      <c r="AD133" s="40">
        <f>IF($B133="igen",Beosztás!AU168,"")</f>
        <v>0</v>
      </c>
      <c r="AE133" s="40">
        <f>IF($B133="igen",Beosztás!AV168,"")</f>
        <v>0</v>
      </c>
      <c r="AF133" s="40" t="str">
        <f>IF($B133="igen",Beosztás!AW168,"")</f>
        <v>ÜSZI</v>
      </c>
      <c r="AG133" s="40" t="str">
        <f>IF($B133="igen",Beosztás!AX168,"")</f>
        <v>ÜSZI</v>
      </c>
    </row>
    <row r="134" spans="1:33" ht="15" hidden="1" thickBot="1" x14ac:dyDescent="0.35">
      <c r="A134" s="155" t="str">
        <f>Beosztás!A169</f>
        <v>Weneszné Czank Krisztina</v>
      </c>
      <c r="B134">
        <f>VLOOKUP($A134,Beosztás!$A$42:$S$348,12,)</f>
        <v>0</v>
      </c>
      <c r="C134" s="40" t="str">
        <f>IF($B134="igen",Beosztás!T169,"")</f>
        <v/>
      </c>
      <c r="D134" s="40" t="str">
        <f>IF($B134="igen",Beosztás!U169,"")</f>
        <v/>
      </c>
      <c r="E134" s="40" t="str">
        <f>IF($B134="igen",Beosztás!V169,"")</f>
        <v/>
      </c>
      <c r="F134" s="40" t="str">
        <f>IF($B134="igen",Beosztás!W169,"")</f>
        <v/>
      </c>
      <c r="G134" s="40" t="str">
        <f>IF($B134="igen",Beosztás!X169,"")</f>
        <v/>
      </c>
      <c r="H134" s="40" t="str">
        <f>IF($B134="igen",Beosztás!Y169,"")</f>
        <v/>
      </c>
      <c r="I134" s="40" t="str">
        <f>IF($B134="igen",Beosztás!Z169,"")</f>
        <v/>
      </c>
      <c r="J134" s="40" t="str">
        <f>IF($B134="igen",Beosztás!AA169,"")</f>
        <v/>
      </c>
      <c r="K134" s="40" t="str">
        <f>IF($B134="igen",Beosztás!AB169,"")</f>
        <v/>
      </c>
      <c r="L134" s="40" t="str">
        <f>IF($B134="igen",Beosztás!AC169,"")</f>
        <v/>
      </c>
      <c r="M134" s="40" t="str">
        <f>IF($B134="igen",Beosztás!AD169,"")</f>
        <v/>
      </c>
      <c r="N134" s="40" t="str">
        <f>IF($B134="igen",Beosztás!AE169,"")</f>
        <v/>
      </c>
      <c r="O134" s="40" t="str">
        <f>IF($B134="igen",Beosztás!AF169,"")</f>
        <v/>
      </c>
      <c r="P134" s="40" t="str">
        <f>IF($B134="igen",Beosztás!AG169,"")</f>
        <v/>
      </c>
      <c r="Q134" s="40" t="str">
        <f>IF($B134="igen",Beosztás!AH169,"")</f>
        <v/>
      </c>
      <c r="R134" s="40" t="str">
        <f>IF($B134="igen",Beosztás!AI169,"")</f>
        <v/>
      </c>
      <c r="S134" s="40" t="str">
        <f>IF($B134="igen",Beosztás!AJ169,"")</f>
        <v/>
      </c>
      <c r="T134" s="40" t="str">
        <f>IF($B134="igen",Beosztás!AK169,"")</f>
        <v/>
      </c>
      <c r="U134" s="40" t="str">
        <f>IF($B134="igen",Beosztás!AL169,"")</f>
        <v/>
      </c>
      <c r="V134" s="40" t="str">
        <f>IF($B134="igen",Beosztás!AM169,"")</f>
        <v/>
      </c>
      <c r="W134" s="40" t="str">
        <f>IF($B134="igen",Beosztás!AN169,"")</f>
        <v/>
      </c>
      <c r="X134" s="40" t="str">
        <f>IF($B134="igen",Beosztás!AO169,"")</f>
        <v/>
      </c>
      <c r="Y134" s="40" t="str">
        <f>IF($B134="igen",Beosztás!AP169,"")</f>
        <v/>
      </c>
      <c r="Z134" s="40" t="str">
        <f>IF($B134="igen",Beosztás!AQ169,"")</f>
        <v/>
      </c>
      <c r="AA134" s="40" t="str">
        <f>IF($B134="igen",Beosztás!AR169,"")</f>
        <v/>
      </c>
      <c r="AB134" s="40" t="str">
        <f>IF($B134="igen",Beosztás!AS169,"")</f>
        <v/>
      </c>
      <c r="AC134" s="40" t="str">
        <f>IF($B134="igen",Beosztás!AT169,"")</f>
        <v/>
      </c>
      <c r="AD134" s="40" t="str">
        <f>IF($B134="igen",Beosztás!AU169,"")</f>
        <v/>
      </c>
      <c r="AE134" s="40" t="str">
        <f>IF($B134="igen",Beosztás!AV169,"")</f>
        <v/>
      </c>
      <c r="AF134" s="40" t="str">
        <f>IF($B134="igen",Beosztás!AW169,"")</f>
        <v/>
      </c>
      <c r="AG134" s="40" t="str">
        <f>IF($B134="igen",Beosztás!AX169,"")</f>
        <v/>
      </c>
    </row>
    <row r="135" spans="1:33" ht="15" hidden="1" thickBot="1" x14ac:dyDescent="0.35">
      <c r="A135" s="155">
        <f>Beosztás!A170</f>
        <v>0</v>
      </c>
      <c r="B135">
        <f>VLOOKUP($A135,Beosztás!$A$42:$S$348,12,)</f>
        <v>0</v>
      </c>
      <c r="C135" s="40" t="str">
        <f>IF($B135="igen",Beosztás!T170,"")</f>
        <v/>
      </c>
      <c r="D135" s="40" t="str">
        <f>IF($B135="igen",Beosztás!U170,"")</f>
        <v/>
      </c>
      <c r="E135" s="40" t="str">
        <f>IF($B135="igen",Beosztás!V170,"")</f>
        <v/>
      </c>
      <c r="F135" s="40" t="str">
        <f>IF($B135="igen",Beosztás!W170,"")</f>
        <v/>
      </c>
      <c r="G135" s="40" t="str">
        <f>IF($B135="igen",Beosztás!X170,"")</f>
        <v/>
      </c>
      <c r="H135" s="40" t="str">
        <f>IF($B135="igen",Beosztás!Y170,"")</f>
        <v/>
      </c>
      <c r="I135" s="40" t="str">
        <f>IF($B135="igen",Beosztás!Z170,"")</f>
        <v/>
      </c>
      <c r="J135" s="40" t="str">
        <f>IF($B135="igen",Beosztás!AA170,"")</f>
        <v/>
      </c>
      <c r="K135" s="40" t="str">
        <f>IF($B135="igen",Beosztás!AB170,"")</f>
        <v/>
      </c>
      <c r="L135" s="40" t="str">
        <f>IF($B135="igen",Beosztás!AC170,"")</f>
        <v/>
      </c>
      <c r="M135" s="40" t="str">
        <f>IF($B135="igen",Beosztás!AD170,"")</f>
        <v/>
      </c>
      <c r="N135" s="40" t="str">
        <f>IF($B135="igen",Beosztás!AE170,"")</f>
        <v/>
      </c>
      <c r="O135" s="40" t="str">
        <f>IF($B135="igen",Beosztás!AF170,"")</f>
        <v/>
      </c>
      <c r="P135" s="40" t="str">
        <f>IF($B135="igen",Beosztás!AG170,"")</f>
        <v/>
      </c>
      <c r="Q135" s="40" t="str">
        <f>IF($B135="igen",Beosztás!AH170,"")</f>
        <v/>
      </c>
      <c r="R135" s="40" t="str">
        <f>IF($B135="igen",Beosztás!AI170,"")</f>
        <v/>
      </c>
      <c r="S135" s="40" t="str">
        <f>IF($B135="igen",Beosztás!AJ170,"")</f>
        <v/>
      </c>
      <c r="T135" s="40" t="str">
        <f>IF($B135="igen",Beosztás!AK170,"")</f>
        <v/>
      </c>
      <c r="U135" s="40" t="str">
        <f>IF($B135="igen",Beosztás!AL170,"")</f>
        <v/>
      </c>
      <c r="V135" s="40" t="str">
        <f>IF($B135="igen",Beosztás!AM170,"")</f>
        <v/>
      </c>
      <c r="W135" s="40" t="str">
        <f>IF($B135="igen",Beosztás!AN170,"")</f>
        <v/>
      </c>
      <c r="X135" s="40" t="str">
        <f>IF($B135="igen",Beosztás!AO170,"")</f>
        <v/>
      </c>
      <c r="Y135" s="40" t="str">
        <f>IF($B135="igen",Beosztás!AP170,"")</f>
        <v/>
      </c>
      <c r="Z135" s="40" t="str">
        <f>IF($B135="igen",Beosztás!AQ170,"")</f>
        <v/>
      </c>
      <c r="AA135" s="40" t="str">
        <f>IF($B135="igen",Beosztás!AR170,"")</f>
        <v/>
      </c>
      <c r="AB135" s="40" t="str">
        <f>IF($B135="igen",Beosztás!AS170,"")</f>
        <v/>
      </c>
      <c r="AC135" s="40" t="str">
        <f>IF($B135="igen",Beosztás!AT170,"")</f>
        <v/>
      </c>
      <c r="AD135" s="40" t="str">
        <f>IF($B135="igen",Beosztás!AU170,"")</f>
        <v/>
      </c>
      <c r="AE135" s="40" t="str">
        <f>IF($B135="igen",Beosztás!AV170,"")</f>
        <v/>
      </c>
      <c r="AF135" s="40" t="str">
        <f>IF($B135="igen",Beosztás!AW170,"")</f>
        <v/>
      </c>
      <c r="AG135" s="40" t="str">
        <f>IF($B135="igen",Beosztás!AX170,"")</f>
        <v/>
      </c>
    </row>
    <row r="136" spans="1:33" ht="15" hidden="1" thickBot="1" x14ac:dyDescent="0.35">
      <c r="A136" s="155">
        <f>Beosztás!A171</f>
        <v>0</v>
      </c>
      <c r="B136">
        <f>VLOOKUP($A136,Beosztás!$A$42:$S$348,12,)</f>
        <v>0</v>
      </c>
      <c r="C136" s="40" t="str">
        <f>IF($B136="igen",Beosztás!T171,"")</f>
        <v/>
      </c>
      <c r="D136" s="40" t="str">
        <f>IF($B136="igen",Beosztás!U171,"")</f>
        <v/>
      </c>
      <c r="E136" s="40" t="str">
        <f>IF($B136="igen",Beosztás!V171,"")</f>
        <v/>
      </c>
      <c r="F136" s="40" t="str">
        <f>IF($B136="igen",Beosztás!W171,"")</f>
        <v/>
      </c>
      <c r="G136" s="40" t="str">
        <f>IF($B136="igen",Beosztás!X171,"")</f>
        <v/>
      </c>
      <c r="H136" s="40" t="str">
        <f>IF($B136="igen",Beosztás!Y171,"")</f>
        <v/>
      </c>
      <c r="I136" s="40" t="str">
        <f>IF($B136="igen",Beosztás!Z171,"")</f>
        <v/>
      </c>
      <c r="J136" s="40" t="str">
        <f>IF($B136="igen",Beosztás!AA171,"")</f>
        <v/>
      </c>
      <c r="K136" s="40" t="str">
        <f>IF($B136="igen",Beosztás!AB171,"")</f>
        <v/>
      </c>
      <c r="L136" s="40" t="str">
        <f>IF($B136="igen",Beosztás!AC171,"")</f>
        <v/>
      </c>
      <c r="M136" s="40" t="str">
        <f>IF($B136="igen",Beosztás!AD171,"")</f>
        <v/>
      </c>
      <c r="N136" s="40" t="str">
        <f>IF($B136="igen",Beosztás!AE171,"")</f>
        <v/>
      </c>
      <c r="O136" s="40" t="str">
        <f>IF($B136="igen",Beosztás!AF171,"")</f>
        <v/>
      </c>
      <c r="P136" s="40" t="str">
        <f>IF($B136="igen",Beosztás!AG171,"")</f>
        <v/>
      </c>
      <c r="Q136" s="40" t="str">
        <f>IF($B136="igen",Beosztás!AH171,"")</f>
        <v/>
      </c>
      <c r="R136" s="40" t="str">
        <f>IF($B136="igen",Beosztás!AI171,"")</f>
        <v/>
      </c>
      <c r="S136" s="40" t="str">
        <f>IF($B136="igen",Beosztás!AJ171,"")</f>
        <v/>
      </c>
      <c r="T136" s="40" t="str">
        <f>IF($B136="igen",Beosztás!AK171,"")</f>
        <v/>
      </c>
      <c r="U136" s="40" t="str">
        <f>IF($B136="igen",Beosztás!AL171,"")</f>
        <v/>
      </c>
      <c r="V136" s="40" t="str">
        <f>IF($B136="igen",Beosztás!AM171,"")</f>
        <v/>
      </c>
      <c r="W136" s="40" t="str">
        <f>IF($B136="igen",Beosztás!AN171,"")</f>
        <v/>
      </c>
      <c r="X136" s="40" t="str">
        <f>IF($B136="igen",Beosztás!AO171,"")</f>
        <v/>
      </c>
      <c r="Y136" s="40" t="str">
        <f>IF($B136="igen",Beosztás!AP171,"")</f>
        <v/>
      </c>
      <c r="Z136" s="40" t="str">
        <f>IF($B136="igen",Beosztás!AQ171,"")</f>
        <v/>
      </c>
      <c r="AA136" s="40" t="str">
        <f>IF($B136="igen",Beosztás!AR171,"")</f>
        <v/>
      </c>
      <c r="AB136" s="40" t="str">
        <f>IF($B136="igen",Beosztás!AS171,"")</f>
        <v/>
      </c>
      <c r="AC136" s="40" t="str">
        <f>IF($B136="igen",Beosztás!AT171,"")</f>
        <v/>
      </c>
      <c r="AD136" s="40" t="str">
        <f>IF($B136="igen",Beosztás!AU171,"")</f>
        <v/>
      </c>
      <c r="AE136" s="40" t="str">
        <f>IF($B136="igen",Beosztás!AV171,"")</f>
        <v/>
      </c>
      <c r="AF136" s="40" t="str">
        <f>IF($B136="igen",Beosztás!AW171,"")</f>
        <v/>
      </c>
      <c r="AG136" s="40" t="str">
        <f>IF($B136="igen",Beosztás!AX171,"")</f>
        <v/>
      </c>
    </row>
    <row r="137" spans="1:33" ht="15" hidden="1" thickBot="1" x14ac:dyDescent="0.35">
      <c r="A137" s="155">
        <f>Beosztás!A172</f>
        <v>0</v>
      </c>
      <c r="B137">
        <f>VLOOKUP($A137,Beosztás!$A$42:$S$348,12,)</f>
        <v>0</v>
      </c>
      <c r="C137" s="40" t="str">
        <f>IF($B137="igen",Beosztás!T172,"")</f>
        <v/>
      </c>
      <c r="D137" s="40" t="str">
        <f>IF($B137="igen",Beosztás!U172,"")</f>
        <v/>
      </c>
      <c r="E137" s="40" t="str">
        <f>IF($B137="igen",Beosztás!V172,"")</f>
        <v/>
      </c>
      <c r="F137" s="40" t="str">
        <f>IF($B137="igen",Beosztás!W172,"")</f>
        <v/>
      </c>
      <c r="G137" s="40" t="str">
        <f>IF($B137="igen",Beosztás!X172,"")</f>
        <v/>
      </c>
      <c r="H137" s="40" t="str">
        <f>IF($B137="igen",Beosztás!Y172,"")</f>
        <v/>
      </c>
      <c r="I137" s="40" t="str">
        <f>IF($B137="igen",Beosztás!Z172,"")</f>
        <v/>
      </c>
      <c r="J137" s="40" t="str">
        <f>IF($B137="igen",Beosztás!AA172,"")</f>
        <v/>
      </c>
      <c r="K137" s="40" t="str">
        <f>IF($B137="igen",Beosztás!AB172,"")</f>
        <v/>
      </c>
      <c r="L137" s="40" t="str">
        <f>IF($B137="igen",Beosztás!AC172,"")</f>
        <v/>
      </c>
      <c r="M137" s="40" t="str">
        <f>IF($B137="igen",Beosztás!AD172,"")</f>
        <v/>
      </c>
      <c r="N137" s="40" t="str">
        <f>IF($B137="igen",Beosztás!AE172,"")</f>
        <v/>
      </c>
      <c r="O137" s="40" t="str">
        <f>IF($B137="igen",Beosztás!AF172,"")</f>
        <v/>
      </c>
      <c r="P137" s="40" t="str">
        <f>IF($B137="igen",Beosztás!AG172,"")</f>
        <v/>
      </c>
      <c r="Q137" s="40" t="str">
        <f>IF($B137="igen",Beosztás!AH172,"")</f>
        <v/>
      </c>
      <c r="R137" s="40" t="str">
        <f>IF($B137="igen",Beosztás!AI172,"")</f>
        <v/>
      </c>
      <c r="S137" s="40" t="str">
        <f>IF($B137="igen",Beosztás!AJ172,"")</f>
        <v/>
      </c>
      <c r="T137" s="40" t="str">
        <f>IF($B137="igen",Beosztás!AK172,"")</f>
        <v/>
      </c>
      <c r="U137" s="40" t="str">
        <f>IF($B137="igen",Beosztás!AL172,"")</f>
        <v/>
      </c>
      <c r="V137" s="40" t="str">
        <f>IF($B137="igen",Beosztás!AM172,"")</f>
        <v/>
      </c>
      <c r="W137" s="40" t="str">
        <f>IF($B137="igen",Beosztás!AN172,"")</f>
        <v/>
      </c>
      <c r="X137" s="40" t="str">
        <f>IF($B137="igen",Beosztás!AO172,"")</f>
        <v/>
      </c>
      <c r="Y137" s="40" t="str">
        <f>IF($B137="igen",Beosztás!AP172,"")</f>
        <v/>
      </c>
      <c r="Z137" s="40" t="str">
        <f>IF($B137="igen",Beosztás!AQ172,"")</f>
        <v/>
      </c>
      <c r="AA137" s="40" t="str">
        <f>IF($B137="igen",Beosztás!AR172,"")</f>
        <v/>
      </c>
      <c r="AB137" s="40" t="str">
        <f>IF($B137="igen",Beosztás!AS172,"")</f>
        <v/>
      </c>
      <c r="AC137" s="40" t="str">
        <f>IF($B137="igen",Beosztás!AT172,"")</f>
        <v/>
      </c>
      <c r="AD137" s="40" t="str">
        <f>IF($B137="igen",Beosztás!AU172,"")</f>
        <v/>
      </c>
      <c r="AE137" s="40" t="str">
        <f>IF($B137="igen",Beosztás!AV172,"")</f>
        <v/>
      </c>
      <c r="AF137" s="40" t="str">
        <f>IF($B137="igen",Beosztás!AW172,"")</f>
        <v/>
      </c>
      <c r="AG137" s="40" t="str">
        <f>IF($B137="igen",Beosztás!AX172,"")</f>
        <v/>
      </c>
    </row>
    <row r="138" spans="1:33" ht="15" hidden="1" thickBot="1" x14ac:dyDescent="0.35">
      <c r="A138" s="155">
        <f>Beosztás!A173</f>
        <v>0</v>
      </c>
      <c r="B138">
        <f>VLOOKUP($A138,Beosztás!$A$42:$S$348,12,)</f>
        <v>0</v>
      </c>
      <c r="C138" s="40" t="str">
        <f>IF($B138="igen",Beosztás!T173,"")</f>
        <v/>
      </c>
      <c r="D138" s="40" t="str">
        <f>IF($B138="igen",Beosztás!U173,"")</f>
        <v/>
      </c>
      <c r="E138" s="40" t="str">
        <f>IF($B138="igen",Beosztás!V173,"")</f>
        <v/>
      </c>
      <c r="F138" s="40" t="str">
        <f>IF($B138="igen",Beosztás!W173,"")</f>
        <v/>
      </c>
      <c r="G138" s="40" t="str">
        <f>IF($B138="igen",Beosztás!X173,"")</f>
        <v/>
      </c>
      <c r="H138" s="40" t="str">
        <f>IF($B138="igen",Beosztás!Y173,"")</f>
        <v/>
      </c>
      <c r="I138" s="40" t="str">
        <f>IF($B138="igen",Beosztás!Z173,"")</f>
        <v/>
      </c>
      <c r="J138" s="40" t="str">
        <f>IF($B138="igen",Beosztás!AA173,"")</f>
        <v/>
      </c>
      <c r="K138" s="40" t="str">
        <f>IF($B138="igen",Beosztás!AB173,"")</f>
        <v/>
      </c>
      <c r="L138" s="40" t="str">
        <f>IF($B138="igen",Beosztás!AC173,"")</f>
        <v/>
      </c>
      <c r="M138" s="40" t="str">
        <f>IF($B138="igen",Beosztás!AD173,"")</f>
        <v/>
      </c>
      <c r="N138" s="40" t="str">
        <f>IF($B138="igen",Beosztás!AE173,"")</f>
        <v/>
      </c>
      <c r="O138" s="40" t="str">
        <f>IF($B138="igen",Beosztás!AF173,"")</f>
        <v/>
      </c>
      <c r="P138" s="40" t="str">
        <f>IF($B138="igen",Beosztás!AG173,"")</f>
        <v/>
      </c>
      <c r="Q138" s="40" t="str">
        <f>IF($B138="igen",Beosztás!AH173,"")</f>
        <v/>
      </c>
      <c r="R138" s="40" t="str">
        <f>IF($B138="igen",Beosztás!AI173,"")</f>
        <v/>
      </c>
      <c r="S138" s="40" t="str">
        <f>IF($B138="igen",Beosztás!AJ173,"")</f>
        <v/>
      </c>
      <c r="T138" s="40" t="str">
        <f>IF($B138="igen",Beosztás!AK173,"")</f>
        <v/>
      </c>
      <c r="U138" s="40" t="str">
        <f>IF($B138="igen",Beosztás!AL173,"")</f>
        <v/>
      </c>
      <c r="V138" s="40" t="str">
        <f>IF($B138="igen",Beosztás!AM173,"")</f>
        <v/>
      </c>
      <c r="W138" s="40" t="str">
        <f>IF($B138="igen",Beosztás!AN173,"")</f>
        <v/>
      </c>
      <c r="X138" s="40" t="str">
        <f>IF($B138="igen",Beosztás!AO173,"")</f>
        <v/>
      </c>
      <c r="Y138" s="40" t="str">
        <f>IF($B138="igen",Beosztás!AP173,"")</f>
        <v/>
      </c>
      <c r="Z138" s="40" t="str">
        <f>IF($B138="igen",Beosztás!AQ173,"")</f>
        <v/>
      </c>
      <c r="AA138" s="40" t="str">
        <f>IF($B138="igen",Beosztás!AR173,"")</f>
        <v/>
      </c>
      <c r="AB138" s="40" t="str">
        <f>IF($B138="igen",Beosztás!AS173,"")</f>
        <v/>
      </c>
      <c r="AC138" s="40" t="str">
        <f>IF($B138="igen",Beosztás!AT173,"")</f>
        <v/>
      </c>
      <c r="AD138" s="40" t="str">
        <f>IF($B138="igen",Beosztás!AU173,"")</f>
        <v/>
      </c>
      <c r="AE138" s="40" t="str">
        <f>IF($B138="igen",Beosztás!AV173,"")</f>
        <v/>
      </c>
      <c r="AF138" s="40" t="str">
        <f>IF($B138="igen",Beosztás!AW173,"")</f>
        <v/>
      </c>
      <c r="AG138" s="40" t="str">
        <f>IF($B138="igen",Beosztás!AX173,"")</f>
        <v/>
      </c>
    </row>
    <row r="139" spans="1:33" ht="15" hidden="1" thickBot="1" x14ac:dyDescent="0.35">
      <c r="A139" s="155">
        <f>Beosztás!A174</f>
        <v>0</v>
      </c>
      <c r="B139">
        <f>VLOOKUP($A139,Beosztás!$A$42:$S$348,12,)</f>
        <v>0</v>
      </c>
      <c r="C139" s="40" t="str">
        <f>IF($B139="igen",Beosztás!T174,"")</f>
        <v/>
      </c>
      <c r="D139" s="40" t="str">
        <f>IF($B139="igen",Beosztás!U174,"")</f>
        <v/>
      </c>
      <c r="E139" s="40" t="str">
        <f>IF($B139="igen",Beosztás!V174,"")</f>
        <v/>
      </c>
      <c r="F139" s="40" t="str">
        <f>IF($B139="igen",Beosztás!W174,"")</f>
        <v/>
      </c>
      <c r="G139" s="40" t="str">
        <f>IF($B139="igen",Beosztás!X174,"")</f>
        <v/>
      </c>
      <c r="H139" s="40" t="str">
        <f>IF($B139="igen",Beosztás!Y174,"")</f>
        <v/>
      </c>
      <c r="I139" s="40" t="str">
        <f>IF($B139="igen",Beosztás!Z174,"")</f>
        <v/>
      </c>
      <c r="J139" s="40" t="str">
        <f>IF($B139="igen",Beosztás!AA174,"")</f>
        <v/>
      </c>
      <c r="K139" s="40" t="str">
        <f>IF($B139="igen",Beosztás!AB174,"")</f>
        <v/>
      </c>
      <c r="L139" s="40" t="str">
        <f>IF($B139="igen",Beosztás!AC174,"")</f>
        <v/>
      </c>
      <c r="M139" s="40" t="str">
        <f>IF($B139="igen",Beosztás!AD174,"")</f>
        <v/>
      </c>
      <c r="N139" s="40" t="str">
        <f>IF($B139="igen",Beosztás!AE174,"")</f>
        <v/>
      </c>
      <c r="O139" s="40" t="str">
        <f>IF($B139="igen",Beosztás!AF174,"")</f>
        <v/>
      </c>
      <c r="P139" s="40" t="str">
        <f>IF($B139="igen",Beosztás!AG174,"")</f>
        <v/>
      </c>
      <c r="Q139" s="40" t="str">
        <f>IF($B139="igen",Beosztás!AH174,"")</f>
        <v/>
      </c>
      <c r="R139" s="40" t="str">
        <f>IF($B139="igen",Beosztás!AI174,"")</f>
        <v/>
      </c>
      <c r="S139" s="40" t="str">
        <f>IF($B139="igen",Beosztás!AJ174,"")</f>
        <v/>
      </c>
      <c r="T139" s="40" t="str">
        <f>IF($B139="igen",Beosztás!AK174,"")</f>
        <v/>
      </c>
      <c r="U139" s="40" t="str">
        <f>IF($B139="igen",Beosztás!AL174,"")</f>
        <v/>
      </c>
      <c r="V139" s="40" t="str">
        <f>IF($B139="igen",Beosztás!AM174,"")</f>
        <v/>
      </c>
      <c r="W139" s="40" t="str">
        <f>IF($B139="igen",Beosztás!AN174,"")</f>
        <v/>
      </c>
      <c r="X139" s="40" t="str">
        <f>IF($B139="igen",Beosztás!AO174,"")</f>
        <v/>
      </c>
      <c r="Y139" s="40" t="str">
        <f>IF($B139="igen",Beosztás!AP174,"")</f>
        <v/>
      </c>
      <c r="Z139" s="40" t="str">
        <f>IF($B139="igen",Beosztás!AQ174,"")</f>
        <v/>
      </c>
      <c r="AA139" s="40" t="str">
        <f>IF($B139="igen",Beosztás!AR174,"")</f>
        <v/>
      </c>
      <c r="AB139" s="40" t="str">
        <f>IF($B139="igen",Beosztás!AS174,"")</f>
        <v/>
      </c>
      <c r="AC139" s="40" t="str">
        <f>IF($B139="igen",Beosztás!AT174,"")</f>
        <v/>
      </c>
      <c r="AD139" s="40" t="str">
        <f>IF($B139="igen",Beosztás!AU174,"")</f>
        <v/>
      </c>
      <c r="AE139" s="40" t="str">
        <f>IF($B139="igen",Beosztás!AV174,"")</f>
        <v/>
      </c>
      <c r="AF139" s="40" t="str">
        <f>IF($B139="igen",Beosztás!AW174,"")</f>
        <v/>
      </c>
      <c r="AG139" s="40" t="str">
        <f>IF($B139="igen",Beosztás!AX174,"")</f>
        <v/>
      </c>
    </row>
    <row r="140" spans="1:33" ht="15" hidden="1" thickBot="1" x14ac:dyDescent="0.35">
      <c r="A140" s="155">
        <f>Beosztás!A175</f>
        <v>0</v>
      </c>
      <c r="B140">
        <f>VLOOKUP($A140,Beosztás!$A$42:$S$348,12,)</f>
        <v>0</v>
      </c>
      <c r="C140" s="40" t="str">
        <f>IF($B140="igen",Beosztás!T175,"")</f>
        <v/>
      </c>
      <c r="D140" s="40" t="str">
        <f>IF($B140="igen",Beosztás!U175,"")</f>
        <v/>
      </c>
      <c r="E140" s="40" t="str">
        <f>IF($B140="igen",Beosztás!V175,"")</f>
        <v/>
      </c>
      <c r="F140" s="40" t="str">
        <f>IF($B140="igen",Beosztás!W175,"")</f>
        <v/>
      </c>
      <c r="G140" s="40" t="str">
        <f>IF($B140="igen",Beosztás!X175,"")</f>
        <v/>
      </c>
      <c r="H140" s="40" t="str">
        <f>IF($B140="igen",Beosztás!Y175,"")</f>
        <v/>
      </c>
      <c r="I140" s="40" t="str">
        <f>IF($B140="igen",Beosztás!Z175,"")</f>
        <v/>
      </c>
      <c r="J140" s="40" t="str">
        <f>IF($B140="igen",Beosztás!AA175,"")</f>
        <v/>
      </c>
      <c r="K140" s="40" t="str">
        <f>IF($B140="igen",Beosztás!AB175,"")</f>
        <v/>
      </c>
      <c r="L140" s="40" t="str">
        <f>IF($B140="igen",Beosztás!AC175,"")</f>
        <v/>
      </c>
      <c r="M140" s="40" t="str">
        <f>IF($B140="igen",Beosztás!AD175,"")</f>
        <v/>
      </c>
      <c r="N140" s="40" t="str">
        <f>IF($B140="igen",Beosztás!AE175,"")</f>
        <v/>
      </c>
      <c r="O140" s="40" t="str">
        <f>IF($B140="igen",Beosztás!AF175,"")</f>
        <v/>
      </c>
      <c r="P140" s="40" t="str">
        <f>IF($B140="igen",Beosztás!AG175,"")</f>
        <v/>
      </c>
      <c r="Q140" s="40" t="str">
        <f>IF($B140="igen",Beosztás!AH175,"")</f>
        <v/>
      </c>
      <c r="R140" s="40" t="str">
        <f>IF($B140="igen",Beosztás!AI175,"")</f>
        <v/>
      </c>
      <c r="S140" s="40" t="str">
        <f>IF($B140="igen",Beosztás!AJ175,"")</f>
        <v/>
      </c>
      <c r="T140" s="40" t="str">
        <f>IF($B140="igen",Beosztás!AK175,"")</f>
        <v/>
      </c>
      <c r="U140" s="40" t="str">
        <f>IF($B140="igen",Beosztás!AL175,"")</f>
        <v/>
      </c>
      <c r="V140" s="40" t="str">
        <f>IF($B140="igen",Beosztás!AM175,"")</f>
        <v/>
      </c>
      <c r="W140" s="40" t="str">
        <f>IF($B140="igen",Beosztás!AN175,"")</f>
        <v/>
      </c>
      <c r="X140" s="40" t="str">
        <f>IF($B140="igen",Beosztás!AO175,"")</f>
        <v/>
      </c>
      <c r="Y140" s="40" t="str">
        <f>IF($B140="igen",Beosztás!AP175,"")</f>
        <v/>
      </c>
      <c r="Z140" s="40" t="str">
        <f>IF($B140="igen",Beosztás!AQ175,"")</f>
        <v/>
      </c>
      <c r="AA140" s="40" t="str">
        <f>IF($B140="igen",Beosztás!AR175,"")</f>
        <v/>
      </c>
      <c r="AB140" s="40" t="str">
        <f>IF($B140="igen",Beosztás!AS175,"")</f>
        <v/>
      </c>
      <c r="AC140" s="40" t="str">
        <f>IF($B140="igen",Beosztás!AT175,"")</f>
        <v/>
      </c>
      <c r="AD140" s="40" t="str">
        <f>IF($B140="igen",Beosztás!AU175,"")</f>
        <v/>
      </c>
      <c r="AE140" s="40" t="str">
        <f>IF($B140="igen",Beosztás!AV175,"")</f>
        <v/>
      </c>
      <c r="AF140" s="40" t="str">
        <f>IF($B140="igen",Beosztás!AW175,"")</f>
        <v/>
      </c>
      <c r="AG140" s="40" t="str">
        <f>IF($B140="igen",Beosztás!AX175,"")</f>
        <v/>
      </c>
    </row>
    <row r="141" spans="1:33" ht="15" hidden="1" thickBot="1" x14ac:dyDescent="0.35">
      <c r="A141" s="155">
        <f>Beosztás!A176</f>
        <v>0</v>
      </c>
      <c r="B141">
        <f>VLOOKUP($A141,Beosztás!$A$42:$S$348,12,)</f>
        <v>0</v>
      </c>
      <c r="C141" s="40" t="str">
        <f>IF($B141="igen",Beosztás!T176,"")</f>
        <v/>
      </c>
      <c r="D141" s="40" t="str">
        <f>IF($B141="igen",Beosztás!U176,"")</f>
        <v/>
      </c>
      <c r="E141" s="40" t="str">
        <f>IF($B141="igen",Beosztás!V176,"")</f>
        <v/>
      </c>
      <c r="F141" s="40" t="str">
        <f>IF($B141="igen",Beosztás!W176,"")</f>
        <v/>
      </c>
      <c r="G141" s="40" t="str">
        <f>IF($B141="igen",Beosztás!X176,"")</f>
        <v/>
      </c>
      <c r="H141" s="40" t="str">
        <f>IF($B141="igen",Beosztás!Y176,"")</f>
        <v/>
      </c>
      <c r="I141" s="40" t="str">
        <f>IF($B141="igen",Beosztás!Z176,"")</f>
        <v/>
      </c>
      <c r="J141" s="40" t="str">
        <f>IF($B141="igen",Beosztás!AA176,"")</f>
        <v/>
      </c>
      <c r="K141" s="40" t="str">
        <f>IF($B141="igen",Beosztás!AB176,"")</f>
        <v/>
      </c>
      <c r="L141" s="40" t="str">
        <f>IF($B141="igen",Beosztás!AC176,"")</f>
        <v/>
      </c>
      <c r="M141" s="40" t="str">
        <f>IF($B141="igen",Beosztás!AD176,"")</f>
        <v/>
      </c>
      <c r="N141" s="40" t="str">
        <f>IF($B141="igen",Beosztás!AE176,"")</f>
        <v/>
      </c>
      <c r="O141" s="40" t="str">
        <f>IF($B141="igen",Beosztás!AF176,"")</f>
        <v/>
      </c>
      <c r="P141" s="40" t="str">
        <f>IF($B141="igen",Beosztás!AG176,"")</f>
        <v/>
      </c>
      <c r="Q141" s="40" t="str">
        <f>IF($B141="igen",Beosztás!AH176,"")</f>
        <v/>
      </c>
      <c r="R141" s="40" t="str">
        <f>IF($B141="igen",Beosztás!AI176,"")</f>
        <v/>
      </c>
      <c r="S141" s="40" t="str">
        <f>IF($B141="igen",Beosztás!AJ176,"")</f>
        <v/>
      </c>
      <c r="T141" s="40" t="str">
        <f>IF($B141="igen",Beosztás!AK176,"")</f>
        <v/>
      </c>
      <c r="U141" s="40" t="str">
        <f>IF($B141="igen",Beosztás!AL176,"")</f>
        <v/>
      </c>
      <c r="V141" s="40" t="str">
        <f>IF($B141="igen",Beosztás!AM176,"")</f>
        <v/>
      </c>
      <c r="W141" s="40" t="str">
        <f>IF($B141="igen",Beosztás!AN176,"")</f>
        <v/>
      </c>
      <c r="X141" s="40" t="str">
        <f>IF($B141="igen",Beosztás!AO176,"")</f>
        <v/>
      </c>
      <c r="Y141" s="40" t="str">
        <f>IF($B141="igen",Beosztás!AP176,"")</f>
        <v/>
      </c>
      <c r="Z141" s="40" t="str">
        <f>IF($B141="igen",Beosztás!AQ176,"")</f>
        <v/>
      </c>
      <c r="AA141" s="40" t="str">
        <f>IF($B141="igen",Beosztás!AR176,"")</f>
        <v/>
      </c>
      <c r="AB141" s="40" t="str">
        <f>IF($B141="igen",Beosztás!AS176,"")</f>
        <v/>
      </c>
      <c r="AC141" s="40" t="str">
        <f>IF($B141="igen",Beosztás!AT176,"")</f>
        <v/>
      </c>
      <c r="AD141" s="40" t="str">
        <f>IF($B141="igen",Beosztás!AU176,"")</f>
        <v/>
      </c>
      <c r="AE141" s="40" t="str">
        <f>IF($B141="igen",Beosztás!AV176,"")</f>
        <v/>
      </c>
      <c r="AF141" s="40" t="str">
        <f>IF($B141="igen",Beosztás!AW176,"")</f>
        <v/>
      </c>
      <c r="AG141" s="40" t="str">
        <f>IF($B141="igen",Beosztás!AX176,"")</f>
        <v/>
      </c>
    </row>
    <row r="142" spans="1:33" ht="15" hidden="1" thickBot="1" x14ac:dyDescent="0.35">
      <c r="A142" s="155">
        <f>Beosztás!A177</f>
        <v>0</v>
      </c>
      <c r="B142">
        <f>VLOOKUP($A142,Beosztás!$A$42:$S$348,12,)</f>
        <v>0</v>
      </c>
      <c r="C142" s="40" t="str">
        <f>IF($B142="igen",Beosztás!T177,"")</f>
        <v/>
      </c>
      <c r="D142" s="40" t="str">
        <f>IF($B142="igen",Beosztás!U177,"")</f>
        <v/>
      </c>
      <c r="E142" s="40" t="str">
        <f>IF($B142="igen",Beosztás!V177,"")</f>
        <v/>
      </c>
      <c r="F142" s="40" t="str">
        <f>IF($B142="igen",Beosztás!W177,"")</f>
        <v/>
      </c>
      <c r="G142" s="40" t="str">
        <f>IF($B142="igen",Beosztás!X177,"")</f>
        <v/>
      </c>
      <c r="H142" s="40" t="str">
        <f>IF($B142="igen",Beosztás!Y177,"")</f>
        <v/>
      </c>
      <c r="I142" s="40" t="str">
        <f>IF($B142="igen",Beosztás!Z177,"")</f>
        <v/>
      </c>
      <c r="J142" s="40" t="str">
        <f>IF($B142="igen",Beosztás!AA177,"")</f>
        <v/>
      </c>
      <c r="K142" s="40" t="str">
        <f>IF($B142="igen",Beosztás!AB177,"")</f>
        <v/>
      </c>
      <c r="L142" s="40" t="str">
        <f>IF($B142="igen",Beosztás!AC177,"")</f>
        <v/>
      </c>
      <c r="M142" s="40" t="str">
        <f>IF($B142="igen",Beosztás!AD177,"")</f>
        <v/>
      </c>
      <c r="N142" s="40" t="str">
        <f>IF($B142="igen",Beosztás!AE177,"")</f>
        <v/>
      </c>
      <c r="O142" s="40" t="str">
        <f>IF($B142="igen",Beosztás!AF177,"")</f>
        <v/>
      </c>
      <c r="P142" s="40" t="str">
        <f>IF($B142="igen",Beosztás!AG177,"")</f>
        <v/>
      </c>
      <c r="Q142" s="40" t="str">
        <f>IF($B142="igen",Beosztás!AH177,"")</f>
        <v/>
      </c>
      <c r="R142" s="40" t="str">
        <f>IF($B142="igen",Beosztás!AI177,"")</f>
        <v/>
      </c>
      <c r="S142" s="40" t="str">
        <f>IF($B142="igen",Beosztás!AJ177,"")</f>
        <v/>
      </c>
      <c r="T142" s="40" t="str">
        <f>IF($B142="igen",Beosztás!AK177,"")</f>
        <v/>
      </c>
      <c r="U142" s="40" t="str">
        <f>IF($B142="igen",Beosztás!AL177,"")</f>
        <v/>
      </c>
      <c r="V142" s="40" t="str">
        <f>IF($B142="igen",Beosztás!AM177,"")</f>
        <v/>
      </c>
      <c r="W142" s="40" t="str">
        <f>IF($B142="igen",Beosztás!AN177,"")</f>
        <v/>
      </c>
      <c r="X142" s="40" t="str">
        <f>IF($B142="igen",Beosztás!AO177,"")</f>
        <v/>
      </c>
      <c r="Y142" s="40" t="str">
        <f>IF($B142="igen",Beosztás!AP177,"")</f>
        <v/>
      </c>
      <c r="Z142" s="40" t="str">
        <f>IF($B142="igen",Beosztás!AQ177,"")</f>
        <v/>
      </c>
      <c r="AA142" s="40" t="str">
        <f>IF($B142="igen",Beosztás!AR177,"")</f>
        <v/>
      </c>
      <c r="AB142" s="40" t="str">
        <f>IF($B142="igen",Beosztás!AS177,"")</f>
        <v/>
      </c>
      <c r="AC142" s="40" t="str">
        <f>IF($B142="igen",Beosztás!AT177,"")</f>
        <v/>
      </c>
      <c r="AD142" s="40" t="str">
        <f>IF($B142="igen",Beosztás!AU177,"")</f>
        <v/>
      </c>
      <c r="AE142" s="40" t="str">
        <f>IF($B142="igen",Beosztás!AV177,"")</f>
        <v/>
      </c>
      <c r="AF142" s="40" t="str">
        <f>IF($B142="igen",Beosztás!AW177,"")</f>
        <v/>
      </c>
      <c r="AG142" s="40" t="str">
        <f>IF($B142="igen",Beosztás!AX177,"")</f>
        <v/>
      </c>
    </row>
    <row r="143" spans="1:33" ht="15" hidden="1" thickBot="1" x14ac:dyDescent="0.35">
      <c r="A143" s="155">
        <f>Beosztás!A178</f>
        <v>0</v>
      </c>
      <c r="B143">
        <f>VLOOKUP($A143,Beosztás!$A$42:$S$348,12,)</f>
        <v>0</v>
      </c>
      <c r="C143" s="40" t="str">
        <f>IF($B143="igen",Beosztás!T178,"")</f>
        <v/>
      </c>
      <c r="D143" s="40" t="str">
        <f>IF($B143="igen",Beosztás!U178,"")</f>
        <v/>
      </c>
      <c r="E143" s="40" t="str">
        <f>IF($B143="igen",Beosztás!V178,"")</f>
        <v/>
      </c>
      <c r="F143" s="40" t="str">
        <f>IF($B143="igen",Beosztás!W178,"")</f>
        <v/>
      </c>
      <c r="G143" s="40" t="str">
        <f>IF($B143="igen",Beosztás!X178,"")</f>
        <v/>
      </c>
      <c r="H143" s="40" t="str">
        <f>IF($B143="igen",Beosztás!Y178,"")</f>
        <v/>
      </c>
      <c r="I143" s="40" t="str">
        <f>IF($B143="igen",Beosztás!Z178,"")</f>
        <v/>
      </c>
      <c r="J143" s="40" t="str">
        <f>IF($B143="igen",Beosztás!AA178,"")</f>
        <v/>
      </c>
      <c r="K143" s="40" t="str">
        <f>IF($B143="igen",Beosztás!AB178,"")</f>
        <v/>
      </c>
      <c r="L143" s="40" t="str">
        <f>IF($B143="igen",Beosztás!AC178,"")</f>
        <v/>
      </c>
      <c r="M143" s="40" t="str">
        <f>IF($B143="igen",Beosztás!AD178,"")</f>
        <v/>
      </c>
      <c r="N143" s="40" t="str">
        <f>IF($B143="igen",Beosztás!AE178,"")</f>
        <v/>
      </c>
      <c r="O143" s="40" t="str">
        <f>IF($B143="igen",Beosztás!AF178,"")</f>
        <v/>
      </c>
      <c r="P143" s="40" t="str">
        <f>IF($B143="igen",Beosztás!AG178,"")</f>
        <v/>
      </c>
      <c r="Q143" s="40" t="str">
        <f>IF($B143="igen",Beosztás!AH178,"")</f>
        <v/>
      </c>
      <c r="R143" s="40" t="str">
        <f>IF($B143="igen",Beosztás!AI178,"")</f>
        <v/>
      </c>
      <c r="S143" s="40" t="str">
        <f>IF($B143="igen",Beosztás!AJ178,"")</f>
        <v/>
      </c>
      <c r="T143" s="40" t="str">
        <f>IF($B143="igen",Beosztás!AK178,"")</f>
        <v/>
      </c>
      <c r="U143" s="40" t="str">
        <f>IF($B143="igen",Beosztás!AL178,"")</f>
        <v/>
      </c>
      <c r="V143" s="40" t="str">
        <f>IF($B143="igen",Beosztás!AM178,"")</f>
        <v/>
      </c>
      <c r="W143" s="40" t="str">
        <f>IF($B143="igen",Beosztás!AN178,"")</f>
        <v/>
      </c>
      <c r="X143" s="40" t="str">
        <f>IF($B143="igen",Beosztás!AO178,"")</f>
        <v/>
      </c>
      <c r="Y143" s="40" t="str">
        <f>IF($B143="igen",Beosztás!AP178,"")</f>
        <v/>
      </c>
      <c r="Z143" s="40" t="str">
        <f>IF($B143="igen",Beosztás!AQ178,"")</f>
        <v/>
      </c>
      <c r="AA143" s="40" t="str">
        <f>IF($B143="igen",Beosztás!AR178,"")</f>
        <v/>
      </c>
      <c r="AB143" s="40" t="str">
        <f>IF($B143="igen",Beosztás!AS178,"")</f>
        <v/>
      </c>
      <c r="AC143" s="40" t="str">
        <f>IF($B143="igen",Beosztás!AT178,"")</f>
        <v/>
      </c>
      <c r="AD143" s="40" t="str">
        <f>IF($B143="igen",Beosztás!AU178,"")</f>
        <v/>
      </c>
      <c r="AE143" s="40" t="str">
        <f>IF($B143="igen",Beosztás!AV178,"")</f>
        <v/>
      </c>
      <c r="AF143" s="40" t="str">
        <f>IF($B143="igen",Beosztás!AW178,"")</f>
        <v/>
      </c>
      <c r="AG143" s="40" t="str">
        <f>IF($B143="igen",Beosztás!AX178,"")</f>
        <v/>
      </c>
    </row>
    <row r="144" spans="1:33" ht="15" hidden="1" thickBot="1" x14ac:dyDescent="0.35">
      <c r="A144" s="155">
        <f>Beosztás!A179</f>
        <v>0</v>
      </c>
      <c r="B144">
        <f>VLOOKUP($A144,Beosztás!$A$42:$S$348,12,)</f>
        <v>0</v>
      </c>
      <c r="C144" s="40" t="str">
        <f>IF($B144="igen",Beosztás!T179,"")</f>
        <v/>
      </c>
      <c r="D144" s="40" t="str">
        <f>IF($B144="igen",Beosztás!U179,"")</f>
        <v/>
      </c>
      <c r="E144" s="40" t="str">
        <f>IF($B144="igen",Beosztás!V179,"")</f>
        <v/>
      </c>
      <c r="F144" s="40" t="str">
        <f>IF($B144="igen",Beosztás!W179,"")</f>
        <v/>
      </c>
      <c r="G144" s="40" t="str">
        <f>IF($B144="igen",Beosztás!X179,"")</f>
        <v/>
      </c>
      <c r="H144" s="40" t="str">
        <f>IF($B144="igen",Beosztás!Y179,"")</f>
        <v/>
      </c>
      <c r="I144" s="40" t="str">
        <f>IF($B144="igen",Beosztás!Z179,"")</f>
        <v/>
      </c>
      <c r="J144" s="40" t="str">
        <f>IF($B144="igen",Beosztás!AA179,"")</f>
        <v/>
      </c>
      <c r="K144" s="40" t="str">
        <f>IF($B144="igen",Beosztás!AB179,"")</f>
        <v/>
      </c>
      <c r="L144" s="40" t="str">
        <f>IF($B144="igen",Beosztás!AC179,"")</f>
        <v/>
      </c>
      <c r="M144" s="40" t="str">
        <f>IF($B144="igen",Beosztás!AD179,"")</f>
        <v/>
      </c>
      <c r="N144" s="40" t="str">
        <f>IF($B144="igen",Beosztás!AE179,"")</f>
        <v/>
      </c>
      <c r="O144" s="40" t="str">
        <f>IF($B144="igen",Beosztás!AF179,"")</f>
        <v/>
      </c>
      <c r="P144" s="40" t="str">
        <f>IF($B144="igen",Beosztás!AG179,"")</f>
        <v/>
      </c>
      <c r="Q144" s="40" t="str">
        <f>IF($B144="igen",Beosztás!AH179,"")</f>
        <v/>
      </c>
      <c r="R144" s="40" t="str">
        <f>IF($B144="igen",Beosztás!AI179,"")</f>
        <v/>
      </c>
      <c r="S144" s="40" t="str">
        <f>IF($B144="igen",Beosztás!AJ179,"")</f>
        <v/>
      </c>
      <c r="T144" s="40" t="str">
        <f>IF($B144="igen",Beosztás!AK179,"")</f>
        <v/>
      </c>
      <c r="U144" s="40" t="str">
        <f>IF($B144="igen",Beosztás!AL179,"")</f>
        <v/>
      </c>
      <c r="V144" s="40" t="str">
        <f>IF($B144="igen",Beosztás!AM179,"")</f>
        <v/>
      </c>
      <c r="W144" s="40" t="str">
        <f>IF($B144="igen",Beosztás!AN179,"")</f>
        <v/>
      </c>
      <c r="X144" s="40" t="str">
        <f>IF($B144="igen",Beosztás!AO179,"")</f>
        <v/>
      </c>
      <c r="Y144" s="40" t="str">
        <f>IF($B144="igen",Beosztás!AP179,"")</f>
        <v/>
      </c>
      <c r="Z144" s="40" t="str">
        <f>IF($B144="igen",Beosztás!AQ179,"")</f>
        <v/>
      </c>
      <c r="AA144" s="40" t="str">
        <f>IF($B144="igen",Beosztás!AR179,"")</f>
        <v/>
      </c>
      <c r="AB144" s="40" t="str">
        <f>IF($B144="igen",Beosztás!AS179,"")</f>
        <v/>
      </c>
      <c r="AC144" s="40" t="str">
        <f>IF($B144="igen",Beosztás!AT179,"")</f>
        <v/>
      </c>
      <c r="AD144" s="40" t="str">
        <f>IF($B144="igen",Beosztás!AU179,"")</f>
        <v/>
      </c>
      <c r="AE144" s="40" t="str">
        <f>IF($B144="igen",Beosztás!AV179,"")</f>
        <v/>
      </c>
      <c r="AF144" s="40" t="str">
        <f>IF($B144="igen",Beosztás!AW179,"")</f>
        <v/>
      </c>
      <c r="AG144" s="40" t="str">
        <f>IF($B144="igen",Beosztás!AX179,"")</f>
        <v/>
      </c>
    </row>
    <row r="145" spans="1:33" ht="15" hidden="1" thickBot="1" x14ac:dyDescent="0.35">
      <c r="A145" s="155">
        <f>Beosztás!A180</f>
        <v>0</v>
      </c>
      <c r="B145">
        <f>VLOOKUP($A145,Beosztás!$A$42:$S$348,12,)</f>
        <v>0</v>
      </c>
      <c r="C145" s="40" t="str">
        <f>IF($B145="igen",Beosztás!T180,"")</f>
        <v/>
      </c>
      <c r="D145" s="40" t="str">
        <f>IF($B145="igen",Beosztás!U180,"")</f>
        <v/>
      </c>
      <c r="E145" s="40" t="str">
        <f>IF($B145="igen",Beosztás!V180,"")</f>
        <v/>
      </c>
      <c r="F145" s="40" t="str">
        <f>IF($B145="igen",Beosztás!W180,"")</f>
        <v/>
      </c>
      <c r="G145" s="40" t="str">
        <f>IF($B145="igen",Beosztás!X180,"")</f>
        <v/>
      </c>
      <c r="H145" s="40" t="str">
        <f>IF($B145="igen",Beosztás!Y180,"")</f>
        <v/>
      </c>
      <c r="I145" s="40" t="str">
        <f>IF($B145="igen",Beosztás!Z180,"")</f>
        <v/>
      </c>
      <c r="J145" s="40" t="str">
        <f>IF($B145="igen",Beosztás!AA180,"")</f>
        <v/>
      </c>
      <c r="K145" s="40" t="str">
        <f>IF($B145="igen",Beosztás!AB180,"")</f>
        <v/>
      </c>
      <c r="L145" s="40" t="str">
        <f>IF($B145="igen",Beosztás!AC180,"")</f>
        <v/>
      </c>
      <c r="M145" s="40" t="str">
        <f>IF($B145="igen",Beosztás!AD180,"")</f>
        <v/>
      </c>
      <c r="N145" s="40" t="str">
        <f>IF($B145="igen",Beosztás!AE180,"")</f>
        <v/>
      </c>
      <c r="O145" s="40" t="str">
        <f>IF($B145="igen",Beosztás!AF180,"")</f>
        <v/>
      </c>
      <c r="P145" s="40" t="str">
        <f>IF($B145="igen",Beosztás!AG180,"")</f>
        <v/>
      </c>
      <c r="Q145" s="40" t="str">
        <f>IF($B145="igen",Beosztás!AH180,"")</f>
        <v/>
      </c>
      <c r="R145" s="40" t="str">
        <f>IF($B145="igen",Beosztás!AI180,"")</f>
        <v/>
      </c>
      <c r="S145" s="40" t="str">
        <f>IF($B145="igen",Beosztás!AJ180,"")</f>
        <v/>
      </c>
      <c r="T145" s="40" t="str">
        <f>IF($B145="igen",Beosztás!AK180,"")</f>
        <v/>
      </c>
      <c r="U145" s="40" t="str">
        <f>IF($B145="igen",Beosztás!AL180,"")</f>
        <v/>
      </c>
      <c r="V145" s="40" t="str">
        <f>IF($B145="igen",Beosztás!AM180,"")</f>
        <v/>
      </c>
      <c r="W145" s="40" t="str">
        <f>IF($B145="igen",Beosztás!AN180,"")</f>
        <v/>
      </c>
      <c r="X145" s="40" t="str">
        <f>IF($B145="igen",Beosztás!AO180,"")</f>
        <v/>
      </c>
      <c r="Y145" s="40" t="str">
        <f>IF($B145="igen",Beosztás!AP180,"")</f>
        <v/>
      </c>
      <c r="Z145" s="40" t="str">
        <f>IF($B145="igen",Beosztás!AQ180,"")</f>
        <v/>
      </c>
      <c r="AA145" s="40" t="str">
        <f>IF($B145="igen",Beosztás!AR180,"")</f>
        <v/>
      </c>
      <c r="AB145" s="40" t="str">
        <f>IF($B145="igen",Beosztás!AS180,"")</f>
        <v/>
      </c>
      <c r="AC145" s="40" t="str">
        <f>IF($B145="igen",Beosztás!AT180,"")</f>
        <v/>
      </c>
      <c r="AD145" s="40" t="str">
        <f>IF($B145="igen",Beosztás!AU180,"")</f>
        <v/>
      </c>
      <c r="AE145" s="40" t="str">
        <f>IF($B145="igen",Beosztás!AV180,"")</f>
        <v/>
      </c>
      <c r="AF145" s="40" t="str">
        <f>IF($B145="igen",Beosztás!AW180,"")</f>
        <v/>
      </c>
      <c r="AG145" s="40" t="str">
        <f>IF($B145="igen",Beosztás!AX180,"")</f>
        <v/>
      </c>
    </row>
    <row r="146" spans="1:33" ht="15" hidden="1" thickBot="1" x14ac:dyDescent="0.35">
      <c r="A146" s="155">
        <f>Beosztás!A181</f>
        <v>0</v>
      </c>
      <c r="B146">
        <f>VLOOKUP($A146,Beosztás!$A$42:$S$348,12,)</f>
        <v>0</v>
      </c>
      <c r="C146" s="40" t="str">
        <f>IF($B146="igen",Beosztás!T181,"")</f>
        <v/>
      </c>
      <c r="D146" s="40" t="str">
        <f>IF($B146="igen",Beosztás!U181,"")</f>
        <v/>
      </c>
      <c r="E146" s="40" t="str">
        <f>IF($B146="igen",Beosztás!V181,"")</f>
        <v/>
      </c>
      <c r="F146" s="40" t="str">
        <f>IF($B146="igen",Beosztás!W181,"")</f>
        <v/>
      </c>
      <c r="G146" s="40" t="str">
        <f>IF($B146="igen",Beosztás!X181,"")</f>
        <v/>
      </c>
      <c r="H146" s="40" t="str">
        <f>IF($B146="igen",Beosztás!Y181,"")</f>
        <v/>
      </c>
      <c r="I146" s="40" t="str">
        <f>IF($B146="igen",Beosztás!Z181,"")</f>
        <v/>
      </c>
      <c r="J146" s="40" t="str">
        <f>IF($B146="igen",Beosztás!AA181,"")</f>
        <v/>
      </c>
      <c r="K146" s="40" t="str">
        <f>IF($B146="igen",Beosztás!AB181,"")</f>
        <v/>
      </c>
      <c r="L146" s="40" t="str">
        <f>IF($B146="igen",Beosztás!AC181,"")</f>
        <v/>
      </c>
      <c r="M146" s="40" t="str">
        <f>IF($B146="igen",Beosztás!AD181,"")</f>
        <v/>
      </c>
      <c r="N146" s="40" t="str">
        <f>IF($B146="igen",Beosztás!AE181,"")</f>
        <v/>
      </c>
      <c r="O146" s="40" t="str">
        <f>IF($B146="igen",Beosztás!AF181,"")</f>
        <v/>
      </c>
      <c r="P146" s="40" t="str">
        <f>IF($B146="igen",Beosztás!AG181,"")</f>
        <v/>
      </c>
      <c r="Q146" s="40" t="str">
        <f>IF($B146="igen",Beosztás!AH181,"")</f>
        <v/>
      </c>
      <c r="R146" s="40" t="str">
        <f>IF($B146="igen",Beosztás!AI181,"")</f>
        <v/>
      </c>
      <c r="S146" s="40" t="str">
        <f>IF($B146="igen",Beosztás!AJ181,"")</f>
        <v/>
      </c>
      <c r="T146" s="40" t="str">
        <f>IF($B146="igen",Beosztás!AK181,"")</f>
        <v/>
      </c>
      <c r="U146" s="40" t="str">
        <f>IF($B146="igen",Beosztás!AL181,"")</f>
        <v/>
      </c>
      <c r="V146" s="40" t="str">
        <f>IF($B146="igen",Beosztás!AM181,"")</f>
        <v/>
      </c>
      <c r="W146" s="40" t="str">
        <f>IF($B146="igen",Beosztás!AN181,"")</f>
        <v/>
      </c>
      <c r="X146" s="40" t="str">
        <f>IF($B146="igen",Beosztás!AO181,"")</f>
        <v/>
      </c>
      <c r="Y146" s="40" t="str">
        <f>IF($B146="igen",Beosztás!AP181,"")</f>
        <v/>
      </c>
      <c r="Z146" s="40" t="str">
        <f>IF($B146="igen",Beosztás!AQ181,"")</f>
        <v/>
      </c>
      <c r="AA146" s="40" t="str">
        <f>IF($B146="igen",Beosztás!AR181,"")</f>
        <v/>
      </c>
      <c r="AB146" s="40" t="str">
        <f>IF($B146="igen",Beosztás!AS181,"")</f>
        <v/>
      </c>
      <c r="AC146" s="40" t="str">
        <f>IF($B146="igen",Beosztás!AT181,"")</f>
        <v/>
      </c>
      <c r="AD146" s="40" t="str">
        <f>IF($B146="igen",Beosztás!AU181,"")</f>
        <v/>
      </c>
      <c r="AE146" s="40" t="str">
        <f>IF($B146="igen",Beosztás!AV181,"")</f>
        <v/>
      </c>
      <c r="AF146" s="40" t="str">
        <f>IF($B146="igen",Beosztás!AW181,"")</f>
        <v/>
      </c>
      <c r="AG146" s="40" t="str">
        <f>IF($B146="igen",Beosztás!AX181,"")</f>
        <v/>
      </c>
    </row>
    <row r="147" spans="1:33" ht="15" hidden="1" thickBot="1" x14ac:dyDescent="0.35">
      <c r="A147" s="155">
        <f>Beosztás!A182</f>
        <v>0</v>
      </c>
      <c r="B147">
        <f>VLOOKUP($A147,Beosztás!$A$42:$S$348,12,)</f>
        <v>0</v>
      </c>
      <c r="C147" s="40" t="str">
        <f>IF($B147="igen",Beosztás!T182,"")</f>
        <v/>
      </c>
      <c r="D147" s="40" t="str">
        <f>IF($B147="igen",Beosztás!U182,"")</f>
        <v/>
      </c>
      <c r="E147" s="40" t="str">
        <f>IF($B147="igen",Beosztás!V182,"")</f>
        <v/>
      </c>
      <c r="F147" s="40" t="str">
        <f>IF($B147="igen",Beosztás!W182,"")</f>
        <v/>
      </c>
      <c r="G147" s="40" t="str">
        <f>IF($B147="igen",Beosztás!X182,"")</f>
        <v/>
      </c>
      <c r="H147" s="40" t="str">
        <f>IF($B147="igen",Beosztás!Y182,"")</f>
        <v/>
      </c>
      <c r="I147" s="40" t="str">
        <f>IF($B147="igen",Beosztás!Z182,"")</f>
        <v/>
      </c>
      <c r="J147" s="40" t="str">
        <f>IF($B147="igen",Beosztás!AA182,"")</f>
        <v/>
      </c>
      <c r="K147" s="40" t="str">
        <f>IF($B147="igen",Beosztás!AB182,"")</f>
        <v/>
      </c>
      <c r="L147" s="40" t="str">
        <f>IF($B147="igen",Beosztás!AC182,"")</f>
        <v/>
      </c>
      <c r="M147" s="40" t="str">
        <f>IF($B147="igen",Beosztás!AD182,"")</f>
        <v/>
      </c>
      <c r="N147" s="40" t="str">
        <f>IF($B147="igen",Beosztás!AE182,"")</f>
        <v/>
      </c>
      <c r="O147" s="40" t="str">
        <f>IF($B147="igen",Beosztás!AF182,"")</f>
        <v/>
      </c>
      <c r="P147" s="40" t="str">
        <f>IF($B147="igen",Beosztás!AG182,"")</f>
        <v/>
      </c>
      <c r="Q147" s="40" t="str">
        <f>IF($B147="igen",Beosztás!AH182,"")</f>
        <v/>
      </c>
      <c r="R147" s="40" t="str">
        <f>IF($B147="igen",Beosztás!AI182,"")</f>
        <v/>
      </c>
      <c r="S147" s="40" t="str">
        <f>IF($B147="igen",Beosztás!AJ182,"")</f>
        <v/>
      </c>
      <c r="T147" s="40" t="str">
        <f>IF($B147="igen",Beosztás!AK182,"")</f>
        <v/>
      </c>
      <c r="U147" s="40" t="str">
        <f>IF($B147="igen",Beosztás!AL182,"")</f>
        <v/>
      </c>
      <c r="V147" s="40" t="str">
        <f>IF($B147="igen",Beosztás!AM182,"")</f>
        <v/>
      </c>
      <c r="W147" s="40" t="str">
        <f>IF($B147="igen",Beosztás!AN182,"")</f>
        <v/>
      </c>
      <c r="X147" s="40" t="str">
        <f>IF($B147="igen",Beosztás!AO182,"")</f>
        <v/>
      </c>
      <c r="Y147" s="40" t="str">
        <f>IF($B147="igen",Beosztás!AP182,"")</f>
        <v/>
      </c>
      <c r="Z147" s="40" t="str">
        <f>IF($B147="igen",Beosztás!AQ182,"")</f>
        <v/>
      </c>
      <c r="AA147" s="40" t="str">
        <f>IF($B147="igen",Beosztás!AR182,"")</f>
        <v/>
      </c>
      <c r="AB147" s="40" t="str">
        <f>IF($B147="igen",Beosztás!AS182,"")</f>
        <v/>
      </c>
      <c r="AC147" s="40" t="str">
        <f>IF($B147="igen",Beosztás!AT182,"")</f>
        <v/>
      </c>
      <c r="AD147" s="40" t="str">
        <f>IF($B147="igen",Beosztás!AU182,"")</f>
        <v/>
      </c>
      <c r="AE147" s="40" t="str">
        <f>IF($B147="igen",Beosztás!AV182,"")</f>
        <v/>
      </c>
      <c r="AF147" s="40" t="str">
        <f>IF($B147="igen",Beosztás!AW182,"")</f>
        <v/>
      </c>
      <c r="AG147" s="40" t="str">
        <f>IF($B147="igen",Beosztás!AX182,"")</f>
        <v/>
      </c>
    </row>
    <row r="148" spans="1:33" ht="15" hidden="1" thickBot="1" x14ac:dyDescent="0.35">
      <c r="A148" s="155">
        <f>Beosztás!A183</f>
        <v>0</v>
      </c>
      <c r="B148">
        <f>VLOOKUP($A148,Beosztás!$A$42:$S$348,12,)</f>
        <v>0</v>
      </c>
      <c r="C148" s="40" t="str">
        <f>IF($B148="igen",Beosztás!T183,"")</f>
        <v/>
      </c>
      <c r="D148" s="40" t="str">
        <f>IF($B148="igen",Beosztás!U183,"")</f>
        <v/>
      </c>
      <c r="E148" s="40" t="str">
        <f>IF($B148="igen",Beosztás!V183,"")</f>
        <v/>
      </c>
      <c r="F148" s="40" t="str">
        <f>IF($B148="igen",Beosztás!W183,"")</f>
        <v/>
      </c>
      <c r="G148" s="40" t="str">
        <f>IF($B148="igen",Beosztás!X183,"")</f>
        <v/>
      </c>
      <c r="H148" s="40" t="str">
        <f>IF($B148="igen",Beosztás!Y183,"")</f>
        <v/>
      </c>
      <c r="I148" s="40" t="str">
        <f>IF($B148="igen",Beosztás!Z183,"")</f>
        <v/>
      </c>
      <c r="J148" s="40" t="str">
        <f>IF($B148="igen",Beosztás!AA183,"")</f>
        <v/>
      </c>
      <c r="K148" s="40" t="str">
        <f>IF($B148="igen",Beosztás!AB183,"")</f>
        <v/>
      </c>
      <c r="L148" s="40" t="str">
        <f>IF($B148="igen",Beosztás!AC183,"")</f>
        <v/>
      </c>
      <c r="M148" s="40" t="str">
        <f>IF($B148="igen",Beosztás!AD183,"")</f>
        <v/>
      </c>
      <c r="N148" s="40" t="str">
        <f>IF($B148="igen",Beosztás!AE183,"")</f>
        <v/>
      </c>
      <c r="O148" s="40" t="str">
        <f>IF($B148="igen",Beosztás!AF183,"")</f>
        <v/>
      </c>
      <c r="P148" s="40" t="str">
        <f>IF($B148="igen",Beosztás!AG183,"")</f>
        <v/>
      </c>
      <c r="Q148" s="40" t="str">
        <f>IF($B148="igen",Beosztás!AH183,"")</f>
        <v/>
      </c>
      <c r="R148" s="40" t="str">
        <f>IF($B148="igen",Beosztás!AI183,"")</f>
        <v/>
      </c>
      <c r="S148" s="40" t="str">
        <f>IF($B148="igen",Beosztás!AJ183,"")</f>
        <v/>
      </c>
      <c r="T148" s="40" t="str">
        <f>IF($B148="igen",Beosztás!AK183,"")</f>
        <v/>
      </c>
      <c r="U148" s="40" t="str">
        <f>IF($B148="igen",Beosztás!AL183,"")</f>
        <v/>
      </c>
      <c r="V148" s="40" t="str">
        <f>IF($B148="igen",Beosztás!AM183,"")</f>
        <v/>
      </c>
      <c r="W148" s="40" t="str">
        <f>IF($B148="igen",Beosztás!AN183,"")</f>
        <v/>
      </c>
      <c r="X148" s="40" t="str">
        <f>IF($B148="igen",Beosztás!AO183,"")</f>
        <v/>
      </c>
      <c r="Y148" s="40" t="str">
        <f>IF($B148="igen",Beosztás!AP183,"")</f>
        <v/>
      </c>
      <c r="Z148" s="40" t="str">
        <f>IF($B148="igen",Beosztás!AQ183,"")</f>
        <v/>
      </c>
      <c r="AA148" s="40" t="str">
        <f>IF($B148="igen",Beosztás!AR183,"")</f>
        <v/>
      </c>
      <c r="AB148" s="40" t="str">
        <f>IF($B148="igen",Beosztás!AS183,"")</f>
        <v/>
      </c>
      <c r="AC148" s="40" t="str">
        <f>IF($B148="igen",Beosztás!AT183,"")</f>
        <v/>
      </c>
      <c r="AD148" s="40" t="str">
        <f>IF($B148="igen",Beosztás!AU183,"")</f>
        <v/>
      </c>
      <c r="AE148" s="40" t="str">
        <f>IF($B148="igen",Beosztás!AV183,"")</f>
        <v/>
      </c>
      <c r="AF148" s="40" t="str">
        <f>IF($B148="igen",Beosztás!AW183,"")</f>
        <v/>
      </c>
      <c r="AG148" s="40" t="str">
        <f>IF($B148="igen",Beosztás!AX183,"")</f>
        <v/>
      </c>
    </row>
    <row r="149" spans="1:33" ht="15" hidden="1" thickBot="1" x14ac:dyDescent="0.35">
      <c r="A149" s="155">
        <f>Beosztás!A184</f>
        <v>0</v>
      </c>
      <c r="B149">
        <f>VLOOKUP($A149,Beosztás!$A$42:$S$348,12,)</f>
        <v>0</v>
      </c>
      <c r="C149" s="40" t="str">
        <f>IF($B149="igen",Beosztás!T184,"")</f>
        <v/>
      </c>
      <c r="D149" s="40" t="str">
        <f>IF($B149="igen",Beosztás!U184,"")</f>
        <v/>
      </c>
      <c r="E149" s="40" t="str">
        <f>IF($B149="igen",Beosztás!V184,"")</f>
        <v/>
      </c>
      <c r="F149" s="40" t="str">
        <f>IF($B149="igen",Beosztás!W184,"")</f>
        <v/>
      </c>
      <c r="G149" s="40" t="str">
        <f>IF($B149="igen",Beosztás!X184,"")</f>
        <v/>
      </c>
      <c r="H149" s="40" t="str">
        <f>IF($B149="igen",Beosztás!Y184,"")</f>
        <v/>
      </c>
      <c r="I149" s="40" t="str">
        <f>IF($B149="igen",Beosztás!Z184,"")</f>
        <v/>
      </c>
      <c r="J149" s="40" t="str">
        <f>IF($B149="igen",Beosztás!AA184,"")</f>
        <v/>
      </c>
      <c r="K149" s="40" t="str">
        <f>IF($B149="igen",Beosztás!AB184,"")</f>
        <v/>
      </c>
      <c r="L149" s="40" t="str">
        <f>IF($B149="igen",Beosztás!AC184,"")</f>
        <v/>
      </c>
      <c r="M149" s="40" t="str">
        <f>IF($B149="igen",Beosztás!AD184,"")</f>
        <v/>
      </c>
      <c r="N149" s="40" t="str">
        <f>IF($B149="igen",Beosztás!AE184,"")</f>
        <v/>
      </c>
      <c r="O149" s="40" t="str">
        <f>IF($B149="igen",Beosztás!AF184,"")</f>
        <v/>
      </c>
      <c r="P149" s="40" t="str">
        <f>IF($B149="igen",Beosztás!AG184,"")</f>
        <v/>
      </c>
      <c r="Q149" s="40" t="str">
        <f>IF($B149="igen",Beosztás!AH184,"")</f>
        <v/>
      </c>
      <c r="R149" s="40" t="str">
        <f>IF($B149="igen",Beosztás!AI184,"")</f>
        <v/>
      </c>
      <c r="S149" s="40" t="str">
        <f>IF($B149="igen",Beosztás!AJ184,"")</f>
        <v/>
      </c>
      <c r="T149" s="40" t="str">
        <f>IF($B149="igen",Beosztás!AK184,"")</f>
        <v/>
      </c>
      <c r="U149" s="40" t="str">
        <f>IF($B149="igen",Beosztás!AL184,"")</f>
        <v/>
      </c>
      <c r="V149" s="40" t="str">
        <f>IF($B149="igen",Beosztás!AM184,"")</f>
        <v/>
      </c>
      <c r="W149" s="40" t="str">
        <f>IF($B149="igen",Beosztás!AN184,"")</f>
        <v/>
      </c>
      <c r="X149" s="40" t="str">
        <f>IF($B149="igen",Beosztás!AO184,"")</f>
        <v/>
      </c>
      <c r="Y149" s="40" t="str">
        <f>IF($B149="igen",Beosztás!AP184,"")</f>
        <v/>
      </c>
      <c r="Z149" s="40" t="str">
        <f>IF($B149="igen",Beosztás!AQ184,"")</f>
        <v/>
      </c>
      <c r="AA149" s="40" t="str">
        <f>IF($B149="igen",Beosztás!AR184,"")</f>
        <v/>
      </c>
      <c r="AB149" s="40" t="str">
        <f>IF($B149="igen",Beosztás!AS184,"")</f>
        <v/>
      </c>
      <c r="AC149" s="40" t="str">
        <f>IF($B149="igen",Beosztás!AT184,"")</f>
        <v/>
      </c>
      <c r="AD149" s="40" t="str">
        <f>IF($B149="igen",Beosztás!AU184,"")</f>
        <v/>
      </c>
      <c r="AE149" s="40" t="str">
        <f>IF($B149="igen",Beosztás!AV184,"")</f>
        <v/>
      </c>
      <c r="AF149" s="40" t="str">
        <f>IF($B149="igen",Beosztás!AW184,"")</f>
        <v/>
      </c>
      <c r="AG149" s="40" t="str">
        <f>IF($B149="igen",Beosztás!AX184,"")</f>
        <v/>
      </c>
    </row>
    <row r="150" spans="1:33" ht="15" hidden="1" thickBot="1" x14ac:dyDescent="0.35">
      <c r="A150" s="155">
        <f>Beosztás!A185</f>
        <v>0</v>
      </c>
      <c r="B150">
        <f>VLOOKUP($A150,Beosztás!$A$42:$S$348,12,)</f>
        <v>0</v>
      </c>
      <c r="C150" s="40" t="str">
        <f>IF($B150="igen",Beosztás!T185,"")</f>
        <v/>
      </c>
      <c r="D150" s="40" t="str">
        <f>IF($B150="igen",Beosztás!U185,"")</f>
        <v/>
      </c>
      <c r="E150" s="40" t="str">
        <f>IF($B150="igen",Beosztás!V185,"")</f>
        <v/>
      </c>
      <c r="F150" s="40" t="str">
        <f>IF($B150="igen",Beosztás!W185,"")</f>
        <v/>
      </c>
      <c r="G150" s="40" t="str">
        <f>IF($B150="igen",Beosztás!X185,"")</f>
        <v/>
      </c>
      <c r="H150" s="40" t="str">
        <f>IF($B150="igen",Beosztás!Y185,"")</f>
        <v/>
      </c>
      <c r="I150" s="40" t="str">
        <f>IF($B150="igen",Beosztás!Z185,"")</f>
        <v/>
      </c>
      <c r="J150" s="40" t="str">
        <f>IF($B150="igen",Beosztás!AA185,"")</f>
        <v/>
      </c>
      <c r="K150" s="40" t="str">
        <f>IF($B150="igen",Beosztás!AB185,"")</f>
        <v/>
      </c>
      <c r="L150" s="40" t="str">
        <f>IF($B150="igen",Beosztás!AC185,"")</f>
        <v/>
      </c>
      <c r="M150" s="40" t="str">
        <f>IF($B150="igen",Beosztás!AD185,"")</f>
        <v/>
      </c>
      <c r="N150" s="40" t="str">
        <f>IF($B150="igen",Beosztás!AE185,"")</f>
        <v/>
      </c>
      <c r="O150" s="40" t="str">
        <f>IF($B150="igen",Beosztás!AF185,"")</f>
        <v/>
      </c>
      <c r="P150" s="40" t="str">
        <f>IF($B150="igen",Beosztás!AG185,"")</f>
        <v/>
      </c>
      <c r="Q150" s="40" t="str">
        <f>IF($B150="igen",Beosztás!AH185,"")</f>
        <v/>
      </c>
      <c r="R150" s="40" t="str">
        <f>IF($B150="igen",Beosztás!AI185,"")</f>
        <v/>
      </c>
      <c r="S150" s="40" t="str">
        <f>IF($B150="igen",Beosztás!AJ185,"")</f>
        <v/>
      </c>
      <c r="T150" s="40" t="str">
        <f>IF($B150="igen",Beosztás!AK185,"")</f>
        <v/>
      </c>
      <c r="U150" s="40" t="str">
        <f>IF($B150="igen",Beosztás!AL185,"")</f>
        <v/>
      </c>
      <c r="V150" s="40" t="str">
        <f>IF($B150="igen",Beosztás!AM185,"")</f>
        <v/>
      </c>
      <c r="W150" s="40" t="str">
        <f>IF($B150="igen",Beosztás!AN185,"")</f>
        <v/>
      </c>
      <c r="X150" s="40" t="str">
        <f>IF($B150="igen",Beosztás!AO185,"")</f>
        <v/>
      </c>
      <c r="Y150" s="40" t="str">
        <f>IF($B150="igen",Beosztás!AP185,"")</f>
        <v/>
      </c>
      <c r="Z150" s="40" t="str">
        <f>IF($B150="igen",Beosztás!AQ185,"")</f>
        <v/>
      </c>
      <c r="AA150" s="40" t="str">
        <f>IF($B150="igen",Beosztás!AR185,"")</f>
        <v/>
      </c>
      <c r="AB150" s="40" t="str">
        <f>IF($B150="igen",Beosztás!AS185,"")</f>
        <v/>
      </c>
      <c r="AC150" s="40" t="str">
        <f>IF($B150="igen",Beosztás!AT185,"")</f>
        <v/>
      </c>
      <c r="AD150" s="40" t="str">
        <f>IF($B150="igen",Beosztás!AU185,"")</f>
        <v/>
      </c>
      <c r="AE150" s="40" t="str">
        <f>IF($B150="igen",Beosztás!AV185,"")</f>
        <v/>
      </c>
      <c r="AF150" s="40" t="str">
        <f>IF($B150="igen",Beosztás!AW185,"")</f>
        <v/>
      </c>
      <c r="AG150" s="40" t="str">
        <f>IF($B150="igen",Beosztás!AX185,"")</f>
        <v/>
      </c>
    </row>
    <row r="151" spans="1:33" ht="15" hidden="1" thickBot="1" x14ac:dyDescent="0.35">
      <c r="A151" s="155">
        <f>Beosztás!A186</f>
        <v>0</v>
      </c>
      <c r="B151">
        <f>VLOOKUP($A151,Beosztás!$A$42:$S$348,12,)</f>
        <v>0</v>
      </c>
      <c r="C151" s="40" t="str">
        <f>IF($B151="igen",Beosztás!T186,"")</f>
        <v/>
      </c>
      <c r="D151" s="40" t="str">
        <f>IF($B151="igen",Beosztás!U186,"")</f>
        <v/>
      </c>
      <c r="E151" s="40" t="str">
        <f>IF($B151="igen",Beosztás!V186,"")</f>
        <v/>
      </c>
      <c r="F151" s="40" t="str">
        <f>IF($B151="igen",Beosztás!W186,"")</f>
        <v/>
      </c>
      <c r="G151" s="40" t="str">
        <f>IF($B151="igen",Beosztás!X186,"")</f>
        <v/>
      </c>
      <c r="H151" s="40" t="str">
        <f>IF($B151="igen",Beosztás!Y186,"")</f>
        <v/>
      </c>
      <c r="I151" s="40" t="str">
        <f>IF($B151="igen",Beosztás!Z186,"")</f>
        <v/>
      </c>
      <c r="J151" s="40" t="str">
        <f>IF($B151="igen",Beosztás!AA186,"")</f>
        <v/>
      </c>
      <c r="K151" s="40" t="str">
        <f>IF($B151="igen",Beosztás!AB186,"")</f>
        <v/>
      </c>
      <c r="L151" s="40" t="str">
        <f>IF($B151="igen",Beosztás!AC186,"")</f>
        <v/>
      </c>
      <c r="M151" s="40" t="str">
        <f>IF($B151="igen",Beosztás!AD186,"")</f>
        <v/>
      </c>
      <c r="N151" s="40" t="str">
        <f>IF($B151="igen",Beosztás!AE186,"")</f>
        <v/>
      </c>
      <c r="O151" s="40" t="str">
        <f>IF($B151="igen",Beosztás!AF186,"")</f>
        <v/>
      </c>
      <c r="P151" s="40" t="str">
        <f>IF($B151="igen",Beosztás!AG186,"")</f>
        <v/>
      </c>
      <c r="Q151" s="40" t="str">
        <f>IF($B151="igen",Beosztás!AH186,"")</f>
        <v/>
      </c>
      <c r="R151" s="40" t="str">
        <f>IF($B151="igen",Beosztás!AI186,"")</f>
        <v/>
      </c>
      <c r="S151" s="40" t="str">
        <f>IF($B151="igen",Beosztás!AJ186,"")</f>
        <v/>
      </c>
      <c r="T151" s="40" t="str">
        <f>IF($B151="igen",Beosztás!AK186,"")</f>
        <v/>
      </c>
      <c r="U151" s="40" t="str">
        <f>IF($B151="igen",Beosztás!AL186,"")</f>
        <v/>
      </c>
      <c r="V151" s="40" t="str">
        <f>IF($B151="igen",Beosztás!AM186,"")</f>
        <v/>
      </c>
      <c r="W151" s="40" t="str">
        <f>IF($B151="igen",Beosztás!AN186,"")</f>
        <v/>
      </c>
      <c r="X151" s="40" t="str">
        <f>IF($B151="igen",Beosztás!AO186,"")</f>
        <v/>
      </c>
      <c r="Y151" s="40" t="str">
        <f>IF($B151="igen",Beosztás!AP186,"")</f>
        <v/>
      </c>
      <c r="Z151" s="40" t="str">
        <f>IF($B151="igen",Beosztás!AQ186,"")</f>
        <v/>
      </c>
      <c r="AA151" s="40" t="str">
        <f>IF($B151="igen",Beosztás!AR186,"")</f>
        <v/>
      </c>
      <c r="AB151" s="40" t="str">
        <f>IF($B151="igen",Beosztás!AS186,"")</f>
        <v/>
      </c>
      <c r="AC151" s="40" t="str">
        <f>IF($B151="igen",Beosztás!AT186,"")</f>
        <v/>
      </c>
      <c r="AD151" s="40" t="str">
        <f>IF($B151="igen",Beosztás!AU186,"")</f>
        <v/>
      </c>
      <c r="AE151" s="40" t="str">
        <f>IF($B151="igen",Beosztás!AV186,"")</f>
        <v/>
      </c>
      <c r="AF151" s="40" t="str">
        <f>IF($B151="igen",Beosztás!AW186,"")</f>
        <v/>
      </c>
      <c r="AG151" s="40" t="str">
        <f>IF($B151="igen",Beosztás!AX186,"")</f>
        <v/>
      </c>
    </row>
    <row r="152" spans="1:33" ht="15" hidden="1" thickBot="1" x14ac:dyDescent="0.35">
      <c r="A152" s="155">
        <f>Beosztás!A187</f>
        <v>0</v>
      </c>
      <c r="B152">
        <f>VLOOKUP($A152,Beosztás!$A$42:$S$348,12,)</f>
        <v>0</v>
      </c>
      <c r="C152" s="40" t="str">
        <f>IF($B152="igen",Beosztás!T187,"")</f>
        <v/>
      </c>
      <c r="D152" s="40" t="str">
        <f>IF($B152="igen",Beosztás!U187,"")</f>
        <v/>
      </c>
      <c r="E152" s="40" t="str">
        <f>IF($B152="igen",Beosztás!V187,"")</f>
        <v/>
      </c>
      <c r="F152" s="40" t="str">
        <f>IF($B152="igen",Beosztás!W187,"")</f>
        <v/>
      </c>
      <c r="G152" s="40" t="str">
        <f>IF($B152="igen",Beosztás!X187,"")</f>
        <v/>
      </c>
      <c r="H152" s="40" t="str">
        <f>IF($B152="igen",Beosztás!Y187,"")</f>
        <v/>
      </c>
      <c r="I152" s="40" t="str">
        <f>IF($B152="igen",Beosztás!Z187,"")</f>
        <v/>
      </c>
      <c r="J152" s="40" t="str">
        <f>IF($B152="igen",Beosztás!AA187,"")</f>
        <v/>
      </c>
      <c r="K152" s="40" t="str">
        <f>IF($B152="igen",Beosztás!AB187,"")</f>
        <v/>
      </c>
      <c r="L152" s="40" t="str">
        <f>IF($B152="igen",Beosztás!AC187,"")</f>
        <v/>
      </c>
      <c r="M152" s="40" t="str">
        <f>IF($B152="igen",Beosztás!AD187,"")</f>
        <v/>
      </c>
      <c r="N152" s="40" t="str">
        <f>IF($B152="igen",Beosztás!AE187,"")</f>
        <v/>
      </c>
      <c r="O152" s="40" t="str">
        <f>IF($B152="igen",Beosztás!AF187,"")</f>
        <v/>
      </c>
      <c r="P152" s="40" t="str">
        <f>IF($B152="igen",Beosztás!AG187,"")</f>
        <v/>
      </c>
      <c r="Q152" s="40" t="str">
        <f>IF($B152="igen",Beosztás!AH187,"")</f>
        <v/>
      </c>
      <c r="R152" s="40" t="str">
        <f>IF($B152="igen",Beosztás!AI187,"")</f>
        <v/>
      </c>
      <c r="S152" s="40" t="str">
        <f>IF($B152="igen",Beosztás!AJ187,"")</f>
        <v/>
      </c>
      <c r="T152" s="40" t="str">
        <f>IF($B152="igen",Beosztás!AK187,"")</f>
        <v/>
      </c>
      <c r="U152" s="40" t="str">
        <f>IF($B152="igen",Beosztás!AL187,"")</f>
        <v/>
      </c>
      <c r="V152" s="40" t="str">
        <f>IF($B152="igen",Beosztás!AM187,"")</f>
        <v/>
      </c>
      <c r="W152" s="40" t="str">
        <f>IF($B152="igen",Beosztás!AN187,"")</f>
        <v/>
      </c>
      <c r="X152" s="40" t="str">
        <f>IF($B152="igen",Beosztás!AO187,"")</f>
        <v/>
      </c>
      <c r="Y152" s="40" t="str">
        <f>IF($B152="igen",Beosztás!AP187,"")</f>
        <v/>
      </c>
      <c r="Z152" s="40" t="str">
        <f>IF($B152="igen",Beosztás!AQ187,"")</f>
        <v/>
      </c>
      <c r="AA152" s="40" t="str">
        <f>IF($B152="igen",Beosztás!AR187,"")</f>
        <v/>
      </c>
      <c r="AB152" s="40" t="str">
        <f>IF($B152="igen",Beosztás!AS187,"")</f>
        <v/>
      </c>
      <c r="AC152" s="40" t="str">
        <f>IF($B152="igen",Beosztás!AT187,"")</f>
        <v/>
      </c>
      <c r="AD152" s="40" t="str">
        <f>IF($B152="igen",Beosztás!AU187,"")</f>
        <v/>
      </c>
      <c r="AE152" s="40" t="str">
        <f>IF($B152="igen",Beosztás!AV187,"")</f>
        <v/>
      </c>
      <c r="AF152" s="40" t="str">
        <f>IF($B152="igen",Beosztás!AW187,"")</f>
        <v/>
      </c>
      <c r="AG152" s="40" t="str">
        <f>IF($B152="igen",Beosztás!AX187,"")</f>
        <v/>
      </c>
    </row>
    <row r="153" spans="1:33" ht="15" hidden="1" thickBot="1" x14ac:dyDescent="0.35">
      <c r="A153" s="155">
        <f>Beosztás!A188</f>
        <v>0</v>
      </c>
      <c r="B153">
        <f>VLOOKUP($A153,Beosztás!$A$42:$S$348,12,)</f>
        <v>0</v>
      </c>
      <c r="C153" s="40" t="str">
        <f>IF($B153="igen",Beosztás!T188,"")</f>
        <v/>
      </c>
      <c r="D153" s="40" t="str">
        <f>IF($B153="igen",Beosztás!U188,"")</f>
        <v/>
      </c>
      <c r="E153" s="40" t="str">
        <f>IF($B153="igen",Beosztás!V188,"")</f>
        <v/>
      </c>
      <c r="F153" s="40" t="str">
        <f>IF($B153="igen",Beosztás!W188,"")</f>
        <v/>
      </c>
      <c r="G153" s="40" t="str">
        <f>IF($B153="igen",Beosztás!X188,"")</f>
        <v/>
      </c>
      <c r="H153" s="40" t="str">
        <f>IF($B153="igen",Beosztás!Y188,"")</f>
        <v/>
      </c>
      <c r="I153" s="40" t="str">
        <f>IF($B153="igen",Beosztás!Z188,"")</f>
        <v/>
      </c>
      <c r="J153" s="40" t="str">
        <f>IF($B153="igen",Beosztás!AA188,"")</f>
        <v/>
      </c>
      <c r="K153" s="40" t="str">
        <f>IF($B153="igen",Beosztás!AB188,"")</f>
        <v/>
      </c>
      <c r="L153" s="40" t="str">
        <f>IF($B153="igen",Beosztás!AC188,"")</f>
        <v/>
      </c>
      <c r="M153" s="40" t="str">
        <f>IF($B153="igen",Beosztás!AD188,"")</f>
        <v/>
      </c>
      <c r="N153" s="40" t="str">
        <f>IF($B153="igen",Beosztás!AE188,"")</f>
        <v/>
      </c>
      <c r="O153" s="40" t="str">
        <f>IF($B153="igen",Beosztás!AF188,"")</f>
        <v/>
      </c>
      <c r="P153" s="40" t="str">
        <f>IF($B153="igen",Beosztás!AG188,"")</f>
        <v/>
      </c>
      <c r="Q153" s="40" t="str">
        <f>IF($B153="igen",Beosztás!AH188,"")</f>
        <v/>
      </c>
      <c r="R153" s="40" t="str">
        <f>IF($B153="igen",Beosztás!AI188,"")</f>
        <v/>
      </c>
      <c r="S153" s="40" t="str">
        <f>IF($B153="igen",Beosztás!AJ188,"")</f>
        <v/>
      </c>
      <c r="T153" s="40" t="str">
        <f>IF($B153="igen",Beosztás!AK188,"")</f>
        <v/>
      </c>
      <c r="U153" s="40" t="str">
        <f>IF($B153="igen",Beosztás!AL188,"")</f>
        <v/>
      </c>
      <c r="V153" s="40" t="str">
        <f>IF($B153="igen",Beosztás!AM188,"")</f>
        <v/>
      </c>
      <c r="W153" s="40" t="str">
        <f>IF($B153="igen",Beosztás!AN188,"")</f>
        <v/>
      </c>
      <c r="X153" s="40" t="str">
        <f>IF($B153="igen",Beosztás!AO188,"")</f>
        <v/>
      </c>
      <c r="Y153" s="40" t="str">
        <f>IF($B153="igen",Beosztás!AP188,"")</f>
        <v/>
      </c>
      <c r="Z153" s="40" t="str">
        <f>IF($B153="igen",Beosztás!AQ188,"")</f>
        <v/>
      </c>
      <c r="AA153" s="40" t="str">
        <f>IF($B153="igen",Beosztás!AR188,"")</f>
        <v/>
      </c>
      <c r="AB153" s="40" t="str">
        <f>IF($B153="igen",Beosztás!AS188,"")</f>
        <v/>
      </c>
      <c r="AC153" s="40" t="str">
        <f>IF($B153="igen",Beosztás!AT188,"")</f>
        <v/>
      </c>
      <c r="AD153" s="40" t="str">
        <f>IF($B153="igen",Beosztás!AU188,"")</f>
        <v/>
      </c>
      <c r="AE153" s="40" t="str">
        <f>IF($B153="igen",Beosztás!AV188,"")</f>
        <v/>
      </c>
      <c r="AF153" s="40" t="str">
        <f>IF($B153="igen",Beosztás!AW188,"")</f>
        <v/>
      </c>
      <c r="AG153" s="40" t="str">
        <f>IF($B153="igen",Beosztás!AX188,"")</f>
        <v/>
      </c>
    </row>
    <row r="154" spans="1:33" ht="15" hidden="1" thickBot="1" x14ac:dyDescent="0.35">
      <c r="A154" s="155">
        <f>Beosztás!A189</f>
        <v>0</v>
      </c>
      <c r="B154">
        <f>VLOOKUP($A154,Beosztás!$A$42:$S$348,12,)</f>
        <v>0</v>
      </c>
      <c r="C154" s="40" t="str">
        <f>IF($B154="igen",Beosztás!T189,"")</f>
        <v/>
      </c>
      <c r="D154" s="40" t="str">
        <f>IF($B154="igen",Beosztás!U189,"")</f>
        <v/>
      </c>
      <c r="E154" s="40" t="str">
        <f>IF($B154="igen",Beosztás!V189,"")</f>
        <v/>
      </c>
      <c r="F154" s="40" t="str">
        <f>IF($B154="igen",Beosztás!W189,"")</f>
        <v/>
      </c>
      <c r="G154" s="40" t="str">
        <f>IF($B154="igen",Beosztás!X189,"")</f>
        <v/>
      </c>
      <c r="H154" s="40" t="str">
        <f>IF($B154="igen",Beosztás!Y189,"")</f>
        <v/>
      </c>
      <c r="I154" s="40" t="str">
        <f>IF($B154="igen",Beosztás!Z189,"")</f>
        <v/>
      </c>
      <c r="J154" s="40" t="str">
        <f>IF($B154="igen",Beosztás!AA189,"")</f>
        <v/>
      </c>
      <c r="K154" s="40" t="str">
        <f>IF($B154="igen",Beosztás!AB189,"")</f>
        <v/>
      </c>
      <c r="L154" s="40" t="str">
        <f>IF($B154="igen",Beosztás!AC189,"")</f>
        <v/>
      </c>
      <c r="M154" s="40" t="str">
        <f>IF($B154="igen",Beosztás!AD189,"")</f>
        <v/>
      </c>
      <c r="N154" s="40" t="str">
        <f>IF($B154="igen",Beosztás!AE189,"")</f>
        <v/>
      </c>
      <c r="O154" s="40" t="str">
        <f>IF($B154="igen",Beosztás!AF189,"")</f>
        <v/>
      </c>
      <c r="P154" s="40" t="str">
        <f>IF($B154="igen",Beosztás!AG189,"")</f>
        <v/>
      </c>
      <c r="Q154" s="40" t="str">
        <f>IF($B154="igen",Beosztás!AH189,"")</f>
        <v/>
      </c>
      <c r="R154" s="40" t="str">
        <f>IF($B154="igen",Beosztás!AI189,"")</f>
        <v/>
      </c>
      <c r="S154" s="40" t="str">
        <f>IF($B154="igen",Beosztás!AJ189,"")</f>
        <v/>
      </c>
      <c r="T154" s="40" t="str">
        <f>IF($B154="igen",Beosztás!AK189,"")</f>
        <v/>
      </c>
      <c r="U154" s="40" t="str">
        <f>IF($B154="igen",Beosztás!AL189,"")</f>
        <v/>
      </c>
      <c r="V154" s="40" t="str">
        <f>IF($B154="igen",Beosztás!AM189,"")</f>
        <v/>
      </c>
      <c r="W154" s="40" t="str">
        <f>IF($B154="igen",Beosztás!AN189,"")</f>
        <v/>
      </c>
      <c r="X154" s="40" t="str">
        <f>IF($B154="igen",Beosztás!AO189,"")</f>
        <v/>
      </c>
      <c r="Y154" s="40" t="str">
        <f>IF($B154="igen",Beosztás!AP189,"")</f>
        <v/>
      </c>
      <c r="Z154" s="40" t="str">
        <f>IF($B154="igen",Beosztás!AQ189,"")</f>
        <v/>
      </c>
      <c r="AA154" s="40" t="str">
        <f>IF($B154="igen",Beosztás!AR189,"")</f>
        <v/>
      </c>
      <c r="AB154" s="40" t="str">
        <f>IF($B154="igen",Beosztás!AS189,"")</f>
        <v/>
      </c>
      <c r="AC154" s="40" t="str">
        <f>IF($B154="igen",Beosztás!AT189,"")</f>
        <v/>
      </c>
      <c r="AD154" s="40" t="str">
        <f>IF($B154="igen",Beosztás!AU189,"")</f>
        <v/>
      </c>
      <c r="AE154" s="40" t="str">
        <f>IF($B154="igen",Beosztás!AV189,"")</f>
        <v/>
      </c>
      <c r="AF154" s="40" t="str">
        <f>IF($B154="igen",Beosztás!AW189,"")</f>
        <v/>
      </c>
      <c r="AG154" s="40" t="str">
        <f>IF($B154="igen",Beosztás!AX189,"")</f>
        <v/>
      </c>
    </row>
    <row r="155" spans="1:33" ht="15" hidden="1" thickBot="1" x14ac:dyDescent="0.35">
      <c r="A155" s="155">
        <f>Beosztás!A190</f>
        <v>0</v>
      </c>
      <c r="B155">
        <f>VLOOKUP($A155,Beosztás!$A$42:$S$348,12,)</f>
        <v>0</v>
      </c>
      <c r="C155" s="40" t="str">
        <f>IF($B155="igen",Beosztás!T190,"")</f>
        <v/>
      </c>
      <c r="D155" s="40" t="str">
        <f>IF($B155="igen",Beosztás!U190,"")</f>
        <v/>
      </c>
      <c r="E155" s="40" t="str">
        <f>IF($B155="igen",Beosztás!V190,"")</f>
        <v/>
      </c>
      <c r="F155" s="40" t="str">
        <f>IF($B155="igen",Beosztás!W190,"")</f>
        <v/>
      </c>
      <c r="G155" s="40" t="str">
        <f>IF($B155="igen",Beosztás!X190,"")</f>
        <v/>
      </c>
      <c r="H155" s="40" t="str">
        <f>IF($B155="igen",Beosztás!Y190,"")</f>
        <v/>
      </c>
      <c r="I155" s="40" t="str">
        <f>IF($B155="igen",Beosztás!Z190,"")</f>
        <v/>
      </c>
      <c r="J155" s="40" t="str">
        <f>IF($B155="igen",Beosztás!AA190,"")</f>
        <v/>
      </c>
      <c r="K155" s="40" t="str">
        <f>IF($B155="igen",Beosztás!AB190,"")</f>
        <v/>
      </c>
      <c r="L155" s="40" t="str">
        <f>IF($B155="igen",Beosztás!AC190,"")</f>
        <v/>
      </c>
      <c r="M155" s="40" t="str">
        <f>IF($B155="igen",Beosztás!AD190,"")</f>
        <v/>
      </c>
      <c r="N155" s="40" t="str">
        <f>IF($B155="igen",Beosztás!AE190,"")</f>
        <v/>
      </c>
      <c r="O155" s="40" t="str">
        <f>IF($B155="igen",Beosztás!AF190,"")</f>
        <v/>
      </c>
      <c r="P155" s="40" t="str">
        <f>IF($B155="igen",Beosztás!AG190,"")</f>
        <v/>
      </c>
      <c r="Q155" s="40" t="str">
        <f>IF($B155="igen",Beosztás!AH190,"")</f>
        <v/>
      </c>
      <c r="R155" s="40" t="str">
        <f>IF($B155="igen",Beosztás!AI190,"")</f>
        <v/>
      </c>
      <c r="S155" s="40" t="str">
        <f>IF($B155="igen",Beosztás!AJ190,"")</f>
        <v/>
      </c>
      <c r="T155" s="40" t="str">
        <f>IF($B155="igen",Beosztás!AK190,"")</f>
        <v/>
      </c>
      <c r="U155" s="40" t="str">
        <f>IF($B155="igen",Beosztás!AL190,"")</f>
        <v/>
      </c>
      <c r="V155" s="40" t="str">
        <f>IF($B155="igen",Beosztás!AM190,"")</f>
        <v/>
      </c>
      <c r="W155" s="40" t="str">
        <f>IF($B155="igen",Beosztás!AN190,"")</f>
        <v/>
      </c>
      <c r="X155" s="40" t="str">
        <f>IF($B155="igen",Beosztás!AO190,"")</f>
        <v/>
      </c>
      <c r="Y155" s="40" t="str">
        <f>IF($B155="igen",Beosztás!AP190,"")</f>
        <v/>
      </c>
      <c r="Z155" s="40" t="str">
        <f>IF($B155="igen",Beosztás!AQ190,"")</f>
        <v/>
      </c>
      <c r="AA155" s="40" t="str">
        <f>IF($B155="igen",Beosztás!AR190,"")</f>
        <v/>
      </c>
      <c r="AB155" s="40" t="str">
        <f>IF($B155="igen",Beosztás!AS190,"")</f>
        <v/>
      </c>
      <c r="AC155" s="40" t="str">
        <f>IF($B155="igen",Beosztás!AT190,"")</f>
        <v/>
      </c>
      <c r="AD155" s="40" t="str">
        <f>IF($B155="igen",Beosztás!AU190,"")</f>
        <v/>
      </c>
      <c r="AE155" s="40" t="str">
        <f>IF($B155="igen",Beosztás!AV190,"")</f>
        <v/>
      </c>
      <c r="AF155" s="40" t="str">
        <f>IF($B155="igen",Beosztás!AW190,"")</f>
        <v/>
      </c>
      <c r="AG155" s="40" t="str">
        <f>IF($B155="igen",Beosztás!AX190,"")</f>
        <v/>
      </c>
    </row>
    <row r="156" spans="1:33" ht="15" hidden="1" thickBot="1" x14ac:dyDescent="0.35">
      <c r="A156" s="155">
        <f>Beosztás!A191</f>
        <v>0</v>
      </c>
      <c r="B156">
        <f>VLOOKUP($A156,Beosztás!$A$42:$S$348,12,)</f>
        <v>0</v>
      </c>
      <c r="C156" s="40" t="str">
        <f>IF($B156="igen",Beosztás!T191,"")</f>
        <v/>
      </c>
      <c r="D156" s="40" t="str">
        <f>IF($B156="igen",Beosztás!U191,"")</f>
        <v/>
      </c>
      <c r="E156" s="40" t="str">
        <f>IF($B156="igen",Beosztás!V191,"")</f>
        <v/>
      </c>
      <c r="F156" s="40" t="str">
        <f>IF($B156="igen",Beosztás!W191,"")</f>
        <v/>
      </c>
      <c r="G156" s="40" t="str">
        <f>IF($B156="igen",Beosztás!X191,"")</f>
        <v/>
      </c>
      <c r="H156" s="40" t="str">
        <f>IF($B156="igen",Beosztás!Y191,"")</f>
        <v/>
      </c>
      <c r="I156" s="40" t="str">
        <f>IF($B156="igen",Beosztás!Z191,"")</f>
        <v/>
      </c>
      <c r="J156" s="40" t="str">
        <f>IF($B156="igen",Beosztás!AA191,"")</f>
        <v/>
      </c>
      <c r="K156" s="40" t="str">
        <f>IF($B156="igen",Beosztás!AB191,"")</f>
        <v/>
      </c>
      <c r="L156" s="40" t="str">
        <f>IF($B156="igen",Beosztás!AC191,"")</f>
        <v/>
      </c>
      <c r="M156" s="40" t="str">
        <f>IF($B156="igen",Beosztás!AD191,"")</f>
        <v/>
      </c>
      <c r="N156" s="40" t="str">
        <f>IF($B156="igen",Beosztás!AE191,"")</f>
        <v/>
      </c>
      <c r="O156" s="40" t="str">
        <f>IF($B156="igen",Beosztás!AF191,"")</f>
        <v/>
      </c>
      <c r="P156" s="40" t="str">
        <f>IF($B156="igen",Beosztás!AG191,"")</f>
        <v/>
      </c>
      <c r="Q156" s="40" t="str">
        <f>IF($B156="igen",Beosztás!AH191,"")</f>
        <v/>
      </c>
      <c r="R156" s="40" t="str">
        <f>IF($B156="igen",Beosztás!AI191,"")</f>
        <v/>
      </c>
      <c r="S156" s="40" t="str">
        <f>IF($B156="igen",Beosztás!AJ191,"")</f>
        <v/>
      </c>
      <c r="T156" s="40" t="str">
        <f>IF($B156="igen",Beosztás!AK191,"")</f>
        <v/>
      </c>
      <c r="U156" s="40" t="str">
        <f>IF($B156="igen",Beosztás!AL191,"")</f>
        <v/>
      </c>
      <c r="V156" s="40" t="str">
        <f>IF($B156="igen",Beosztás!AM191,"")</f>
        <v/>
      </c>
      <c r="W156" s="40" t="str">
        <f>IF($B156="igen",Beosztás!AN191,"")</f>
        <v/>
      </c>
      <c r="X156" s="40" t="str">
        <f>IF($B156="igen",Beosztás!AO191,"")</f>
        <v/>
      </c>
      <c r="Y156" s="40" t="str">
        <f>IF($B156="igen",Beosztás!AP191,"")</f>
        <v/>
      </c>
      <c r="Z156" s="40" t="str">
        <f>IF($B156="igen",Beosztás!AQ191,"")</f>
        <v/>
      </c>
      <c r="AA156" s="40" t="str">
        <f>IF($B156="igen",Beosztás!AR191,"")</f>
        <v/>
      </c>
      <c r="AB156" s="40" t="str">
        <f>IF($B156="igen",Beosztás!AS191,"")</f>
        <v/>
      </c>
      <c r="AC156" s="40" t="str">
        <f>IF($B156="igen",Beosztás!AT191,"")</f>
        <v/>
      </c>
      <c r="AD156" s="40" t="str">
        <f>IF($B156="igen",Beosztás!AU191,"")</f>
        <v/>
      </c>
      <c r="AE156" s="40" t="str">
        <f>IF($B156="igen",Beosztás!AV191,"")</f>
        <v/>
      </c>
      <c r="AF156" s="40" t="str">
        <f>IF($B156="igen",Beosztás!AW191,"")</f>
        <v/>
      </c>
      <c r="AG156" s="40" t="str">
        <f>IF($B156="igen",Beosztás!AX191,"")</f>
        <v/>
      </c>
    </row>
    <row r="157" spans="1:33" ht="15" hidden="1" thickBot="1" x14ac:dyDescent="0.35">
      <c r="A157" s="155">
        <f>Beosztás!A192</f>
        <v>0</v>
      </c>
      <c r="B157">
        <f>VLOOKUP($A157,Beosztás!$A$42:$S$348,12,)</f>
        <v>0</v>
      </c>
      <c r="C157" s="40" t="str">
        <f>IF($B157="igen",Beosztás!T192,"")</f>
        <v/>
      </c>
      <c r="D157" s="40" t="str">
        <f>IF($B157="igen",Beosztás!U192,"")</f>
        <v/>
      </c>
      <c r="E157" s="40" t="str">
        <f>IF($B157="igen",Beosztás!V192,"")</f>
        <v/>
      </c>
      <c r="F157" s="40" t="str">
        <f>IF($B157="igen",Beosztás!W192,"")</f>
        <v/>
      </c>
      <c r="G157" s="40" t="str">
        <f>IF($B157="igen",Beosztás!X192,"")</f>
        <v/>
      </c>
      <c r="H157" s="40" t="str">
        <f>IF($B157="igen",Beosztás!Y192,"")</f>
        <v/>
      </c>
      <c r="I157" s="40" t="str">
        <f>IF($B157="igen",Beosztás!Z192,"")</f>
        <v/>
      </c>
      <c r="J157" s="40" t="str">
        <f>IF($B157="igen",Beosztás!AA192,"")</f>
        <v/>
      </c>
      <c r="K157" s="40" t="str">
        <f>IF($B157="igen",Beosztás!AB192,"")</f>
        <v/>
      </c>
      <c r="L157" s="40" t="str">
        <f>IF($B157="igen",Beosztás!AC192,"")</f>
        <v/>
      </c>
      <c r="M157" s="40" t="str">
        <f>IF($B157="igen",Beosztás!AD192,"")</f>
        <v/>
      </c>
      <c r="N157" s="40" t="str">
        <f>IF($B157="igen",Beosztás!AE192,"")</f>
        <v/>
      </c>
      <c r="O157" s="40" t="str">
        <f>IF($B157="igen",Beosztás!AF192,"")</f>
        <v/>
      </c>
      <c r="P157" s="40" t="str">
        <f>IF($B157="igen",Beosztás!AG192,"")</f>
        <v/>
      </c>
      <c r="Q157" s="40" t="str">
        <f>IF($B157="igen",Beosztás!AH192,"")</f>
        <v/>
      </c>
      <c r="R157" s="40" t="str">
        <f>IF($B157="igen",Beosztás!AI192,"")</f>
        <v/>
      </c>
      <c r="S157" s="40" t="str">
        <f>IF($B157="igen",Beosztás!AJ192,"")</f>
        <v/>
      </c>
      <c r="T157" s="40" t="str">
        <f>IF($B157="igen",Beosztás!AK192,"")</f>
        <v/>
      </c>
      <c r="U157" s="40" t="str">
        <f>IF($B157="igen",Beosztás!AL192,"")</f>
        <v/>
      </c>
      <c r="V157" s="40" t="str">
        <f>IF($B157="igen",Beosztás!AM192,"")</f>
        <v/>
      </c>
      <c r="W157" s="40" t="str">
        <f>IF($B157="igen",Beosztás!AN192,"")</f>
        <v/>
      </c>
      <c r="X157" s="40" t="str">
        <f>IF($B157="igen",Beosztás!AO192,"")</f>
        <v/>
      </c>
      <c r="Y157" s="40" t="str">
        <f>IF($B157="igen",Beosztás!AP192,"")</f>
        <v/>
      </c>
      <c r="Z157" s="40" t="str">
        <f>IF($B157="igen",Beosztás!AQ192,"")</f>
        <v/>
      </c>
      <c r="AA157" s="40" t="str">
        <f>IF($B157="igen",Beosztás!AR192,"")</f>
        <v/>
      </c>
      <c r="AB157" s="40" t="str">
        <f>IF($B157="igen",Beosztás!AS192,"")</f>
        <v/>
      </c>
      <c r="AC157" s="40" t="str">
        <f>IF($B157="igen",Beosztás!AT192,"")</f>
        <v/>
      </c>
      <c r="AD157" s="40" t="str">
        <f>IF($B157="igen",Beosztás!AU192,"")</f>
        <v/>
      </c>
      <c r="AE157" s="40" t="str">
        <f>IF($B157="igen",Beosztás!AV192,"")</f>
        <v/>
      </c>
      <c r="AF157" s="40" t="str">
        <f>IF($B157="igen",Beosztás!AW192,"")</f>
        <v/>
      </c>
      <c r="AG157" s="40" t="str">
        <f>IF($B157="igen",Beosztás!AX192,"")</f>
        <v/>
      </c>
    </row>
    <row r="158" spans="1:33" ht="15" hidden="1" thickBot="1" x14ac:dyDescent="0.35">
      <c r="A158" s="155">
        <f>Beosztás!A193</f>
        <v>0</v>
      </c>
      <c r="B158">
        <f>VLOOKUP($A158,Beosztás!$A$42:$S$348,12,)</f>
        <v>0</v>
      </c>
      <c r="C158" s="40" t="str">
        <f>IF($B158="igen",Beosztás!T193,"")</f>
        <v/>
      </c>
      <c r="D158" s="40" t="str">
        <f>IF($B158="igen",Beosztás!U193,"")</f>
        <v/>
      </c>
      <c r="E158" s="40" t="str">
        <f>IF($B158="igen",Beosztás!V193,"")</f>
        <v/>
      </c>
      <c r="F158" s="40" t="str">
        <f>IF($B158="igen",Beosztás!W193,"")</f>
        <v/>
      </c>
      <c r="G158" s="40" t="str">
        <f>IF($B158="igen",Beosztás!X193,"")</f>
        <v/>
      </c>
      <c r="H158" s="40" t="str">
        <f>IF($B158="igen",Beosztás!Y193,"")</f>
        <v/>
      </c>
      <c r="I158" s="40" t="str">
        <f>IF($B158="igen",Beosztás!Z193,"")</f>
        <v/>
      </c>
      <c r="J158" s="40" t="str">
        <f>IF($B158="igen",Beosztás!AA193,"")</f>
        <v/>
      </c>
      <c r="K158" s="40" t="str">
        <f>IF($B158="igen",Beosztás!AB193,"")</f>
        <v/>
      </c>
      <c r="L158" s="40" t="str">
        <f>IF($B158="igen",Beosztás!AC193,"")</f>
        <v/>
      </c>
      <c r="M158" s="40" t="str">
        <f>IF($B158="igen",Beosztás!AD193,"")</f>
        <v/>
      </c>
      <c r="N158" s="40" t="str">
        <f>IF($B158="igen",Beosztás!AE193,"")</f>
        <v/>
      </c>
      <c r="O158" s="40" t="str">
        <f>IF($B158="igen",Beosztás!AF193,"")</f>
        <v/>
      </c>
      <c r="P158" s="40" t="str">
        <f>IF($B158="igen",Beosztás!AG193,"")</f>
        <v/>
      </c>
      <c r="Q158" s="40" t="str">
        <f>IF($B158="igen",Beosztás!AH193,"")</f>
        <v/>
      </c>
      <c r="R158" s="40" t="str">
        <f>IF($B158="igen",Beosztás!AI193,"")</f>
        <v/>
      </c>
      <c r="S158" s="40" t="str">
        <f>IF($B158="igen",Beosztás!AJ193,"")</f>
        <v/>
      </c>
      <c r="T158" s="40" t="str">
        <f>IF($B158="igen",Beosztás!AK193,"")</f>
        <v/>
      </c>
      <c r="U158" s="40" t="str">
        <f>IF($B158="igen",Beosztás!AL193,"")</f>
        <v/>
      </c>
      <c r="V158" s="40" t="str">
        <f>IF($B158="igen",Beosztás!AM193,"")</f>
        <v/>
      </c>
      <c r="W158" s="40" t="str">
        <f>IF($B158="igen",Beosztás!AN193,"")</f>
        <v/>
      </c>
      <c r="X158" s="40" t="str">
        <f>IF($B158="igen",Beosztás!AO193,"")</f>
        <v/>
      </c>
      <c r="Y158" s="40" t="str">
        <f>IF($B158="igen",Beosztás!AP193,"")</f>
        <v/>
      </c>
      <c r="Z158" s="40" t="str">
        <f>IF($B158="igen",Beosztás!AQ193,"")</f>
        <v/>
      </c>
      <c r="AA158" s="40" t="str">
        <f>IF($B158="igen",Beosztás!AR193,"")</f>
        <v/>
      </c>
      <c r="AB158" s="40" t="str">
        <f>IF($B158="igen",Beosztás!AS193,"")</f>
        <v/>
      </c>
      <c r="AC158" s="40" t="str">
        <f>IF($B158="igen",Beosztás!AT193,"")</f>
        <v/>
      </c>
      <c r="AD158" s="40" t="str">
        <f>IF($B158="igen",Beosztás!AU193,"")</f>
        <v/>
      </c>
      <c r="AE158" s="40" t="str">
        <f>IF($B158="igen",Beosztás!AV193,"")</f>
        <v/>
      </c>
      <c r="AF158" s="40" t="str">
        <f>IF($B158="igen",Beosztás!AW193,"")</f>
        <v/>
      </c>
      <c r="AG158" s="40" t="str">
        <f>IF($B158="igen",Beosztás!AX193,"")</f>
        <v/>
      </c>
    </row>
    <row r="159" spans="1:33" ht="15" hidden="1" thickBot="1" x14ac:dyDescent="0.35">
      <c r="A159" s="155">
        <f>Beosztás!A194</f>
        <v>0</v>
      </c>
      <c r="B159">
        <f>VLOOKUP($A159,Beosztás!$A$42:$S$348,12,)</f>
        <v>0</v>
      </c>
      <c r="C159" s="40" t="str">
        <f>IF($B159="igen",Beosztás!T194,"")</f>
        <v/>
      </c>
      <c r="D159" s="40" t="str">
        <f>IF($B159="igen",Beosztás!U194,"")</f>
        <v/>
      </c>
      <c r="E159" s="40" t="str">
        <f>IF($B159="igen",Beosztás!V194,"")</f>
        <v/>
      </c>
      <c r="F159" s="40" t="str">
        <f>IF($B159="igen",Beosztás!W194,"")</f>
        <v/>
      </c>
      <c r="G159" s="40" t="str">
        <f>IF($B159="igen",Beosztás!X194,"")</f>
        <v/>
      </c>
      <c r="H159" s="40" t="str">
        <f>IF($B159="igen",Beosztás!Y194,"")</f>
        <v/>
      </c>
      <c r="I159" s="40" t="str">
        <f>IF($B159="igen",Beosztás!Z194,"")</f>
        <v/>
      </c>
      <c r="J159" s="40" t="str">
        <f>IF($B159="igen",Beosztás!AA194,"")</f>
        <v/>
      </c>
      <c r="K159" s="40" t="str">
        <f>IF($B159="igen",Beosztás!AB194,"")</f>
        <v/>
      </c>
      <c r="L159" s="40" t="str">
        <f>IF($B159="igen",Beosztás!AC194,"")</f>
        <v/>
      </c>
      <c r="M159" s="40" t="str">
        <f>IF($B159="igen",Beosztás!AD194,"")</f>
        <v/>
      </c>
      <c r="N159" s="40" t="str">
        <f>IF($B159="igen",Beosztás!AE194,"")</f>
        <v/>
      </c>
      <c r="O159" s="40" t="str">
        <f>IF($B159="igen",Beosztás!AF194,"")</f>
        <v/>
      </c>
      <c r="P159" s="40" t="str">
        <f>IF($B159="igen",Beosztás!AG194,"")</f>
        <v/>
      </c>
      <c r="Q159" s="40" t="str">
        <f>IF($B159="igen",Beosztás!AH194,"")</f>
        <v/>
      </c>
      <c r="R159" s="40" t="str">
        <f>IF($B159="igen",Beosztás!AI194,"")</f>
        <v/>
      </c>
      <c r="S159" s="40" t="str">
        <f>IF($B159="igen",Beosztás!AJ194,"")</f>
        <v/>
      </c>
      <c r="T159" s="40" t="str">
        <f>IF($B159="igen",Beosztás!AK194,"")</f>
        <v/>
      </c>
      <c r="U159" s="40" t="str">
        <f>IF($B159="igen",Beosztás!AL194,"")</f>
        <v/>
      </c>
      <c r="V159" s="40" t="str">
        <f>IF($B159="igen",Beosztás!AM194,"")</f>
        <v/>
      </c>
      <c r="W159" s="40" t="str">
        <f>IF($B159="igen",Beosztás!AN194,"")</f>
        <v/>
      </c>
      <c r="X159" s="40" t="str">
        <f>IF($B159="igen",Beosztás!AO194,"")</f>
        <v/>
      </c>
      <c r="Y159" s="40" t="str">
        <f>IF($B159="igen",Beosztás!AP194,"")</f>
        <v/>
      </c>
      <c r="Z159" s="40" t="str">
        <f>IF($B159="igen",Beosztás!AQ194,"")</f>
        <v/>
      </c>
      <c r="AA159" s="40" t="str">
        <f>IF($B159="igen",Beosztás!AR194,"")</f>
        <v/>
      </c>
      <c r="AB159" s="40" t="str">
        <f>IF($B159="igen",Beosztás!AS194,"")</f>
        <v/>
      </c>
      <c r="AC159" s="40" t="str">
        <f>IF($B159="igen",Beosztás!AT194,"")</f>
        <v/>
      </c>
      <c r="AD159" s="40" t="str">
        <f>IF($B159="igen",Beosztás!AU194,"")</f>
        <v/>
      </c>
      <c r="AE159" s="40" t="str">
        <f>IF($B159="igen",Beosztás!AV194,"")</f>
        <v/>
      </c>
      <c r="AF159" s="40" t="str">
        <f>IF($B159="igen",Beosztás!AW194,"")</f>
        <v/>
      </c>
      <c r="AG159" s="40" t="str">
        <f>IF($B159="igen",Beosztás!AX194,"")</f>
        <v/>
      </c>
    </row>
    <row r="160" spans="1:33" ht="15" hidden="1" thickBot="1" x14ac:dyDescent="0.35">
      <c r="A160" s="155">
        <f>Beosztás!A195</f>
        <v>0</v>
      </c>
      <c r="B160">
        <f>VLOOKUP($A160,Beosztás!$A$42:$S$348,12,)</f>
        <v>0</v>
      </c>
      <c r="C160" s="40" t="str">
        <f>IF($B160="igen",Beosztás!T195,"")</f>
        <v/>
      </c>
      <c r="D160" s="40" t="str">
        <f>IF($B160="igen",Beosztás!U195,"")</f>
        <v/>
      </c>
      <c r="E160" s="40" t="str">
        <f>IF($B160="igen",Beosztás!V195,"")</f>
        <v/>
      </c>
      <c r="F160" s="40" t="str">
        <f>IF($B160="igen",Beosztás!W195,"")</f>
        <v/>
      </c>
      <c r="G160" s="40" t="str">
        <f>IF($B160="igen",Beosztás!X195,"")</f>
        <v/>
      </c>
      <c r="H160" s="40" t="str">
        <f>IF($B160="igen",Beosztás!Y195,"")</f>
        <v/>
      </c>
      <c r="I160" s="40" t="str">
        <f>IF($B160="igen",Beosztás!Z195,"")</f>
        <v/>
      </c>
      <c r="J160" s="40" t="str">
        <f>IF($B160="igen",Beosztás!AA195,"")</f>
        <v/>
      </c>
      <c r="K160" s="40" t="str">
        <f>IF($B160="igen",Beosztás!AB195,"")</f>
        <v/>
      </c>
      <c r="L160" s="40" t="str">
        <f>IF($B160="igen",Beosztás!AC195,"")</f>
        <v/>
      </c>
      <c r="M160" s="40" t="str">
        <f>IF($B160="igen",Beosztás!AD195,"")</f>
        <v/>
      </c>
      <c r="N160" s="40" t="str">
        <f>IF($B160="igen",Beosztás!AE195,"")</f>
        <v/>
      </c>
      <c r="O160" s="40" t="str">
        <f>IF($B160="igen",Beosztás!AF195,"")</f>
        <v/>
      </c>
      <c r="P160" s="40" t="str">
        <f>IF($B160="igen",Beosztás!AG195,"")</f>
        <v/>
      </c>
      <c r="Q160" s="40" t="str">
        <f>IF($B160="igen",Beosztás!AH195,"")</f>
        <v/>
      </c>
      <c r="R160" s="40" t="str">
        <f>IF($B160="igen",Beosztás!AI195,"")</f>
        <v/>
      </c>
      <c r="S160" s="40" t="str">
        <f>IF($B160="igen",Beosztás!AJ195,"")</f>
        <v/>
      </c>
      <c r="T160" s="40" t="str">
        <f>IF($B160="igen",Beosztás!AK195,"")</f>
        <v/>
      </c>
      <c r="U160" s="40" t="str">
        <f>IF($B160="igen",Beosztás!AL195,"")</f>
        <v/>
      </c>
      <c r="V160" s="40" t="str">
        <f>IF($B160="igen",Beosztás!AM195,"")</f>
        <v/>
      </c>
      <c r="W160" s="40" t="str">
        <f>IF($B160="igen",Beosztás!AN195,"")</f>
        <v/>
      </c>
      <c r="X160" s="40" t="str">
        <f>IF($B160="igen",Beosztás!AO195,"")</f>
        <v/>
      </c>
      <c r="Y160" s="40" t="str">
        <f>IF($B160="igen",Beosztás!AP195,"")</f>
        <v/>
      </c>
      <c r="Z160" s="40" t="str">
        <f>IF($B160="igen",Beosztás!AQ195,"")</f>
        <v/>
      </c>
      <c r="AA160" s="40" t="str">
        <f>IF($B160="igen",Beosztás!AR195,"")</f>
        <v/>
      </c>
      <c r="AB160" s="40" t="str">
        <f>IF($B160="igen",Beosztás!AS195,"")</f>
        <v/>
      </c>
      <c r="AC160" s="40" t="str">
        <f>IF($B160="igen",Beosztás!AT195,"")</f>
        <v/>
      </c>
      <c r="AD160" s="40" t="str">
        <f>IF($B160="igen",Beosztás!AU195,"")</f>
        <v/>
      </c>
      <c r="AE160" s="40" t="str">
        <f>IF($B160="igen",Beosztás!AV195,"")</f>
        <v/>
      </c>
      <c r="AF160" s="40" t="str">
        <f>IF($B160="igen",Beosztás!AW195,"")</f>
        <v/>
      </c>
      <c r="AG160" s="40" t="str">
        <f>IF($B160="igen",Beosztás!AX195,"")</f>
        <v/>
      </c>
    </row>
    <row r="161" spans="1:33" ht="15" hidden="1" thickBot="1" x14ac:dyDescent="0.35">
      <c r="A161" s="155">
        <f>Beosztás!A196</f>
        <v>0</v>
      </c>
      <c r="B161">
        <f>VLOOKUP($A161,Beosztás!$A$42:$S$348,12,)</f>
        <v>0</v>
      </c>
      <c r="C161" s="40" t="str">
        <f>IF($B161="igen",Beosztás!T196,"")</f>
        <v/>
      </c>
      <c r="D161" s="40" t="str">
        <f>IF($B161="igen",Beosztás!U196,"")</f>
        <v/>
      </c>
      <c r="E161" s="40" t="str">
        <f>IF($B161="igen",Beosztás!V196,"")</f>
        <v/>
      </c>
      <c r="F161" s="40" t="str">
        <f>IF($B161="igen",Beosztás!W196,"")</f>
        <v/>
      </c>
      <c r="G161" s="40" t="str">
        <f>IF($B161="igen",Beosztás!X196,"")</f>
        <v/>
      </c>
      <c r="H161" s="40" t="str">
        <f>IF($B161="igen",Beosztás!Y196,"")</f>
        <v/>
      </c>
      <c r="I161" s="40" t="str">
        <f>IF($B161="igen",Beosztás!Z196,"")</f>
        <v/>
      </c>
      <c r="J161" s="40" t="str">
        <f>IF($B161="igen",Beosztás!AA196,"")</f>
        <v/>
      </c>
      <c r="K161" s="40" t="str">
        <f>IF($B161="igen",Beosztás!AB196,"")</f>
        <v/>
      </c>
      <c r="L161" s="40" t="str">
        <f>IF($B161="igen",Beosztás!AC196,"")</f>
        <v/>
      </c>
      <c r="M161" s="40" t="str">
        <f>IF($B161="igen",Beosztás!AD196,"")</f>
        <v/>
      </c>
      <c r="N161" s="40" t="str">
        <f>IF($B161="igen",Beosztás!AE196,"")</f>
        <v/>
      </c>
      <c r="O161" s="40" t="str">
        <f>IF($B161="igen",Beosztás!AF196,"")</f>
        <v/>
      </c>
      <c r="P161" s="40" t="str">
        <f>IF($B161="igen",Beosztás!AG196,"")</f>
        <v/>
      </c>
      <c r="Q161" s="40" t="str">
        <f>IF($B161="igen",Beosztás!AH196,"")</f>
        <v/>
      </c>
      <c r="R161" s="40" t="str">
        <f>IF($B161="igen",Beosztás!AI196,"")</f>
        <v/>
      </c>
      <c r="S161" s="40" t="str">
        <f>IF($B161="igen",Beosztás!AJ196,"")</f>
        <v/>
      </c>
      <c r="T161" s="40" t="str">
        <f>IF($B161="igen",Beosztás!AK196,"")</f>
        <v/>
      </c>
      <c r="U161" s="40" t="str">
        <f>IF($B161="igen",Beosztás!AL196,"")</f>
        <v/>
      </c>
      <c r="V161" s="40" t="str">
        <f>IF($B161="igen",Beosztás!AM196,"")</f>
        <v/>
      </c>
      <c r="W161" s="40" t="str">
        <f>IF($B161="igen",Beosztás!AN196,"")</f>
        <v/>
      </c>
      <c r="X161" s="40" t="str">
        <f>IF($B161="igen",Beosztás!AO196,"")</f>
        <v/>
      </c>
      <c r="Y161" s="40" t="str">
        <f>IF($B161="igen",Beosztás!AP196,"")</f>
        <v/>
      </c>
      <c r="Z161" s="40" t="str">
        <f>IF($B161="igen",Beosztás!AQ196,"")</f>
        <v/>
      </c>
      <c r="AA161" s="40" t="str">
        <f>IF($B161="igen",Beosztás!AR196,"")</f>
        <v/>
      </c>
      <c r="AB161" s="40" t="str">
        <f>IF($B161="igen",Beosztás!AS196,"")</f>
        <v/>
      </c>
      <c r="AC161" s="40" t="str">
        <f>IF($B161="igen",Beosztás!AT196,"")</f>
        <v/>
      </c>
      <c r="AD161" s="40" t="str">
        <f>IF($B161="igen",Beosztás!AU196,"")</f>
        <v/>
      </c>
      <c r="AE161" s="40" t="str">
        <f>IF($B161="igen",Beosztás!AV196,"")</f>
        <v/>
      </c>
      <c r="AF161" s="40" t="str">
        <f>IF($B161="igen",Beosztás!AW196,"")</f>
        <v/>
      </c>
      <c r="AG161" s="40" t="str">
        <f>IF($B161="igen",Beosztás!AX196,"")</f>
        <v/>
      </c>
    </row>
    <row r="162" spans="1:33" ht="15" hidden="1" thickBot="1" x14ac:dyDescent="0.35">
      <c r="A162" s="155">
        <f>Beosztás!A197</f>
        <v>0</v>
      </c>
      <c r="B162">
        <f>VLOOKUP($A162,Beosztás!$A$42:$S$348,12,)</f>
        <v>0</v>
      </c>
      <c r="C162" s="40" t="str">
        <f>IF($B162="igen",Beosztás!T197,"")</f>
        <v/>
      </c>
      <c r="D162" s="40" t="str">
        <f>IF($B162="igen",Beosztás!U197,"")</f>
        <v/>
      </c>
      <c r="E162" s="40" t="str">
        <f>IF($B162="igen",Beosztás!V197,"")</f>
        <v/>
      </c>
      <c r="F162" s="40" t="str">
        <f>IF($B162="igen",Beosztás!W197,"")</f>
        <v/>
      </c>
      <c r="G162" s="40" t="str">
        <f>IF($B162="igen",Beosztás!X197,"")</f>
        <v/>
      </c>
      <c r="H162" s="40" t="str">
        <f>IF($B162="igen",Beosztás!Y197,"")</f>
        <v/>
      </c>
      <c r="I162" s="40" t="str">
        <f>IF($B162="igen",Beosztás!Z197,"")</f>
        <v/>
      </c>
      <c r="J162" s="40" t="str">
        <f>IF($B162="igen",Beosztás!AA197,"")</f>
        <v/>
      </c>
      <c r="K162" s="40" t="str">
        <f>IF($B162="igen",Beosztás!AB197,"")</f>
        <v/>
      </c>
      <c r="L162" s="40" t="str">
        <f>IF($B162="igen",Beosztás!AC197,"")</f>
        <v/>
      </c>
      <c r="M162" s="40" t="str">
        <f>IF($B162="igen",Beosztás!AD197,"")</f>
        <v/>
      </c>
      <c r="N162" s="40" t="str">
        <f>IF($B162="igen",Beosztás!AE197,"")</f>
        <v/>
      </c>
      <c r="O162" s="40" t="str">
        <f>IF($B162="igen",Beosztás!AF197,"")</f>
        <v/>
      </c>
      <c r="P162" s="40" t="str">
        <f>IF($B162="igen",Beosztás!AG197,"")</f>
        <v/>
      </c>
      <c r="Q162" s="40" t="str">
        <f>IF($B162="igen",Beosztás!AH197,"")</f>
        <v/>
      </c>
      <c r="R162" s="40" t="str">
        <f>IF($B162="igen",Beosztás!AI197,"")</f>
        <v/>
      </c>
      <c r="S162" s="40" t="str">
        <f>IF($B162="igen",Beosztás!AJ197,"")</f>
        <v/>
      </c>
      <c r="T162" s="40" t="str">
        <f>IF($B162="igen",Beosztás!AK197,"")</f>
        <v/>
      </c>
      <c r="U162" s="40" t="str">
        <f>IF($B162="igen",Beosztás!AL197,"")</f>
        <v/>
      </c>
      <c r="V162" s="40" t="str">
        <f>IF($B162="igen",Beosztás!AM197,"")</f>
        <v/>
      </c>
      <c r="W162" s="40" t="str">
        <f>IF($B162="igen",Beosztás!AN197,"")</f>
        <v/>
      </c>
      <c r="X162" s="40" t="str">
        <f>IF($B162="igen",Beosztás!AO197,"")</f>
        <v/>
      </c>
      <c r="Y162" s="40" t="str">
        <f>IF($B162="igen",Beosztás!AP197,"")</f>
        <v/>
      </c>
      <c r="Z162" s="40" t="str">
        <f>IF($B162="igen",Beosztás!AQ197,"")</f>
        <v/>
      </c>
      <c r="AA162" s="40" t="str">
        <f>IF($B162="igen",Beosztás!AR197,"")</f>
        <v/>
      </c>
      <c r="AB162" s="40" t="str">
        <f>IF($B162="igen",Beosztás!AS197,"")</f>
        <v/>
      </c>
      <c r="AC162" s="40" t="str">
        <f>IF($B162="igen",Beosztás!AT197,"")</f>
        <v/>
      </c>
      <c r="AD162" s="40" t="str">
        <f>IF($B162="igen",Beosztás!AU197,"")</f>
        <v/>
      </c>
      <c r="AE162" s="40" t="str">
        <f>IF($B162="igen",Beosztás!AV197,"")</f>
        <v/>
      </c>
      <c r="AF162" s="40" t="str">
        <f>IF($B162="igen",Beosztás!AW197,"")</f>
        <v/>
      </c>
      <c r="AG162" s="40" t="str">
        <f>IF($B162="igen",Beosztás!AX197,"")</f>
        <v/>
      </c>
    </row>
    <row r="163" spans="1:33" ht="15" hidden="1" thickBot="1" x14ac:dyDescent="0.35">
      <c r="A163" s="155">
        <f>Beosztás!A198</f>
        <v>0</v>
      </c>
      <c r="B163">
        <f>VLOOKUP($A163,Beosztás!$A$42:$S$348,12,)</f>
        <v>0</v>
      </c>
      <c r="C163" s="40" t="str">
        <f>IF($B163="igen",Beosztás!T198,"")</f>
        <v/>
      </c>
      <c r="D163" s="40" t="str">
        <f>IF($B163="igen",Beosztás!U198,"")</f>
        <v/>
      </c>
      <c r="E163" s="40" t="str">
        <f>IF($B163="igen",Beosztás!V198,"")</f>
        <v/>
      </c>
      <c r="F163" s="40" t="str">
        <f>IF($B163="igen",Beosztás!W198,"")</f>
        <v/>
      </c>
      <c r="G163" s="40" t="str">
        <f>IF($B163="igen",Beosztás!X198,"")</f>
        <v/>
      </c>
      <c r="H163" s="40" t="str">
        <f>IF($B163="igen",Beosztás!Y198,"")</f>
        <v/>
      </c>
      <c r="I163" s="40" t="str">
        <f>IF($B163="igen",Beosztás!Z198,"")</f>
        <v/>
      </c>
      <c r="J163" s="40" t="str">
        <f>IF($B163="igen",Beosztás!AA198,"")</f>
        <v/>
      </c>
      <c r="K163" s="40" t="str">
        <f>IF($B163="igen",Beosztás!AB198,"")</f>
        <v/>
      </c>
      <c r="L163" s="40" t="str">
        <f>IF($B163="igen",Beosztás!AC198,"")</f>
        <v/>
      </c>
      <c r="M163" s="40" t="str">
        <f>IF($B163="igen",Beosztás!AD198,"")</f>
        <v/>
      </c>
      <c r="N163" s="40" t="str">
        <f>IF($B163="igen",Beosztás!AE198,"")</f>
        <v/>
      </c>
      <c r="O163" s="40" t="str">
        <f>IF($B163="igen",Beosztás!AF198,"")</f>
        <v/>
      </c>
      <c r="P163" s="40" t="str">
        <f>IF($B163="igen",Beosztás!AG198,"")</f>
        <v/>
      </c>
      <c r="Q163" s="40" t="str">
        <f>IF($B163="igen",Beosztás!AH198,"")</f>
        <v/>
      </c>
      <c r="R163" s="40" t="str">
        <f>IF($B163="igen",Beosztás!AI198,"")</f>
        <v/>
      </c>
      <c r="S163" s="40" t="str">
        <f>IF($B163="igen",Beosztás!AJ198,"")</f>
        <v/>
      </c>
      <c r="T163" s="40" t="str">
        <f>IF($B163="igen",Beosztás!AK198,"")</f>
        <v/>
      </c>
      <c r="U163" s="40" t="str">
        <f>IF($B163="igen",Beosztás!AL198,"")</f>
        <v/>
      </c>
      <c r="V163" s="40" t="str">
        <f>IF($B163="igen",Beosztás!AM198,"")</f>
        <v/>
      </c>
      <c r="W163" s="40" t="str">
        <f>IF($B163="igen",Beosztás!AN198,"")</f>
        <v/>
      </c>
      <c r="X163" s="40" t="str">
        <f>IF($B163="igen",Beosztás!AO198,"")</f>
        <v/>
      </c>
      <c r="Y163" s="40" t="str">
        <f>IF($B163="igen",Beosztás!AP198,"")</f>
        <v/>
      </c>
      <c r="Z163" s="40" t="str">
        <f>IF($B163="igen",Beosztás!AQ198,"")</f>
        <v/>
      </c>
      <c r="AA163" s="40" t="str">
        <f>IF($B163="igen",Beosztás!AR198,"")</f>
        <v/>
      </c>
      <c r="AB163" s="40" t="str">
        <f>IF($B163="igen",Beosztás!AS198,"")</f>
        <v/>
      </c>
      <c r="AC163" s="40" t="str">
        <f>IF($B163="igen",Beosztás!AT198,"")</f>
        <v/>
      </c>
      <c r="AD163" s="40" t="str">
        <f>IF($B163="igen",Beosztás!AU198,"")</f>
        <v/>
      </c>
      <c r="AE163" s="40" t="str">
        <f>IF($B163="igen",Beosztás!AV198,"")</f>
        <v/>
      </c>
      <c r="AF163" s="40" t="str">
        <f>IF($B163="igen",Beosztás!AW198,"")</f>
        <v/>
      </c>
      <c r="AG163" s="40" t="str">
        <f>IF($B163="igen",Beosztás!AX198,"")</f>
        <v/>
      </c>
    </row>
    <row r="164" spans="1:33" ht="15" hidden="1" thickBot="1" x14ac:dyDescent="0.35">
      <c r="A164" s="155">
        <f>Beosztás!A199</f>
        <v>0</v>
      </c>
      <c r="B164">
        <f>VLOOKUP($A164,Beosztás!$A$42:$S$348,12,)</f>
        <v>0</v>
      </c>
      <c r="C164" s="40" t="str">
        <f>IF($B164="igen",Beosztás!T199,"")</f>
        <v/>
      </c>
      <c r="D164" s="40" t="str">
        <f>IF($B164="igen",Beosztás!U199,"")</f>
        <v/>
      </c>
      <c r="E164" s="40" t="str">
        <f>IF($B164="igen",Beosztás!V199,"")</f>
        <v/>
      </c>
      <c r="F164" s="40" t="str">
        <f>IF($B164="igen",Beosztás!W199,"")</f>
        <v/>
      </c>
      <c r="G164" s="40" t="str">
        <f>IF($B164="igen",Beosztás!X199,"")</f>
        <v/>
      </c>
      <c r="H164" s="40" t="str">
        <f>IF($B164="igen",Beosztás!Y199,"")</f>
        <v/>
      </c>
      <c r="I164" s="40" t="str">
        <f>IF($B164="igen",Beosztás!Z199,"")</f>
        <v/>
      </c>
      <c r="J164" s="40" t="str">
        <f>IF($B164="igen",Beosztás!AA199,"")</f>
        <v/>
      </c>
      <c r="K164" s="40" t="str">
        <f>IF($B164="igen",Beosztás!AB199,"")</f>
        <v/>
      </c>
      <c r="L164" s="40" t="str">
        <f>IF($B164="igen",Beosztás!AC199,"")</f>
        <v/>
      </c>
      <c r="M164" s="40" t="str">
        <f>IF($B164="igen",Beosztás!AD199,"")</f>
        <v/>
      </c>
      <c r="N164" s="40" t="str">
        <f>IF($B164="igen",Beosztás!AE199,"")</f>
        <v/>
      </c>
      <c r="O164" s="40" t="str">
        <f>IF($B164="igen",Beosztás!AF199,"")</f>
        <v/>
      </c>
      <c r="P164" s="40" t="str">
        <f>IF($B164="igen",Beosztás!AG199,"")</f>
        <v/>
      </c>
      <c r="Q164" s="40" t="str">
        <f>IF($B164="igen",Beosztás!AH199,"")</f>
        <v/>
      </c>
      <c r="R164" s="40" t="str">
        <f>IF($B164="igen",Beosztás!AI199,"")</f>
        <v/>
      </c>
      <c r="S164" s="40" t="str">
        <f>IF($B164="igen",Beosztás!AJ199,"")</f>
        <v/>
      </c>
      <c r="T164" s="40" t="str">
        <f>IF($B164="igen",Beosztás!AK199,"")</f>
        <v/>
      </c>
      <c r="U164" s="40" t="str">
        <f>IF($B164="igen",Beosztás!AL199,"")</f>
        <v/>
      </c>
      <c r="V164" s="40" t="str">
        <f>IF($B164="igen",Beosztás!AM199,"")</f>
        <v/>
      </c>
      <c r="W164" s="40" t="str">
        <f>IF($B164="igen",Beosztás!AN199,"")</f>
        <v/>
      </c>
      <c r="X164" s="40" t="str">
        <f>IF($B164="igen",Beosztás!AO199,"")</f>
        <v/>
      </c>
      <c r="Y164" s="40" t="str">
        <f>IF($B164="igen",Beosztás!AP199,"")</f>
        <v/>
      </c>
      <c r="Z164" s="40" t="str">
        <f>IF($B164="igen",Beosztás!AQ199,"")</f>
        <v/>
      </c>
      <c r="AA164" s="40" t="str">
        <f>IF($B164="igen",Beosztás!AR199,"")</f>
        <v/>
      </c>
      <c r="AB164" s="40" t="str">
        <f>IF($B164="igen",Beosztás!AS199,"")</f>
        <v/>
      </c>
      <c r="AC164" s="40" t="str">
        <f>IF($B164="igen",Beosztás!AT199,"")</f>
        <v/>
      </c>
      <c r="AD164" s="40" t="str">
        <f>IF($B164="igen",Beosztás!AU199,"")</f>
        <v/>
      </c>
      <c r="AE164" s="40" t="str">
        <f>IF($B164="igen",Beosztás!AV199,"")</f>
        <v/>
      </c>
      <c r="AF164" s="40" t="str">
        <f>IF($B164="igen",Beosztás!AW199,"")</f>
        <v/>
      </c>
      <c r="AG164" s="40" t="str">
        <f>IF($B164="igen",Beosztás!AX199,"")</f>
        <v/>
      </c>
    </row>
    <row r="165" spans="1:33" ht="15" hidden="1" thickBot="1" x14ac:dyDescent="0.35">
      <c r="A165" s="155">
        <f>Beosztás!A200</f>
        <v>0</v>
      </c>
      <c r="B165">
        <f>VLOOKUP($A165,Beosztás!$A$42:$S$348,12,)</f>
        <v>0</v>
      </c>
      <c r="C165" s="40" t="str">
        <f>IF($B165="igen",Beosztás!T200,"")</f>
        <v/>
      </c>
      <c r="D165" s="40" t="str">
        <f>IF($B165="igen",Beosztás!U200,"")</f>
        <v/>
      </c>
      <c r="E165" s="40" t="str">
        <f>IF($B165="igen",Beosztás!V200,"")</f>
        <v/>
      </c>
      <c r="F165" s="40" t="str">
        <f>IF($B165="igen",Beosztás!W200,"")</f>
        <v/>
      </c>
      <c r="G165" s="40" t="str">
        <f>IF($B165="igen",Beosztás!X200,"")</f>
        <v/>
      </c>
      <c r="H165" s="40" t="str">
        <f>IF($B165="igen",Beosztás!Y200,"")</f>
        <v/>
      </c>
      <c r="I165" s="40" t="str">
        <f>IF($B165="igen",Beosztás!Z200,"")</f>
        <v/>
      </c>
      <c r="J165" s="40" t="str">
        <f>IF($B165="igen",Beosztás!AA200,"")</f>
        <v/>
      </c>
      <c r="K165" s="40" t="str">
        <f>IF($B165="igen",Beosztás!AB200,"")</f>
        <v/>
      </c>
      <c r="L165" s="40" t="str">
        <f>IF($B165="igen",Beosztás!AC200,"")</f>
        <v/>
      </c>
      <c r="M165" s="40" t="str">
        <f>IF($B165="igen",Beosztás!AD200,"")</f>
        <v/>
      </c>
      <c r="N165" s="40" t="str">
        <f>IF($B165="igen",Beosztás!AE200,"")</f>
        <v/>
      </c>
      <c r="O165" s="40" t="str">
        <f>IF($B165="igen",Beosztás!AF200,"")</f>
        <v/>
      </c>
      <c r="P165" s="40" t="str">
        <f>IF($B165="igen",Beosztás!AG200,"")</f>
        <v/>
      </c>
      <c r="Q165" s="40" t="str">
        <f>IF($B165="igen",Beosztás!AH200,"")</f>
        <v/>
      </c>
      <c r="R165" s="40" t="str">
        <f>IF($B165="igen",Beosztás!AI200,"")</f>
        <v/>
      </c>
      <c r="S165" s="40" t="str">
        <f>IF($B165="igen",Beosztás!AJ200,"")</f>
        <v/>
      </c>
      <c r="T165" s="40" t="str">
        <f>IF($B165="igen",Beosztás!AK200,"")</f>
        <v/>
      </c>
      <c r="U165" s="40" t="str">
        <f>IF($B165="igen",Beosztás!AL200,"")</f>
        <v/>
      </c>
      <c r="V165" s="40" t="str">
        <f>IF($B165="igen",Beosztás!AM200,"")</f>
        <v/>
      </c>
      <c r="W165" s="40" t="str">
        <f>IF($B165="igen",Beosztás!AN200,"")</f>
        <v/>
      </c>
      <c r="X165" s="40" t="str">
        <f>IF($B165="igen",Beosztás!AO200,"")</f>
        <v/>
      </c>
      <c r="Y165" s="40" t="str">
        <f>IF($B165="igen",Beosztás!AP200,"")</f>
        <v/>
      </c>
      <c r="Z165" s="40" t="str">
        <f>IF($B165="igen",Beosztás!AQ200,"")</f>
        <v/>
      </c>
      <c r="AA165" s="40" t="str">
        <f>IF($B165="igen",Beosztás!AR200,"")</f>
        <v/>
      </c>
      <c r="AB165" s="40" t="str">
        <f>IF($B165="igen",Beosztás!AS200,"")</f>
        <v/>
      </c>
      <c r="AC165" s="40" t="str">
        <f>IF($B165="igen",Beosztás!AT200,"")</f>
        <v/>
      </c>
      <c r="AD165" s="40" t="str">
        <f>IF($B165="igen",Beosztás!AU200,"")</f>
        <v/>
      </c>
      <c r="AE165" s="40" t="str">
        <f>IF($B165="igen",Beosztás!AV200,"")</f>
        <v/>
      </c>
      <c r="AF165" s="40" t="str">
        <f>IF($B165="igen",Beosztás!AW200,"")</f>
        <v/>
      </c>
      <c r="AG165" s="40" t="str">
        <f>IF($B165="igen",Beosztás!AX200,"")</f>
        <v/>
      </c>
    </row>
    <row r="166" spans="1:33" ht="15" hidden="1" thickBot="1" x14ac:dyDescent="0.35">
      <c r="A166" s="155">
        <f>Beosztás!A201</f>
        <v>0</v>
      </c>
      <c r="B166">
        <f>VLOOKUP($A166,Beosztás!$A$42:$S$348,12,)</f>
        <v>0</v>
      </c>
      <c r="C166" s="40" t="str">
        <f>IF($B166="igen",Beosztás!T201,"")</f>
        <v/>
      </c>
      <c r="D166" s="40" t="str">
        <f>IF($B166="igen",Beosztás!U201,"")</f>
        <v/>
      </c>
      <c r="E166" s="40" t="str">
        <f>IF($B166="igen",Beosztás!V201,"")</f>
        <v/>
      </c>
      <c r="F166" s="40" t="str">
        <f>IF($B166="igen",Beosztás!W201,"")</f>
        <v/>
      </c>
      <c r="G166" s="40" t="str">
        <f>IF($B166="igen",Beosztás!X201,"")</f>
        <v/>
      </c>
      <c r="H166" s="40" t="str">
        <f>IF($B166="igen",Beosztás!Y201,"")</f>
        <v/>
      </c>
      <c r="I166" s="40" t="str">
        <f>IF($B166="igen",Beosztás!Z201,"")</f>
        <v/>
      </c>
      <c r="J166" s="40" t="str">
        <f>IF($B166="igen",Beosztás!AA201,"")</f>
        <v/>
      </c>
      <c r="K166" s="40" t="str">
        <f>IF($B166="igen",Beosztás!AB201,"")</f>
        <v/>
      </c>
      <c r="L166" s="40" t="str">
        <f>IF($B166="igen",Beosztás!AC201,"")</f>
        <v/>
      </c>
      <c r="M166" s="40" t="str">
        <f>IF($B166="igen",Beosztás!AD201,"")</f>
        <v/>
      </c>
      <c r="N166" s="40" t="str">
        <f>IF($B166="igen",Beosztás!AE201,"")</f>
        <v/>
      </c>
      <c r="O166" s="40" t="str">
        <f>IF($B166="igen",Beosztás!AF201,"")</f>
        <v/>
      </c>
      <c r="P166" s="40" t="str">
        <f>IF($B166="igen",Beosztás!AG201,"")</f>
        <v/>
      </c>
      <c r="Q166" s="40" t="str">
        <f>IF($B166="igen",Beosztás!AH201,"")</f>
        <v/>
      </c>
      <c r="R166" s="40" t="str">
        <f>IF($B166="igen",Beosztás!AI201,"")</f>
        <v/>
      </c>
      <c r="S166" s="40" t="str">
        <f>IF($B166="igen",Beosztás!AJ201,"")</f>
        <v/>
      </c>
      <c r="T166" s="40" t="str">
        <f>IF($B166="igen",Beosztás!AK201,"")</f>
        <v/>
      </c>
      <c r="U166" s="40" t="str">
        <f>IF($B166="igen",Beosztás!AL201,"")</f>
        <v/>
      </c>
      <c r="V166" s="40" t="str">
        <f>IF($B166="igen",Beosztás!AM201,"")</f>
        <v/>
      </c>
      <c r="W166" s="40" t="str">
        <f>IF($B166="igen",Beosztás!AN201,"")</f>
        <v/>
      </c>
      <c r="X166" s="40" t="str">
        <f>IF($B166="igen",Beosztás!AO201,"")</f>
        <v/>
      </c>
      <c r="Y166" s="40" t="str">
        <f>IF($B166="igen",Beosztás!AP201,"")</f>
        <v/>
      </c>
      <c r="Z166" s="40" t="str">
        <f>IF($B166="igen",Beosztás!AQ201,"")</f>
        <v/>
      </c>
      <c r="AA166" s="40" t="str">
        <f>IF($B166="igen",Beosztás!AR201,"")</f>
        <v/>
      </c>
      <c r="AB166" s="40" t="str">
        <f>IF($B166="igen",Beosztás!AS201,"")</f>
        <v/>
      </c>
      <c r="AC166" s="40" t="str">
        <f>IF($B166="igen",Beosztás!AT201,"")</f>
        <v/>
      </c>
      <c r="AD166" s="40" t="str">
        <f>IF($B166="igen",Beosztás!AU201,"")</f>
        <v/>
      </c>
      <c r="AE166" s="40" t="str">
        <f>IF($B166="igen",Beosztás!AV201,"")</f>
        <v/>
      </c>
      <c r="AF166" s="40" t="str">
        <f>IF($B166="igen",Beosztás!AW201,"")</f>
        <v/>
      </c>
      <c r="AG166" s="40" t="str">
        <f>IF($B166="igen",Beosztás!AX201,"")</f>
        <v/>
      </c>
    </row>
    <row r="167" spans="1:33" ht="15" hidden="1" thickBot="1" x14ac:dyDescent="0.35">
      <c r="A167" s="155">
        <f>Beosztás!A202</f>
        <v>0</v>
      </c>
      <c r="B167">
        <f>VLOOKUP($A167,Beosztás!$A$42:$S$348,12,)</f>
        <v>0</v>
      </c>
      <c r="C167" s="40" t="str">
        <f>IF($B167="igen",Beosztás!T202,"")</f>
        <v/>
      </c>
      <c r="D167" s="40" t="str">
        <f>IF($B167="igen",Beosztás!U202,"")</f>
        <v/>
      </c>
      <c r="E167" s="40" t="str">
        <f>IF($B167="igen",Beosztás!V202,"")</f>
        <v/>
      </c>
      <c r="F167" s="40" t="str">
        <f>IF($B167="igen",Beosztás!W202,"")</f>
        <v/>
      </c>
      <c r="G167" s="40" t="str">
        <f>IF($B167="igen",Beosztás!X202,"")</f>
        <v/>
      </c>
      <c r="H167" s="40" t="str">
        <f>IF($B167="igen",Beosztás!Y202,"")</f>
        <v/>
      </c>
      <c r="I167" s="40" t="str">
        <f>IF($B167="igen",Beosztás!Z202,"")</f>
        <v/>
      </c>
      <c r="J167" s="40" t="str">
        <f>IF($B167="igen",Beosztás!AA202,"")</f>
        <v/>
      </c>
      <c r="K167" s="40" t="str">
        <f>IF($B167="igen",Beosztás!AB202,"")</f>
        <v/>
      </c>
      <c r="L167" s="40" t="str">
        <f>IF($B167="igen",Beosztás!AC202,"")</f>
        <v/>
      </c>
      <c r="M167" s="40" t="str">
        <f>IF($B167="igen",Beosztás!AD202,"")</f>
        <v/>
      </c>
      <c r="N167" s="40" t="str">
        <f>IF($B167="igen",Beosztás!AE202,"")</f>
        <v/>
      </c>
      <c r="O167" s="40" t="str">
        <f>IF($B167="igen",Beosztás!AF202,"")</f>
        <v/>
      </c>
      <c r="P167" s="40" t="str">
        <f>IF($B167="igen",Beosztás!AG202,"")</f>
        <v/>
      </c>
      <c r="Q167" s="40" t="str">
        <f>IF($B167="igen",Beosztás!AH202,"")</f>
        <v/>
      </c>
      <c r="R167" s="40" t="str">
        <f>IF($B167="igen",Beosztás!AI202,"")</f>
        <v/>
      </c>
      <c r="S167" s="40" t="str">
        <f>IF($B167="igen",Beosztás!AJ202,"")</f>
        <v/>
      </c>
      <c r="T167" s="40" t="str">
        <f>IF($B167="igen",Beosztás!AK202,"")</f>
        <v/>
      </c>
      <c r="U167" s="40" t="str">
        <f>IF($B167="igen",Beosztás!AL202,"")</f>
        <v/>
      </c>
      <c r="V167" s="40" t="str">
        <f>IF($B167="igen",Beosztás!AM202,"")</f>
        <v/>
      </c>
      <c r="W167" s="40" t="str">
        <f>IF($B167="igen",Beosztás!AN202,"")</f>
        <v/>
      </c>
      <c r="X167" s="40" t="str">
        <f>IF($B167="igen",Beosztás!AO202,"")</f>
        <v/>
      </c>
      <c r="Y167" s="40" t="str">
        <f>IF($B167="igen",Beosztás!AP202,"")</f>
        <v/>
      </c>
      <c r="Z167" s="40" t="str">
        <f>IF($B167="igen",Beosztás!AQ202,"")</f>
        <v/>
      </c>
      <c r="AA167" s="40" t="str">
        <f>IF($B167="igen",Beosztás!AR202,"")</f>
        <v/>
      </c>
      <c r="AB167" s="40" t="str">
        <f>IF($B167="igen",Beosztás!AS202,"")</f>
        <v/>
      </c>
      <c r="AC167" s="40" t="str">
        <f>IF($B167="igen",Beosztás!AT202,"")</f>
        <v/>
      </c>
      <c r="AD167" s="40" t="str">
        <f>IF($B167="igen",Beosztás!AU202,"")</f>
        <v/>
      </c>
      <c r="AE167" s="40" t="str">
        <f>IF($B167="igen",Beosztás!AV202,"")</f>
        <v/>
      </c>
      <c r="AF167" s="40" t="str">
        <f>IF($B167="igen",Beosztás!AW202,"")</f>
        <v/>
      </c>
      <c r="AG167" s="40" t="str">
        <f>IF($B167="igen",Beosztás!AX202,"")</f>
        <v/>
      </c>
    </row>
    <row r="168" spans="1:33" ht="15" hidden="1" thickBot="1" x14ac:dyDescent="0.35">
      <c r="A168" s="155">
        <f>Beosztás!A203</f>
        <v>0</v>
      </c>
      <c r="B168">
        <f>VLOOKUP($A168,Beosztás!$A$42:$S$348,12,)</f>
        <v>0</v>
      </c>
      <c r="C168" s="40" t="str">
        <f>IF($B168="igen",Beosztás!T203,"")</f>
        <v/>
      </c>
      <c r="D168" s="40" t="str">
        <f>IF($B168="igen",Beosztás!U203,"")</f>
        <v/>
      </c>
      <c r="E168" s="40" t="str">
        <f>IF($B168="igen",Beosztás!V203,"")</f>
        <v/>
      </c>
      <c r="F168" s="40" t="str">
        <f>IF($B168="igen",Beosztás!W203,"")</f>
        <v/>
      </c>
      <c r="G168" s="40" t="str">
        <f>IF($B168="igen",Beosztás!X203,"")</f>
        <v/>
      </c>
      <c r="H168" s="40" t="str">
        <f>IF($B168="igen",Beosztás!Y203,"")</f>
        <v/>
      </c>
      <c r="I168" s="40" t="str">
        <f>IF($B168="igen",Beosztás!Z203,"")</f>
        <v/>
      </c>
      <c r="J168" s="40" t="str">
        <f>IF($B168="igen",Beosztás!AA203,"")</f>
        <v/>
      </c>
      <c r="K168" s="40" t="str">
        <f>IF($B168="igen",Beosztás!AB203,"")</f>
        <v/>
      </c>
      <c r="L168" s="40" t="str">
        <f>IF($B168="igen",Beosztás!AC203,"")</f>
        <v/>
      </c>
      <c r="M168" s="40" t="str">
        <f>IF($B168="igen",Beosztás!AD203,"")</f>
        <v/>
      </c>
      <c r="N168" s="40" t="str">
        <f>IF($B168="igen",Beosztás!AE203,"")</f>
        <v/>
      </c>
      <c r="O168" s="40" t="str">
        <f>IF($B168="igen",Beosztás!AF203,"")</f>
        <v/>
      </c>
      <c r="P168" s="40" t="str">
        <f>IF($B168="igen",Beosztás!AG203,"")</f>
        <v/>
      </c>
      <c r="Q168" s="40" t="str">
        <f>IF($B168="igen",Beosztás!AH203,"")</f>
        <v/>
      </c>
      <c r="R168" s="40" t="str">
        <f>IF($B168="igen",Beosztás!AI203,"")</f>
        <v/>
      </c>
      <c r="S168" s="40" t="str">
        <f>IF($B168="igen",Beosztás!AJ203,"")</f>
        <v/>
      </c>
      <c r="T168" s="40" t="str">
        <f>IF($B168="igen",Beosztás!AK203,"")</f>
        <v/>
      </c>
      <c r="U168" s="40" t="str">
        <f>IF($B168="igen",Beosztás!AL203,"")</f>
        <v/>
      </c>
      <c r="V168" s="40" t="str">
        <f>IF($B168="igen",Beosztás!AM203,"")</f>
        <v/>
      </c>
      <c r="W168" s="40" t="str">
        <f>IF($B168="igen",Beosztás!AN203,"")</f>
        <v/>
      </c>
      <c r="X168" s="40" t="str">
        <f>IF($B168="igen",Beosztás!AO203,"")</f>
        <v/>
      </c>
      <c r="Y168" s="40" t="str">
        <f>IF($B168="igen",Beosztás!AP203,"")</f>
        <v/>
      </c>
      <c r="Z168" s="40" t="str">
        <f>IF($B168="igen",Beosztás!AQ203,"")</f>
        <v/>
      </c>
      <c r="AA168" s="40" t="str">
        <f>IF($B168="igen",Beosztás!AR203,"")</f>
        <v/>
      </c>
      <c r="AB168" s="40" t="str">
        <f>IF($B168="igen",Beosztás!AS203,"")</f>
        <v/>
      </c>
      <c r="AC168" s="40" t="str">
        <f>IF($B168="igen",Beosztás!AT203,"")</f>
        <v/>
      </c>
      <c r="AD168" s="40" t="str">
        <f>IF($B168="igen",Beosztás!AU203,"")</f>
        <v/>
      </c>
      <c r="AE168" s="40" t="str">
        <f>IF($B168="igen",Beosztás!AV203,"")</f>
        <v/>
      </c>
      <c r="AF168" s="40" t="str">
        <f>IF($B168="igen",Beosztás!AW203,"")</f>
        <v/>
      </c>
      <c r="AG168" s="40" t="str">
        <f>IF($B168="igen",Beosztás!AX203,"")</f>
        <v/>
      </c>
    </row>
    <row r="169" spans="1:33" ht="15" hidden="1" thickBot="1" x14ac:dyDescent="0.35">
      <c r="A169" s="155">
        <f>Beosztás!A204</f>
        <v>0</v>
      </c>
      <c r="B169">
        <f>VLOOKUP($A169,Beosztás!$A$42:$S$348,12,)</f>
        <v>0</v>
      </c>
      <c r="C169" s="40" t="str">
        <f>IF($B169="igen",Beosztás!T204,"")</f>
        <v/>
      </c>
      <c r="D169" s="40" t="str">
        <f>IF($B169="igen",Beosztás!U204,"")</f>
        <v/>
      </c>
      <c r="E169" s="40" t="str">
        <f>IF($B169="igen",Beosztás!V204,"")</f>
        <v/>
      </c>
      <c r="F169" s="40" t="str">
        <f>IF($B169="igen",Beosztás!W204,"")</f>
        <v/>
      </c>
      <c r="G169" s="40" t="str">
        <f>IF($B169="igen",Beosztás!X204,"")</f>
        <v/>
      </c>
      <c r="H169" s="40" t="str">
        <f>IF($B169="igen",Beosztás!Y204,"")</f>
        <v/>
      </c>
      <c r="I169" s="40" t="str">
        <f>IF($B169="igen",Beosztás!Z204,"")</f>
        <v/>
      </c>
      <c r="J169" s="40" t="str">
        <f>IF($B169="igen",Beosztás!AA204,"")</f>
        <v/>
      </c>
      <c r="K169" s="40" t="str">
        <f>IF($B169="igen",Beosztás!AB204,"")</f>
        <v/>
      </c>
      <c r="L169" s="40" t="str">
        <f>IF($B169="igen",Beosztás!AC204,"")</f>
        <v/>
      </c>
      <c r="M169" s="40" t="str">
        <f>IF($B169="igen",Beosztás!AD204,"")</f>
        <v/>
      </c>
      <c r="N169" s="40" t="str">
        <f>IF($B169="igen",Beosztás!AE204,"")</f>
        <v/>
      </c>
      <c r="O169" s="40" t="str">
        <f>IF($B169="igen",Beosztás!AF204,"")</f>
        <v/>
      </c>
      <c r="P169" s="40" t="str">
        <f>IF($B169="igen",Beosztás!AG204,"")</f>
        <v/>
      </c>
      <c r="Q169" s="40" t="str">
        <f>IF($B169="igen",Beosztás!AH204,"")</f>
        <v/>
      </c>
      <c r="R169" s="40" t="str">
        <f>IF($B169="igen",Beosztás!AI204,"")</f>
        <v/>
      </c>
      <c r="S169" s="40" t="str">
        <f>IF($B169="igen",Beosztás!AJ204,"")</f>
        <v/>
      </c>
      <c r="T169" s="40" t="str">
        <f>IF($B169="igen",Beosztás!AK204,"")</f>
        <v/>
      </c>
      <c r="U169" s="40" t="str">
        <f>IF($B169="igen",Beosztás!AL204,"")</f>
        <v/>
      </c>
      <c r="V169" s="40" t="str">
        <f>IF($B169="igen",Beosztás!AM204,"")</f>
        <v/>
      </c>
      <c r="W169" s="40" t="str">
        <f>IF($B169="igen",Beosztás!AN204,"")</f>
        <v/>
      </c>
      <c r="X169" s="40" t="str">
        <f>IF($B169="igen",Beosztás!AO204,"")</f>
        <v/>
      </c>
      <c r="Y169" s="40" t="str">
        <f>IF($B169="igen",Beosztás!AP204,"")</f>
        <v/>
      </c>
      <c r="Z169" s="40" t="str">
        <f>IF($B169="igen",Beosztás!AQ204,"")</f>
        <v/>
      </c>
      <c r="AA169" s="40" t="str">
        <f>IF($B169="igen",Beosztás!AR204,"")</f>
        <v/>
      </c>
      <c r="AB169" s="40" t="str">
        <f>IF($B169="igen",Beosztás!AS204,"")</f>
        <v/>
      </c>
      <c r="AC169" s="40" t="str">
        <f>IF($B169="igen",Beosztás!AT204,"")</f>
        <v/>
      </c>
      <c r="AD169" s="40" t="str">
        <f>IF($B169="igen",Beosztás!AU204,"")</f>
        <v/>
      </c>
      <c r="AE169" s="40" t="str">
        <f>IF($B169="igen",Beosztás!AV204,"")</f>
        <v/>
      </c>
      <c r="AF169" s="40" t="str">
        <f>IF($B169="igen",Beosztás!AW204,"")</f>
        <v/>
      </c>
      <c r="AG169" s="40" t="str">
        <f>IF($B169="igen",Beosztás!AX204,"")</f>
        <v/>
      </c>
    </row>
    <row r="170" spans="1:33" ht="15" hidden="1" thickBot="1" x14ac:dyDescent="0.35">
      <c r="A170" s="155">
        <f>Beosztás!A205</f>
        <v>0</v>
      </c>
      <c r="B170">
        <f>VLOOKUP($A170,Beosztás!$A$42:$S$348,12,)</f>
        <v>0</v>
      </c>
      <c r="C170" s="40" t="str">
        <f>IF($B170="igen",Beosztás!T205,"")</f>
        <v/>
      </c>
      <c r="D170" s="40" t="str">
        <f>IF($B170="igen",Beosztás!U205,"")</f>
        <v/>
      </c>
      <c r="E170" s="40" t="str">
        <f>IF($B170="igen",Beosztás!V205,"")</f>
        <v/>
      </c>
      <c r="F170" s="40" t="str">
        <f>IF($B170="igen",Beosztás!W205,"")</f>
        <v/>
      </c>
      <c r="G170" s="40" t="str">
        <f>IF($B170="igen",Beosztás!X205,"")</f>
        <v/>
      </c>
      <c r="H170" s="40" t="str">
        <f>IF($B170="igen",Beosztás!Y205,"")</f>
        <v/>
      </c>
      <c r="I170" s="40" t="str">
        <f>IF($B170="igen",Beosztás!Z205,"")</f>
        <v/>
      </c>
      <c r="J170" s="40" t="str">
        <f>IF($B170="igen",Beosztás!AA205,"")</f>
        <v/>
      </c>
      <c r="K170" s="40" t="str">
        <f>IF($B170="igen",Beosztás!AB205,"")</f>
        <v/>
      </c>
      <c r="L170" s="40" t="str">
        <f>IF($B170="igen",Beosztás!AC205,"")</f>
        <v/>
      </c>
      <c r="M170" s="40" t="str">
        <f>IF($B170="igen",Beosztás!AD205,"")</f>
        <v/>
      </c>
      <c r="N170" s="40" t="str">
        <f>IF($B170="igen",Beosztás!AE205,"")</f>
        <v/>
      </c>
      <c r="O170" s="40" t="str">
        <f>IF($B170="igen",Beosztás!AF205,"")</f>
        <v/>
      </c>
      <c r="P170" s="40" t="str">
        <f>IF($B170="igen",Beosztás!AG205,"")</f>
        <v/>
      </c>
      <c r="Q170" s="40" t="str">
        <f>IF($B170="igen",Beosztás!AH205,"")</f>
        <v/>
      </c>
      <c r="R170" s="40" t="str">
        <f>IF($B170="igen",Beosztás!AI205,"")</f>
        <v/>
      </c>
      <c r="S170" s="40" t="str">
        <f>IF($B170="igen",Beosztás!AJ205,"")</f>
        <v/>
      </c>
      <c r="T170" s="40" t="str">
        <f>IF($B170="igen",Beosztás!AK205,"")</f>
        <v/>
      </c>
      <c r="U170" s="40" t="str">
        <f>IF($B170="igen",Beosztás!AL205,"")</f>
        <v/>
      </c>
      <c r="V170" s="40" t="str">
        <f>IF($B170="igen",Beosztás!AM205,"")</f>
        <v/>
      </c>
      <c r="W170" s="40" t="str">
        <f>IF($B170="igen",Beosztás!AN205,"")</f>
        <v/>
      </c>
      <c r="X170" s="40" t="str">
        <f>IF($B170="igen",Beosztás!AO205,"")</f>
        <v/>
      </c>
      <c r="Y170" s="40" t="str">
        <f>IF($B170="igen",Beosztás!AP205,"")</f>
        <v/>
      </c>
      <c r="Z170" s="40" t="str">
        <f>IF($B170="igen",Beosztás!AQ205,"")</f>
        <v/>
      </c>
      <c r="AA170" s="40" t="str">
        <f>IF($B170="igen",Beosztás!AR205,"")</f>
        <v/>
      </c>
      <c r="AB170" s="40" t="str">
        <f>IF($B170="igen",Beosztás!AS205,"")</f>
        <v/>
      </c>
      <c r="AC170" s="40" t="str">
        <f>IF($B170="igen",Beosztás!AT205,"")</f>
        <v/>
      </c>
      <c r="AD170" s="40" t="str">
        <f>IF($B170="igen",Beosztás!AU205,"")</f>
        <v/>
      </c>
      <c r="AE170" s="40" t="str">
        <f>IF($B170="igen",Beosztás!AV205,"")</f>
        <v/>
      </c>
      <c r="AF170" s="40" t="str">
        <f>IF($B170="igen",Beosztás!AW205,"")</f>
        <v/>
      </c>
      <c r="AG170" s="40" t="str">
        <f>IF($B170="igen",Beosztás!AX205,"")</f>
        <v/>
      </c>
    </row>
    <row r="171" spans="1:33" ht="15" hidden="1" thickBot="1" x14ac:dyDescent="0.35">
      <c r="A171" s="155">
        <f>Beosztás!A206</f>
        <v>0</v>
      </c>
      <c r="B171">
        <f>VLOOKUP($A171,Beosztás!$A$42:$S$348,12,)</f>
        <v>0</v>
      </c>
      <c r="C171" s="40" t="str">
        <f>IF($B171="igen",Beosztás!T206,"")</f>
        <v/>
      </c>
      <c r="D171" s="40" t="str">
        <f>IF($B171="igen",Beosztás!U206,"")</f>
        <v/>
      </c>
      <c r="E171" s="40" t="str">
        <f>IF($B171="igen",Beosztás!V206,"")</f>
        <v/>
      </c>
      <c r="F171" s="40" t="str">
        <f>IF($B171="igen",Beosztás!W206,"")</f>
        <v/>
      </c>
      <c r="G171" s="40" t="str">
        <f>IF($B171="igen",Beosztás!X206,"")</f>
        <v/>
      </c>
      <c r="H171" s="40" t="str">
        <f>IF($B171="igen",Beosztás!Y206,"")</f>
        <v/>
      </c>
      <c r="I171" s="40" t="str">
        <f>IF($B171="igen",Beosztás!Z206,"")</f>
        <v/>
      </c>
      <c r="J171" s="40" t="str">
        <f>IF($B171="igen",Beosztás!AA206,"")</f>
        <v/>
      </c>
      <c r="K171" s="40" t="str">
        <f>IF($B171="igen",Beosztás!AB206,"")</f>
        <v/>
      </c>
      <c r="L171" s="40" t="str">
        <f>IF($B171="igen",Beosztás!AC206,"")</f>
        <v/>
      </c>
      <c r="M171" s="40" t="str">
        <f>IF($B171="igen",Beosztás!AD206,"")</f>
        <v/>
      </c>
      <c r="N171" s="40" t="str">
        <f>IF($B171="igen",Beosztás!AE206,"")</f>
        <v/>
      </c>
      <c r="O171" s="40" t="str">
        <f>IF($B171="igen",Beosztás!AF206,"")</f>
        <v/>
      </c>
      <c r="P171" s="40" t="str">
        <f>IF($B171="igen",Beosztás!AG206,"")</f>
        <v/>
      </c>
      <c r="Q171" s="40" t="str">
        <f>IF($B171="igen",Beosztás!AH206,"")</f>
        <v/>
      </c>
      <c r="R171" s="40" t="str">
        <f>IF($B171="igen",Beosztás!AI206,"")</f>
        <v/>
      </c>
      <c r="S171" s="40" t="str">
        <f>IF($B171="igen",Beosztás!AJ206,"")</f>
        <v/>
      </c>
      <c r="T171" s="40" t="str">
        <f>IF($B171="igen",Beosztás!AK206,"")</f>
        <v/>
      </c>
      <c r="U171" s="40" t="str">
        <f>IF($B171="igen",Beosztás!AL206,"")</f>
        <v/>
      </c>
      <c r="V171" s="40" t="str">
        <f>IF($B171="igen",Beosztás!AM206,"")</f>
        <v/>
      </c>
      <c r="W171" s="40" t="str">
        <f>IF($B171="igen",Beosztás!AN206,"")</f>
        <v/>
      </c>
      <c r="X171" s="40" t="str">
        <f>IF($B171="igen",Beosztás!AO206,"")</f>
        <v/>
      </c>
      <c r="Y171" s="40" t="str">
        <f>IF($B171="igen",Beosztás!AP206,"")</f>
        <v/>
      </c>
      <c r="Z171" s="40" t="str">
        <f>IF($B171="igen",Beosztás!AQ206,"")</f>
        <v/>
      </c>
      <c r="AA171" s="40" t="str">
        <f>IF($B171="igen",Beosztás!AR206,"")</f>
        <v/>
      </c>
      <c r="AB171" s="40" t="str">
        <f>IF($B171="igen",Beosztás!AS206,"")</f>
        <v/>
      </c>
      <c r="AC171" s="40" t="str">
        <f>IF($B171="igen",Beosztás!AT206,"")</f>
        <v/>
      </c>
      <c r="AD171" s="40" t="str">
        <f>IF($B171="igen",Beosztás!AU206,"")</f>
        <v/>
      </c>
      <c r="AE171" s="40" t="str">
        <f>IF($B171="igen",Beosztás!AV206,"")</f>
        <v/>
      </c>
      <c r="AF171" s="40" t="str">
        <f>IF($B171="igen",Beosztás!AW206,"")</f>
        <v/>
      </c>
      <c r="AG171" s="40" t="str">
        <f>IF($B171="igen",Beosztás!AX206,"")</f>
        <v/>
      </c>
    </row>
    <row r="172" spans="1:33" ht="15" hidden="1" thickBot="1" x14ac:dyDescent="0.35">
      <c r="A172" s="155">
        <f>Beosztás!A207</f>
        <v>0</v>
      </c>
      <c r="B172">
        <f>VLOOKUP($A172,Beosztás!$A$42:$S$348,12,)</f>
        <v>0</v>
      </c>
      <c r="C172" s="40" t="str">
        <f>IF($B172="igen",Beosztás!T207,"")</f>
        <v/>
      </c>
      <c r="D172" s="40" t="str">
        <f>IF($B172="igen",Beosztás!U207,"")</f>
        <v/>
      </c>
      <c r="E172" s="40" t="str">
        <f>IF($B172="igen",Beosztás!V207,"")</f>
        <v/>
      </c>
      <c r="F172" s="40" t="str">
        <f>IF($B172="igen",Beosztás!W207,"")</f>
        <v/>
      </c>
      <c r="G172" s="40" t="str">
        <f>IF($B172="igen",Beosztás!X207,"")</f>
        <v/>
      </c>
      <c r="H172" s="40" t="str">
        <f>IF($B172="igen",Beosztás!Y207,"")</f>
        <v/>
      </c>
      <c r="I172" s="40" t="str">
        <f>IF($B172="igen",Beosztás!Z207,"")</f>
        <v/>
      </c>
      <c r="J172" s="40" t="str">
        <f>IF($B172="igen",Beosztás!AA207,"")</f>
        <v/>
      </c>
      <c r="K172" s="40" t="str">
        <f>IF($B172="igen",Beosztás!AB207,"")</f>
        <v/>
      </c>
      <c r="L172" s="40" t="str">
        <f>IF($B172="igen",Beosztás!AC207,"")</f>
        <v/>
      </c>
      <c r="M172" s="40" t="str">
        <f>IF($B172="igen",Beosztás!AD207,"")</f>
        <v/>
      </c>
      <c r="N172" s="40" t="str">
        <f>IF($B172="igen",Beosztás!AE207,"")</f>
        <v/>
      </c>
      <c r="O172" s="40" t="str">
        <f>IF($B172="igen",Beosztás!AF207,"")</f>
        <v/>
      </c>
      <c r="P172" s="40" t="str">
        <f>IF($B172="igen",Beosztás!AG207,"")</f>
        <v/>
      </c>
      <c r="Q172" s="40" t="str">
        <f>IF($B172="igen",Beosztás!AH207,"")</f>
        <v/>
      </c>
      <c r="R172" s="40" t="str">
        <f>IF($B172="igen",Beosztás!AI207,"")</f>
        <v/>
      </c>
      <c r="S172" s="40" t="str">
        <f>IF($B172="igen",Beosztás!AJ207,"")</f>
        <v/>
      </c>
      <c r="T172" s="40" t="str">
        <f>IF($B172="igen",Beosztás!AK207,"")</f>
        <v/>
      </c>
      <c r="U172" s="40" t="str">
        <f>IF($B172="igen",Beosztás!AL207,"")</f>
        <v/>
      </c>
      <c r="V172" s="40" t="str">
        <f>IF($B172="igen",Beosztás!AM207,"")</f>
        <v/>
      </c>
      <c r="W172" s="40" t="str">
        <f>IF($B172="igen",Beosztás!AN207,"")</f>
        <v/>
      </c>
      <c r="X172" s="40" t="str">
        <f>IF($B172="igen",Beosztás!AO207,"")</f>
        <v/>
      </c>
      <c r="Y172" s="40" t="str">
        <f>IF($B172="igen",Beosztás!AP207,"")</f>
        <v/>
      </c>
      <c r="Z172" s="40" t="str">
        <f>IF($B172="igen",Beosztás!AQ207,"")</f>
        <v/>
      </c>
      <c r="AA172" s="40" t="str">
        <f>IF($B172="igen",Beosztás!AR207,"")</f>
        <v/>
      </c>
      <c r="AB172" s="40" t="str">
        <f>IF($B172="igen",Beosztás!AS207,"")</f>
        <v/>
      </c>
      <c r="AC172" s="40" t="str">
        <f>IF($B172="igen",Beosztás!AT207,"")</f>
        <v/>
      </c>
      <c r="AD172" s="40" t="str">
        <f>IF($B172="igen",Beosztás!AU207,"")</f>
        <v/>
      </c>
      <c r="AE172" s="40" t="str">
        <f>IF($B172="igen",Beosztás!AV207,"")</f>
        <v/>
      </c>
      <c r="AF172" s="40" t="str">
        <f>IF($B172="igen",Beosztás!AW207,"")</f>
        <v/>
      </c>
      <c r="AG172" s="40" t="str">
        <f>IF($B172="igen",Beosztás!AX207,"")</f>
        <v/>
      </c>
    </row>
    <row r="173" spans="1:33" ht="15" hidden="1" thickBot="1" x14ac:dyDescent="0.35">
      <c r="A173" s="155">
        <f>Beosztás!A208</f>
        <v>0</v>
      </c>
      <c r="B173">
        <f>VLOOKUP($A173,Beosztás!$A$42:$S$348,12,)</f>
        <v>0</v>
      </c>
      <c r="C173" s="40" t="str">
        <f>IF($B173="igen",Beosztás!T208,"")</f>
        <v/>
      </c>
      <c r="D173" s="40" t="str">
        <f>IF($B173="igen",Beosztás!U208,"")</f>
        <v/>
      </c>
      <c r="E173" s="40" t="str">
        <f>IF($B173="igen",Beosztás!V208,"")</f>
        <v/>
      </c>
      <c r="F173" s="40" t="str">
        <f>IF($B173="igen",Beosztás!W208,"")</f>
        <v/>
      </c>
      <c r="G173" s="40" t="str">
        <f>IF($B173="igen",Beosztás!X208,"")</f>
        <v/>
      </c>
      <c r="H173" s="40" t="str">
        <f>IF($B173="igen",Beosztás!Y208,"")</f>
        <v/>
      </c>
      <c r="I173" s="40" t="str">
        <f>IF($B173="igen",Beosztás!Z208,"")</f>
        <v/>
      </c>
      <c r="J173" s="40" t="str">
        <f>IF($B173="igen",Beosztás!AA208,"")</f>
        <v/>
      </c>
      <c r="K173" s="40" t="str">
        <f>IF($B173="igen",Beosztás!AB208,"")</f>
        <v/>
      </c>
      <c r="L173" s="40" t="str">
        <f>IF($B173="igen",Beosztás!AC208,"")</f>
        <v/>
      </c>
      <c r="M173" s="40" t="str">
        <f>IF($B173="igen",Beosztás!AD208,"")</f>
        <v/>
      </c>
      <c r="N173" s="40" t="str">
        <f>IF($B173="igen",Beosztás!AE208,"")</f>
        <v/>
      </c>
      <c r="O173" s="40" t="str">
        <f>IF($B173="igen",Beosztás!AF208,"")</f>
        <v/>
      </c>
      <c r="P173" s="40" t="str">
        <f>IF($B173="igen",Beosztás!AG208,"")</f>
        <v/>
      </c>
      <c r="Q173" s="40" t="str">
        <f>IF($B173="igen",Beosztás!AH208,"")</f>
        <v/>
      </c>
      <c r="R173" s="40" t="str">
        <f>IF($B173="igen",Beosztás!AI208,"")</f>
        <v/>
      </c>
      <c r="S173" s="40" t="str">
        <f>IF($B173="igen",Beosztás!AJ208,"")</f>
        <v/>
      </c>
      <c r="T173" s="40" t="str">
        <f>IF($B173="igen",Beosztás!AK208,"")</f>
        <v/>
      </c>
      <c r="U173" s="40" t="str">
        <f>IF($B173="igen",Beosztás!AL208,"")</f>
        <v/>
      </c>
      <c r="V173" s="40" t="str">
        <f>IF($B173="igen",Beosztás!AM208,"")</f>
        <v/>
      </c>
      <c r="W173" s="40" t="str">
        <f>IF($B173="igen",Beosztás!AN208,"")</f>
        <v/>
      </c>
      <c r="X173" s="40" t="str">
        <f>IF($B173="igen",Beosztás!AO208,"")</f>
        <v/>
      </c>
      <c r="Y173" s="40" t="str">
        <f>IF($B173="igen",Beosztás!AP208,"")</f>
        <v/>
      </c>
      <c r="Z173" s="40" t="str">
        <f>IF($B173="igen",Beosztás!AQ208,"")</f>
        <v/>
      </c>
      <c r="AA173" s="40" t="str">
        <f>IF($B173="igen",Beosztás!AR208,"")</f>
        <v/>
      </c>
      <c r="AB173" s="40" t="str">
        <f>IF($B173="igen",Beosztás!AS208,"")</f>
        <v/>
      </c>
      <c r="AC173" s="40" t="str">
        <f>IF($B173="igen",Beosztás!AT208,"")</f>
        <v/>
      </c>
      <c r="AD173" s="40" t="str">
        <f>IF($B173="igen",Beosztás!AU208,"")</f>
        <v/>
      </c>
      <c r="AE173" s="40" t="str">
        <f>IF($B173="igen",Beosztás!AV208,"")</f>
        <v/>
      </c>
      <c r="AF173" s="40" t="str">
        <f>IF($B173="igen",Beosztás!AW208,"")</f>
        <v/>
      </c>
      <c r="AG173" s="40" t="str">
        <f>IF($B173="igen",Beosztás!AX208,"")</f>
        <v/>
      </c>
    </row>
    <row r="174" spans="1:33" ht="15" hidden="1" thickBot="1" x14ac:dyDescent="0.35">
      <c r="A174" s="155">
        <f>Beosztás!A209</f>
        <v>0</v>
      </c>
      <c r="B174">
        <f>VLOOKUP($A174,Beosztás!$A$42:$S$348,12,)</f>
        <v>0</v>
      </c>
      <c r="C174" s="40" t="str">
        <f>IF($B174="igen",Beosztás!T209,"")</f>
        <v/>
      </c>
      <c r="D174" s="40" t="str">
        <f>IF($B174="igen",Beosztás!U209,"")</f>
        <v/>
      </c>
      <c r="E174" s="40" t="str">
        <f>IF($B174="igen",Beosztás!V209,"")</f>
        <v/>
      </c>
      <c r="F174" s="40" t="str">
        <f>IF($B174="igen",Beosztás!W209,"")</f>
        <v/>
      </c>
      <c r="G174" s="40" t="str">
        <f>IF($B174="igen",Beosztás!X209,"")</f>
        <v/>
      </c>
      <c r="H174" s="40" t="str">
        <f>IF($B174="igen",Beosztás!Y209,"")</f>
        <v/>
      </c>
      <c r="I174" s="40" t="str">
        <f>IF($B174="igen",Beosztás!Z209,"")</f>
        <v/>
      </c>
      <c r="J174" s="40" t="str">
        <f>IF($B174="igen",Beosztás!AA209,"")</f>
        <v/>
      </c>
      <c r="K174" s="40" t="str">
        <f>IF($B174="igen",Beosztás!AB209,"")</f>
        <v/>
      </c>
      <c r="L174" s="40" t="str">
        <f>IF($B174="igen",Beosztás!AC209,"")</f>
        <v/>
      </c>
      <c r="M174" s="40" t="str">
        <f>IF($B174="igen",Beosztás!AD209,"")</f>
        <v/>
      </c>
      <c r="N174" s="40" t="str">
        <f>IF($B174="igen",Beosztás!AE209,"")</f>
        <v/>
      </c>
      <c r="O174" s="40" t="str">
        <f>IF($B174="igen",Beosztás!AF209,"")</f>
        <v/>
      </c>
      <c r="P174" s="40" t="str">
        <f>IF($B174="igen",Beosztás!AG209,"")</f>
        <v/>
      </c>
      <c r="Q174" s="40" t="str">
        <f>IF($B174="igen",Beosztás!AH209,"")</f>
        <v/>
      </c>
      <c r="R174" s="40" t="str">
        <f>IF($B174="igen",Beosztás!AI209,"")</f>
        <v/>
      </c>
      <c r="S174" s="40" t="str">
        <f>IF($B174="igen",Beosztás!AJ209,"")</f>
        <v/>
      </c>
      <c r="T174" s="40" t="str">
        <f>IF($B174="igen",Beosztás!AK209,"")</f>
        <v/>
      </c>
      <c r="U174" s="40" t="str">
        <f>IF($B174="igen",Beosztás!AL209,"")</f>
        <v/>
      </c>
      <c r="V174" s="40" t="str">
        <f>IF($B174="igen",Beosztás!AM209,"")</f>
        <v/>
      </c>
      <c r="W174" s="40" t="str">
        <f>IF($B174="igen",Beosztás!AN209,"")</f>
        <v/>
      </c>
      <c r="X174" s="40" t="str">
        <f>IF($B174="igen",Beosztás!AO209,"")</f>
        <v/>
      </c>
      <c r="Y174" s="40" t="str">
        <f>IF($B174="igen",Beosztás!AP209,"")</f>
        <v/>
      </c>
      <c r="Z174" s="40" t="str">
        <f>IF($B174="igen",Beosztás!AQ209,"")</f>
        <v/>
      </c>
      <c r="AA174" s="40" t="str">
        <f>IF($B174="igen",Beosztás!AR209,"")</f>
        <v/>
      </c>
      <c r="AB174" s="40" t="str">
        <f>IF($B174="igen",Beosztás!AS209,"")</f>
        <v/>
      </c>
      <c r="AC174" s="40" t="str">
        <f>IF($B174="igen",Beosztás!AT209,"")</f>
        <v/>
      </c>
      <c r="AD174" s="40" t="str">
        <f>IF($B174="igen",Beosztás!AU209,"")</f>
        <v/>
      </c>
      <c r="AE174" s="40" t="str">
        <f>IF($B174="igen",Beosztás!AV209,"")</f>
        <v/>
      </c>
      <c r="AF174" s="40" t="str">
        <f>IF($B174="igen",Beosztás!AW209,"")</f>
        <v/>
      </c>
      <c r="AG174" s="40" t="str">
        <f>IF($B174="igen",Beosztás!AX209,"")</f>
        <v/>
      </c>
    </row>
    <row r="175" spans="1:33" ht="15" hidden="1" thickBot="1" x14ac:dyDescent="0.35">
      <c r="A175" s="155">
        <f>Beosztás!A210</f>
        <v>0</v>
      </c>
      <c r="B175">
        <f>VLOOKUP($A175,Beosztás!$A$42:$S$348,12,)</f>
        <v>0</v>
      </c>
      <c r="C175" s="40" t="str">
        <f>IF($B175="igen",Beosztás!T210,"")</f>
        <v/>
      </c>
      <c r="D175" s="40" t="str">
        <f>IF($B175="igen",Beosztás!U210,"")</f>
        <v/>
      </c>
      <c r="E175" s="40" t="str">
        <f>IF($B175="igen",Beosztás!V210,"")</f>
        <v/>
      </c>
      <c r="F175" s="40" t="str">
        <f>IF($B175="igen",Beosztás!W210,"")</f>
        <v/>
      </c>
      <c r="G175" s="40" t="str">
        <f>IF($B175="igen",Beosztás!X210,"")</f>
        <v/>
      </c>
      <c r="H175" s="40" t="str">
        <f>IF($B175="igen",Beosztás!Y210,"")</f>
        <v/>
      </c>
      <c r="I175" s="40" t="str">
        <f>IF($B175="igen",Beosztás!Z210,"")</f>
        <v/>
      </c>
      <c r="J175" s="40" t="str">
        <f>IF($B175="igen",Beosztás!AA210,"")</f>
        <v/>
      </c>
      <c r="K175" s="40" t="str">
        <f>IF($B175="igen",Beosztás!AB210,"")</f>
        <v/>
      </c>
      <c r="L175" s="40" t="str">
        <f>IF($B175="igen",Beosztás!AC210,"")</f>
        <v/>
      </c>
      <c r="M175" s="40" t="str">
        <f>IF($B175="igen",Beosztás!AD210,"")</f>
        <v/>
      </c>
      <c r="N175" s="40" t="str">
        <f>IF($B175="igen",Beosztás!AE210,"")</f>
        <v/>
      </c>
      <c r="O175" s="40" t="str">
        <f>IF($B175="igen",Beosztás!AF210,"")</f>
        <v/>
      </c>
      <c r="P175" s="40" t="str">
        <f>IF($B175="igen",Beosztás!AG210,"")</f>
        <v/>
      </c>
      <c r="Q175" s="40" t="str">
        <f>IF($B175="igen",Beosztás!AH210,"")</f>
        <v/>
      </c>
      <c r="R175" s="40" t="str">
        <f>IF($B175="igen",Beosztás!AI210,"")</f>
        <v/>
      </c>
      <c r="S175" s="40" t="str">
        <f>IF($B175="igen",Beosztás!AJ210,"")</f>
        <v/>
      </c>
      <c r="T175" s="40" t="str">
        <f>IF($B175="igen",Beosztás!AK210,"")</f>
        <v/>
      </c>
      <c r="U175" s="40" t="str">
        <f>IF($B175="igen",Beosztás!AL210,"")</f>
        <v/>
      </c>
      <c r="V175" s="40" t="str">
        <f>IF($B175="igen",Beosztás!AM210,"")</f>
        <v/>
      </c>
      <c r="W175" s="40" t="str">
        <f>IF($B175="igen",Beosztás!AN210,"")</f>
        <v/>
      </c>
      <c r="X175" s="40" t="str">
        <f>IF($B175="igen",Beosztás!AO210,"")</f>
        <v/>
      </c>
      <c r="Y175" s="40" t="str">
        <f>IF($B175="igen",Beosztás!AP210,"")</f>
        <v/>
      </c>
      <c r="Z175" s="40" t="str">
        <f>IF($B175="igen",Beosztás!AQ210,"")</f>
        <v/>
      </c>
      <c r="AA175" s="40" t="str">
        <f>IF($B175="igen",Beosztás!AR210,"")</f>
        <v/>
      </c>
      <c r="AB175" s="40" t="str">
        <f>IF($B175="igen",Beosztás!AS210,"")</f>
        <v/>
      </c>
      <c r="AC175" s="40" t="str">
        <f>IF($B175="igen",Beosztás!AT210,"")</f>
        <v/>
      </c>
      <c r="AD175" s="40" t="str">
        <f>IF($B175="igen",Beosztás!AU210,"")</f>
        <v/>
      </c>
      <c r="AE175" s="40" t="str">
        <f>IF($B175="igen",Beosztás!AV210,"")</f>
        <v/>
      </c>
      <c r="AF175" s="40" t="str">
        <f>IF($B175="igen",Beosztás!AW210,"")</f>
        <v/>
      </c>
      <c r="AG175" s="40" t="str">
        <f>IF($B175="igen",Beosztás!AX210,"")</f>
        <v/>
      </c>
    </row>
    <row r="176" spans="1:33" ht="15" hidden="1" thickBot="1" x14ac:dyDescent="0.35">
      <c r="A176" s="155">
        <f>Beosztás!A211</f>
        <v>0</v>
      </c>
      <c r="B176">
        <f>VLOOKUP($A176,Beosztás!$A$42:$S$348,12,)</f>
        <v>0</v>
      </c>
      <c r="C176" s="40" t="str">
        <f>IF($B176="igen",Beosztás!T211,"")</f>
        <v/>
      </c>
      <c r="D176" s="40" t="str">
        <f>IF($B176="igen",Beosztás!U211,"")</f>
        <v/>
      </c>
      <c r="E176" s="40" t="str">
        <f>IF($B176="igen",Beosztás!V211,"")</f>
        <v/>
      </c>
      <c r="F176" s="40" t="str">
        <f>IF($B176="igen",Beosztás!W211,"")</f>
        <v/>
      </c>
      <c r="G176" s="40" t="str">
        <f>IF($B176="igen",Beosztás!X211,"")</f>
        <v/>
      </c>
      <c r="H176" s="40" t="str">
        <f>IF($B176="igen",Beosztás!Y211,"")</f>
        <v/>
      </c>
      <c r="I176" s="40" t="str">
        <f>IF($B176="igen",Beosztás!Z211,"")</f>
        <v/>
      </c>
      <c r="J176" s="40" t="str">
        <f>IF($B176="igen",Beosztás!AA211,"")</f>
        <v/>
      </c>
      <c r="K176" s="40" t="str">
        <f>IF($B176="igen",Beosztás!AB211,"")</f>
        <v/>
      </c>
      <c r="L176" s="40" t="str">
        <f>IF($B176="igen",Beosztás!AC211,"")</f>
        <v/>
      </c>
      <c r="M176" s="40" t="str">
        <f>IF($B176="igen",Beosztás!AD211,"")</f>
        <v/>
      </c>
      <c r="N176" s="40" t="str">
        <f>IF($B176="igen",Beosztás!AE211,"")</f>
        <v/>
      </c>
      <c r="O176" s="40" t="str">
        <f>IF($B176="igen",Beosztás!AF211,"")</f>
        <v/>
      </c>
      <c r="P176" s="40" t="str">
        <f>IF($B176="igen",Beosztás!AG211,"")</f>
        <v/>
      </c>
      <c r="Q176" s="40" t="str">
        <f>IF($B176="igen",Beosztás!AH211,"")</f>
        <v/>
      </c>
      <c r="R176" s="40" t="str">
        <f>IF($B176="igen",Beosztás!AI211,"")</f>
        <v/>
      </c>
      <c r="S176" s="40" t="str">
        <f>IF($B176="igen",Beosztás!AJ211,"")</f>
        <v/>
      </c>
      <c r="T176" s="40" t="str">
        <f>IF($B176="igen",Beosztás!AK211,"")</f>
        <v/>
      </c>
      <c r="U176" s="40" t="str">
        <f>IF($B176="igen",Beosztás!AL211,"")</f>
        <v/>
      </c>
      <c r="V176" s="40" t="str">
        <f>IF($B176="igen",Beosztás!AM211,"")</f>
        <v/>
      </c>
      <c r="W176" s="40" t="str">
        <f>IF($B176="igen",Beosztás!AN211,"")</f>
        <v/>
      </c>
      <c r="X176" s="40" t="str">
        <f>IF($B176="igen",Beosztás!AO211,"")</f>
        <v/>
      </c>
      <c r="Y176" s="40" t="str">
        <f>IF($B176="igen",Beosztás!AP211,"")</f>
        <v/>
      </c>
      <c r="Z176" s="40" t="str">
        <f>IF($B176="igen",Beosztás!AQ211,"")</f>
        <v/>
      </c>
      <c r="AA176" s="40" t="str">
        <f>IF($B176="igen",Beosztás!AR211,"")</f>
        <v/>
      </c>
      <c r="AB176" s="40" t="str">
        <f>IF($B176="igen",Beosztás!AS211,"")</f>
        <v/>
      </c>
      <c r="AC176" s="40" t="str">
        <f>IF($B176="igen",Beosztás!AT211,"")</f>
        <v/>
      </c>
      <c r="AD176" s="40" t="str">
        <f>IF($B176="igen",Beosztás!AU211,"")</f>
        <v/>
      </c>
      <c r="AE176" s="40" t="str">
        <f>IF($B176="igen",Beosztás!AV211,"")</f>
        <v/>
      </c>
      <c r="AF176" s="40" t="str">
        <f>IF($B176="igen",Beosztás!AW211,"")</f>
        <v/>
      </c>
      <c r="AG176" s="40" t="str">
        <f>IF($B176="igen",Beosztás!AX211,"")</f>
        <v/>
      </c>
    </row>
    <row r="177" spans="1:33" ht="15" hidden="1" thickBot="1" x14ac:dyDescent="0.35">
      <c r="A177" s="155">
        <f>Beosztás!A212</f>
        <v>0</v>
      </c>
      <c r="B177">
        <f>VLOOKUP($A177,Beosztás!$A$42:$S$348,12,)</f>
        <v>0</v>
      </c>
      <c r="C177" s="40" t="str">
        <f>IF($B177="igen",Beosztás!T212,"")</f>
        <v/>
      </c>
      <c r="D177" s="40" t="str">
        <f>IF($B177="igen",Beosztás!U212,"")</f>
        <v/>
      </c>
      <c r="E177" s="40" t="str">
        <f>IF($B177="igen",Beosztás!V212,"")</f>
        <v/>
      </c>
      <c r="F177" s="40" t="str">
        <f>IF($B177="igen",Beosztás!W212,"")</f>
        <v/>
      </c>
      <c r="G177" s="40" t="str">
        <f>IF($B177="igen",Beosztás!X212,"")</f>
        <v/>
      </c>
      <c r="H177" s="40" t="str">
        <f>IF($B177="igen",Beosztás!Y212,"")</f>
        <v/>
      </c>
      <c r="I177" s="40" t="str">
        <f>IF($B177="igen",Beosztás!Z212,"")</f>
        <v/>
      </c>
      <c r="J177" s="40" t="str">
        <f>IF($B177="igen",Beosztás!AA212,"")</f>
        <v/>
      </c>
      <c r="K177" s="40" t="str">
        <f>IF($B177="igen",Beosztás!AB212,"")</f>
        <v/>
      </c>
      <c r="L177" s="40" t="str">
        <f>IF($B177="igen",Beosztás!AC212,"")</f>
        <v/>
      </c>
      <c r="M177" s="40" t="str">
        <f>IF($B177="igen",Beosztás!AD212,"")</f>
        <v/>
      </c>
      <c r="N177" s="40" t="str">
        <f>IF($B177="igen",Beosztás!AE212,"")</f>
        <v/>
      </c>
      <c r="O177" s="40" t="str">
        <f>IF($B177="igen",Beosztás!AF212,"")</f>
        <v/>
      </c>
      <c r="P177" s="40" t="str">
        <f>IF($B177="igen",Beosztás!AG212,"")</f>
        <v/>
      </c>
      <c r="Q177" s="40" t="str">
        <f>IF($B177="igen",Beosztás!AH212,"")</f>
        <v/>
      </c>
      <c r="R177" s="40" t="str">
        <f>IF($B177="igen",Beosztás!AI212,"")</f>
        <v/>
      </c>
      <c r="S177" s="40" t="str">
        <f>IF($B177="igen",Beosztás!AJ212,"")</f>
        <v/>
      </c>
      <c r="T177" s="40" t="str">
        <f>IF($B177="igen",Beosztás!AK212,"")</f>
        <v/>
      </c>
      <c r="U177" s="40" t="str">
        <f>IF($B177="igen",Beosztás!AL212,"")</f>
        <v/>
      </c>
      <c r="V177" s="40" t="str">
        <f>IF($B177="igen",Beosztás!AM212,"")</f>
        <v/>
      </c>
      <c r="W177" s="40" t="str">
        <f>IF($B177="igen",Beosztás!AN212,"")</f>
        <v/>
      </c>
      <c r="X177" s="40" t="str">
        <f>IF($B177="igen",Beosztás!AO212,"")</f>
        <v/>
      </c>
      <c r="Y177" s="40" t="str">
        <f>IF($B177="igen",Beosztás!AP212,"")</f>
        <v/>
      </c>
      <c r="Z177" s="40" t="str">
        <f>IF($B177="igen",Beosztás!AQ212,"")</f>
        <v/>
      </c>
      <c r="AA177" s="40" t="str">
        <f>IF($B177="igen",Beosztás!AR212,"")</f>
        <v/>
      </c>
      <c r="AB177" s="40" t="str">
        <f>IF($B177="igen",Beosztás!AS212,"")</f>
        <v/>
      </c>
      <c r="AC177" s="40" t="str">
        <f>IF($B177="igen",Beosztás!AT212,"")</f>
        <v/>
      </c>
      <c r="AD177" s="40" t="str">
        <f>IF($B177="igen",Beosztás!AU212,"")</f>
        <v/>
      </c>
      <c r="AE177" s="40" t="str">
        <f>IF($B177="igen",Beosztás!AV212,"")</f>
        <v/>
      </c>
      <c r="AF177" s="40" t="str">
        <f>IF($B177="igen",Beosztás!AW212,"")</f>
        <v/>
      </c>
      <c r="AG177" s="40" t="str">
        <f>IF($B177="igen",Beosztás!AX212,"")</f>
        <v/>
      </c>
    </row>
    <row r="178" spans="1:33" ht="15" hidden="1" thickBot="1" x14ac:dyDescent="0.35">
      <c r="A178" s="155">
        <f>Beosztás!A213</f>
        <v>0</v>
      </c>
      <c r="B178">
        <f>VLOOKUP($A178,Beosztás!$A$42:$S$348,12,)</f>
        <v>0</v>
      </c>
      <c r="C178" s="40" t="str">
        <f>IF($B178="igen",Beosztás!T213,"")</f>
        <v/>
      </c>
      <c r="D178" s="40" t="str">
        <f>IF($B178="igen",Beosztás!U213,"")</f>
        <v/>
      </c>
      <c r="E178" s="40" t="str">
        <f>IF($B178="igen",Beosztás!V213,"")</f>
        <v/>
      </c>
      <c r="F178" s="40" t="str">
        <f>IF($B178="igen",Beosztás!W213,"")</f>
        <v/>
      </c>
      <c r="G178" s="40" t="str">
        <f>IF($B178="igen",Beosztás!X213,"")</f>
        <v/>
      </c>
      <c r="H178" s="40" t="str">
        <f>IF($B178="igen",Beosztás!Y213,"")</f>
        <v/>
      </c>
      <c r="I178" s="40" t="str">
        <f>IF($B178="igen",Beosztás!Z213,"")</f>
        <v/>
      </c>
      <c r="J178" s="40" t="str">
        <f>IF($B178="igen",Beosztás!AA213,"")</f>
        <v/>
      </c>
      <c r="K178" s="40" t="str">
        <f>IF($B178="igen",Beosztás!AB213,"")</f>
        <v/>
      </c>
      <c r="L178" s="40" t="str">
        <f>IF($B178="igen",Beosztás!AC213,"")</f>
        <v/>
      </c>
      <c r="M178" s="40" t="str">
        <f>IF($B178="igen",Beosztás!AD213,"")</f>
        <v/>
      </c>
      <c r="N178" s="40" t="str">
        <f>IF($B178="igen",Beosztás!AE213,"")</f>
        <v/>
      </c>
      <c r="O178" s="40" t="str">
        <f>IF($B178="igen",Beosztás!AF213,"")</f>
        <v/>
      </c>
      <c r="P178" s="40" t="str">
        <f>IF($B178="igen",Beosztás!AG213,"")</f>
        <v/>
      </c>
      <c r="Q178" s="40" t="str">
        <f>IF($B178="igen",Beosztás!AH213,"")</f>
        <v/>
      </c>
      <c r="R178" s="40" t="str">
        <f>IF($B178="igen",Beosztás!AI213,"")</f>
        <v/>
      </c>
      <c r="S178" s="40" t="str">
        <f>IF($B178="igen",Beosztás!AJ213,"")</f>
        <v/>
      </c>
      <c r="T178" s="40" t="str">
        <f>IF($B178="igen",Beosztás!AK213,"")</f>
        <v/>
      </c>
      <c r="U178" s="40" t="str">
        <f>IF($B178="igen",Beosztás!AL213,"")</f>
        <v/>
      </c>
      <c r="V178" s="40" t="str">
        <f>IF($B178="igen",Beosztás!AM213,"")</f>
        <v/>
      </c>
      <c r="W178" s="40" t="str">
        <f>IF($B178="igen",Beosztás!AN213,"")</f>
        <v/>
      </c>
      <c r="X178" s="40" t="str">
        <f>IF($B178="igen",Beosztás!AO213,"")</f>
        <v/>
      </c>
      <c r="Y178" s="40" t="str">
        <f>IF($B178="igen",Beosztás!AP213,"")</f>
        <v/>
      </c>
      <c r="Z178" s="40" t="str">
        <f>IF($B178="igen",Beosztás!AQ213,"")</f>
        <v/>
      </c>
      <c r="AA178" s="40" t="str">
        <f>IF($B178="igen",Beosztás!AR213,"")</f>
        <v/>
      </c>
      <c r="AB178" s="40" t="str">
        <f>IF($B178="igen",Beosztás!AS213,"")</f>
        <v/>
      </c>
      <c r="AC178" s="40" t="str">
        <f>IF($B178="igen",Beosztás!AT213,"")</f>
        <v/>
      </c>
      <c r="AD178" s="40" t="str">
        <f>IF($B178="igen",Beosztás!AU213,"")</f>
        <v/>
      </c>
      <c r="AE178" s="40" t="str">
        <f>IF($B178="igen",Beosztás!AV213,"")</f>
        <v/>
      </c>
      <c r="AF178" s="40" t="str">
        <f>IF($B178="igen",Beosztás!AW213,"")</f>
        <v/>
      </c>
      <c r="AG178" s="40" t="str">
        <f>IF($B178="igen",Beosztás!AX213,"")</f>
        <v/>
      </c>
    </row>
    <row r="179" spans="1:33" ht="15" hidden="1" thickBot="1" x14ac:dyDescent="0.35">
      <c r="A179" s="155">
        <f>Beosztás!A214</f>
        <v>0</v>
      </c>
      <c r="B179">
        <f>VLOOKUP($A179,Beosztás!$A$42:$S$348,12,)</f>
        <v>0</v>
      </c>
      <c r="C179" s="40" t="str">
        <f>IF($B179="igen",Beosztás!T214,"")</f>
        <v/>
      </c>
      <c r="D179" s="40" t="str">
        <f>IF($B179="igen",Beosztás!U214,"")</f>
        <v/>
      </c>
      <c r="E179" s="40" t="str">
        <f>IF($B179="igen",Beosztás!V214,"")</f>
        <v/>
      </c>
      <c r="F179" s="40" t="str">
        <f>IF($B179="igen",Beosztás!W214,"")</f>
        <v/>
      </c>
      <c r="G179" s="40" t="str">
        <f>IF($B179="igen",Beosztás!X214,"")</f>
        <v/>
      </c>
      <c r="H179" s="40" t="str">
        <f>IF($B179="igen",Beosztás!Y214,"")</f>
        <v/>
      </c>
      <c r="I179" s="40" t="str">
        <f>IF($B179="igen",Beosztás!Z214,"")</f>
        <v/>
      </c>
      <c r="J179" s="40" t="str">
        <f>IF($B179="igen",Beosztás!AA214,"")</f>
        <v/>
      </c>
      <c r="K179" s="40" t="str">
        <f>IF($B179="igen",Beosztás!AB214,"")</f>
        <v/>
      </c>
      <c r="L179" s="40" t="str">
        <f>IF($B179="igen",Beosztás!AC214,"")</f>
        <v/>
      </c>
      <c r="M179" s="40" t="str">
        <f>IF($B179="igen",Beosztás!AD214,"")</f>
        <v/>
      </c>
      <c r="N179" s="40" t="str">
        <f>IF($B179="igen",Beosztás!AE214,"")</f>
        <v/>
      </c>
      <c r="O179" s="40" t="str">
        <f>IF($B179="igen",Beosztás!AF214,"")</f>
        <v/>
      </c>
      <c r="P179" s="40" t="str">
        <f>IF($B179="igen",Beosztás!AG214,"")</f>
        <v/>
      </c>
      <c r="Q179" s="40" t="str">
        <f>IF($B179="igen",Beosztás!AH214,"")</f>
        <v/>
      </c>
      <c r="R179" s="40" t="str">
        <f>IF($B179="igen",Beosztás!AI214,"")</f>
        <v/>
      </c>
      <c r="S179" s="40" t="str">
        <f>IF($B179="igen",Beosztás!AJ214,"")</f>
        <v/>
      </c>
      <c r="T179" s="40" t="str">
        <f>IF($B179="igen",Beosztás!AK214,"")</f>
        <v/>
      </c>
      <c r="U179" s="40" t="str">
        <f>IF($B179="igen",Beosztás!AL214,"")</f>
        <v/>
      </c>
      <c r="V179" s="40" t="str">
        <f>IF($B179="igen",Beosztás!AM214,"")</f>
        <v/>
      </c>
      <c r="W179" s="40" t="str">
        <f>IF($B179="igen",Beosztás!AN214,"")</f>
        <v/>
      </c>
      <c r="X179" s="40" t="str">
        <f>IF($B179="igen",Beosztás!AO214,"")</f>
        <v/>
      </c>
      <c r="Y179" s="40" t="str">
        <f>IF($B179="igen",Beosztás!AP214,"")</f>
        <v/>
      </c>
      <c r="Z179" s="40" t="str">
        <f>IF($B179="igen",Beosztás!AQ214,"")</f>
        <v/>
      </c>
      <c r="AA179" s="40" t="str">
        <f>IF($B179="igen",Beosztás!AR214,"")</f>
        <v/>
      </c>
      <c r="AB179" s="40" t="str">
        <f>IF($B179="igen",Beosztás!AS214,"")</f>
        <v/>
      </c>
      <c r="AC179" s="40" t="str">
        <f>IF($B179="igen",Beosztás!AT214,"")</f>
        <v/>
      </c>
      <c r="AD179" s="40" t="str">
        <f>IF($B179="igen",Beosztás!AU214,"")</f>
        <v/>
      </c>
      <c r="AE179" s="40" t="str">
        <f>IF($B179="igen",Beosztás!AV214,"")</f>
        <v/>
      </c>
      <c r="AF179" s="40" t="str">
        <f>IF($B179="igen",Beosztás!AW214,"")</f>
        <v/>
      </c>
      <c r="AG179" s="40" t="str">
        <f>IF($B179="igen",Beosztás!AX214,"")</f>
        <v/>
      </c>
    </row>
    <row r="180" spans="1:33" ht="15" hidden="1" thickBot="1" x14ac:dyDescent="0.35">
      <c r="A180" s="155" t="str">
        <f>Beosztás!A215</f>
        <v>Etelka</v>
      </c>
      <c r="B180">
        <f>VLOOKUP($A180,Beosztás!$A$42:$S$348,12,)</f>
        <v>0</v>
      </c>
      <c r="C180" s="40" t="str">
        <f>IF($B180="igen",Beosztás!T215,"")</f>
        <v/>
      </c>
      <c r="D180" s="40" t="str">
        <f>IF($B180="igen",Beosztás!U215,"")</f>
        <v/>
      </c>
      <c r="E180" s="40" t="str">
        <f>IF($B180="igen",Beosztás!V215,"")</f>
        <v/>
      </c>
      <c r="F180" s="40" t="str">
        <f>IF($B180="igen",Beosztás!W215,"")</f>
        <v/>
      </c>
      <c r="G180" s="40" t="str">
        <f>IF($B180="igen",Beosztás!X215,"")</f>
        <v/>
      </c>
      <c r="H180" s="40" t="str">
        <f>IF($B180="igen",Beosztás!Y215,"")</f>
        <v/>
      </c>
      <c r="I180" s="40" t="str">
        <f>IF($B180="igen",Beosztás!Z215,"")</f>
        <v/>
      </c>
      <c r="J180" s="40" t="str">
        <f>IF($B180="igen",Beosztás!AA215,"")</f>
        <v/>
      </c>
      <c r="K180" s="40" t="str">
        <f>IF($B180="igen",Beosztás!AB215,"")</f>
        <v/>
      </c>
      <c r="L180" s="40" t="str">
        <f>IF($B180="igen",Beosztás!AC215,"")</f>
        <v/>
      </c>
      <c r="M180" s="40" t="str">
        <f>IF($B180="igen",Beosztás!AD215,"")</f>
        <v/>
      </c>
      <c r="N180" s="40" t="str">
        <f>IF($B180="igen",Beosztás!AE215,"")</f>
        <v/>
      </c>
      <c r="O180" s="40" t="str">
        <f>IF($B180="igen",Beosztás!AF215,"")</f>
        <v/>
      </c>
      <c r="P180" s="40" t="str">
        <f>IF($B180="igen",Beosztás!AG215,"")</f>
        <v/>
      </c>
      <c r="Q180" s="40" t="str">
        <f>IF($B180="igen",Beosztás!AH215,"")</f>
        <v/>
      </c>
      <c r="R180" s="40" t="str">
        <f>IF($B180="igen",Beosztás!AI215,"")</f>
        <v/>
      </c>
      <c r="S180" s="40" t="str">
        <f>IF($B180="igen",Beosztás!AJ215,"")</f>
        <v/>
      </c>
      <c r="T180" s="40" t="str">
        <f>IF($B180="igen",Beosztás!AK215,"")</f>
        <v/>
      </c>
      <c r="U180" s="40" t="str">
        <f>IF($B180="igen",Beosztás!AL215,"")</f>
        <v/>
      </c>
      <c r="V180" s="40" t="str">
        <f>IF($B180="igen",Beosztás!AM215,"")</f>
        <v/>
      </c>
      <c r="W180" s="40" t="str">
        <f>IF($B180="igen",Beosztás!AN215,"")</f>
        <v/>
      </c>
      <c r="X180" s="40" t="str">
        <f>IF($B180="igen",Beosztás!AO215,"")</f>
        <v/>
      </c>
      <c r="Y180" s="40" t="str">
        <f>IF($B180="igen",Beosztás!AP215,"")</f>
        <v/>
      </c>
      <c r="Z180" s="40" t="str">
        <f>IF($B180="igen",Beosztás!AQ215,"")</f>
        <v/>
      </c>
      <c r="AA180" s="40" t="str">
        <f>IF($B180="igen",Beosztás!AR215,"")</f>
        <v/>
      </c>
      <c r="AB180" s="40" t="str">
        <f>IF($B180="igen",Beosztás!AS215,"")</f>
        <v/>
      </c>
      <c r="AC180" s="40" t="str">
        <f>IF($B180="igen",Beosztás!AT215,"")</f>
        <v/>
      </c>
      <c r="AD180" s="40" t="str">
        <f>IF($B180="igen",Beosztás!AU215,"")</f>
        <v/>
      </c>
      <c r="AE180" s="40" t="str">
        <f>IF($B180="igen",Beosztás!AV215,"")</f>
        <v/>
      </c>
      <c r="AF180" s="40" t="str">
        <f>IF($B180="igen",Beosztás!AW215,"")</f>
        <v/>
      </c>
      <c r="AG180" s="40" t="str">
        <f>IF($B180="igen",Beosztás!AX215,"")</f>
        <v/>
      </c>
    </row>
    <row r="181" spans="1:33" ht="15" hidden="1" thickBot="1" x14ac:dyDescent="0.35">
      <c r="A181" s="155" t="str">
        <f>Beosztás!A216</f>
        <v>Balázs Andrea</v>
      </c>
      <c r="B181" t="str">
        <f>VLOOKUP($A181,Beosztás!$A$42:$S$348,12,)</f>
        <v>nem</v>
      </c>
      <c r="C181" s="40" t="str">
        <f>IF($B181="igen",Beosztás!T216,"")</f>
        <v/>
      </c>
      <c r="D181" s="40" t="str">
        <f>IF($B181="igen",Beosztás!U216,"")</f>
        <v/>
      </c>
      <c r="E181" s="40" t="str">
        <f>IF($B181="igen",Beosztás!V216,"")</f>
        <v/>
      </c>
      <c r="F181" s="40" t="str">
        <f>IF($B181="igen",Beosztás!W216,"")</f>
        <v/>
      </c>
      <c r="G181" s="40" t="str">
        <f>IF($B181="igen",Beosztás!X216,"")</f>
        <v/>
      </c>
      <c r="H181" s="40" t="str">
        <f>IF($B181="igen",Beosztás!Y216,"")</f>
        <v/>
      </c>
      <c r="I181" s="40" t="str">
        <f>IF($B181="igen",Beosztás!Z216,"")</f>
        <v/>
      </c>
      <c r="J181" s="40" t="str">
        <f>IF($B181="igen",Beosztás!AA216,"")</f>
        <v/>
      </c>
      <c r="K181" s="40" t="str">
        <f>IF($B181="igen",Beosztás!AB216,"")</f>
        <v/>
      </c>
      <c r="L181" s="40" t="str">
        <f>IF($B181="igen",Beosztás!AC216,"")</f>
        <v/>
      </c>
      <c r="M181" s="40" t="str">
        <f>IF($B181="igen",Beosztás!AD216,"")</f>
        <v/>
      </c>
      <c r="N181" s="40" t="str">
        <f>IF($B181="igen",Beosztás!AE216,"")</f>
        <v/>
      </c>
      <c r="O181" s="40" t="str">
        <f>IF($B181="igen",Beosztás!AF216,"")</f>
        <v/>
      </c>
      <c r="P181" s="40" t="str">
        <f>IF($B181="igen",Beosztás!AG216,"")</f>
        <v/>
      </c>
      <c r="Q181" s="40" t="str">
        <f>IF($B181="igen",Beosztás!AH216,"")</f>
        <v/>
      </c>
      <c r="R181" s="40" t="str">
        <f>IF($B181="igen",Beosztás!AI216,"")</f>
        <v/>
      </c>
      <c r="S181" s="40" t="str">
        <f>IF($B181="igen",Beosztás!AJ216,"")</f>
        <v/>
      </c>
      <c r="T181" s="40" t="str">
        <f>IF($B181="igen",Beosztás!AK216,"")</f>
        <v/>
      </c>
      <c r="U181" s="40" t="str">
        <f>IF($B181="igen",Beosztás!AL216,"")</f>
        <v/>
      </c>
      <c r="V181" s="40" t="str">
        <f>IF($B181="igen",Beosztás!AM216,"")</f>
        <v/>
      </c>
      <c r="W181" s="40" t="str">
        <f>IF($B181="igen",Beosztás!AN216,"")</f>
        <v/>
      </c>
      <c r="X181" s="40" t="str">
        <f>IF($B181="igen",Beosztás!AO216,"")</f>
        <v/>
      </c>
      <c r="Y181" s="40" t="str">
        <f>IF($B181="igen",Beosztás!AP216,"")</f>
        <v/>
      </c>
      <c r="Z181" s="40" t="str">
        <f>IF($B181="igen",Beosztás!AQ216,"")</f>
        <v/>
      </c>
      <c r="AA181" s="40" t="str">
        <f>IF($B181="igen",Beosztás!AR216,"")</f>
        <v/>
      </c>
      <c r="AB181" s="40" t="str">
        <f>IF($B181="igen",Beosztás!AS216,"")</f>
        <v/>
      </c>
      <c r="AC181" s="40" t="str">
        <f>IF($B181="igen",Beosztás!AT216,"")</f>
        <v/>
      </c>
      <c r="AD181" s="40" t="str">
        <f>IF($B181="igen",Beosztás!AU216,"")</f>
        <v/>
      </c>
      <c r="AE181" s="40" t="str">
        <f>IF($B181="igen",Beosztás!AV216,"")</f>
        <v/>
      </c>
      <c r="AF181" s="40" t="str">
        <f>IF($B181="igen",Beosztás!AW216,"")</f>
        <v/>
      </c>
      <c r="AG181" s="40" t="str">
        <f>IF($B181="igen",Beosztás!AX216,"")</f>
        <v/>
      </c>
    </row>
    <row r="182" spans="1:33" ht="15" hidden="1" thickBot="1" x14ac:dyDescent="0.35">
      <c r="A182" s="155" t="str">
        <f>Beosztás!A217</f>
        <v>Bolye-Gyenge Viktória</v>
      </c>
      <c r="B182" t="str">
        <f>VLOOKUP($A182,Beosztás!$A$42:$S$348,12,)</f>
        <v>nem</v>
      </c>
      <c r="C182" s="40" t="str">
        <f>IF($B182="igen",Beosztás!T217,"")</f>
        <v/>
      </c>
      <c r="D182" s="40" t="str">
        <f>IF($B182="igen",Beosztás!U217,"")</f>
        <v/>
      </c>
      <c r="E182" s="40" t="str">
        <f>IF($B182="igen",Beosztás!V217,"")</f>
        <v/>
      </c>
      <c r="F182" s="40" t="str">
        <f>IF($B182="igen",Beosztás!W217,"")</f>
        <v/>
      </c>
      <c r="G182" s="40" t="str">
        <f>IF($B182="igen",Beosztás!X217,"")</f>
        <v/>
      </c>
      <c r="H182" s="40" t="str">
        <f>IF($B182="igen",Beosztás!Y217,"")</f>
        <v/>
      </c>
      <c r="I182" s="40" t="str">
        <f>IF($B182="igen",Beosztás!Z217,"")</f>
        <v/>
      </c>
      <c r="J182" s="40" t="str">
        <f>IF($B182="igen",Beosztás!AA217,"")</f>
        <v/>
      </c>
      <c r="K182" s="40" t="str">
        <f>IF($B182="igen",Beosztás!AB217,"")</f>
        <v/>
      </c>
      <c r="L182" s="40" t="str">
        <f>IF($B182="igen",Beosztás!AC217,"")</f>
        <v/>
      </c>
      <c r="M182" s="40" t="str">
        <f>IF($B182="igen",Beosztás!AD217,"")</f>
        <v/>
      </c>
      <c r="N182" s="40" t="str">
        <f>IF($B182="igen",Beosztás!AE217,"")</f>
        <v/>
      </c>
      <c r="O182" s="40" t="str">
        <f>IF($B182="igen",Beosztás!AF217,"")</f>
        <v/>
      </c>
      <c r="P182" s="40" t="str">
        <f>IF($B182="igen",Beosztás!AG217,"")</f>
        <v/>
      </c>
      <c r="Q182" s="40" t="str">
        <f>IF($B182="igen",Beosztás!AH217,"")</f>
        <v/>
      </c>
      <c r="R182" s="40" t="str">
        <f>IF($B182="igen",Beosztás!AI217,"")</f>
        <v/>
      </c>
      <c r="S182" s="40" t="str">
        <f>IF($B182="igen",Beosztás!AJ217,"")</f>
        <v/>
      </c>
      <c r="T182" s="40" t="str">
        <f>IF($B182="igen",Beosztás!AK217,"")</f>
        <v/>
      </c>
      <c r="U182" s="40" t="str">
        <f>IF($B182="igen",Beosztás!AL217,"")</f>
        <v/>
      </c>
      <c r="V182" s="40" t="str">
        <f>IF($B182="igen",Beosztás!AM217,"")</f>
        <v/>
      </c>
      <c r="W182" s="40" t="str">
        <f>IF($B182="igen",Beosztás!AN217,"")</f>
        <v/>
      </c>
      <c r="X182" s="40" t="str">
        <f>IF($B182="igen",Beosztás!AO217,"")</f>
        <v/>
      </c>
      <c r="Y182" s="40" t="str">
        <f>IF($B182="igen",Beosztás!AP217,"")</f>
        <v/>
      </c>
      <c r="Z182" s="40" t="str">
        <f>IF($B182="igen",Beosztás!AQ217,"")</f>
        <v/>
      </c>
      <c r="AA182" s="40" t="str">
        <f>IF($B182="igen",Beosztás!AR217,"")</f>
        <v/>
      </c>
      <c r="AB182" s="40" t="str">
        <f>IF($B182="igen",Beosztás!AS217,"")</f>
        <v/>
      </c>
      <c r="AC182" s="40" t="str">
        <f>IF($B182="igen",Beosztás!AT217,"")</f>
        <v/>
      </c>
      <c r="AD182" s="40" t="str">
        <f>IF($B182="igen",Beosztás!AU217,"")</f>
        <v/>
      </c>
      <c r="AE182" s="40" t="str">
        <f>IF($B182="igen",Beosztás!AV217,"")</f>
        <v/>
      </c>
      <c r="AF182" s="40" t="str">
        <f>IF($B182="igen",Beosztás!AW217,"")</f>
        <v/>
      </c>
      <c r="AG182" s="40" t="str">
        <f>IF($B182="igen",Beosztás!AX217,"")</f>
        <v/>
      </c>
    </row>
    <row r="183" spans="1:33" ht="15" hidden="1" thickBot="1" x14ac:dyDescent="0.35">
      <c r="A183" s="155" t="str">
        <f>Beosztás!A218</f>
        <v>Csákvári Georgina</v>
      </c>
      <c r="B183" t="str">
        <f>VLOOKUP($A183,Beosztás!$A$42:$S$348,12,)</f>
        <v>nem</v>
      </c>
      <c r="C183" s="40" t="str">
        <f>IF($B183="igen",Beosztás!T218,"")</f>
        <v/>
      </c>
      <c r="D183" s="40" t="str">
        <f>IF($B183="igen",Beosztás!U218,"")</f>
        <v/>
      </c>
      <c r="E183" s="40" t="str">
        <f>IF($B183="igen",Beosztás!V218,"")</f>
        <v/>
      </c>
      <c r="F183" s="40" t="str">
        <f>IF($B183="igen",Beosztás!W218,"")</f>
        <v/>
      </c>
      <c r="G183" s="40" t="str">
        <f>IF($B183="igen",Beosztás!X218,"")</f>
        <v/>
      </c>
      <c r="H183" s="40" t="str">
        <f>IF($B183="igen",Beosztás!Y218,"")</f>
        <v/>
      </c>
      <c r="I183" s="40" t="str">
        <f>IF($B183="igen",Beosztás!Z218,"")</f>
        <v/>
      </c>
      <c r="J183" s="40" t="str">
        <f>IF($B183="igen",Beosztás!AA218,"")</f>
        <v/>
      </c>
      <c r="K183" s="40" t="str">
        <f>IF($B183="igen",Beosztás!AB218,"")</f>
        <v/>
      </c>
      <c r="L183" s="40" t="str">
        <f>IF($B183="igen",Beosztás!AC218,"")</f>
        <v/>
      </c>
      <c r="M183" s="40" t="str">
        <f>IF($B183="igen",Beosztás!AD218,"")</f>
        <v/>
      </c>
      <c r="N183" s="40" t="str">
        <f>IF($B183="igen",Beosztás!AE218,"")</f>
        <v/>
      </c>
      <c r="O183" s="40" t="str">
        <f>IF($B183="igen",Beosztás!AF218,"")</f>
        <v/>
      </c>
      <c r="P183" s="40" t="str">
        <f>IF($B183="igen",Beosztás!AG218,"")</f>
        <v/>
      </c>
      <c r="Q183" s="40" t="str">
        <f>IF($B183="igen",Beosztás!AH218,"")</f>
        <v/>
      </c>
      <c r="R183" s="40" t="str">
        <f>IF($B183="igen",Beosztás!AI218,"")</f>
        <v/>
      </c>
      <c r="S183" s="40" t="str">
        <f>IF($B183="igen",Beosztás!AJ218,"")</f>
        <v/>
      </c>
      <c r="T183" s="40" t="str">
        <f>IF($B183="igen",Beosztás!AK218,"")</f>
        <v/>
      </c>
      <c r="U183" s="40" t="str">
        <f>IF($B183="igen",Beosztás!AL218,"")</f>
        <v/>
      </c>
      <c r="V183" s="40" t="str">
        <f>IF($B183="igen",Beosztás!AM218,"")</f>
        <v/>
      </c>
      <c r="W183" s="40" t="str">
        <f>IF($B183="igen",Beosztás!AN218,"")</f>
        <v/>
      </c>
      <c r="X183" s="40" t="str">
        <f>IF($B183="igen",Beosztás!AO218,"")</f>
        <v/>
      </c>
      <c r="Y183" s="40" t="str">
        <f>IF($B183="igen",Beosztás!AP218,"")</f>
        <v/>
      </c>
      <c r="Z183" s="40" t="str">
        <f>IF($B183="igen",Beosztás!AQ218,"")</f>
        <v/>
      </c>
      <c r="AA183" s="40" t="str">
        <f>IF($B183="igen",Beosztás!AR218,"")</f>
        <v/>
      </c>
      <c r="AB183" s="40" t="str">
        <f>IF($B183="igen",Beosztás!AS218,"")</f>
        <v/>
      </c>
      <c r="AC183" s="40" t="str">
        <f>IF($B183="igen",Beosztás!AT218,"")</f>
        <v/>
      </c>
      <c r="AD183" s="40" t="str">
        <f>IF($B183="igen",Beosztás!AU218,"")</f>
        <v/>
      </c>
      <c r="AE183" s="40" t="str">
        <f>IF($B183="igen",Beosztás!AV218,"")</f>
        <v/>
      </c>
      <c r="AF183" s="40" t="str">
        <f>IF($B183="igen",Beosztás!AW218,"")</f>
        <v/>
      </c>
      <c r="AG183" s="40" t="str">
        <f>IF($B183="igen",Beosztás!AX218,"")</f>
        <v/>
      </c>
    </row>
    <row r="184" spans="1:33" ht="15" hidden="1" thickBot="1" x14ac:dyDescent="0.35">
      <c r="A184" s="155" t="str">
        <f>Beosztás!A219</f>
        <v>Háger Nikolett</v>
      </c>
      <c r="B184" t="str">
        <f>VLOOKUP($A184,Beosztás!$A$42:$S$348,12,)</f>
        <v>nem</v>
      </c>
      <c r="C184" s="40" t="str">
        <f>IF($B184="igen",Beosztás!T219,"")</f>
        <v/>
      </c>
      <c r="D184" s="40" t="str">
        <f>IF($B184="igen",Beosztás!U219,"")</f>
        <v/>
      </c>
      <c r="E184" s="40" t="str">
        <f>IF($B184="igen",Beosztás!V219,"")</f>
        <v/>
      </c>
      <c r="F184" s="40" t="str">
        <f>IF($B184="igen",Beosztás!W219,"")</f>
        <v/>
      </c>
      <c r="G184" s="40" t="str">
        <f>IF($B184="igen",Beosztás!X219,"")</f>
        <v/>
      </c>
      <c r="H184" s="40" t="str">
        <f>IF($B184="igen",Beosztás!Y219,"")</f>
        <v/>
      </c>
      <c r="I184" s="40" t="str">
        <f>IF($B184="igen",Beosztás!Z219,"")</f>
        <v/>
      </c>
      <c r="J184" s="40" t="str">
        <f>IF($B184="igen",Beosztás!AA219,"")</f>
        <v/>
      </c>
      <c r="K184" s="40" t="str">
        <f>IF($B184="igen",Beosztás!AB219,"")</f>
        <v/>
      </c>
      <c r="L184" s="40" t="str">
        <f>IF($B184="igen",Beosztás!AC219,"")</f>
        <v/>
      </c>
      <c r="M184" s="40" t="str">
        <f>IF($B184="igen",Beosztás!AD219,"")</f>
        <v/>
      </c>
      <c r="N184" s="40" t="str">
        <f>IF($B184="igen",Beosztás!AE219,"")</f>
        <v/>
      </c>
      <c r="O184" s="40" t="str">
        <f>IF($B184="igen",Beosztás!AF219,"")</f>
        <v/>
      </c>
      <c r="P184" s="40" t="str">
        <f>IF($B184="igen",Beosztás!AG219,"")</f>
        <v/>
      </c>
      <c r="Q184" s="40" t="str">
        <f>IF($B184="igen",Beosztás!AH219,"")</f>
        <v/>
      </c>
      <c r="R184" s="40" t="str">
        <f>IF($B184="igen",Beosztás!AI219,"")</f>
        <v/>
      </c>
      <c r="S184" s="40" t="str">
        <f>IF($B184="igen",Beosztás!AJ219,"")</f>
        <v/>
      </c>
      <c r="T184" s="40" t="str">
        <f>IF($B184="igen",Beosztás!AK219,"")</f>
        <v/>
      </c>
      <c r="U184" s="40" t="str">
        <f>IF($B184="igen",Beosztás!AL219,"")</f>
        <v/>
      </c>
      <c r="V184" s="40" t="str">
        <f>IF($B184="igen",Beosztás!AM219,"")</f>
        <v/>
      </c>
      <c r="W184" s="40" t="str">
        <f>IF($B184="igen",Beosztás!AN219,"")</f>
        <v/>
      </c>
      <c r="X184" s="40" t="str">
        <f>IF($B184="igen",Beosztás!AO219,"")</f>
        <v/>
      </c>
      <c r="Y184" s="40" t="str">
        <f>IF($B184="igen",Beosztás!AP219,"")</f>
        <v/>
      </c>
      <c r="Z184" s="40" t="str">
        <f>IF($B184="igen",Beosztás!AQ219,"")</f>
        <v/>
      </c>
      <c r="AA184" s="40" t="str">
        <f>IF($B184="igen",Beosztás!AR219,"")</f>
        <v/>
      </c>
      <c r="AB184" s="40" t="str">
        <f>IF($B184="igen",Beosztás!AS219,"")</f>
        <v/>
      </c>
      <c r="AC184" s="40" t="str">
        <f>IF($B184="igen",Beosztás!AT219,"")</f>
        <v/>
      </c>
      <c r="AD184" s="40" t="str">
        <f>IF($B184="igen",Beosztás!AU219,"")</f>
        <v/>
      </c>
      <c r="AE184" s="40" t="str">
        <f>IF($B184="igen",Beosztás!AV219,"")</f>
        <v/>
      </c>
      <c r="AF184" s="40" t="str">
        <f>IF($B184="igen",Beosztás!AW219,"")</f>
        <v/>
      </c>
      <c r="AG184" s="40" t="str">
        <f>IF($B184="igen",Beosztás!AX219,"")</f>
        <v/>
      </c>
    </row>
    <row r="185" spans="1:33" ht="15" hidden="1" thickBot="1" x14ac:dyDescent="0.35">
      <c r="A185" s="155" t="str">
        <f>Beosztás!A220</f>
        <v>Hajdú Viktória</v>
      </c>
      <c r="B185" t="str">
        <f>VLOOKUP($A185,Beosztás!$A$42:$S$348,12,)</f>
        <v>nem</v>
      </c>
      <c r="C185" s="40" t="str">
        <f>IF($B185="igen",Beosztás!T220,"")</f>
        <v/>
      </c>
      <c r="D185" s="40" t="str">
        <f>IF($B185="igen",Beosztás!U220,"")</f>
        <v/>
      </c>
      <c r="E185" s="40" t="str">
        <f>IF($B185="igen",Beosztás!V220,"")</f>
        <v/>
      </c>
      <c r="F185" s="40" t="str">
        <f>IF($B185="igen",Beosztás!W220,"")</f>
        <v/>
      </c>
      <c r="G185" s="40" t="str">
        <f>IF($B185="igen",Beosztás!X220,"")</f>
        <v/>
      </c>
      <c r="H185" s="40" t="str">
        <f>IF($B185="igen",Beosztás!Y220,"")</f>
        <v/>
      </c>
      <c r="I185" s="40" t="str">
        <f>IF($B185="igen",Beosztás!Z220,"")</f>
        <v/>
      </c>
      <c r="J185" s="40" t="str">
        <f>IF($B185="igen",Beosztás!AA220,"")</f>
        <v/>
      </c>
      <c r="K185" s="40" t="str">
        <f>IF($B185="igen",Beosztás!AB220,"")</f>
        <v/>
      </c>
      <c r="L185" s="40" t="str">
        <f>IF($B185="igen",Beosztás!AC220,"")</f>
        <v/>
      </c>
      <c r="M185" s="40" t="str">
        <f>IF($B185="igen",Beosztás!AD220,"")</f>
        <v/>
      </c>
      <c r="N185" s="40" t="str">
        <f>IF($B185="igen",Beosztás!AE220,"")</f>
        <v/>
      </c>
      <c r="O185" s="40" t="str">
        <f>IF($B185="igen",Beosztás!AF220,"")</f>
        <v/>
      </c>
      <c r="P185" s="40" t="str">
        <f>IF($B185="igen",Beosztás!AG220,"")</f>
        <v/>
      </c>
      <c r="Q185" s="40" t="str">
        <f>IF($B185="igen",Beosztás!AH220,"")</f>
        <v/>
      </c>
      <c r="R185" s="40" t="str">
        <f>IF($B185="igen",Beosztás!AI220,"")</f>
        <v/>
      </c>
      <c r="S185" s="40" t="str">
        <f>IF($B185="igen",Beosztás!AJ220,"")</f>
        <v/>
      </c>
      <c r="T185" s="40" t="str">
        <f>IF($B185="igen",Beosztás!AK220,"")</f>
        <v/>
      </c>
      <c r="U185" s="40" t="str">
        <f>IF($B185="igen",Beosztás!AL220,"")</f>
        <v/>
      </c>
      <c r="V185" s="40" t="str">
        <f>IF($B185="igen",Beosztás!AM220,"")</f>
        <v/>
      </c>
      <c r="W185" s="40" t="str">
        <f>IF($B185="igen",Beosztás!AN220,"")</f>
        <v/>
      </c>
      <c r="X185" s="40" t="str">
        <f>IF($B185="igen",Beosztás!AO220,"")</f>
        <v/>
      </c>
      <c r="Y185" s="40" t="str">
        <f>IF($B185="igen",Beosztás!AP220,"")</f>
        <v/>
      </c>
      <c r="Z185" s="40" t="str">
        <f>IF($B185="igen",Beosztás!AQ220,"")</f>
        <v/>
      </c>
      <c r="AA185" s="40" t="str">
        <f>IF($B185="igen",Beosztás!AR220,"")</f>
        <v/>
      </c>
      <c r="AB185" s="40" t="str">
        <f>IF($B185="igen",Beosztás!AS220,"")</f>
        <v/>
      </c>
      <c r="AC185" s="40" t="str">
        <f>IF($B185="igen",Beosztás!AT220,"")</f>
        <v/>
      </c>
      <c r="AD185" s="40" t="str">
        <f>IF($B185="igen",Beosztás!AU220,"")</f>
        <v/>
      </c>
      <c r="AE185" s="40" t="str">
        <f>IF($B185="igen",Beosztás!AV220,"")</f>
        <v/>
      </c>
      <c r="AF185" s="40" t="str">
        <f>IF($B185="igen",Beosztás!AW220,"")</f>
        <v/>
      </c>
      <c r="AG185" s="40" t="str">
        <f>IF($B185="igen",Beosztás!AX220,"")</f>
        <v/>
      </c>
    </row>
    <row r="186" spans="1:33" ht="15" hidden="1" thickBot="1" x14ac:dyDescent="0.35">
      <c r="A186" s="155" t="str">
        <f>Beosztás!A221</f>
        <v>Kobolák Erika</v>
      </c>
      <c r="B186" t="str">
        <f>VLOOKUP($A186,Beosztás!$A$42:$S$348,12,)</f>
        <v>nem</v>
      </c>
      <c r="C186" s="40" t="str">
        <f>IF($B186="igen",Beosztás!T221,"")</f>
        <v/>
      </c>
      <c r="D186" s="40" t="str">
        <f>IF($B186="igen",Beosztás!U221,"")</f>
        <v/>
      </c>
      <c r="E186" s="40" t="str">
        <f>IF($B186="igen",Beosztás!V221,"")</f>
        <v/>
      </c>
      <c r="F186" s="40" t="str">
        <f>IF($B186="igen",Beosztás!W221,"")</f>
        <v/>
      </c>
      <c r="G186" s="40" t="str">
        <f>IF($B186="igen",Beosztás!X221,"")</f>
        <v/>
      </c>
      <c r="H186" s="40" t="str">
        <f>IF($B186="igen",Beosztás!Y221,"")</f>
        <v/>
      </c>
      <c r="I186" s="40" t="str">
        <f>IF($B186="igen",Beosztás!Z221,"")</f>
        <v/>
      </c>
      <c r="J186" s="40" t="str">
        <f>IF($B186="igen",Beosztás!AA221,"")</f>
        <v/>
      </c>
      <c r="K186" s="40" t="str">
        <f>IF($B186="igen",Beosztás!AB221,"")</f>
        <v/>
      </c>
      <c r="L186" s="40" t="str">
        <f>IF($B186="igen",Beosztás!AC221,"")</f>
        <v/>
      </c>
      <c r="M186" s="40" t="str">
        <f>IF($B186="igen",Beosztás!AD221,"")</f>
        <v/>
      </c>
      <c r="N186" s="40" t="str">
        <f>IF($B186="igen",Beosztás!AE221,"")</f>
        <v/>
      </c>
      <c r="O186" s="40" t="str">
        <f>IF($B186="igen",Beosztás!AF221,"")</f>
        <v/>
      </c>
      <c r="P186" s="40" t="str">
        <f>IF($B186="igen",Beosztás!AG221,"")</f>
        <v/>
      </c>
      <c r="Q186" s="40" t="str">
        <f>IF($B186="igen",Beosztás!AH221,"")</f>
        <v/>
      </c>
      <c r="R186" s="40" t="str">
        <f>IF($B186="igen",Beosztás!AI221,"")</f>
        <v/>
      </c>
      <c r="S186" s="40" t="str">
        <f>IF($B186="igen",Beosztás!AJ221,"")</f>
        <v/>
      </c>
      <c r="T186" s="40" t="str">
        <f>IF($B186="igen",Beosztás!AK221,"")</f>
        <v/>
      </c>
      <c r="U186" s="40" t="str">
        <f>IF($B186="igen",Beosztás!AL221,"")</f>
        <v/>
      </c>
      <c r="V186" s="40" t="str">
        <f>IF($B186="igen",Beosztás!AM221,"")</f>
        <v/>
      </c>
      <c r="W186" s="40" t="str">
        <f>IF($B186="igen",Beosztás!AN221,"")</f>
        <v/>
      </c>
      <c r="X186" s="40" t="str">
        <f>IF($B186="igen",Beosztás!AO221,"")</f>
        <v/>
      </c>
      <c r="Y186" s="40" t="str">
        <f>IF($B186="igen",Beosztás!AP221,"")</f>
        <v/>
      </c>
      <c r="Z186" s="40" t="str">
        <f>IF($B186="igen",Beosztás!AQ221,"")</f>
        <v/>
      </c>
      <c r="AA186" s="40" t="str">
        <f>IF($B186="igen",Beosztás!AR221,"")</f>
        <v/>
      </c>
      <c r="AB186" s="40" t="str">
        <f>IF($B186="igen",Beosztás!AS221,"")</f>
        <v/>
      </c>
      <c r="AC186" s="40" t="str">
        <f>IF($B186="igen",Beosztás!AT221,"")</f>
        <v/>
      </c>
      <c r="AD186" s="40" t="str">
        <f>IF($B186="igen",Beosztás!AU221,"")</f>
        <v/>
      </c>
      <c r="AE186" s="40" t="str">
        <f>IF($B186="igen",Beosztás!AV221,"")</f>
        <v/>
      </c>
      <c r="AF186" s="40" t="str">
        <f>IF($B186="igen",Beosztás!AW221,"")</f>
        <v/>
      </c>
      <c r="AG186" s="40" t="str">
        <f>IF($B186="igen",Beosztás!AX221,"")</f>
        <v/>
      </c>
    </row>
    <row r="187" spans="1:33" ht="15" hidden="1" thickBot="1" x14ac:dyDescent="0.35">
      <c r="A187" s="155" t="e">
        <f>Beosztás!#REF!</f>
        <v>#REF!</v>
      </c>
      <c r="B187" t="e">
        <f>VLOOKUP($A187,Beosztás!$A$42:$S$348,12,)</f>
        <v>#REF!</v>
      </c>
      <c r="C187" s="40" t="e">
        <f>IF($B187="igen",Beosztás!#REF!,"")</f>
        <v>#REF!</v>
      </c>
      <c r="D187" s="40" t="e">
        <f>IF($B187="igen",Beosztás!#REF!,"")</f>
        <v>#REF!</v>
      </c>
      <c r="E187" s="40" t="e">
        <f>IF($B187="igen",Beosztás!#REF!,"")</f>
        <v>#REF!</v>
      </c>
      <c r="F187" s="40" t="e">
        <f>IF($B187="igen",Beosztás!#REF!,"")</f>
        <v>#REF!</v>
      </c>
      <c r="G187" s="40" t="e">
        <f>IF($B187="igen",Beosztás!#REF!,"")</f>
        <v>#REF!</v>
      </c>
      <c r="H187" s="40" t="e">
        <f>IF($B187="igen",Beosztás!#REF!,"")</f>
        <v>#REF!</v>
      </c>
      <c r="I187" s="40" t="e">
        <f>IF($B187="igen",Beosztás!#REF!,"")</f>
        <v>#REF!</v>
      </c>
      <c r="J187" s="40" t="e">
        <f>IF($B187="igen",Beosztás!#REF!,"")</f>
        <v>#REF!</v>
      </c>
      <c r="K187" s="40" t="e">
        <f>IF($B187="igen",Beosztás!#REF!,"")</f>
        <v>#REF!</v>
      </c>
      <c r="L187" s="40" t="e">
        <f>IF($B187="igen",Beosztás!#REF!,"")</f>
        <v>#REF!</v>
      </c>
      <c r="M187" s="40" t="e">
        <f>IF($B187="igen",Beosztás!#REF!,"")</f>
        <v>#REF!</v>
      </c>
      <c r="N187" s="40" t="e">
        <f>IF($B187="igen",Beosztás!#REF!,"")</f>
        <v>#REF!</v>
      </c>
      <c r="O187" s="40" t="e">
        <f>IF($B187="igen",Beosztás!#REF!,"")</f>
        <v>#REF!</v>
      </c>
      <c r="P187" s="40" t="e">
        <f>IF($B187="igen",Beosztás!#REF!,"")</f>
        <v>#REF!</v>
      </c>
      <c r="Q187" s="40" t="e">
        <f>IF($B187="igen",Beosztás!#REF!,"")</f>
        <v>#REF!</v>
      </c>
      <c r="R187" s="40" t="e">
        <f>IF($B187="igen",Beosztás!#REF!,"")</f>
        <v>#REF!</v>
      </c>
      <c r="S187" s="40" t="e">
        <f>IF($B187="igen",Beosztás!#REF!,"")</f>
        <v>#REF!</v>
      </c>
      <c r="T187" s="40" t="e">
        <f>IF($B187="igen",Beosztás!#REF!,"")</f>
        <v>#REF!</v>
      </c>
      <c r="U187" s="40" t="e">
        <f>IF($B187="igen",Beosztás!#REF!,"")</f>
        <v>#REF!</v>
      </c>
      <c r="V187" s="40" t="e">
        <f>IF($B187="igen",Beosztás!#REF!,"")</f>
        <v>#REF!</v>
      </c>
      <c r="W187" s="40" t="e">
        <f>IF($B187="igen",Beosztás!#REF!,"")</f>
        <v>#REF!</v>
      </c>
      <c r="X187" s="40" t="e">
        <f>IF($B187="igen",Beosztás!#REF!,"")</f>
        <v>#REF!</v>
      </c>
      <c r="Y187" s="40" t="e">
        <f>IF($B187="igen",Beosztás!#REF!,"")</f>
        <v>#REF!</v>
      </c>
      <c r="Z187" s="40" t="e">
        <f>IF($B187="igen",Beosztás!#REF!,"")</f>
        <v>#REF!</v>
      </c>
      <c r="AA187" s="40" t="e">
        <f>IF($B187="igen",Beosztás!#REF!,"")</f>
        <v>#REF!</v>
      </c>
      <c r="AB187" s="40" t="e">
        <f>IF($B187="igen",Beosztás!#REF!,"")</f>
        <v>#REF!</v>
      </c>
      <c r="AC187" s="40" t="e">
        <f>IF($B187="igen",Beosztás!#REF!,"")</f>
        <v>#REF!</v>
      </c>
      <c r="AD187" s="40" t="e">
        <f>IF($B187="igen",Beosztás!#REF!,"")</f>
        <v>#REF!</v>
      </c>
      <c r="AE187" s="40" t="e">
        <f>IF($B187="igen",Beosztás!#REF!,"")</f>
        <v>#REF!</v>
      </c>
      <c r="AF187" s="40" t="e">
        <f>IF($B187="igen",Beosztás!#REF!,"")</f>
        <v>#REF!</v>
      </c>
      <c r="AG187" s="40" t="e">
        <f>IF($B187="igen",Beosztás!#REF!,"")</f>
        <v>#REF!</v>
      </c>
    </row>
    <row r="188" spans="1:33" ht="15" hidden="1" thickBot="1" x14ac:dyDescent="0.35">
      <c r="A188" s="155" t="str">
        <f>Beosztás!A222</f>
        <v>Nagy-Vona Bettina</v>
      </c>
      <c r="B188" t="str">
        <f>VLOOKUP($A188,Beosztás!$A$42:$S$348,12,)</f>
        <v>nem</v>
      </c>
      <c r="C188" s="40" t="str">
        <f>IF($B188="igen",Beosztás!T222,"")</f>
        <v/>
      </c>
      <c r="D188" s="40" t="str">
        <f>IF($B188="igen",Beosztás!U222,"")</f>
        <v/>
      </c>
      <c r="E188" s="40" t="str">
        <f>IF($B188="igen",Beosztás!V222,"")</f>
        <v/>
      </c>
      <c r="F188" s="40" t="str">
        <f>IF($B188="igen",Beosztás!W222,"")</f>
        <v/>
      </c>
      <c r="G188" s="40" t="str">
        <f>IF($B188="igen",Beosztás!X222,"")</f>
        <v/>
      </c>
      <c r="H188" s="40" t="str">
        <f>IF($B188="igen",Beosztás!Y222,"")</f>
        <v/>
      </c>
      <c r="I188" s="40" t="str">
        <f>IF($B188="igen",Beosztás!Z222,"")</f>
        <v/>
      </c>
      <c r="J188" s="40" t="str">
        <f>IF($B188="igen",Beosztás!AA222,"")</f>
        <v/>
      </c>
      <c r="K188" s="40" t="str">
        <f>IF($B188="igen",Beosztás!AB222,"")</f>
        <v/>
      </c>
      <c r="L188" s="40" t="str">
        <f>IF($B188="igen",Beosztás!AC222,"")</f>
        <v/>
      </c>
      <c r="M188" s="40" t="str">
        <f>IF($B188="igen",Beosztás!AD222,"")</f>
        <v/>
      </c>
      <c r="N188" s="40" t="str">
        <f>IF($B188="igen",Beosztás!AE222,"")</f>
        <v/>
      </c>
      <c r="O188" s="40" t="str">
        <f>IF($B188="igen",Beosztás!AF222,"")</f>
        <v/>
      </c>
      <c r="P188" s="40" t="str">
        <f>IF($B188="igen",Beosztás!AG222,"")</f>
        <v/>
      </c>
      <c r="Q188" s="40" t="str">
        <f>IF($B188="igen",Beosztás!AH222,"")</f>
        <v/>
      </c>
      <c r="R188" s="40" t="str">
        <f>IF($B188="igen",Beosztás!AI222,"")</f>
        <v/>
      </c>
      <c r="S188" s="40" t="str">
        <f>IF($B188="igen",Beosztás!AJ222,"")</f>
        <v/>
      </c>
      <c r="T188" s="40" t="str">
        <f>IF($B188="igen",Beosztás!AK222,"")</f>
        <v/>
      </c>
      <c r="U188" s="40" t="str">
        <f>IF($B188="igen",Beosztás!AL222,"")</f>
        <v/>
      </c>
      <c r="V188" s="40" t="str">
        <f>IF($B188="igen",Beosztás!AM222,"")</f>
        <v/>
      </c>
      <c r="W188" s="40" t="str">
        <f>IF($B188="igen",Beosztás!AN222,"")</f>
        <v/>
      </c>
      <c r="X188" s="40" t="str">
        <f>IF($B188="igen",Beosztás!AO222,"")</f>
        <v/>
      </c>
      <c r="Y188" s="40" t="str">
        <f>IF($B188="igen",Beosztás!AP222,"")</f>
        <v/>
      </c>
      <c r="Z188" s="40" t="str">
        <f>IF($B188="igen",Beosztás!AQ222,"")</f>
        <v/>
      </c>
      <c r="AA188" s="40" t="str">
        <f>IF($B188="igen",Beosztás!AR222,"")</f>
        <v/>
      </c>
      <c r="AB188" s="40" t="str">
        <f>IF($B188="igen",Beosztás!AS222,"")</f>
        <v/>
      </c>
      <c r="AC188" s="40" t="str">
        <f>IF($B188="igen",Beosztás!AT222,"")</f>
        <v/>
      </c>
      <c r="AD188" s="40" t="str">
        <f>IF($B188="igen",Beosztás!AU222,"")</f>
        <v/>
      </c>
      <c r="AE188" s="40" t="str">
        <f>IF($B188="igen",Beosztás!AV222,"")</f>
        <v/>
      </c>
      <c r="AF188" s="40" t="str">
        <f>IF($B188="igen",Beosztás!AW222,"")</f>
        <v/>
      </c>
      <c r="AG188" s="40" t="str">
        <f>IF($B188="igen",Beosztás!AX222,"")</f>
        <v/>
      </c>
    </row>
    <row r="189" spans="1:33" ht="15" hidden="1" thickBot="1" x14ac:dyDescent="0.35">
      <c r="A189" s="155" t="str">
        <f>Beosztás!A223</f>
        <v>Ötvös Csaba</v>
      </c>
      <c r="B189" t="str">
        <f>VLOOKUP($A189,Beosztás!$A$42:$S$348,12,)</f>
        <v>nem</v>
      </c>
      <c r="C189" s="40" t="str">
        <f>IF($B189="igen",Beosztás!T223,"")</f>
        <v/>
      </c>
      <c r="D189" s="40" t="str">
        <f>IF($B189="igen",Beosztás!U223,"")</f>
        <v/>
      </c>
      <c r="E189" s="40" t="str">
        <f>IF($B189="igen",Beosztás!V223,"")</f>
        <v/>
      </c>
      <c r="F189" s="40" t="str">
        <f>IF($B189="igen",Beosztás!W223,"")</f>
        <v/>
      </c>
      <c r="G189" s="40" t="str">
        <f>IF($B189="igen",Beosztás!X223,"")</f>
        <v/>
      </c>
      <c r="H189" s="40" t="str">
        <f>IF($B189="igen",Beosztás!Y223,"")</f>
        <v/>
      </c>
      <c r="I189" s="40" t="str">
        <f>IF($B189="igen",Beosztás!Z223,"")</f>
        <v/>
      </c>
      <c r="J189" s="40" t="str">
        <f>IF($B189="igen",Beosztás!AA223,"")</f>
        <v/>
      </c>
      <c r="K189" s="40" t="str">
        <f>IF($B189="igen",Beosztás!AB223,"")</f>
        <v/>
      </c>
      <c r="L189" s="40" t="str">
        <f>IF($B189="igen",Beosztás!AC223,"")</f>
        <v/>
      </c>
      <c r="M189" s="40" t="str">
        <f>IF($B189="igen",Beosztás!AD223,"")</f>
        <v/>
      </c>
      <c r="N189" s="40" t="str">
        <f>IF($B189="igen",Beosztás!AE223,"")</f>
        <v/>
      </c>
      <c r="O189" s="40" t="str">
        <f>IF($B189="igen",Beosztás!AF223,"")</f>
        <v/>
      </c>
      <c r="P189" s="40" t="str">
        <f>IF($B189="igen",Beosztás!AG223,"")</f>
        <v/>
      </c>
      <c r="Q189" s="40" t="str">
        <f>IF($B189="igen",Beosztás!AH223,"")</f>
        <v/>
      </c>
      <c r="R189" s="40" t="str">
        <f>IF($B189="igen",Beosztás!AI223,"")</f>
        <v/>
      </c>
      <c r="S189" s="40" t="str">
        <f>IF($B189="igen",Beosztás!AJ223,"")</f>
        <v/>
      </c>
      <c r="T189" s="40" t="str">
        <f>IF($B189="igen",Beosztás!AK223,"")</f>
        <v/>
      </c>
      <c r="U189" s="40" t="str">
        <f>IF($B189="igen",Beosztás!AL223,"")</f>
        <v/>
      </c>
      <c r="V189" s="40" t="str">
        <f>IF($B189="igen",Beosztás!AM223,"")</f>
        <v/>
      </c>
      <c r="W189" s="40" t="str">
        <f>IF($B189="igen",Beosztás!AN223,"")</f>
        <v/>
      </c>
      <c r="X189" s="40" t="str">
        <f>IF($B189="igen",Beosztás!AO223,"")</f>
        <v/>
      </c>
      <c r="Y189" s="40" t="str">
        <f>IF($B189="igen",Beosztás!AP223,"")</f>
        <v/>
      </c>
      <c r="Z189" s="40" t="str">
        <f>IF($B189="igen",Beosztás!AQ223,"")</f>
        <v/>
      </c>
      <c r="AA189" s="40" t="str">
        <f>IF($B189="igen",Beosztás!AR223,"")</f>
        <v/>
      </c>
      <c r="AB189" s="40" t="str">
        <f>IF($B189="igen",Beosztás!AS223,"")</f>
        <v/>
      </c>
      <c r="AC189" s="40" t="str">
        <f>IF($B189="igen",Beosztás!AT223,"")</f>
        <v/>
      </c>
      <c r="AD189" s="40" t="str">
        <f>IF($B189="igen",Beosztás!AU223,"")</f>
        <v/>
      </c>
      <c r="AE189" s="40" t="str">
        <f>IF($B189="igen",Beosztás!AV223,"")</f>
        <v/>
      </c>
      <c r="AF189" s="40" t="str">
        <f>IF($B189="igen",Beosztás!AW223,"")</f>
        <v/>
      </c>
      <c r="AG189" s="40" t="str">
        <f>IF($B189="igen",Beosztás!AX223,"")</f>
        <v/>
      </c>
    </row>
    <row r="190" spans="1:33" ht="15" hidden="1" thickBot="1" x14ac:dyDescent="0.35">
      <c r="A190" s="155" t="e">
        <f>Beosztás!#REF!</f>
        <v>#REF!</v>
      </c>
      <c r="B190" t="e">
        <f>VLOOKUP($A190,Beosztás!$A$42:$S$348,12,)</f>
        <v>#REF!</v>
      </c>
      <c r="C190" s="40" t="e">
        <f>IF($B190="igen",Beosztás!#REF!,"")</f>
        <v>#REF!</v>
      </c>
      <c r="D190" s="40" t="e">
        <f>IF($B190="igen",Beosztás!#REF!,"")</f>
        <v>#REF!</v>
      </c>
      <c r="E190" s="40" t="e">
        <f>IF($B190="igen",Beosztás!#REF!,"")</f>
        <v>#REF!</v>
      </c>
      <c r="F190" s="40" t="e">
        <f>IF($B190="igen",Beosztás!#REF!,"")</f>
        <v>#REF!</v>
      </c>
      <c r="G190" s="40" t="e">
        <f>IF($B190="igen",Beosztás!#REF!,"")</f>
        <v>#REF!</v>
      </c>
      <c r="H190" s="40" t="e">
        <f>IF($B190="igen",Beosztás!#REF!,"")</f>
        <v>#REF!</v>
      </c>
      <c r="I190" s="40" t="e">
        <f>IF($B190="igen",Beosztás!#REF!,"")</f>
        <v>#REF!</v>
      </c>
      <c r="J190" s="40" t="e">
        <f>IF($B190="igen",Beosztás!#REF!,"")</f>
        <v>#REF!</v>
      </c>
      <c r="K190" s="40" t="e">
        <f>IF($B190="igen",Beosztás!#REF!,"")</f>
        <v>#REF!</v>
      </c>
      <c r="L190" s="40" t="e">
        <f>IF($B190="igen",Beosztás!#REF!,"")</f>
        <v>#REF!</v>
      </c>
      <c r="M190" s="40" t="e">
        <f>IF($B190="igen",Beosztás!#REF!,"")</f>
        <v>#REF!</v>
      </c>
      <c r="N190" s="40" t="e">
        <f>IF($B190="igen",Beosztás!#REF!,"")</f>
        <v>#REF!</v>
      </c>
      <c r="O190" s="40" t="e">
        <f>IF($B190="igen",Beosztás!#REF!,"")</f>
        <v>#REF!</v>
      </c>
      <c r="P190" s="40" t="e">
        <f>IF($B190="igen",Beosztás!#REF!,"")</f>
        <v>#REF!</v>
      </c>
      <c r="Q190" s="40" t="e">
        <f>IF($B190="igen",Beosztás!#REF!,"")</f>
        <v>#REF!</v>
      </c>
      <c r="R190" s="40" t="e">
        <f>IF($B190="igen",Beosztás!#REF!,"")</f>
        <v>#REF!</v>
      </c>
      <c r="S190" s="40" t="e">
        <f>IF($B190="igen",Beosztás!#REF!,"")</f>
        <v>#REF!</v>
      </c>
      <c r="T190" s="40" t="e">
        <f>IF($B190="igen",Beosztás!#REF!,"")</f>
        <v>#REF!</v>
      </c>
      <c r="U190" s="40" t="e">
        <f>IF($B190="igen",Beosztás!#REF!,"")</f>
        <v>#REF!</v>
      </c>
      <c r="V190" s="40" t="e">
        <f>IF($B190="igen",Beosztás!#REF!,"")</f>
        <v>#REF!</v>
      </c>
      <c r="W190" s="40" t="e">
        <f>IF($B190="igen",Beosztás!#REF!,"")</f>
        <v>#REF!</v>
      </c>
      <c r="X190" s="40" t="e">
        <f>IF($B190="igen",Beosztás!#REF!,"")</f>
        <v>#REF!</v>
      </c>
      <c r="Y190" s="40" t="e">
        <f>IF($B190="igen",Beosztás!#REF!,"")</f>
        <v>#REF!</v>
      </c>
      <c r="Z190" s="40" t="e">
        <f>IF($B190="igen",Beosztás!#REF!,"")</f>
        <v>#REF!</v>
      </c>
      <c r="AA190" s="40" t="e">
        <f>IF($B190="igen",Beosztás!#REF!,"")</f>
        <v>#REF!</v>
      </c>
      <c r="AB190" s="40" t="e">
        <f>IF($B190="igen",Beosztás!#REF!,"")</f>
        <v>#REF!</v>
      </c>
      <c r="AC190" s="40" t="e">
        <f>IF($B190="igen",Beosztás!#REF!,"")</f>
        <v>#REF!</v>
      </c>
      <c r="AD190" s="40" t="e">
        <f>IF($B190="igen",Beosztás!#REF!,"")</f>
        <v>#REF!</v>
      </c>
      <c r="AE190" s="40" t="e">
        <f>IF($B190="igen",Beosztás!#REF!,"")</f>
        <v>#REF!</v>
      </c>
      <c r="AF190" s="40" t="e">
        <f>IF($B190="igen",Beosztás!#REF!,"")</f>
        <v>#REF!</v>
      </c>
      <c r="AG190" s="40" t="e">
        <f>IF($B190="igen",Beosztás!#REF!,"")</f>
        <v>#REF!</v>
      </c>
    </row>
    <row r="191" spans="1:33" ht="15" hidden="1" thickBot="1" x14ac:dyDescent="0.35">
      <c r="A191" s="155" t="str">
        <f>Beosztás!A224</f>
        <v>Szabóné Török Zsuzsanna</v>
      </c>
      <c r="B191" t="str">
        <f>VLOOKUP($A191,Beosztás!$A$42:$S$348,12,)</f>
        <v>nem</v>
      </c>
      <c r="C191" s="40" t="str">
        <f>IF($B191="igen",Beosztás!T224,"")</f>
        <v/>
      </c>
      <c r="D191" s="40" t="str">
        <f>IF($B191="igen",Beosztás!U224,"")</f>
        <v/>
      </c>
      <c r="E191" s="40" t="str">
        <f>IF($B191="igen",Beosztás!V224,"")</f>
        <v/>
      </c>
      <c r="F191" s="40" t="str">
        <f>IF($B191="igen",Beosztás!W224,"")</f>
        <v/>
      </c>
      <c r="G191" s="40" t="str">
        <f>IF($B191="igen",Beosztás!X224,"")</f>
        <v/>
      </c>
      <c r="H191" s="40" t="str">
        <f>IF($B191="igen",Beosztás!Y224,"")</f>
        <v/>
      </c>
      <c r="I191" s="40" t="str">
        <f>IF($B191="igen",Beosztás!Z224,"")</f>
        <v/>
      </c>
      <c r="J191" s="40" t="str">
        <f>IF($B191="igen",Beosztás!AA224,"")</f>
        <v/>
      </c>
      <c r="K191" s="40" t="str">
        <f>IF($B191="igen",Beosztás!AB224,"")</f>
        <v/>
      </c>
      <c r="L191" s="40" t="str">
        <f>IF($B191="igen",Beosztás!AC224,"")</f>
        <v/>
      </c>
      <c r="M191" s="40" t="str">
        <f>IF($B191="igen",Beosztás!AD224,"")</f>
        <v/>
      </c>
      <c r="N191" s="40" t="str">
        <f>IF($B191="igen",Beosztás!AE224,"")</f>
        <v/>
      </c>
      <c r="O191" s="40" t="str">
        <f>IF($B191="igen",Beosztás!AF224,"")</f>
        <v/>
      </c>
      <c r="P191" s="40" t="str">
        <f>IF($B191="igen",Beosztás!AG224,"")</f>
        <v/>
      </c>
      <c r="Q191" s="40" t="str">
        <f>IF($B191="igen",Beosztás!AH224,"")</f>
        <v/>
      </c>
      <c r="R191" s="40" t="str">
        <f>IF($B191="igen",Beosztás!AI224,"")</f>
        <v/>
      </c>
      <c r="S191" s="40" t="str">
        <f>IF($B191="igen",Beosztás!AJ224,"")</f>
        <v/>
      </c>
      <c r="T191" s="40" t="str">
        <f>IF($B191="igen",Beosztás!AK224,"")</f>
        <v/>
      </c>
      <c r="U191" s="40" t="str">
        <f>IF($B191="igen",Beosztás!AL224,"")</f>
        <v/>
      </c>
      <c r="V191" s="40" t="str">
        <f>IF($B191="igen",Beosztás!AM224,"")</f>
        <v/>
      </c>
      <c r="W191" s="40" t="str">
        <f>IF($B191="igen",Beosztás!AN224,"")</f>
        <v/>
      </c>
      <c r="X191" s="40" t="str">
        <f>IF($B191="igen",Beosztás!AO224,"")</f>
        <v/>
      </c>
      <c r="Y191" s="40" t="str">
        <f>IF($B191="igen",Beosztás!AP224,"")</f>
        <v/>
      </c>
      <c r="Z191" s="40" t="str">
        <f>IF($B191="igen",Beosztás!AQ224,"")</f>
        <v/>
      </c>
      <c r="AA191" s="40" t="str">
        <f>IF($B191="igen",Beosztás!AR224,"")</f>
        <v/>
      </c>
      <c r="AB191" s="40" t="str">
        <f>IF($B191="igen",Beosztás!AS224,"")</f>
        <v/>
      </c>
      <c r="AC191" s="40" t="str">
        <f>IF($B191="igen",Beosztás!AT224,"")</f>
        <v/>
      </c>
      <c r="AD191" s="40" t="str">
        <f>IF($B191="igen",Beosztás!AU224,"")</f>
        <v/>
      </c>
      <c r="AE191" s="40" t="str">
        <f>IF($B191="igen",Beosztás!AV224,"")</f>
        <v/>
      </c>
      <c r="AF191" s="40" t="str">
        <f>IF($B191="igen",Beosztás!AW224,"")</f>
        <v/>
      </c>
      <c r="AG191" s="40" t="str">
        <f>IF($B191="igen",Beosztás!AX224,"")</f>
        <v/>
      </c>
    </row>
    <row r="192" spans="1:33" ht="15" hidden="1" thickBot="1" x14ac:dyDescent="0.35">
      <c r="A192" s="155" t="str">
        <f>Beosztás!A225</f>
        <v>Szalóki Éva</v>
      </c>
      <c r="B192" t="str">
        <f>VLOOKUP($A192,Beosztás!$A$42:$S$348,12,)</f>
        <v>nem</v>
      </c>
      <c r="C192" s="40" t="str">
        <f>IF($B192="igen",Beosztás!T225,"")</f>
        <v/>
      </c>
      <c r="D192" s="40" t="str">
        <f>IF($B192="igen",Beosztás!U225,"")</f>
        <v/>
      </c>
      <c r="E192" s="40" t="str">
        <f>IF($B192="igen",Beosztás!V225,"")</f>
        <v/>
      </c>
      <c r="F192" s="40" t="str">
        <f>IF($B192="igen",Beosztás!W225,"")</f>
        <v/>
      </c>
      <c r="G192" s="40" t="str">
        <f>IF($B192="igen",Beosztás!X225,"")</f>
        <v/>
      </c>
      <c r="H192" s="40" t="str">
        <f>IF($B192="igen",Beosztás!Y225,"")</f>
        <v/>
      </c>
      <c r="I192" s="40" t="str">
        <f>IF($B192="igen",Beosztás!Z225,"")</f>
        <v/>
      </c>
      <c r="J192" s="40" t="str">
        <f>IF($B192="igen",Beosztás!AA225,"")</f>
        <v/>
      </c>
      <c r="K192" s="40" t="str">
        <f>IF($B192="igen",Beosztás!AB225,"")</f>
        <v/>
      </c>
      <c r="L192" s="40" t="str">
        <f>IF($B192="igen",Beosztás!AC225,"")</f>
        <v/>
      </c>
      <c r="M192" s="40" t="str">
        <f>IF($B192="igen",Beosztás!AD225,"")</f>
        <v/>
      </c>
      <c r="N192" s="40" t="str">
        <f>IF($B192="igen",Beosztás!AE225,"")</f>
        <v/>
      </c>
      <c r="O192" s="40" t="str">
        <f>IF($B192="igen",Beosztás!AF225,"")</f>
        <v/>
      </c>
      <c r="P192" s="40" t="str">
        <f>IF($B192="igen",Beosztás!AG225,"")</f>
        <v/>
      </c>
      <c r="Q192" s="40" t="str">
        <f>IF($B192="igen",Beosztás!AH225,"")</f>
        <v/>
      </c>
      <c r="R192" s="40" t="str">
        <f>IF($B192="igen",Beosztás!AI225,"")</f>
        <v/>
      </c>
      <c r="S192" s="40" t="str">
        <f>IF($B192="igen",Beosztás!AJ225,"")</f>
        <v/>
      </c>
      <c r="T192" s="40" t="str">
        <f>IF($B192="igen",Beosztás!AK225,"")</f>
        <v/>
      </c>
      <c r="U192" s="40" t="str">
        <f>IF($B192="igen",Beosztás!AL225,"")</f>
        <v/>
      </c>
      <c r="V192" s="40" t="str">
        <f>IF($B192="igen",Beosztás!AM225,"")</f>
        <v/>
      </c>
      <c r="W192" s="40" t="str">
        <f>IF($B192="igen",Beosztás!AN225,"")</f>
        <v/>
      </c>
      <c r="X192" s="40" t="str">
        <f>IF($B192="igen",Beosztás!AO225,"")</f>
        <v/>
      </c>
      <c r="Y192" s="40" t="str">
        <f>IF($B192="igen",Beosztás!AP225,"")</f>
        <v/>
      </c>
      <c r="Z192" s="40" t="str">
        <f>IF($B192="igen",Beosztás!AQ225,"")</f>
        <v/>
      </c>
      <c r="AA192" s="40" t="str">
        <f>IF($B192="igen",Beosztás!AR225,"")</f>
        <v/>
      </c>
      <c r="AB192" s="40" t="str">
        <f>IF($B192="igen",Beosztás!AS225,"")</f>
        <v/>
      </c>
      <c r="AC192" s="40" t="str">
        <f>IF($B192="igen",Beosztás!AT225,"")</f>
        <v/>
      </c>
      <c r="AD192" s="40" t="str">
        <f>IF($B192="igen",Beosztás!AU225,"")</f>
        <v/>
      </c>
      <c r="AE192" s="40" t="str">
        <f>IF($B192="igen",Beosztás!AV225,"")</f>
        <v/>
      </c>
      <c r="AF192" s="40" t="str">
        <f>IF($B192="igen",Beosztás!AW225,"")</f>
        <v/>
      </c>
      <c r="AG192" s="40" t="str">
        <f>IF($B192="igen",Beosztás!AX225,"")</f>
        <v/>
      </c>
    </row>
    <row r="193" spans="1:33" ht="15" hidden="1" thickBot="1" x14ac:dyDescent="0.35">
      <c r="A193" s="155" t="str">
        <f>Beosztás!A226</f>
        <v>Kovács Róbert</v>
      </c>
      <c r="B193" t="str">
        <f>VLOOKUP($A193,Beosztás!$A$42:$S$348,12,)</f>
        <v>nem</v>
      </c>
      <c r="C193" s="40" t="str">
        <f>IF($B193="igen",Beosztás!T226,"")</f>
        <v/>
      </c>
      <c r="D193" s="40" t="str">
        <f>IF($B193="igen",Beosztás!U226,"")</f>
        <v/>
      </c>
      <c r="E193" s="40" t="str">
        <f>IF($B193="igen",Beosztás!V226,"")</f>
        <v/>
      </c>
      <c r="F193" s="40" t="str">
        <f>IF($B193="igen",Beosztás!W226,"")</f>
        <v/>
      </c>
      <c r="G193" s="40" t="str">
        <f>IF($B193="igen",Beosztás!X226,"")</f>
        <v/>
      </c>
      <c r="H193" s="40" t="str">
        <f>IF($B193="igen",Beosztás!Y226,"")</f>
        <v/>
      </c>
      <c r="I193" s="40" t="str">
        <f>IF($B193="igen",Beosztás!Z226,"")</f>
        <v/>
      </c>
      <c r="J193" s="40" t="str">
        <f>IF($B193="igen",Beosztás!AA226,"")</f>
        <v/>
      </c>
      <c r="K193" s="40" t="str">
        <f>IF($B193="igen",Beosztás!AB226,"")</f>
        <v/>
      </c>
      <c r="L193" s="40" t="str">
        <f>IF($B193="igen",Beosztás!AC226,"")</f>
        <v/>
      </c>
      <c r="M193" s="40" t="str">
        <f>IF($B193="igen",Beosztás!AD226,"")</f>
        <v/>
      </c>
      <c r="N193" s="40" t="str">
        <f>IF($B193="igen",Beosztás!AE226,"")</f>
        <v/>
      </c>
      <c r="O193" s="40" t="str">
        <f>IF($B193="igen",Beosztás!AF226,"")</f>
        <v/>
      </c>
      <c r="P193" s="40" t="str">
        <f>IF($B193="igen",Beosztás!AG226,"")</f>
        <v/>
      </c>
      <c r="Q193" s="40" t="str">
        <f>IF($B193="igen",Beosztás!AH226,"")</f>
        <v/>
      </c>
      <c r="R193" s="40" t="str">
        <f>IF($B193="igen",Beosztás!AI226,"")</f>
        <v/>
      </c>
      <c r="S193" s="40" t="str">
        <f>IF($B193="igen",Beosztás!AJ226,"")</f>
        <v/>
      </c>
      <c r="T193" s="40" t="str">
        <f>IF($B193="igen",Beosztás!AK226,"")</f>
        <v/>
      </c>
      <c r="U193" s="40" t="str">
        <f>IF($B193="igen",Beosztás!AL226,"")</f>
        <v/>
      </c>
      <c r="V193" s="40" t="str">
        <f>IF($B193="igen",Beosztás!AM226,"")</f>
        <v/>
      </c>
      <c r="W193" s="40" t="str">
        <f>IF($B193="igen",Beosztás!AN226,"")</f>
        <v/>
      </c>
      <c r="X193" s="40" t="str">
        <f>IF($B193="igen",Beosztás!AO226,"")</f>
        <v/>
      </c>
      <c r="Y193" s="40" t="str">
        <f>IF($B193="igen",Beosztás!AP226,"")</f>
        <v/>
      </c>
      <c r="Z193" s="40" t="str">
        <f>IF($B193="igen",Beosztás!AQ226,"")</f>
        <v/>
      </c>
      <c r="AA193" s="40" t="str">
        <f>IF($B193="igen",Beosztás!AR226,"")</f>
        <v/>
      </c>
      <c r="AB193" s="40" t="str">
        <f>IF($B193="igen",Beosztás!AS226,"")</f>
        <v/>
      </c>
      <c r="AC193" s="40" t="str">
        <f>IF($B193="igen",Beosztás!AT226,"")</f>
        <v/>
      </c>
      <c r="AD193" s="40" t="str">
        <f>IF($B193="igen",Beosztás!AU226,"")</f>
        <v/>
      </c>
      <c r="AE193" s="40" t="str">
        <f>IF($B193="igen",Beosztás!AV226,"")</f>
        <v/>
      </c>
      <c r="AF193" s="40" t="str">
        <f>IF($B193="igen",Beosztás!AW226,"")</f>
        <v/>
      </c>
      <c r="AG193" s="40" t="str">
        <f>IF($B193="igen",Beosztás!AX226,"")</f>
        <v/>
      </c>
    </row>
    <row r="194" spans="1:33" ht="15" hidden="1" thickBot="1" x14ac:dyDescent="0.35">
      <c r="A194" s="155" t="str">
        <f>Beosztás!A227</f>
        <v>Ökrös Lajos</v>
      </c>
      <c r="B194" t="str">
        <f>VLOOKUP($A194,Beosztás!$A$42:$S$348,12,)</f>
        <v>nem</v>
      </c>
      <c r="C194" s="40" t="str">
        <f>IF($B194="igen",Beosztás!T227,"")</f>
        <v/>
      </c>
      <c r="D194" s="40" t="str">
        <f>IF($B194="igen",Beosztás!U227,"")</f>
        <v/>
      </c>
      <c r="E194" s="40" t="str">
        <f>IF($B194="igen",Beosztás!V227,"")</f>
        <v/>
      </c>
      <c r="F194" s="40" t="str">
        <f>IF($B194="igen",Beosztás!W227,"")</f>
        <v/>
      </c>
      <c r="G194" s="40" t="str">
        <f>IF($B194="igen",Beosztás!X227,"")</f>
        <v/>
      </c>
      <c r="H194" s="40" t="str">
        <f>IF($B194="igen",Beosztás!Y227,"")</f>
        <v/>
      </c>
      <c r="I194" s="40" t="str">
        <f>IF($B194="igen",Beosztás!Z227,"")</f>
        <v/>
      </c>
      <c r="J194" s="40" t="str">
        <f>IF($B194="igen",Beosztás!AA227,"")</f>
        <v/>
      </c>
      <c r="K194" s="40" t="str">
        <f>IF($B194="igen",Beosztás!AB227,"")</f>
        <v/>
      </c>
      <c r="L194" s="40" t="str">
        <f>IF($B194="igen",Beosztás!AC227,"")</f>
        <v/>
      </c>
      <c r="M194" s="40" t="str">
        <f>IF($B194="igen",Beosztás!AD227,"")</f>
        <v/>
      </c>
      <c r="N194" s="40" t="str">
        <f>IF($B194="igen",Beosztás!AE227,"")</f>
        <v/>
      </c>
      <c r="O194" s="40" t="str">
        <f>IF($B194="igen",Beosztás!AF227,"")</f>
        <v/>
      </c>
      <c r="P194" s="40" t="str">
        <f>IF($B194="igen",Beosztás!AG227,"")</f>
        <v/>
      </c>
      <c r="Q194" s="40" t="str">
        <f>IF($B194="igen",Beosztás!AH227,"")</f>
        <v/>
      </c>
      <c r="R194" s="40" t="str">
        <f>IF($B194="igen",Beosztás!AI227,"")</f>
        <v/>
      </c>
      <c r="S194" s="40" t="str">
        <f>IF($B194="igen",Beosztás!AJ227,"")</f>
        <v/>
      </c>
      <c r="T194" s="40" t="str">
        <f>IF($B194="igen",Beosztás!AK227,"")</f>
        <v/>
      </c>
      <c r="U194" s="40" t="str">
        <f>IF($B194="igen",Beosztás!AL227,"")</f>
        <v/>
      </c>
      <c r="V194" s="40" t="str">
        <f>IF($B194="igen",Beosztás!AM227,"")</f>
        <v/>
      </c>
      <c r="W194" s="40" t="str">
        <f>IF($B194="igen",Beosztás!AN227,"")</f>
        <v/>
      </c>
      <c r="X194" s="40" t="str">
        <f>IF($B194="igen",Beosztás!AO227,"")</f>
        <v/>
      </c>
      <c r="Y194" s="40" t="str">
        <f>IF($B194="igen",Beosztás!AP227,"")</f>
        <v/>
      </c>
      <c r="Z194" s="40" t="str">
        <f>IF($B194="igen",Beosztás!AQ227,"")</f>
        <v/>
      </c>
      <c r="AA194" s="40" t="str">
        <f>IF($B194="igen",Beosztás!AR227,"")</f>
        <v/>
      </c>
      <c r="AB194" s="40" t="str">
        <f>IF($B194="igen",Beosztás!AS227,"")</f>
        <v/>
      </c>
      <c r="AC194" s="40" t="str">
        <f>IF($B194="igen",Beosztás!AT227,"")</f>
        <v/>
      </c>
      <c r="AD194" s="40" t="str">
        <f>IF($B194="igen",Beosztás!AU227,"")</f>
        <v/>
      </c>
      <c r="AE194" s="40" t="str">
        <f>IF($B194="igen",Beosztás!AV227,"")</f>
        <v/>
      </c>
      <c r="AF194" s="40" t="str">
        <f>IF($B194="igen",Beosztás!AW227,"")</f>
        <v/>
      </c>
      <c r="AG194" s="40" t="str">
        <f>IF($B194="igen",Beosztás!AX227,"")</f>
        <v/>
      </c>
    </row>
    <row r="195" spans="1:33" ht="15" hidden="1" thickBot="1" x14ac:dyDescent="0.35">
      <c r="A195" s="179" t="str">
        <f>Beosztás!A228</f>
        <v>Ujhelyi Ágnes</v>
      </c>
      <c r="B195" t="str">
        <f>VLOOKUP($A195,Beosztás!$A$42:$S$348,12,)</f>
        <v>nem</v>
      </c>
      <c r="C195" s="76" t="str">
        <f>IF($B195="igen",Beosztás!T228,"")</f>
        <v/>
      </c>
      <c r="D195" s="76" t="str">
        <f>IF($B195="igen",Beosztás!U228,"")</f>
        <v/>
      </c>
      <c r="E195" s="76" t="str">
        <f>IF($B195="igen",Beosztás!V228,"")</f>
        <v/>
      </c>
      <c r="F195" s="76" t="str">
        <f>IF($B195="igen",Beosztás!W228,"")</f>
        <v/>
      </c>
      <c r="G195" s="76" t="str">
        <f>IF($B195="igen",Beosztás!X228,"")</f>
        <v/>
      </c>
      <c r="H195" s="76" t="str">
        <f>IF($B195="igen",Beosztás!Y228,"")</f>
        <v/>
      </c>
      <c r="I195" s="76" t="str">
        <f>IF($B195="igen",Beosztás!Z228,"")</f>
        <v/>
      </c>
      <c r="J195" s="76" t="str">
        <f>IF($B195="igen",Beosztás!AA228,"")</f>
        <v/>
      </c>
      <c r="K195" s="76" t="str">
        <f>IF($B195="igen",Beosztás!AB228,"")</f>
        <v/>
      </c>
      <c r="L195" s="76" t="str">
        <f>IF($B195="igen",Beosztás!AC228,"")</f>
        <v/>
      </c>
      <c r="M195" s="76" t="str">
        <f>IF($B195="igen",Beosztás!AD228,"")</f>
        <v/>
      </c>
      <c r="N195" s="76" t="str">
        <f>IF($B195="igen",Beosztás!AE228,"")</f>
        <v/>
      </c>
      <c r="O195" s="76" t="str">
        <f>IF($B195="igen",Beosztás!AF228,"")</f>
        <v/>
      </c>
      <c r="P195" s="76" t="str">
        <f>IF($B195="igen",Beosztás!AG228,"")</f>
        <v/>
      </c>
      <c r="Q195" s="76" t="str">
        <f>IF($B195="igen",Beosztás!AH228,"")</f>
        <v/>
      </c>
      <c r="R195" s="76" t="str">
        <f>IF($B195="igen",Beosztás!AI228,"")</f>
        <v/>
      </c>
      <c r="S195" s="76" t="str">
        <f>IF($B195="igen",Beosztás!AJ228,"")</f>
        <v/>
      </c>
      <c r="T195" s="76" t="str">
        <f>IF($B195="igen",Beosztás!AK228,"")</f>
        <v/>
      </c>
      <c r="U195" s="76" t="str">
        <f>IF($B195="igen",Beosztás!AL228,"")</f>
        <v/>
      </c>
      <c r="V195" s="76" t="str">
        <f>IF($B195="igen",Beosztás!AM228,"")</f>
        <v/>
      </c>
      <c r="W195" s="76" t="str">
        <f>IF($B195="igen",Beosztás!AN228,"")</f>
        <v/>
      </c>
      <c r="X195" s="76" t="str">
        <f>IF($B195="igen",Beosztás!AO228,"")</f>
        <v/>
      </c>
      <c r="Y195" s="76" t="str">
        <f>IF($B195="igen",Beosztás!AP228,"")</f>
        <v/>
      </c>
      <c r="Z195" s="76" t="str">
        <f>IF($B195="igen",Beosztás!AQ228,"")</f>
        <v/>
      </c>
      <c r="AA195" s="76" t="str">
        <f>IF($B195="igen",Beosztás!AR228,"")</f>
        <v/>
      </c>
      <c r="AB195" s="76" t="str">
        <f>IF($B195="igen",Beosztás!AS228,"")</f>
        <v/>
      </c>
      <c r="AC195" s="76" t="str">
        <f>IF($B195="igen",Beosztás!AT228,"")</f>
        <v/>
      </c>
      <c r="AD195" s="76" t="str">
        <f>IF($B195="igen",Beosztás!AU228,"")</f>
        <v/>
      </c>
      <c r="AE195" s="76" t="str">
        <f>IF($B195="igen",Beosztás!AV228,"")</f>
        <v/>
      </c>
      <c r="AF195" s="76" t="str">
        <f>IF($B195="igen",Beosztás!AW228,"")</f>
        <v/>
      </c>
      <c r="AG195" s="76" t="str">
        <f>IF($B195="igen",Beosztás!AX228,"")</f>
        <v/>
      </c>
    </row>
    <row r="196" spans="1:33" ht="15" hidden="1" thickBot="1" x14ac:dyDescent="0.35">
      <c r="A196" s="177">
        <f>Beosztás!A230</f>
        <v>0</v>
      </c>
      <c r="B196">
        <f>VLOOKUP($A196,Beosztás!$A$42:$S$348,12,)</f>
        <v>0</v>
      </c>
      <c r="C196" s="178" t="str">
        <f>IF($B196="igen",Beosztás!T230,"")</f>
        <v/>
      </c>
      <c r="D196" s="178" t="str">
        <f>IF($B196="igen",Beosztás!U230,"")</f>
        <v/>
      </c>
      <c r="E196" s="178" t="str">
        <f>IF($B196="igen",Beosztás!V230,"")</f>
        <v/>
      </c>
      <c r="F196" s="178" t="str">
        <f>IF($B196="igen",Beosztás!W230,"")</f>
        <v/>
      </c>
      <c r="G196" s="178" t="str">
        <f>IF($B196="igen",Beosztás!X230,"")</f>
        <v/>
      </c>
      <c r="H196" s="178" t="str">
        <f>IF($B196="igen",Beosztás!Y230,"")</f>
        <v/>
      </c>
      <c r="I196" s="178" t="str">
        <f>IF($B196="igen",Beosztás!Z230,"")</f>
        <v/>
      </c>
      <c r="J196" s="178" t="str">
        <f>IF($B196="igen",Beosztás!AA230,"")</f>
        <v/>
      </c>
      <c r="K196" s="178" t="str">
        <f>IF($B196="igen",Beosztás!AB230,"")</f>
        <v/>
      </c>
      <c r="L196" s="178" t="str">
        <f>IF($B196="igen",Beosztás!AC230,"")</f>
        <v/>
      </c>
      <c r="M196" s="178" t="str">
        <f>IF($B196="igen",Beosztás!AD230,"")</f>
        <v/>
      </c>
      <c r="N196" s="178" t="str">
        <f>IF($B196="igen",Beosztás!AE230,"")</f>
        <v/>
      </c>
      <c r="O196" s="178" t="str">
        <f>IF($B196="igen",Beosztás!AF230,"")</f>
        <v/>
      </c>
      <c r="P196" s="178" t="str">
        <f>IF($B196="igen",Beosztás!AG230,"")</f>
        <v/>
      </c>
      <c r="Q196" s="178" t="str">
        <f>IF($B196="igen",Beosztás!AH230,"")</f>
        <v/>
      </c>
      <c r="R196" s="178" t="str">
        <f>IF($B196="igen",Beosztás!AI230,"")</f>
        <v/>
      </c>
      <c r="S196" s="178" t="str">
        <f>IF($B196="igen",Beosztás!AJ230,"")</f>
        <v/>
      </c>
      <c r="T196" s="178" t="str">
        <f>IF($B196="igen",Beosztás!AK230,"")</f>
        <v/>
      </c>
      <c r="U196" s="178" t="str">
        <f>IF($B196="igen",Beosztás!AL230,"")</f>
        <v/>
      </c>
      <c r="V196" s="178" t="str">
        <f>IF($B196="igen",Beosztás!AM230,"")</f>
        <v/>
      </c>
      <c r="W196" s="178" t="str">
        <f>IF($B196="igen",Beosztás!AN230,"")</f>
        <v/>
      </c>
      <c r="X196" s="178" t="str">
        <f>IF($B196="igen",Beosztás!AO230,"")</f>
        <v/>
      </c>
      <c r="Y196" s="178" t="str">
        <f>IF($B196="igen",Beosztás!AP230,"")</f>
        <v/>
      </c>
      <c r="Z196" s="178" t="str">
        <f>IF($B196="igen",Beosztás!AQ230,"")</f>
        <v/>
      </c>
      <c r="AA196" s="178" t="str">
        <f>IF($B196="igen",Beosztás!AR230,"")</f>
        <v/>
      </c>
      <c r="AB196" s="178" t="str">
        <f>IF($B196="igen",Beosztás!AS230,"")</f>
        <v/>
      </c>
      <c r="AC196" s="178" t="str">
        <f>IF($B196="igen",Beosztás!AT230,"")</f>
        <v/>
      </c>
      <c r="AD196" s="178" t="str">
        <f>IF($B196="igen",Beosztás!AU230,"")</f>
        <v/>
      </c>
      <c r="AE196" s="178" t="str">
        <f>IF($B196="igen",Beosztás!AV230,"")</f>
        <v/>
      </c>
      <c r="AF196" s="178" t="str">
        <f>IF($B196="igen",Beosztás!AW230,"")</f>
        <v/>
      </c>
      <c r="AG196" s="178" t="str">
        <f>IF($B196="igen",Beosztás!AX230,"")</f>
        <v/>
      </c>
    </row>
    <row r="197" spans="1:33" ht="15" hidden="1" thickBot="1" x14ac:dyDescent="0.35">
      <c r="A197" s="155">
        <f>Beosztás!A231</f>
        <v>0</v>
      </c>
      <c r="B197">
        <f>VLOOKUP($A197,Beosztás!$A$42:$S$348,12,)</f>
        <v>0</v>
      </c>
      <c r="C197" s="40" t="str">
        <f>IF($B197="igen",Beosztás!T231,"")</f>
        <v/>
      </c>
      <c r="D197" s="40" t="str">
        <f>IF($B197="igen",Beosztás!U231,"")</f>
        <v/>
      </c>
      <c r="E197" s="40" t="str">
        <f>IF($B197="igen",Beosztás!V231,"")</f>
        <v/>
      </c>
      <c r="F197" s="40" t="str">
        <f>IF($B197="igen",Beosztás!W231,"")</f>
        <v/>
      </c>
      <c r="G197" s="40" t="str">
        <f>IF($B197="igen",Beosztás!X231,"")</f>
        <v/>
      </c>
      <c r="H197" s="40" t="str">
        <f>IF($B197="igen",Beosztás!Y231,"")</f>
        <v/>
      </c>
      <c r="I197" s="40" t="str">
        <f>IF($B197="igen",Beosztás!Z231,"")</f>
        <v/>
      </c>
      <c r="J197" s="40" t="str">
        <f>IF($B197="igen",Beosztás!AA231,"")</f>
        <v/>
      </c>
      <c r="K197" s="40" t="str">
        <f>IF($B197="igen",Beosztás!AB231,"")</f>
        <v/>
      </c>
      <c r="L197" s="40" t="str">
        <f>IF($B197="igen",Beosztás!AC231,"")</f>
        <v/>
      </c>
      <c r="M197" s="40" t="str">
        <f>IF($B197="igen",Beosztás!AD231,"")</f>
        <v/>
      </c>
      <c r="N197" s="40" t="str">
        <f>IF($B197="igen",Beosztás!AE231,"")</f>
        <v/>
      </c>
      <c r="O197" s="40" t="str">
        <f>IF($B197="igen",Beosztás!AF231,"")</f>
        <v/>
      </c>
      <c r="P197" s="40" t="str">
        <f>IF($B197="igen",Beosztás!AG231,"")</f>
        <v/>
      </c>
      <c r="Q197" s="40" t="str">
        <f>IF($B197="igen",Beosztás!AH231,"")</f>
        <v/>
      </c>
      <c r="R197" s="40" t="str">
        <f>IF($B197="igen",Beosztás!AI231,"")</f>
        <v/>
      </c>
      <c r="S197" s="40" t="str">
        <f>IF($B197="igen",Beosztás!AJ231,"")</f>
        <v/>
      </c>
      <c r="T197" s="40" t="str">
        <f>IF($B197="igen",Beosztás!AK231,"")</f>
        <v/>
      </c>
      <c r="U197" s="40" t="str">
        <f>IF($B197="igen",Beosztás!AL231,"")</f>
        <v/>
      </c>
      <c r="V197" s="40" t="str">
        <f>IF($B197="igen",Beosztás!AM231,"")</f>
        <v/>
      </c>
      <c r="W197" s="40" t="str">
        <f>IF($B197="igen",Beosztás!AN231,"")</f>
        <v/>
      </c>
      <c r="X197" s="40" t="str">
        <f>IF($B197="igen",Beosztás!AO231,"")</f>
        <v/>
      </c>
      <c r="Y197" s="40" t="str">
        <f>IF($B197="igen",Beosztás!AP231,"")</f>
        <v/>
      </c>
      <c r="Z197" s="40" t="str">
        <f>IF($B197="igen",Beosztás!AQ231,"")</f>
        <v/>
      </c>
      <c r="AA197" s="40" t="str">
        <f>IF($B197="igen",Beosztás!AR231,"")</f>
        <v/>
      </c>
      <c r="AB197" s="40" t="str">
        <f>IF($B197="igen",Beosztás!AS231,"")</f>
        <v/>
      </c>
      <c r="AC197" s="40" t="str">
        <f>IF($B197="igen",Beosztás!AT231,"")</f>
        <v/>
      </c>
      <c r="AD197" s="40" t="str">
        <f>IF($B197="igen",Beosztás!AU231,"")</f>
        <v/>
      </c>
      <c r="AE197" s="40" t="str">
        <f>IF($B197="igen",Beosztás!AV231,"")</f>
        <v/>
      </c>
      <c r="AF197" s="40" t="str">
        <f>IF($B197="igen",Beosztás!AW231,"")</f>
        <v/>
      </c>
      <c r="AG197" s="40" t="str">
        <f>IF($B197="igen",Beosztás!AX231,"")</f>
        <v/>
      </c>
    </row>
    <row r="198" spans="1:33" ht="15" hidden="1" thickBot="1" x14ac:dyDescent="0.35">
      <c r="A198" s="155">
        <f>Beosztás!A232</f>
        <v>0</v>
      </c>
      <c r="B198">
        <f>VLOOKUP($A198,Beosztás!$A$42:$S$348,12,)</f>
        <v>0</v>
      </c>
      <c r="C198" s="40" t="str">
        <f>IF($B198="igen",Beosztás!T232,"")</f>
        <v/>
      </c>
      <c r="D198" s="40" t="str">
        <f>IF($B198="igen",Beosztás!U232,"")</f>
        <v/>
      </c>
      <c r="E198" s="40" t="str">
        <f>IF($B198="igen",Beosztás!V232,"")</f>
        <v/>
      </c>
      <c r="F198" s="40" t="str">
        <f>IF($B198="igen",Beosztás!W232,"")</f>
        <v/>
      </c>
      <c r="G198" s="40" t="str">
        <f>IF($B198="igen",Beosztás!X232,"")</f>
        <v/>
      </c>
      <c r="H198" s="40" t="str">
        <f>IF($B198="igen",Beosztás!Y232,"")</f>
        <v/>
      </c>
      <c r="I198" s="40" t="str">
        <f>IF($B198="igen",Beosztás!Z232,"")</f>
        <v/>
      </c>
      <c r="J198" s="40" t="str">
        <f>IF($B198="igen",Beosztás!AA232,"")</f>
        <v/>
      </c>
      <c r="K198" s="40" t="str">
        <f>IF($B198="igen",Beosztás!AB232,"")</f>
        <v/>
      </c>
      <c r="L198" s="40" t="str">
        <f>IF($B198="igen",Beosztás!AC232,"")</f>
        <v/>
      </c>
      <c r="M198" s="40" t="str">
        <f>IF($B198="igen",Beosztás!AD232,"")</f>
        <v/>
      </c>
      <c r="N198" s="40" t="str">
        <f>IF($B198="igen",Beosztás!AE232,"")</f>
        <v/>
      </c>
      <c r="O198" s="40" t="str">
        <f>IF($B198="igen",Beosztás!AF232,"")</f>
        <v/>
      </c>
      <c r="P198" s="40" t="str">
        <f>IF($B198="igen",Beosztás!AG232,"")</f>
        <v/>
      </c>
      <c r="Q198" s="40" t="str">
        <f>IF($B198="igen",Beosztás!AH232,"")</f>
        <v/>
      </c>
      <c r="R198" s="40" t="str">
        <f>IF($B198="igen",Beosztás!AI232,"")</f>
        <v/>
      </c>
      <c r="S198" s="40" t="str">
        <f>IF($B198="igen",Beosztás!AJ232,"")</f>
        <v/>
      </c>
      <c r="T198" s="40" t="str">
        <f>IF($B198="igen",Beosztás!AK232,"")</f>
        <v/>
      </c>
      <c r="U198" s="40" t="str">
        <f>IF($B198="igen",Beosztás!AL232,"")</f>
        <v/>
      </c>
      <c r="V198" s="40" t="str">
        <f>IF($B198="igen",Beosztás!AM232,"")</f>
        <v/>
      </c>
      <c r="W198" s="40" t="str">
        <f>IF($B198="igen",Beosztás!AN232,"")</f>
        <v/>
      </c>
      <c r="X198" s="40" t="str">
        <f>IF($B198="igen",Beosztás!AO232,"")</f>
        <v/>
      </c>
      <c r="Y198" s="40" t="str">
        <f>IF($B198="igen",Beosztás!AP232,"")</f>
        <v/>
      </c>
      <c r="Z198" s="40" t="str">
        <f>IF($B198="igen",Beosztás!AQ232,"")</f>
        <v/>
      </c>
      <c r="AA198" s="40" t="str">
        <f>IF($B198="igen",Beosztás!AR232,"")</f>
        <v/>
      </c>
      <c r="AB198" s="40" t="str">
        <f>IF($B198="igen",Beosztás!AS232,"")</f>
        <v/>
      </c>
      <c r="AC198" s="40" t="str">
        <f>IF($B198="igen",Beosztás!AT232,"")</f>
        <v/>
      </c>
      <c r="AD198" s="40" t="str">
        <f>IF($B198="igen",Beosztás!AU232,"")</f>
        <v/>
      </c>
      <c r="AE198" s="40" t="str">
        <f>IF($B198="igen",Beosztás!AV232,"")</f>
        <v/>
      </c>
      <c r="AF198" s="40" t="str">
        <f>IF($B198="igen",Beosztás!AW232,"")</f>
        <v/>
      </c>
      <c r="AG198" s="40" t="str">
        <f>IF($B198="igen",Beosztás!AX232,"")</f>
        <v/>
      </c>
    </row>
    <row r="199" spans="1:33" ht="15" hidden="1" thickBot="1" x14ac:dyDescent="0.35">
      <c r="A199" s="155">
        <f>Beosztás!A233</f>
        <v>0</v>
      </c>
      <c r="B199">
        <f>VLOOKUP($A199,Beosztás!$A$42:$S$348,12,)</f>
        <v>0</v>
      </c>
      <c r="C199" s="40" t="str">
        <f>IF($B199="igen",Beosztás!T233,"")</f>
        <v/>
      </c>
      <c r="D199" s="40" t="str">
        <f>IF($B199="igen",Beosztás!U233,"")</f>
        <v/>
      </c>
      <c r="E199" s="40" t="str">
        <f>IF($B199="igen",Beosztás!V233,"")</f>
        <v/>
      </c>
      <c r="F199" s="40" t="str">
        <f>IF($B199="igen",Beosztás!W233,"")</f>
        <v/>
      </c>
      <c r="G199" s="40" t="str">
        <f>IF($B199="igen",Beosztás!X233,"")</f>
        <v/>
      </c>
      <c r="H199" s="40" t="str">
        <f>IF($B199="igen",Beosztás!Y233,"")</f>
        <v/>
      </c>
      <c r="I199" s="40" t="str">
        <f>IF($B199="igen",Beosztás!Z233,"")</f>
        <v/>
      </c>
      <c r="J199" s="40" t="str">
        <f>IF($B199="igen",Beosztás!AA233,"")</f>
        <v/>
      </c>
      <c r="K199" s="40" t="str">
        <f>IF($B199="igen",Beosztás!AB233,"")</f>
        <v/>
      </c>
      <c r="L199" s="40" t="str">
        <f>IF($B199="igen",Beosztás!AC233,"")</f>
        <v/>
      </c>
      <c r="M199" s="40" t="str">
        <f>IF($B199="igen",Beosztás!AD233,"")</f>
        <v/>
      </c>
      <c r="N199" s="40" t="str">
        <f>IF($B199="igen",Beosztás!AE233,"")</f>
        <v/>
      </c>
      <c r="O199" s="40" t="str">
        <f>IF($B199="igen",Beosztás!AF233,"")</f>
        <v/>
      </c>
      <c r="P199" s="40" t="str">
        <f>IF($B199="igen",Beosztás!AG233,"")</f>
        <v/>
      </c>
      <c r="Q199" s="40" t="str">
        <f>IF($B199="igen",Beosztás!AH233,"")</f>
        <v/>
      </c>
      <c r="R199" s="40" t="str">
        <f>IF($B199="igen",Beosztás!AI233,"")</f>
        <v/>
      </c>
      <c r="S199" s="40" t="str">
        <f>IF($B199="igen",Beosztás!AJ233,"")</f>
        <v/>
      </c>
      <c r="T199" s="40" t="str">
        <f>IF($B199="igen",Beosztás!AK233,"")</f>
        <v/>
      </c>
      <c r="U199" s="40" t="str">
        <f>IF($B199="igen",Beosztás!AL233,"")</f>
        <v/>
      </c>
      <c r="V199" s="40" t="str">
        <f>IF($B199="igen",Beosztás!AM233,"")</f>
        <v/>
      </c>
      <c r="W199" s="40" t="str">
        <f>IF($B199="igen",Beosztás!AN233,"")</f>
        <v/>
      </c>
      <c r="X199" s="40" t="str">
        <f>IF($B199="igen",Beosztás!AO233,"")</f>
        <v/>
      </c>
      <c r="Y199" s="40" t="str">
        <f>IF($B199="igen",Beosztás!AP233,"")</f>
        <v/>
      </c>
      <c r="Z199" s="40" t="str">
        <f>IF($B199="igen",Beosztás!AQ233,"")</f>
        <v/>
      </c>
      <c r="AA199" s="40" t="str">
        <f>IF($B199="igen",Beosztás!AR233,"")</f>
        <v/>
      </c>
      <c r="AB199" s="40" t="str">
        <f>IF($B199="igen",Beosztás!AS233,"")</f>
        <v/>
      </c>
      <c r="AC199" s="40" t="str">
        <f>IF($B199="igen",Beosztás!AT233,"")</f>
        <v/>
      </c>
      <c r="AD199" s="40" t="str">
        <f>IF($B199="igen",Beosztás!AU233,"")</f>
        <v/>
      </c>
      <c r="AE199" s="40" t="str">
        <f>IF($B199="igen",Beosztás!AV233,"")</f>
        <v/>
      </c>
      <c r="AF199" s="40" t="str">
        <f>IF($B199="igen",Beosztás!AW233,"")</f>
        <v/>
      </c>
      <c r="AG199" s="40" t="str">
        <f>IF($B199="igen",Beosztás!AX233,"")</f>
        <v/>
      </c>
    </row>
    <row r="200" spans="1:33" ht="15" hidden="1" thickBot="1" x14ac:dyDescent="0.35">
      <c r="A200" s="155">
        <f>Beosztás!A234</f>
        <v>0</v>
      </c>
      <c r="B200">
        <f>VLOOKUP($A200,Beosztás!$A$42:$S$348,12,)</f>
        <v>0</v>
      </c>
      <c r="C200" s="40" t="str">
        <f>IF($B200="igen",Beosztás!T234,"")</f>
        <v/>
      </c>
      <c r="D200" s="40" t="str">
        <f>IF($B200="igen",Beosztás!U234,"")</f>
        <v/>
      </c>
      <c r="E200" s="40" t="str">
        <f>IF($B200="igen",Beosztás!V234,"")</f>
        <v/>
      </c>
      <c r="F200" s="40" t="str">
        <f>IF($B200="igen",Beosztás!W234,"")</f>
        <v/>
      </c>
      <c r="G200" s="40" t="str">
        <f>IF($B200="igen",Beosztás!X234,"")</f>
        <v/>
      </c>
      <c r="H200" s="40" t="str">
        <f>IF($B200="igen",Beosztás!Y234,"")</f>
        <v/>
      </c>
      <c r="I200" s="40" t="str">
        <f>IF($B200="igen",Beosztás!Z234,"")</f>
        <v/>
      </c>
      <c r="J200" s="40" t="str">
        <f>IF($B200="igen",Beosztás!AA234,"")</f>
        <v/>
      </c>
      <c r="K200" s="40" t="str">
        <f>IF($B200="igen",Beosztás!AB234,"")</f>
        <v/>
      </c>
      <c r="L200" s="40" t="str">
        <f>IF($B200="igen",Beosztás!AC234,"")</f>
        <v/>
      </c>
      <c r="M200" s="40" t="str">
        <f>IF($B200="igen",Beosztás!AD234,"")</f>
        <v/>
      </c>
      <c r="N200" s="40" t="str">
        <f>IF($B200="igen",Beosztás!AE234,"")</f>
        <v/>
      </c>
      <c r="O200" s="40" t="str">
        <f>IF($B200="igen",Beosztás!AF234,"")</f>
        <v/>
      </c>
      <c r="P200" s="40" t="str">
        <f>IF($B200="igen",Beosztás!AG234,"")</f>
        <v/>
      </c>
      <c r="Q200" s="40" t="str">
        <f>IF($B200="igen",Beosztás!AH234,"")</f>
        <v/>
      </c>
      <c r="R200" s="40" t="str">
        <f>IF($B200="igen",Beosztás!AI234,"")</f>
        <v/>
      </c>
      <c r="S200" s="40" t="str">
        <f>IF($B200="igen",Beosztás!AJ234,"")</f>
        <v/>
      </c>
      <c r="T200" s="40" t="str">
        <f>IF($B200="igen",Beosztás!AK234,"")</f>
        <v/>
      </c>
      <c r="U200" s="40" t="str">
        <f>IF($B200="igen",Beosztás!AL234,"")</f>
        <v/>
      </c>
      <c r="V200" s="40" t="str">
        <f>IF($B200="igen",Beosztás!AM234,"")</f>
        <v/>
      </c>
      <c r="W200" s="40" t="str">
        <f>IF($B200="igen",Beosztás!AN234,"")</f>
        <v/>
      </c>
      <c r="X200" s="40" t="str">
        <f>IF($B200="igen",Beosztás!AO234,"")</f>
        <v/>
      </c>
      <c r="Y200" s="40" t="str">
        <f>IF($B200="igen",Beosztás!AP234,"")</f>
        <v/>
      </c>
      <c r="Z200" s="40" t="str">
        <f>IF($B200="igen",Beosztás!AQ234,"")</f>
        <v/>
      </c>
      <c r="AA200" s="40" t="str">
        <f>IF($B200="igen",Beosztás!AR234,"")</f>
        <v/>
      </c>
      <c r="AB200" s="40" t="str">
        <f>IF($B200="igen",Beosztás!AS234,"")</f>
        <v/>
      </c>
      <c r="AC200" s="40" t="str">
        <f>IF($B200="igen",Beosztás!AT234,"")</f>
        <v/>
      </c>
      <c r="AD200" s="40" t="str">
        <f>IF($B200="igen",Beosztás!AU234,"")</f>
        <v/>
      </c>
      <c r="AE200" s="40" t="str">
        <f>IF($B200="igen",Beosztás!AV234,"")</f>
        <v/>
      </c>
      <c r="AF200" s="40" t="str">
        <f>IF($B200="igen",Beosztás!AW234,"")</f>
        <v/>
      </c>
      <c r="AG200" s="40" t="str">
        <f>IF($B200="igen",Beosztás!AX234,"")</f>
        <v/>
      </c>
    </row>
    <row r="201" spans="1:33" ht="15" hidden="1" thickBot="1" x14ac:dyDescent="0.35">
      <c r="A201" s="155">
        <f>Beosztás!A235</f>
        <v>0</v>
      </c>
      <c r="B201">
        <f>VLOOKUP($A201,Beosztás!$A$42:$S$348,12,)</f>
        <v>0</v>
      </c>
      <c r="C201" s="40" t="str">
        <f>IF($B201="igen",Beosztás!T235,"")</f>
        <v/>
      </c>
      <c r="D201" s="40" t="str">
        <f>IF($B201="igen",Beosztás!U235,"")</f>
        <v/>
      </c>
      <c r="E201" s="40" t="str">
        <f>IF($B201="igen",Beosztás!V235,"")</f>
        <v/>
      </c>
      <c r="F201" s="40" t="str">
        <f>IF($B201="igen",Beosztás!W235,"")</f>
        <v/>
      </c>
      <c r="G201" s="40" t="str">
        <f>IF($B201="igen",Beosztás!X235,"")</f>
        <v/>
      </c>
      <c r="H201" s="40" t="str">
        <f>IF($B201="igen",Beosztás!Y235,"")</f>
        <v/>
      </c>
      <c r="I201" s="40" t="str">
        <f>IF($B201="igen",Beosztás!Z235,"")</f>
        <v/>
      </c>
      <c r="J201" s="40" t="str">
        <f>IF($B201="igen",Beosztás!AA235,"")</f>
        <v/>
      </c>
      <c r="K201" s="40" t="str">
        <f>IF($B201="igen",Beosztás!AB235,"")</f>
        <v/>
      </c>
      <c r="L201" s="40" t="str">
        <f>IF($B201="igen",Beosztás!AC235,"")</f>
        <v/>
      </c>
      <c r="M201" s="40" t="str">
        <f>IF($B201="igen",Beosztás!AD235,"")</f>
        <v/>
      </c>
      <c r="N201" s="40" t="str">
        <f>IF($B201="igen",Beosztás!AE235,"")</f>
        <v/>
      </c>
      <c r="O201" s="40" t="str">
        <f>IF($B201="igen",Beosztás!AF235,"")</f>
        <v/>
      </c>
      <c r="P201" s="40" t="str">
        <f>IF($B201="igen",Beosztás!AG235,"")</f>
        <v/>
      </c>
      <c r="Q201" s="40" t="str">
        <f>IF($B201="igen",Beosztás!AH235,"")</f>
        <v/>
      </c>
      <c r="R201" s="40" t="str">
        <f>IF($B201="igen",Beosztás!AI235,"")</f>
        <v/>
      </c>
      <c r="S201" s="40" t="str">
        <f>IF($B201="igen",Beosztás!AJ235,"")</f>
        <v/>
      </c>
      <c r="T201" s="40" t="str">
        <f>IF($B201="igen",Beosztás!AK235,"")</f>
        <v/>
      </c>
      <c r="U201" s="40" t="str">
        <f>IF($B201="igen",Beosztás!AL235,"")</f>
        <v/>
      </c>
      <c r="V201" s="40" t="str">
        <f>IF($B201="igen",Beosztás!AM235,"")</f>
        <v/>
      </c>
      <c r="W201" s="40" t="str">
        <f>IF($B201="igen",Beosztás!AN235,"")</f>
        <v/>
      </c>
      <c r="X201" s="40" t="str">
        <f>IF($B201="igen",Beosztás!AO235,"")</f>
        <v/>
      </c>
      <c r="Y201" s="40" t="str">
        <f>IF($B201="igen",Beosztás!AP235,"")</f>
        <v/>
      </c>
      <c r="Z201" s="40" t="str">
        <f>IF($B201="igen",Beosztás!AQ235,"")</f>
        <v/>
      </c>
      <c r="AA201" s="40" t="str">
        <f>IF($B201="igen",Beosztás!AR235,"")</f>
        <v/>
      </c>
      <c r="AB201" s="40" t="str">
        <f>IF($B201="igen",Beosztás!AS235,"")</f>
        <v/>
      </c>
      <c r="AC201" s="40" t="str">
        <f>IF($B201="igen",Beosztás!AT235,"")</f>
        <v/>
      </c>
      <c r="AD201" s="40" t="str">
        <f>IF($B201="igen",Beosztás!AU235,"")</f>
        <v/>
      </c>
      <c r="AE201" s="40" t="str">
        <f>IF($B201="igen",Beosztás!AV235,"")</f>
        <v/>
      </c>
      <c r="AF201" s="40" t="str">
        <f>IF($B201="igen",Beosztás!AW235,"")</f>
        <v/>
      </c>
      <c r="AG201" s="40" t="str">
        <f>IF($B201="igen",Beosztás!AX235,"")</f>
        <v/>
      </c>
    </row>
    <row r="202" spans="1:33" ht="15" hidden="1" thickBot="1" x14ac:dyDescent="0.35">
      <c r="A202" s="155">
        <f>Beosztás!A236</f>
        <v>0</v>
      </c>
      <c r="B202">
        <f>VLOOKUP($A202,Beosztás!$A$42:$S$348,12,)</f>
        <v>0</v>
      </c>
      <c r="C202" s="40" t="str">
        <f>IF($B202="igen",Beosztás!T236,"")</f>
        <v/>
      </c>
      <c r="D202" s="40" t="str">
        <f>IF($B202="igen",Beosztás!U236,"")</f>
        <v/>
      </c>
      <c r="E202" s="40" t="str">
        <f>IF($B202="igen",Beosztás!V236,"")</f>
        <v/>
      </c>
      <c r="F202" s="40" t="str">
        <f>IF($B202="igen",Beosztás!W236,"")</f>
        <v/>
      </c>
      <c r="G202" s="40" t="str">
        <f>IF($B202="igen",Beosztás!X236,"")</f>
        <v/>
      </c>
      <c r="H202" s="40" t="str">
        <f>IF($B202="igen",Beosztás!Y236,"")</f>
        <v/>
      </c>
      <c r="I202" s="40" t="str">
        <f>IF($B202="igen",Beosztás!Z236,"")</f>
        <v/>
      </c>
      <c r="J202" s="40" t="str">
        <f>IF($B202="igen",Beosztás!AA236,"")</f>
        <v/>
      </c>
      <c r="K202" s="40" t="str">
        <f>IF($B202="igen",Beosztás!AB236,"")</f>
        <v/>
      </c>
      <c r="L202" s="40" t="str">
        <f>IF($B202="igen",Beosztás!AC236,"")</f>
        <v/>
      </c>
      <c r="M202" s="40" t="str">
        <f>IF($B202="igen",Beosztás!AD236,"")</f>
        <v/>
      </c>
      <c r="N202" s="40" t="str">
        <f>IF($B202="igen",Beosztás!AE236,"")</f>
        <v/>
      </c>
      <c r="O202" s="40" t="str">
        <f>IF($B202="igen",Beosztás!AF236,"")</f>
        <v/>
      </c>
      <c r="P202" s="40" t="str">
        <f>IF($B202="igen",Beosztás!AG236,"")</f>
        <v/>
      </c>
      <c r="Q202" s="40" t="str">
        <f>IF($B202="igen",Beosztás!AH236,"")</f>
        <v/>
      </c>
      <c r="R202" s="40" t="str">
        <f>IF($B202="igen",Beosztás!AI236,"")</f>
        <v/>
      </c>
      <c r="S202" s="40" t="str">
        <f>IF($B202="igen",Beosztás!AJ236,"")</f>
        <v/>
      </c>
      <c r="T202" s="40" t="str">
        <f>IF($B202="igen",Beosztás!AK236,"")</f>
        <v/>
      </c>
      <c r="U202" s="40" t="str">
        <f>IF($B202="igen",Beosztás!AL236,"")</f>
        <v/>
      </c>
      <c r="V202" s="40" t="str">
        <f>IF($B202="igen",Beosztás!AM236,"")</f>
        <v/>
      </c>
      <c r="W202" s="40" t="str">
        <f>IF($B202="igen",Beosztás!AN236,"")</f>
        <v/>
      </c>
      <c r="X202" s="40" t="str">
        <f>IF($B202="igen",Beosztás!AO236,"")</f>
        <v/>
      </c>
      <c r="Y202" s="40" t="str">
        <f>IF($B202="igen",Beosztás!AP236,"")</f>
        <v/>
      </c>
      <c r="Z202" s="40" t="str">
        <f>IF($B202="igen",Beosztás!AQ236,"")</f>
        <v/>
      </c>
      <c r="AA202" s="40" t="str">
        <f>IF($B202="igen",Beosztás!AR236,"")</f>
        <v/>
      </c>
      <c r="AB202" s="40" t="str">
        <f>IF($B202="igen",Beosztás!AS236,"")</f>
        <v/>
      </c>
      <c r="AC202" s="40" t="str">
        <f>IF($B202="igen",Beosztás!AT236,"")</f>
        <v/>
      </c>
      <c r="AD202" s="40" t="str">
        <f>IF($B202="igen",Beosztás!AU236,"")</f>
        <v/>
      </c>
      <c r="AE202" s="40" t="str">
        <f>IF($B202="igen",Beosztás!AV236,"")</f>
        <v/>
      </c>
      <c r="AF202" s="40" t="str">
        <f>IF($B202="igen",Beosztás!AW236,"")</f>
        <v/>
      </c>
      <c r="AG202" s="40" t="str">
        <f>IF($B202="igen",Beosztás!AX236,"")</f>
        <v/>
      </c>
    </row>
    <row r="203" spans="1:33" ht="15" hidden="1" thickBot="1" x14ac:dyDescent="0.35">
      <c r="A203" s="155">
        <f>Beosztás!A237</f>
        <v>0</v>
      </c>
      <c r="B203">
        <f>VLOOKUP($A203,Beosztás!$A$42:$S$348,12,)</f>
        <v>0</v>
      </c>
      <c r="C203" s="40" t="str">
        <f>IF($B203="igen",Beosztás!T237,"")</f>
        <v/>
      </c>
      <c r="D203" s="40" t="str">
        <f>IF($B203="igen",Beosztás!U237,"")</f>
        <v/>
      </c>
      <c r="E203" s="40" t="str">
        <f>IF($B203="igen",Beosztás!V237,"")</f>
        <v/>
      </c>
      <c r="F203" s="40" t="str">
        <f>IF($B203="igen",Beosztás!W237,"")</f>
        <v/>
      </c>
      <c r="G203" s="40" t="str">
        <f>IF($B203="igen",Beosztás!X237,"")</f>
        <v/>
      </c>
      <c r="H203" s="40" t="str">
        <f>IF($B203="igen",Beosztás!Y237,"")</f>
        <v/>
      </c>
      <c r="I203" s="40" t="str">
        <f>IF($B203="igen",Beosztás!Z237,"")</f>
        <v/>
      </c>
      <c r="J203" s="40" t="str">
        <f>IF($B203="igen",Beosztás!AA237,"")</f>
        <v/>
      </c>
      <c r="K203" s="40" t="str">
        <f>IF($B203="igen",Beosztás!AB237,"")</f>
        <v/>
      </c>
      <c r="L203" s="40" t="str">
        <f>IF($B203="igen",Beosztás!AC237,"")</f>
        <v/>
      </c>
      <c r="M203" s="40" t="str">
        <f>IF($B203="igen",Beosztás!AD237,"")</f>
        <v/>
      </c>
      <c r="N203" s="40" t="str">
        <f>IF($B203="igen",Beosztás!AE237,"")</f>
        <v/>
      </c>
      <c r="O203" s="40" t="str">
        <f>IF($B203="igen",Beosztás!AF237,"")</f>
        <v/>
      </c>
      <c r="P203" s="40" t="str">
        <f>IF($B203="igen",Beosztás!AG237,"")</f>
        <v/>
      </c>
      <c r="Q203" s="40" t="str">
        <f>IF($B203="igen",Beosztás!AH237,"")</f>
        <v/>
      </c>
      <c r="R203" s="40" t="str">
        <f>IF($B203="igen",Beosztás!AI237,"")</f>
        <v/>
      </c>
      <c r="S203" s="40" t="str">
        <f>IF($B203="igen",Beosztás!AJ237,"")</f>
        <v/>
      </c>
      <c r="T203" s="40" t="str">
        <f>IF($B203="igen",Beosztás!AK237,"")</f>
        <v/>
      </c>
      <c r="U203" s="40" t="str">
        <f>IF($B203="igen",Beosztás!AL237,"")</f>
        <v/>
      </c>
      <c r="V203" s="40" t="str">
        <f>IF($B203="igen",Beosztás!AM237,"")</f>
        <v/>
      </c>
      <c r="W203" s="40" t="str">
        <f>IF($B203="igen",Beosztás!AN237,"")</f>
        <v/>
      </c>
      <c r="X203" s="40" t="str">
        <f>IF($B203="igen",Beosztás!AO237,"")</f>
        <v/>
      </c>
      <c r="Y203" s="40" t="str">
        <f>IF($B203="igen",Beosztás!AP237,"")</f>
        <v/>
      </c>
      <c r="Z203" s="40" t="str">
        <f>IF($B203="igen",Beosztás!AQ237,"")</f>
        <v/>
      </c>
      <c r="AA203" s="40" t="str">
        <f>IF($B203="igen",Beosztás!AR237,"")</f>
        <v/>
      </c>
      <c r="AB203" s="40" t="str">
        <f>IF($B203="igen",Beosztás!AS237,"")</f>
        <v/>
      </c>
      <c r="AC203" s="40" t="str">
        <f>IF($B203="igen",Beosztás!AT237,"")</f>
        <v/>
      </c>
      <c r="AD203" s="40" t="str">
        <f>IF($B203="igen",Beosztás!AU237,"")</f>
        <v/>
      </c>
      <c r="AE203" s="40" t="str">
        <f>IF($B203="igen",Beosztás!AV237,"")</f>
        <v/>
      </c>
      <c r="AF203" s="40" t="str">
        <f>IF($B203="igen",Beosztás!AW237,"")</f>
        <v/>
      </c>
      <c r="AG203" s="40" t="str">
        <f>IF($B203="igen",Beosztás!AX237,"")</f>
        <v/>
      </c>
    </row>
    <row r="204" spans="1:33" ht="15" hidden="1" thickBot="1" x14ac:dyDescent="0.35">
      <c r="A204" s="155">
        <f>Beosztás!A238</f>
        <v>0</v>
      </c>
      <c r="B204">
        <f>VLOOKUP($A204,Beosztás!$A$42:$S$348,12,)</f>
        <v>0</v>
      </c>
      <c r="C204" s="40" t="str">
        <f>IF($B204="igen",Beosztás!T238,"")</f>
        <v/>
      </c>
      <c r="D204" s="40" t="str">
        <f>IF($B204="igen",Beosztás!U238,"")</f>
        <v/>
      </c>
      <c r="E204" s="40" t="str">
        <f>IF($B204="igen",Beosztás!V238,"")</f>
        <v/>
      </c>
      <c r="F204" s="40" t="str">
        <f>IF($B204="igen",Beosztás!W238,"")</f>
        <v/>
      </c>
      <c r="G204" s="40" t="str">
        <f>IF($B204="igen",Beosztás!X238,"")</f>
        <v/>
      </c>
      <c r="H204" s="40" t="str">
        <f>IF($B204="igen",Beosztás!Y238,"")</f>
        <v/>
      </c>
      <c r="I204" s="40" t="str">
        <f>IF($B204="igen",Beosztás!Z238,"")</f>
        <v/>
      </c>
      <c r="J204" s="40" t="str">
        <f>IF($B204="igen",Beosztás!AA238,"")</f>
        <v/>
      </c>
      <c r="K204" s="40" t="str">
        <f>IF($B204="igen",Beosztás!AB238,"")</f>
        <v/>
      </c>
      <c r="L204" s="40" t="str">
        <f>IF($B204="igen",Beosztás!AC238,"")</f>
        <v/>
      </c>
      <c r="M204" s="40" t="str">
        <f>IF($B204="igen",Beosztás!AD238,"")</f>
        <v/>
      </c>
      <c r="N204" s="40" t="str">
        <f>IF($B204="igen",Beosztás!AE238,"")</f>
        <v/>
      </c>
      <c r="O204" s="40" t="str">
        <f>IF($B204="igen",Beosztás!AF238,"")</f>
        <v/>
      </c>
      <c r="P204" s="40" t="str">
        <f>IF($B204="igen",Beosztás!AG238,"")</f>
        <v/>
      </c>
      <c r="Q204" s="40" t="str">
        <f>IF($B204="igen",Beosztás!AH238,"")</f>
        <v/>
      </c>
      <c r="R204" s="40" t="str">
        <f>IF($B204="igen",Beosztás!AI238,"")</f>
        <v/>
      </c>
      <c r="S204" s="40" t="str">
        <f>IF($B204="igen",Beosztás!AJ238,"")</f>
        <v/>
      </c>
      <c r="T204" s="40" t="str">
        <f>IF($B204="igen",Beosztás!AK238,"")</f>
        <v/>
      </c>
      <c r="U204" s="40" t="str">
        <f>IF($B204="igen",Beosztás!AL238,"")</f>
        <v/>
      </c>
      <c r="V204" s="40" t="str">
        <f>IF($B204="igen",Beosztás!AM238,"")</f>
        <v/>
      </c>
      <c r="W204" s="40" t="str">
        <f>IF($B204="igen",Beosztás!AN238,"")</f>
        <v/>
      </c>
      <c r="X204" s="40" t="str">
        <f>IF($B204="igen",Beosztás!AO238,"")</f>
        <v/>
      </c>
      <c r="Y204" s="40" t="str">
        <f>IF($B204="igen",Beosztás!AP238,"")</f>
        <v/>
      </c>
      <c r="Z204" s="40" t="str">
        <f>IF($B204="igen",Beosztás!AQ238,"")</f>
        <v/>
      </c>
      <c r="AA204" s="40" t="str">
        <f>IF($B204="igen",Beosztás!AR238,"")</f>
        <v/>
      </c>
      <c r="AB204" s="40" t="str">
        <f>IF($B204="igen",Beosztás!AS238,"")</f>
        <v/>
      </c>
      <c r="AC204" s="40" t="str">
        <f>IF($B204="igen",Beosztás!AT238,"")</f>
        <v/>
      </c>
      <c r="AD204" s="40" t="str">
        <f>IF($B204="igen",Beosztás!AU238,"")</f>
        <v/>
      </c>
      <c r="AE204" s="40" t="str">
        <f>IF($B204="igen",Beosztás!AV238,"")</f>
        <v/>
      </c>
      <c r="AF204" s="40" t="str">
        <f>IF($B204="igen",Beosztás!AW238,"")</f>
        <v/>
      </c>
      <c r="AG204" s="40" t="str">
        <f>IF($B204="igen",Beosztás!AX238,"")</f>
        <v/>
      </c>
    </row>
    <row r="205" spans="1:33" ht="15" hidden="1" thickBot="1" x14ac:dyDescent="0.35">
      <c r="A205" s="155">
        <f>Beosztás!A239</f>
        <v>0</v>
      </c>
      <c r="B205">
        <f>VLOOKUP($A205,Beosztás!$A$42:$S$348,12,)</f>
        <v>0</v>
      </c>
      <c r="C205" s="40" t="str">
        <f>IF($B205="igen",Beosztás!T239,"")</f>
        <v/>
      </c>
      <c r="D205" s="40" t="str">
        <f>IF($B205="igen",Beosztás!U239,"")</f>
        <v/>
      </c>
      <c r="E205" s="40" t="str">
        <f>IF($B205="igen",Beosztás!V239,"")</f>
        <v/>
      </c>
      <c r="F205" s="40" t="str">
        <f>IF($B205="igen",Beosztás!W239,"")</f>
        <v/>
      </c>
      <c r="G205" s="40" t="str">
        <f>IF($B205="igen",Beosztás!X239,"")</f>
        <v/>
      </c>
      <c r="H205" s="40" t="str">
        <f>IF($B205="igen",Beosztás!Y239,"")</f>
        <v/>
      </c>
      <c r="I205" s="40" t="str">
        <f>IF($B205="igen",Beosztás!Z239,"")</f>
        <v/>
      </c>
      <c r="J205" s="40" t="str">
        <f>IF($B205="igen",Beosztás!AA239,"")</f>
        <v/>
      </c>
      <c r="K205" s="40" t="str">
        <f>IF($B205="igen",Beosztás!AB239,"")</f>
        <v/>
      </c>
      <c r="L205" s="40" t="str">
        <f>IF($B205="igen",Beosztás!AC239,"")</f>
        <v/>
      </c>
      <c r="M205" s="40" t="str">
        <f>IF($B205="igen",Beosztás!AD239,"")</f>
        <v/>
      </c>
      <c r="N205" s="40" t="str">
        <f>IF($B205="igen",Beosztás!AE239,"")</f>
        <v/>
      </c>
      <c r="O205" s="40" t="str">
        <f>IF($B205="igen",Beosztás!AF239,"")</f>
        <v/>
      </c>
      <c r="P205" s="40" t="str">
        <f>IF($B205="igen",Beosztás!AG239,"")</f>
        <v/>
      </c>
      <c r="Q205" s="40" t="str">
        <f>IF($B205="igen",Beosztás!AH239,"")</f>
        <v/>
      </c>
      <c r="R205" s="40" t="str">
        <f>IF($B205="igen",Beosztás!AI239,"")</f>
        <v/>
      </c>
      <c r="S205" s="40" t="str">
        <f>IF($B205="igen",Beosztás!AJ239,"")</f>
        <v/>
      </c>
      <c r="T205" s="40" t="str">
        <f>IF($B205="igen",Beosztás!AK239,"")</f>
        <v/>
      </c>
      <c r="U205" s="40" t="str">
        <f>IF($B205="igen",Beosztás!AL239,"")</f>
        <v/>
      </c>
      <c r="V205" s="40" t="str">
        <f>IF($B205="igen",Beosztás!AM239,"")</f>
        <v/>
      </c>
      <c r="W205" s="40" t="str">
        <f>IF($B205="igen",Beosztás!AN239,"")</f>
        <v/>
      </c>
      <c r="X205" s="40" t="str">
        <f>IF($B205="igen",Beosztás!AO239,"")</f>
        <v/>
      </c>
      <c r="Y205" s="40" t="str">
        <f>IF($B205="igen",Beosztás!AP239,"")</f>
        <v/>
      </c>
      <c r="Z205" s="40" t="str">
        <f>IF($B205="igen",Beosztás!AQ239,"")</f>
        <v/>
      </c>
      <c r="AA205" s="40" t="str">
        <f>IF($B205="igen",Beosztás!AR239,"")</f>
        <v/>
      </c>
      <c r="AB205" s="40" t="str">
        <f>IF($B205="igen",Beosztás!AS239,"")</f>
        <v/>
      </c>
      <c r="AC205" s="40" t="str">
        <f>IF($B205="igen",Beosztás!AT239,"")</f>
        <v/>
      </c>
      <c r="AD205" s="40" t="str">
        <f>IF($B205="igen",Beosztás!AU239,"")</f>
        <v/>
      </c>
      <c r="AE205" s="40" t="str">
        <f>IF($B205="igen",Beosztás!AV239,"")</f>
        <v/>
      </c>
      <c r="AF205" s="40" t="str">
        <f>IF($B205="igen",Beosztás!AW239,"")</f>
        <v/>
      </c>
      <c r="AG205" s="40" t="str">
        <f>IF($B205="igen",Beosztás!AX239,"")</f>
        <v/>
      </c>
    </row>
    <row r="206" spans="1:33" ht="15" hidden="1" thickBot="1" x14ac:dyDescent="0.35">
      <c r="A206" s="155">
        <f>Beosztás!A240</f>
        <v>0</v>
      </c>
      <c r="B206">
        <f>VLOOKUP($A206,Beosztás!$A$42:$S$348,12,)</f>
        <v>0</v>
      </c>
      <c r="C206" s="40" t="str">
        <f>IF($B206="igen",Beosztás!T240,"")</f>
        <v/>
      </c>
      <c r="D206" s="40" t="str">
        <f>IF($B206="igen",Beosztás!U240,"")</f>
        <v/>
      </c>
      <c r="E206" s="40" t="str">
        <f>IF($B206="igen",Beosztás!V240,"")</f>
        <v/>
      </c>
      <c r="F206" s="40" t="str">
        <f>IF($B206="igen",Beosztás!W240,"")</f>
        <v/>
      </c>
      <c r="G206" s="40" t="str">
        <f>IF($B206="igen",Beosztás!X240,"")</f>
        <v/>
      </c>
      <c r="H206" s="40" t="str">
        <f>IF($B206="igen",Beosztás!Y240,"")</f>
        <v/>
      </c>
      <c r="I206" s="40" t="str">
        <f>IF($B206="igen",Beosztás!Z240,"")</f>
        <v/>
      </c>
      <c r="J206" s="40" t="str">
        <f>IF($B206="igen",Beosztás!AA240,"")</f>
        <v/>
      </c>
      <c r="K206" s="40" t="str">
        <f>IF($B206="igen",Beosztás!AB240,"")</f>
        <v/>
      </c>
      <c r="L206" s="40" t="str">
        <f>IF($B206="igen",Beosztás!AC240,"")</f>
        <v/>
      </c>
      <c r="M206" s="40" t="str">
        <f>IF($B206="igen",Beosztás!AD240,"")</f>
        <v/>
      </c>
      <c r="N206" s="40" t="str">
        <f>IF($B206="igen",Beosztás!AE240,"")</f>
        <v/>
      </c>
      <c r="O206" s="40" t="str">
        <f>IF($B206="igen",Beosztás!AF240,"")</f>
        <v/>
      </c>
      <c r="P206" s="40" t="str">
        <f>IF($B206="igen",Beosztás!AG240,"")</f>
        <v/>
      </c>
      <c r="Q206" s="40" t="str">
        <f>IF($B206="igen",Beosztás!AH240,"")</f>
        <v/>
      </c>
      <c r="R206" s="40" t="str">
        <f>IF($B206="igen",Beosztás!AI240,"")</f>
        <v/>
      </c>
      <c r="S206" s="40" t="str">
        <f>IF($B206="igen",Beosztás!AJ240,"")</f>
        <v/>
      </c>
      <c r="T206" s="40" t="str">
        <f>IF($B206="igen",Beosztás!AK240,"")</f>
        <v/>
      </c>
      <c r="U206" s="40" t="str">
        <f>IF($B206="igen",Beosztás!AL240,"")</f>
        <v/>
      </c>
      <c r="V206" s="40" t="str">
        <f>IF($B206="igen",Beosztás!AM240,"")</f>
        <v/>
      </c>
      <c r="W206" s="40" t="str">
        <f>IF($B206="igen",Beosztás!AN240,"")</f>
        <v/>
      </c>
      <c r="X206" s="40" t="str">
        <f>IF($B206="igen",Beosztás!AO240,"")</f>
        <v/>
      </c>
      <c r="Y206" s="40" t="str">
        <f>IF($B206="igen",Beosztás!AP240,"")</f>
        <v/>
      </c>
      <c r="Z206" s="40" t="str">
        <f>IF($B206="igen",Beosztás!AQ240,"")</f>
        <v/>
      </c>
      <c r="AA206" s="40" t="str">
        <f>IF($B206="igen",Beosztás!AR240,"")</f>
        <v/>
      </c>
      <c r="AB206" s="40" t="str">
        <f>IF($B206="igen",Beosztás!AS240,"")</f>
        <v/>
      </c>
      <c r="AC206" s="40" t="str">
        <f>IF($B206="igen",Beosztás!AT240,"")</f>
        <v/>
      </c>
      <c r="AD206" s="40" t="str">
        <f>IF($B206="igen",Beosztás!AU240,"")</f>
        <v/>
      </c>
      <c r="AE206" s="40" t="str">
        <f>IF($B206="igen",Beosztás!AV240,"")</f>
        <v/>
      </c>
      <c r="AF206" s="40" t="str">
        <f>IF($B206="igen",Beosztás!AW240,"")</f>
        <v/>
      </c>
      <c r="AG206" s="40" t="str">
        <f>IF($B206="igen",Beosztás!AX240,"")</f>
        <v/>
      </c>
    </row>
    <row r="207" spans="1:33" ht="15" hidden="1" thickBot="1" x14ac:dyDescent="0.35">
      <c r="A207" s="155">
        <f>Beosztás!A241</f>
        <v>0</v>
      </c>
      <c r="B207">
        <f>VLOOKUP($A207,Beosztás!$A$42:$S$348,12,)</f>
        <v>0</v>
      </c>
      <c r="C207" s="40" t="str">
        <f>IF($B207="igen",Beosztás!T241,"")</f>
        <v/>
      </c>
      <c r="D207" s="40" t="str">
        <f>IF($B207="igen",Beosztás!U241,"")</f>
        <v/>
      </c>
      <c r="E207" s="40" t="str">
        <f>IF($B207="igen",Beosztás!V241,"")</f>
        <v/>
      </c>
      <c r="F207" s="40" t="str">
        <f>IF($B207="igen",Beosztás!W241,"")</f>
        <v/>
      </c>
      <c r="G207" s="40" t="str">
        <f>IF($B207="igen",Beosztás!X241,"")</f>
        <v/>
      </c>
      <c r="H207" s="40" t="str">
        <f>IF($B207="igen",Beosztás!Y241,"")</f>
        <v/>
      </c>
      <c r="I207" s="40" t="str">
        <f>IF($B207="igen",Beosztás!Z241,"")</f>
        <v/>
      </c>
      <c r="J207" s="40" t="str">
        <f>IF($B207="igen",Beosztás!AA241,"")</f>
        <v/>
      </c>
      <c r="K207" s="40" t="str">
        <f>IF($B207="igen",Beosztás!AB241,"")</f>
        <v/>
      </c>
      <c r="L207" s="40" t="str">
        <f>IF($B207="igen",Beosztás!AC241,"")</f>
        <v/>
      </c>
      <c r="M207" s="40" t="str">
        <f>IF($B207="igen",Beosztás!AD241,"")</f>
        <v/>
      </c>
      <c r="N207" s="40" t="str">
        <f>IF($B207="igen",Beosztás!AE241,"")</f>
        <v/>
      </c>
      <c r="O207" s="40" t="str">
        <f>IF($B207="igen",Beosztás!AF241,"")</f>
        <v/>
      </c>
      <c r="P207" s="40" t="str">
        <f>IF($B207="igen",Beosztás!AG241,"")</f>
        <v/>
      </c>
      <c r="Q207" s="40" t="str">
        <f>IF($B207="igen",Beosztás!AH241,"")</f>
        <v/>
      </c>
      <c r="R207" s="40" t="str">
        <f>IF($B207="igen",Beosztás!AI241,"")</f>
        <v/>
      </c>
      <c r="S207" s="40" t="str">
        <f>IF($B207="igen",Beosztás!AJ241,"")</f>
        <v/>
      </c>
      <c r="T207" s="40" t="str">
        <f>IF($B207="igen",Beosztás!AK241,"")</f>
        <v/>
      </c>
      <c r="U207" s="40" t="str">
        <f>IF($B207="igen",Beosztás!AL241,"")</f>
        <v/>
      </c>
      <c r="V207" s="40" t="str">
        <f>IF($B207="igen",Beosztás!AM241,"")</f>
        <v/>
      </c>
      <c r="W207" s="40" t="str">
        <f>IF($B207="igen",Beosztás!AN241,"")</f>
        <v/>
      </c>
      <c r="X207" s="40" t="str">
        <f>IF($B207="igen",Beosztás!AO241,"")</f>
        <v/>
      </c>
      <c r="Y207" s="40" t="str">
        <f>IF($B207="igen",Beosztás!AP241,"")</f>
        <v/>
      </c>
      <c r="Z207" s="40" t="str">
        <f>IF($B207="igen",Beosztás!AQ241,"")</f>
        <v/>
      </c>
      <c r="AA207" s="40" t="str">
        <f>IF($B207="igen",Beosztás!AR241,"")</f>
        <v/>
      </c>
      <c r="AB207" s="40" t="str">
        <f>IF($B207="igen",Beosztás!AS241,"")</f>
        <v/>
      </c>
      <c r="AC207" s="40" t="str">
        <f>IF($B207="igen",Beosztás!AT241,"")</f>
        <v/>
      </c>
      <c r="AD207" s="40" t="str">
        <f>IF($B207="igen",Beosztás!AU241,"")</f>
        <v/>
      </c>
      <c r="AE207" s="40" t="str">
        <f>IF($B207="igen",Beosztás!AV241,"")</f>
        <v/>
      </c>
      <c r="AF207" s="40" t="str">
        <f>IF($B207="igen",Beosztás!AW241,"")</f>
        <v/>
      </c>
      <c r="AG207" s="40" t="str">
        <f>IF($B207="igen",Beosztás!AX241,"")</f>
        <v/>
      </c>
    </row>
    <row r="208" spans="1:33" ht="15" hidden="1" thickBot="1" x14ac:dyDescent="0.35">
      <c r="A208" s="155">
        <f>Beosztás!A242</f>
        <v>0</v>
      </c>
      <c r="B208">
        <f>VLOOKUP($A208,Beosztás!$A$42:$S$348,12,)</f>
        <v>0</v>
      </c>
      <c r="C208" s="40" t="str">
        <f>IF($B208="igen",Beosztás!T242,"")</f>
        <v/>
      </c>
      <c r="D208" s="40" t="str">
        <f>IF($B208="igen",Beosztás!U242,"")</f>
        <v/>
      </c>
      <c r="E208" s="40" t="str">
        <f>IF($B208="igen",Beosztás!V242,"")</f>
        <v/>
      </c>
      <c r="F208" s="40" t="str">
        <f>IF($B208="igen",Beosztás!W242,"")</f>
        <v/>
      </c>
      <c r="G208" s="40" t="str">
        <f>IF($B208="igen",Beosztás!X242,"")</f>
        <v/>
      </c>
      <c r="H208" s="40" t="str">
        <f>IF($B208="igen",Beosztás!Y242,"")</f>
        <v/>
      </c>
      <c r="I208" s="40" t="str">
        <f>IF($B208="igen",Beosztás!Z242,"")</f>
        <v/>
      </c>
      <c r="J208" s="40" t="str">
        <f>IF($B208="igen",Beosztás!AA242,"")</f>
        <v/>
      </c>
      <c r="K208" s="40" t="str">
        <f>IF($B208="igen",Beosztás!AB242,"")</f>
        <v/>
      </c>
      <c r="L208" s="40" t="str">
        <f>IF($B208="igen",Beosztás!AC242,"")</f>
        <v/>
      </c>
      <c r="M208" s="40" t="str">
        <f>IF($B208="igen",Beosztás!AD242,"")</f>
        <v/>
      </c>
      <c r="N208" s="40" t="str">
        <f>IF($B208="igen",Beosztás!AE242,"")</f>
        <v/>
      </c>
      <c r="O208" s="40" t="str">
        <f>IF($B208="igen",Beosztás!AF242,"")</f>
        <v/>
      </c>
      <c r="P208" s="40" t="str">
        <f>IF($B208="igen",Beosztás!AG242,"")</f>
        <v/>
      </c>
      <c r="Q208" s="40" t="str">
        <f>IF($B208="igen",Beosztás!AH242,"")</f>
        <v/>
      </c>
      <c r="R208" s="40" t="str">
        <f>IF($B208="igen",Beosztás!AI242,"")</f>
        <v/>
      </c>
      <c r="S208" s="40" t="str">
        <f>IF($B208="igen",Beosztás!AJ242,"")</f>
        <v/>
      </c>
      <c r="T208" s="40" t="str">
        <f>IF($B208="igen",Beosztás!AK242,"")</f>
        <v/>
      </c>
      <c r="U208" s="40" t="str">
        <f>IF($B208="igen",Beosztás!AL242,"")</f>
        <v/>
      </c>
      <c r="V208" s="40" t="str">
        <f>IF($B208="igen",Beosztás!AM242,"")</f>
        <v/>
      </c>
      <c r="W208" s="40" t="str">
        <f>IF($B208="igen",Beosztás!AN242,"")</f>
        <v/>
      </c>
      <c r="X208" s="40" t="str">
        <f>IF($B208="igen",Beosztás!AO242,"")</f>
        <v/>
      </c>
      <c r="Y208" s="40" t="str">
        <f>IF($B208="igen",Beosztás!AP242,"")</f>
        <v/>
      </c>
      <c r="Z208" s="40" t="str">
        <f>IF($B208="igen",Beosztás!AQ242,"")</f>
        <v/>
      </c>
      <c r="AA208" s="40" t="str">
        <f>IF($B208="igen",Beosztás!AR242,"")</f>
        <v/>
      </c>
      <c r="AB208" s="40" t="str">
        <f>IF($B208="igen",Beosztás!AS242,"")</f>
        <v/>
      </c>
      <c r="AC208" s="40" t="str">
        <f>IF($B208="igen",Beosztás!AT242,"")</f>
        <v/>
      </c>
      <c r="AD208" s="40" t="str">
        <f>IF($B208="igen",Beosztás!AU242,"")</f>
        <v/>
      </c>
      <c r="AE208" s="40" t="str">
        <f>IF($B208="igen",Beosztás!AV242,"")</f>
        <v/>
      </c>
      <c r="AF208" s="40" t="str">
        <f>IF($B208="igen",Beosztás!AW242,"")</f>
        <v/>
      </c>
      <c r="AG208" s="40" t="str">
        <f>IF($B208="igen",Beosztás!AX242,"")</f>
        <v/>
      </c>
    </row>
    <row r="209" spans="1:33" ht="15" hidden="1" thickBot="1" x14ac:dyDescent="0.35">
      <c r="A209" s="155">
        <f>Beosztás!A243</f>
        <v>0</v>
      </c>
      <c r="B209">
        <f>VLOOKUP($A209,Beosztás!$A$42:$S$348,12,)</f>
        <v>0</v>
      </c>
      <c r="C209" s="40" t="str">
        <f>IF($B209="igen",Beosztás!T243,"")</f>
        <v/>
      </c>
      <c r="D209" s="40" t="str">
        <f>IF($B209="igen",Beosztás!U243,"")</f>
        <v/>
      </c>
      <c r="E209" s="40" t="str">
        <f>IF($B209="igen",Beosztás!V243,"")</f>
        <v/>
      </c>
      <c r="F209" s="40" t="str">
        <f>IF($B209="igen",Beosztás!W243,"")</f>
        <v/>
      </c>
      <c r="G209" s="40" t="str">
        <f>IF($B209="igen",Beosztás!X243,"")</f>
        <v/>
      </c>
      <c r="H209" s="40" t="str">
        <f>IF($B209="igen",Beosztás!Y243,"")</f>
        <v/>
      </c>
      <c r="I209" s="40" t="str">
        <f>IF($B209="igen",Beosztás!Z243,"")</f>
        <v/>
      </c>
      <c r="J209" s="40" t="str">
        <f>IF($B209="igen",Beosztás!AA243,"")</f>
        <v/>
      </c>
      <c r="K209" s="40" t="str">
        <f>IF($B209="igen",Beosztás!AB243,"")</f>
        <v/>
      </c>
      <c r="L209" s="40" t="str">
        <f>IF($B209="igen",Beosztás!AC243,"")</f>
        <v/>
      </c>
      <c r="M209" s="40" t="str">
        <f>IF($B209="igen",Beosztás!AD243,"")</f>
        <v/>
      </c>
      <c r="N209" s="40" t="str">
        <f>IF($B209="igen",Beosztás!AE243,"")</f>
        <v/>
      </c>
      <c r="O209" s="40" t="str">
        <f>IF($B209="igen",Beosztás!AF243,"")</f>
        <v/>
      </c>
      <c r="P209" s="40" t="str">
        <f>IF($B209="igen",Beosztás!AG243,"")</f>
        <v/>
      </c>
      <c r="Q209" s="40" t="str">
        <f>IF($B209="igen",Beosztás!AH243,"")</f>
        <v/>
      </c>
      <c r="R209" s="40" t="str">
        <f>IF($B209="igen",Beosztás!AI243,"")</f>
        <v/>
      </c>
      <c r="S209" s="40" t="str">
        <f>IF($B209="igen",Beosztás!AJ243,"")</f>
        <v/>
      </c>
      <c r="T209" s="40" t="str">
        <f>IF($B209="igen",Beosztás!AK243,"")</f>
        <v/>
      </c>
      <c r="U209" s="40" t="str">
        <f>IF($B209="igen",Beosztás!AL243,"")</f>
        <v/>
      </c>
      <c r="V209" s="40" t="str">
        <f>IF($B209="igen",Beosztás!AM243,"")</f>
        <v/>
      </c>
      <c r="W209" s="40" t="str">
        <f>IF($B209="igen",Beosztás!AN243,"")</f>
        <v/>
      </c>
      <c r="X209" s="40" t="str">
        <f>IF($B209="igen",Beosztás!AO243,"")</f>
        <v/>
      </c>
      <c r="Y209" s="40" t="str">
        <f>IF($B209="igen",Beosztás!AP243,"")</f>
        <v/>
      </c>
      <c r="Z209" s="40" t="str">
        <f>IF($B209="igen",Beosztás!AQ243,"")</f>
        <v/>
      </c>
      <c r="AA209" s="40" t="str">
        <f>IF($B209="igen",Beosztás!AR243,"")</f>
        <v/>
      </c>
      <c r="AB209" s="40" t="str">
        <f>IF($B209="igen",Beosztás!AS243,"")</f>
        <v/>
      </c>
      <c r="AC209" s="40" t="str">
        <f>IF($B209="igen",Beosztás!AT243,"")</f>
        <v/>
      </c>
      <c r="AD209" s="40" t="str">
        <f>IF($B209="igen",Beosztás!AU243,"")</f>
        <v/>
      </c>
      <c r="AE209" s="40" t="str">
        <f>IF($B209="igen",Beosztás!AV243,"")</f>
        <v/>
      </c>
      <c r="AF209" s="40" t="str">
        <f>IF($B209="igen",Beosztás!AW243,"")</f>
        <v/>
      </c>
      <c r="AG209" s="40" t="str">
        <f>IF($B209="igen",Beosztás!AX243,"")</f>
        <v/>
      </c>
    </row>
    <row r="210" spans="1:33" ht="15" hidden="1" thickBot="1" x14ac:dyDescent="0.35">
      <c r="A210" s="155">
        <f>Beosztás!A244</f>
        <v>0</v>
      </c>
      <c r="B210">
        <f>VLOOKUP($A210,Beosztás!$A$42:$S$348,12,)</f>
        <v>0</v>
      </c>
      <c r="C210" s="40" t="str">
        <f>IF($B210="igen",Beosztás!T244,"")</f>
        <v/>
      </c>
      <c r="D210" s="40" t="str">
        <f>IF($B210="igen",Beosztás!U244,"")</f>
        <v/>
      </c>
      <c r="E210" s="40" t="str">
        <f>IF($B210="igen",Beosztás!V244,"")</f>
        <v/>
      </c>
      <c r="F210" s="40" t="str">
        <f>IF($B210="igen",Beosztás!W244,"")</f>
        <v/>
      </c>
      <c r="G210" s="40" t="str">
        <f>IF($B210="igen",Beosztás!X244,"")</f>
        <v/>
      </c>
      <c r="H210" s="40" t="str">
        <f>IF($B210="igen",Beosztás!Y244,"")</f>
        <v/>
      </c>
      <c r="I210" s="40" t="str">
        <f>IF($B210="igen",Beosztás!Z244,"")</f>
        <v/>
      </c>
      <c r="J210" s="40" t="str">
        <f>IF($B210="igen",Beosztás!AA244,"")</f>
        <v/>
      </c>
      <c r="K210" s="40" t="str">
        <f>IF($B210="igen",Beosztás!AB244,"")</f>
        <v/>
      </c>
      <c r="L210" s="40" t="str">
        <f>IF($B210="igen",Beosztás!AC244,"")</f>
        <v/>
      </c>
      <c r="M210" s="40" t="str">
        <f>IF($B210="igen",Beosztás!AD244,"")</f>
        <v/>
      </c>
      <c r="N210" s="40" t="str">
        <f>IF($B210="igen",Beosztás!AE244,"")</f>
        <v/>
      </c>
      <c r="O210" s="40" t="str">
        <f>IF($B210="igen",Beosztás!AF244,"")</f>
        <v/>
      </c>
      <c r="P210" s="40" t="str">
        <f>IF($B210="igen",Beosztás!AG244,"")</f>
        <v/>
      </c>
      <c r="Q210" s="40" t="str">
        <f>IF($B210="igen",Beosztás!AH244,"")</f>
        <v/>
      </c>
      <c r="R210" s="40" t="str">
        <f>IF($B210="igen",Beosztás!AI244,"")</f>
        <v/>
      </c>
      <c r="S210" s="40" t="str">
        <f>IF($B210="igen",Beosztás!AJ244,"")</f>
        <v/>
      </c>
      <c r="T210" s="40" t="str">
        <f>IF($B210="igen",Beosztás!AK244,"")</f>
        <v/>
      </c>
      <c r="U210" s="40" t="str">
        <f>IF($B210="igen",Beosztás!AL244,"")</f>
        <v/>
      </c>
      <c r="V210" s="40" t="str">
        <f>IF($B210="igen",Beosztás!AM244,"")</f>
        <v/>
      </c>
      <c r="W210" s="40" t="str">
        <f>IF($B210="igen",Beosztás!AN244,"")</f>
        <v/>
      </c>
      <c r="X210" s="40" t="str">
        <f>IF($B210="igen",Beosztás!AO244,"")</f>
        <v/>
      </c>
      <c r="Y210" s="40" t="str">
        <f>IF($B210="igen",Beosztás!AP244,"")</f>
        <v/>
      </c>
      <c r="Z210" s="40" t="str">
        <f>IF($B210="igen",Beosztás!AQ244,"")</f>
        <v/>
      </c>
      <c r="AA210" s="40" t="str">
        <f>IF($B210="igen",Beosztás!AR244,"")</f>
        <v/>
      </c>
      <c r="AB210" s="40" t="str">
        <f>IF($B210="igen",Beosztás!AS244,"")</f>
        <v/>
      </c>
      <c r="AC210" s="40" t="str">
        <f>IF($B210="igen",Beosztás!AT244,"")</f>
        <v/>
      </c>
      <c r="AD210" s="40" t="str">
        <f>IF($B210="igen",Beosztás!AU244,"")</f>
        <v/>
      </c>
      <c r="AE210" s="40" t="str">
        <f>IF($B210="igen",Beosztás!AV244,"")</f>
        <v/>
      </c>
      <c r="AF210" s="40" t="str">
        <f>IF($B210="igen",Beosztás!AW244,"")</f>
        <v/>
      </c>
      <c r="AG210" s="40" t="str">
        <f>IF($B210="igen",Beosztás!AX244,"")</f>
        <v/>
      </c>
    </row>
    <row r="211" spans="1:33" ht="15" hidden="1" thickBot="1" x14ac:dyDescent="0.35">
      <c r="A211" s="155">
        <f>Beosztás!A245</f>
        <v>0</v>
      </c>
      <c r="B211">
        <f>VLOOKUP($A211,Beosztás!$A$42:$S$348,12,)</f>
        <v>0</v>
      </c>
      <c r="C211" s="40" t="str">
        <f>IF($B211="igen",Beosztás!T245,"")</f>
        <v/>
      </c>
      <c r="D211" s="40" t="str">
        <f>IF($B211="igen",Beosztás!U245,"")</f>
        <v/>
      </c>
      <c r="E211" s="40" t="str">
        <f>IF($B211="igen",Beosztás!V245,"")</f>
        <v/>
      </c>
      <c r="F211" s="40" t="str">
        <f>IF($B211="igen",Beosztás!W245,"")</f>
        <v/>
      </c>
      <c r="G211" s="40" t="str">
        <f>IF($B211="igen",Beosztás!X245,"")</f>
        <v/>
      </c>
      <c r="H211" s="40" t="str">
        <f>IF($B211="igen",Beosztás!Y245,"")</f>
        <v/>
      </c>
      <c r="I211" s="40" t="str">
        <f>IF($B211="igen",Beosztás!Z245,"")</f>
        <v/>
      </c>
      <c r="J211" s="40" t="str">
        <f>IF($B211="igen",Beosztás!AA245,"")</f>
        <v/>
      </c>
      <c r="K211" s="40" t="str">
        <f>IF($B211="igen",Beosztás!AB245,"")</f>
        <v/>
      </c>
      <c r="L211" s="40" t="str">
        <f>IF($B211="igen",Beosztás!AC245,"")</f>
        <v/>
      </c>
      <c r="M211" s="40" t="str">
        <f>IF($B211="igen",Beosztás!AD245,"")</f>
        <v/>
      </c>
      <c r="N211" s="40" t="str">
        <f>IF($B211="igen",Beosztás!AE245,"")</f>
        <v/>
      </c>
      <c r="O211" s="40" t="str">
        <f>IF($B211="igen",Beosztás!AF245,"")</f>
        <v/>
      </c>
      <c r="P211" s="40" t="str">
        <f>IF($B211="igen",Beosztás!AG245,"")</f>
        <v/>
      </c>
      <c r="Q211" s="40" t="str">
        <f>IF($B211="igen",Beosztás!AH245,"")</f>
        <v/>
      </c>
      <c r="R211" s="40" t="str">
        <f>IF($B211="igen",Beosztás!AI245,"")</f>
        <v/>
      </c>
      <c r="S211" s="40" t="str">
        <f>IF($B211="igen",Beosztás!AJ245,"")</f>
        <v/>
      </c>
      <c r="T211" s="40" t="str">
        <f>IF($B211="igen",Beosztás!AK245,"")</f>
        <v/>
      </c>
      <c r="U211" s="40" t="str">
        <f>IF($B211="igen",Beosztás!AL245,"")</f>
        <v/>
      </c>
      <c r="V211" s="40" t="str">
        <f>IF($B211="igen",Beosztás!AM245,"")</f>
        <v/>
      </c>
      <c r="W211" s="40" t="str">
        <f>IF($B211="igen",Beosztás!AN245,"")</f>
        <v/>
      </c>
      <c r="X211" s="40" t="str">
        <f>IF($B211="igen",Beosztás!AO245,"")</f>
        <v/>
      </c>
      <c r="Y211" s="40" t="str">
        <f>IF($B211="igen",Beosztás!AP245,"")</f>
        <v/>
      </c>
      <c r="Z211" s="40" t="str">
        <f>IF($B211="igen",Beosztás!AQ245,"")</f>
        <v/>
      </c>
      <c r="AA211" s="40" t="str">
        <f>IF($B211="igen",Beosztás!AR245,"")</f>
        <v/>
      </c>
      <c r="AB211" s="40" t="str">
        <f>IF($B211="igen",Beosztás!AS245,"")</f>
        <v/>
      </c>
      <c r="AC211" s="40" t="str">
        <f>IF($B211="igen",Beosztás!AT245,"")</f>
        <v/>
      </c>
      <c r="AD211" s="40" t="str">
        <f>IF($B211="igen",Beosztás!AU245,"")</f>
        <v/>
      </c>
      <c r="AE211" s="40" t="str">
        <f>IF($B211="igen",Beosztás!AV245,"")</f>
        <v/>
      </c>
      <c r="AF211" s="40" t="str">
        <f>IF($B211="igen",Beosztás!AW245,"")</f>
        <v/>
      </c>
      <c r="AG211" s="40" t="str">
        <f>IF($B211="igen",Beosztás!AX245,"")</f>
        <v/>
      </c>
    </row>
    <row r="212" spans="1:33" ht="15" hidden="1" thickBot="1" x14ac:dyDescent="0.35">
      <c r="A212" s="155">
        <f>Beosztás!A246</f>
        <v>0</v>
      </c>
      <c r="B212">
        <f>VLOOKUP($A212,Beosztás!$A$42:$S$348,12,)</f>
        <v>0</v>
      </c>
      <c r="C212" s="40" t="str">
        <f>IF($B212="igen",Beosztás!T246,"")</f>
        <v/>
      </c>
      <c r="D212" s="40" t="str">
        <f>IF($B212="igen",Beosztás!U246,"")</f>
        <v/>
      </c>
      <c r="E212" s="40" t="str">
        <f>IF($B212="igen",Beosztás!V246,"")</f>
        <v/>
      </c>
      <c r="F212" s="40" t="str">
        <f>IF($B212="igen",Beosztás!W246,"")</f>
        <v/>
      </c>
      <c r="G212" s="40" t="str">
        <f>IF($B212="igen",Beosztás!X246,"")</f>
        <v/>
      </c>
      <c r="H212" s="40" t="str">
        <f>IF($B212="igen",Beosztás!Y246,"")</f>
        <v/>
      </c>
      <c r="I212" s="40" t="str">
        <f>IF($B212="igen",Beosztás!Z246,"")</f>
        <v/>
      </c>
      <c r="J212" s="40" t="str">
        <f>IF($B212="igen",Beosztás!AA246,"")</f>
        <v/>
      </c>
      <c r="K212" s="40" t="str">
        <f>IF($B212="igen",Beosztás!AB246,"")</f>
        <v/>
      </c>
      <c r="L212" s="40" t="str">
        <f>IF($B212="igen",Beosztás!AC246,"")</f>
        <v/>
      </c>
      <c r="M212" s="40" t="str">
        <f>IF($B212="igen",Beosztás!AD246,"")</f>
        <v/>
      </c>
      <c r="N212" s="40" t="str">
        <f>IF($B212="igen",Beosztás!AE246,"")</f>
        <v/>
      </c>
      <c r="O212" s="40" t="str">
        <f>IF($B212="igen",Beosztás!AF246,"")</f>
        <v/>
      </c>
      <c r="P212" s="40" t="str">
        <f>IF($B212="igen",Beosztás!AG246,"")</f>
        <v/>
      </c>
      <c r="Q212" s="40" t="str">
        <f>IF($B212="igen",Beosztás!AH246,"")</f>
        <v/>
      </c>
      <c r="R212" s="40" t="str">
        <f>IF($B212="igen",Beosztás!AI246,"")</f>
        <v/>
      </c>
      <c r="S212" s="40" t="str">
        <f>IF($B212="igen",Beosztás!AJ246,"")</f>
        <v/>
      </c>
      <c r="T212" s="40" t="str">
        <f>IF($B212="igen",Beosztás!AK246,"")</f>
        <v/>
      </c>
      <c r="U212" s="40" t="str">
        <f>IF($B212="igen",Beosztás!AL246,"")</f>
        <v/>
      </c>
      <c r="V212" s="40" t="str">
        <f>IF($B212="igen",Beosztás!AM246,"")</f>
        <v/>
      </c>
      <c r="W212" s="40" t="str">
        <f>IF($B212="igen",Beosztás!AN246,"")</f>
        <v/>
      </c>
      <c r="X212" s="40" t="str">
        <f>IF($B212="igen",Beosztás!AO246,"")</f>
        <v/>
      </c>
      <c r="Y212" s="40" t="str">
        <f>IF($B212="igen",Beosztás!AP246,"")</f>
        <v/>
      </c>
      <c r="Z212" s="40" t="str">
        <f>IF($B212="igen",Beosztás!AQ246,"")</f>
        <v/>
      </c>
      <c r="AA212" s="40" t="str">
        <f>IF($B212="igen",Beosztás!AR246,"")</f>
        <v/>
      </c>
      <c r="AB212" s="40" t="str">
        <f>IF($B212="igen",Beosztás!AS246,"")</f>
        <v/>
      </c>
      <c r="AC212" s="40" t="str">
        <f>IF($B212="igen",Beosztás!AT246,"")</f>
        <v/>
      </c>
      <c r="AD212" s="40" t="str">
        <f>IF($B212="igen",Beosztás!AU246,"")</f>
        <v/>
      </c>
      <c r="AE212" s="40" t="str">
        <f>IF($B212="igen",Beosztás!AV246,"")</f>
        <v/>
      </c>
      <c r="AF212" s="40" t="str">
        <f>IF($B212="igen",Beosztás!AW246,"")</f>
        <v/>
      </c>
      <c r="AG212" s="40" t="str">
        <f>IF($B212="igen",Beosztás!AX246,"")</f>
        <v/>
      </c>
    </row>
    <row r="213" spans="1:33" ht="15" hidden="1" thickBot="1" x14ac:dyDescent="0.35">
      <c r="A213" s="155">
        <f>Beosztás!A247</f>
        <v>0</v>
      </c>
      <c r="B213">
        <f>VLOOKUP($A213,Beosztás!$A$42:$S$348,12,)</f>
        <v>0</v>
      </c>
      <c r="C213" s="40" t="str">
        <f>IF($B213="igen",Beosztás!T247,"")</f>
        <v/>
      </c>
      <c r="D213" s="40" t="str">
        <f>IF($B213="igen",Beosztás!U247,"")</f>
        <v/>
      </c>
      <c r="E213" s="40" t="str">
        <f>IF($B213="igen",Beosztás!V247,"")</f>
        <v/>
      </c>
      <c r="F213" s="40" t="str">
        <f>IF($B213="igen",Beosztás!W247,"")</f>
        <v/>
      </c>
      <c r="G213" s="40" t="str">
        <f>IF($B213="igen",Beosztás!X247,"")</f>
        <v/>
      </c>
      <c r="H213" s="40" t="str">
        <f>IF($B213="igen",Beosztás!Y247,"")</f>
        <v/>
      </c>
      <c r="I213" s="40" t="str">
        <f>IF($B213="igen",Beosztás!Z247,"")</f>
        <v/>
      </c>
      <c r="J213" s="40" t="str">
        <f>IF($B213="igen",Beosztás!AA247,"")</f>
        <v/>
      </c>
      <c r="K213" s="40" t="str">
        <f>IF($B213="igen",Beosztás!AB247,"")</f>
        <v/>
      </c>
      <c r="L213" s="40" t="str">
        <f>IF($B213="igen",Beosztás!AC247,"")</f>
        <v/>
      </c>
      <c r="M213" s="40" t="str">
        <f>IF($B213="igen",Beosztás!AD247,"")</f>
        <v/>
      </c>
      <c r="N213" s="40" t="str">
        <f>IF($B213="igen",Beosztás!AE247,"")</f>
        <v/>
      </c>
      <c r="O213" s="40" t="str">
        <f>IF($B213="igen",Beosztás!AF247,"")</f>
        <v/>
      </c>
      <c r="P213" s="40" t="str">
        <f>IF($B213="igen",Beosztás!AG247,"")</f>
        <v/>
      </c>
      <c r="Q213" s="40" t="str">
        <f>IF($B213="igen",Beosztás!AH247,"")</f>
        <v/>
      </c>
      <c r="R213" s="40" t="str">
        <f>IF($B213="igen",Beosztás!AI247,"")</f>
        <v/>
      </c>
      <c r="S213" s="40" t="str">
        <f>IF($B213="igen",Beosztás!AJ247,"")</f>
        <v/>
      </c>
      <c r="T213" s="40" t="str">
        <f>IF($B213="igen",Beosztás!AK247,"")</f>
        <v/>
      </c>
      <c r="U213" s="40" t="str">
        <f>IF($B213="igen",Beosztás!AL247,"")</f>
        <v/>
      </c>
      <c r="V213" s="40" t="str">
        <f>IF($B213="igen",Beosztás!AM247,"")</f>
        <v/>
      </c>
      <c r="W213" s="40" t="str">
        <f>IF($B213="igen",Beosztás!AN247,"")</f>
        <v/>
      </c>
      <c r="X213" s="40" t="str">
        <f>IF($B213="igen",Beosztás!AO247,"")</f>
        <v/>
      </c>
      <c r="Y213" s="40" t="str">
        <f>IF($B213="igen",Beosztás!AP247,"")</f>
        <v/>
      </c>
      <c r="Z213" s="40" t="str">
        <f>IF($B213="igen",Beosztás!AQ247,"")</f>
        <v/>
      </c>
      <c r="AA213" s="40" t="str">
        <f>IF($B213="igen",Beosztás!AR247,"")</f>
        <v/>
      </c>
      <c r="AB213" s="40" t="str">
        <f>IF($B213="igen",Beosztás!AS247,"")</f>
        <v/>
      </c>
      <c r="AC213" s="40" t="str">
        <f>IF($B213="igen",Beosztás!AT247,"")</f>
        <v/>
      </c>
      <c r="AD213" s="40" t="str">
        <f>IF($B213="igen",Beosztás!AU247,"")</f>
        <v/>
      </c>
      <c r="AE213" s="40" t="str">
        <f>IF($B213="igen",Beosztás!AV247,"")</f>
        <v/>
      </c>
      <c r="AF213" s="40" t="str">
        <f>IF($B213="igen",Beosztás!AW247,"")</f>
        <v/>
      </c>
      <c r="AG213" s="40" t="str">
        <f>IF($B213="igen",Beosztás!AX247,"")</f>
        <v/>
      </c>
    </row>
    <row r="214" spans="1:33" ht="15" hidden="1" thickBot="1" x14ac:dyDescent="0.35">
      <c r="A214" s="155">
        <f>Beosztás!A248</f>
        <v>0</v>
      </c>
      <c r="B214">
        <f>VLOOKUP($A214,Beosztás!$A$42:$S$348,12,)</f>
        <v>0</v>
      </c>
      <c r="C214" s="40" t="str">
        <f>IF($B214="igen",Beosztás!T248,"")</f>
        <v/>
      </c>
      <c r="D214" s="40" t="str">
        <f>IF($B214="igen",Beosztás!U248,"")</f>
        <v/>
      </c>
      <c r="E214" s="40" t="str">
        <f>IF($B214="igen",Beosztás!V248,"")</f>
        <v/>
      </c>
      <c r="F214" s="40" t="str">
        <f>IF($B214="igen",Beosztás!W248,"")</f>
        <v/>
      </c>
      <c r="G214" s="40" t="str">
        <f>IF($B214="igen",Beosztás!X248,"")</f>
        <v/>
      </c>
      <c r="H214" s="40" t="str">
        <f>IF($B214="igen",Beosztás!Y248,"")</f>
        <v/>
      </c>
      <c r="I214" s="40" t="str">
        <f>IF($B214="igen",Beosztás!Z248,"")</f>
        <v/>
      </c>
      <c r="J214" s="40" t="str">
        <f>IF($B214="igen",Beosztás!AA248,"")</f>
        <v/>
      </c>
      <c r="K214" s="40" t="str">
        <f>IF($B214="igen",Beosztás!AB248,"")</f>
        <v/>
      </c>
      <c r="L214" s="40" t="str">
        <f>IF($B214="igen",Beosztás!AC248,"")</f>
        <v/>
      </c>
      <c r="M214" s="40" t="str">
        <f>IF($B214="igen",Beosztás!AD248,"")</f>
        <v/>
      </c>
      <c r="N214" s="40" t="str">
        <f>IF($B214="igen",Beosztás!AE248,"")</f>
        <v/>
      </c>
      <c r="O214" s="40" t="str">
        <f>IF($B214="igen",Beosztás!AF248,"")</f>
        <v/>
      </c>
      <c r="P214" s="40" t="str">
        <f>IF($B214="igen",Beosztás!AG248,"")</f>
        <v/>
      </c>
      <c r="Q214" s="40" t="str">
        <f>IF($B214="igen",Beosztás!AH248,"")</f>
        <v/>
      </c>
      <c r="R214" s="40" t="str">
        <f>IF($B214="igen",Beosztás!AI248,"")</f>
        <v/>
      </c>
      <c r="S214" s="40" t="str">
        <f>IF($B214="igen",Beosztás!AJ248,"")</f>
        <v/>
      </c>
      <c r="T214" s="40" t="str">
        <f>IF($B214="igen",Beosztás!AK248,"")</f>
        <v/>
      </c>
      <c r="U214" s="40" t="str">
        <f>IF($B214="igen",Beosztás!AL248,"")</f>
        <v/>
      </c>
      <c r="V214" s="40" t="str">
        <f>IF($B214="igen",Beosztás!AM248,"")</f>
        <v/>
      </c>
      <c r="W214" s="40" t="str">
        <f>IF($B214="igen",Beosztás!AN248,"")</f>
        <v/>
      </c>
      <c r="X214" s="40" t="str">
        <f>IF($B214="igen",Beosztás!AO248,"")</f>
        <v/>
      </c>
      <c r="Y214" s="40" t="str">
        <f>IF($B214="igen",Beosztás!AP248,"")</f>
        <v/>
      </c>
      <c r="Z214" s="40" t="str">
        <f>IF($B214="igen",Beosztás!AQ248,"")</f>
        <v/>
      </c>
      <c r="AA214" s="40" t="str">
        <f>IF($B214="igen",Beosztás!AR248,"")</f>
        <v/>
      </c>
      <c r="AB214" s="40" t="str">
        <f>IF($B214="igen",Beosztás!AS248,"")</f>
        <v/>
      </c>
      <c r="AC214" s="40" t="str">
        <f>IF($B214="igen",Beosztás!AT248,"")</f>
        <v/>
      </c>
      <c r="AD214" s="40" t="str">
        <f>IF($B214="igen",Beosztás!AU248,"")</f>
        <v/>
      </c>
      <c r="AE214" s="40" t="str">
        <f>IF($B214="igen",Beosztás!AV248,"")</f>
        <v/>
      </c>
      <c r="AF214" s="40" t="str">
        <f>IF($B214="igen",Beosztás!AW248,"")</f>
        <v/>
      </c>
      <c r="AG214" s="40" t="str">
        <f>IF($B214="igen",Beosztás!AX248,"")</f>
        <v/>
      </c>
    </row>
    <row r="215" spans="1:33" ht="15" hidden="1" thickBot="1" x14ac:dyDescent="0.35">
      <c r="A215" s="155">
        <f>Beosztás!A249</f>
        <v>0</v>
      </c>
      <c r="B215">
        <f>VLOOKUP($A215,Beosztás!$A$42:$S$348,12,)</f>
        <v>0</v>
      </c>
      <c r="C215" s="40" t="str">
        <f>IF($B215="igen",Beosztás!T249,"")</f>
        <v/>
      </c>
      <c r="D215" s="40" t="str">
        <f>IF($B215="igen",Beosztás!U249,"")</f>
        <v/>
      </c>
      <c r="E215" s="40" t="str">
        <f>IF($B215="igen",Beosztás!V249,"")</f>
        <v/>
      </c>
      <c r="F215" s="40" t="str">
        <f>IF($B215="igen",Beosztás!W249,"")</f>
        <v/>
      </c>
      <c r="G215" s="40" t="str">
        <f>IF($B215="igen",Beosztás!X249,"")</f>
        <v/>
      </c>
      <c r="H215" s="40" t="str">
        <f>IF($B215="igen",Beosztás!Y249,"")</f>
        <v/>
      </c>
      <c r="I215" s="40" t="str">
        <f>IF($B215="igen",Beosztás!Z249,"")</f>
        <v/>
      </c>
      <c r="J215" s="40" t="str">
        <f>IF($B215="igen",Beosztás!AA249,"")</f>
        <v/>
      </c>
      <c r="K215" s="40" t="str">
        <f>IF($B215="igen",Beosztás!AB249,"")</f>
        <v/>
      </c>
      <c r="L215" s="40" t="str">
        <f>IF($B215="igen",Beosztás!AC249,"")</f>
        <v/>
      </c>
      <c r="M215" s="40" t="str">
        <f>IF($B215="igen",Beosztás!AD249,"")</f>
        <v/>
      </c>
      <c r="N215" s="40" t="str">
        <f>IF($B215="igen",Beosztás!AE249,"")</f>
        <v/>
      </c>
      <c r="O215" s="40" t="str">
        <f>IF($B215="igen",Beosztás!AF249,"")</f>
        <v/>
      </c>
      <c r="P215" s="40" t="str">
        <f>IF($B215="igen",Beosztás!AG249,"")</f>
        <v/>
      </c>
      <c r="Q215" s="40" t="str">
        <f>IF($B215="igen",Beosztás!AH249,"")</f>
        <v/>
      </c>
      <c r="R215" s="40" t="str">
        <f>IF($B215="igen",Beosztás!AI249,"")</f>
        <v/>
      </c>
      <c r="S215" s="40" t="str">
        <f>IF($B215="igen",Beosztás!AJ249,"")</f>
        <v/>
      </c>
      <c r="T215" s="40" t="str">
        <f>IF($B215="igen",Beosztás!AK249,"")</f>
        <v/>
      </c>
      <c r="U215" s="40" t="str">
        <f>IF($B215="igen",Beosztás!AL249,"")</f>
        <v/>
      </c>
      <c r="V215" s="40" t="str">
        <f>IF($B215="igen",Beosztás!AM249,"")</f>
        <v/>
      </c>
      <c r="W215" s="40" t="str">
        <f>IF($B215="igen",Beosztás!AN249,"")</f>
        <v/>
      </c>
      <c r="X215" s="40" t="str">
        <f>IF($B215="igen",Beosztás!AO249,"")</f>
        <v/>
      </c>
      <c r="Y215" s="40" t="str">
        <f>IF($B215="igen",Beosztás!AP249,"")</f>
        <v/>
      </c>
      <c r="Z215" s="40" t="str">
        <f>IF($B215="igen",Beosztás!AQ249,"")</f>
        <v/>
      </c>
      <c r="AA215" s="40" t="str">
        <f>IF($B215="igen",Beosztás!AR249,"")</f>
        <v/>
      </c>
      <c r="AB215" s="40" t="str">
        <f>IF($B215="igen",Beosztás!AS249,"")</f>
        <v/>
      </c>
      <c r="AC215" s="40" t="str">
        <f>IF($B215="igen",Beosztás!AT249,"")</f>
        <v/>
      </c>
      <c r="AD215" s="40" t="str">
        <f>IF($B215="igen",Beosztás!AU249,"")</f>
        <v/>
      </c>
      <c r="AE215" s="40" t="str">
        <f>IF($B215="igen",Beosztás!AV249,"")</f>
        <v/>
      </c>
      <c r="AF215" s="40" t="str">
        <f>IF($B215="igen",Beosztás!AW249,"")</f>
        <v/>
      </c>
      <c r="AG215" s="40" t="str">
        <f>IF($B215="igen",Beosztás!AX249,"")</f>
        <v/>
      </c>
    </row>
    <row r="216" spans="1:33" ht="15" hidden="1" thickBot="1" x14ac:dyDescent="0.35">
      <c r="A216" s="155">
        <f>Beosztás!A250</f>
        <v>0</v>
      </c>
      <c r="B216">
        <f>VLOOKUP($A216,Beosztás!$A$42:$S$348,12,)</f>
        <v>0</v>
      </c>
      <c r="C216" s="40" t="str">
        <f>IF($B216="igen",Beosztás!T250,"")</f>
        <v/>
      </c>
      <c r="D216" s="40" t="str">
        <f>IF($B216="igen",Beosztás!U250,"")</f>
        <v/>
      </c>
      <c r="E216" s="40" t="str">
        <f>IF($B216="igen",Beosztás!V250,"")</f>
        <v/>
      </c>
      <c r="F216" s="40" t="str">
        <f>IF($B216="igen",Beosztás!W250,"")</f>
        <v/>
      </c>
      <c r="G216" s="40" t="str">
        <f>IF($B216="igen",Beosztás!X250,"")</f>
        <v/>
      </c>
      <c r="H216" s="40" t="str">
        <f>IF($B216="igen",Beosztás!Y250,"")</f>
        <v/>
      </c>
      <c r="I216" s="40" t="str">
        <f>IF($B216="igen",Beosztás!Z250,"")</f>
        <v/>
      </c>
      <c r="J216" s="40" t="str">
        <f>IF($B216="igen",Beosztás!AA250,"")</f>
        <v/>
      </c>
      <c r="K216" s="40" t="str">
        <f>IF($B216="igen",Beosztás!AB250,"")</f>
        <v/>
      </c>
      <c r="L216" s="40" t="str">
        <f>IF($B216="igen",Beosztás!AC250,"")</f>
        <v/>
      </c>
      <c r="M216" s="40" t="str">
        <f>IF($B216="igen",Beosztás!AD250,"")</f>
        <v/>
      </c>
      <c r="N216" s="40" t="str">
        <f>IF($B216="igen",Beosztás!AE250,"")</f>
        <v/>
      </c>
      <c r="O216" s="40" t="str">
        <f>IF($B216="igen",Beosztás!AF250,"")</f>
        <v/>
      </c>
      <c r="P216" s="40" t="str">
        <f>IF($B216="igen",Beosztás!AG250,"")</f>
        <v/>
      </c>
      <c r="Q216" s="40" t="str">
        <f>IF($B216="igen",Beosztás!AH250,"")</f>
        <v/>
      </c>
      <c r="R216" s="40" t="str">
        <f>IF($B216="igen",Beosztás!AI250,"")</f>
        <v/>
      </c>
      <c r="S216" s="40" t="str">
        <f>IF($B216="igen",Beosztás!AJ250,"")</f>
        <v/>
      </c>
      <c r="T216" s="40" t="str">
        <f>IF($B216="igen",Beosztás!AK250,"")</f>
        <v/>
      </c>
      <c r="U216" s="40" t="str">
        <f>IF($B216="igen",Beosztás!AL250,"")</f>
        <v/>
      </c>
      <c r="V216" s="40" t="str">
        <f>IF($B216="igen",Beosztás!AM250,"")</f>
        <v/>
      </c>
      <c r="W216" s="40" t="str">
        <f>IF($B216="igen",Beosztás!AN250,"")</f>
        <v/>
      </c>
      <c r="X216" s="40" t="str">
        <f>IF($B216="igen",Beosztás!AO250,"")</f>
        <v/>
      </c>
      <c r="Y216" s="40" t="str">
        <f>IF($B216="igen",Beosztás!AP250,"")</f>
        <v/>
      </c>
      <c r="Z216" s="40" t="str">
        <f>IF($B216="igen",Beosztás!AQ250,"")</f>
        <v/>
      </c>
      <c r="AA216" s="40" t="str">
        <f>IF($B216="igen",Beosztás!AR250,"")</f>
        <v/>
      </c>
      <c r="AB216" s="40" t="str">
        <f>IF($B216="igen",Beosztás!AS250,"")</f>
        <v/>
      </c>
      <c r="AC216" s="40" t="str">
        <f>IF($B216="igen",Beosztás!AT250,"")</f>
        <v/>
      </c>
      <c r="AD216" s="40" t="str">
        <f>IF($B216="igen",Beosztás!AU250,"")</f>
        <v/>
      </c>
      <c r="AE216" s="40" t="str">
        <f>IF($B216="igen",Beosztás!AV250,"")</f>
        <v/>
      </c>
      <c r="AF216" s="40" t="str">
        <f>IF($B216="igen",Beosztás!AW250,"")</f>
        <v/>
      </c>
      <c r="AG216" s="40" t="str">
        <f>IF($B216="igen",Beosztás!AX250,"")</f>
        <v/>
      </c>
    </row>
    <row r="217" spans="1:33" ht="15" hidden="1" thickBot="1" x14ac:dyDescent="0.35">
      <c r="A217" s="155">
        <f>Beosztás!A251</f>
        <v>0</v>
      </c>
      <c r="B217">
        <f>VLOOKUP($A217,Beosztás!$A$42:$S$348,12,)</f>
        <v>0</v>
      </c>
      <c r="C217" s="40" t="str">
        <f>IF($B217="igen",Beosztás!T251,"")</f>
        <v/>
      </c>
      <c r="D217" s="40" t="str">
        <f>IF($B217="igen",Beosztás!U251,"")</f>
        <v/>
      </c>
      <c r="E217" s="40" t="str">
        <f>IF($B217="igen",Beosztás!V251,"")</f>
        <v/>
      </c>
      <c r="F217" s="40" t="str">
        <f>IF($B217="igen",Beosztás!W251,"")</f>
        <v/>
      </c>
      <c r="G217" s="40" t="str">
        <f>IF($B217="igen",Beosztás!X251,"")</f>
        <v/>
      </c>
      <c r="H217" s="40" t="str">
        <f>IF($B217="igen",Beosztás!Y251,"")</f>
        <v/>
      </c>
      <c r="I217" s="40" t="str">
        <f>IF($B217="igen",Beosztás!Z251,"")</f>
        <v/>
      </c>
      <c r="J217" s="40" t="str">
        <f>IF($B217="igen",Beosztás!AA251,"")</f>
        <v/>
      </c>
      <c r="K217" s="40" t="str">
        <f>IF($B217="igen",Beosztás!AB251,"")</f>
        <v/>
      </c>
      <c r="L217" s="40" t="str">
        <f>IF($B217="igen",Beosztás!AC251,"")</f>
        <v/>
      </c>
      <c r="M217" s="40" t="str">
        <f>IF($B217="igen",Beosztás!AD251,"")</f>
        <v/>
      </c>
      <c r="N217" s="40" t="str">
        <f>IF($B217="igen",Beosztás!AE251,"")</f>
        <v/>
      </c>
      <c r="O217" s="40" t="str">
        <f>IF($B217="igen",Beosztás!AF251,"")</f>
        <v/>
      </c>
      <c r="P217" s="40" t="str">
        <f>IF($B217="igen",Beosztás!AG251,"")</f>
        <v/>
      </c>
      <c r="Q217" s="40" t="str">
        <f>IF($B217="igen",Beosztás!AH251,"")</f>
        <v/>
      </c>
      <c r="R217" s="40" t="str">
        <f>IF($B217="igen",Beosztás!AI251,"")</f>
        <v/>
      </c>
      <c r="S217" s="40" t="str">
        <f>IF($B217="igen",Beosztás!AJ251,"")</f>
        <v/>
      </c>
      <c r="T217" s="40" t="str">
        <f>IF($B217="igen",Beosztás!AK251,"")</f>
        <v/>
      </c>
      <c r="U217" s="40" t="str">
        <f>IF($B217="igen",Beosztás!AL251,"")</f>
        <v/>
      </c>
      <c r="V217" s="40" t="str">
        <f>IF($B217="igen",Beosztás!AM251,"")</f>
        <v/>
      </c>
      <c r="W217" s="40" t="str">
        <f>IF($B217="igen",Beosztás!AN251,"")</f>
        <v/>
      </c>
      <c r="X217" s="40" t="str">
        <f>IF($B217="igen",Beosztás!AO251,"")</f>
        <v/>
      </c>
      <c r="Y217" s="40" t="str">
        <f>IF($B217="igen",Beosztás!AP251,"")</f>
        <v/>
      </c>
      <c r="Z217" s="40" t="str">
        <f>IF($B217="igen",Beosztás!AQ251,"")</f>
        <v/>
      </c>
      <c r="AA217" s="40" t="str">
        <f>IF($B217="igen",Beosztás!AR251,"")</f>
        <v/>
      </c>
      <c r="AB217" s="40" t="str">
        <f>IF($B217="igen",Beosztás!AS251,"")</f>
        <v/>
      </c>
      <c r="AC217" s="40" t="str">
        <f>IF($B217="igen",Beosztás!AT251,"")</f>
        <v/>
      </c>
      <c r="AD217" s="40" t="str">
        <f>IF($B217="igen",Beosztás!AU251,"")</f>
        <v/>
      </c>
      <c r="AE217" s="40" t="str">
        <f>IF($B217="igen",Beosztás!AV251,"")</f>
        <v/>
      </c>
      <c r="AF217" s="40" t="str">
        <f>IF($B217="igen",Beosztás!AW251,"")</f>
        <v/>
      </c>
      <c r="AG217" s="40" t="str">
        <f>IF($B217="igen",Beosztás!AX251,"")</f>
        <v/>
      </c>
    </row>
    <row r="218" spans="1:33" ht="15" hidden="1" thickBot="1" x14ac:dyDescent="0.35">
      <c r="A218" s="155">
        <f>Beosztás!A252</f>
        <v>0</v>
      </c>
      <c r="B218">
        <f>VLOOKUP($A218,Beosztás!$A$42:$S$348,12,)</f>
        <v>0</v>
      </c>
      <c r="C218" s="40" t="str">
        <f>IF($B218="igen",Beosztás!T252,"")</f>
        <v/>
      </c>
      <c r="D218" s="40" t="str">
        <f>IF($B218="igen",Beosztás!U252,"")</f>
        <v/>
      </c>
      <c r="E218" s="40" t="str">
        <f>IF($B218="igen",Beosztás!V252,"")</f>
        <v/>
      </c>
      <c r="F218" s="40" t="str">
        <f>IF($B218="igen",Beosztás!W252,"")</f>
        <v/>
      </c>
      <c r="G218" s="40" t="str">
        <f>IF($B218="igen",Beosztás!X252,"")</f>
        <v/>
      </c>
      <c r="H218" s="40" t="str">
        <f>IF($B218="igen",Beosztás!Y252,"")</f>
        <v/>
      </c>
      <c r="I218" s="40" t="str">
        <f>IF($B218="igen",Beosztás!Z252,"")</f>
        <v/>
      </c>
      <c r="J218" s="40" t="str">
        <f>IF($B218="igen",Beosztás!AA252,"")</f>
        <v/>
      </c>
      <c r="K218" s="40" t="str">
        <f>IF($B218="igen",Beosztás!AB252,"")</f>
        <v/>
      </c>
      <c r="L218" s="40" t="str">
        <f>IF($B218="igen",Beosztás!AC252,"")</f>
        <v/>
      </c>
      <c r="M218" s="40" t="str">
        <f>IF($B218="igen",Beosztás!AD252,"")</f>
        <v/>
      </c>
      <c r="N218" s="40" t="str">
        <f>IF($B218="igen",Beosztás!AE252,"")</f>
        <v/>
      </c>
      <c r="O218" s="40" t="str">
        <f>IF($B218="igen",Beosztás!AF252,"")</f>
        <v/>
      </c>
      <c r="P218" s="40" t="str">
        <f>IF($B218="igen",Beosztás!AG252,"")</f>
        <v/>
      </c>
      <c r="Q218" s="40" t="str">
        <f>IF($B218="igen",Beosztás!AH252,"")</f>
        <v/>
      </c>
      <c r="R218" s="40" t="str">
        <f>IF($B218="igen",Beosztás!AI252,"")</f>
        <v/>
      </c>
      <c r="S218" s="40" t="str">
        <f>IF($B218="igen",Beosztás!AJ252,"")</f>
        <v/>
      </c>
      <c r="T218" s="40" t="str">
        <f>IF($B218="igen",Beosztás!AK252,"")</f>
        <v/>
      </c>
      <c r="U218" s="40" t="str">
        <f>IF($B218="igen",Beosztás!AL252,"")</f>
        <v/>
      </c>
      <c r="V218" s="40" t="str">
        <f>IF($B218="igen",Beosztás!AM252,"")</f>
        <v/>
      </c>
      <c r="W218" s="40" t="str">
        <f>IF($B218="igen",Beosztás!AN252,"")</f>
        <v/>
      </c>
      <c r="X218" s="40" t="str">
        <f>IF($B218="igen",Beosztás!AO252,"")</f>
        <v/>
      </c>
      <c r="Y218" s="40" t="str">
        <f>IF($B218="igen",Beosztás!AP252,"")</f>
        <v/>
      </c>
      <c r="Z218" s="40" t="str">
        <f>IF($B218="igen",Beosztás!AQ252,"")</f>
        <v/>
      </c>
      <c r="AA218" s="40" t="str">
        <f>IF($B218="igen",Beosztás!AR252,"")</f>
        <v/>
      </c>
      <c r="AB218" s="40" t="str">
        <f>IF($B218="igen",Beosztás!AS252,"")</f>
        <v/>
      </c>
      <c r="AC218" s="40" t="str">
        <f>IF($B218="igen",Beosztás!AT252,"")</f>
        <v/>
      </c>
      <c r="AD218" s="40" t="str">
        <f>IF($B218="igen",Beosztás!AU252,"")</f>
        <v/>
      </c>
      <c r="AE218" s="40" t="str">
        <f>IF($B218="igen",Beosztás!AV252,"")</f>
        <v/>
      </c>
      <c r="AF218" s="40" t="str">
        <f>IF($B218="igen",Beosztás!AW252,"")</f>
        <v/>
      </c>
      <c r="AG218" s="40" t="str">
        <f>IF($B218="igen",Beosztás!AX252,"")</f>
        <v/>
      </c>
    </row>
    <row r="219" spans="1:33" ht="15" hidden="1" thickBot="1" x14ac:dyDescent="0.35">
      <c r="A219" s="155">
        <f>Beosztás!A253</f>
        <v>0</v>
      </c>
      <c r="B219">
        <f>VLOOKUP($A219,Beosztás!$A$42:$S$348,12,)</f>
        <v>0</v>
      </c>
      <c r="C219" s="40" t="str">
        <f>IF($B219="igen",Beosztás!T253,"")</f>
        <v/>
      </c>
      <c r="D219" s="40" t="str">
        <f>IF($B219="igen",Beosztás!U253,"")</f>
        <v/>
      </c>
      <c r="E219" s="40" t="str">
        <f>IF($B219="igen",Beosztás!V253,"")</f>
        <v/>
      </c>
      <c r="F219" s="40" t="str">
        <f>IF($B219="igen",Beosztás!W253,"")</f>
        <v/>
      </c>
      <c r="G219" s="40" t="str">
        <f>IF($B219="igen",Beosztás!X253,"")</f>
        <v/>
      </c>
      <c r="H219" s="40" t="str">
        <f>IF($B219="igen",Beosztás!Y253,"")</f>
        <v/>
      </c>
      <c r="I219" s="40" t="str">
        <f>IF($B219="igen",Beosztás!Z253,"")</f>
        <v/>
      </c>
      <c r="J219" s="40" t="str">
        <f>IF($B219="igen",Beosztás!AA253,"")</f>
        <v/>
      </c>
      <c r="K219" s="40" t="str">
        <f>IF($B219="igen",Beosztás!AB253,"")</f>
        <v/>
      </c>
      <c r="L219" s="40" t="str">
        <f>IF($B219="igen",Beosztás!AC253,"")</f>
        <v/>
      </c>
      <c r="M219" s="40" t="str">
        <f>IF($B219="igen",Beosztás!AD253,"")</f>
        <v/>
      </c>
      <c r="N219" s="40" t="str">
        <f>IF($B219="igen",Beosztás!AE253,"")</f>
        <v/>
      </c>
      <c r="O219" s="40" t="str">
        <f>IF($B219="igen",Beosztás!AF253,"")</f>
        <v/>
      </c>
      <c r="P219" s="40" t="str">
        <f>IF($B219="igen",Beosztás!AG253,"")</f>
        <v/>
      </c>
      <c r="Q219" s="40" t="str">
        <f>IF($B219="igen",Beosztás!AH253,"")</f>
        <v/>
      </c>
      <c r="R219" s="40" t="str">
        <f>IF($B219="igen",Beosztás!AI253,"")</f>
        <v/>
      </c>
      <c r="S219" s="40" t="str">
        <f>IF($B219="igen",Beosztás!AJ253,"")</f>
        <v/>
      </c>
      <c r="T219" s="40" t="str">
        <f>IF($B219="igen",Beosztás!AK253,"")</f>
        <v/>
      </c>
      <c r="U219" s="40" t="str">
        <f>IF($B219="igen",Beosztás!AL253,"")</f>
        <v/>
      </c>
      <c r="V219" s="40" t="str">
        <f>IF($B219="igen",Beosztás!AM253,"")</f>
        <v/>
      </c>
      <c r="W219" s="40" t="str">
        <f>IF($B219="igen",Beosztás!AN253,"")</f>
        <v/>
      </c>
      <c r="X219" s="40" t="str">
        <f>IF($B219="igen",Beosztás!AO253,"")</f>
        <v/>
      </c>
      <c r="Y219" s="40" t="str">
        <f>IF($B219="igen",Beosztás!AP253,"")</f>
        <v/>
      </c>
      <c r="Z219" s="40" t="str">
        <f>IF($B219="igen",Beosztás!AQ253,"")</f>
        <v/>
      </c>
      <c r="AA219" s="40" t="str">
        <f>IF($B219="igen",Beosztás!AR253,"")</f>
        <v/>
      </c>
      <c r="AB219" s="40" t="str">
        <f>IF($B219="igen",Beosztás!AS253,"")</f>
        <v/>
      </c>
      <c r="AC219" s="40" t="str">
        <f>IF($B219="igen",Beosztás!AT253,"")</f>
        <v/>
      </c>
      <c r="AD219" s="40" t="str">
        <f>IF($B219="igen",Beosztás!AU253,"")</f>
        <v/>
      </c>
      <c r="AE219" s="40" t="str">
        <f>IF($B219="igen",Beosztás!AV253,"")</f>
        <v/>
      </c>
      <c r="AF219" s="40" t="str">
        <f>IF($B219="igen",Beosztás!AW253,"")</f>
        <v/>
      </c>
      <c r="AG219" s="40" t="str">
        <f>IF($B219="igen",Beosztás!AX253,"")</f>
        <v/>
      </c>
    </row>
    <row r="220" spans="1:33" ht="15" hidden="1" thickBot="1" x14ac:dyDescent="0.35">
      <c r="A220" s="155">
        <f>Beosztás!A254</f>
        <v>0</v>
      </c>
      <c r="B220">
        <f>VLOOKUP($A220,Beosztás!$A$42:$S$348,12,)</f>
        <v>0</v>
      </c>
      <c r="C220" s="40" t="str">
        <f>IF($B220="igen",Beosztás!T254,"")</f>
        <v/>
      </c>
      <c r="D220" s="40" t="str">
        <f>IF($B220="igen",Beosztás!U254,"")</f>
        <v/>
      </c>
      <c r="E220" s="40" t="str">
        <f>IF($B220="igen",Beosztás!V254,"")</f>
        <v/>
      </c>
      <c r="F220" s="40" t="str">
        <f>IF($B220="igen",Beosztás!W254,"")</f>
        <v/>
      </c>
      <c r="G220" s="40" t="str">
        <f>IF($B220="igen",Beosztás!X254,"")</f>
        <v/>
      </c>
      <c r="H220" s="40" t="str">
        <f>IF($B220="igen",Beosztás!Y254,"")</f>
        <v/>
      </c>
      <c r="I220" s="40" t="str">
        <f>IF($B220="igen",Beosztás!Z254,"")</f>
        <v/>
      </c>
      <c r="J220" s="40" t="str">
        <f>IF($B220="igen",Beosztás!AA254,"")</f>
        <v/>
      </c>
      <c r="K220" s="40" t="str">
        <f>IF($B220="igen",Beosztás!AB254,"")</f>
        <v/>
      </c>
      <c r="L220" s="40" t="str">
        <f>IF($B220="igen",Beosztás!AC254,"")</f>
        <v/>
      </c>
      <c r="M220" s="40" t="str">
        <f>IF($B220="igen",Beosztás!AD254,"")</f>
        <v/>
      </c>
      <c r="N220" s="40" t="str">
        <f>IF($B220="igen",Beosztás!AE254,"")</f>
        <v/>
      </c>
      <c r="O220" s="40" t="str">
        <f>IF($B220="igen",Beosztás!AF254,"")</f>
        <v/>
      </c>
      <c r="P220" s="40" t="str">
        <f>IF($B220="igen",Beosztás!AG254,"")</f>
        <v/>
      </c>
      <c r="Q220" s="40" t="str">
        <f>IF($B220="igen",Beosztás!AH254,"")</f>
        <v/>
      </c>
      <c r="R220" s="40" t="str">
        <f>IF($B220="igen",Beosztás!AI254,"")</f>
        <v/>
      </c>
      <c r="S220" s="40" t="str">
        <f>IF($B220="igen",Beosztás!AJ254,"")</f>
        <v/>
      </c>
      <c r="T220" s="40" t="str">
        <f>IF($B220="igen",Beosztás!AK254,"")</f>
        <v/>
      </c>
      <c r="U220" s="40" t="str">
        <f>IF($B220="igen",Beosztás!AL254,"")</f>
        <v/>
      </c>
      <c r="V220" s="40" t="str">
        <f>IF($B220="igen",Beosztás!AM254,"")</f>
        <v/>
      </c>
      <c r="W220" s="40" t="str">
        <f>IF($B220="igen",Beosztás!AN254,"")</f>
        <v/>
      </c>
      <c r="X220" s="40" t="str">
        <f>IF($B220="igen",Beosztás!AO254,"")</f>
        <v/>
      </c>
      <c r="Y220" s="40" t="str">
        <f>IF($B220="igen",Beosztás!AP254,"")</f>
        <v/>
      </c>
      <c r="Z220" s="40" t="str">
        <f>IF($B220="igen",Beosztás!AQ254,"")</f>
        <v/>
      </c>
      <c r="AA220" s="40" t="str">
        <f>IF($B220="igen",Beosztás!AR254,"")</f>
        <v/>
      </c>
      <c r="AB220" s="40" t="str">
        <f>IF($B220="igen",Beosztás!AS254,"")</f>
        <v/>
      </c>
      <c r="AC220" s="40" t="str">
        <f>IF($B220="igen",Beosztás!AT254,"")</f>
        <v/>
      </c>
      <c r="AD220" s="40" t="str">
        <f>IF($B220="igen",Beosztás!AU254,"")</f>
        <v/>
      </c>
      <c r="AE220" s="40" t="str">
        <f>IF($B220="igen",Beosztás!AV254,"")</f>
        <v/>
      </c>
      <c r="AF220" s="40" t="str">
        <f>IF($B220="igen",Beosztás!AW254,"")</f>
        <v/>
      </c>
      <c r="AG220" s="40" t="str">
        <f>IF($B220="igen",Beosztás!AX254,"")</f>
        <v/>
      </c>
    </row>
    <row r="221" spans="1:33" ht="15" hidden="1" thickBot="1" x14ac:dyDescent="0.35">
      <c r="A221" s="155">
        <f>Beosztás!A255</f>
        <v>0</v>
      </c>
      <c r="B221">
        <f>VLOOKUP($A221,Beosztás!$A$42:$S$348,12,)</f>
        <v>0</v>
      </c>
      <c r="C221" s="40" t="str">
        <f>IF($B221="igen",Beosztás!T255,"")</f>
        <v/>
      </c>
      <c r="D221" s="40" t="str">
        <f>IF($B221="igen",Beosztás!U255,"")</f>
        <v/>
      </c>
      <c r="E221" s="40" t="str">
        <f>IF($B221="igen",Beosztás!V255,"")</f>
        <v/>
      </c>
      <c r="F221" s="40" t="str">
        <f>IF($B221="igen",Beosztás!W255,"")</f>
        <v/>
      </c>
      <c r="G221" s="40" t="str">
        <f>IF($B221="igen",Beosztás!X255,"")</f>
        <v/>
      </c>
      <c r="H221" s="40" t="str">
        <f>IF($B221="igen",Beosztás!Y255,"")</f>
        <v/>
      </c>
      <c r="I221" s="40" t="str">
        <f>IF($B221="igen",Beosztás!Z255,"")</f>
        <v/>
      </c>
      <c r="J221" s="40" t="str">
        <f>IF($B221="igen",Beosztás!AA255,"")</f>
        <v/>
      </c>
      <c r="K221" s="40" t="str">
        <f>IF($B221="igen",Beosztás!AB255,"")</f>
        <v/>
      </c>
      <c r="L221" s="40" t="str">
        <f>IF($B221="igen",Beosztás!AC255,"")</f>
        <v/>
      </c>
      <c r="M221" s="40" t="str">
        <f>IF($B221="igen",Beosztás!AD255,"")</f>
        <v/>
      </c>
      <c r="N221" s="40" t="str">
        <f>IF($B221="igen",Beosztás!AE255,"")</f>
        <v/>
      </c>
      <c r="O221" s="40" t="str">
        <f>IF($B221="igen",Beosztás!AF255,"")</f>
        <v/>
      </c>
      <c r="P221" s="40" t="str">
        <f>IF($B221="igen",Beosztás!AG255,"")</f>
        <v/>
      </c>
      <c r="Q221" s="40" t="str">
        <f>IF($B221="igen",Beosztás!AH255,"")</f>
        <v/>
      </c>
      <c r="R221" s="40" t="str">
        <f>IF($B221="igen",Beosztás!AI255,"")</f>
        <v/>
      </c>
      <c r="S221" s="40" t="str">
        <f>IF($B221="igen",Beosztás!AJ255,"")</f>
        <v/>
      </c>
      <c r="T221" s="40" t="str">
        <f>IF($B221="igen",Beosztás!AK255,"")</f>
        <v/>
      </c>
      <c r="U221" s="40" t="str">
        <f>IF($B221="igen",Beosztás!AL255,"")</f>
        <v/>
      </c>
      <c r="V221" s="40" t="str">
        <f>IF($B221="igen",Beosztás!AM255,"")</f>
        <v/>
      </c>
      <c r="W221" s="40" t="str">
        <f>IF($B221="igen",Beosztás!AN255,"")</f>
        <v/>
      </c>
      <c r="X221" s="40" t="str">
        <f>IF($B221="igen",Beosztás!AO255,"")</f>
        <v/>
      </c>
      <c r="Y221" s="40" t="str">
        <f>IF($B221="igen",Beosztás!AP255,"")</f>
        <v/>
      </c>
      <c r="Z221" s="40" t="str">
        <f>IF($B221="igen",Beosztás!AQ255,"")</f>
        <v/>
      </c>
      <c r="AA221" s="40" t="str">
        <f>IF($B221="igen",Beosztás!AR255,"")</f>
        <v/>
      </c>
      <c r="AB221" s="40" t="str">
        <f>IF($B221="igen",Beosztás!AS255,"")</f>
        <v/>
      </c>
      <c r="AC221" s="40" t="str">
        <f>IF($B221="igen",Beosztás!AT255,"")</f>
        <v/>
      </c>
      <c r="AD221" s="40" t="str">
        <f>IF($B221="igen",Beosztás!AU255,"")</f>
        <v/>
      </c>
      <c r="AE221" s="40" t="str">
        <f>IF($B221="igen",Beosztás!AV255,"")</f>
        <v/>
      </c>
      <c r="AF221" s="40" t="str">
        <f>IF($B221="igen",Beosztás!AW255,"")</f>
        <v/>
      </c>
      <c r="AG221" s="40" t="str">
        <f>IF($B221="igen",Beosztás!AX255,"")</f>
        <v/>
      </c>
    </row>
    <row r="222" spans="1:33" ht="15" hidden="1" thickBot="1" x14ac:dyDescent="0.35">
      <c r="A222" s="155">
        <f>Beosztás!A256</f>
        <v>0</v>
      </c>
      <c r="B222">
        <f>VLOOKUP($A222,Beosztás!$A$42:$S$348,12,)</f>
        <v>0</v>
      </c>
      <c r="C222" s="40" t="str">
        <f>IF($B222="igen",Beosztás!T256,"")</f>
        <v/>
      </c>
      <c r="D222" s="40" t="str">
        <f>IF($B222="igen",Beosztás!U256,"")</f>
        <v/>
      </c>
      <c r="E222" s="40" t="str">
        <f>IF($B222="igen",Beosztás!V256,"")</f>
        <v/>
      </c>
      <c r="F222" s="40" t="str">
        <f>IF($B222="igen",Beosztás!W256,"")</f>
        <v/>
      </c>
      <c r="G222" s="40" t="str">
        <f>IF($B222="igen",Beosztás!X256,"")</f>
        <v/>
      </c>
      <c r="H222" s="40" t="str">
        <f>IF($B222="igen",Beosztás!Y256,"")</f>
        <v/>
      </c>
      <c r="I222" s="40" t="str">
        <f>IF($B222="igen",Beosztás!Z256,"")</f>
        <v/>
      </c>
      <c r="J222" s="40" t="str">
        <f>IF($B222="igen",Beosztás!AA256,"")</f>
        <v/>
      </c>
      <c r="K222" s="40" t="str">
        <f>IF($B222="igen",Beosztás!AB256,"")</f>
        <v/>
      </c>
      <c r="L222" s="40" t="str">
        <f>IF($B222="igen",Beosztás!AC256,"")</f>
        <v/>
      </c>
      <c r="M222" s="40" t="str">
        <f>IF($B222="igen",Beosztás!AD256,"")</f>
        <v/>
      </c>
      <c r="N222" s="40" t="str">
        <f>IF($B222="igen",Beosztás!AE256,"")</f>
        <v/>
      </c>
      <c r="O222" s="40" t="str">
        <f>IF($B222="igen",Beosztás!AF256,"")</f>
        <v/>
      </c>
      <c r="P222" s="40" t="str">
        <f>IF($B222="igen",Beosztás!AG256,"")</f>
        <v/>
      </c>
      <c r="Q222" s="40" t="str">
        <f>IF($B222="igen",Beosztás!AH256,"")</f>
        <v/>
      </c>
      <c r="R222" s="40" t="str">
        <f>IF($B222="igen",Beosztás!AI256,"")</f>
        <v/>
      </c>
      <c r="S222" s="40" t="str">
        <f>IF($B222="igen",Beosztás!AJ256,"")</f>
        <v/>
      </c>
      <c r="T222" s="40" t="str">
        <f>IF($B222="igen",Beosztás!AK256,"")</f>
        <v/>
      </c>
      <c r="U222" s="40" t="str">
        <f>IF($B222="igen",Beosztás!AL256,"")</f>
        <v/>
      </c>
      <c r="V222" s="40" t="str">
        <f>IF($B222="igen",Beosztás!AM256,"")</f>
        <v/>
      </c>
      <c r="W222" s="40" t="str">
        <f>IF($B222="igen",Beosztás!AN256,"")</f>
        <v/>
      </c>
      <c r="X222" s="40" t="str">
        <f>IF($B222="igen",Beosztás!AO256,"")</f>
        <v/>
      </c>
      <c r="Y222" s="40" t="str">
        <f>IF($B222="igen",Beosztás!AP256,"")</f>
        <v/>
      </c>
      <c r="Z222" s="40" t="str">
        <f>IF($B222="igen",Beosztás!AQ256,"")</f>
        <v/>
      </c>
      <c r="AA222" s="40" t="str">
        <f>IF($B222="igen",Beosztás!AR256,"")</f>
        <v/>
      </c>
      <c r="AB222" s="40" t="str">
        <f>IF($B222="igen",Beosztás!AS256,"")</f>
        <v/>
      </c>
      <c r="AC222" s="40" t="str">
        <f>IF($B222="igen",Beosztás!AT256,"")</f>
        <v/>
      </c>
      <c r="AD222" s="40" t="str">
        <f>IF($B222="igen",Beosztás!AU256,"")</f>
        <v/>
      </c>
      <c r="AE222" s="40" t="str">
        <f>IF($B222="igen",Beosztás!AV256,"")</f>
        <v/>
      </c>
      <c r="AF222" s="40" t="str">
        <f>IF($B222="igen",Beosztás!AW256,"")</f>
        <v/>
      </c>
      <c r="AG222" s="40" t="str">
        <f>IF($B222="igen",Beosztás!AX256,"")</f>
        <v/>
      </c>
    </row>
    <row r="223" spans="1:33" ht="15" hidden="1" thickBot="1" x14ac:dyDescent="0.35">
      <c r="A223" s="155">
        <f>Beosztás!A257</f>
        <v>0</v>
      </c>
      <c r="B223">
        <f>VLOOKUP($A223,Beosztás!$A$42:$S$348,12,)</f>
        <v>0</v>
      </c>
      <c r="C223" s="40" t="str">
        <f>IF($B223="igen",Beosztás!T257,"")</f>
        <v/>
      </c>
      <c r="D223" s="40" t="str">
        <f>IF($B223="igen",Beosztás!U257,"")</f>
        <v/>
      </c>
      <c r="E223" s="40" t="str">
        <f>IF($B223="igen",Beosztás!V257,"")</f>
        <v/>
      </c>
      <c r="F223" s="40" t="str">
        <f>IF($B223="igen",Beosztás!W257,"")</f>
        <v/>
      </c>
      <c r="G223" s="40" t="str">
        <f>IF($B223="igen",Beosztás!X257,"")</f>
        <v/>
      </c>
      <c r="H223" s="40" t="str">
        <f>IF($B223="igen",Beosztás!Y257,"")</f>
        <v/>
      </c>
      <c r="I223" s="40" t="str">
        <f>IF($B223="igen",Beosztás!Z257,"")</f>
        <v/>
      </c>
      <c r="J223" s="40" t="str">
        <f>IF($B223="igen",Beosztás!AA257,"")</f>
        <v/>
      </c>
      <c r="K223" s="40" t="str">
        <f>IF($B223="igen",Beosztás!AB257,"")</f>
        <v/>
      </c>
      <c r="L223" s="40" t="str">
        <f>IF($B223="igen",Beosztás!AC257,"")</f>
        <v/>
      </c>
      <c r="M223" s="40" t="str">
        <f>IF($B223="igen",Beosztás!AD257,"")</f>
        <v/>
      </c>
      <c r="N223" s="40" t="str">
        <f>IF($B223="igen",Beosztás!AE257,"")</f>
        <v/>
      </c>
      <c r="O223" s="40" t="str">
        <f>IF($B223="igen",Beosztás!AF257,"")</f>
        <v/>
      </c>
      <c r="P223" s="40" t="str">
        <f>IF($B223="igen",Beosztás!AG257,"")</f>
        <v/>
      </c>
      <c r="Q223" s="40" t="str">
        <f>IF($B223="igen",Beosztás!AH257,"")</f>
        <v/>
      </c>
      <c r="R223" s="40" t="str">
        <f>IF($B223="igen",Beosztás!AI257,"")</f>
        <v/>
      </c>
      <c r="S223" s="40" t="str">
        <f>IF($B223="igen",Beosztás!AJ257,"")</f>
        <v/>
      </c>
      <c r="T223" s="40" t="str">
        <f>IF($B223="igen",Beosztás!AK257,"")</f>
        <v/>
      </c>
      <c r="U223" s="40" t="str">
        <f>IF($B223="igen",Beosztás!AL257,"")</f>
        <v/>
      </c>
      <c r="V223" s="40" t="str">
        <f>IF($B223="igen",Beosztás!AM257,"")</f>
        <v/>
      </c>
      <c r="W223" s="40" t="str">
        <f>IF($B223="igen",Beosztás!AN257,"")</f>
        <v/>
      </c>
      <c r="X223" s="40" t="str">
        <f>IF($B223="igen",Beosztás!AO257,"")</f>
        <v/>
      </c>
      <c r="Y223" s="40" t="str">
        <f>IF($B223="igen",Beosztás!AP257,"")</f>
        <v/>
      </c>
      <c r="Z223" s="40" t="str">
        <f>IF($B223="igen",Beosztás!AQ257,"")</f>
        <v/>
      </c>
      <c r="AA223" s="40" t="str">
        <f>IF($B223="igen",Beosztás!AR257,"")</f>
        <v/>
      </c>
      <c r="AB223" s="40" t="str">
        <f>IF($B223="igen",Beosztás!AS257,"")</f>
        <v/>
      </c>
      <c r="AC223" s="40" t="str">
        <f>IF($B223="igen",Beosztás!AT257,"")</f>
        <v/>
      </c>
      <c r="AD223" s="40" t="str">
        <f>IF($B223="igen",Beosztás!AU257,"")</f>
        <v/>
      </c>
      <c r="AE223" s="40" t="str">
        <f>IF($B223="igen",Beosztás!AV257,"")</f>
        <v/>
      </c>
      <c r="AF223" s="40" t="str">
        <f>IF($B223="igen",Beosztás!AW257,"")</f>
        <v/>
      </c>
      <c r="AG223" s="40" t="str">
        <f>IF($B223="igen",Beosztás!AX257,"")</f>
        <v/>
      </c>
    </row>
    <row r="224" spans="1:33" ht="15" hidden="1" thickBot="1" x14ac:dyDescent="0.35">
      <c r="A224" s="155">
        <f>Beosztás!A258</f>
        <v>0</v>
      </c>
      <c r="B224">
        <f>VLOOKUP($A224,Beosztás!$A$42:$S$348,12,)</f>
        <v>0</v>
      </c>
      <c r="C224" s="40" t="str">
        <f>IF($B224="igen",Beosztás!T258,"")</f>
        <v/>
      </c>
      <c r="D224" s="40" t="str">
        <f>IF($B224="igen",Beosztás!U258,"")</f>
        <v/>
      </c>
      <c r="E224" s="40" t="str">
        <f>IF($B224="igen",Beosztás!V258,"")</f>
        <v/>
      </c>
      <c r="F224" s="40" t="str">
        <f>IF($B224="igen",Beosztás!W258,"")</f>
        <v/>
      </c>
      <c r="G224" s="40" t="str">
        <f>IF($B224="igen",Beosztás!X258,"")</f>
        <v/>
      </c>
      <c r="H224" s="40" t="str">
        <f>IF($B224="igen",Beosztás!Y258,"")</f>
        <v/>
      </c>
      <c r="I224" s="40" t="str">
        <f>IF($B224="igen",Beosztás!Z258,"")</f>
        <v/>
      </c>
      <c r="J224" s="40" t="str">
        <f>IF($B224="igen",Beosztás!AA258,"")</f>
        <v/>
      </c>
      <c r="K224" s="40" t="str">
        <f>IF($B224="igen",Beosztás!AB258,"")</f>
        <v/>
      </c>
      <c r="L224" s="40" t="str">
        <f>IF($B224="igen",Beosztás!AC258,"")</f>
        <v/>
      </c>
      <c r="M224" s="40" t="str">
        <f>IF($B224="igen",Beosztás!AD258,"")</f>
        <v/>
      </c>
      <c r="N224" s="40" t="str">
        <f>IF($B224="igen",Beosztás!AE258,"")</f>
        <v/>
      </c>
      <c r="O224" s="40" t="str">
        <f>IF($B224="igen",Beosztás!AF258,"")</f>
        <v/>
      </c>
      <c r="P224" s="40" t="str">
        <f>IF($B224="igen",Beosztás!AG258,"")</f>
        <v/>
      </c>
      <c r="Q224" s="40" t="str">
        <f>IF($B224="igen",Beosztás!AH258,"")</f>
        <v/>
      </c>
      <c r="R224" s="40" t="str">
        <f>IF($B224="igen",Beosztás!AI258,"")</f>
        <v/>
      </c>
      <c r="S224" s="40" t="str">
        <f>IF($B224="igen",Beosztás!AJ258,"")</f>
        <v/>
      </c>
      <c r="T224" s="40" t="str">
        <f>IF($B224="igen",Beosztás!AK258,"")</f>
        <v/>
      </c>
      <c r="U224" s="40" t="str">
        <f>IF($B224="igen",Beosztás!AL258,"")</f>
        <v/>
      </c>
      <c r="V224" s="40" t="str">
        <f>IF($B224="igen",Beosztás!AM258,"")</f>
        <v/>
      </c>
      <c r="W224" s="40" t="str">
        <f>IF($B224="igen",Beosztás!AN258,"")</f>
        <v/>
      </c>
      <c r="X224" s="40" t="str">
        <f>IF($B224="igen",Beosztás!AO258,"")</f>
        <v/>
      </c>
      <c r="Y224" s="40" t="str">
        <f>IF($B224="igen",Beosztás!AP258,"")</f>
        <v/>
      </c>
      <c r="Z224" s="40" t="str">
        <f>IF($B224="igen",Beosztás!AQ258,"")</f>
        <v/>
      </c>
      <c r="AA224" s="40" t="str">
        <f>IF($B224="igen",Beosztás!AR258,"")</f>
        <v/>
      </c>
      <c r="AB224" s="40" t="str">
        <f>IF($B224="igen",Beosztás!AS258,"")</f>
        <v/>
      </c>
      <c r="AC224" s="40" t="str">
        <f>IF($B224="igen",Beosztás!AT258,"")</f>
        <v/>
      </c>
      <c r="AD224" s="40" t="str">
        <f>IF($B224="igen",Beosztás!AU258,"")</f>
        <v/>
      </c>
      <c r="AE224" s="40" t="str">
        <f>IF($B224="igen",Beosztás!AV258,"")</f>
        <v/>
      </c>
      <c r="AF224" s="40" t="str">
        <f>IF($B224="igen",Beosztás!AW258,"")</f>
        <v/>
      </c>
      <c r="AG224" s="40" t="str">
        <f>IF($B224="igen",Beosztás!AX258,"")</f>
        <v/>
      </c>
    </row>
    <row r="225" spans="1:33" ht="15" hidden="1" thickBot="1" x14ac:dyDescent="0.35">
      <c r="A225" s="155">
        <f>Beosztás!A259</f>
        <v>0</v>
      </c>
      <c r="B225">
        <f>VLOOKUP($A225,Beosztás!$A$42:$S$348,12,)</f>
        <v>0</v>
      </c>
      <c r="C225" s="40" t="str">
        <f>IF($B225="igen",Beosztás!T259,"")</f>
        <v/>
      </c>
      <c r="D225" s="40" t="str">
        <f>IF($B225="igen",Beosztás!U259,"")</f>
        <v/>
      </c>
      <c r="E225" s="40" t="str">
        <f>IF($B225="igen",Beosztás!V259,"")</f>
        <v/>
      </c>
      <c r="F225" s="40" t="str">
        <f>IF($B225="igen",Beosztás!W259,"")</f>
        <v/>
      </c>
      <c r="G225" s="40" t="str">
        <f>IF($B225="igen",Beosztás!X259,"")</f>
        <v/>
      </c>
      <c r="H225" s="40" t="str">
        <f>IF($B225="igen",Beosztás!Y259,"")</f>
        <v/>
      </c>
      <c r="I225" s="40" t="str">
        <f>IF($B225="igen",Beosztás!Z259,"")</f>
        <v/>
      </c>
      <c r="J225" s="40" t="str">
        <f>IF($B225="igen",Beosztás!AA259,"")</f>
        <v/>
      </c>
      <c r="K225" s="40" t="str">
        <f>IF($B225="igen",Beosztás!AB259,"")</f>
        <v/>
      </c>
      <c r="L225" s="40" t="str">
        <f>IF($B225="igen",Beosztás!AC259,"")</f>
        <v/>
      </c>
      <c r="M225" s="40" t="str">
        <f>IF($B225="igen",Beosztás!AD259,"")</f>
        <v/>
      </c>
      <c r="N225" s="40" t="str">
        <f>IF($B225="igen",Beosztás!AE259,"")</f>
        <v/>
      </c>
      <c r="O225" s="40" t="str">
        <f>IF($B225="igen",Beosztás!AF259,"")</f>
        <v/>
      </c>
      <c r="P225" s="40" t="str">
        <f>IF($B225="igen",Beosztás!AG259,"")</f>
        <v/>
      </c>
      <c r="Q225" s="40" t="str">
        <f>IF($B225="igen",Beosztás!AH259,"")</f>
        <v/>
      </c>
      <c r="R225" s="40" t="str">
        <f>IF($B225="igen",Beosztás!AI259,"")</f>
        <v/>
      </c>
      <c r="S225" s="40" t="str">
        <f>IF($B225="igen",Beosztás!AJ259,"")</f>
        <v/>
      </c>
      <c r="T225" s="40" t="str">
        <f>IF($B225="igen",Beosztás!AK259,"")</f>
        <v/>
      </c>
      <c r="U225" s="40" t="str">
        <f>IF($B225="igen",Beosztás!AL259,"")</f>
        <v/>
      </c>
      <c r="V225" s="40" t="str">
        <f>IF($B225="igen",Beosztás!AM259,"")</f>
        <v/>
      </c>
      <c r="W225" s="40" t="str">
        <f>IF($B225="igen",Beosztás!AN259,"")</f>
        <v/>
      </c>
      <c r="X225" s="40" t="str">
        <f>IF($B225="igen",Beosztás!AO259,"")</f>
        <v/>
      </c>
      <c r="Y225" s="40" t="str">
        <f>IF($B225="igen",Beosztás!AP259,"")</f>
        <v/>
      </c>
      <c r="Z225" s="40" t="str">
        <f>IF($B225="igen",Beosztás!AQ259,"")</f>
        <v/>
      </c>
      <c r="AA225" s="40" t="str">
        <f>IF($B225="igen",Beosztás!AR259,"")</f>
        <v/>
      </c>
      <c r="AB225" s="40" t="str">
        <f>IF($B225="igen",Beosztás!AS259,"")</f>
        <v/>
      </c>
      <c r="AC225" s="40" t="str">
        <f>IF($B225="igen",Beosztás!AT259,"")</f>
        <v/>
      </c>
      <c r="AD225" s="40" t="str">
        <f>IF($B225="igen",Beosztás!AU259,"")</f>
        <v/>
      </c>
      <c r="AE225" s="40" t="str">
        <f>IF($B225="igen",Beosztás!AV259,"")</f>
        <v/>
      </c>
      <c r="AF225" s="40" t="str">
        <f>IF($B225="igen",Beosztás!AW259,"")</f>
        <v/>
      </c>
      <c r="AG225" s="40" t="str">
        <f>IF($B225="igen",Beosztás!AX259,"")</f>
        <v/>
      </c>
    </row>
    <row r="226" spans="1:33" ht="15" hidden="1" thickBot="1" x14ac:dyDescent="0.35">
      <c r="A226" s="155">
        <f>Beosztás!A260</f>
        <v>0</v>
      </c>
      <c r="B226">
        <f>VLOOKUP($A226,Beosztás!$A$42:$S$348,12,)</f>
        <v>0</v>
      </c>
      <c r="C226" s="40" t="str">
        <f>IF($B226="igen",Beosztás!T260,"")</f>
        <v/>
      </c>
      <c r="D226" s="40" t="str">
        <f>IF($B226="igen",Beosztás!U260,"")</f>
        <v/>
      </c>
      <c r="E226" s="40" t="str">
        <f>IF($B226="igen",Beosztás!V260,"")</f>
        <v/>
      </c>
      <c r="F226" s="40" t="str">
        <f>IF($B226="igen",Beosztás!W260,"")</f>
        <v/>
      </c>
      <c r="G226" s="40" t="str">
        <f>IF($B226="igen",Beosztás!X260,"")</f>
        <v/>
      </c>
      <c r="H226" s="40" t="str">
        <f>IF($B226="igen",Beosztás!Y260,"")</f>
        <v/>
      </c>
      <c r="I226" s="40" t="str">
        <f>IF($B226="igen",Beosztás!Z260,"")</f>
        <v/>
      </c>
      <c r="J226" s="40" t="str">
        <f>IF($B226="igen",Beosztás!AA260,"")</f>
        <v/>
      </c>
      <c r="K226" s="40" t="str">
        <f>IF($B226="igen",Beosztás!AB260,"")</f>
        <v/>
      </c>
      <c r="L226" s="40" t="str">
        <f>IF($B226="igen",Beosztás!AC260,"")</f>
        <v/>
      </c>
      <c r="M226" s="40" t="str">
        <f>IF($B226="igen",Beosztás!AD260,"")</f>
        <v/>
      </c>
      <c r="N226" s="40" t="str">
        <f>IF($B226="igen",Beosztás!AE260,"")</f>
        <v/>
      </c>
      <c r="O226" s="40" t="str">
        <f>IF($B226="igen",Beosztás!AF260,"")</f>
        <v/>
      </c>
      <c r="P226" s="40" t="str">
        <f>IF($B226="igen",Beosztás!AG260,"")</f>
        <v/>
      </c>
      <c r="Q226" s="40" t="str">
        <f>IF($B226="igen",Beosztás!AH260,"")</f>
        <v/>
      </c>
      <c r="R226" s="40" t="str">
        <f>IF($B226="igen",Beosztás!AI260,"")</f>
        <v/>
      </c>
      <c r="S226" s="40" t="str">
        <f>IF($B226="igen",Beosztás!AJ260,"")</f>
        <v/>
      </c>
      <c r="T226" s="40" t="str">
        <f>IF($B226="igen",Beosztás!AK260,"")</f>
        <v/>
      </c>
      <c r="U226" s="40" t="str">
        <f>IF($B226="igen",Beosztás!AL260,"")</f>
        <v/>
      </c>
      <c r="V226" s="40" t="str">
        <f>IF($B226="igen",Beosztás!AM260,"")</f>
        <v/>
      </c>
      <c r="W226" s="40" t="str">
        <f>IF($B226="igen",Beosztás!AN260,"")</f>
        <v/>
      </c>
      <c r="X226" s="40" t="str">
        <f>IF($B226="igen",Beosztás!AO260,"")</f>
        <v/>
      </c>
      <c r="Y226" s="40" t="str">
        <f>IF($B226="igen",Beosztás!AP260,"")</f>
        <v/>
      </c>
      <c r="Z226" s="40" t="str">
        <f>IF($B226="igen",Beosztás!AQ260,"")</f>
        <v/>
      </c>
      <c r="AA226" s="40" t="str">
        <f>IF($B226="igen",Beosztás!AR260,"")</f>
        <v/>
      </c>
      <c r="AB226" s="40" t="str">
        <f>IF($B226="igen",Beosztás!AS260,"")</f>
        <v/>
      </c>
      <c r="AC226" s="40" t="str">
        <f>IF($B226="igen",Beosztás!AT260,"")</f>
        <v/>
      </c>
      <c r="AD226" s="40" t="str">
        <f>IF($B226="igen",Beosztás!AU260,"")</f>
        <v/>
      </c>
      <c r="AE226" s="40" t="str">
        <f>IF($B226="igen",Beosztás!AV260,"")</f>
        <v/>
      </c>
      <c r="AF226" s="40" t="str">
        <f>IF($B226="igen",Beosztás!AW260,"")</f>
        <v/>
      </c>
      <c r="AG226" s="40" t="str">
        <f>IF($B226="igen",Beosztás!AX260,"")</f>
        <v/>
      </c>
    </row>
    <row r="227" spans="1:33" ht="15" hidden="1" thickBot="1" x14ac:dyDescent="0.35">
      <c r="A227" s="155">
        <f>Beosztás!A261</f>
        <v>0</v>
      </c>
      <c r="B227">
        <f>VLOOKUP($A227,Beosztás!$A$42:$S$348,12,)</f>
        <v>0</v>
      </c>
      <c r="C227" s="40" t="str">
        <f>IF($B227="igen",Beosztás!T261,"")</f>
        <v/>
      </c>
      <c r="D227" s="40" t="str">
        <f>IF($B227="igen",Beosztás!U261,"")</f>
        <v/>
      </c>
      <c r="E227" s="40" t="str">
        <f>IF($B227="igen",Beosztás!V261,"")</f>
        <v/>
      </c>
      <c r="F227" s="40" t="str">
        <f>IF($B227="igen",Beosztás!W261,"")</f>
        <v/>
      </c>
      <c r="G227" s="40" t="str">
        <f>IF($B227="igen",Beosztás!X261,"")</f>
        <v/>
      </c>
      <c r="H227" s="40" t="str">
        <f>IF($B227="igen",Beosztás!Y261,"")</f>
        <v/>
      </c>
      <c r="I227" s="40" t="str">
        <f>IF($B227="igen",Beosztás!Z261,"")</f>
        <v/>
      </c>
      <c r="J227" s="40" t="str">
        <f>IF($B227="igen",Beosztás!AA261,"")</f>
        <v/>
      </c>
      <c r="K227" s="40" t="str">
        <f>IF($B227="igen",Beosztás!AB261,"")</f>
        <v/>
      </c>
      <c r="L227" s="40" t="str">
        <f>IF($B227="igen",Beosztás!AC261,"")</f>
        <v/>
      </c>
      <c r="M227" s="40" t="str">
        <f>IF($B227="igen",Beosztás!AD261,"")</f>
        <v/>
      </c>
      <c r="N227" s="40" t="str">
        <f>IF($B227="igen",Beosztás!AE261,"")</f>
        <v/>
      </c>
      <c r="O227" s="40" t="str">
        <f>IF($B227="igen",Beosztás!AF261,"")</f>
        <v/>
      </c>
      <c r="P227" s="40" t="str">
        <f>IF($B227="igen",Beosztás!AG261,"")</f>
        <v/>
      </c>
      <c r="Q227" s="40" t="str">
        <f>IF($B227="igen",Beosztás!AH261,"")</f>
        <v/>
      </c>
      <c r="R227" s="40" t="str">
        <f>IF($B227="igen",Beosztás!AI261,"")</f>
        <v/>
      </c>
      <c r="S227" s="40" t="str">
        <f>IF($B227="igen",Beosztás!AJ261,"")</f>
        <v/>
      </c>
      <c r="T227" s="40" t="str">
        <f>IF($B227="igen",Beosztás!AK261,"")</f>
        <v/>
      </c>
      <c r="U227" s="40" t="str">
        <f>IF($B227="igen",Beosztás!AL261,"")</f>
        <v/>
      </c>
      <c r="V227" s="40" t="str">
        <f>IF($B227="igen",Beosztás!AM261,"")</f>
        <v/>
      </c>
      <c r="W227" s="40" t="str">
        <f>IF($B227="igen",Beosztás!AN261,"")</f>
        <v/>
      </c>
      <c r="X227" s="40" t="str">
        <f>IF($B227="igen",Beosztás!AO261,"")</f>
        <v/>
      </c>
      <c r="Y227" s="40" t="str">
        <f>IF($B227="igen",Beosztás!AP261,"")</f>
        <v/>
      </c>
      <c r="Z227" s="40" t="str">
        <f>IF($B227="igen",Beosztás!AQ261,"")</f>
        <v/>
      </c>
      <c r="AA227" s="40" t="str">
        <f>IF($B227="igen",Beosztás!AR261,"")</f>
        <v/>
      </c>
      <c r="AB227" s="40" t="str">
        <f>IF($B227="igen",Beosztás!AS261,"")</f>
        <v/>
      </c>
      <c r="AC227" s="40" t="str">
        <f>IF($B227="igen",Beosztás!AT261,"")</f>
        <v/>
      </c>
      <c r="AD227" s="40" t="str">
        <f>IF($B227="igen",Beosztás!AU261,"")</f>
        <v/>
      </c>
      <c r="AE227" s="40" t="str">
        <f>IF($B227="igen",Beosztás!AV261,"")</f>
        <v/>
      </c>
      <c r="AF227" s="40" t="str">
        <f>IF($B227="igen",Beosztás!AW261,"")</f>
        <v/>
      </c>
      <c r="AG227" s="40" t="str">
        <f>IF($B227="igen",Beosztás!AX261,"")</f>
        <v/>
      </c>
    </row>
    <row r="228" spans="1:33" ht="15" hidden="1" thickBot="1" x14ac:dyDescent="0.35">
      <c r="A228" s="155">
        <f>Beosztás!A262</f>
        <v>0</v>
      </c>
      <c r="B228">
        <f>VLOOKUP($A228,Beosztás!$A$42:$S$348,12,)</f>
        <v>0</v>
      </c>
      <c r="C228" s="40" t="str">
        <f>IF($B228="igen",Beosztás!T262,"")</f>
        <v/>
      </c>
      <c r="D228" s="40" t="str">
        <f>IF($B228="igen",Beosztás!U262,"")</f>
        <v/>
      </c>
      <c r="E228" s="40" t="str">
        <f>IF($B228="igen",Beosztás!V262,"")</f>
        <v/>
      </c>
      <c r="F228" s="40" t="str">
        <f>IF($B228="igen",Beosztás!W262,"")</f>
        <v/>
      </c>
      <c r="G228" s="40" t="str">
        <f>IF($B228="igen",Beosztás!X262,"")</f>
        <v/>
      </c>
      <c r="H228" s="40" t="str">
        <f>IF($B228="igen",Beosztás!Y262,"")</f>
        <v/>
      </c>
      <c r="I228" s="40" t="str">
        <f>IF($B228="igen",Beosztás!Z262,"")</f>
        <v/>
      </c>
      <c r="J228" s="40" t="str">
        <f>IF($B228="igen",Beosztás!AA262,"")</f>
        <v/>
      </c>
      <c r="K228" s="40" t="str">
        <f>IF($B228="igen",Beosztás!AB262,"")</f>
        <v/>
      </c>
      <c r="L228" s="40" t="str">
        <f>IF($B228="igen",Beosztás!AC262,"")</f>
        <v/>
      </c>
      <c r="M228" s="40" t="str">
        <f>IF($B228="igen",Beosztás!AD262,"")</f>
        <v/>
      </c>
      <c r="N228" s="40" t="str">
        <f>IF($B228="igen",Beosztás!AE262,"")</f>
        <v/>
      </c>
      <c r="O228" s="40" t="str">
        <f>IF($B228="igen",Beosztás!AF262,"")</f>
        <v/>
      </c>
      <c r="P228" s="40" t="str">
        <f>IF($B228="igen",Beosztás!AG262,"")</f>
        <v/>
      </c>
      <c r="Q228" s="40" t="str">
        <f>IF($B228="igen",Beosztás!AH262,"")</f>
        <v/>
      </c>
      <c r="R228" s="40" t="str">
        <f>IF($B228="igen",Beosztás!AI262,"")</f>
        <v/>
      </c>
      <c r="S228" s="40" t="str">
        <f>IF($B228="igen",Beosztás!AJ262,"")</f>
        <v/>
      </c>
      <c r="T228" s="40" t="str">
        <f>IF($B228="igen",Beosztás!AK262,"")</f>
        <v/>
      </c>
      <c r="U228" s="40" t="str">
        <f>IF($B228="igen",Beosztás!AL262,"")</f>
        <v/>
      </c>
      <c r="V228" s="40" t="str">
        <f>IF($B228="igen",Beosztás!AM262,"")</f>
        <v/>
      </c>
      <c r="W228" s="40" t="str">
        <f>IF($B228="igen",Beosztás!AN262,"")</f>
        <v/>
      </c>
      <c r="X228" s="40" t="str">
        <f>IF($B228="igen",Beosztás!AO262,"")</f>
        <v/>
      </c>
      <c r="Y228" s="40" t="str">
        <f>IF($B228="igen",Beosztás!AP262,"")</f>
        <v/>
      </c>
      <c r="Z228" s="40" t="str">
        <f>IF($B228="igen",Beosztás!AQ262,"")</f>
        <v/>
      </c>
      <c r="AA228" s="40" t="str">
        <f>IF($B228="igen",Beosztás!AR262,"")</f>
        <v/>
      </c>
      <c r="AB228" s="40" t="str">
        <f>IF($B228="igen",Beosztás!AS262,"")</f>
        <v/>
      </c>
      <c r="AC228" s="40" t="str">
        <f>IF($B228="igen",Beosztás!AT262,"")</f>
        <v/>
      </c>
      <c r="AD228" s="40" t="str">
        <f>IF($B228="igen",Beosztás!AU262,"")</f>
        <v/>
      </c>
      <c r="AE228" s="40" t="str">
        <f>IF($B228="igen",Beosztás!AV262,"")</f>
        <v/>
      </c>
      <c r="AF228" s="40" t="str">
        <f>IF($B228="igen",Beosztás!AW262,"")</f>
        <v/>
      </c>
      <c r="AG228" s="40" t="str">
        <f>IF($B228="igen",Beosztás!AX262,"")</f>
        <v/>
      </c>
    </row>
    <row r="229" spans="1:33" ht="15" hidden="1" thickBot="1" x14ac:dyDescent="0.35">
      <c r="A229" s="155">
        <f>Beosztás!A263</f>
        <v>0</v>
      </c>
      <c r="B229">
        <f>VLOOKUP($A229,Beosztás!$A$42:$S$348,12,)</f>
        <v>0</v>
      </c>
      <c r="C229" s="40" t="str">
        <f>IF($B229="igen",Beosztás!T263,"")</f>
        <v/>
      </c>
      <c r="D229" s="40" t="str">
        <f>IF($B229="igen",Beosztás!U263,"")</f>
        <v/>
      </c>
      <c r="E229" s="40" t="str">
        <f>IF($B229="igen",Beosztás!V263,"")</f>
        <v/>
      </c>
      <c r="F229" s="40" t="str">
        <f>IF($B229="igen",Beosztás!W263,"")</f>
        <v/>
      </c>
      <c r="G229" s="40" t="str">
        <f>IF($B229="igen",Beosztás!X263,"")</f>
        <v/>
      </c>
      <c r="H229" s="40" t="str">
        <f>IF($B229="igen",Beosztás!Y263,"")</f>
        <v/>
      </c>
      <c r="I229" s="40" t="str">
        <f>IF($B229="igen",Beosztás!Z263,"")</f>
        <v/>
      </c>
      <c r="J229" s="40" t="str">
        <f>IF($B229="igen",Beosztás!AA263,"")</f>
        <v/>
      </c>
      <c r="K229" s="40" t="str">
        <f>IF($B229="igen",Beosztás!AB263,"")</f>
        <v/>
      </c>
      <c r="L229" s="40" t="str">
        <f>IF($B229="igen",Beosztás!AC263,"")</f>
        <v/>
      </c>
      <c r="M229" s="40" t="str">
        <f>IF($B229="igen",Beosztás!AD263,"")</f>
        <v/>
      </c>
      <c r="N229" s="40" t="str">
        <f>IF($B229="igen",Beosztás!AE263,"")</f>
        <v/>
      </c>
      <c r="O229" s="40" t="str">
        <f>IF($B229="igen",Beosztás!AF263,"")</f>
        <v/>
      </c>
      <c r="P229" s="40" t="str">
        <f>IF($B229="igen",Beosztás!AG263,"")</f>
        <v/>
      </c>
      <c r="Q229" s="40" t="str">
        <f>IF($B229="igen",Beosztás!AH263,"")</f>
        <v/>
      </c>
      <c r="R229" s="40" t="str">
        <f>IF($B229="igen",Beosztás!AI263,"")</f>
        <v/>
      </c>
      <c r="S229" s="40" t="str">
        <f>IF($B229="igen",Beosztás!AJ263,"")</f>
        <v/>
      </c>
      <c r="T229" s="40" t="str">
        <f>IF($B229="igen",Beosztás!AK263,"")</f>
        <v/>
      </c>
      <c r="U229" s="40" t="str">
        <f>IF($B229="igen",Beosztás!AL263,"")</f>
        <v/>
      </c>
      <c r="V229" s="40" t="str">
        <f>IF($B229="igen",Beosztás!AM263,"")</f>
        <v/>
      </c>
      <c r="W229" s="40" t="str">
        <f>IF($B229="igen",Beosztás!AN263,"")</f>
        <v/>
      </c>
      <c r="X229" s="40" t="str">
        <f>IF($B229="igen",Beosztás!AO263,"")</f>
        <v/>
      </c>
      <c r="Y229" s="40" t="str">
        <f>IF($B229="igen",Beosztás!AP263,"")</f>
        <v/>
      </c>
      <c r="Z229" s="40" t="str">
        <f>IF($B229="igen",Beosztás!AQ263,"")</f>
        <v/>
      </c>
      <c r="AA229" s="40" t="str">
        <f>IF($B229="igen",Beosztás!AR263,"")</f>
        <v/>
      </c>
      <c r="AB229" s="40" t="str">
        <f>IF($B229="igen",Beosztás!AS263,"")</f>
        <v/>
      </c>
      <c r="AC229" s="40" t="str">
        <f>IF($B229="igen",Beosztás!AT263,"")</f>
        <v/>
      </c>
      <c r="AD229" s="40" t="str">
        <f>IF($B229="igen",Beosztás!AU263,"")</f>
        <v/>
      </c>
      <c r="AE229" s="40" t="str">
        <f>IF($B229="igen",Beosztás!AV263,"")</f>
        <v/>
      </c>
      <c r="AF229" s="40" t="str">
        <f>IF($B229="igen",Beosztás!AW263,"")</f>
        <v/>
      </c>
      <c r="AG229" s="40" t="str">
        <f>IF($B229="igen",Beosztás!AX263,"")</f>
        <v/>
      </c>
    </row>
    <row r="230" spans="1:33" ht="15" hidden="1" thickBot="1" x14ac:dyDescent="0.35">
      <c r="A230" s="155">
        <f>Beosztás!A264</f>
        <v>0</v>
      </c>
      <c r="B230">
        <f>VLOOKUP($A230,Beosztás!$A$42:$S$348,12,)</f>
        <v>0</v>
      </c>
      <c r="C230" s="40" t="str">
        <f>IF($B230="igen",Beosztás!T264,"")</f>
        <v/>
      </c>
      <c r="D230" s="40" t="str">
        <f>IF($B230="igen",Beosztás!U264,"")</f>
        <v/>
      </c>
      <c r="E230" s="40" t="str">
        <f>IF($B230="igen",Beosztás!V264,"")</f>
        <v/>
      </c>
      <c r="F230" s="40" t="str">
        <f>IF($B230="igen",Beosztás!W264,"")</f>
        <v/>
      </c>
      <c r="G230" s="40" t="str">
        <f>IF($B230="igen",Beosztás!X264,"")</f>
        <v/>
      </c>
      <c r="H230" s="40" t="str">
        <f>IF($B230="igen",Beosztás!Y264,"")</f>
        <v/>
      </c>
      <c r="I230" s="40" t="str">
        <f>IF($B230="igen",Beosztás!Z264,"")</f>
        <v/>
      </c>
      <c r="J230" s="40" t="str">
        <f>IF($B230="igen",Beosztás!AA264,"")</f>
        <v/>
      </c>
      <c r="K230" s="40" t="str">
        <f>IF($B230="igen",Beosztás!AB264,"")</f>
        <v/>
      </c>
      <c r="L230" s="40" t="str">
        <f>IF($B230="igen",Beosztás!AC264,"")</f>
        <v/>
      </c>
      <c r="M230" s="40" t="str">
        <f>IF($B230="igen",Beosztás!AD264,"")</f>
        <v/>
      </c>
      <c r="N230" s="40" t="str">
        <f>IF($B230="igen",Beosztás!AE264,"")</f>
        <v/>
      </c>
      <c r="O230" s="40" t="str">
        <f>IF($B230="igen",Beosztás!AF264,"")</f>
        <v/>
      </c>
      <c r="P230" s="40" t="str">
        <f>IF($B230="igen",Beosztás!AG264,"")</f>
        <v/>
      </c>
      <c r="Q230" s="40" t="str">
        <f>IF($B230="igen",Beosztás!AH264,"")</f>
        <v/>
      </c>
      <c r="R230" s="40" t="str">
        <f>IF($B230="igen",Beosztás!AI264,"")</f>
        <v/>
      </c>
      <c r="S230" s="40" t="str">
        <f>IF($B230="igen",Beosztás!AJ264,"")</f>
        <v/>
      </c>
      <c r="T230" s="40" t="str">
        <f>IF($B230="igen",Beosztás!AK264,"")</f>
        <v/>
      </c>
      <c r="U230" s="40" t="str">
        <f>IF($B230="igen",Beosztás!AL264,"")</f>
        <v/>
      </c>
      <c r="V230" s="40" t="str">
        <f>IF($B230="igen",Beosztás!AM264,"")</f>
        <v/>
      </c>
      <c r="W230" s="40" t="str">
        <f>IF($B230="igen",Beosztás!AN264,"")</f>
        <v/>
      </c>
      <c r="X230" s="40" t="str">
        <f>IF($B230="igen",Beosztás!AO264,"")</f>
        <v/>
      </c>
      <c r="Y230" s="40" t="str">
        <f>IF($B230="igen",Beosztás!AP264,"")</f>
        <v/>
      </c>
      <c r="Z230" s="40" t="str">
        <f>IF($B230="igen",Beosztás!AQ264,"")</f>
        <v/>
      </c>
      <c r="AA230" s="40" t="str">
        <f>IF($B230="igen",Beosztás!AR264,"")</f>
        <v/>
      </c>
      <c r="AB230" s="40" t="str">
        <f>IF($B230="igen",Beosztás!AS264,"")</f>
        <v/>
      </c>
      <c r="AC230" s="40" t="str">
        <f>IF($B230="igen",Beosztás!AT264,"")</f>
        <v/>
      </c>
      <c r="AD230" s="40" t="str">
        <f>IF($B230="igen",Beosztás!AU264,"")</f>
        <v/>
      </c>
      <c r="AE230" s="40" t="str">
        <f>IF($B230="igen",Beosztás!AV264,"")</f>
        <v/>
      </c>
      <c r="AF230" s="40" t="str">
        <f>IF($B230="igen",Beosztás!AW264,"")</f>
        <v/>
      </c>
      <c r="AG230" s="40" t="str">
        <f>IF($B230="igen",Beosztás!AX264,"")</f>
        <v/>
      </c>
    </row>
    <row r="231" spans="1:33" ht="15" hidden="1" thickBot="1" x14ac:dyDescent="0.35">
      <c r="A231" s="155">
        <f>Beosztás!A265</f>
        <v>0</v>
      </c>
      <c r="B231">
        <f>VLOOKUP($A231,Beosztás!$A$42:$S$348,12,)</f>
        <v>0</v>
      </c>
      <c r="C231" s="40" t="str">
        <f>IF($B231="igen",Beosztás!T265,"")</f>
        <v/>
      </c>
      <c r="D231" s="40" t="str">
        <f>IF($B231="igen",Beosztás!U265,"")</f>
        <v/>
      </c>
      <c r="E231" s="40" t="str">
        <f>IF($B231="igen",Beosztás!V265,"")</f>
        <v/>
      </c>
      <c r="F231" s="40" t="str">
        <f>IF($B231="igen",Beosztás!W265,"")</f>
        <v/>
      </c>
      <c r="G231" s="40" t="str">
        <f>IF($B231="igen",Beosztás!X265,"")</f>
        <v/>
      </c>
      <c r="H231" s="40" t="str">
        <f>IF($B231="igen",Beosztás!Y265,"")</f>
        <v/>
      </c>
      <c r="I231" s="40" t="str">
        <f>IF($B231="igen",Beosztás!Z265,"")</f>
        <v/>
      </c>
      <c r="J231" s="40" t="str">
        <f>IF($B231="igen",Beosztás!AA265,"")</f>
        <v/>
      </c>
      <c r="K231" s="40" t="str">
        <f>IF($B231="igen",Beosztás!AB265,"")</f>
        <v/>
      </c>
      <c r="L231" s="40" t="str">
        <f>IF($B231="igen",Beosztás!AC265,"")</f>
        <v/>
      </c>
      <c r="M231" s="40" t="str">
        <f>IF($B231="igen",Beosztás!AD265,"")</f>
        <v/>
      </c>
      <c r="N231" s="40" t="str">
        <f>IF($B231="igen",Beosztás!AE265,"")</f>
        <v/>
      </c>
      <c r="O231" s="40" t="str">
        <f>IF($B231="igen",Beosztás!AF265,"")</f>
        <v/>
      </c>
      <c r="P231" s="40" t="str">
        <f>IF($B231="igen",Beosztás!AG265,"")</f>
        <v/>
      </c>
      <c r="Q231" s="40" t="str">
        <f>IF($B231="igen",Beosztás!AH265,"")</f>
        <v/>
      </c>
      <c r="R231" s="40" t="str">
        <f>IF($B231="igen",Beosztás!AI265,"")</f>
        <v/>
      </c>
      <c r="S231" s="40" t="str">
        <f>IF($B231="igen",Beosztás!AJ265,"")</f>
        <v/>
      </c>
      <c r="T231" s="40" t="str">
        <f>IF($B231="igen",Beosztás!AK265,"")</f>
        <v/>
      </c>
      <c r="U231" s="40" t="str">
        <f>IF($B231="igen",Beosztás!AL265,"")</f>
        <v/>
      </c>
      <c r="V231" s="40" t="str">
        <f>IF($B231="igen",Beosztás!AM265,"")</f>
        <v/>
      </c>
      <c r="W231" s="40" t="str">
        <f>IF($B231="igen",Beosztás!AN265,"")</f>
        <v/>
      </c>
      <c r="X231" s="40" t="str">
        <f>IF($B231="igen",Beosztás!AO265,"")</f>
        <v/>
      </c>
      <c r="Y231" s="40" t="str">
        <f>IF($B231="igen",Beosztás!AP265,"")</f>
        <v/>
      </c>
      <c r="Z231" s="40" t="str">
        <f>IF($B231="igen",Beosztás!AQ265,"")</f>
        <v/>
      </c>
      <c r="AA231" s="40" t="str">
        <f>IF($B231="igen",Beosztás!AR265,"")</f>
        <v/>
      </c>
      <c r="AB231" s="40" t="str">
        <f>IF($B231="igen",Beosztás!AS265,"")</f>
        <v/>
      </c>
      <c r="AC231" s="40" t="str">
        <f>IF($B231="igen",Beosztás!AT265,"")</f>
        <v/>
      </c>
      <c r="AD231" s="40" t="str">
        <f>IF($B231="igen",Beosztás!AU265,"")</f>
        <v/>
      </c>
      <c r="AE231" s="40" t="str">
        <f>IF($B231="igen",Beosztás!AV265,"")</f>
        <v/>
      </c>
      <c r="AF231" s="40" t="str">
        <f>IF($B231="igen",Beosztás!AW265,"")</f>
        <v/>
      </c>
      <c r="AG231" s="40" t="str">
        <f>IF($B231="igen",Beosztás!AX265,"")</f>
        <v/>
      </c>
    </row>
    <row r="232" spans="1:33" ht="15" hidden="1" thickBot="1" x14ac:dyDescent="0.35">
      <c r="A232" s="155">
        <f>Beosztás!A266</f>
        <v>0</v>
      </c>
      <c r="B232">
        <f>VLOOKUP($A232,Beosztás!$A$42:$S$348,12,)</f>
        <v>0</v>
      </c>
      <c r="C232" s="40" t="str">
        <f>IF($B232="igen",Beosztás!T266,"")</f>
        <v/>
      </c>
      <c r="D232" s="40" t="str">
        <f>IF($B232="igen",Beosztás!U266,"")</f>
        <v/>
      </c>
      <c r="E232" s="40" t="str">
        <f>IF($B232="igen",Beosztás!V266,"")</f>
        <v/>
      </c>
      <c r="F232" s="40" t="str">
        <f>IF($B232="igen",Beosztás!W266,"")</f>
        <v/>
      </c>
      <c r="G232" s="40" t="str">
        <f>IF($B232="igen",Beosztás!X266,"")</f>
        <v/>
      </c>
      <c r="H232" s="40" t="str">
        <f>IF($B232="igen",Beosztás!Y266,"")</f>
        <v/>
      </c>
      <c r="I232" s="40" t="str">
        <f>IF($B232="igen",Beosztás!Z266,"")</f>
        <v/>
      </c>
      <c r="J232" s="40" t="str">
        <f>IF($B232="igen",Beosztás!AA266,"")</f>
        <v/>
      </c>
      <c r="K232" s="40" t="str">
        <f>IF($B232="igen",Beosztás!AB266,"")</f>
        <v/>
      </c>
      <c r="L232" s="40" t="str">
        <f>IF($B232="igen",Beosztás!AC266,"")</f>
        <v/>
      </c>
      <c r="M232" s="40" t="str">
        <f>IF($B232="igen",Beosztás!AD266,"")</f>
        <v/>
      </c>
      <c r="N232" s="40" t="str">
        <f>IF($B232="igen",Beosztás!AE266,"")</f>
        <v/>
      </c>
      <c r="O232" s="40" t="str">
        <f>IF($B232="igen",Beosztás!AF266,"")</f>
        <v/>
      </c>
      <c r="P232" s="40" t="str">
        <f>IF($B232="igen",Beosztás!AG266,"")</f>
        <v/>
      </c>
      <c r="Q232" s="40" t="str">
        <f>IF($B232="igen",Beosztás!AH266,"")</f>
        <v/>
      </c>
      <c r="R232" s="40" t="str">
        <f>IF($B232="igen",Beosztás!AI266,"")</f>
        <v/>
      </c>
      <c r="S232" s="40" t="str">
        <f>IF($B232="igen",Beosztás!AJ266,"")</f>
        <v/>
      </c>
      <c r="T232" s="40" t="str">
        <f>IF($B232="igen",Beosztás!AK266,"")</f>
        <v/>
      </c>
      <c r="U232" s="40" t="str">
        <f>IF($B232="igen",Beosztás!AL266,"")</f>
        <v/>
      </c>
      <c r="V232" s="40" t="str">
        <f>IF($B232="igen",Beosztás!AM266,"")</f>
        <v/>
      </c>
      <c r="W232" s="40" t="str">
        <f>IF($B232="igen",Beosztás!AN266,"")</f>
        <v/>
      </c>
      <c r="X232" s="40" t="str">
        <f>IF($B232="igen",Beosztás!AO266,"")</f>
        <v/>
      </c>
      <c r="Y232" s="40" t="str">
        <f>IF($B232="igen",Beosztás!AP266,"")</f>
        <v/>
      </c>
      <c r="Z232" s="40" t="str">
        <f>IF($B232="igen",Beosztás!AQ266,"")</f>
        <v/>
      </c>
      <c r="AA232" s="40" t="str">
        <f>IF($B232="igen",Beosztás!AR266,"")</f>
        <v/>
      </c>
      <c r="AB232" s="40" t="str">
        <f>IF($B232="igen",Beosztás!AS266,"")</f>
        <v/>
      </c>
      <c r="AC232" s="40" t="str">
        <f>IF($B232="igen",Beosztás!AT266,"")</f>
        <v/>
      </c>
      <c r="AD232" s="40" t="str">
        <f>IF($B232="igen",Beosztás!AU266,"")</f>
        <v/>
      </c>
      <c r="AE232" s="40" t="str">
        <f>IF($B232="igen",Beosztás!AV266,"")</f>
        <v/>
      </c>
      <c r="AF232" s="40" t="str">
        <f>IF($B232="igen",Beosztás!AW266,"")</f>
        <v/>
      </c>
      <c r="AG232" s="40" t="str">
        <f>IF($B232="igen",Beosztás!AX266,"")</f>
        <v/>
      </c>
    </row>
    <row r="233" spans="1:33" ht="15" hidden="1" thickBot="1" x14ac:dyDescent="0.35">
      <c r="A233" s="155">
        <f>Beosztás!A267</f>
        <v>0</v>
      </c>
      <c r="B233">
        <f>VLOOKUP($A233,Beosztás!$A$42:$S$348,12,)</f>
        <v>0</v>
      </c>
      <c r="C233" s="40" t="str">
        <f>IF($B233="igen",Beosztás!T267,"")</f>
        <v/>
      </c>
      <c r="D233" s="40" t="str">
        <f>IF($B233="igen",Beosztás!U267,"")</f>
        <v/>
      </c>
      <c r="E233" s="40" t="str">
        <f>IF($B233="igen",Beosztás!V267,"")</f>
        <v/>
      </c>
      <c r="F233" s="40" t="str">
        <f>IF($B233="igen",Beosztás!W267,"")</f>
        <v/>
      </c>
      <c r="G233" s="40" t="str">
        <f>IF($B233="igen",Beosztás!X267,"")</f>
        <v/>
      </c>
      <c r="H233" s="40" t="str">
        <f>IF($B233="igen",Beosztás!Y267,"")</f>
        <v/>
      </c>
      <c r="I233" s="40" t="str">
        <f>IF($B233="igen",Beosztás!Z267,"")</f>
        <v/>
      </c>
      <c r="J233" s="40" t="str">
        <f>IF($B233="igen",Beosztás!AA267,"")</f>
        <v/>
      </c>
      <c r="K233" s="40" t="str">
        <f>IF($B233="igen",Beosztás!AB267,"")</f>
        <v/>
      </c>
      <c r="L233" s="40" t="str">
        <f>IF($B233="igen",Beosztás!AC267,"")</f>
        <v/>
      </c>
      <c r="M233" s="40" t="str">
        <f>IF($B233="igen",Beosztás!AD267,"")</f>
        <v/>
      </c>
      <c r="N233" s="40" t="str">
        <f>IF($B233="igen",Beosztás!AE267,"")</f>
        <v/>
      </c>
      <c r="O233" s="40" t="str">
        <f>IF($B233="igen",Beosztás!AF267,"")</f>
        <v/>
      </c>
      <c r="P233" s="40" t="str">
        <f>IF($B233="igen",Beosztás!AG267,"")</f>
        <v/>
      </c>
      <c r="Q233" s="40" t="str">
        <f>IF($B233="igen",Beosztás!AH267,"")</f>
        <v/>
      </c>
      <c r="R233" s="40" t="str">
        <f>IF($B233="igen",Beosztás!AI267,"")</f>
        <v/>
      </c>
      <c r="S233" s="40" t="str">
        <f>IF($B233="igen",Beosztás!AJ267,"")</f>
        <v/>
      </c>
      <c r="T233" s="40" t="str">
        <f>IF($B233="igen",Beosztás!AK267,"")</f>
        <v/>
      </c>
      <c r="U233" s="40" t="str">
        <f>IF($B233="igen",Beosztás!AL267,"")</f>
        <v/>
      </c>
      <c r="V233" s="40" t="str">
        <f>IF($B233="igen",Beosztás!AM267,"")</f>
        <v/>
      </c>
      <c r="W233" s="40" t="str">
        <f>IF($B233="igen",Beosztás!AN267,"")</f>
        <v/>
      </c>
      <c r="X233" s="40" t="str">
        <f>IF($B233="igen",Beosztás!AO267,"")</f>
        <v/>
      </c>
      <c r="Y233" s="40" t="str">
        <f>IF($B233="igen",Beosztás!AP267,"")</f>
        <v/>
      </c>
      <c r="Z233" s="40" t="str">
        <f>IF($B233="igen",Beosztás!AQ267,"")</f>
        <v/>
      </c>
      <c r="AA233" s="40" t="str">
        <f>IF($B233="igen",Beosztás!AR267,"")</f>
        <v/>
      </c>
      <c r="AB233" s="40" t="str">
        <f>IF($B233="igen",Beosztás!AS267,"")</f>
        <v/>
      </c>
      <c r="AC233" s="40" t="str">
        <f>IF($B233="igen",Beosztás!AT267,"")</f>
        <v/>
      </c>
      <c r="AD233" s="40" t="str">
        <f>IF($B233="igen",Beosztás!AU267,"")</f>
        <v/>
      </c>
      <c r="AE233" s="40" t="str">
        <f>IF($B233="igen",Beosztás!AV267,"")</f>
        <v/>
      </c>
      <c r="AF233" s="40" t="str">
        <f>IF($B233="igen",Beosztás!AW267,"")</f>
        <v/>
      </c>
      <c r="AG233" s="40" t="str">
        <f>IF($B233="igen",Beosztás!AX267,"")</f>
        <v/>
      </c>
    </row>
    <row r="234" spans="1:33" ht="15" hidden="1" thickBot="1" x14ac:dyDescent="0.35">
      <c r="A234" s="155" t="str">
        <f>Beosztás!A268</f>
        <v>Balogh-Besenyei Gabriella</v>
      </c>
      <c r="B234" t="str">
        <f>VLOOKUP($A234,Beosztás!$A$42:$S$348,12,)</f>
        <v>nem</v>
      </c>
      <c r="C234" s="40" t="str">
        <f>IF($B234="igen",Beosztás!T268,"")</f>
        <v/>
      </c>
      <c r="D234" s="40" t="str">
        <f>IF($B234="igen",Beosztás!U268,"")</f>
        <v/>
      </c>
      <c r="E234" s="40" t="str">
        <f>IF($B234="igen",Beosztás!V268,"")</f>
        <v/>
      </c>
      <c r="F234" s="40" t="str">
        <f>IF($B234="igen",Beosztás!W268,"")</f>
        <v/>
      </c>
      <c r="G234" s="40" t="str">
        <f>IF($B234="igen",Beosztás!X268,"")</f>
        <v/>
      </c>
      <c r="H234" s="40" t="str">
        <f>IF($B234="igen",Beosztás!Y268,"")</f>
        <v/>
      </c>
      <c r="I234" s="40" t="str">
        <f>IF($B234="igen",Beosztás!Z268,"")</f>
        <v/>
      </c>
      <c r="J234" s="40" t="str">
        <f>IF($B234="igen",Beosztás!AA268,"")</f>
        <v/>
      </c>
      <c r="K234" s="40" t="str">
        <f>IF($B234="igen",Beosztás!AB268,"")</f>
        <v/>
      </c>
      <c r="L234" s="40" t="str">
        <f>IF($B234="igen",Beosztás!AC268,"")</f>
        <v/>
      </c>
      <c r="M234" s="40" t="str">
        <f>IF($B234="igen",Beosztás!AD268,"")</f>
        <v/>
      </c>
      <c r="N234" s="40" t="str">
        <f>IF($B234="igen",Beosztás!AE268,"")</f>
        <v/>
      </c>
      <c r="O234" s="40" t="str">
        <f>IF($B234="igen",Beosztás!AF268,"")</f>
        <v/>
      </c>
      <c r="P234" s="40" t="str">
        <f>IF($B234="igen",Beosztás!AG268,"")</f>
        <v/>
      </c>
      <c r="Q234" s="40" t="str">
        <f>IF($B234="igen",Beosztás!AH268,"")</f>
        <v/>
      </c>
      <c r="R234" s="40" t="str">
        <f>IF($B234="igen",Beosztás!AI268,"")</f>
        <v/>
      </c>
      <c r="S234" s="40" t="str">
        <f>IF($B234="igen",Beosztás!AJ268,"")</f>
        <v/>
      </c>
      <c r="T234" s="40" t="str">
        <f>IF($B234="igen",Beosztás!AK268,"")</f>
        <v/>
      </c>
      <c r="U234" s="40" t="str">
        <f>IF($B234="igen",Beosztás!AL268,"")</f>
        <v/>
      </c>
      <c r="V234" s="40" t="str">
        <f>IF($B234="igen",Beosztás!AM268,"")</f>
        <v/>
      </c>
      <c r="W234" s="40" t="str">
        <f>IF($B234="igen",Beosztás!AN268,"")</f>
        <v/>
      </c>
      <c r="X234" s="40" t="str">
        <f>IF($B234="igen",Beosztás!AO268,"")</f>
        <v/>
      </c>
      <c r="Y234" s="40" t="str">
        <f>IF($B234="igen",Beosztás!AP268,"")</f>
        <v/>
      </c>
      <c r="Z234" s="40" t="str">
        <f>IF($B234="igen",Beosztás!AQ268,"")</f>
        <v/>
      </c>
      <c r="AA234" s="40" t="str">
        <f>IF($B234="igen",Beosztás!AR268,"")</f>
        <v/>
      </c>
      <c r="AB234" s="40" t="str">
        <f>IF($B234="igen",Beosztás!AS268,"")</f>
        <v/>
      </c>
      <c r="AC234" s="40" t="str">
        <f>IF($B234="igen",Beosztás!AT268,"")</f>
        <v/>
      </c>
      <c r="AD234" s="40" t="str">
        <f>IF($B234="igen",Beosztás!AU268,"")</f>
        <v/>
      </c>
      <c r="AE234" s="40" t="str">
        <f>IF($B234="igen",Beosztás!AV268,"")</f>
        <v/>
      </c>
      <c r="AF234" s="40" t="str">
        <f>IF($B234="igen",Beosztás!AW268,"")</f>
        <v/>
      </c>
      <c r="AG234" s="40" t="str">
        <f>IF($B234="igen",Beosztás!AX268,"")</f>
        <v/>
      </c>
    </row>
    <row r="235" spans="1:33" ht="15" hidden="1" thickBot="1" x14ac:dyDescent="0.35">
      <c r="A235" s="155" t="e">
        <f>Beosztás!#REF!</f>
        <v>#REF!</v>
      </c>
      <c r="B235" t="e">
        <f>VLOOKUP($A235,Beosztás!$A$42:$S$348,12,)</f>
        <v>#REF!</v>
      </c>
      <c r="C235" s="40" t="e">
        <f>IF($B235="igen",Beosztás!#REF!,"")</f>
        <v>#REF!</v>
      </c>
      <c r="D235" s="40" t="e">
        <f>IF($B235="igen",Beosztás!#REF!,"")</f>
        <v>#REF!</v>
      </c>
      <c r="E235" s="40" t="e">
        <f>IF($B235="igen",Beosztás!#REF!,"")</f>
        <v>#REF!</v>
      </c>
      <c r="F235" s="40" t="e">
        <f>IF($B235="igen",Beosztás!#REF!,"")</f>
        <v>#REF!</v>
      </c>
      <c r="G235" s="40" t="e">
        <f>IF($B235="igen",Beosztás!#REF!,"")</f>
        <v>#REF!</v>
      </c>
      <c r="H235" s="40" t="e">
        <f>IF($B235="igen",Beosztás!#REF!,"")</f>
        <v>#REF!</v>
      </c>
      <c r="I235" s="40" t="e">
        <f>IF($B235="igen",Beosztás!#REF!,"")</f>
        <v>#REF!</v>
      </c>
      <c r="J235" s="40" t="e">
        <f>IF($B235="igen",Beosztás!#REF!,"")</f>
        <v>#REF!</v>
      </c>
      <c r="K235" s="40" t="e">
        <f>IF($B235="igen",Beosztás!#REF!,"")</f>
        <v>#REF!</v>
      </c>
      <c r="L235" s="40" t="e">
        <f>IF($B235="igen",Beosztás!#REF!,"")</f>
        <v>#REF!</v>
      </c>
      <c r="M235" s="40" t="e">
        <f>IF($B235="igen",Beosztás!#REF!,"")</f>
        <v>#REF!</v>
      </c>
      <c r="N235" s="40" t="e">
        <f>IF($B235="igen",Beosztás!#REF!,"")</f>
        <v>#REF!</v>
      </c>
      <c r="O235" s="40" t="e">
        <f>IF($B235="igen",Beosztás!#REF!,"")</f>
        <v>#REF!</v>
      </c>
      <c r="P235" s="40" t="e">
        <f>IF($B235="igen",Beosztás!#REF!,"")</f>
        <v>#REF!</v>
      </c>
      <c r="Q235" s="40" t="e">
        <f>IF($B235="igen",Beosztás!#REF!,"")</f>
        <v>#REF!</v>
      </c>
      <c r="R235" s="40" t="e">
        <f>IF($B235="igen",Beosztás!#REF!,"")</f>
        <v>#REF!</v>
      </c>
      <c r="S235" s="40" t="e">
        <f>IF($B235="igen",Beosztás!#REF!,"")</f>
        <v>#REF!</v>
      </c>
      <c r="T235" s="40" t="e">
        <f>IF($B235="igen",Beosztás!#REF!,"")</f>
        <v>#REF!</v>
      </c>
      <c r="U235" s="40" t="e">
        <f>IF($B235="igen",Beosztás!#REF!,"")</f>
        <v>#REF!</v>
      </c>
      <c r="V235" s="40" t="e">
        <f>IF($B235="igen",Beosztás!#REF!,"")</f>
        <v>#REF!</v>
      </c>
      <c r="W235" s="40" t="e">
        <f>IF($B235="igen",Beosztás!#REF!,"")</f>
        <v>#REF!</v>
      </c>
      <c r="X235" s="40" t="e">
        <f>IF($B235="igen",Beosztás!#REF!,"")</f>
        <v>#REF!</v>
      </c>
      <c r="Y235" s="40" t="e">
        <f>IF($B235="igen",Beosztás!#REF!,"")</f>
        <v>#REF!</v>
      </c>
      <c r="Z235" s="40" t="e">
        <f>IF($B235="igen",Beosztás!#REF!,"")</f>
        <v>#REF!</v>
      </c>
      <c r="AA235" s="40" t="e">
        <f>IF($B235="igen",Beosztás!#REF!,"")</f>
        <v>#REF!</v>
      </c>
      <c r="AB235" s="40" t="e">
        <f>IF($B235="igen",Beosztás!#REF!,"")</f>
        <v>#REF!</v>
      </c>
      <c r="AC235" s="40" t="e">
        <f>IF($B235="igen",Beosztás!#REF!,"")</f>
        <v>#REF!</v>
      </c>
      <c r="AD235" s="40" t="e">
        <f>IF($B235="igen",Beosztás!#REF!,"")</f>
        <v>#REF!</v>
      </c>
      <c r="AE235" s="40" t="e">
        <f>IF($B235="igen",Beosztás!#REF!,"")</f>
        <v>#REF!</v>
      </c>
      <c r="AF235" s="40" t="e">
        <f>IF($B235="igen",Beosztás!#REF!,"")</f>
        <v>#REF!</v>
      </c>
      <c r="AG235" s="40" t="e">
        <f>IF($B235="igen",Beosztás!#REF!,"")</f>
        <v>#REF!</v>
      </c>
    </row>
    <row r="236" spans="1:33" ht="15" hidden="1" thickBot="1" x14ac:dyDescent="0.35">
      <c r="A236" s="155" t="str">
        <f>Beosztás!A269</f>
        <v>Pribojszki Brigitta</v>
      </c>
      <c r="B236" t="str">
        <f>VLOOKUP($A236,Beosztás!$A$42:$S$348,12,)</f>
        <v>nem</v>
      </c>
      <c r="C236" s="40" t="str">
        <f>IF($B236="igen",Beosztás!T269,"")</f>
        <v/>
      </c>
      <c r="D236" s="40" t="str">
        <f>IF($B236="igen",Beosztás!U269,"")</f>
        <v/>
      </c>
      <c r="E236" s="40" t="str">
        <f>IF($B236="igen",Beosztás!V269,"")</f>
        <v/>
      </c>
      <c r="F236" s="40" t="str">
        <f>IF($B236="igen",Beosztás!W269,"")</f>
        <v/>
      </c>
      <c r="G236" s="40" t="str">
        <f>IF($B236="igen",Beosztás!X269,"")</f>
        <v/>
      </c>
      <c r="H236" s="40" t="str">
        <f>IF($B236="igen",Beosztás!Y269,"")</f>
        <v/>
      </c>
      <c r="I236" s="40" t="str">
        <f>IF($B236="igen",Beosztás!Z269,"")</f>
        <v/>
      </c>
      <c r="J236" s="40" t="str">
        <f>IF($B236="igen",Beosztás!AA269,"")</f>
        <v/>
      </c>
      <c r="K236" s="40" t="str">
        <f>IF($B236="igen",Beosztás!AB269,"")</f>
        <v/>
      </c>
      <c r="L236" s="40" t="str">
        <f>IF($B236="igen",Beosztás!AC269,"")</f>
        <v/>
      </c>
      <c r="M236" s="40" t="str">
        <f>IF($B236="igen",Beosztás!AD269,"")</f>
        <v/>
      </c>
      <c r="N236" s="40" t="str">
        <f>IF($B236="igen",Beosztás!AE269,"")</f>
        <v/>
      </c>
      <c r="O236" s="40" t="str">
        <f>IF($B236="igen",Beosztás!AF269,"")</f>
        <v/>
      </c>
      <c r="P236" s="40" t="str">
        <f>IF($B236="igen",Beosztás!AG269,"")</f>
        <v/>
      </c>
      <c r="Q236" s="40" t="str">
        <f>IF($B236="igen",Beosztás!AH269,"")</f>
        <v/>
      </c>
      <c r="R236" s="40" t="str">
        <f>IF($B236="igen",Beosztás!AI269,"")</f>
        <v/>
      </c>
      <c r="S236" s="40" t="str">
        <f>IF($B236="igen",Beosztás!AJ269,"")</f>
        <v/>
      </c>
      <c r="T236" s="40" t="str">
        <f>IF($B236="igen",Beosztás!AK269,"")</f>
        <v/>
      </c>
      <c r="U236" s="40" t="str">
        <f>IF($B236="igen",Beosztás!AL269,"")</f>
        <v/>
      </c>
      <c r="V236" s="40" t="str">
        <f>IF($B236="igen",Beosztás!AM269,"")</f>
        <v/>
      </c>
      <c r="W236" s="40" t="str">
        <f>IF($B236="igen",Beosztás!AN269,"")</f>
        <v/>
      </c>
      <c r="X236" s="40" t="str">
        <f>IF($B236="igen",Beosztás!AO269,"")</f>
        <v/>
      </c>
      <c r="Y236" s="40" t="str">
        <f>IF($B236="igen",Beosztás!AP269,"")</f>
        <v/>
      </c>
      <c r="Z236" s="40" t="str">
        <f>IF($B236="igen",Beosztás!AQ269,"")</f>
        <v/>
      </c>
      <c r="AA236" s="40" t="str">
        <f>IF($B236="igen",Beosztás!AR269,"")</f>
        <v/>
      </c>
      <c r="AB236" s="40" t="str">
        <f>IF($B236="igen",Beosztás!AS269,"")</f>
        <v/>
      </c>
      <c r="AC236" s="40" t="str">
        <f>IF($B236="igen",Beosztás!AT269,"")</f>
        <v/>
      </c>
      <c r="AD236" s="40" t="str">
        <f>IF($B236="igen",Beosztás!AU269,"")</f>
        <v/>
      </c>
      <c r="AE236" s="40" t="str">
        <f>IF($B236="igen",Beosztás!AV269,"")</f>
        <v/>
      </c>
      <c r="AF236" s="40" t="str">
        <f>IF($B236="igen",Beosztás!AW269,"")</f>
        <v/>
      </c>
      <c r="AG236" s="40" t="str">
        <f>IF($B236="igen",Beosztás!AX269,"")</f>
        <v/>
      </c>
    </row>
    <row r="237" spans="1:33" ht="15" hidden="1" thickBot="1" x14ac:dyDescent="0.35">
      <c r="A237" s="155" t="str">
        <f>Beosztás!A270</f>
        <v>Dr.Józsáné Papp Judit</v>
      </c>
      <c r="B237" t="str">
        <f>VLOOKUP($A237,Beosztás!$A$42:$S$348,12,)</f>
        <v>nem</v>
      </c>
      <c r="C237" s="40" t="str">
        <f>IF($B237="igen",Beosztás!T270,"")</f>
        <v/>
      </c>
      <c r="D237" s="40" t="str">
        <f>IF($B237="igen",Beosztás!U270,"")</f>
        <v/>
      </c>
      <c r="E237" s="40" t="str">
        <f>IF($B237="igen",Beosztás!V270,"")</f>
        <v/>
      </c>
      <c r="F237" s="40" t="str">
        <f>IF($B237="igen",Beosztás!W270,"")</f>
        <v/>
      </c>
      <c r="G237" s="40" t="str">
        <f>IF($B237="igen",Beosztás!X270,"")</f>
        <v/>
      </c>
      <c r="H237" s="40" t="str">
        <f>IF($B237="igen",Beosztás!Y270,"")</f>
        <v/>
      </c>
      <c r="I237" s="40" t="str">
        <f>IF($B237="igen",Beosztás!Z270,"")</f>
        <v/>
      </c>
      <c r="J237" s="40" t="str">
        <f>IF($B237="igen",Beosztás!AA270,"")</f>
        <v/>
      </c>
      <c r="K237" s="40" t="str">
        <f>IF($B237="igen",Beosztás!AB270,"")</f>
        <v/>
      </c>
      <c r="L237" s="40" t="str">
        <f>IF($B237="igen",Beosztás!AC270,"")</f>
        <v/>
      </c>
      <c r="M237" s="40" t="str">
        <f>IF($B237="igen",Beosztás!AD270,"")</f>
        <v/>
      </c>
      <c r="N237" s="40" t="str">
        <f>IF($B237="igen",Beosztás!AE270,"")</f>
        <v/>
      </c>
      <c r="O237" s="40" t="str">
        <f>IF($B237="igen",Beosztás!AF270,"")</f>
        <v/>
      </c>
      <c r="P237" s="40" t="str">
        <f>IF($B237="igen",Beosztás!AG270,"")</f>
        <v/>
      </c>
      <c r="Q237" s="40" t="str">
        <f>IF($B237="igen",Beosztás!AH270,"")</f>
        <v/>
      </c>
      <c r="R237" s="40" t="str">
        <f>IF($B237="igen",Beosztás!AI270,"")</f>
        <v/>
      </c>
      <c r="S237" s="40" t="str">
        <f>IF($B237="igen",Beosztás!AJ270,"")</f>
        <v/>
      </c>
      <c r="T237" s="40" t="str">
        <f>IF($B237="igen",Beosztás!AK270,"")</f>
        <v/>
      </c>
      <c r="U237" s="40" t="str">
        <f>IF($B237="igen",Beosztás!AL270,"")</f>
        <v/>
      </c>
      <c r="V237" s="40" t="str">
        <f>IF($B237="igen",Beosztás!AM270,"")</f>
        <v/>
      </c>
      <c r="W237" s="40" t="str">
        <f>IF($B237="igen",Beosztás!AN270,"")</f>
        <v/>
      </c>
      <c r="X237" s="40" t="str">
        <f>IF($B237="igen",Beosztás!AO270,"")</f>
        <v/>
      </c>
      <c r="Y237" s="40" t="str">
        <f>IF($B237="igen",Beosztás!AP270,"")</f>
        <v/>
      </c>
      <c r="Z237" s="40" t="str">
        <f>IF($B237="igen",Beosztás!AQ270,"")</f>
        <v/>
      </c>
      <c r="AA237" s="40" t="str">
        <f>IF($B237="igen",Beosztás!AR270,"")</f>
        <v/>
      </c>
      <c r="AB237" s="40" t="str">
        <f>IF($B237="igen",Beosztás!AS270,"")</f>
        <v/>
      </c>
      <c r="AC237" s="40" t="str">
        <f>IF($B237="igen",Beosztás!AT270,"")</f>
        <v/>
      </c>
      <c r="AD237" s="40" t="str">
        <f>IF($B237="igen",Beosztás!AU270,"")</f>
        <v/>
      </c>
      <c r="AE237" s="40" t="str">
        <f>IF($B237="igen",Beosztás!AV270,"")</f>
        <v/>
      </c>
      <c r="AF237" s="40" t="str">
        <f>IF($B237="igen",Beosztás!AW270,"")</f>
        <v/>
      </c>
      <c r="AG237" s="40" t="str">
        <f>IF($B237="igen",Beosztás!AX270,"")</f>
        <v/>
      </c>
    </row>
    <row r="238" spans="1:33" ht="15" thickBot="1" x14ac:dyDescent="0.35">
      <c r="A238" s="155" t="str">
        <f>Beosztás!A271</f>
        <v>Falucskai Dóra</v>
      </c>
      <c r="B238" t="str">
        <f>VLOOKUP($A238,Beosztás!$A$42:$S$348,12,)</f>
        <v>igen</v>
      </c>
      <c r="C238" s="515"/>
      <c r="D238" s="544"/>
      <c r="E238" s="40"/>
      <c r="F238" s="40"/>
      <c r="G238" s="40"/>
      <c r="H238" s="40"/>
      <c r="I238" s="40"/>
      <c r="J238" s="40"/>
      <c r="K238" s="40"/>
      <c r="L238" s="544"/>
      <c r="M238" s="40"/>
      <c r="N238" s="40"/>
      <c r="O238" s="40"/>
      <c r="P238" s="40"/>
      <c r="Q238" s="40"/>
      <c r="R238" s="40"/>
      <c r="S238" s="40"/>
      <c r="T238" s="544"/>
      <c r="U238" s="40"/>
      <c r="V238" s="40"/>
      <c r="W238" s="40"/>
      <c r="X238" s="40"/>
      <c r="Y238" s="40"/>
      <c r="Z238" s="544"/>
      <c r="AA238" s="544"/>
      <c r="AB238" s="544"/>
      <c r="AC238" s="40"/>
      <c r="AD238" s="40"/>
      <c r="AE238" s="40"/>
      <c r="AF238" s="40"/>
      <c r="AG238" s="40"/>
    </row>
    <row r="239" spans="1:33" ht="15" hidden="1" thickBot="1" x14ac:dyDescent="0.35">
      <c r="A239" s="155" t="str">
        <f>Beosztás!A272</f>
        <v xml:space="preserve">Kunkli Gergő </v>
      </c>
      <c r="B239" t="str">
        <f>VLOOKUP($A239,Beosztás!$A$42:$S$348,12,)</f>
        <v>nem</v>
      </c>
      <c r="C239" s="40" t="str">
        <f>IF($B239="igen",Beosztás!T272,"")</f>
        <v/>
      </c>
      <c r="D239" s="40" t="str">
        <f>IF($B239="igen",Beosztás!U272,"")</f>
        <v/>
      </c>
      <c r="E239" s="40" t="str">
        <f>IF($B239="igen",Beosztás!V272,"")</f>
        <v/>
      </c>
      <c r="F239" s="40" t="str">
        <f>IF($B239="igen",Beosztás!W272,"")</f>
        <v/>
      </c>
      <c r="G239" s="40" t="str">
        <f>IF($B239="igen",Beosztás!X272,"")</f>
        <v/>
      </c>
      <c r="H239" s="40" t="str">
        <f>IF($B239="igen",Beosztás!Y272,"")</f>
        <v/>
      </c>
      <c r="I239" s="40" t="str">
        <f>IF($B239="igen",Beosztás!Z272,"")</f>
        <v/>
      </c>
      <c r="J239" s="40" t="str">
        <f>IF($B239="igen",Beosztás!AA272,"")</f>
        <v/>
      </c>
      <c r="K239" s="40" t="str">
        <f>IF($B239="igen",Beosztás!AB272,"")</f>
        <v/>
      </c>
      <c r="L239" s="40" t="str">
        <f>IF($B239="igen",Beosztás!AC272,"")</f>
        <v/>
      </c>
      <c r="M239" s="40" t="str">
        <f>IF($B239="igen",Beosztás!AD272,"")</f>
        <v/>
      </c>
      <c r="N239" s="40" t="str">
        <f>IF($B239="igen",Beosztás!AE272,"")</f>
        <v/>
      </c>
      <c r="O239" s="40" t="str">
        <f>IF($B239="igen",Beosztás!AF272,"")</f>
        <v/>
      </c>
      <c r="P239" s="40" t="str">
        <f>IF($B239="igen",Beosztás!AG272,"")</f>
        <v/>
      </c>
      <c r="Q239" s="40" t="str">
        <f>IF($B239="igen",Beosztás!AH272,"")</f>
        <v/>
      </c>
      <c r="R239" s="40" t="str">
        <f>IF($B239="igen",Beosztás!AI272,"")</f>
        <v/>
      </c>
      <c r="S239" s="40" t="str">
        <f>IF($B239="igen",Beosztás!AJ272,"")</f>
        <v/>
      </c>
      <c r="T239" s="40" t="str">
        <f>IF($B239="igen",Beosztás!AK272,"")</f>
        <v/>
      </c>
      <c r="U239" s="40" t="str">
        <f>IF($B239="igen",Beosztás!AL272,"")</f>
        <v/>
      </c>
      <c r="V239" s="40" t="str">
        <f>IF($B239="igen",Beosztás!AM272,"")</f>
        <v/>
      </c>
      <c r="W239" s="40" t="str">
        <f>IF($B239="igen",Beosztás!AN272,"")</f>
        <v/>
      </c>
      <c r="X239" s="40" t="str">
        <f>IF($B239="igen",Beosztás!AO272,"")</f>
        <v/>
      </c>
      <c r="Y239" s="40" t="str">
        <f>IF($B239="igen",Beosztás!AP272,"")</f>
        <v/>
      </c>
      <c r="Z239" s="40" t="str">
        <f>IF($B239="igen",Beosztás!AQ272,"")</f>
        <v/>
      </c>
      <c r="AA239" s="40" t="str">
        <f>IF($B239="igen",Beosztás!AR272,"")</f>
        <v/>
      </c>
      <c r="AB239" s="40" t="str">
        <f>IF($B239="igen",Beosztás!AS272,"")</f>
        <v/>
      </c>
      <c r="AC239" s="40" t="str">
        <f>IF($B239="igen",Beosztás!AT272,"")</f>
        <v/>
      </c>
      <c r="AD239" s="40" t="str">
        <f>IF($B239="igen",Beosztás!AU272,"")</f>
        <v/>
      </c>
      <c r="AE239" s="40" t="str">
        <f>IF($B239="igen",Beosztás!AV272,"")</f>
        <v/>
      </c>
      <c r="AF239" s="40" t="str">
        <f>IF($B239="igen",Beosztás!AW272,"")</f>
        <v/>
      </c>
      <c r="AG239" s="40" t="str">
        <f>IF($B239="igen",Beosztás!AX272,"")</f>
        <v/>
      </c>
    </row>
    <row r="240" spans="1:33" ht="15" hidden="1" thickBot="1" x14ac:dyDescent="0.35">
      <c r="A240" s="155" t="str">
        <f>Beosztás!A273</f>
        <v>Kaló Annamária</v>
      </c>
      <c r="B240" t="str">
        <f>VLOOKUP($A240,Beosztás!$A$42:$S$348,12,)</f>
        <v>nem</v>
      </c>
      <c r="C240" s="40" t="str">
        <f>IF($B240="igen",Beosztás!T273,"")</f>
        <v/>
      </c>
      <c r="D240" s="40" t="str">
        <f>IF($B240="igen",Beosztás!U273,"")</f>
        <v/>
      </c>
      <c r="E240" s="40" t="str">
        <f>IF($B240="igen",Beosztás!V273,"")</f>
        <v/>
      </c>
      <c r="F240" s="40" t="str">
        <f>IF($B240="igen",Beosztás!W273,"")</f>
        <v/>
      </c>
      <c r="G240" s="40" t="str">
        <f>IF($B240="igen",Beosztás!X273,"")</f>
        <v/>
      </c>
      <c r="H240" s="40" t="str">
        <f>IF($B240="igen",Beosztás!Y273,"")</f>
        <v/>
      </c>
      <c r="I240" s="40" t="str">
        <f>IF($B240="igen",Beosztás!Z273,"")</f>
        <v/>
      </c>
      <c r="J240" s="40" t="str">
        <f>IF($B240="igen",Beosztás!AA273,"")</f>
        <v/>
      </c>
      <c r="K240" s="40" t="str">
        <f>IF($B240="igen",Beosztás!AB273,"")</f>
        <v/>
      </c>
      <c r="L240" s="40" t="str">
        <f>IF($B240="igen",Beosztás!AC273,"")</f>
        <v/>
      </c>
      <c r="M240" s="40" t="str">
        <f>IF($B240="igen",Beosztás!AD273,"")</f>
        <v/>
      </c>
      <c r="N240" s="40" t="str">
        <f>IF($B240="igen",Beosztás!AE273,"")</f>
        <v/>
      </c>
      <c r="O240" s="40" t="str">
        <f>IF($B240="igen",Beosztás!AF273,"")</f>
        <v/>
      </c>
      <c r="P240" s="40" t="str">
        <f>IF($B240="igen",Beosztás!AG273,"")</f>
        <v/>
      </c>
      <c r="Q240" s="40" t="str">
        <f>IF($B240="igen",Beosztás!AH273,"")</f>
        <v/>
      </c>
      <c r="R240" s="40" t="str">
        <f>IF($B240="igen",Beosztás!AI273,"")</f>
        <v/>
      </c>
      <c r="S240" s="40" t="str">
        <f>IF($B240="igen",Beosztás!AJ273,"")</f>
        <v/>
      </c>
      <c r="T240" s="40" t="str">
        <f>IF($B240="igen",Beosztás!AK273,"")</f>
        <v/>
      </c>
      <c r="U240" s="40" t="str">
        <f>IF($B240="igen",Beosztás!AL273,"")</f>
        <v/>
      </c>
      <c r="V240" s="40" t="str">
        <f>IF($B240="igen",Beosztás!AM273,"")</f>
        <v/>
      </c>
      <c r="W240" s="40" t="str">
        <f>IF($B240="igen",Beosztás!AN273,"")</f>
        <v/>
      </c>
      <c r="X240" s="40" t="str">
        <f>IF($B240="igen",Beosztás!AO273,"")</f>
        <v/>
      </c>
      <c r="Y240" s="40" t="str">
        <f>IF($B240="igen",Beosztás!AP273,"")</f>
        <v/>
      </c>
      <c r="Z240" s="40" t="str">
        <f>IF($B240="igen",Beosztás!AQ273,"")</f>
        <v/>
      </c>
      <c r="AA240" s="40" t="str">
        <f>IF($B240="igen",Beosztás!AR273,"")</f>
        <v/>
      </c>
      <c r="AB240" s="40" t="str">
        <f>IF($B240="igen",Beosztás!AS273,"")</f>
        <v/>
      </c>
      <c r="AC240" s="40" t="str">
        <f>IF($B240="igen",Beosztás!AT273,"")</f>
        <v/>
      </c>
      <c r="AD240" s="40" t="str">
        <f>IF($B240="igen",Beosztás!AU273,"")</f>
        <v/>
      </c>
      <c r="AE240" s="40" t="str">
        <f>IF($B240="igen",Beosztás!AV273,"")</f>
        <v/>
      </c>
      <c r="AF240" s="40" t="str">
        <f>IF($B240="igen",Beosztás!AW273,"")</f>
        <v/>
      </c>
      <c r="AG240" s="40" t="str">
        <f>IF($B240="igen",Beosztás!AX273,"")</f>
        <v/>
      </c>
    </row>
    <row r="241" spans="1:33" ht="15" hidden="1" thickBot="1" x14ac:dyDescent="0.35">
      <c r="A241" s="155" t="str">
        <f>Beosztás!A274</f>
        <v>Kratofil Éva</v>
      </c>
      <c r="B241" t="str">
        <f>VLOOKUP($A241,Beosztás!$A$42:$S$348,12,)</f>
        <v>nem</v>
      </c>
      <c r="C241" s="40" t="str">
        <f>IF($B241="igen",Beosztás!T274,"")</f>
        <v/>
      </c>
      <c r="D241" s="40" t="str">
        <f>IF($B241="igen",Beosztás!U274,"")</f>
        <v/>
      </c>
      <c r="E241" s="40" t="str">
        <f>IF($B241="igen",Beosztás!V274,"")</f>
        <v/>
      </c>
      <c r="F241" s="40" t="str">
        <f>IF($B241="igen",Beosztás!W274,"")</f>
        <v/>
      </c>
      <c r="G241" s="40" t="str">
        <f>IF($B241="igen",Beosztás!X274,"")</f>
        <v/>
      </c>
      <c r="H241" s="40" t="str">
        <f>IF($B241="igen",Beosztás!Y274,"")</f>
        <v/>
      </c>
      <c r="I241" s="40" t="str">
        <f>IF($B241="igen",Beosztás!Z274,"")</f>
        <v/>
      </c>
      <c r="J241" s="40" t="str">
        <f>IF($B241="igen",Beosztás!AA274,"")</f>
        <v/>
      </c>
      <c r="K241" s="40" t="str">
        <f>IF($B241="igen",Beosztás!AB274,"")</f>
        <v/>
      </c>
      <c r="L241" s="40" t="str">
        <f>IF($B241="igen",Beosztás!AC274,"")</f>
        <v/>
      </c>
      <c r="M241" s="40" t="str">
        <f>IF($B241="igen",Beosztás!AD274,"")</f>
        <v/>
      </c>
      <c r="N241" s="40" t="str">
        <f>IF($B241="igen",Beosztás!AE274,"")</f>
        <v/>
      </c>
      <c r="O241" s="40" t="str">
        <f>IF($B241="igen",Beosztás!AF274,"")</f>
        <v/>
      </c>
      <c r="P241" s="40" t="str">
        <f>IF($B241="igen",Beosztás!AG274,"")</f>
        <v/>
      </c>
      <c r="Q241" s="40" t="str">
        <f>IF($B241="igen",Beosztás!AH274,"")</f>
        <v/>
      </c>
      <c r="R241" s="40" t="str">
        <f>IF($B241="igen",Beosztás!AI274,"")</f>
        <v/>
      </c>
      <c r="S241" s="40" t="str">
        <f>IF($B241="igen",Beosztás!AJ274,"")</f>
        <v/>
      </c>
      <c r="T241" s="40" t="str">
        <f>IF($B241="igen",Beosztás!AK274,"")</f>
        <v/>
      </c>
      <c r="U241" s="40" t="str">
        <f>IF($B241="igen",Beosztás!AL274,"")</f>
        <v/>
      </c>
      <c r="V241" s="40" t="str">
        <f>IF($B241="igen",Beosztás!AM274,"")</f>
        <v/>
      </c>
      <c r="W241" s="40" t="str">
        <f>IF($B241="igen",Beosztás!AN274,"")</f>
        <v/>
      </c>
      <c r="X241" s="40" t="str">
        <f>IF($B241="igen",Beosztás!AO274,"")</f>
        <v/>
      </c>
      <c r="Y241" s="40" t="str">
        <f>IF($B241="igen",Beosztás!AP274,"")</f>
        <v/>
      </c>
      <c r="Z241" s="40" t="str">
        <f>IF($B241="igen",Beosztás!AQ274,"")</f>
        <v/>
      </c>
      <c r="AA241" s="40" t="str">
        <f>IF($B241="igen",Beosztás!AR274,"")</f>
        <v/>
      </c>
      <c r="AB241" s="40" t="str">
        <f>IF($B241="igen",Beosztás!AS274,"")</f>
        <v/>
      </c>
      <c r="AC241" s="40" t="str">
        <f>IF($B241="igen",Beosztás!AT274,"")</f>
        <v/>
      </c>
      <c r="AD241" s="40" t="str">
        <f>IF($B241="igen",Beosztás!AU274,"")</f>
        <v/>
      </c>
      <c r="AE241" s="40" t="str">
        <f>IF($B241="igen",Beosztás!AV274,"")</f>
        <v/>
      </c>
      <c r="AF241" s="40" t="str">
        <f>IF($B241="igen",Beosztás!AW274,"")</f>
        <v/>
      </c>
      <c r="AG241" s="40" t="str">
        <f>IF($B241="igen",Beosztás!AX274,"")</f>
        <v/>
      </c>
    </row>
    <row r="242" spans="1:33" ht="15" hidden="1" thickBot="1" x14ac:dyDescent="0.35">
      <c r="A242" s="155" t="str">
        <f>Beosztás!A275</f>
        <v>Nagy Nikolett</v>
      </c>
      <c r="B242" t="str">
        <f>VLOOKUP($A242,Beosztás!$A$42:$S$348,12,)</f>
        <v>nem</v>
      </c>
      <c r="C242" s="40" t="str">
        <f>IF($B242="igen",Beosztás!T275,"")</f>
        <v/>
      </c>
      <c r="D242" s="40" t="str">
        <f>IF($B242="igen",Beosztás!U275,"")</f>
        <v/>
      </c>
      <c r="E242" s="40" t="str">
        <f>IF($B242="igen",Beosztás!V275,"")</f>
        <v/>
      </c>
      <c r="F242" s="40" t="str">
        <f>IF($B242="igen",Beosztás!W275,"")</f>
        <v/>
      </c>
      <c r="G242" s="40" t="str">
        <f>IF($B242="igen",Beosztás!X275,"")</f>
        <v/>
      </c>
      <c r="H242" s="40" t="str">
        <f>IF($B242="igen",Beosztás!Y275,"")</f>
        <v/>
      </c>
      <c r="I242" s="40" t="str">
        <f>IF($B242="igen",Beosztás!Z275,"")</f>
        <v/>
      </c>
      <c r="J242" s="40" t="str">
        <f>IF($B242="igen",Beosztás!AA275,"")</f>
        <v/>
      </c>
      <c r="K242" s="40" t="str">
        <f>IF($B242="igen",Beosztás!AB275,"")</f>
        <v/>
      </c>
      <c r="L242" s="40" t="str">
        <f>IF($B242="igen",Beosztás!AC275,"")</f>
        <v/>
      </c>
      <c r="M242" s="40" t="str">
        <f>IF($B242="igen",Beosztás!AD275,"")</f>
        <v/>
      </c>
      <c r="N242" s="40" t="str">
        <f>IF($B242="igen",Beosztás!AE275,"")</f>
        <v/>
      </c>
      <c r="O242" s="40" t="str">
        <f>IF($B242="igen",Beosztás!AF275,"")</f>
        <v/>
      </c>
      <c r="P242" s="40" t="str">
        <f>IF($B242="igen",Beosztás!AG275,"")</f>
        <v/>
      </c>
      <c r="Q242" s="40" t="str">
        <f>IF($B242="igen",Beosztás!AH275,"")</f>
        <v/>
      </c>
      <c r="R242" s="40" t="str">
        <f>IF($B242="igen",Beosztás!AI275,"")</f>
        <v/>
      </c>
      <c r="S242" s="40" t="str">
        <f>IF($B242="igen",Beosztás!AJ275,"")</f>
        <v/>
      </c>
      <c r="T242" s="40" t="str">
        <f>IF($B242="igen",Beosztás!AK275,"")</f>
        <v/>
      </c>
      <c r="U242" s="40" t="str">
        <f>IF($B242="igen",Beosztás!AL275,"")</f>
        <v/>
      </c>
      <c r="V242" s="40" t="str">
        <f>IF($B242="igen",Beosztás!AM275,"")</f>
        <v/>
      </c>
      <c r="W242" s="40" t="str">
        <f>IF($B242="igen",Beosztás!AN275,"")</f>
        <v/>
      </c>
      <c r="X242" s="40" t="str">
        <f>IF($B242="igen",Beosztás!AO275,"")</f>
        <v/>
      </c>
      <c r="Y242" s="40" t="str">
        <f>IF($B242="igen",Beosztás!AP275,"")</f>
        <v/>
      </c>
      <c r="Z242" s="40" t="str">
        <f>IF($B242="igen",Beosztás!AQ275,"")</f>
        <v/>
      </c>
      <c r="AA242" s="40" t="str">
        <f>IF($B242="igen",Beosztás!AR275,"")</f>
        <v/>
      </c>
      <c r="AB242" s="40" t="str">
        <f>IF($B242="igen",Beosztás!AS275,"")</f>
        <v/>
      </c>
      <c r="AC242" s="40" t="str">
        <f>IF($B242="igen",Beosztás!AT275,"")</f>
        <v/>
      </c>
      <c r="AD242" s="40" t="str">
        <f>IF($B242="igen",Beosztás!AU275,"")</f>
        <v/>
      </c>
      <c r="AE242" s="40" t="str">
        <f>IF($B242="igen",Beosztás!AV275,"")</f>
        <v/>
      </c>
      <c r="AF242" s="40" t="str">
        <f>IF($B242="igen",Beosztás!AW275,"")</f>
        <v/>
      </c>
      <c r="AG242" s="40" t="str">
        <f>IF($B242="igen",Beosztás!AX275,"")</f>
        <v/>
      </c>
    </row>
    <row r="243" spans="1:33" ht="15" hidden="1" thickBot="1" x14ac:dyDescent="0.35">
      <c r="A243" s="155" t="str">
        <f>Beosztás!A276</f>
        <v>Sükösd Bence</v>
      </c>
      <c r="B243" t="str">
        <f>VLOOKUP($A243,Beosztás!$A$42:$S$348,12,)</f>
        <v>nem</v>
      </c>
      <c r="C243" s="40" t="str">
        <f>IF($B243="igen",Beosztás!T276,"")</f>
        <v/>
      </c>
      <c r="D243" s="40" t="str">
        <f>IF($B243="igen",Beosztás!U276,"")</f>
        <v/>
      </c>
      <c r="E243" s="40" t="str">
        <f>IF($B243="igen",Beosztás!V276,"")</f>
        <v/>
      </c>
      <c r="F243" s="40" t="str">
        <f>IF($B243="igen",Beosztás!W276,"")</f>
        <v/>
      </c>
      <c r="G243" s="40" t="str">
        <f>IF($B243="igen",Beosztás!X276,"")</f>
        <v/>
      </c>
      <c r="H243" s="40" t="str">
        <f>IF($B243="igen",Beosztás!Y276,"")</f>
        <v/>
      </c>
      <c r="I243" s="40" t="str">
        <f>IF($B243="igen",Beosztás!Z276,"")</f>
        <v/>
      </c>
      <c r="J243" s="40" t="str">
        <f>IF($B243="igen",Beosztás!AA276,"")</f>
        <v/>
      </c>
      <c r="K243" s="40" t="str">
        <f>IF($B243="igen",Beosztás!AB276,"")</f>
        <v/>
      </c>
      <c r="L243" s="40" t="str">
        <f>IF($B243="igen",Beosztás!AC276,"")</f>
        <v/>
      </c>
      <c r="M243" s="40" t="str">
        <f>IF($B243="igen",Beosztás!AD276,"")</f>
        <v/>
      </c>
      <c r="N243" s="40" t="str">
        <f>IF($B243="igen",Beosztás!AE276,"")</f>
        <v/>
      </c>
      <c r="O243" s="40" t="str">
        <f>IF($B243="igen",Beosztás!AF276,"")</f>
        <v/>
      </c>
      <c r="P243" s="40" t="str">
        <f>IF($B243="igen",Beosztás!AG276,"")</f>
        <v/>
      </c>
      <c r="Q243" s="40" t="str">
        <f>IF($B243="igen",Beosztás!AH276,"")</f>
        <v/>
      </c>
      <c r="R243" s="40" t="str">
        <f>IF($B243="igen",Beosztás!AI276,"")</f>
        <v/>
      </c>
      <c r="S243" s="40" t="str">
        <f>IF($B243="igen",Beosztás!AJ276,"")</f>
        <v/>
      </c>
      <c r="T243" s="40" t="str">
        <f>IF($B243="igen",Beosztás!AK276,"")</f>
        <v/>
      </c>
      <c r="U243" s="40" t="str">
        <f>IF($B243="igen",Beosztás!AL276,"")</f>
        <v/>
      </c>
      <c r="V243" s="40" t="str">
        <f>IF($B243="igen",Beosztás!AM276,"")</f>
        <v/>
      </c>
      <c r="W243" s="40" t="str">
        <f>IF($B243="igen",Beosztás!AN276,"")</f>
        <v/>
      </c>
      <c r="X243" s="40" t="str">
        <f>IF($B243="igen",Beosztás!AO276,"")</f>
        <v/>
      </c>
      <c r="Y243" s="40" t="str">
        <f>IF($B243="igen",Beosztás!AP276,"")</f>
        <v/>
      </c>
      <c r="Z243" s="40" t="str">
        <f>IF($B243="igen",Beosztás!AQ276,"")</f>
        <v/>
      </c>
      <c r="AA243" s="40" t="str">
        <f>IF($B243="igen",Beosztás!AR276,"")</f>
        <v/>
      </c>
      <c r="AB243" s="40" t="str">
        <f>IF($B243="igen",Beosztás!AS276,"")</f>
        <v/>
      </c>
      <c r="AC243" s="40" t="str">
        <f>IF($B243="igen",Beosztás!AT276,"")</f>
        <v/>
      </c>
      <c r="AD243" s="40" t="str">
        <f>IF($B243="igen",Beosztás!AU276,"")</f>
        <v/>
      </c>
      <c r="AE243" s="40" t="str">
        <f>IF($B243="igen",Beosztás!AV276,"")</f>
        <v/>
      </c>
      <c r="AF243" s="40" t="str">
        <f>IF($B243="igen",Beosztás!AW276,"")</f>
        <v/>
      </c>
      <c r="AG243" s="40" t="str">
        <f>IF($B243="igen",Beosztás!AX276,"")</f>
        <v/>
      </c>
    </row>
    <row r="244" spans="1:33" ht="15" hidden="1" thickBot="1" x14ac:dyDescent="0.35">
      <c r="A244" s="155" t="str">
        <f>Beosztás!A277</f>
        <v>Tábikné Konkoly Edit</v>
      </c>
      <c r="B244" t="str">
        <f>VLOOKUP($A244,Beosztás!$A$42:$S$348,12,)</f>
        <v>nem</v>
      </c>
      <c r="C244" s="40" t="str">
        <f>IF($B244="igen",Beosztás!T277,"")</f>
        <v/>
      </c>
      <c r="D244" s="40" t="str">
        <f>IF($B244="igen",Beosztás!U277,"")</f>
        <v/>
      </c>
      <c r="E244" s="40" t="str">
        <f>IF($B244="igen",Beosztás!V277,"")</f>
        <v/>
      </c>
      <c r="F244" s="40" t="str">
        <f>IF($B244="igen",Beosztás!W277,"")</f>
        <v/>
      </c>
      <c r="G244" s="40" t="str">
        <f>IF($B244="igen",Beosztás!X277,"")</f>
        <v/>
      </c>
      <c r="H244" s="40" t="str">
        <f>IF($B244="igen",Beosztás!Y277,"")</f>
        <v/>
      </c>
      <c r="I244" s="40" t="str">
        <f>IF($B244="igen",Beosztás!Z277,"")</f>
        <v/>
      </c>
      <c r="J244" s="40" t="str">
        <f>IF($B244="igen",Beosztás!AA277,"")</f>
        <v/>
      </c>
      <c r="K244" s="40" t="str">
        <f>IF($B244="igen",Beosztás!AB277,"")</f>
        <v/>
      </c>
      <c r="L244" s="40" t="str">
        <f>IF($B244="igen",Beosztás!AC277,"")</f>
        <v/>
      </c>
      <c r="M244" s="40" t="str">
        <f>IF($B244="igen",Beosztás!AD277,"")</f>
        <v/>
      </c>
      <c r="N244" s="40" t="str">
        <f>IF($B244="igen",Beosztás!AE277,"")</f>
        <v/>
      </c>
      <c r="O244" s="40" t="str">
        <f>IF($B244="igen",Beosztás!AF277,"")</f>
        <v/>
      </c>
      <c r="P244" s="40" t="str">
        <f>IF($B244="igen",Beosztás!AG277,"")</f>
        <v/>
      </c>
      <c r="Q244" s="40" t="str">
        <f>IF($B244="igen",Beosztás!AH277,"")</f>
        <v/>
      </c>
      <c r="R244" s="40" t="str">
        <f>IF($B244="igen",Beosztás!AI277,"")</f>
        <v/>
      </c>
      <c r="S244" s="40" t="str">
        <f>IF($B244="igen",Beosztás!AJ277,"")</f>
        <v/>
      </c>
      <c r="T244" s="40" t="str">
        <f>IF($B244="igen",Beosztás!AK277,"")</f>
        <v/>
      </c>
      <c r="U244" s="40" t="str">
        <f>IF($B244="igen",Beosztás!AL277,"")</f>
        <v/>
      </c>
      <c r="V244" s="40" t="str">
        <f>IF($B244="igen",Beosztás!AM277,"")</f>
        <v/>
      </c>
      <c r="W244" s="40" t="str">
        <f>IF($B244="igen",Beosztás!AN277,"")</f>
        <v/>
      </c>
      <c r="X244" s="40" t="str">
        <f>IF($B244="igen",Beosztás!AO277,"")</f>
        <v/>
      </c>
      <c r="Y244" s="40" t="str">
        <f>IF($B244="igen",Beosztás!AP277,"")</f>
        <v/>
      </c>
      <c r="Z244" s="40" t="str">
        <f>IF($B244="igen",Beosztás!AQ277,"")</f>
        <v/>
      </c>
      <c r="AA244" s="40" t="str">
        <f>IF($B244="igen",Beosztás!AR277,"")</f>
        <v/>
      </c>
      <c r="AB244" s="40" t="str">
        <f>IF($B244="igen",Beosztás!AS277,"")</f>
        <v/>
      </c>
      <c r="AC244" s="40" t="str">
        <f>IF($B244="igen",Beosztás!AT277,"")</f>
        <v/>
      </c>
      <c r="AD244" s="40" t="str">
        <f>IF($B244="igen",Beosztás!AU277,"")</f>
        <v/>
      </c>
      <c r="AE244" s="40" t="str">
        <f>IF($B244="igen",Beosztás!AV277,"")</f>
        <v/>
      </c>
      <c r="AF244" s="40" t="str">
        <f>IF($B244="igen",Beosztás!AW277,"")</f>
        <v/>
      </c>
      <c r="AG244" s="40" t="str">
        <f>IF($B244="igen",Beosztás!AX277,"")</f>
        <v/>
      </c>
    </row>
    <row r="245" spans="1:33" ht="15" hidden="1" thickBot="1" x14ac:dyDescent="0.35">
      <c r="A245" s="155" t="str">
        <f>Beosztás!A278</f>
        <v>Varga Veronika</v>
      </c>
      <c r="B245" t="str">
        <f>VLOOKUP($A245,Beosztás!$A$42:$S$348,12,)</f>
        <v>nem</v>
      </c>
      <c r="C245" s="40" t="str">
        <f>IF($B245="igen",Beosztás!T278,"")</f>
        <v/>
      </c>
      <c r="D245" s="40" t="str">
        <f>IF($B245="igen",Beosztás!U278,"")</f>
        <v/>
      </c>
      <c r="E245" s="40" t="str">
        <f>IF($B245="igen",Beosztás!V278,"")</f>
        <v/>
      </c>
      <c r="F245" s="40" t="str">
        <f>IF($B245="igen",Beosztás!W278,"")</f>
        <v/>
      </c>
      <c r="G245" s="40" t="str">
        <f>IF($B245="igen",Beosztás!X278,"")</f>
        <v/>
      </c>
      <c r="H245" s="40" t="str">
        <f>IF($B245="igen",Beosztás!Y278,"")</f>
        <v/>
      </c>
      <c r="I245" s="40" t="str">
        <f>IF($B245="igen",Beosztás!Z278,"")</f>
        <v/>
      </c>
      <c r="J245" s="40" t="str">
        <f>IF($B245="igen",Beosztás!AA278,"")</f>
        <v/>
      </c>
      <c r="K245" s="40" t="str">
        <f>IF($B245="igen",Beosztás!AB278,"")</f>
        <v/>
      </c>
      <c r="L245" s="40" t="str">
        <f>IF($B245="igen",Beosztás!AC278,"")</f>
        <v/>
      </c>
      <c r="M245" s="40" t="str">
        <f>IF($B245="igen",Beosztás!AD278,"")</f>
        <v/>
      </c>
      <c r="N245" s="40" t="str">
        <f>IF($B245="igen",Beosztás!AE278,"")</f>
        <v/>
      </c>
      <c r="O245" s="40" t="str">
        <f>IF($B245="igen",Beosztás!AF278,"")</f>
        <v/>
      </c>
      <c r="P245" s="40" t="str">
        <f>IF($B245="igen",Beosztás!AG278,"")</f>
        <v/>
      </c>
      <c r="Q245" s="40" t="str">
        <f>IF($B245="igen",Beosztás!AH278,"")</f>
        <v/>
      </c>
      <c r="R245" s="40" t="str">
        <f>IF($B245="igen",Beosztás!AI278,"")</f>
        <v/>
      </c>
      <c r="S245" s="40" t="str">
        <f>IF($B245="igen",Beosztás!AJ278,"")</f>
        <v/>
      </c>
      <c r="T245" s="40" t="str">
        <f>IF($B245="igen",Beosztás!AK278,"")</f>
        <v/>
      </c>
      <c r="U245" s="40" t="str">
        <f>IF($B245="igen",Beosztás!AL278,"")</f>
        <v/>
      </c>
      <c r="V245" s="40" t="str">
        <f>IF($B245="igen",Beosztás!AM278,"")</f>
        <v/>
      </c>
      <c r="W245" s="40" t="str">
        <f>IF($B245="igen",Beosztás!AN278,"")</f>
        <v/>
      </c>
      <c r="X245" s="40" t="str">
        <f>IF($B245="igen",Beosztás!AO278,"")</f>
        <v/>
      </c>
      <c r="Y245" s="40" t="str">
        <f>IF($B245="igen",Beosztás!AP278,"")</f>
        <v/>
      </c>
      <c r="Z245" s="40" t="str">
        <f>IF($B245="igen",Beosztás!AQ278,"")</f>
        <v/>
      </c>
      <c r="AA245" s="40" t="str">
        <f>IF($B245="igen",Beosztás!AR278,"")</f>
        <v/>
      </c>
      <c r="AB245" s="40" t="str">
        <f>IF($B245="igen",Beosztás!AS278,"")</f>
        <v/>
      </c>
      <c r="AC245" s="40" t="str">
        <f>IF($B245="igen",Beosztás!AT278,"")</f>
        <v/>
      </c>
      <c r="AD245" s="40" t="str">
        <f>IF($B245="igen",Beosztás!AU278,"")</f>
        <v/>
      </c>
      <c r="AE245" s="40" t="str">
        <f>IF($B245="igen",Beosztás!AV278,"")</f>
        <v/>
      </c>
      <c r="AF245" s="40" t="str">
        <f>IF($B245="igen",Beosztás!AW278,"")</f>
        <v/>
      </c>
      <c r="AG245" s="40" t="str">
        <f>IF($B245="igen",Beosztás!AX278,"")</f>
        <v/>
      </c>
    </row>
    <row r="246" spans="1:33" ht="15" hidden="1" thickBot="1" x14ac:dyDescent="0.35">
      <c r="A246" s="155" t="str">
        <f>Beosztás!A279</f>
        <v>Zsukovszky Eszter</v>
      </c>
      <c r="B246" t="str">
        <f>VLOOKUP($A246,Beosztás!$A$42:$S$348,12,)</f>
        <v>nem</v>
      </c>
      <c r="C246" s="40" t="str">
        <f>IF($B246="igen",Beosztás!T279,"")</f>
        <v/>
      </c>
      <c r="D246" s="40" t="str">
        <f>IF($B246="igen",Beosztás!U279,"")</f>
        <v/>
      </c>
      <c r="E246" s="40" t="str">
        <f>IF($B246="igen",Beosztás!V279,"")</f>
        <v/>
      </c>
      <c r="F246" s="40" t="str">
        <f>IF($B246="igen",Beosztás!W279,"")</f>
        <v/>
      </c>
      <c r="G246" s="40" t="str">
        <f>IF($B246="igen",Beosztás!X279,"")</f>
        <v/>
      </c>
      <c r="H246" s="40" t="str">
        <f>IF($B246="igen",Beosztás!Y279,"")</f>
        <v/>
      </c>
      <c r="I246" s="40" t="str">
        <f>IF($B246="igen",Beosztás!Z279,"")</f>
        <v/>
      </c>
      <c r="J246" s="40" t="str">
        <f>IF($B246="igen",Beosztás!AA279,"")</f>
        <v/>
      </c>
      <c r="K246" s="40" t="str">
        <f>IF($B246="igen",Beosztás!AB279,"")</f>
        <v/>
      </c>
      <c r="L246" s="40" t="str">
        <f>IF($B246="igen",Beosztás!AC279,"")</f>
        <v/>
      </c>
      <c r="M246" s="40" t="str">
        <f>IF($B246="igen",Beosztás!AD279,"")</f>
        <v/>
      </c>
      <c r="N246" s="40" t="str">
        <f>IF($B246="igen",Beosztás!AE279,"")</f>
        <v/>
      </c>
      <c r="O246" s="40" t="str">
        <f>IF($B246="igen",Beosztás!AF279,"")</f>
        <v/>
      </c>
      <c r="P246" s="40" t="str">
        <f>IF($B246="igen",Beosztás!AG279,"")</f>
        <v/>
      </c>
      <c r="Q246" s="40" t="str">
        <f>IF($B246="igen",Beosztás!AH279,"")</f>
        <v/>
      </c>
      <c r="R246" s="40" t="str">
        <f>IF($B246="igen",Beosztás!AI279,"")</f>
        <v/>
      </c>
      <c r="S246" s="40" t="str">
        <f>IF($B246="igen",Beosztás!AJ279,"")</f>
        <v/>
      </c>
      <c r="T246" s="40" t="str">
        <f>IF($B246="igen",Beosztás!AK279,"")</f>
        <v/>
      </c>
      <c r="U246" s="40" t="str">
        <f>IF($B246="igen",Beosztás!AL279,"")</f>
        <v/>
      </c>
      <c r="V246" s="40" t="str">
        <f>IF($B246="igen",Beosztás!AM279,"")</f>
        <v/>
      </c>
      <c r="W246" s="40" t="str">
        <f>IF($B246="igen",Beosztás!AN279,"")</f>
        <v/>
      </c>
      <c r="X246" s="40" t="str">
        <f>IF($B246="igen",Beosztás!AO279,"")</f>
        <v/>
      </c>
      <c r="Y246" s="40" t="str">
        <f>IF($B246="igen",Beosztás!AP279,"")</f>
        <v/>
      </c>
      <c r="Z246" s="40" t="str">
        <f>IF($B246="igen",Beosztás!AQ279,"")</f>
        <v/>
      </c>
      <c r="AA246" s="40" t="str">
        <f>IF($B246="igen",Beosztás!AR279,"")</f>
        <v/>
      </c>
      <c r="AB246" s="40" t="str">
        <f>IF($B246="igen",Beosztás!AS279,"")</f>
        <v/>
      </c>
      <c r="AC246" s="40" t="str">
        <f>IF($B246="igen",Beosztás!AT279,"")</f>
        <v/>
      </c>
      <c r="AD246" s="40" t="str">
        <f>IF($B246="igen",Beosztás!AU279,"")</f>
        <v/>
      </c>
      <c r="AE246" s="40" t="str">
        <f>IF($B246="igen",Beosztás!AV279,"")</f>
        <v/>
      </c>
      <c r="AF246" s="40" t="str">
        <f>IF($B246="igen",Beosztás!AW279,"")</f>
        <v/>
      </c>
      <c r="AG246" s="40" t="str">
        <f>IF($B246="igen",Beosztás!AX279,"")</f>
        <v/>
      </c>
    </row>
    <row r="247" spans="1:33" ht="15" hidden="1" thickBot="1" x14ac:dyDescent="0.35">
      <c r="A247" s="155">
        <f>Beosztás!A280</f>
        <v>0</v>
      </c>
      <c r="B247">
        <f>VLOOKUP($A247,Beosztás!$A$42:$S$348,12,)</f>
        <v>0</v>
      </c>
      <c r="C247" s="40" t="str">
        <f>IF($B247="igen",Beosztás!T280,"")</f>
        <v/>
      </c>
      <c r="D247" s="40" t="str">
        <f>IF($B247="igen",Beosztás!U280,"")</f>
        <v/>
      </c>
      <c r="E247" s="40" t="str">
        <f>IF($B247="igen",Beosztás!V280,"")</f>
        <v/>
      </c>
      <c r="F247" s="40" t="str">
        <f>IF($B247="igen",Beosztás!W280,"")</f>
        <v/>
      </c>
      <c r="G247" s="40" t="str">
        <f>IF($B247="igen",Beosztás!X280,"")</f>
        <v/>
      </c>
      <c r="H247" s="40" t="str">
        <f>IF($B247="igen",Beosztás!Y280,"")</f>
        <v/>
      </c>
      <c r="I247" s="40" t="str">
        <f>IF($B247="igen",Beosztás!Z280,"")</f>
        <v/>
      </c>
      <c r="J247" s="40" t="str">
        <f>IF($B247="igen",Beosztás!AA280,"")</f>
        <v/>
      </c>
      <c r="K247" s="40" t="str">
        <f>IF($B247="igen",Beosztás!AB280,"")</f>
        <v/>
      </c>
      <c r="L247" s="40" t="str">
        <f>IF($B247="igen",Beosztás!AC280,"")</f>
        <v/>
      </c>
      <c r="M247" s="40" t="str">
        <f>IF($B247="igen",Beosztás!AD280,"")</f>
        <v/>
      </c>
      <c r="N247" s="40" t="str">
        <f>IF($B247="igen",Beosztás!AE280,"")</f>
        <v/>
      </c>
      <c r="O247" s="40" t="str">
        <f>IF($B247="igen",Beosztás!AF280,"")</f>
        <v/>
      </c>
      <c r="P247" s="40" t="str">
        <f>IF($B247="igen",Beosztás!AG280,"")</f>
        <v/>
      </c>
      <c r="Q247" s="40" t="str">
        <f>IF($B247="igen",Beosztás!AH280,"")</f>
        <v/>
      </c>
      <c r="R247" s="40" t="str">
        <f>IF($B247="igen",Beosztás!AI280,"")</f>
        <v/>
      </c>
      <c r="S247" s="40" t="str">
        <f>IF($B247="igen",Beosztás!AJ280,"")</f>
        <v/>
      </c>
      <c r="T247" s="40" t="str">
        <f>IF($B247="igen",Beosztás!AK280,"")</f>
        <v/>
      </c>
      <c r="U247" s="40" t="str">
        <f>IF($B247="igen",Beosztás!AL280,"")</f>
        <v/>
      </c>
      <c r="V247" s="40" t="str">
        <f>IF($B247="igen",Beosztás!AM280,"")</f>
        <v/>
      </c>
      <c r="W247" s="40" t="str">
        <f>IF($B247="igen",Beosztás!AN280,"")</f>
        <v/>
      </c>
      <c r="X247" s="40" t="str">
        <f>IF($B247="igen",Beosztás!AO280,"")</f>
        <v/>
      </c>
      <c r="Y247" s="40" t="str">
        <f>IF($B247="igen",Beosztás!AP280,"")</f>
        <v/>
      </c>
      <c r="Z247" s="40" t="str">
        <f>IF($B247="igen",Beosztás!AQ280,"")</f>
        <v/>
      </c>
      <c r="AA247" s="40" t="str">
        <f>IF($B247="igen",Beosztás!AR280,"")</f>
        <v/>
      </c>
      <c r="AB247" s="40" t="str">
        <f>IF($B247="igen",Beosztás!AS280,"")</f>
        <v/>
      </c>
      <c r="AC247" s="40" t="str">
        <f>IF($B247="igen",Beosztás!AT280,"")</f>
        <v/>
      </c>
      <c r="AD247" s="40" t="str">
        <f>IF($B247="igen",Beosztás!AU280,"")</f>
        <v/>
      </c>
      <c r="AE247" s="40" t="str">
        <f>IF($B247="igen",Beosztás!AV280,"")</f>
        <v/>
      </c>
      <c r="AF247" s="40" t="str">
        <f>IF($B247="igen",Beosztás!AW280,"")</f>
        <v/>
      </c>
      <c r="AG247" s="40" t="str">
        <f>IF($B247="igen",Beosztás!AX280,"")</f>
        <v/>
      </c>
    </row>
    <row r="248" spans="1:33" ht="15" hidden="1" thickBot="1" x14ac:dyDescent="0.35">
      <c r="A248" s="155">
        <f>Beosztás!A281</f>
        <v>0</v>
      </c>
      <c r="B248">
        <f>VLOOKUP($A248,Beosztás!$A$42:$S$348,12,)</f>
        <v>0</v>
      </c>
      <c r="C248" s="40" t="str">
        <f>IF($B248="igen",Beosztás!T281,"")</f>
        <v/>
      </c>
      <c r="D248" s="40" t="str">
        <f>IF($B248="igen",Beosztás!U281,"")</f>
        <v/>
      </c>
      <c r="E248" s="40" t="str">
        <f>IF($B248="igen",Beosztás!V281,"")</f>
        <v/>
      </c>
      <c r="F248" s="40" t="str">
        <f>IF($B248="igen",Beosztás!W281,"")</f>
        <v/>
      </c>
      <c r="G248" s="40" t="str">
        <f>IF($B248="igen",Beosztás!X281,"")</f>
        <v/>
      </c>
      <c r="H248" s="40" t="str">
        <f>IF($B248="igen",Beosztás!Y281,"")</f>
        <v/>
      </c>
      <c r="I248" s="40" t="str">
        <f>IF($B248="igen",Beosztás!Z281,"")</f>
        <v/>
      </c>
      <c r="J248" s="40" t="str">
        <f>IF($B248="igen",Beosztás!AA281,"")</f>
        <v/>
      </c>
      <c r="K248" s="40" t="str">
        <f>IF($B248="igen",Beosztás!AB281,"")</f>
        <v/>
      </c>
      <c r="L248" s="40" t="str">
        <f>IF($B248="igen",Beosztás!AC281,"")</f>
        <v/>
      </c>
      <c r="M248" s="40" t="str">
        <f>IF($B248="igen",Beosztás!AD281,"")</f>
        <v/>
      </c>
      <c r="N248" s="40" t="str">
        <f>IF($B248="igen",Beosztás!AE281,"")</f>
        <v/>
      </c>
      <c r="O248" s="40" t="str">
        <f>IF($B248="igen",Beosztás!AF281,"")</f>
        <v/>
      </c>
      <c r="P248" s="40" t="str">
        <f>IF($B248="igen",Beosztás!AG281,"")</f>
        <v/>
      </c>
      <c r="Q248" s="40" t="str">
        <f>IF($B248="igen",Beosztás!AH281,"")</f>
        <v/>
      </c>
      <c r="R248" s="40" t="str">
        <f>IF($B248="igen",Beosztás!AI281,"")</f>
        <v/>
      </c>
      <c r="S248" s="40" t="str">
        <f>IF($B248="igen",Beosztás!AJ281,"")</f>
        <v/>
      </c>
      <c r="T248" s="40" t="str">
        <f>IF($B248="igen",Beosztás!AK281,"")</f>
        <v/>
      </c>
      <c r="U248" s="40" t="str">
        <f>IF($B248="igen",Beosztás!AL281,"")</f>
        <v/>
      </c>
      <c r="V248" s="40" t="str">
        <f>IF($B248="igen",Beosztás!AM281,"")</f>
        <v/>
      </c>
      <c r="W248" s="40" t="str">
        <f>IF($B248="igen",Beosztás!AN281,"")</f>
        <v/>
      </c>
      <c r="X248" s="40" t="str">
        <f>IF($B248="igen",Beosztás!AO281,"")</f>
        <v/>
      </c>
      <c r="Y248" s="40" t="str">
        <f>IF($B248="igen",Beosztás!AP281,"")</f>
        <v/>
      </c>
      <c r="Z248" s="40" t="str">
        <f>IF($B248="igen",Beosztás!AQ281,"")</f>
        <v/>
      </c>
      <c r="AA248" s="40" t="str">
        <f>IF($B248="igen",Beosztás!AR281,"")</f>
        <v/>
      </c>
      <c r="AB248" s="40" t="str">
        <f>IF($B248="igen",Beosztás!AS281,"")</f>
        <v/>
      </c>
      <c r="AC248" s="40" t="str">
        <f>IF($B248="igen",Beosztás!AT281,"")</f>
        <v/>
      </c>
      <c r="AD248" s="40" t="str">
        <f>IF($B248="igen",Beosztás!AU281,"")</f>
        <v/>
      </c>
      <c r="AE248" s="40" t="str">
        <f>IF($B248="igen",Beosztás!AV281,"")</f>
        <v/>
      </c>
      <c r="AF248" s="40" t="str">
        <f>IF($B248="igen",Beosztás!AW281,"")</f>
        <v/>
      </c>
      <c r="AG248" s="40" t="str">
        <f>IF($B248="igen",Beosztás!AX281,"")</f>
        <v/>
      </c>
    </row>
    <row r="249" spans="1:33" ht="15" hidden="1" thickBot="1" x14ac:dyDescent="0.35">
      <c r="A249" s="155">
        <f>Beosztás!A282</f>
        <v>0</v>
      </c>
      <c r="B249">
        <f>VLOOKUP($A249,Beosztás!$A$42:$S$348,12,)</f>
        <v>0</v>
      </c>
      <c r="C249" s="40" t="str">
        <f>IF($B249="igen",Beosztás!T282,"")</f>
        <v/>
      </c>
      <c r="D249" s="40" t="str">
        <f>IF($B249="igen",Beosztás!U282,"")</f>
        <v/>
      </c>
      <c r="E249" s="40" t="str">
        <f>IF($B249="igen",Beosztás!V282,"")</f>
        <v/>
      </c>
      <c r="F249" s="40" t="str">
        <f>IF($B249="igen",Beosztás!W282,"")</f>
        <v/>
      </c>
      <c r="G249" s="40" t="str">
        <f>IF($B249="igen",Beosztás!X282,"")</f>
        <v/>
      </c>
      <c r="H249" s="40" t="str">
        <f>IF($B249="igen",Beosztás!Y282,"")</f>
        <v/>
      </c>
      <c r="I249" s="40" t="str">
        <f>IF($B249="igen",Beosztás!Z282,"")</f>
        <v/>
      </c>
      <c r="J249" s="40" t="str">
        <f>IF($B249="igen",Beosztás!AA282,"")</f>
        <v/>
      </c>
      <c r="K249" s="40" t="str">
        <f>IF($B249="igen",Beosztás!AB282,"")</f>
        <v/>
      </c>
      <c r="L249" s="40" t="str">
        <f>IF($B249="igen",Beosztás!AC282,"")</f>
        <v/>
      </c>
      <c r="M249" s="40" t="str">
        <f>IF($B249="igen",Beosztás!AD282,"")</f>
        <v/>
      </c>
      <c r="N249" s="40" t="str">
        <f>IF($B249="igen",Beosztás!AE282,"")</f>
        <v/>
      </c>
      <c r="O249" s="40" t="str">
        <f>IF($B249="igen",Beosztás!AF282,"")</f>
        <v/>
      </c>
      <c r="P249" s="40" t="str">
        <f>IF($B249="igen",Beosztás!AG282,"")</f>
        <v/>
      </c>
      <c r="Q249" s="40" t="str">
        <f>IF($B249="igen",Beosztás!AH282,"")</f>
        <v/>
      </c>
      <c r="R249" s="40" t="str">
        <f>IF($B249="igen",Beosztás!AI282,"")</f>
        <v/>
      </c>
      <c r="S249" s="40" t="str">
        <f>IF($B249="igen",Beosztás!AJ282,"")</f>
        <v/>
      </c>
      <c r="T249" s="40" t="str">
        <f>IF($B249="igen",Beosztás!AK282,"")</f>
        <v/>
      </c>
      <c r="U249" s="40" t="str">
        <f>IF($B249="igen",Beosztás!AL282,"")</f>
        <v/>
      </c>
      <c r="V249" s="40" t="str">
        <f>IF($B249="igen",Beosztás!AM282,"")</f>
        <v/>
      </c>
      <c r="W249" s="40" t="str">
        <f>IF($B249="igen",Beosztás!AN282,"")</f>
        <v/>
      </c>
      <c r="X249" s="40" t="str">
        <f>IF($B249="igen",Beosztás!AO282,"")</f>
        <v/>
      </c>
      <c r="Y249" s="40" t="str">
        <f>IF($B249="igen",Beosztás!AP282,"")</f>
        <v/>
      </c>
      <c r="Z249" s="40" t="str">
        <f>IF($B249="igen",Beosztás!AQ282,"")</f>
        <v/>
      </c>
      <c r="AA249" s="40" t="str">
        <f>IF($B249="igen",Beosztás!AR282,"")</f>
        <v/>
      </c>
      <c r="AB249" s="40" t="str">
        <f>IF($B249="igen",Beosztás!AS282,"")</f>
        <v/>
      </c>
      <c r="AC249" s="40" t="str">
        <f>IF($B249="igen",Beosztás!AT282,"")</f>
        <v/>
      </c>
      <c r="AD249" s="40" t="str">
        <f>IF($B249="igen",Beosztás!AU282,"")</f>
        <v/>
      </c>
      <c r="AE249" s="40" t="str">
        <f>IF($B249="igen",Beosztás!AV282,"")</f>
        <v/>
      </c>
      <c r="AF249" s="40" t="str">
        <f>IF($B249="igen",Beosztás!AW282,"")</f>
        <v/>
      </c>
      <c r="AG249" s="40" t="str">
        <f>IF($B249="igen",Beosztás!AX282,"")</f>
        <v/>
      </c>
    </row>
    <row r="250" spans="1:33" ht="15" hidden="1" thickBot="1" x14ac:dyDescent="0.35">
      <c r="A250" s="155">
        <f>Beosztás!A283</f>
        <v>0</v>
      </c>
      <c r="B250">
        <f>VLOOKUP($A250,Beosztás!$A$42:$S$348,12,)</f>
        <v>0</v>
      </c>
      <c r="C250" s="40" t="str">
        <f>IF($B250="igen",Beosztás!T283,"")</f>
        <v/>
      </c>
      <c r="D250" s="40" t="str">
        <f>IF($B250="igen",Beosztás!U283,"")</f>
        <v/>
      </c>
      <c r="E250" s="40" t="str">
        <f>IF($B250="igen",Beosztás!V283,"")</f>
        <v/>
      </c>
      <c r="F250" s="40" t="str">
        <f>IF($B250="igen",Beosztás!W283,"")</f>
        <v/>
      </c>
      <c r="G250" s="40" t="str">
        <f>IF($B250="igen",Beosztás!X283,"")</f>
        <v/>
      </c>
      <c r="H250" s="40" t="str">
        <f>IF($B250="igen",Beosztás!Y283,"")</f>
        <v/>
      </c>
      <c r="I250" s="40" t="str">
        <f>IF($B250="igen",Beosztás!Z283,"")</f>
        <v/>
      </c>
      <c r="J250" s="40" t="str">
        <f>IF($B250="igen",Beosztás!AA283,"")</f>
        <v/>
      </c>
      <c r="K250" s="40" t="str">
        <f>IF($B250="igen",Beosztás!AB283,"")</f>
        <v/>
      </c>
      <c r="L250" s="40" t="str">
        <f>IF($B250="igen",Beosztás!AC283,"")</f>
        <v/>
      </c>
      <c r="M250" s="40" t="str">
        <f>IF($B250="igen",Beosztás!AD283,"")</f>
        <v/>
      </c>
      <c r="N250" s="40" t="str">
        <f>IF($B250="igen",Beosztás!AE283,"")</f>
        <v/>
      </c>
      <c r="O250" s="40" t="str">
        <f>IF($B250="igen",Beosztás!AF283,"")</f>
        <v/>
      </c>
      <c r="P250" s="40" t="str">
        <f>IF($B250="igen",Beosztás!AG283,"")</f>
        <v/>
      </c>
      <c r="Q250" s="40" t="str">
        <f>IF($B250="igen",Beosztás!AH283,"")</f>
        <v/>
      </c>
      <c r="R250" s="40" t="str">
        <f>IF($B250="igen",Beosztás!AI283,"")</f>
        <v/>
      </c>
      <c r="S250" s="40" t="str">
        <f>IF($B250="igen",Beosztás!AJ283,"")</f>
        <v/>
      </c>
      <c r="T250" s="40" t="str">
        <f>IF($B250="igen",Beosztás!AK283,"")</f>
        <v/>
      </c>
      <c r="U250" s="40" t="str">
        <f>IF($B250="igen",Beosztás!AL283,"")</f>
        <v/>
      </c>
      <c r="V250" s="40" t="str">
        <f>IF($B250="igen",Beosztás!AM283,"")</f>
        <v/>
      </c>
      <c r="W250" s="40" t="str">
        <f>IF($B250="igen",Beosztás!AN283,"")</f>
        <v/>
      </c>
      <c r="X250" s="40" t="str">
        <f>IF($B250="igen",Beosztás!AO283,"")</f>
        <v/>
      </c>
      <c r="Y250" s="40" t="str">
        <f>IF($B250="igen",Beosztás!AP283,"")</f>
        <v/>
      </c>
      <c r="Z250" s="40" t="str">
        <f>IF($B250="igen",Beosztás!AQ283,"")</f>
        <v/>
      </c>
      <c r="AA250" s="40" t="str">
        <f>IF($B250="igen",Beosztás!AR283,"")</f>
        <v/>
      </c>
      <c r="AB250" s="40" t="str">
        <f>IF($B250="igen",Beosztás!AS283,"")</f>
        <v/>
      </c>
      <c r="AC250" s="40" t="str">
        <f>IF($B250="igen",Beosztás!AT283,"")</f>
        <v/>
      </c>
      <c r="AD250" s="40" t="str">
        <f>IF($B250="igen",Beosztás!AU283,"")</f>
        <v/>
      </c>
      <c r="AE250" s="40" t="str">
        <f>IF($B250="igen",Beosztás!AV283,"")</f>
        <v/>
      </c>
      <c r="AF250" s="40" t="str">
        <f>IF($B250="igen",Beosztás!AW283,"")</f>
        <v/>
      </c>
      <c r="AG250" s="40" t="str">
        <f>IF($B250="igen",Beosztás!AX283,"")</f>
        <v/>
      </c>
    </row>
    <row r="251" spans="1:33" ht="15" hidden="1" thickBot="1" x14ac:dyDescent="0.35">
      <c r="A251" s="155">
        <f>Beosztás!A284</f>
        <v>0</v>
      </c>
      <c r="B251">
        <f>VLOOKUP($A251,Beosztás!$A$42:$S$348,12,)</f>
        <v>0</v>
      </c>
      <c r="C251" s="40" t="str">
        <f>IF($B251="igen",Beosztás!T284,"")</f>
        <v/>
      </c>
      <c r="D251" s="40" t="str">
        <f>IF($B251="igen",Beosztás!U284,"")</f>
        <v/>
      </c>
      <c r="E251" s="40" t="str">
        <f>IF($B251="igen",Beosztás!V284,"")</f>
        <v/>
      </c>
      <c r="F251" s="40" t="str">
        <f>IF($B251="igen",Beosztás!W284,"")</f>
        <v/>
      </c>
      <c r="G251" s="40" t="str">
        <f>IF($B251="igen",Beosztás!X284,"")</f>
        <v/>
      </c>
      <c r="H251" s="40" t="str">
        <f>IF($B251="igen",Beosztás!Y284,"")</f>
        <v/>
      </c>
      <c r="I251" s="40" t="str">
        <f>IF($B251="igen",Beosztás!Z284,"")</f>
        <v/>
      </c>
      <c r="J251" s="40" t="str">
        <f>IF($B251="igen",Beosztás!AA284,"")</f>
        <v/>
      </c>
      <c r="K251" s="40" t="str">
        <f>IF($B251="igen",Beosztás!AB284,"")</f>
        <v/>
      </c>
      <c r="L251" s="40" t="str">
        <f>IF($B251="igen",Beosztás!AC284,"")</f>
        <v/>
      </c>
      <c r="M251" s="40" t="str">
        <f>IF($B251="igen",Beosztás!AD284,"")</f>
        <v/>
      </c>
      <c r="N251" s="40" t="str">
        <f>IF($B251="igen",Beosztás!AE284,"")</f>
        <v/>
      </c>
      <c r="O251" s="40" t="str">
        <f>IF($B251="igen",Beosztás!AF284,"")</f>
        <v/>
      </c>
      <c r="P251" s="40" t="str">
        <f>IF($B251="igen",Beosztás!AG284,"")</f>
        <v/>
      </c>
      <c r="Q251" s="40" t="str">
        <f>IF($B251="igen",Beosztás!AH284,"")</f>
        <v/>
      </c>
      <c r="R251" s="40" t="str">
        <f>IF($B251="igen",Beosztás!AI284,"")</f>
        <v/>
      </c>
      <c r="S251" s="40" t="str">
        <f>IF($B251="igen",Beosztás!AJ284,"")</f>
        <v/>
      </c>
      <c r="T251" s="40" t="str">
        <f>IF($B251="igen",Beosztás!AK284,"")</f>
        <v/>
      </c>
      <c r="U251" s="40" t="str">
        <f>IF($B251="igen",Beosztás!AL284,"")</f>
        <v/>
      </c>
      <c r="V251" s="40" t="str">
        <f>IF($B251="igen",Beosztás!AM284,"")</f>
        <v/>
      </c>
      <c r="W251" s="40" t="str">
        <f>IF($B251="igen",Beosztás!AN284,"")</f>
        <v/>
      </c>
      <c r="X251" s="40" t="str">
        <f>IF($B251="igen",Beosztás!AO284,"")</f>
        <v/>
      </c>
      <c r="Y251" s="40" t="str">
        <f>IF($B251="igen",Beosztás!AP284,"")</f>
        <v/>
      </c>
      <c r="Z251" s="40" t="str">
        <f>IF($B251="igen",Beosztás!AQ284,"")</f>
        <v/>
      </c>
      <c r="AA251" s="40" t="str">
        <f>IF($B251="igen",Beosztás!AR284,"")</f>
        <v/>
      </c>
      <c r="AB251" s="40" t="str">
        <f>IF($B251="igen",Beosztás!AS284,"")</f>
        <v/>
      </c>
      <c r="AC251" s="40" t="str">
        <f>IF($B251="igen",Beosztás!AT284,"")</f>
        <v/>
      </c>
      <c r="AD251" s="40" t="str">
        <f>IF($B251="igen",Beosztás!AU284,"")</f>
        <v/>
      </c>
      <c r="AE251" s="40" t="str">
        <f>IF($B251="igen",Beosztás!AV284,"")</f>
        <v/>
      </c>
      <c r="AF251" s="40" t="str">
        <f>IF($B251="igen",Beosztás!AW284,"")</f>
        <v/>
      </c>
      <c r="AG251" s="40" t="str">
        <f>IF($B251="igen",Beosztás!AX284,"")</f>
        <v/>
      </c>
    </row>
    <row r="252" spans="1:33" ht="15" hidden="1" thickBot="1" x14ac:dyDescent="0.35">
      <c r="A252" s="155">
        <f>Beosztás!A285</f>
        <v>0</v>
      </c>
      <c r="B252">
        <f>VLOOKUP($A252,Beosztás!$A$42:$S$348,12,)</f>
        <v>0</v>
      </c>
      <c r="C252" s="40" t="str">
        <f>IF($B252="igen",Beosztás!T285,"")</f>
        <v/>
      </c>
      <c r="D252" s="40" t="str">
        <f>IF($B252="igen",Beosztás!U285,"")</f>
        <v/>
      </c>
      <c r="E252" s="40" t="str">
        <f>IF($B252="igen",Beosztás!V285,"")</f>
        <v/>
      </c>
      <c r="F252" s="40" t="str">
        <f>IF($B252="igen",Beosztás!W285,"")</f>
        <v/>
      </c>
      <c r="G252" s="40" t="str">
        <f>IF($B252="igen",Beosztás!X285,"")</f>
        <v/>
      </c>
      <c r="H252" s="40" t="str">
        <f>IF($B252="igen",Beosztás!Y285,"")</f>
        <v/>
      </c>
      <c r="I252" s="40" t="str">
        <f>IF($B252="igen",Beosztás!Z285,"")</f>
        <v/>
      </c>
      <c r="J252" s="40" t="str">
        <f>IF($B252="igen",Beosztás!AA285,"")</f>
        <v/>
      </c>
      <c r="K252" s="40" t="str">
        <f>IF($B252="igen",Beosztás!AB285,"")</f>
        <v/>
      </c>
      <c r="L252" s="40" t="str">
        <f>IF($B252="igen",Beosztás!AC285,"")</f>
        <v/>
      </c>
      <c r="M252" s="40" t="str">
        <f>IF($B252="igen",Beosztás!AD285,"")</f>
        <v/>
      </c>
      <c r="N252" s="40" t="str">
        <f>IF($B252="igen",Beosztás!AE285,"")</f>
        <v/>
      </c>
      <c r="O252" s="40" t="str">
        <f>IF($B252="igen",Beosztás!AF285,"")</f>
        <v/>
      </c>
      <c r="P252" s="40" t="str">
        <f>IF($B252="igen",Beosztás!AG285,"")</f>
        <v/>
      </c>
      <c r="Q252" s="40" t="str">
        <f>IF($B252="igen",Beosztás!AH285,"")</f>
        <v/>
      </c>
      <c r="R252" s="40" t="str">
        <f>IF($B252="igen",Beosztás!AI285,"")</f>
        <v/>
      </c>
      <c r="S252" s="40" t="str">
        <f>IF($B252="igen",Beosztás!AJ285,"")</f>
        <v/>
      </c>
      <c r="T252" s="40" t="str">
        <f>IF($B252="igen",Beosztás!AK285,"")</f>
        <v/>
      </c>
      <c r="U252" s="40" t="str">
        <f>IF($B252="igen",Beosztás!AL285,"")</f>
        <v/>
      </c>
      <c r="V252" s="40" t="str">
        <f>IF($B252="igen",Beosztás!AM285,"")</f>
        <v/>
      </c>
      <c r="W252" s="40" t="str">
        <f>IF($B252="igen",Beosztás!AN285,"")</f>
        <v/>
      </c>
      <c r="X252" s="40" t="str">
        <f>IF($B252="igen",Beosztás!AO285,"")</f>
        <v/>
      </c>
      <c r="Y252" s="40" t="str">
        <f>IF($B252="igen",Beosztás!AP285,"")</f>
        <v/>
      </c>
      <c r="Z252" s="40" t="str">
        <f>IF($B252="igen",Beosztás!AQ285,"")</f>
        <v/>
      </c>
      <c r="AA252" s="40" t="str">
        <f>IF($B252="igen",Beosztás!AR285,"")</f>
        <v/>
      </c>
      <c r="AB252" s="40" t="str">
        <f>IF($B252="igen",Beosztás!AS285,"")</f>
        <v/>
      </c>
      <c r="AC252" s="40" t="str">
        <f>IF($B252="igen",Beosztás!AT285,"")</f>
        <v/>
      </c>
      <c r="AD252" s="40" t="str">
        <f>IF($B252="igen",Beosztás!AU285,"")</f>
        <v/>
      </c>
      <c r="AE252" s="40" t="str">
        <f>IF($B252="igen",Beosztás!AV285,"")</f>
        <v/>
      </c>
      <c r="AF252" s="40" t="str">
        <f>IF($B252="igen",Beosztás!AW285,"")</f>
        <v/>
      </c>
      <c r="AG252" s="40" t="str">
        <f>IF($B252="igen",Beosztás!AX285,"")</f>
        <v/>
      </c>
    </row>
    <row r="253" spans="1:33" ht="15" hidden="1" thickBot="1" x14ac:dyDescent="0.35">
      <c r="A253" s="155">
        <f>Beosztás!A286</f>
        <v>0</v>
      </c>
      <c r="B253">
        <f>VLOOKUP($A253,Beosztás!$A$42:$S$348,12,)</f>
        <v>0</v>
      </c>
      <c r="C253" s="40" t="str">
        <f>IF($B253="igen",Beosztás!T286,"")</f>
        <v/>
      </c>
      <c r="D253" s="40" t="str">
        <f>IF($B253="igen",Beosztás!U286,"")</f>
        <v/>
      </c>
      <c r="E253" s="40" t="str">
        <f>IF($B253="igen",Beosztás!V286,"")</f>
        <v/>
      </c>
      <c r="F253" s="40" t="str">
        <f>IF($B253="igen",Beosztás!W286,"")</f>
        <v/>
      </c>
      <c r="G253" s="40" t="str">
        <f>IF($B253="igen",Beosztás!X286,"")</f>
        <v/>
      </c>
      <c r="H253" s="40" t="str">
        <f>IF($B253="igen",Beosztás!Y286,"")</f>
        <v/>
      </c>
      <c r="I253" s="40" t="str">
        <f>IF($B253="igen",Beosztás!Z286,"")</f>
        <v/>
      </c>
      <c r="J253" s="40" t="str">
        <f>IF($B253="igen",Beosztás!AA286,"")</f>
        <v/>
      </c>
      <c r="K253" s="40" t="str">
        <f>IF($B253="igen",Beosztás!AB286,"")</f>
        <v/>
      </c>
      <c r="L253" s="40" t="str">
        <f>IF($B253="igen",Beosztás!AC286,"")</f>
        <v/>
      </c>
      <c r="M253" s="40" t="str">
        <f>IF($B253="igen",Beosztás!AD286,"")</f>
        <v/>
      </c>
      <c r="N253" s="40" t="str">
        <f>IF($B253="igen",Beosztás!AE286,"")</f>
        <v/>
      </c>
      <c r="O253" s="40" t="str">
        <f>IF($B253="igen",Beosztás!AF286,"")</f>
        <v/>
      </c>
      <c r="P253" s="40" t="str">
        <f>IF($B253="igen",Beosztás!AG286,"")</f>
        <v/>
      </c>
      <c r="Q253" s="40" t="str">
        <f>IF($B253="igen",Beosztás!AH286,"")</f>
        <v/>
      </c>
      <c r="R253" s="40" t="str">
        <f>IF($B253="igen",Beosztás!AI286,"")</f>
        <v/>
      </c>
      <c r="S253" s="40" t="str">
        <f>IF($B253="igen",Beosztás!AJ286,"")</f>
        <v/>
      </c>
      <c r="T253" s="40" t="str">
        <f>IF($B253="igen",Beosztás!AK286,"")</f>
        <v/>
      </c>
      <c r="U253" s="40" t="str">
        <f>IF($B253="igen",Beosztás!AL286,"")</f>
        <v/>
      </c>
      <c r="V253" s="40" t="str">
        <f>IF($B253="igen",Beosztás!AM286,"")</f>
        <v/>
      </c>
      <c r="W253" s="40" t="str">
        <f>IF($B253="igen",Beosztás!AN286,"")</f>
        <v/>
      </c>
      <c r="X253" s="40" t="str">
        <f>IF($B253="igen",Beosztás!AO286,"")</f>
        <v/>
      </c>
      <c r="Y253" s="40" t="str">
        <f>IF($B253="igen",Beosztás!AP286,"")</f>
        <v/>
      </c>
      <c r="Z253" s="40" t="str">
        <f>IF($B253="igen",Beosztás!AQ286,"")</f>
        <v/>
      </c>
      <c r="AA253" s="40" t="str">
        <f>IF($B253="igen",Beosztás!AR286,"")</f>
        <v/>
      </c>
      <c r="AB253" s="40" t="str">
        <f>IF($B253="igen",Beosztás!AS286,"")</f>
        <v/>
      </c>
      <c r="AC253" s="40" t="str">
        <f>IF($B253="igen",Beosztás!AT286,"")</f>
        <v/>
      </c>
      <c r="AD253" s="40" t="str">
        <f>IF($B253="igen",Beosztás!AU286,"")</f>
        <v/>
      </c>
      <c r="AE253" s="40" t="str">
        <f>IF($B253="igen",Beosztás!AV286,"")</f>
        <v/>
      </c>
      <c r="AF253" s="40" t="str">
        <f>IF($B253="igen",Beosztás!AW286,"")</f>
        <v/>
      </c>
      <c r="AG253" s="40" t="str">
        <f>IF($B253="igen",Beosztás!AX286,"")</f>
        <v/>
      </c>
    </row>
    <row r="254" spans="1:33" ht="15" hidden="1" thickBot="1" x14ac:dyDescent="0.35">
      <c r="A254" s="155">
        <f>Beosztás!A287</f>
        <v>0</v>
      </c>
      <c r="B254">
        <f>VLOOKUP($A254,Beosztás!$A$42:$S$348,12,)</f>
        <v>0</v>
      </c>
      <c r="C254" s="40" t="str">
        <f>IF($B254="igen",Beosztás!T287,"")</f>
        <v/>
      </c>
      <c r="D254" s="40" t="str">
        <f>IF($B254="igen",Beosztás!U287,"")</f>
        <v/>
      </c>
      <c r="E254" s="40" t="str">
        <f>IF($B254="igen",Beosztás!V287,"")</f>
        <v/>
      </c>
      <c r="F254" s="40" t="str">
        <f>IF($B254="igen",Beosztás!W287,"")</f>
        <v/>
      </c>
      <c r="G254" s="40" t="str">
        <f>IF($B254="igen",Beosztás!X287,"")</f>
        <v/>
      </c>
      <c r="H254" s="40" t="str">
        <f>IF($B254="igen",Beosztás!Y287,"")</f>
        <v/>
      </c>
      <c r="I254" s="40" t="str">
        <f>IF($B254="igen",Beosztás!Z287,"")</f>
        <v/>
      </c>
      <c r="J254" s="40" t="str">
        <f>IF($B254="igen",Beosztás!AA287,"")</f>
        <v/>
      </c>
      <c r="K254" s="40" t="str">
        <f>IF($B254="igen",Beosztás!AB287,"")</f>
        <v/>
      </c>
      <c r="L254" s="40" t="str">
        <f>IF($B254="igen",Beosztás!AC287,"")</f>
        <v/>
      </c>
      <c r="M254" s="40" t="str">
        <f>IF($B254="igen",Beosztás!AD287,"")</f>
        <v/>
      </c>
      <c r="N254" s="40" t="str">
        <f>IF($B254="igen",Beosztás!AE287,"")</f>
        <v/>
      </c>
      <c r="O254" s="40" t="str">
        <f>IF($B254="igen",Beosztás!AF287,"")</f>
        <v/>
      </c>
      <c r="P254" s="40" t="str">
        <f>IF($B254="igen",Beosztás!AG287,"")</f>
        <v/>
      </c>
      <c r="Q254" s="40" t="str">
        <f>IF($B254="igen",Beosztás!AH287,"")</f>
        <v/>
      </c>
      <c r="R254" s="40" t="str">
        <f>IF($B254="igen",Beosztás!AI287,"")</f>
        <v/>
      </c>
      <c r="S254" s="40" t="str">
        <f>IF($B254="igen",Beosztás!AJ287,"")</f>
        <v/>
      </c>
      <c r="T254" s="40" t="str">
        <f>IF($B254="igen",Beosztás!AK287,"")</f>
        <v/>
      </c>
      <c r="U254" s="40" t="str">
        <f>IF($B254="igen",Beosztás!AL287,"")</f>
        <v/>
      </c>
      <c r="V254" s="40" t="str">
        <f>IF($B254="igen",Beosztás!AM287,"")</f>
        <v/>
      </c>
      <c r="W254" s="40" t="str">
        <f>IF($B254="igen",Beosztás!AN287,"")</f>
        <v/>
      </c>
      <c r="X254" s="40" t="str">
        <f>IF($B254="igen",Beosztás!AO287,"")</f>
        <v/>
      </c>
      <c r="Y254" s="40" t="str">
        <f>IF($B254="igen",Beosztás!AP287,"")</f>
        <v/>
      </c>
      <c r="Z254" s="40" t="str">
        <f>IF($B254="igen",Beosztás!AQ287,"")</f>
        <v/>
      </c>
      <c r="AA254" s="40" t="str">
        <f>IF($B254="igen",Beosztás!AR287,"")</f>
        <v/>
      </c>
      <c r="AB254" s="40" t="str">
        <f>IF($B254="igen",Beosztás!AS287,"")</f>
        <v/>
      </c>
      <c r="AC254" s="40" t="str">
        <f>IF($B254="igen",Beosztás!AT287,"")</f>
        <v/>
      </c>
      <c r="AD254" s="40" t="str">
        <f>IF($B254="igen",Beosztás!AU287,"")</f>
        <v/>
      </c>
      <c r="AE254" s="40" t="str">
        <f>IF($B254="igen",Beosztás!AV287,"")</f>
        <v/>
      </c>
      <c r="AF254" s="40" t="str">
        <f>IF($B254="igen",Beosztás!AW287,"")</f>
        <v/>
      </c>
      <c r="AG254" s="40" t="str">
        <f>IF($B254="igen",Beosztás!AX287,"")</f>
        <v/>
      </c>
    </row>
    <row r="255" spans="1:33" ht="15" hidden="1" thickBot="1" x14ac:dyDescent="0.35">
      <c r="A255" s="155">
        <f>Beosztás!A288</f>
        <v>0</v>
      </c>
      <c r="B255">
        <f>VLOOKUP($A255,Beosztás!$A$42:$S$348,12,)</f>
        <v>0</v>
      </c>
      <c r="C255" s="40" t="str">
        <f>IF($B255="igen",Beosztás!T288,"")</f>
        <v/>
      </c>
      <c r="D255" s="40" t="str">
        <f>IF($B255="igen",Beosztás!U288,"")</f>
        <v/>
      </c>
      <c r="E255" s="40" t="str">
        <f>IF($B255="igen",Beosztás!V288,"")</f>
        <v/>
      </c>
      <c r="F255" s="40" t="str">
        <f>IF($B255="igen",Beosztás!W288,"")</f>
        <v/>
      </c>
      <c r="G255" s="40" t="str">
        <f>IF($B255="igen",Beosztás!X288,"")</f>
        <v/>
      </c>
      <c r="H255" s="40" t="str">
        <f>IF($B255="igen",Beosztás!Y288,"")</f>
        <v/>
      </c>
      <c r="I255" s="40" t="str">
        <f>IF($B255="igen",Beosztás!Z288,"")</f>
        <v/>
      </c>
      <c r="J255" s="40" t="str">
        <f>IF($B255="igen",Beosztás!AA288,"")</f>
        <v/>
      </c>
      <c r="K255" s="40" t="str">
        <f>IF($B255="igen",Beosztás!AB288,"")</f>
        <v/>
      </c>
      <c r="L255" s="40" t="str">
        <f>IF($B255="igen",Beosztás!AC288,"")</f>
        <v/>
      </c>
      <c r="M255" s="40" t="str">
        <f>IF($B255="igen",Beosztás!AD288,"")</f>
        <v/>
      </c>
      <c r="N255" s="40" t="str">
        <f>IF($B255="igen",Beosztás!AE288,"")</f>
        <v/>
      </c>
      <c r="O255" s="40" t="str">
        <f>IF($B255="igen",Beosztás!AF288,"")</f>
        <v/>
      </c>
      <c r="P255" s="40" t="str">
        <f>IF($B255="igen",Beosztás!AG288,"")</f>
        <v/>
      </c>
      <c r="Q255" s="40" t="str">
        <f>IF($B255="igen",Beosztás!AH288,"")</f>
        <v/>
      </c>
      <c r="R255" s="40" t="str">
        <f>IF($B255="igen",Beosztás!AI288,"")</f>
        <v/>
      </c>
      <c r="S255" s="40" t="str">
        <f>IF($B255="igen",Beosztás!AJ288,"")</f>
        <v/>
      </c>
      <c r="T255" s="40" t="str">
        <f>IF($B255="igen",Beosztás!AK288,"")</f>
        <v/>
      </c>
      <c r="U255" s="40" t="str">
        <f>IF($B255="igen",Beosztás!AL288,"")</f>
        <v/>
      </c>
      <c r="V255" s="40" t="str">
        <f>IF($B255="igen",Beosztás!AM288,"")</f>
        <v/>
      </c>
      <c r="W255" s="40" t="str">
        <f>IF($B255="igen",Beosztás!AN288,"")</f>
        <v/>
      </c>
      <c r="X255" s="40" t="str">
        <f>IF($B255="igen",Beosztás!AO288,"")</f>
        <v/>
      </c>
      <c r="Y255" s="40" t="str">
        <f>IF($B255="igen",Beosztás!AP288,"")</f>
        <v/>
      </c>
      <c r="Z255" s="40" t="str">
        <f>IF($B255="igen",Beosztás!AQ288,"")</f>
        <v/>
      </c>
      <c r="AA255" s="40" t="str">
        <f>IF($B255="igen",Beosztás!AR288,"")</f>
        <v/>
      </c>
      <c r="AB255" s="40" t="str">
        <f>IF($B255="igen",Beosztás!AS288,"")</f>
        <v/>
      </c>
      <c r="AC255" s="40" t="str">
        <f>IF($B255="igen",Beosztás!AT288,"")</f>
        <v/>
      </c>
      <c r="AD255" s="40" t="str">
        <f>IF($B255="igen",Beosztás!AU288,"")</f>
        <v/>
      </c>
      <c r="AE255" s="40" t="str">
        <f>IF($B255="igen",Beosztás!AV288,"")</f>
        <v/>
      </c>
      <c r="AF255" s="40" t="str">
        <f>IF($B255="igen",Beosztás!AW288,"")</f>
        <v/>
      </c>
      <c r="AG255" s="40" t="str">
        <f>IF($B255="igen",Beosztás!AX288,"")</f>
        <v/>
      </c>
    </row>
    <row r="256" spans="1:33" ht="15" hidden="1" thickBot="1" x14ac:dyDescent="0.35">
      <c r="A256" s="155">
        <f>Beosztás!A289</f>
        <v>0</v>
      </c>
      <c r="B256">
        <f>VLOOKUP($A256,Beosztás!$A$42:$S$348,12,)</f>
        <v>0</v>
      </c>
      <c r="C256" s="40" t="str">
        <f>IF($B256="igen",Beosztás!T289,"")</f>
        <v/>
      </c>
      <c r="D256" s="40" t="str">
        <f>IF($B256="igen",Beosztás!U289,"")</f>
        <v/>
      </c>
      <c r="E256" s="40" t="str">
        <f>IF($B256="igen",Beosztás!V289,"")</f>
        <v/>
      </c>
      <c r="F256" s="40" t="str">
        <f>IF($B256="igen",Beosztás!W289,"")</f>
        <v/>
      </c>
      <c r="G256" s="40" t="str">
        <f>IF($B256="igen",Beosztás!X289,"")</f>
        <v/>
      </c>
      <c r="H256" s="40" t="str">
        <f>IF($B256="igen",Beosztás!Y289,"")</f>
        <v/>
      </c>
      <c r="I256" s="40" t="str">
        <f>IF($B256="igen",Beosztás!Z289,"")</f>
        <v/>
      </c>
      <c r="J256" s="40" t="str">
        <f>IF($B256="igen",Beosztás!AA289,"")</f>
        <v/>
      </c>
      <c r="K256" s="40" t="str">
        <f>IF($B256="igen",Beosztás!AB289,"")</f>
        <v/>
      </c>
      <c r="L256" s="40" t="str">
        <f>IF($B256="igen",Beosztás!AC289,"")</f>
        <v/>
      </c>
      <c r="M256" s="40" t="str">
        <f>IF($B256="igen",Beosztás!AD289,"")</f>
        <v/>
      </c>
      <c r="N256" s="40" t="str">
        <f>IF($B256="igen",Beosztás!AE289,"")</f>
        <v/>
      </c>
      <c r="O256" s="40" t="str">
        <f>IF($B256="igen",Beosztás!AF289,"")</f>
        <v/>
      </c>
      <c r="P256" s="40" t="str">
        <f>IF($B256="igen",Beosztás!AG289,"")</f>
        <v/>
      </c>
      <c r="Q256" s="40" t="str">
        <f>IF($B256="igen",Beosztás!AH289,"")</f>
        <v/>
      </c>
      <c r="R256" s="40" t="str">
        <f>IF($B256="igen",Beosztás!AI289,"")</f>
        <v/>
      </c>
      <c r="S256" s="40" t="str">
        <f>IF($B256="igen",Beosztás!AJ289,"")</f>
        <v/>
      </c>
      <c r="T256" s="40" t="str">
        <f>IF($B256="igen",Beosztás!AK289,"")</f>
        <v/>
      </c>
      <c r="U256" s="40" t="str">
        <f>IF($B256="igen",Beosztás!AL289,"")</f>
        <v/>
      </c>
      <c r="V256" s="40" t="str">
        <f>IF($B256="igen",Beosztás!AM289,"")</f>
        <v/>
      </c>
      <c r="W256" s="40" t="str">
        <f>IF($B256="igen",Beosztás!AN289,"")</f>
        <v/>
      </c>
      <c r="X256" s="40" t="str">
        <f>IF($B256="igen",Beosztás!AO289,"")</f>
        <v/>
      </c>
      <c r="Y256" s="40" t="str">
        <f>IF($B256="igen",Beosztás!AP289,"")</f>
        <v/>
      </c>
      <c r="Z256" s="40" t="str">
        <f>IF($B256="igen",Beosztás!AQ289,"")</f>
        <v/>
      </c>
      <c r="AA256" s="40" t="str">
        <f>IF($B256="igen",Beosztás!AR289,"")</f>
        <v/>
      </c>
      <c r="AB256" s="40" t="str">
        <f>IF($B256="igen",Beosztás!AS289,"")</f>
        <v/>
      </c>
      <c r="AC256" s="40" t="str">
        <f>IF($B256="igen",Beosztás!AT289,"")</f>
        <v/>
      </c>
      <c r="AD256" s="40" t="str">
        <f>IF($B256="igen",Beosztás!AU289,"")</f>
        <v/>
      </c>
      <c r="AE256" s="40" t="str">
        <f>IF($B256="igen",Beosztás!AV289,"")</f>
        <v/>
      </c>
      <c r="AF256" s="40" t="str">
        <f>IF($B256="igen",Beosztás!AW289,"")</f>
        <v/>
      </c>
      <c r="AG256" s="40" t="str">
        <f>IF($B256="igen",Beosztás!AX289,"")</f>
        <v/>
      </c>
    </row>
    <row r="257" spans="1:33" ht="15" hidden="1" thickBot="1" x14ac:dyDescent="0.35">
      <c r="A257" s="155">
        <f>Beosztás!A290</f>
        <v>0</v>
      </c>
      <c r="B257">
        <f>VLOOKUP($A257,Beosztás!$A$42:$S$348,12,)</f>
        <v>0</v>
      </c>
      <c r="C257" s="40" t="str">
        <f>IF($B257="igen",Beosztás!T290,"")</f>
        <v/>
      </c>
      <c r="D257" s="40" t="str">
        <f>IF($B257="igen",Beosztás!U290,"")</f>
        <v/>
      </c>
      <c r="E257" s="40" t="str">
        <f>IF($B257="igen",Beosztás!V290,"")</f>
        <v/>
      </c>
      <c r="F257" s="40" t="str">
        <f>IF($B257="igen",Beosztás!W290,"")</f>
        <v/>
      </c>
      <c r="G257" s="40" t="str">
        <f>IF($B257="igen",Beosztás!X290,"")</f>
        <v/>
      </c>
      <c r="H257" s="40" t="str">
        <f>IF($B257="igen",Beosztás!Y290,"")</f>
        <v/>
      </c>
      <c r="I257" s="40" t="str">
        <f>IF($B257="igen",Beosztás!Z290,"")</f>
        <v/>
      </c>
      <c r="J257" s="40" t="str">
        <f>IF($B257="igen",Beosztás!AA290,"")</f>
        <v/>
      </c>
      <c r="K257" s="40" t="str">
        <f>IF($B257="igen",Beosztás!AB290,"")</f>
        <v/>
      </c>
      <c r="L257" s="40" t="str">
        <f>IF($B257="igen",Beosztás!AC290,"")</f>
        <v/>
      </c>
      <c r="M257" s="40" t="str">
        <f>IF($B257="igen",Beosztás!AD290,"")</f>
        <v/>
      </c>
      <c r="N257" s="40" t="str">
        <f>IF($B257="igen",Beosztás!AE290,"")</f>
        <v/>
      </c>
      <c r="O257" s="40" t="str">
        <f>IF($B257="igen",Beosztás!AF290,"")</f>
        <v/>
      </c>
      <c r="P257" s="40" t="str">
        <f>IF($B257="igen",Beosztás!AG290,"")</f>
        <v/>
      </c>
      <c r="Q257" s="40" t="str">
        <f>IF($B257="igen",Beosztás!AH290,"")</f>
        <v/>
      </c>
      <c r="R257" s="40" t="str">
        <f>IF($B257="igen",Beosztás!AI290,"")</f>
        <v/>
      </c>
      <c r="S257" s="40" t="str">
        <f>IF($B257="igen",Beosztás!AJ290,"")</f>
        <v/>
      </c>
      <c r="T257" s="40" t="str">
        <f>IF($B257="igen",Beosztás!AK290,"")</f>
        <v/>
      </c>
      <c r="U257" s="40" t="str">
        <f>IF($B257="igen",Beosztás!AL290,"")</f>
        <v/>
      </c>
      <c r="V257" s="40" t="str">
        <f>IF($B257="igen",Beosztás!AM290,"")</f>
        <v/>
      </c>
      <c r="W257" s="40" t="str">
        <f>IF($B257="igen",Beosztás!AN290,"")</f>
        <v/>
      </c>
      <c r="X257" s="40" t="str">
        <f>IF($B257="igen",Beosztás!AO290,"")</f>
        <v/>
      </c>
      <c r="Y257" s="40" t="str">
        <f>IF($B257="igen",Beosztás!AP290,"")</f>
        <v/>
      </c>
      <c r="Z257" s="40" t="str">
        <f>IF($B257="igen",Beosztás!AQ290,"")</f>
        <v/>
      </c>
      <c r="AA257" s="40" t="str">
        <f>IF($B257="igen",Beosztás!AR290,"")</f>
        <v/>
      </c>
      <c r="AB257" s="40" t="str">
        <f>IF($B257="igen",Beosztás!AS290,"")</f>
        <v/>
      </c>
      <c r="AC257" s="40" t="str">
        <f>IF($B257="igen",Beosztás!AT290,"")</f>
        <v/>
      </c>
      <c r="AD257" s="40" t="str">
        <f>IF($B257="igen",Beosztás!AU290,"")</f>
        <v/>
      </c>
      <c r="AE257" s="40" t="str">
        <f>IF($B257="igen",Beosztás!AV290,"")</f>
        <v/>
      </c>
      <c r="AF257" s="40" t="str">
        <f>IF($B257="igen",Beosztás!AW290,"")</f>
        <v/>
      </c>
      <c r="AG257" s="40" t="str">
        <f>IF($B257="igen",Beosztás!AX290,"")</f>
        <v/>
      </c>
    </row>
    <row r="258" spans="1:33" ht="15" hidden="1" thickBot="1" x14ac:dyDescent="0.35">
      <c r="A258" s="155">
        <f>Beosztás!A291</f>
        <v>0</v>
      </c>
      <c r="B258">
        <f>VLOOKUP($A258,Beosztás!$A$42:$S$348,12,)</f>
        <v>0</v>
      </c>
      <c r="C258" s="40" t="str">
        <f>IF($B258="igen",Beosztás!T291,"")</f>
        <v/>
      </c>
      <c r="D258" s="40" t="str">
        <f>IF($B258="igen",Beosztás!U291,"")</f>
        <v/>
      </c>
      <c r="E258" s="40" t="str">
        <f>IF($B258="igen",Beosztás!V291,"")</f>
        <v/>
      </c>
      <c r="F258" s="40" t="str">
        <f>IF($B258="igen",Beosztás!W291,"")</f>
        <v/>
      </c>
      <c r="G258" s="40" t="str">
        <f>IF($B258="igen",Beosztás!X291,"")</f>
        <v/>
      </c>
      <c r="H258" s="40" t="str">
        <f>IF($B258="igen",Beosztás!Y291,"")</f>
        <v/>
      </c>
      <c r="I258" s="40" t="str">
        <f>IF($B258="igen",Beosztás!Z291,"")</f>
        <v/>
      </c>
      <c r="J258" s="40" t="str">
        <f>IF($B258="igen",Beosztás!AA291,"")</f>
        <v/>
      </c>
      <c r="K258" s="40" t="str">
        <f>IF($B258="igen",Beosztás!AB291,"")</f>
        <v/>
      </c>
      <c r="L258" s="40" t="str">
        <f>IF($B258="igen",Beosztás!AC291,"")</f>
        <v/>
      </c>
      <c r="M258" s="40" t="str">
        <f>IF($B258="igen",Beosztás!AD291,"")</f>
        <v/>
      </c>
      <c r="N258" s="40" t="str">
        <f>IF($B258="igen",Beosztás!AE291,"")</f>
        <v/>
      </c>
      <c r="O258" s="40" t="str">
        <f>IF($B258="igen",Beosztás!AF291,"")</f>
        <v/>
      </c>
      <c r="P258" s="40" t="str">
        <f>IF($B258="igen",Beosztás!AG291,"")</f>
        <v/>
      </c>
      <c r="Q258" s="40" t="str">
        <f>IF($B258="igen",Beosztás!AH291,"")</f>
        <v/>
      </c>
      <c r="R258" s="40" t="str">
        <f>IF($B258="igen",Beosztás!AI291,"")</f>
        <v/>
      </c>
      <c r="S258" s="40" t="str">
        <f>IF($B258="igen",Beosztás!AJ291,"")</f>
        <v/>
      </c>
      <c r="T258" s="40" t="str">
        <f>IF($B258="igen",Beosztás!AK291,"")</f>
        <v/>
      </c>
      <c r="U258" s="40" t="str">
        <f>IF($B258="igen",Beosztás!AL291,"")</f>
        <v/>
      </c>
      <c r="V258" s="40" t="str">
        <f>IF($B258="igen",Beosztás!AM291,"")</f>
        <v/>
      </c>
      <c r="W258" s="40" t="str">
        <f>IF($B258="igen",Beosztás!AN291,"")</f>
        <v/>
      </c>
      <c r="X258" s="40" t="str">
        <f>IF($B258="igen",Beosztás!AO291,"")</f>
        <v/>
      </c>
      <c r="Y258" s="40" t="str">
        <f>IF($B258="igen",Beosztás!AP291,"")</f>
        <v/>
      </c>
      <c r="Z258" s="40" t="str">
        <f>IF($B258="igen",Beosztás!AQ291,"")</f>
        <v/>
      </c>
      <c r="AA258" s="40" t="str">
        <f>IF($B258="igen",Beosztás!AR291,"")</f>
        <v/>
      </c>
      <c r="AB258" s="40" t="str">
        <f>IF($B258="igen",Beosztás!AS291,"")</f>
        <v/>
      </c>
      <c r="AC258" s="40" t="str">
        <f>IF($B258="igen",Beosztás!AT291,"")</f>
        <v/>
      </c>
      <c r="AD258" s="40" t="str">
        <f>IF($B258="igen",Beosztás!AU291,"")</f>
        <v/>
      </c>
      <c r="AE258" s="40" t="str">
        <f>IF($B258="igen",Beosztás!AV291,"")</f>
        <v/>
      </c>
      <c r="AF258" s="40" t="str">
        <f>IF($B258="igen",Beosztás!AW291,"")</f>
        <v/>
      </c>
      <c r="AG258" s="40" t="str">
        <f>IF($B258="igen",Beosztás!AX291,"")</f>
        <v/>
      </c>
    </row>
    <row r="259" spans="1:33" ht="15" hidden="1" thickBot="1" x14ac:dyDescent="0.35">
      <c r="A259" s="155">
        <f>Beosztás!A292</f>
        <v>0</v>
      </c>
      <c r="B259">
        <f>VLOOKUP($A259,Beosztás!$A$42:$S$348,12,)</f>
        <v>0</v>
      </c>
      <c r="C259" s="40" t="str">
        <f>IF($B259="igen",Beosztás!T292,"")</f>
        <v/>
      </c>
      <c r="D259" s="40" t="str">
        <f>IF($B259="igen",Beosztás!U292,"")</f>
        <v/>
      </c>
      <c r="E259" s="40" t="str">
        <f>IF($B259="igen",Beosztás!V292,"")</f>
        <v/>
      </c>
      <c r="F259" s="40" t="str">
        <f>IF($B259="igen",Beosztás!W292,"")</f>
        <v/>
      </c>
      <c r="G259" s="40" t="str">
        <f>IF($B259="igen",Beosztás!X292,"")</f>
        <v/>
      </c>
      <c r="H259" s="40" t="str">
        <f>IF($B259="igen",Beosztás!Y292,"")</f>
        <v/>
      </c>
      <c r="I259" s="40" t="str">
        <f>IF($B259="igen",Beosztás!Z292,"")</f>
        <v/>
      </c>
      <c r="J259" s="40" t="str">
        <f>IF($B259="igen",Beosztás!AA292,"")</f>
        <v/>
      </c>
      <c r="K259" s="40" t="str">
        <f>IF($B259="igen",Beosztás!AB292,"")</f>
        <v/>
      </c>
      <c r="L259" s="40" t="str">
        <f>IF($B259="igen",Beosztás!AC292,"")</f>
        <v/>
      </c>
      <c r="M259" s="40" t="str">
        <f>IF($B259="igen",Beosztás!AD292,"")</f>
        <v/>
      </c>
      <c r="N259" s="40" t="str">
        <f>IF($B259="igen",Beosztás!AE292,"")</f>
        <v/>
      </c>
      <c r="O259" s="40" t="str">
        <f>IF($B259="igen",Beosztás!AF292,"")</f>
        <v/>
      </c>
      <c r="P259" s="40" t="str">
        <f>IF($B259="igen",Beosztás!AG292,"")</f>
        <v/>
      </c>
      <c r="Q259" s="40" t="str">
        <f>IF($B259="igen",Beosztás!AH292,"")</f>
        <v/>
      </c>
      <c r="R259" s="40" t="str">
        <f>IF($B259="igen",Beosztás!AI292,"")</f>
        <v/>
      </c>
      <c r="S259" s="40" t="str">
        <f>IF($B259="igen",Beosztás!AJ292,"")</f>
        <v/>
      </c>
      <c r="T259" s="40" t="str">
        <f>IF($B259="igen",Beosztás!AK292,"")</f>
        <v/>
      </c>
      <c r="U259" s="40" t="str">
        <f>IF($B259="igen",Beosztás!AL292,"")</f>
        <v/>
      </c>
      <c r="V259" s="40" t="str">
        <f>IF($B259="igen",Beosztás!AM292,"")</f>
        <v/>
      </c>
      <c r="W259" s="40" t="str">
        <f>IF($B259="igen",Beosztás!AN292,"")</f>
        <v/>
      </c>
      <c r="X259" s="40" t="str">
        <f>IF($B259="igen",Beosztás!AO292,"")</f>
        <v/>
      </c>
      <c r="Y259" s="40" t="str">
        <f>IF($B259="igen",Beosztás!AP292,"")</f>
        <v/>
      </c>
      <c r="Z259" s="40" t="str">
        <f>IF($B259="igen",Beosztás!AQ292,"")</f>
        <v/>
      </c>
      <c r="AA259" s="40" t="str">
        <f>IF($B259="igen",Beosztás!AR292,"")</f>
        <v/>
      </c>
      <c r="AB259" s="40" t="str">
        <f>IF($B259="igen",Beosztás!AS292,"")</f>
        <v/>
      </c>
      <c r="AC259" s="40" t="str">
        <f>IF($B259="igen",Beosztás!AT292,"")</f>
        <v/>
      </c>
      <c r="AD259" s="40" t="str">
        <f>IF($B259="igen",Beosztás!AU292,"")</f>
        <v/>
      </c>
      <c r="AE259" s="40" t="str">
        <f>IF($B259="igen",Beosztás!AV292,"")</f>
        <v/>
      </c>
      <c r="AF259" s="40" t="str">
        <f>IF($B259="igen",Beosztás!AW292,"")</f>
        <v/>
      </c>
      <c r="AG259" s="40" t="str">
        <f>IF($B259="igen",Beosztás!AX292,"")</f>
        <v/>
      </c>
    </row>
    <row r="260" spans="1:33" ht="15" hidden="1" thickBot="1" x14ac:dyDescent="0.35">
      <c r="A260" s="155">
        <f>Beosztás!A293</f>
        <v>0</v>
      </c>
      <c r="B260">
        <f>VLOOKUP($A260,Beosztás!$A$42:$S$348,12,)</f>
        <v>0</v>
      </c>
      <c r="C260" s="40" t="str">
        <f>IF($B260="igen",Beosztás!T293,"")</f>
        <v/>
      </c>
      <c r="D260" s="40" t="str">
        <f>IF($B260="igen",Beosztás!U293,"")</f>
        <v/>
      </c>
      <c r="E260" s="40" t="str">
        <f>IF($B260="igen",Beosztás!V293,"")</f>
        <v/>
      </c>
      <c r="F260" s="40" t="str">
        <f>IF($B260="igen",Beosztás!W293,"")</f>
        <v/>
      </c>
      <c r="G260" s="40" t="str">
        <f>IF($B260="igen",Beosztás!X293,"")</f>
        <v/>
      </c>
      <c r="H260" s="40" t="str">
        <f>IF($B260="igen",Beosztás!Y293,"")</f>
        <v/>
      </c>
      <c r="I260" s="40" t="str">
        <f>IF($B260="igen",Beosztás!Z293,"")</f>
        <v/>
      </c>
      <c r="J260" s="40" t="str">
        <f>IF($B260="igen",Beosztás!AA293,"")</f>
        <v/>
      </c>
      <c r="K260" s="40" t="str">
        <f>IF($B260="igen",Beosztás!AB293,"")</f>
        <v/>
      </c>
      <c r="L260" s="40" t="str">
        <f>IF($B260="igen",Beosztás!AC293,"")</f>
        <v/>
      </c>
      <c r="M260" s="40" t="str">
        <f>IF($B260="igen",Beosztás!AD293,"")</f>
        <v/>
      </c>
      <c r="N260" s="40" t="str">
        <f>IF($B260="igen",Beosztás!AE293,"")</f>
        <v/>
      </c>
      <c r="O260" s="40" t="str">
        <f>IF($B260="igen",Beosztás!AF293,"")</f>
        <v/>
      </c>
      <c r="P260" s="40" t="str">
        <f>IF($B260="igen",Beosztás!AG293,"")</f>
        <v/>
      </c>
      <c r="Q260" s="40" t="str">
        <f>IF($B260="igen",Beosztás!AH293,"")</f>
        <v/>
      </c>
      <c r="R260" s="40" t="str">
        <f>IF($B260="igen",Beosztás!AI293,"")</f>
        <v/>
      </c>
      <c r="S260" s="40" t="str">
        <f>IF($B260="igen",Beosztás!AJ293,"")</f>
        <v/>
      </c>
      <c r="T260" s="40" t="str">
        <f>IF($B260="igen",Beosztás!AK293,"")</f>
        <v/>
      </c>
      <c r="U260" s="40" t="str">
        <f>IF($B260="igen",Beosztás!AL293,"")</f>
        <v/>
      </c>
      <c r="V260" s="40" t="str">
        <f>IF($B260="igen",Beosztás!AM293,"")</f>
        <v/>
      </c>
      <c r="W260" s="40" t="str">
        <f>IF($B260="igen",Beosztás!AN293,"")</f>
        <v/>
      </c>
      <c r="X260" s="40" t="str">
        <f>IF($B260="igen",Beosztás!AO293,"")</f>
        <v/>
      </c>
      <c r="Y260" s="40" t="str">
        <f>IF($B260="igen",Beosztás!AP293,"")</f>
        <v/>
      </c>
      <c r="Z260" s="40" t="str">
        <f>IF($B260="igen",Beosztás!AQ293,"")</f>
        <v/>
      </c>
      <c r="AA260" s="40" t="str">
        <f>IF($B260="igen",Beosztás!AR293,"")</f>
        <v/>
      </c>
      <c r="AB260" s="40" t="str">
        <f>IF($B260="igen",Beosztás!AS293,"")</f>
        <v/>
      </c>
      <c r="AC260" s="40" t="str">
        <f>IF($B260="igen",Beosztás!AT293,"")</f>
        <v/>
      </c>
      <c r="AD260" s="40" t="str">
        <f>IF($B260="igen",Beosztás!AU293,"")</f>
        <v/>
      </c>
      <c r="AE260" s="40" t="str">
        <f>IF($B260="igen",Beosztás!AV293,"")</f>
        <v/>
      </c>
      <c r="AF260" s="40" t="str">
        <f>IF($B260="igen",Beosztás!AW293,"")</f>
        <v/>
      </c>
      <c r="AG260" s="40" t="str">
        <f>IF($B260="igen",Beosztás!AX293,"")</f>
        <v/>
      </c>
    </row>
    <row r="261" spans="1:33" ht="15" hidden="1" thickBot="1" x14ac:dyDescent="0.35">
      <c r="A261" s="155">
        <f>Beosztás!A294</f>
        <v>0</v>
      </c>
      <c r="B261">
        <f>VLOOKUP($A261,Beosztás!$A$42:$S$348,12,)</f>
        <v>0</v>
      </c>
      <c r="C261" s="40" t="str">
        <f>IF($B261="igen",Beosztás!T294,"")</f>
        <v/>
      </c>
      <c r="D261" s="40" t="str">
        <f>IF($B261="igen",Beosztás!U294,"")</f>
        <v/>
      </c>
      <c r="E261" s="40" t="str">
        <f>IF($B261="igen",Beosztás!V294,"")</f>
        <v/>
      </c>
      <c r="F261" s="40" t="str">
        <f>IF($B261="igen",Beosztás!W294,"")</f>
        <v/>
      </c>
      <c r="G261" s="40" t="str">
        <f>IF($B261="igen",Beosztás!X294,"")</f>
        <v/>
      </c>
      <c r="H261" s="40" t="str">
        <f>IF($B261="igen",Beosztás!Y294,"")</f>
        <v/>
      </c>
      <c r="I261" s="40" t="str">
        <f>IF($B261="igen",Beosztás!Z294,"")</f>
        <v/>
      </c>
      <c r="J261" s="40" t="str">
        <f>IF($B261="igen",Beosztás!AA294,"")</f>
        <v/>
      </c>
      <c r="K261" s="40" t="str">
        <f>IF($B261="igen",Beosztás!AB294,"")</f>
        <v/>
      </c>
      <c r="L261" s="40" t="str">
        <f>IF($B261="igen",Beosztás!AC294,"")</f>
        <v/>
      </c>
      <c r="M261" s="40" t="str">
        <f>IF($B261="igen",Beosztás!AD294,"")</f>
        <v/>
      </c>
      <c r="N261" s="40" t="str">
        <f>IF($B261="igen",Beosztás!AE294,"")</f>
        <v/>
      </c>
      <c r="O261" s="40" t="str">
        <f>IF($B261="igen",Beosztás!AF294,"")</f>
        <v/>
      </c>
      <c r="P261" s="40" t="str">
        <f>IF($B261="igen",Beosztás!AG294,"")</f>
        <v/>
      </c>
      <c r="Q261" s="40" t="str">
        <f>IF($B261="igen",Beosztás!AH294,"")</f>
        <v/>
      </c>
      <c r="R261" s="40" t="str">
        <f>IF($B261="igen",Beosztás!AI294,"")</f>
        <v/>
      </c>
      <c r="S261" s="40" t="str">
        <f>IF($B261="igen",Beosztás!AJ294,"")</f>
        <v/>
      </c>
      <c r="T261" s="40" t="str">
        <f>IF($B261="igen",Beosztás!AK294,"")</f>
        <v/>
      </c>
      <c r="U261" s="40" t="str">
        <f>IF($B261="igen",Beosztás!AL294,"")</f>
        <v/>
      </c>
      <c r="V261" s="40" t="str">
        <f>IF($B261="igen",Beosztás!AM294,"")</f>
        <v/>
      </c>
      <c r="W261" s="40" t="str">
        <f>IF($B261="igen",Beosztás!AN294,"")</f>
        <v/>
      </c>
      <c r="X261" s="40" t="str">
        <f>IF($B261="igen",Beosztás!AO294,"")</f>
        <v/>
      </c>
      <c r="Y261" s="40" t="str">
        <f>IF($B261="igen",Beosztás!AP294,"")</f>
        <v/>
      </c>
      <c r="Z261" s="40" t="str">
        <f>IF($B261="igen",Beosztás!AQ294,"")</f>
        <v/>
      </c>
      <c r="AA261" s="40" t="str">
        <f>IF($B261="igen",Beosztás!AR294,"")</f>
        <v/>
      </c>
      <c r="AB261" s="40" t="str">
        <f>IF($B261="igen",Beosztás!AS294,"")</f>
        <v/>
      </c>
      <c r="AC261" s="40" t="str">
        <f>IF($B261="igen",Beosztás!AT294,"")</f>
        <v/>
      </c>
      <c r="AD261" s="40" t="str">
        <f>IF($B261="igen",Beosztás!AU294,"")</f>
        <v/>
      </c>
      <c r="AE261" s="40" t="str">
        <f>IF($B261="igen",Beosztás!AV294,"")</f>
        <v/>
      </c>
      <c r="AF261" s="40" t="str">
        <f>IF($B261="igen",Beosztás!AW294,"")</f>
        <v/>
      </c>
      <c r="AG261" s="40" t="str">
        <f>IF($B261="igen",Beosztás!AX294,"")</f>
        <v/>
      </c>
    </row>
    <row r="262" spans="1:33" ht="15" hidden="1" thickBot="1" x14ac:dyDescent="0.35">
      <c r="A262" s="155">
        <f>Beosztás!A295</f>
        <v>0</v>
      </c>
      <c r="B262">
        <f>VLOOKUP($A262,Beosztás!$A$42:$S$348,12,)</f>
        <v>0</v>
      </c>
      <c r="C262" s="40" t="str">
        <f>IF($B262="igen",Beosztás!T295,"")</f>
        <v/>
      </c>
      <c r="D262" s="40" t="str">
        <f>IF($B262="igen",Beosztás!U295,"")</f>
        <v/>
      </c>
      <c r="E262" s="40" t="str">
        <f>IF($B262="igen",Beosztás!V295,"")</f>
        <v/>
      </c>
      <c r="F262" s="40" t="str">
        <f>IF($B262="igen",Beosztás!W295,"")</f>
        <v/>
      </c>
      <c r="G262" s="40" t="str">
        <f>IF($B262="igen",Beosztás!X295,"")</f>
        <v/>
      </c>
      <c r="H262" s="40" t="str">
        <f>IF($B262="igen",Beosztás!Y295,"")</f>
        <v/>
      </c>
      <c r="I262" s="40" t="str">
        <f>IF($B262="igen",Beosztás!Z295,"")</f>
        <v/>
      </c>
      <c r="J262" s="40" t="str">
        <f>IF($B262="igen",Beosztás!AA295,"")</f>
        <v/>
      </c>
      <c r="K262" s="40" t="str">
        <f>IF($B262="igen",Beosztás!AB295,"")</f>
        <v/>
      </c>
      <c r="L262" s="40" t="str">
        <f>IF($B262="igen",Beosztás!AC295,"")</f>
        <v/>
      </c>
      <c r="M262" s="40" t="str">
        <f>IF($B262="igen",Beosztás!AD295,"")</f>
        <v/>
      </c>
      <c r="N262" s="40" t="str">
        <f>IF($B262="igen",Beosztás!AE295,"")</f>
        <v/>
      </c>
      <c r="O262" s="40" t="str">
        <f>IF($B262="igen",Beosztás!AF295,"")</f>
        <v/>
      </c>
      <c r="P262" s="40" t="str">
        <f>IF($B262="igen",Beosztás!AG295,"")</f>
        <v/>
      </c>
      <c r="Q262" s="40" t="str">
        <f>IF($B262="igen",Beosztás!AH295,"")</f>
        <v/>
      </c>
      <c r="R262" s="40" t="str">
        <f>IF($B262="igen",Beosztás!AI295,"")</f>
        <v/>
      </c>
      <c r="S262" s="40" t="str">
        <f>IF($B262="igen",Beosztás!AJ295,"")</f>
        <v/>
      </c>
      <c r="T262" s="40" t="str">
        <f>IF($B262="igen",Beosztás!AK295,"")</f>
        <v/>
      </c>
      <c r="U262" s="40" t="str">
        <f>IF($B262="igen",Beosztás!AL295,"")</f>
        <v/>
      </c>
      <c r="V262" s="40" t="str">
        <f>IF($B262="igen",Beosztás!AM295,"")</f>
        <v/>
      </c>
      <c r="W262" s="40" t="str">
        <f>IF($B262="igen",Beosztás!AN295,"")</f>
        <v/>
      </c>
      <c r="X262" s="40" t="str">
        <f>IF($B262="igen",Beosztás!AO295,"")</f>
        <v/>
      </c>
      <c r="Y262" s="40" t="str">
        <f>IF($B262="igen",Beosztás!AP295,"")</f>
        <v/>
      </c>
      <c r="Z262" s="40" t="str">
        <f>IF($B262="igen",Beosztás!AQ295,"")</f>
        <v/>
      </c>
      <c r="AA262" s="40" t="str">
        <f>IF($B262="igen",Beosztás!AR295,"")</f>
        <v/>
      </c>
      <c r="AB262" s="40" t="str">
        <f>IF($B262="igen",Beosztás!AS295,"")</f>
        <v/>
      </c>
      <c r="AC262" s="40" t="str">
        <f>IF($B262="igen",Beosztás!AT295,"")</f>
        <v/>
      </c>
      <c r="AD262" s="40" t="str">
        <f>IF($B262="igen",Beosztás!AU295,"")</f>
        <v/>
      </c>
      <c r="AE262" s="40" t="str">
        <f>IF($B262="igen",Beosztás!AV295,"")</f>
        <v/>
      </c>
      <c r="AF262" s="40" t="str">
        <f>IF($B262="igen",Beosztás!AW295,"")</f>
        <v/>
      </c>
      <c r="AG262" s="40" t="str">
        <f>IF($B262="igen",Beosztás!AX295,"")</f>
        <v/>
      </c>
    </row>
    <row r="263" spans="1:33" ht="15" hidden="1" thickBot="1" x14ac:dyDescent="0.35">
      <c r="A263" s="155">
        <f>Beosztás!A296</f>
        <v>0</v>
      </c>
      <c r="B263">
        <f>VLOOKUP($A263,Beosztás!$A$42:$S$348,12,)</f>
        <v>0</v>
      </c>
      <c r="C263" s="40" t="str">
        <f>IF($B263="igen",Beosztás!T296,"")</f>
        <v/>
      </c>
      <c r="D263" s="40" t="str">
        <f>IF($B263="igen",Beosztás!U296,"")</f>
        <v/>
      </c>
      <c r="E263" s="40" t="str">
        <f>IF($B263="igen",Beosztás!V296,"")</f>
        <v/>
      </c>
      <c r="F263" s="40" t="str">
        <f>IF($B263="igen",Beosztás!W296,"")</f>
        <v/>
      </c>
      <c r="G263" s="40" t="str">
        <f>IF($B263="igen",Beosztás!X296,"")</f>
        <v/>
      </c>
      <c r="H263" s="40" t="str">
        <f>IF($B263="igen",Beosztás!Y296,"")</f>
        <v/>
      </c>
      <c r="I263" s="40" t="str">
        <f>IF($B263="igen",Beosztás!Z296,"")</f>
        <v/>
      </c>
      <c r="J263" s="40" t="str">
        <f>IF($B263="igen",Beosztás!AA296,"")</f>
        <v/>
      </c>
      <c r="K263" s="40" t="str">
        <f>IF($B263="igen",Beosztás!AB296,"")</f>
        <v/>
      </c>
      <c r="L263" s="40" t="str">
        <f>IF($B263="igen",Beosztás!AC296,"")</f>
        <v/>
      </c>
      <c r="M263" s="40" t="str">
        <f>IF($B263="igen",Beosztás!AD296,"")</f>
        <v/>
      </c>
      <c r="N263" s="40" t="str">
        <f>IF($B263="igen",Beosztás!AE296,"")</f>
        <v/>
      </c>
      <c r="O263" s="40" t="str">
        <f>IF($B263="igen",Beosztás!AF296,"")</f>
        <v/>
      </c>
      <c r="P263" s="40" t="str">
        <f>IF($B263="igen",Beosztás!AG296,"")</f>
        <v/>
      </c>
      <c r="Q263" s="40" t="str">
        <f>IF($B263="igen",Beosztás!AH296,"")</f>
        <v/>
      </c>
      <c r="R263" s="40" t="str">
        <f>IF($B263="igen",Beosztás!AI296,"")</f>
        <v/>
      </c>
      <c r="S263" s="40" t="str">
        <f>IF($B263="igen",Beosztás!AJ296,"")</f>
        <v/>
      </c>
      <c r="T263" s="40" t="str">
        <f>IF($B263="igen",Beosztás!AK296,"")</f>
        <v/>
      </c>
      <c r="U263" s="40" t="str">
        <f>IF($B263="igen",Beosztás!AL296,"")</f>
        <v/>
      </c>
      <c r="V263" s="40" t="str">
        <f>IF($B263="igen",Beosztás!AM296,"")</f>
        <v/>
      </c>
      <c r="W263" s="40" t="str">
        <f>IF($B263="igen",Beosztás!AN296,"")</f>
        <v/>
      </c>
      <c r="X263" s="40" t="str">
        <f>IF($B263="igen",Beosztás!AO296,"")</f>
        <v/>
      </c>
      <c r="Y263" s="40" t="str">
        <f>IF($B263="igen",Beosztás!AP296,"")</f>
        <v/>
      </c>
      <c r="Z263" s="40" t="str">
        <f>IF($B263="igen",Beosztás!AQ296,"")</f>
        <v/>
      </c>
      <c r="AA263" s="40" t="str">
        <f>IF($B263="igen",Beosztás!AR296,"")</f>
        <v/>
      </c>
      <c r="AB263" s="40" t="str">
        <f>IF($B263="igen",Beosztás!AS296,"")</f>
        <v/>
      </c>
      <c r="AC263" s="40" t="str">
        <f>IF($B263="igen",Beosztás!AT296,"")</f>
        <v/>
      </c>
      <c r="AD263" s="40" t="str">
        <f>IF($B263="igen",Beosztás!AU296,"")</f>
        <v/>
      </c>
      <c r="AE263" s="40" t="str">
        <f>IF($B263="igen",Beosztás!AV296,"")</f>
        <v/>
      </c>
      <c r="AF263" s="40" t="str">
        <f>IF($B263="igen",Beosztás!AW296,"")</f>
        <v/>
      </c>
      <c r="AG263" s="40" t="str">
        <f>IF($B263="igen",Beosztás!AX296,"")</f>
        <v/>
      </c>
    </row>
    <row r="264" spans="1:33" ht="15" hidden="1" thickBot="1" x14ac:dyDescent="0.35">
      <c r="A264" s="155">
        <f>Beosztás!A297</f>
        <v>0</v>
      </c>
      <c r="B264">
        <f>VLOOKUP($A264,Beosztás!$A$42:$S$348,12,)</f>
        <v>0</v>
      </c>
      <c r="C264" s="40" t="str">
        <f>IF($B264="igen",Beosztás!T297,"")</f>
        <v/>
      </c>
      <c r="D264" s="40" t="str">
        <f>IF($B264="igen",Beosztás!U297,"")</f>
        <v/>
      </c>
      <c r="E264" s="40" t="str">
        <f>IF($B264="igen",Beosztás!V297,"")</f>
        <v/>
      </c>
      <c r="F264" s="40" t="str">
        <f>IF($B264="igen",Beosztás!W297,"")</f>
        <v/>
      </c>
      <c r="G264" s="40" t="str">
        <f>IF($B264="igen",Beosztás!X297,"")</f>
        <v/>
      </c>
      <c r="H264" s="40" t="str">
        <f>IF($B264="igen",Beosztás!Y297,"")</f>
        <v/>
      </c>
      <c r="I264" s="40" t="str">
        <f>IF($B264="igen",Beosztás!Z297,"")</f>
        <v/>
      </c>
      <c r="J264" s="40" t="str">
        <f>IF($B264="igen",Beosztás!AA297,"")</f>
        <v/>
      </c>
      <c r="K264" s="40" t="str">
        <f>IF($B264="igen",Beosztás!AB297,"")</f>
        <v/>
      </c>
      <c r="L264" s="40" t="str">
        <f>IF($B264="igen",Beosztás!AC297,"")</f>
        <v/>
      </c>
      <c r="M264" s="40" t="str">
        <f>IF($B264="igen",Beosztás!AD297,"")</f>
        <v/>
      </c>
      <c r="N264" s="40" t="str">
        <f>IF($B264="igen",Beosztás!AE297,"")</f>
        <v/>
      </c>
      <c r="O264" s="40" t="str">
        <f>IF($B264="igen",Beosztás!AF297,"")</f>
        <v/>
      </c>
      <c r="P264" s="40" t="str">
        <f>IF($B264="igen",Beosztás!AG297,"")</f>
        <v/>
      </c>
      <c r="Q264" s="40" t="str">
        <f>IF($B264="igen",Beosztás!AH297,"")</f>
        <v/>
      </c>
      <c r="R264" s="40" t="str">
        <f>IF($B264="igen",Beosztás!AI297,"")</f>
        <v/>
      </c>
      <c r="S264" s="40" t="str">
        <f>IF($B264="igen",Beosztás!AJ297,"")</f>
        <v/>
      </c>
      <c r="T264" s="40" t="str">
        <f>IF($B264="igen",Beosztás!AK297,"")</f>
        <v/>
      </c>
      <c r="U264" s="40" t="str">
        <f>IF($B264="igen",Beosztás!AL297,"")</f>
        <v/>
      </c>
      <c r="V264" s="40" t="str">
        <f>IF($B264="igen",Beosztás!AM297,"")</f>
        <v/>
      </c>
      <c r="W264" s="40" t="str">
        <f>IF($B264="igen",Beosztás!AN297,"")</f>
        <v/>
      </c>
      <c r="X264" s="40" t="str">
        <f>IF($B264="igen",Beosztás!AO297,"")</f>
        <v/>
      </c>
      <c r="Y264" s="40" t="str">
        <f>IF($B264="igen",Beosztás!AP297,"")</f>
        <v/>
      </c>
      <c r="Z264" s="40" t="str">
        <f>IF($B264="igen",Beosztás!AQ297,"")</f>
        <v/>
      </c>
      <c r="AA264" s="40" t="str">
        <f>IF($B264="igen",Beosztás!AR297,"")</f>
        <v/>
      </c>
      <c r="AB264" s="40" t="str">
        <f>IF($B264="igen",Beosztás!AS297,"")</f>
        <v/>
      </c>
      <c r="AC264" s="40" t="str">
        <f>IF($B264="igen",Beosztás!AT297,"")</f>
        <v/>
      </c>
      <c r="AD264" s="40" t="str">
        <f>IF($B264="igen",Beosztás!AU297,"")</f>
        <v/>
      </c>
      <c r="AE264" s="40" t="str">
        <f>IF($B264="igen",Beosztás!AV297,"")</f>
        <v/>
      </c>
      <c r="AF264" s="40" t="str">
        <f>IF($B264="igen",Beosztás!AW297,"")</f>
        <v/>
      </c>
      <c r="AG264" s="40" t="str">
        <f>IF($B264="igen",Beosztás!AX297,"")</f>
        <v/>
      </c>
    </row>
    <row r="265" spans="1:33" ht="15" hidden="1" thickBot="1" x14ac:dyDescent="0.35">
      <c r="A265" s="155">
        <f>Beosztás!A298</f>
        <v>0</v>
      </c>
      <c r="B265">
        <f>VLOOKUP($A265,Beosztás!$A$42:$S$348,12,)</f>
        <v>0</v>
      </c>
      <c r="C265" s="40" t="str">
        <f>IF($B265="igen",Beosztás!T298,"")</f>
        <v/>
      </c>
      <c r="D265" s="40" t="str">
        <f>IF($B265="igen",Beosztás!U298,"")</f>
        <v/>
      </c>
      <c r="E265" s="40" t="str">
        <f>IF($B265="igen",Beosztás!V298,"")</f>
        <v/>
      </c>
      <c r="F265" s="40" t="str">
        <f>IF($B265="igen",Beosztás!W298,"")</f>
        <v/>
      </c>
      <c r="G265" s="40" t="str">
        <f>IF($B265="igen",Beosztás!X298,"")</f>
        <v/>
      </c>
      <c r="H265" s="40" t="str">
        <f>IF($B265="igen",Beosztás!Y298,"")</f>
        <v/>
      </c>
      <c r="I265" s="40" t="str">
        <f>IF($B265="igen",Beosztás!Z298,"")</f>
        <v/>
      </c>
      <c r="J265" s="40" t="str">
        <f>IF($B265="igen",Beosztás!AA298,"")</f>
        <v/>
      </c>
      <c r="K265" s="40" t="str">
        <f>IF($B265="igen",Beosztás!AB298,"")</f>
        <v/>
      </c>
      <c r="L265" s="40" t="str">
        <f>IF($B265="igen",Beosztás!AC298,"")</f>
        <v/>
      </c>
      <c r="M265" s="40" t="str">
        <f>IF($B265="igen",Beosztás!AD298,"")</f>
        <v/>
      </c>
      <c r="N265" s="40" t="str">
        <f>IF($B265="igen",Beosztás!AE298,"")</f>
        <v/>
      </c>
      <c r="O265" s="40" t="str">
        <f>IF($B265="igen",Beosztás!AF298,"")</f>
        <v/>
      </c>
      <c r="P265" s="40" t="str">
        <f>IF($B265="igen",Beosztás!AG298,"")</f>
        <v/>
      </c>
      <c r="Q265" s="40" t="str">
        <f>IF($B265="igen",Beosztás!AH298,"")</f>
        <v/>
      </c>
      <c r="R265" s="40" t="str">
        <f>IF($B265="igen",Beosztás!AI298,"")</f>
        <v/>
      </c>
      <c r="S265" s="40" t="str">
        <f>IF($B265="igen",Beosztás!AJ298,"")</f>
        <v/>
      </c>
      <c r="T265" s="40" t="str">
        <f>IF($B265="igen",Beosztás!AK298,"")</f>
        <v/>
      </c>
      <c r="U265" s="40" t="str">
        <f>IF($B265="igen",Beosztás!AL298,"")</f>
        <v/>
      </c>
      <c r="V265" s="40" t="str">
        <f>IF($B265="igen",Beosztás!AM298,"")</f>
        <v/>
      </c>
      <c r="W265" s="40" t="str">
        <f>IF($B265="igen",Beosztás!AN298,"")</f>
        <v/>
      </c>
      <c r="X265" s="40" t="str">
        <f>IF($B265="igen",Beosztás!AO298,"")</f>
        <v/>
      </c>
      <c r="Y265" s="40" t="str">
        <f>IF($B265="igen",Beosztás!AP298,"")</f>
        <v/>
      </c>
      <c r="Z265" s="40" t="str">
        <f>IF($B265="igen",Beosztás!AQ298,"")</f>
        <v/>
      </c>
      <c r="AA265" s="40" t="str">
        <f>IF($B265="igen",Beosztás!AR298,"")</f>
        <v/>
      </c>
      <c r="AB265" s="40" t="str">
        <f>IF($B265="igen",Beosztás!AS298,"")</f>
        <v/>
      </c>
      <c r="AC265" s="40" t="str">
        <f>IF($B265="igen",Beosztás!AT298,"")</f>
        <v/>
      </c>
      <c r="AD265" s="40" t="str">
        <f>IF($B265="igen",Beosztás!AU298,"")</f>
        <v/>
      </c>
      <c r="AE265" s="40" t="str">
        <f>IF($B265="igen",Beosztás!AV298,"")</f>
        <v/>
      </c>
      <c r="AF265" s="40" t="str">
        <f>IF($B265="igen",Beosztás!AW298,"")</f>
        <v/>
      </c>
      <c r="AG265" s="40" t="str">
        <f>IF($B265="igen",Beosztás!AX298,"")</f>
        <v/>
      </c>
    </row>
    <row r="266" spans="1:33" ht="15" hidden="1" thickBot="1" x14ac:dyDescent="0.35">
      <c r="A266" s="155">
        <f>Beosztás!A299</f>
        <v>0</v>
      </c>
      <c r="B266">
        <f>VLOOKUP($A266,Beosztás!$A$42:$S$348,12,)</f>
        <v>0</v>
      </c>
      <c r="C266" s="40" t="str">
        <f>IF($B266="igen",Beosztás!T299,"")</f>
        <v/>
      </c>
      <c r="D266" s="40" t="str">
        <f>IF($B266="igen",Beosztás!U299,"")</f>
        <v/>
      </c>
      <c r="E266" s="40" t="str">
        <f>IF($B266="igen",Beosztás!V299,"")</f>
        <v/>
      </c>
      <c r="F266" s="40" t="str">
        <f>IF($B266="igen",Beosztás!W299,"")</f>
        <v/>
      </c>
      <c r="G266" s="40" t="str">
        <f>IF($B266="igen",Beosztás!X299,"")</f>
        <v/>
      </c>
      <c r="H266" s="40" t="str">
        <f>IF($B266="igen",Beosztás!Y299,"")</f>
        <v/>
      </c>
      <c r="I266" s="40" t="str">
        <f>IF($B266="igen",Beosztás!Z299,"")</f>
        <v/>
      </c>
      <c r="J266" s="40" t="str">
        <f>IF($B266="igen",Beosztás!AA299,"")</f>
        <v/>
      </c>
      <c r="K266" s="40" t="str">
        <f>IF($B266="igen",Beosztás!AB299,"")</f>
        <v/>
      </c>
      <c r="L266" s="40" t="str">
        <f>IF($B266="igen",Beosztás!AC299,"")</f>
        <v/>
      </c>
      <c r="M266" s="40" t="str">
        <f>IF($B266="igen",Beosztás!AD299,"")</f>
        <v/>
      </c>
      <c r="N266" s="40" t="str">
        <f>IF($B266="igen",Beosztás!AE299,"")</f>
        <v/>
      </c>
      <c r="O266" s="40" t="str">
        <f>IF($B266="igen",Beosztás!AF299,"")</f>
        <v/>
      </c>
      <c r="P266" s="40" t="str">
        <f>IF($B266="igen",Beosztás!AG299,"")</f>
        <v/>
      </c>
      <c r="Q266" s="40" t="str">
        <f>IF($B266="igen",Beosztás!AH299,"")</f>
        <v/>
      </c>
      <c r="R266" s="40" t="str">
        <f>IF($B266="igen",Beosztás!AI299,"")</f>
        <v/>
      </c>
      <c r="S266" s="40" t="str">
        <f>IF($B266="igen",Beosztás!AJ299,"")</f>
        <v/>
      </c>
      <c r="T266" s="40" t="str">
        <f>IF($B266="igen",Beosztás!AK299,"")</f>
        <v/>
      </c>
      <c r="U266" s="40" t="str">
        <f>IF($B266="igen",Beosztás!AL299,"")</f>
        <v/>
      </c>
      <c r="V266" s="40" t="str">
        <f>IF($B266="igen",Beosztás!AM299,"")</f>
        <v/>
      </c>
      <c r="W266" s="40" t="str">
        <f>IF($B266="igen",Beosztás!AN299,"")</f>
        <v/>
      </c>
      <c r="X266" s="40" t="str">
        <f>IF($B266="igen",Beosztás!AO299,"")</f>
        <v/>
      </c>
      <c r="Y266" s="40" t="str">
        <f>IF($B266="igen",Beosztás!AP299,"")</f>
        <v/>
      </c>
      <c r="Z266" s="40" t="str">
        <f>IF($B266="igen",Beosztás!AQ299,"")</f>
        <v/>
      </c>
      <c r="AA266" s="40" t="str">
        <f>IF($B266="igen",Beosztás!AR299,"")</f>
        <v/>
      </c>
      <c r="AB266" s="40" t="str">
        <f>IF($B266="igen",Beosztás!AS299,"")</f>
        <v/>
      </c>
      <c r="AC266" s="40" t="str">
        <f>IF($B266="igen",Beosztás!AT299,"")</f>
        <v/>
      </c>
      <c r="AD266" s="40" t="str">
        <f>IF($B266="igen",Beosztás!AU299,"")</f>
        <v/>
      </c>
      <c r="AE266" s="40" t="str">
        <f>IF($B266="igen",Beosztás!AV299,"")</f>
        <v/>
      </c>
      <c r="AF266" s="40" t="str">
        <f>IF($B266="igen",Beosztás!AW299,"")</f>
        <v/>
      </c>
      <c r="AG266" s="40" t="str">
        <f>IF($B266="igen",Beosztás!AX299,"")</f>
        <v/>
      </c>
    </row>
    <row r="267" spans="1:33" ht="15" hidden="1" thickBot="1" x14ac:dyDescent="0.35">
      <c r="A267" s="155">
        <f>Beosztás!A300</f>
        <v>0</v>
      </c>
      <c r="B267">
        <f>VLOOKUP($A267,Beosztás!$A$42:$S$348,12,)</f>
        <v>0</v>
      </c>
      <c r="C267" s="40" t="str">
        <f>IF($B267="igen",Beosztás!T300,"")</f>
        <v/>
      </c>
      <c r="D267" s="40" t="str">
        <f>IF($B267="igen",Beosztás!U300,"")</f>
        <v/>
      </c>
      <c r="E267" s="40" t="str">
        <f>IF($B267="igen",Beosztás!V300,"")</f>
        <v/>
      </c>
      <c r="F267" s="40" t="str">
        <f>IF($B267="igen",Beosztás!W300,"")</f>
        <v/>
      </c>
      <c r="G267" s="40" t="str">
        <f>IF($B267="igen",Beosztás!X300,"")</f>
        <v/>
      </c>
      <c r="H267" s="40" t="str">
        <f>IF($B267="igen",Beosztás!Y300,"")</f>
        <v/>
      </c>
      <c r="I267" s="40" t="str">
        <f>IF($B267="igen",Beosztás!Z300,"")</f>
        <v/>
      </c>
      <c r="J267" s="40" t="str">
        <f>IF($B267="igen",Beosztás!AA300,"")</f>
        <v/>
      </c>
      <c r="K267" s="40" t="str">
        <f>IF($B267="igen",Beosztás!AB300,"")</f>
        <v/>
      </c>
      <c r="L267" s="40" t="str">
        <f>IF($B267="igen",Beosztás!AC300,"")</f>
        <v/>
      </c>
      <c r="M267" s="40" t="str">
        <f>IF($B267="igen",Beosztás!AD300,"")</f>
        <v/>
      </c>
      <c r="N267" s="40" t="str">
        <f>IF($B267="igen",Beosztás!AE300,"")</f>
        <v/>
      </c>
      <c r="O267" s="40" t="str">
        <f>IF($B267="igen",Beosztás!AF300,"")</f>
        <v/>
      </c>
      <c r="P267" s="40" t="str">
        <f>IF($B267="igen",Beosztás!AG300,"")</f>
        <v/>
      </c>
      <c r="Q267" s="40" t="str">
        <f>IF($B267="igen",Beosztás!AH300,"")</f>
        <v/>
      </c>
      <c r="R267" s="40" t="str">
        <f>IF($B267="igen",Beosztás!AI300,"")</f>
        <v/>
      </c>
      <c r="S267" s="40" t="str">
        <f>IF($B267="igen",Beosztás!AJ300,"")</f>
        <v/>
      </c>
      <c r="T267" s="40" t="str">
        <f>IF($B267="igen",Beosztás!AK300,"")</f>
        <v/>
      </c>
      <c r="U267" s="40" t="str">
        <f>IF($B267="igen",Beosztás!AL300,"")</f>
        <v/>
      </c>
      <c r="V267" s="40" t="str">
        <f>IF($B267="igen",Beosztás!AM300,"")</f>
        <v/>
      </c>
      <c r="W267" s="40" t="str">
        <f>IF($B267="igen",Beosztás!AN300,"")</f>
        <v/>
      </c>
      <c r="X267" s="40" t="str">
        <f>IF($B267="igen",Beosztás!AO300,"")</f>
        <v/>
      </c>
      <c r="Y267" s="40" t="str">
        <f>IF($B267="igen",Beosztás!AP300,"")</f>
        <v/>
      </c>
      <c r="Z267" s="40" t="str">
        <f>IF($B267="igen",Beosztás!AQ300,"")</f>
        <v/>
      </c>
      <c r="AA267" s="40" t="str">
        <f>IF($B267="igen",Beosztás!AR300,"")</f>
        <v/>
      </c>
      <c r="AB267" s="40" t="str">
        <f>IF($B267="igen",Beosztás!AS300,"")</f>
        <v/>
      </c>
      <c r="AC267" s="40" t="str">
        <f>IF($B267="igen",Beosztás!AT300,"")</f>
        <v/>
      </c>
      <c r="AD267" s="40" t="str">
        <f>IF($B267="igen",Beosztás!AU300,"")</f>
        <v/>
      </c>
      <c r="AE267" s="40" t="str">
        <f>IF($B267="igen",Beosztás!AV300,"")</f>
        <v/>
      </c>
      <c r="AF267" s="40" t="str">
        <f>IF($B267="igen",Beosztás!AW300,"")</f>
        <v/>
      </c>
      <c r="AG267" s="40" t="str">
        <f>IF($B267="igen",Beosztás!AX300,"")</f>
        <v/>
      </c>
    </row>
    <row r="268" spans="1:33" ht="15" hidden="1" thickBot="1" x14ac:dyDescent="0.35">
      <c r="A268" s="155">
        <f>Beosztás!A301</f>
        <v>0</v>
      </c>
      <c r="B268">
        <f>VLOOKUP($A268,Beosztás!$A$42:$S$348,12,)</f>
        <v>0</v>
      </c>
      <c r="C268" s="40" t="str">
        <f>IF($B268="igen",Beosztás!T301,"")</f>
        <v/>
      </c>
      <c r="D268" s="40" t="str">
        <f>IF($B268="igen",Beosztás!U301,"")</f>
        <v/>
      </c>
      <c r="E268" s="40" t="str">
        <f>IF($B268="igen",Beosztás!V301,"")</f>
        <v/>
      </c>
      <c r="F268" s="40" t="str">
        <f>IF($B268="igen",Beosztás!W301,"")</f>
        <v/>
      </c>
      <c r="G268" s="40" t="str">
        <f>IF($B268="igen",Beosztás!X301,"")</f>
        <v/>
      </c>
      <c r="H268" s="40" t="str">
        <f>IF($B268="igen",Beosztás!Y301,"")</f>
        <v/>
      </c>
      <c r="I268" s="40" t="str">
        <f>IF($B268="igen",Beosztás!Z301,"")</f>
        <v/>
      </c>
      <c r="J268" s="40" t="str">
        <f>IF($B268="igen",Beosztás!AA301,"")</f>
        <v/>
      </c>
      <c r="K268" s="40" t="str">
        <f>IF($B268="igen",Beosztás!AB301,"")</f>
        <v/>
      </c>
      <c r="L268" s="40" t="str">
        <f>IF($B268="igen",Beosztás!AC301,"")</f>
        <v/>
      </c>
      <c r="M268" s="40" t="str">
        <f>IF($B268="igen",Beosztás!AD301,"")</f>
        <v/>
      </c>
      <c r="N268" s="40" t="str">
        <f>IF($B268="igen",Beosztás!AE301,"")</f>
        <v/>
      </c>
      <c r="O268" s="40" t="str">
        <f>IF($B268="igen",Beosztás!AF301,"")</f>
        <v/>
      </c>
      <c r="P268" s="40" t="str">
        <f>IF($B268="igen",Beosztás!AG301,"")</f>
        <v/>
      </c>
      <c r="Q268" s="40" t="str">
        <f>IF($B268="igen",Beosztás!AH301,"")</f>
        <v/>
      </c>
      <c r="R268" s="40" t="str">
        <f>IF($B268="igen",Beosztás!AI301,"")</f>
        <v/>
      </c>
      <c r="S268" s="40" t="str">
        <f>IF($B268="igen",Beosztás!AJ301,"")</f>
        <v/>
      </c>
      <c r="T268" s="40" t="str">
        <f>IF($B268="igen",Beosztás!AK301,"")</f>
        <v/>
      </c>
      <c r="U268" s="40" t="str">
        <f>IF($B268="igen",Beosztás!AL301,"")</f>
        <v/>
      </c>
      <c r="V268" s="40" t="str">
        <f>IF($B268="igen",Beosztás!AM301,"")</f>
        <v/>
      </c>
      <c r="W268" s="40" t="str">
        <f>IF($B268="igen",Beosztás!AN301,"")</f>
        <v/>
      </c>
      <c r="X268" s="40" t="str">
        <f>IF($B268="igen",Beosztás!AO301,"")</f>
        <v/>
      </c>
      <c r="Y268" s="40" t="str">
        <f>IF($B268="igen",Beosztás!AP301,"")</f>
        <v/>
      </c>
      <c r="Z268" s="40" t="str">
        <f>IF($B268="igen",Beosztás!AQ301,"")</f>
        <v/>
      </c>
      <c r="AA268" s="40" t="str">
        <f>IF($B268="igen",Beosztás!AR301,"")</f>
        <v/>
      </c>
      <c r="AB268" s="40" t="str">
        <f>IF($B268="igen",Beosztás!AS301,"")</f>
        <v/>
      </c>
      <c r="AC268" s="40" t="str">
        <f>IF($B268="igen",Beosztás!AT301,"")</f>
        <v/>
      </c>
      <c r="AD268" s="40" t="str">
        <f>IF($B268="igen",Beosztás!AU301,"")</f>
        <v/>
      </c>
      <c r="AE268" s="40" t="str">
        <f>IF($B268="igen",Beosztás!AV301,"")</f>
        <v/>
      </c>
      <c r="AF268" s="40" t="str">
        <f>IF($B268="igen",Beosztás!AW301,"")</f>
        <v/>
      </c>
      <c r="AG268" s="40" t="str">
        <f>IF($B268="igen",Beosztás!AX301,"")</f>
        <v/>
      </c>
    </row>
    <row r="269" spans="1:33" ht="15" hidden="1" thickBot="1" x14ac:dyDescent="0.35">
      <c r="A269" s="155">
        <f>Beosztás!A302</f>
        <v>0</v>
      </c>
      <c r="B269">
        <f>VLOOKUP($A269,Beosztás!$A$42:$S$348,12,)</f>
        <v>0</v>
      </c>
      <c r="C269" s="40" t="str">
        <f>IF($B269="igen",Beosztás!T302,"")</f>
        <v/>
      </c>
      <c r="D269" s="40" t="str">
        <f>IF($B269="igen",Beosztás!U302,"")</f>
        <v/>
      </c>
      <c r="E269" s="40" t="str">
        <f>IF($B269="igen",Beosztás!V302,"")</f>
        <v/>
      </c>
      <c r="F269" s="40" t="str">
        <f>IF($B269="igen",Beosztás!W302,"")</f>
        <v/>
      </c>
      <c r="G269" s="40" t="str">
        <f>IF($B269="igen",Beosztás!X302,"")</f>
        <v/>
      </c>
      <c r="H269" s="40" t="str">
        <f>IF($B269="igen",Beosztás!Y302,"")</f>
        <v/>
      </c>
      <c r="I269" s="40" t="str">
        <f>IF($B269="igen",Beosztás!Z302,"")</f>
        <v/>
      </c>
      <c r="J269" s="40" t="str">
        <f>IF($B269="igen",Beosztás!AA302,"")</f>
        <v/>
      </c>
      <c r="K269" s="40" t="str">
        <f>IF($B269="igen",Beosztás!AB302,"")</f>
        <v/>
      </c>
      <c r="L269" s="40" t="str">
        <f>IF($B269="igen",Beosztás!AC302,"")</f>
        <v/>
      </c>
      <c r="M269" s="40" t="str">
        <f>IF($B269="igen",Beosztás!AD302,"")</f>
        <v/>
      </c>
      <c r="N269" s="40" t="str">
        <f>IF($B269="igen",Beosztás!AE302,"")</f>
        <v/>
      </c>
      <c r="O269" s="40" t="str">
        <f>IF($B269="igen",Beosztás!AF302,"")</f>
        <v/>
      </c>
      <c r="P269" s="40" t="str">
        <f>IF($B269="igen",Beosztás!AG302,"")</f>
        <v/>
      </c>
      <c r="Q269" s="40" t="str">
        <f>IF($B269="igen",Beosztás!AH302,"")</f>
        <v/>
      </c>
      <c r="R269" s="40" t="str">
        <f>IF($B269="igen",Beosztás!AI302,"")</f>
        <v/>
      </c>
      <c r="S269" s="40" t="str">
        <f>IF($B269="igen",Beosztás!AJ302,"")</f>
        <v/>
      </c>
      <c r="T269" s="40" t="str">
        <f>IF($B269="igen",Beosztás!AK302,"")</f>
        <v/>
      </c>
      <c r="U269" s="40" t="str">
        <f>IF($B269="igen",Beosztás!AL302,"")</f>
        <v/>
      </c>
      <c r="V269" s="40" t="str">
        <f>IF($B269="igen",Beosztás!AM302,"")</f>
        <v/>
      </c>
      <c r="W269" s="40" t="str">
        <f>IF($B269="igen",Beosztás!AN302,"")</f>
        <v/>
      </c>
      <c r="X269" s="40" t="str">
        <f>IF($B269="igen",Beosztás!AO302,"")</f>
        <v/>
      </c>
      <c r="Y269" s="40" t="str">
        <f>IF($B269="igen",Beosztás!AP302,"")</f>
        <v/>
      </c>
      <c r="Z269" s="40" t="str">
        <f>IF($B269="igen",Beosztás!AQ302,"")</f>
        <v/>
      </c>
      <c r="AA269" s="40" t="str">
        <f>IF($B269="igen",Beosztás!AR302,"")</f>
        <v/>
      </c>
      <c r="AB269" s="40" t="str">
        <f>IF($B269="igen",Beosztás!AS302,"")</f>
        <v/>
      </c>
      <c r="AC269" s="40" t="str">
        <f>IF($B269="igen",Beosztás!AT302,"")</f>
        <v/>
      </c>
      <c r="AD269" s="40" t="str">
        <f>IF($B269="igen",Beosztás!AU302,"")</f>
        <v/>
      </c>
      <c r="AE269" s="40" t="str">
        <f>IF($B269="igen",Beosztás!AV302,"")</f>
        <v/>
      </c>
      <c r="AF269" s="40" t="str">
        <f>IF($B269="igen",Beosztás!AW302,"")</f>
        <v/>
      </c>
      <c r="AG269" s="40" t="str">
        <f>IF($B269="igen",Beosztás!AX302,"")</f>
        <v/>
      </c>
    </row>
    <row r="270" spans="1:33" ht="15" hidden="1" thickBot="1" x14ac:dyDescent="0.35">
      <c r="A270" s="155">
        <f>Beosztás!A303</f>
        <v>0</v>
      </c>
      <c r="B270">
        <f>VLOOKUP($A270,Beosztás!$A$42:$S$348,12,)</f>
        <v>0</v>
      </c>
      <c r="C270" s="40" t="str">
        <f>IF($B270="igen",Beosztás!T303,"")</f>
        <v/>
      </c>
      <c r="D270" s="40" t="str">
        <f>IF($B270="igen",Beosztás!U303,"")</f>
        <v/>
      </c>
      <c r="E270" s="40" t="str">
        <f>IF($B270="igen",Beosztás!V303,"")</f>
        <v/>
      </c>
      <c r="F270" s="40" t="str">
        <f>IF($B270="igen",Beosztás!W303,"")</f>
        <v/>
      </c>
      <c r="G270" s="40" t="str">
        <f>IF($B270="igen",Beosztás!X303,"")</f>
        <v/>
      </c>
      <c r="H270" s="40" t="str">
        <f>IF($B270="igen",Beosztás!Y303,"")</f>
        <v/>
      </c>
      <c r="I270" s="40" t="str">
        <f>IF($B270="igen",Beosztás!Z303,"")</f>
        <v/>
      </c>
      <c r="J270" s="40" t="str">
        <f>IF($B270="igen",Beosztás!AA303,"")</f>
        <v/>
      </c>
      <c r="K270" s="40" t="str">
        <f>IF($B270="igen",Beosztás!AB303,"")</f>
        <v/>
      </c>
      <c r="L270" s="40" t="str">
        <f>IF($B270="igen",Beosztás!AC303,"")</f>
        <v/>
      </c>
      <c r="M270" s="40" t="str">
        <f>IF($B270="igen",Beosztás!AD303,"")</f>
        <v/>
      </c>
      <c r="N270" s="40" t="str">
        <f>IF($B270="igen",Beosztás!AE303,"")</f>
        <v/>
      </c>
      <c r="O270" s="40" t="str">
        <f>IF($B270="igen",Beosztás!AF303,"")</f>
        <v/>
      </c>
      <c r="P270" s="40" t="str">
        <f>IF($B270="igen",Beosztás!AG303,"")</f>
        <v/>
      </c>
      <c r="Q270" s="40" t="str">
        <f>IF($B270="igen",Beosztás!AH303,"")</f>
        <v/>
      </c>
      <c r="R270" s="40" t="str">
        <f>IF($B270="igen",Beosztás!AI303,"")</f>
        <v/>
      </c>
      <c r="S270" s="40" t="str">
        <f>IF($B270="igen",Beosztás!AJ303,"")</f>
        <v/>
      </c>
      <c r="T270" s="40" t="str">
        <f>IF($B270="igen",Beosztás!AK303,"")</f>
        <v/>
      </c>
      <c r="U270" s="40" t="str">
        <f>IF($B270="igen",Beosztás!AL303,"")</f>
        <v/>
      </c>
      <c r="V270" s="40" t="str">
        <f>IF($B270="igen",Beosztás!AM303,"")</f>
        <v/>
      </c>
      <c r="W270" s="40" t="str">
        <f>IF($B270="igen",Beosztás!AN303,"")</f>
        <v/>
      </c>
      <c r="X270" s="40" t="str">
        <f>IF($B270="igen",Beosztás!AO303,"")</f>
        <v/>
      </c>
      <c r="Y270" s="40" t="str">
        <f>IF($B270="igen",Beosztás!AP303,"")</f>
        <v/>
      </c>
      <c r="Z270" s="40" t="str">
        <f>IF($B270="igen",Beosztás!AQ303,"")</f>
        <v/>
      </c>
      <c r="AA270" s="40" t="str">
        <f>IF($B270="igen",Beosztás!AR303,"")</f>
        <v/>
      </c>
      <c r="AB270" s="40" t="str">
        <f>IF($B270="igen",Beosztás!AS303,"")</f>
        <v/>
      </c>
      <c r="AC270" s="40" t="str">
        <f>IF($B270="igen",Beosztás!AT303,"")</f>
        <v/>
      </c>
      <c r="AD270" s="40" t="str">
        <f>IF($B270="igen",Beosztás!AU303,"")</f>
        <v/>
      </c>
      <c r="AE270" s="40" t="str">
        <f>IF($B270="igen",Beosztás!AV303,"")</f>
        <v/>
      </c>
      <c r="AF270" s="40" t="str">
        <f>IF($B270="igen",Beosztás!AW303,"")</f>
        <v/>
      </c>
      <c r="AG270" s="40" t="str">
        <f>IF($B270="igen",Beosztás!AX303,"")</f>
        <v/>
      </c>
    </row>
    <row r="271" spans="1:33" ht="15" hidden="1" thickBot="1" x14ac:dyDescent="0.35">
      <c r="A271" s="155">
        <f>Beosztás!A304</f>
        <v>0</v>
      </c>
      <c r="B271">
        <f>VLOOKUP($A271,Beosztás!$A$42:$S$348,12,)</f>
        <v>0</v>
      </c>
      <c r="C271" s="40" t="str">
        <f>IF($B271="igen",Beosztás!T304,"")</f>
        <v/>
      </c>
      <c r="D271" s="40" t="str">
        <f>IF($B271="igen",Beosztás!U304,"")</f>
        <v/>
      </c>
      <c r="E271" s="40" t="str">
        <f>IF($B271="igen",Beosztás!V304,"")</f>
        <v/>
      </c>
      <c r="F271" s="40" t="str">
        <f>IF($B271="igen",Beosztás!W304,"")</f>
        <v/>
      </c>
      <c r="G271" s="40" t="str">
        <f>IF($B271="igen",Beosztás!X304,"")</f>
        <v/>
      </c>
      <c r="H271" s="40" t="str">
        <f>IF($B271="igen",Beosztás!Y304,"")</f>
        <v/>
      </c>
      <c r="I271" s="40" t="str">
        <f>IF($B271="igen",Beosztás!Z304,"")</f>
        <v/>
      </c>
      <c r="J271" s="40" t="str">
        <f>IF($B271="igen",Beosztás!AA304,"")</f>
        <v/>
      </c>
      <c r="K271" s="40" t="str">
        <f>IF($B271="igen",Beosztás!AB304,"")</f>
        <v/>
      </c>
      <c r="L271" s="40" t="str">
        <f>IF($B271="igen",Beosztás!AC304,"")</f>
        <v/>
      </c>
      <c r="M271" s="40" t="str">
        <f>IF($B271="igen",Beosztás!AD304,"")</f>
        <v/>
      </c>
      <c r="N271" s="40" t="str">
        <f>IF($B271="igen",Beosztás!AE304,"")</f>
        <v/>
      </c>
      <c r="O271" s="40" t="str">
        <f>IF($B271="igen",Beosztás!AF304,"")</f>
        <v/>
      </c>
      <c r="P271" s="40" t="str">
        <f>IF($B271="igen",Beosztás!AG304,"")</f>
        <v/>
      </c>
      <c r="Q271" s="40" t="str">
        <f>IF($B271="igen",Beosztás!AH304,"")</f>
        <v/>
      </c>
      <c r="R271" s="40" t="str">
        <f>IF($B271="igen",Beosztás!AI304,"")</f>
        <v/>
      </c>
      <c r="S271" s="40" t="str">
        <f>IF($B271="igen",Beosztás!AJ304,"")</f>
        <v/>
      </c>
      <c r="T271" s="40" t="str">
        <f>IF($B271="igen",Beosztás!AK304,"")</f>
        <v/>
      </c>
      <c r="U271" s="40" t="str">
        <f>IF($B271="igen",Beosztás!AL304,"")</f>
        <v/>
      </c>
      <c r="V271" s="40" t="str">
        <f>IF($B271="igen",Beosztás!AM304,"")</f>
        <v/>
      </c>
      <c r="W271" s="40" t="str">
        <f>IF($B271="igen",Beosztás!AN304,"")</f>
        <v/>
      </c>
      <c r="X271" s="40" t="str">
        <f>IF($B271="igen",Beosztás!AO304,"")</f>
        <v/>
      </c>
      <c r="Y271" s="40" t="str">
        <f>IF($B271="igen",Beosztás!AP304,"")</f>
        <v/>
      </c>
      <c r="Z271" s="40" t="str">
        <f>IF($B271="igen",Beosztás!AQ304,"")</f>
        <v/>
      </c>
      <c r="AA271" s="40" t="str">
        <f>IF($B271="igen",Beosztás!AR304,"")</f>
        <v/>
      </c>
      <c r="AB271" s="40" t="str">
        <f>IF($B271="igen",Beosztás!AS304,"")</f>
        <v/>
      </c>
      <c r="AC271" s="40" t="str">
        <f>IF($B271="igen",Beosztás!AT304,"")</f>
        <v/>
      </c>
      <c r="AD271" s="40" t="str">
        <f>IF($B271="igen",Beosztás!AU304,"")</f>
        <v/>
      </c>
      <c r="AE271" s="40" t="str">
        <f>IF($B271="igen",Beosztás!AV304,"")</f>
        <v/>
      </c>
      <c r="AF271" s="40" t="str">
        <f>IF($B271="igen",Beosztás!AW304,"")</f>
        <v/>
      </c>
      <c r="AG271" s="40" t="str">
        <f>IF($B271="igen",Beosztás!AX304,"")</f>
        <v/>
      </c>
    </row>
    <row r="272" spans="1:33" ht="15" hidden="1" thickBot="1" x14ac:dyDescent="0.35">
      <c r="A272" s="155">
        <f>Beosztás!A305</f>
        <v>0</v>
      </c>
      <c r="B272">
        <f>VLOOKUP($A272,Beosztás!$A$42:$S$348,12,)</f>
        <v>0</v>
      </c>
      <c r="C272" s="40" t="str">
        <f>IF($B272="igen",Beosztás!T305,"")</f>
        <v/>
      </c>
      <c r="D272" s="40" t="str">
        <f>IF($B272="igen",Beosztás!U305,"")</f>
        <v/>
      </c>
      <c r="E272" s="40" t="str">
        <f>IF($B272="igen",Beosztás!V305,"")</f>
        <v/>
      </c>
      <c r="F272" s="40" t="str">
        <f>IF($B272="igen",Beosztás!W305,"")</f>
        <v/>
      </c>
      <c r="G272" s="40" t="str">
        <f>IF($B272="igen",Beosztás!X305,"")</f>
        <v/>
      </c>
      <c r="H272" s="40" t="str">
        <f>IF($B272="igen",Beosztás!Y305,"")</f>
        <v/>
      </c>
      <c r="I272" s="40" t="str">
        <f>IF($B272="igen",Beosztás!Z305,"")</f>
        <v/>
      </c>
      <c r="J272" s="40" t="str">
        <f>IF($B272="igen",Beosztás!AA305,"")</f>
        <v/>
      </c>
      <c r="K272" s="40" t="str">
        <f>IF($B272="igen",Beosztás!AB305,"")</f>
        <v/>
      </c>
      <c r="L272" s="40" t="str">
        <f>IF($B272="igen",Beosztás!AC305,"")</f>
        <v/>
      </c>
      <c r="M272" s="40" t="str">
        <f>IF($B272="igen",Beosztás!AD305,"")</f>
        <v/>
      </c>
      <c r="N272" s="40" t="str">
        <f>IF($B272="igen",Beosztás!AE305,"")</f>
        <v/>
      </c>
      <c r="O272" s="40" t="str">
        <f>IF($B272="igen",Beosztás!AF305,"")</f>
        <v/>
      </c>
      <c r="P272" s="40" t="str">
        <f>IF($B272="igen",Beosztás!AG305,"")</f>
        <v/>
      </c>
      <c r="Q272" s="40" t="str">
        <f>IF($B272="igen",Beosztás!AH305,"")</f>
        <v/>
      </c>
      <c r="R272" s="40" t="str">
        <f>IF($B272="igen",Beosztás!AI305,"")</f>
        <v/>
      </c>
      <c r="S272" s="40" t="str">
        <f>IF($B272="igen",Beosztás!AJ305,"")</f>
        <v/>
      </c>
      <c r="T272" s="40" t="str">
        <f>IF($B272="igen",Beosztás!AK305,"")</f>
        <v/>
      </c>
      <c r="U272" s="40" t="str">
        <f>IF($B272="igen",Beosztás!AL305,"")</f>
        <v/>
      </c>
      <c r="V272" s="40" t="str">
        <f>IF($B272="igen",Beosztás!AM305,"")</f>
        <v/>
      </c>
      <c r="W272" s="40" t="str">
        <f>IF($B272="igen",Beosztás!AN305,"")</f>
        <v/>
      </c>
      <c r="X272" s="40" t="str">
        <f>IF($B272="igen",Beosztás!AO305,"")</f>
        <v/>
      </c>
      <c r="Y272" s="40" t="str">
        <f>IF($B272="igen",Beosztás!AP305,"")</f>
        <v/>
      </c>
      <c r="Z272" s="40" t="str">
        <f>IF($B272="igen",Beosztás!AQ305,"")</f>
        <v/>
      </c>
      <c r="AA272" s="40" t="str">
        <f>IF($B272="igen",Beosztás!AR305,"")</f>
        <v/>
      </c>
      <c r="AB272" s="40" t="str">
        <f>IF($B272="igen",Beosztás!AS305,"")</f>
        <v/>
      </c>
      <c r="AC272" s="40" t="str">
        <f>IF($B272="igen",Beosztás!AT305,"")</f>
        <v/>
      </c>
      <c r="AD272" s="40" t="str">
        <f>IF($B272="igen",Beosztás!AU305,"")</f>
        <v/>
      </c>
      <c r="AE272" s="40" t="str">
        <f>IF($B272="igen",Beosztás!AV305,"")</f>
        <v/>
      </c>
      <c r="AF272" s="40" t="str">
        <f>IF($B272="igen",Beosztás!AW305,"")</f>
        <v/>
      </c>
      <c r="AG272" s="40" t="str">
        <f>IF($B272="igen",Beosztás!AX305,"")</f>
        <v/>
      </c>
    </row>
    <row r="273" spans="1:33" ht="15" hidden="1" thickBot="1" x14ac:dyDescent="0.35">
      <c r="A273" s="155">
        <f>Beosztás!A306</f>
        <v>0</v>
      </c>
      <c r="B273">
        <f>VLOOKUP($A273,Beosztás!$A$42:$S$348,12,)</f>
        <v>0</v>
      </c>
      <c r="C273" s="40" t="str">
        <f>IF($B273="igen",Beosztás!T306,"")</f>
        <v/>
      </c>
      <c r="D273" s="40" t="str">
        <f>IF($B273="igen",Beosztás!U306,"")</f>
        <v/>
      </c>
      <c r="E273" s="40" t="str">
        <f>IF($B273="igen",Beosztás!V306,"")</f>
        <v/>
      </c>
      <c r="F273" s="40" t="str">
        <f>IF($B273="igen",Beosztás!W306,"")</f>
        <v/>
      </c>
      <c r="G273" s="40" t="str">
        <f>IF($B273="igen",Beosztás!X306,"")</f>
        <v/>
      </c>
      <c r="H273" s="40" t="str">
        <f>IF($B273="igen",Beosztás!Y306,"")</f>
        <v/>
      </c>
      <c r="I273" s="40" t="str">
        <f>IF($B273="igen",Beosztás!Z306,"")</f>
        <v/>
      </c>
      <c r="J273" s="40" t="str">
        <f>IF($B273="igen",Beosztás!AA306,"")</f>
        <v/>
      </c>
      <c r="K273" s="40" t="str">
        <f>IF($B273="igen",Beosztás!AB306,"")</f>
        <v/>
      </c>
      <c r="L273" s="40" t="str">
        <f>IF($B273="igen",Beosztás!AC306,"")</f>
        <v/>
      </c>
      <c r="M273" s="40" t="str">
        <f>IF($B273="igen",Beosztás!AD306,"")</f>
        <v/>
      </c>
      <c r="N273" s="40" t="str">
        <f>IF($B273="igen",Beosztás!AE306,"")</f>
        <v/>
      </c>
      <c r="O273" s="40" t="str">
        <f>IF($B273="igen",Beosztás!AF306,"")</f>
        <v/>
      </c>
      <c r="P273" s="40" t="str">
        <f>IF($B273="igen",Beosztás!AG306,"")</f>
        <v/>
      </c>
      <c r="Q273" s="40" t="str">
        <f>IF($B273="igen",Beosztás!AH306,"")</f>
        <v/>
      </c>
      <c r="R273" s="40" t="str">
        <f>IF($B273="igen",Beosztás!AI306,"")</f>
        <v/>
      </c>
      <c r="S273" s="40" t="str">
        <f>IF($B273="igen",Beosztás!AJ306,"")</f>
        <v/>
      </c>
      <c r="T273" s="40" t="str">
        <f>IF($B273="igen",Beosztás!AK306,"")</f>
        <v/>
      </c>
      <c r="U273" s="40" t="str">
        <f>IF($B273="igen",Beosztás!AL306,"")</f>
        <v/>
      </c>
      <c r="V273" s="40" t="str">
        <f>IF($B273="igen",Beosztás!AM306,"")</f>
        <v/>
      </c>
      <c r="W273" s="40" t="str">
        <f>IF($B273="igen",Beosztás!AN306,"")</f>
        <v/>
      </c>
      <c r="X273" s="40" t="str">
        <f>IF($B273="igen",Beosztás!AO306,"")</f>
        <v/>
      </c>
      <c r="Y273" s="40" t="str">
        <f>IF($B273="igen",Beosztás!AP306,"")</f>
        <v/>
      </c>
      <c r="Z273" s="40" t="str">
        <f>IF($B273="igen",Beosztás!AQ306,"")</f>
        <v/>
      </c>
      <c r="AA273" s="40" t="str">
        <f>IF($B273="igen",Beosztás!AR306,"")</f>
        <v/>
      </c>
      <c r="AB273" s="40" t="str">
        <f>IF($B273="igen",Beosztás!AS306,"")</f>
        <v/>
      </c>
      <c r="AC273" s="40" t="str">
        <f>IF($B273="igen",Beosztás!AT306,"")</f>
        <v/>
      </c>
      <c r="AD273" s="40" t="str">
        <f>IF($B273="igen",Beosztás!AU306,"")</f>
        <v/>
      </c>
      <c r="AE273" s="40" t="str">
        <f>IF($B273="igen",Beosztás!AV306,"")</f>
        <v/>
      </c>
      <c r="AF273" s="40" t="str">
        <f>IF($B273="igen",Beosztás!AW306,"")</f>
        <v/>
      </c>
      <c r="AG273" s="40" t="str">
        <f>IF($B273="igen",Beosztás!AX306,"")</f>
        <v/>
      </c>
    </row>
    <row r="274" spans="1:33" ht="15" hidden="1" thickBot="1" x14ac:dyDescent="0.35">
      <c r="A274" s="155">
        <f>Beosztás!A307</f>
        <v>0</v>
      </c>
      <c r="B274">
        <f>VLOOKUP($A274,Beosztás!$A$42:$S$348,12,)</f>
        <v>0</v>
      </c>
      <c r="C274" s="40" t="str">
        <f>IF($B274="igen",Beosztás!T307,"")</f>
        <v/>
      </c>
      <c r="D274" s="40" t="str">
        <f>IF($B274="igen",Beosztás!U307,"")</f>
        <v/>
      </c>
      <c r="E274" s="40" t="str">
        <f>IF($B274="igen",Beosztás!V307,"")</f>
        <v/>
      </c>
      <c r="F274" s="40" t="str">
        <f>IF($B274="igen",Beosztás!W307,"")</f>
        <v/>
      </c>
      <c r="G274" s="40" t="str">
        <f>IF($B274="igen",Beosztás!X307,"")</f>
        <v/>
      </c>
      <c r="H274" s="40" t="str">
        <f>IF($B274="igen",Beosztás!Y307,"")</f>
        <v/>
      </c>
      <c r="I274" s="40" t="str">
        <f>IF($B274="igen",Beosztás!Z307,"")</f>
        <v/>
      </c>
      <c r="J274" s="40" t="str">
        <f>IF($B274="igen",Beosztás!AA307,"")</f>
        <v/>
      </c>
      <c r="K274" s="40" t="str">
        <f>IF($B274="igen",Beosztás!AB307,"")</f>
        <v/>
      </c>
      <c r="L274" s="40" t="str">
        <f>IF($B274="igen",Beosztás!AC307,"")</f>
        <v/>
      </c>
      <c r="M274" s="40" t="str">
        <f>IF($B274="igen",Beosztás!AD307,"")</f>
        <v/>
      </c>
      <c r="N274" s="40" t="str">
        <f>IF($B274="igen",Beosztás!AE307,"")</f>
        <v/>
      </c>
      <c r="O274" s="40" t="str">
        <f>IF($B274="igen",Beosztás!AF307,"")</f>
        <v/>
      </c>
      <c r="P274" s="40" t="str">
        <f>IF($B274="igen",Beosztás!AG307,"")</f>
        <v/>
      </c>
      <c r="Q274" s="40" t="str">
        <f>IF($B274="igen",Beosztás!AH307,"")</f>
        <v/>
      </c>
      <c r="R274" s="40" t="str">
        <f>IF($B274="igen",Beosztás!AI307,"")</f>
        <v/>
      </c>
      <c r="S274" s="40" t="str">
        <f>IF($B274="igen",Beosztás!AJ307,"")</f>
        <v/>
      </c>
      <c r="T274" s="40" t="str">
        <f>IF($B274="igen",Beosztás!AK307,"")</f>
        <v/>
      </c>
      <c r="U274" s="40" t="str">
        <f>IF($B274="igen",Beosztás!AL307,"")</f>
        <v/>
      </c>
      <c r="V274" s="40" t="str">
        <f>IF($B274="igen",Beosztás!AM307,"")</f>
        <v/>
      </c>
      <c r="W274" s="40" t="str">
        <f>IF($B274="igen",Beosztás!AN307,"")</f>
        <v/>
      </c>
      <c r="X274" s="40" t="str">
        <f>IF($B274="igen",Beosztás!AO307,"")</f>
        <v/>
      </c>
      <c r="Y274" s="40" t="str">
        <f>IF($B274="igen",Beosztás!AP307,"")</f>
        <v/>
      </c>
      <c r="Z274" s="40" t="str">
        <f>IF($B274="igen",Beosztás!AQ307,"")</f>
        <v/>
      </c>
      <c r="AA274" s="40" t="str">
        <f>IF($B274="igen",Beosztás!AR307,"")</f>
        <v/>
      </c>
      <c r="AB274" s="40" t="str">
        <f>IF($B274="igen",Beosztás!AS307,"")</f>
        <v/>
      </c>
      <c r="AC274" s="40" t="str">
        <f>IF($B274="igen",Beosztás!AT307,"")</f>
        <v/>
      </c>
      <c r="AD274" s="40" t="str">
        <f>IF($B274="igen",Beosztás!AU307,"")</f>
        <v/>
      </c>
      <c r="AE274" s="40" t="str">
        <f>IF($B274="igen",Beosztás!AV307,"")</f>
        <v/>
      </c>
      <c r="AF274" s="40" t="str">
        <f>IF($B274="igen",Beosztás!AW307,"")</f>
        <v/>
      </c>
      <c r="AG274" s="40" t="str">
        <f>IF($B274="igen",Beosztás!AX307,"")</f>
        <v/>
      </c>
    </row>
    <row r="275" spans="1:33" ht="15" hidden="1" thickBot="1" x14ac:dyDescent="0.35">
      <c r="A275" s="155">
        <f>Beosztás!A308</f>
        <v>0</v>
      </c>
      <c r="B275">
        <f>VLOOKUP($A275,Beosztás!$A$42:$S$348,12,)</f>
        <v>0</v>
      </c>
      <c r="C275" s="40" t="str">
        <f>IF($B275="igen",Beosztás!T308,"")</f>
        <v/>
      </c>
      <c r="D275" s="40" t="str">
        <f>IF($B275="igen",Beosztás!U308,"")</f>
        <v/>
      </c>
      <c r="E275" s="40" t="str">
        <f>IF($B275="igen",Beosztás!V308,"")</f>
        <v/>
      </c>
      <c r="F275" s="40" t="str">
        <f>IF($B275="igen",Beosztás!W308,"")</f>
        <v/>
      </c>
      <c r="G275" s="40" t="str">
        <f>IF($B275="igen",Beosztás!X308,"")</f>
        <v/>
      </c>
      <c r="H275" s="40" t="str">
        <f>IF($B275="igen",Beosztás!Y308,"")</f>
        <v/>
      </c>
      <c r="I275" s="40" t="str">
        <f>IF($B275="igen",Beosztás!Z308,"")</f>
        <v/>
      </c>
      <c r="J275" s="40" t="str">
        <f>IF($B275="igen",Beosztás!AA308,"")</f>
        <v/>
      </c>
      <c r="K275" s="40" t="str">
        <f>IF($B275="igen",Beosztás!AB308,"")</f>
        <v/>
      </c>
      <c r="L275" s="40" t="str">
        <f>IF($B275="igen",Beosztás!AC308,"")</f>
        <v/>
      </c>
      <c r="M275" s="40" t="str">
        <f>IF($B275="igen",Beosztás!AD308,"")</f>
        <v/>
      </c>
      <c r="N275" s="40" t="str">
        <f>IF($B275="igen",Beosztás!AE308,"")</f>
        <v/>
      </c>
      <c r="O275" s="40" t="str">
        <f>IF($B275="igen",Beosztás!AF308,"")</f>
        <v/>
      </c>
      <c r="P275" s="40" t="str">
        <f>IF($B275="igen",Beosztás!AG308,"")</f>
        <v/>
      </c>
      <c r="Q275" s="40" t="str">
        <f>IF($B275="igen",Beosztás!AH308,"")</f>
        <v/>
      </c>
      <c r="R275" s="40" t="str">
        <f>IF($B275="igen",Beosztás!AI308,"")</f>
        <v/>
      </c>
      <c r="S275" s="40" t="str">
        <f>IF($B275="igen",Beosztás!AJ308,"")</f>
        <v/>
      </c>
      <c r="T275" s="40" t="str">
        <f>IF($B275="igen",Beosztás!AK308,"")</f>
        <v/>
      </c>
      <c r="U275" s="40" t="str">
        <f>IF($B275="igen",Beosztás!AL308,"")</f>
        <v/>
      </c>
      <c r="V275" s="40" t="str">
        <f>IF($B275="igen",Beosztás!AM308,"")</f>
        <v/>
      </c>
      <c r="W275" s="40" t="str">
        <f>IF($B275="igen",Beosztás!AN308,"")</f>
        <v/>
      </c>
      <c r="X275" s="40" t="str">
        <f>IF($B275="igen",Beosztás!AO308,"")</f>
        <v/>
      </c>
      <c r="Y275" s="40" t="str">
        <f>IF($B275="igen",Beosztás!AP308,"")</f>
        <v/>
      </c>
      <c r="Z275" s="40" t="str">
        <f>IF($B275="igen",Beosztás!AQ308,"")</f>
        <v/>
      </c>
      <c r="AA275" s="40" t="str">
        <f>IF($B275="igen",Beosztás!AR308,"")</f>
        <v/>
      </c>
      <c r="AB275" s="40" t="str">
        <f>IF($B275="igen",Beosztás!AS308,"")</f>
        <v/>
      </c>
      <c r="AC275" s="40" t="str">
        <f>IF($B275="igen",Beosztás!AT308,"")</f>
        <v/>
      </c>
      <c r="AD275" s="40" t="str">
        <f>IF($B275="igen",Beosztás!AU308,"")</f>
        <v/>
      </c>
      <c r="AE275" s="40" t="str">
        <f>IF($B275="igen",Beosztás!AV308,"")</f>
        <v/>
      </c>
      <c r="AF275" s="40" t="str">
        <f>IF($B275="igen",Beosztás!AW308,"")</f>
        <v/>
      </c>
      <c r="AG275" s="40" t="str">
        <f>IF($B275="igen",Beosztás!AX308,"")</f>
        <v/>
      </c>
    </row>
    <row r="276" spans="1:33" ht="15" hidden="1" thickBot="1" x14ac:dyDescent="0.35">
      <c r="A276" s="155">
        <f>Beosztás!A309</f>
        <v>0</v>
      </c>
      <c r="B276">
        <f>VLOOKUP($A276,Beosztás!$A$42:$S$348,12,)</f>
        <v>0</v>
      </c>
      <c r="C276" s="40" t="str">
        <f>IF($B276="igen",Beosztás!T309,"")</f>
        <v/>
      </c>
      <c r="D276" s="40" t="str">
        <f>IF($B276="igen",Beosztás!U309,"")</f>
        <v/>
      </c>
      <c r="E276" s="40" t="str">
        <f>IF($B276="igen",Beosztás!V309,"")</f>
        <v/>
      </c>
      <c r="F276" s="40" t="str">
        <f>IF($B276="igen",Beosztás!W309,"")</f>
        <v/>
      </c>
      <c r="G276" s="40" t="str">
        <f>IF($B276="igen",Beosztás!X309,"")</f>
        <v/>
      </c>
      <c r="H276" s="40" t="str">
        <f>IF($B276="igen",Beosztás!Y309,"")</f>
        <v/>
      </c>
      <c r="I276" s="40" t="str">
        <f>IF($B276="igen",Beosztás!Z309,"")</f>
        <v/>
      </c>
      <c r="J276" s="40" t="str">
        <f>IF($B276="igen",Beosztás!AA309,"")</f>
        <v/>
      </c>
      <c r="K276" s="40" t="str">
        <f>IF($B276="igen",Beosztás!AB309,"")</f>
        <v/>
      </c>
      <c r="L276" s="40" t="str">
        <f>IF($B276="igen",Beosztás!AC309,"")</f>
        <v/>
      </c>
      <c r="M276" s="40" t="str">
        <f>IF($B276="igen",Beosztás!AD309,"")</f>
        <v/>
      </c>
      <c r="N276" s="40" t="str">
        <f>IF($B276="igen",Beosztás!AE309,"")</f>
        <v/>
      </c>
      <c r="O276" s="40" t="str">
        <f>IF($B276="igen",Beosztás!AF309,"")</f>
        <v/>
      </c>
      <c r="P276" s="40" t="str">
        <f>IF($B276="igen",Beosztás!AG309,"")</f>
        <v/>
      </c>
      <c r="Q276" s="40" t="str">
        <f>IF($B276="igen",Beosztás!AH309,"")</f>
        <v/>
      </c>
      <c r="R276" s="40" t="str">
        <f>IF($B276="igen",Beosztás!AI309,"")</f>
        <v/>
      </c>
      <c r="S276" s="40" t="str">
        <f>IF($B276="igen",Beosztás!AJ309,"")</f>
        <v/>
      </c>
      <c r="T276" s="40" t="str">
        <f>IF($B276="igen",Beosztás!AK309,"")</f>
        <v/>
      </c>
      <c r="U276" s="40" t="str">
        <f>IF($B276="igen",Beosztás!AL309,"")</f>
        <v/>
      </c>
      <c r="V276" s="40" t="str">
        <f>IF($B276="igen",Beosztás!AM309,"")</f>
        <v/>
      </c>
      <c r="W276" s="40" t="str">
        <f>IF($B276="igen",Beosztás!AN309,"")</f>
        <v/>
      </c>
      <c r="X276" s="40" t="str">
        <f>IF($B276="igen",Beosztás!AO309,"")</f>
        <v/>
      </c>
      <c r="Y276" s="40" t="str">
        <f>IF($B276="igen",Beosztás!AP309,"")</f>
        <v/>
      </c>
      <c r="Z276" s="40" t="str">
        <f>IF($B276="igen",Beosztás!AQ309,"")</f>
        <v/>
      </c>
      <c r="AA276" s="40" t="str">
        <f>IF($B276="igen",Beosztás!AR309,"")</f>
        <v/>
      </c>
      <c r="AB276" s="40" t="str">
        <f>IF($B276="igen",Beosztás!AS309,"")</f>
        <v/>
      </c>
      <c r="AC276" s="40" t="str">
        <f>IF($B276="igen",Beosztás!AT309,"")</f>
        <v/>
      </c>
      <c r="AD276" s="40" t="str">
        <f>IF($B276="igen",Beosztás!AU309,"")</f>
        <v/>
      </c>
      <c r="AE276" s="40" t="str">
        <f>IF($B276="igen",Beosztás!AV309,"")</f>
        <v/>
      </c>
      <c r="AF276" s="40" t="str">
        <f>IF($B276="igen",Beosztás!AW309,"")</f>
        <v/>
      </c>
      <c r="AG276" s="40" t="str">
        <f>IF($B276="igen",Beosztás!AX309,"")</f>
        <v/>
      </c>
    </row>
    <row r="277" spans="1:33" ht="15" hidden="1" thickBot="1" x14ac:dyDescent="0.35">
      <c r="A277" s="155">
        <f>Beosztás!A310</f>
        <v>0</v>
      </c>
      <c r="B277">
        <f>VLOOKUP($A277,Beosztás!$A$42:$S$348,12,)</f>
        <v>0</v>
      </c>
      <c r="C277" s="40" t="str">
        <f>IF($B277="igen",Beosztás!T310,"")</f>
        <v/>
      </c>
      <c r="D277" s="40" t="str">
        <f>IF($B277="igen",Beosztás!U310,"")</f>
        <v/>
      </c>
      <c r="E277" s="40" t="str">
        <f>IF($B277="igen",Beosztás!V310,"")</f>
        <v/>
      </c>
      <c r="F277" s="40" t="str">
        <f>IF($B277="igen",Beosztás!W310,"")</f>
        <v/>
      </c>
      <c r="G277" s="40" t="str">
        <f>IF($B277="igen",Beosztás!X310,"")</f>
        <v/>
      </c>
      <c r="H277" s="40" t="str">
        <f>IF($B277="igen",Beosztás!Y310,"")</f>
        <v/>
      </c>
      <c r="I277" s="40" t="str">
        <f>IF($B277="igen",Beosztás!Z310,"")</f>
        <v/>
      </c>
      <c r="J277" s="40" t="str">
        <f>IF($B277="igen",Beosztás!AA310,"")</f>
        <v/>
      </c>
      <c r="K277" s="40" t="str">
        <f>IF($B277="igen",Beosztás!AB310,"")</f>
        <v/>
      </c>
      <c r="L277" s="40" t="str">
        <f>IF($B277="igen",Beosztás!AC310,"")</f>
        <v/>
      </c>
      <c r="M277" s="40" t="str">
        <f>IF($B277="igen",Beosztás!AD310,"")</f>
        <v/>
      </c>
      <c r="N277" s="40" t="str">
        <f>IF($B277="igen",Beosztás!AE310,"")</f>
        <v/>
      </c>
      <c r="O277" s="40" t="str">
        <f>IF($B277="igen",Beosztás!AF310,"")</f>
        <v/>
      </c>
      <c r="P277" s="40" t="str">
        <f>IF($B277="igen",Beosztás!AG310,"")</f>
        <v/>
      </c>
      <c r="Q277" s="40" t="str">
        <f>IF($B277="igen",Beosztás!AH310,"")</f>
        <v/>
      </c>
      <c r="R277" s="40" t="str">
        <f>IF($B277="igen",Beosztás!AI310,"")</f>
        <v/>
      </c>
      <c r="S277" s="40" t="str">
        <f>IF($B277="igen",Beosztás!AJ310,"")</f>
        <v/>
      </c>
      <c r="T277" s="40" t="str">
        <f>IF($B277="igen",Beosztás!AK310,"")</f>
        <v/>
      </c>
      <c r="U277" s="40" t="str">
        <f>IF($B277="igen",Beosztás!AL310,"")</f>
        <v/>
      </c>
      <c r="V277" s="40" t="str">
        <f>IF($B277="igen",Beosztás!AM310,"")</f>
        <v/>
      </c>
      <c r="W277" s="40" t="str">
        <f>IF($B277="igen",Beosztás!AN310,"")</f>
        <v/>
      </c>
      <c r="X277" s="40" t="str">
        <f>IF($B277="igen",Beosztás!AO310,"")</f>
        <v/>
      </c>
      <c r="Y277" s="40" t="str">
        <f>IF($B277="igen",Beosztás!AP310,"")</f>
        <v/>
      </c>
      <c r="Z277" s="40" t="str">
        <f>IF($B277="igen",Beosztás!AQ310,"")</f>
        <v/>
      </c>
      <c r="AA277" s="40" t="str">
        <f>IF($B277="igen",Beosztás!AR310,"")</f>
        <v/>
      </c>
      <c r="AB277" s="40" t="str">
        <f>IF($B277="igen",Beosztás!AS310,"")</f>
        <v/>
      </c>
      <c r="AC277" s="40" t="str">
        <f>IF($B277="igen",Beosztás!AT310,"")</f>
        <v/>
      </c>
      <c r="AD277" s="40" t="str">
        <f>IF($B277="igen",Beosztás!AU310,"")</f>
        <v/>
      </c>
      <c r="AE277" s="40" t="str">
        <f>IF($B277="igen",Beosztás!AV310,"")</f>
        <v/>
      </c>
      <c r="AF277" s="40" t="str">
        <f>IF($B277="igen",Beosztás!AW310,"")</f>
        <v/>
      </c>
      <c r="AG277" s="40" t="str">
        <f>IF($B277="igen",Beosztás!AX310,"")</f>
        <v/>
      </c>
    </row>
    <row r="278" spans="1:33" ht="15" hidden="1" thickBot="1" x14ac:dyDescent="0.35">
      <c r="A278" s="155">
        <f>Beosztás!A311</f>
        <v>0</v>
      </c>
      <c r="B278">
        <f>VLOOKUP($A278,Beosztás!$A$42:$S$348,12,)</f>
        <v>0</v>
      </c>
      <c r="C278" s="40" t="str">
        <f>IF($B278="igen",Beosztás!T311,"")</f>
        <v/>
      </c>
      <c r="D278" s="40" t="str">
        <f>IF($B278="igen",Beosztás!U311,"")</f>
        <v/>
      </c>
      <c r="E278" s="40" t="str">
        <f>IF($B278="igen",Beosztás!V311,"")</f>
        <v/>
      </c>
      <c r="F278" s="40" t="str">
        <f>IF($B278="igen",Beosztás!W311,"")</f>
        <v/>
      </c>
      <c r="G278" s="40" t="str">
        <f>IF($B278="igen",Beosztás!X311,"")</f>
        <v/>
      </c>
      <c r="H278" s="40" t="str">
        <f>IF($B278="igen",Beosztás!Y311,"")</f>
        <v/>
      </c>
      <c r="I278" s="40" t="str">
        <f>IF($B278="igen",Beosztás!Z311,"")</f>
        <v/>
      </c>
      <c r="J278" s="40" t="str">
        <f>IF($B278="igen",Beosztás!AA311,"")</f>
        <v/>
      </c>
      <c r="K278" s="40" t="str">
        <f>IF($B278="igen",Beosztás!AB311,"")</f>
        <v/>
      </c>
      <c r="L278" s="40" t="str">
        <f>IF($B278="igen",Beosztás!AC311,"")</f>
        <v/>
      </c>
      <c r="M278" s="40" t="str">
        <f>IF($B278="igen",Beosztás!AD311,"")</f>
        <v/>
      </c>
      <c r="N278" s="40" t="str">
        <f>IF($B278="igen",Beosztás!AE311,"")</f>
        <v/>
      </c>
      <c r="O278" s="40" t="str">
        <f>IF($B278="igen",Beosztás!AF311,"")</f>
        <v/>
      </c>
      <c r="P278" s="40" t="str">
        <f>IF($B278="igen",Beosztás!AG311,"")</f>
        <v/>
      </c>
      <c r="Q278" s="40" t="str">
        <f>IF($B278="igen",Beosztás!AH311,"")</f>
        <v/>
      </c>
      <c r="R278" s="40" t="str">
        <f>IF($B278="igen",Beosztás!AI311,"")</f>
        <v/>
      </c>
      <c r="S278" s="40" t="str">
        <f>IF($B278="igen",Beosztás!AJ311,"")</f>
        <v/>
      </c>
      <c r="T278" s="40" t="str">
        <f>IF($B278="igen",Beosztás!AK311,"")</f>
        <v/>
      </c>
      <c r="U278" s="40" t="str">
        <f>IF($B278="igen",Beosztás!AL311,"")</f>
        <v/>
      </c>
      <c r="V278" s="40" t="str">
        <f>IF($B278="igen",Beosztás!AM311,"")</f>
        <v/>
      </c>
      <c r="W278" s="40" t="str">
        <f>IF($B278="igen",Beosztás!AN311,"")</f>
        <v/>
      </c>
      <c r="X278" s="40" t="str">
        <f>IF($B278="igen",Beosztás!AO311,"")</f>
        <v/>
      </c>
      <c r="Y278" s="40" t="str">
        <f>IF($B278="igen",Beosztás!AP311,"")</f>
        <v/>
      </c>
      <c r="Z278" s="40" t="str">
        <f>IF($B278="igen",Beosztás!AQ311,"")</f>
        <v/>
      </c>
      <c r="AA278" s="40" t="str">
        <f>IF($B278="igen",Beosztás!AR311,"")</f>
        <v/>
      </c>
      <c r="AB278" s="40" t="str">
        <f>IF($B278="igen",Beosztás!AS311,"")</f>
        <v/>
      </c>
      <c r="AC278" s="40" t="str">
        <f>IF($B278="igen",Beosztás!AT311,"")</f>
        <v/>
      </c>
      <c r="AD278" s="40" t="str">
        <f>IF($B278="igen",Beosztás!AU311,"")</f>
        <v/>
      </c>
      <c r="AE278" s="40" t="str">
        <f>IF($B278="igen",Beosztás!AV311,"")</f>
        <v/>
      </c>
      <c r="AF278" s="40" t="str">
        <f>IF($B278="igen",Beosztás!AW311,"")</f>
        <v/>
      </c>
      <c r="AG278" s="40" t="str">
        <f>IF($B278="igen",Beosztás!AX311,"")</f>
        <v/>
      </c>
    </row>
    <row r="279" spans="1:33" ht="15" hidden="1" thickBot="1" x14ac:dyDescent="0.35">
      <c r="A279" s="155">
        <f>Beosztás!A312</f>
        <v>0</v>
      </c>
      <c r="B279">
        <f>VLOOKUP($A279,Beosztás!$A$42:$S$348,12,)</f>
        <v>0</v>
      </c>
      <c r="C279" s="40" t="str">
        <f>IF($B279="igen",Beosztás!T312,"")</f>
        <v/>
      </c>
      <c r="D279" s="40" t="str">
        <f>IF($B279="igen",Beosztás!U312,"")</f>
        <v/>
      </c>
      <c r="E279" s="40" t="str">
        <f>IF($B279="igen",Beosztás!V312,"")</f>
        <v/>
      </c>
      <c r="F279" s="40" t="str">
        <f>IF($B279="igen",Beosztás!W312,"")</f>
        <v/>
      </c>
      <c r="G279" s="40" t="str">
        <f>IF($B279="igen",Beosztás!X312,"")</f>
        <v/>
      </c>
      <c r="H279" s="40" t="str">
        <f>IF($B279="igen",Beosztás!Y312,"")</f>
        <v/>
      </c>
      <c r="I279" s="40" t="str">
        <f>IF($B279="igen",Beosztás!Z312,"")</f>
        <v/>
      </c>
      <c r="J279" s="40" t="str">
        <f>IF($B279="igen",Beosztás!AA312,"")</f>
        <v/>
      </c>
      <c r="K279" s="40" t="str">
        <f>IF($B279="igen",Beosztás!AB312,"")</f>
        <v/>
      </c>
      <c r="L279" s="40" t="str">
        <f>IF($B279="igen",Beosztás!AC312,"")</f>
        <v/>
      </c>
      <c r="M279" s="40" t="str">
        <f>IF($B279="igen",Beosztás!AD312,"")</f>
        <v/>
      </c>
      <c r="N279" s="40" t="str">
        <f>IF($B279="igen",Beosztás!AE312,"")</f>
        <v/>
      </c>
      <c r="O279" s="40" t="str">
        <f>IF($B279="igen",Beosztás!AF312,"")</f>
        <v/>
      </c>
      <c r="P279" s="40" t="str">
        <f>IF($B279="igen",Beosztás!AG312,"")</f>
        <v/>
      </c>
      <c r="Q279" s="40" t="str">
        <f>IF($B279="igen",Beosztás!AH312,"")</f>
        <v/>
      </c>
      <c r="R279" s="40" t="str">
        <f>IF($B279="igen",Beosztás!AI312,"")</f>
        <v/>
      </c>
      <c r="S279" s="40" t="str">
        <f>IF($B279="igen",Beosztás!AJ312,"")</f>
        <v/>
      </c>
      <c r="T279" s="40" t="str">
        <f>IF($B279="igen",Beosztás!AK312,"")</f>
        <v/>
      </c>
      <c r="U279" s="40" t="str">
        <f>IF($B279="igen",Beosztás!AL312,"")</f>
        <v/>
      </c>
      <c r="V279" s="40" t="str">
        <f>IF($B279="igen",Beosztás!AM312,"")</f>
        <v/>
      </c>
      <c r="W279" s="40" t="str">
        <f>IF($B279="igen",Beosztás!AN312,"")</f>
        <v/>
      </c>
      <c r="X279" s="40" t="str">
        <f>IF($B279="igen",Beosztás!AO312,"")</f>
        <v/>
      </c>
      <c r="Y279" s="40" t="str">
        <f>IF($B279="igen",Beosztás!AP312,"")</f>
        <v/>
      </c>
      <c r="Z279" s="40" t="str">
        <f>IF($B279="igen",Beosztás!AQ312,"")</f>
        <v/>
      </c>
      <c r="AA279" s="40" t="str">
        <f>IF($B279="igen",Beosztás!AR312,"")</f>
        <v/>
      </c>
      <c r="AB279" s="40" t="str">
        <f>IF($B279="igen",Beosztás!AS312,"")</f>
        <v/>
      </c>
      <c r="AC279" s="40" t="str">
        <f>IF($B279="igen",Beosztás!AT312,"")</f>
        <v/>
      </c>
      <c r="AD279" s="40" t="str">
        <f>IF($B279="igen",Beosztás!AU312,"")</f>
        <v/>
      </c>
      <c r="AE279" s="40" t="str">
        <f>IF($B279="igen",Beosztás!AV312,"")</f>
        <v/>
      </c>
      <c r="AF279" s="40" t="str">
        <f>IF($B279="igen",Beosztás!AW312,"")</f>
        <v/>
      </c>
      <c r="AG279" s="40" t="str">
        <f>IF($B279="igen",Beosztás!AX312,"")</f>
        <v/>
      </c>
    </row>
    <row r="280" spans="1:33" ht="15" hidden="1" thickBot="1" x14ac:dyDescent="0.35">
      <c r="A280" s="155">
        <f>Beosztás!A313</f>
        <v>0</v>
      </c>
      <c r="B280">
        <f>VLOOKUP($A280,Beosztás!$A$42:$S$348,12,)</f>
        <v>0</v>
      </c>
      <c r="C280" s="40" t="str">
        <f>IF($B280="igen",Beosztás!T313,"")</f>
        <v/>
      </c>
      <c r="D280" s="40" t="str">
        <f>IF($B280="igen",Beosztás!U313,"")</f>
        <v/>
      </c>
      <c r="E280" s="40" t="str">
        <f>IF($B280="igen",Beosztás!V313,"")</f>
        <v/>
      </c>
      <c r="F280" s="40" t="str">
        <f>IF($B280="igen",Beosztás!W313,"")</f>
        <v/>
      </c>
      <c r="G280" s="40" t="str">
        <f>IF($B280="igen",Beosztás!X313,"")</f>
        <v/>
      </c>
      <c r="H280" s="40" t="str">
        <f>IF($B280="igen",Beosztás!Y313,"")</f>
        <v/>
      </c>
      <c r="I280" s="40" t="str">
        <f>IF($B280="igen",Beosztás!Z313,"")</f>
        <v/>
      </c>
      <c r="J280" s="40" t="str">
        <f>IF($B280="igen",Beosztás!AA313,"")</f>
        <v/>
      </c>
      <c r="K280" s="40" t="str">
        <f>IF($B280="igen",Beosztás!AB313,"")</f>
        <v/>
      </c>
      <c r="L280" s="40" t="str">
        <f>IF($B280="igen",Beosztás!AC313,"")</f>
        <v/>
      </c>
      <c r="M280" s="40" t="str">
        <f>IF($B280="igen",Beosztás!AD313,"")</f>
        <v/>
      </c>
      <c r="N280" s="40" t="str">
        <f>IF($B280="igen",Beosztás!AE313,"")</f>
        <v/>
      </c>
      <c r="O280" s="40" t="str">
        <f>IF($B280="igen",Beosztás!AF313,"")</f>
        <v/>
      </c>
      <c r="P280" s="40" t="str">
        <f>IF($B280="igen",Beosztás!AG313,"")</f>
        <v/>
      </c>
      <c r="Q280" s="40" t="str">
        <f>IF($B280="igen",Beosztás!AH313,"")</f>
        <v/>
      </c>
      <c r="R280" s="40" t="str">
        <f>IF($B280="igen",Beosztás!AI313,"")</f>
        <v/>
      </c>
      <c r="S280" s="40" t="str">
        <f>IF($B280="igen",Beosztás!AJ313,"")</f>
        <v/>
      </c>
      <c r="T280" s="40" t="str">
        <f>IF($B280="igen",Beosztás!AK313,"")</f>
        <v/>
      </c>
      <c r="U280" s="40" t="str">
        <f>IF($B280="igen",Beosztás!AL313,"")</f>
        <v/>
      </c>
      <c r="V280" s="40" t="str">
        <f>IF($B280="igen",Beosztás!AM313,"")</f>
        <v/>
      </c>
      <c r="W280" s="40" t="str">
        <f>IF($B280="igen",Beosztás!AN313,"")</f>
        <v/>
      </c>
      <c r="X280" s="40" t="str">
        <f>IF($B280="igen",Beosztás!AO313,"")</f>
        <v/>
      </c>
      <c r="Y280" s="40" t="str">
        <f>IF($B280="igen",Beosztás!AP313,"")</f>
        <v/>
      </c>
      <c r="Z280" s="40" t="str">
        <f>IF($B280="igen",Beosztás!AQ313,"")</f>
        <v/>
      </c>
      <c r="AA280" s="40" t="str">
        <f>IF($B280="igen",Beosztás!AR313,"")</f>
        <v/>
      </c>
      <c r="AB280" s="40" t="str">
        <f>IF($B280="igen",Beosztás!AS313,"")</f>
        <v/>
      </c>
      <c r="AC280" s="40" t="str">
        <f>IF($B280="igen",Beosztás!AT313,"")</f>
        <v/>
      </c>
      <c r="AD280" s="40" t="str">
        <f>IF($B280="igen",Beosztás!AU313,"")</f>
        <v/>
      </c>
      <c r="AE280" s="40" t="str">
        <f>IF($B280="igen",Beosztás!AV313,"")</f>
        <v/>
      </c>
      <c r="AF280" s="40" t="str">
        <f>IF($B280="igen",Beosztás!AW313,"")</f>
        <v/>
      </c>
      <c r="AG280" s="40" t="str">
        <f>IF($B280="igen",Beosztás!AX313,"")</f>
        <v/>
      </c>
    </row>
    <row r="281" spans="1:33" ht="15" hidden="1" thickBot="1" x14ac:dyDescent="0.35">
      <c r="A281" s="155">
        <f>Beosztás!A314</f>
        <v>0</v>
      </c>
      <c r="B281">
        <f>VLOOKUP($A281,Beosztás!$A$42:$S$348,12,)</f>
        <v>0</v>
      </c>
      <c r="C281" s="40" t="str">
        <f>IF($B281="igen",Beosztás!T314,"")</f>
        <v/>
      </c>
      <c r="D281" s="40" t="str">
        <f>IF($B281="igen",Beosztás!U314,"")</f>
        <v/>
      </c>
      <c r="E281" s="40" t="str">
        <f>IF($B281="igen",Beosztás!V314,"")</f>
        <v/>
      </c>
      <c r="F281" s="40" t="str">
        <f>IF($B281="igen",Beosztás!W314,"")</f>
        <v/>
      </c>
      <c r="G281" s="40" t="str">
        <f>IF($B281="igen",Beosztás!X314,"")</f>
        <v/>
      </c>
      <c r="H281" s="40" t="str">
        <f>IF($B281="igen",Beosztás!Y314,"")</f>
        <v/>
      </c>
      <c r="I281" s="40" t="str">
        <f>IF($B281="igen",Beosztás!Z314,"")</f>
        <v/>
      </c>
      <c r="J281" s="40" t="str">
        <f>IF($B281="igen",Beosztás!AA314,"")</f>
        <v/>
      </c>
      <c r="K281" s="40" t="str">
        <f>IF($B281="igen",Beosztás!AB314,"")</f>
        <v/>
      </c>
      <c r="L281" s="40" t="str">
        <f>IF($B281="igen",Beosztás!AC314,"")</f>
        <v/>
      </c>
      <c r="M281" s="40" t="str">
        <f>IF($B281="igen",Beosztás!AD314,"")</f>
        <v/>
      </c>
      <c r="N281" s="40" t="str">
        <f>IF($B281="igen",Beosztás!AE314,"")</f>
        <v/>
      </c>
      <c r="O281" s="40" t="str">
        <f>IF($B281="igen",Beosztás!AF314,"")</f>
        <v/>
      </c>
      <c r="P281" s="40" t="str">
        <f>IF($B281="igen",Beosztás!AG314,"")</f>
        <v/>
      </c>
      <c r="Q281" s="40" t="str">
        <f>IF($B281="igen",Beosztás!AH314,"")</f>
        <v/>
      </c>
      <c r="R281" s="40" t="str">
        <f>IF($B281="igen",Beosztás!AI314,"")</f>
        <v/>
      </c>
      <c r="S281" s="40" t="str">
        <f>IF($B281="igen",Beosztás!AJ314,"")</f>
        <v/>
      </c>
      <c r="T281" s="40" t="str">
        <f>IF($B281="igen",Beosztás!AK314,"")</f>
        <v/>
      </c>
      <c r="U281" s="40" t="str">
        <f>IF($B281="igen",Beosztás!AL314,"")</f>
        <v/>
      </c>
      <c r="V281" s="40" t="str">
        <f>IF($B281="igen",Beosztás!AM314,"")</f>
        <v/>
      </c>
      <c r="W281" s="40" t="str">
        <f>IF($B281="igen",Beosztás!AN314,"")</f>
        <v/>
      </c>
      <c r="X281" s="40" t="str">
        <f>IF($B281="igen",Beosztás!AO314,"")</f>
        <v/>
      </c>
      <c r="Y281" s="40" t="str">
        <f>IF($B281="igen",Beosztás!AP314,"")</f>
        <v/>
      </c>
      <c r="Z281" s="40" t="str">
        <f>IF($B281="igen",Beosztás!AQ314,"")</f>
        <v/>
      </c>
      <c r="AA281" s="40" t="str">
        <f>IF($B281="igen",Beosztás!AR314,"")</f>
        <v/>
      </c>
      <c r="AB281" s="40" t="str">
        <f>IF($B281="igen",Beosztás!AS314,"")</f>
        <v/>
      </c>
      <c r="AC281" s="40" t="str">
        <f>IF($B281="igen",Beosztás!AT314,"")</f>
        <v/>
      </c>
      <c r="AD281" s="40" t="str">
        <f>IF($B281="igen",Beosztás!AU314,"")</f>
        <v/>
      </c>
      <c r="AE281" s="40" t="str">
        <f>IF($B281="igen",Beosztás!AV314,"")</f>
        <v/>
      </c>
      <c r="AF281" s="40" t="str">
        <f>IF($B281="igen",Beosztás!AW314,"")</f>
        <v/>
      </c>
      <c r="AG281" s="40" t="str">
        <f>IF($B281="igen",Beosztás!AX314,"")</f>
        <v/>
      </c>
    </row>
    <row r="282" spans="1:33" ht="15" hidden="1" thickBot="1" x14ac:dyDescent="0.35">
      <c r="A282" s="155">
        <f>Beosztás!A315</f>
        <v>0</v>
      </c>
      <c r="B282">
        <f>VLOOKUP($A282,Beosztás!$A$42:$S$348,12,)</f>
        <v>0</v>
      </c>
      <c r="C282" s="40" t="str">
        <f>IF($B282="igen",Beosztás!T315,"")</f>
        <v/>
      </c>
      <c r="D282" s="40" t="str">
        <f>IF($B282="igen",Beosztás!U315,"")</f>
        <v/>
      </c>
      <c r="E282" s="40" t="str">
        <f>IF($B282="igen",Beosztás!V315,"")</f>
        <v/>
      </c>
      <c r="F282" s="40" t="str">
        <f>IF($B282="igen",Beosztás!W315,"")</f>
        <v/>
      </c>
      <c r="G282" s="40" t="str">
        <f>IF($B282="igen",Beosztás!X315,"")</f>
        <v/>
      </c>
      <c r="H282" s="40" t="str">
        <f>IF($B282="igen",Beosztás!Y315,"")</f>
        <v/>
      </c>
      <c r="I282" s="40" t="str">
        <f>IF($B282="igen",Beosztás!Z315,"")</f>
        <v/>
      </c>
      <c r="J282" s="40" t="str">
        <f>IF($B282="igen",Beosztás!AA315,"")</f>
        <v/>
      </c>
      <c r="K282" s="40" t="str">
        <f>IF($B282="igen",Beosztás!AB315,"")</f>
        <v/>
      </c>
      <c r="L282" s="40" t="str">
        <f>IF($B282="igen",Beosztás!AC315,"")</f>
        <v/>
      </c>
      <c r="M282" s="40" t="str">
        <f>IF($B282="igen",Beosztás!AD315,"")</f>
        <v/>
      </c>
      <c r="N282" s="40" t="str">
        <f>IF($B282="igen",Beosztás!AE315,"")</f>
        <v/>
      </c>
      <c r="O282" s="40" t="str">
        <f>IF($B282="igen",Beosztás!AF315,"")</f>
        <v/>
      </c>
      <c r="P282" s="40" t="str">
        <f>IF($B282="igen",Beosztás!AG315,"")</f>
        <v/>
      </c>
      <c r="Q282" s="40" t="str">
        <f>IF($B282="igen",Beosztás!AH315,"")</f>
        <v/>
      </c>
      <c r="R282" s="40" t="str">
        <f>IF($B282="igen",Beosztás!AI315,"")</f>
        <v/>
      </c>
      <c r="S282" s="40" t="str">
        <f>IF($B282="igen",Beosztás!AJ315,"")</f>
        <v/>
      </c>
      <c r="T282" s="40" t="str">
        <f>IF($B282="igen",Beosztás!AK315,"")</f>
        <v/>
      </c>
      <c r="U282" s="40" t="str">
        <f>IF($B282="igen",Beosztás!AL315,"")</f>
        <v/>
      </c>
      <c r="V282" s="40" t="str">
        <f>IF($B282="igen",Beosztás!AM315,"")</f>
        <v/>
      </c>
      <c r="W282" s="40" t="str">
        <f>IF($B282="igen",Beosztás!AN315,"")</f>
        <v/>
      </c>
      <c r="X282" s="40" t="str">
        <f>IF($B282="igen",Beosztás!AO315,"")</f>
        <v/>
      </c>
      <c r="Y282" s="40" t="str">
        <f>IF($B282="igen",Beosztás!AP315,"")</f>
        <v/>
      </c>
      <c r="Z282" s="40" t="str">
        <f>IF($B282="igen",Beosztás!AQ315,"")</f>
        <v/>
      </c>
      <c r="AA282" s="40" t="str">
        <f>IF($B282="igen",Beosztás!AR315,"")</f>
        <v/>
      </c>
      <c r="AB282" s="40" t="str">
        <f>IF($B282="igen",Beosztás!AS315,"")</f>
        <v/>
      </c>
      <c r="AC282" s="40" t="str">
        <f>IF($B282="igen",Beosztás!AT315,"")</f>
        <v/>
      </c>
      <c r="AD282" s="40" t="str">
        <f>IF($B282="igen",Beosztás!AU315,"")</f>
        <v/>
      </c>
      <c r="AE282" s="40" t="str">
        <f>IF($B282="igen",Beosztás!AV315,"")</f>
        <v/>
      </c>
      <c r="AF282" s="40" t="str">
        <f>IF($B282="igen",Beosztás!AW315,"")</f>
        <v/>
      </c>
      <c r="AG282" s="40" t="str">
        <f>IF($B282="igen",Beosztás!AX315,"")</f>
        <v/>
      </c>
    </row>
    <row r="283" spans="1:33" ht="15" hidden="1" thickBot="1" x14ac:dyDescent="0.35">
      <c r="A283" s="155">
        <f>Beosztás!A316</f>
        <v>0</v>
      </c>
      <c r="B283">
        <f>VLOOKUP($A283,Beosztás!$A$42:$S$348,12,)</f>
        <v>0</v>
      </c>
      <c r="C283" s="40" t="str">
        <f>IF($B283="igen",Beosztás!T316,"")</f>
        <v/>
      </c>
      <c r="D283" s="40" t="str">
        <f>IF($B283="igen",Beosztás!U316,"")</f>
        <v/>
      </c>
      <c r="E283" s="40" t="str">
        <f>IF($B283="igen",Beosztás!V316,"")</f>
        <v/>
      </c>
      <c r="F283" s="40" t="str">
        <f>IF($B283="igen",Beosztás!W316,"")</f>
        <v/>
      </c>
      <c r="G283" s="40" t="str">
        <f>IF($B283="igen",Beosztás!X316,"")</f>
        <v/>
      </c>
      <c r="H283" s="40" t="str">
        <f>IF($B283="igen",Beosztás!Y316,"")</f>
        <v/>
      </c>
      <c r="I283" s="40" t="str">
        <f>IF($B283="igen",Beosztás!Z316,"")</f>
        <v/>
      </c>
      <c r="J283" s="40" t="str">
        <f>IF($B283="igen",Beosztás!AA316,"")</f>
        <v/>
      </c>
      <c r="K283" s="40" t="str">
        <f>IF($B283="igen",Beosztás!AB316,"")</f>
        <v/>
      </c>
      <c r="L283" s="40" t="str">
        <f>IF($B283="igen",Beosztás!AC316,"")</f>
        <v/>
      </c>
      <c r="M283" s="40" t="str">
        <f>IF($B283="igen",Beosztás!AD316,"")</f>
        <v/>
      </c>
      <c r="N283" s="40" t="str">
        <f>IF($B283="igen",Beosztás!AE316,"")</f>
        <v/>
      </c>
      <c r="O283" s="40" t="str">
        <f>IF($B283="igen",Beosztás!AF316,"")</f>
        <v/>
      </c>
      <c r="P283" s="40" t="str">
        <f>IF($B283="igen",Beosztás!AG316,"")</f>
        <v/>
      </c>
      <c r="Q283" s="40" t="str">
        <f>IF($B283="igen",Beosztás!AH316,"")</f>
        <v/>
      </c>
      <c r="R283" s="40" t="str">
        <f>IF($B283="igen",Beosztás!AI316,"")</f>
        <v/>
      </c>
      <c r="S283" s="40" t="str">
        <f>IF($B283="igen",Beosztás!AJ316,"")</f>
        <v/>
      </c>
      <c r="T283" s="40" t="str">
        <f>IF($B283="igen",Beosztás!AK316,"")</f>
        <v/>
      </c>
      <c r="U283" s="40" t="str">
        <f>IF($B283="igen",Beosztás!AL316,"")</f>
        <v/>
      </c>
      <c r="V283" s="40" t="str">
        <f>IF($B283="igen",Beosztás!AM316,"")</f>
        <v/>
      </c>
      <c r="W283" s="40" t="str">
        <f>IF($B283="igen",Beosztás!AN316,"")</f>
        <v/>
      </c>
      <c r="X283" s="40" t="str">
        <f>IF($B283="igen",Beosztás!AO316,"")</f>
        <v/>
      </c>
      <c r="Y283" s="40" t="str">
        <f>IF($B283="igen",Beosztás!AP316,"")</f>
        <v/>
      </c>
      <c r="Z283" s="40" t="str">
        <f>IF($B283="igen",Beosztás!AQ316,"")</f>
        <v/>
      </c>
      <c r="AA283" s="40" t="str">
        <f>IF($B283="igen",Beosztás!AR316,"")</f>
        <v/>
      </c>
      <c r="AB283" s="40" t="str">
        <f>IF($B283="igen",Beosztás!AS316,"")</f>
        <v/>
      </c>
      <c r="AC283" s="40" t="str">
        <f>IF($B283="igen",Beosztás!AT316,"")</f>
        <v/>
      </c>
      <c r="AD283" s="40" t="str">
        <f>IF($B283="igen",Beosztás!AU316,"")</f>
        <v/>
      </c>
      <c r="AE283" s="40" t="str">
        <f>IF($B283="igen",Beosztás!AV316,"")</f>
        <v/>
      </c>
      <c r="AF283" s="40" t="str">
        <f>IF($B283="igen",Beosztás!AW316,"")</f>
        <v/>
      </c>
      <c r="AG283" s="40" t="str">
        <f>IF($B283="igen",Beosztás!AX316,"")</f>
        <v/>
      </c>
    </row>
    <row r="284" spans="1:33" ht="15" hidden="1" thickBot="1" x14ac:dyDescent="0.35">
      <c r="A284" s="155">
        <f>Beosztás!A317</f>
        <v>0</v>
      </c>
      <c r="B284">
        <f>VLOOKUP($A284,Beosztás!$A$42:$S$348,12,)</f>
        <v>0</v>
      </c>
      <c r="C284" s="40" t="str">
        <f>IF($B284="igen",Beosztás!T317,"")</f>
        <v/>
      </c>
      <c r="D284" s="40" t="str">
        <f>IF($B284="igen",Beosztás!U317,"")</f>
        <v/>
      </c>
      <c r="E284" s="40" t="str">
        <f>IF($B284="igen",Beosztás!V317,"")</f>
        <v/>
      </c>
      <c r="F284" s="40" t="str">
        <f>IF($B284="igen",Beosztás!W317,"")</f>
        <v/>
      </c>
      <c r="G284" s="40" t="str">
        <f>IF($B284="igen",Beosztás!X317,"")</f>
        <v/>
      </c>
      <c r="H284" s="40" t="str">
        <f>IF($B284="igen",Beosztás!Y317,"")</f>
        <v/>
      </c>
      <c r="I284" s="40" t="str">
        <f>IF($B284="igen",Beosztás!Z317,"")</f>
        <v/>
      </c>
      <c r="J284" s="40" t="str">
        <f>IF($B284="igen",Beosztás!AA317,"")</f>
        <v/>
      </c>
      <c r="K284" s="40" t="str">
        <f>IF($B284="igen",Beosztás!AB317,"")</f>
        <v/>
      </c>
      <c r="L284" s="40" t="str">
        <f>IF($B284="igen",Beosztás!AC317,"")</f>
        <v/>
      </c>
      <c r="M284" s="40" t="str">
        <f>IF($B284="igen",Beosztás!AD317,"")</f>
        <v/>
      </c>
      <c r="N284" s="40" t="str">
        <f>IF($B284="igen",Beosztás!AE317,"")</f>
        <v/>
      </c>
      <c r="O284" s="40" t="str">
        <f>IF($B284="igen",Beosztás!AF317,"")</f>
        <v/>
      </c>
      <c r="P284" s="40" t="str">
        <f>IF($B284="igen",Beosztás!AG317,"")</f>
        <v/>
      </c>
      <c r="Q284" s="40" t="str">
        <f>IF($B284="igen",Beosztás!AH317,"")</f>
        <v/>
      </c>
      <c r="R284" s="40" t="str">
        <f>IF($B284="igen",Beosztás!AI317,"")</f>
        <v/>
      </c>
      <c r="S284" s="40" t="str">
        <f>IF($B284="igen",Beosztás!AJ317,"")</f>
        <v/>
      </c>
      <c r="T284" s="40" t="str">
        <f>IF($B284="igen",Beosztás!AK317,"")</f>
        <v/>
      </c>
      <c r="U284" s="40" t="str">
        <f>IF($B284="igen",Beosztás!AL317,"")</f>
        <v/>
      </c>
      <c r="V284" s="40" t="str">
        <f>IF($B284="igen",Beosztás!AM317,"")</f>
        <v/>
      </c>
      <c r="W284" s="40" t="str">
        <f>IF($B284="igen",Beosztás!AN317,"")</f>
        <v/>
      </c>
      <c r="X284" s="40" t="str">
        <f>IF($B284="igen",Beosztás!AO317,"")</f>
        <v/>
      </c>
      <c r="Y284" s="40" t="str">
        <f>IF($B284="igen",Beosztás!AP317,"")</f>
        <v/>
      </c>
      <c r="Z284" s="40" t="str">
        <f>IF($B284="igen",Beosztás!AQ317,"")</f>
        <v/>
      </c>
      <c r="AA284" s="40" t="str">
        <f>IF($B284="igen",Beosztás!AR317,"")</f>
        <v/>
      </c>
      <c r="AB284" s="40" t="str">
        <f>IF($B284="igen",Beosztás!AS317,"")</f>
        <v/>
      </c>
      <c r="AC284" s="40" t="str">
        <f>IF($B284="igen",Beosztás!AT317,"")</f>
        <v/>
      </c>
      <c r="AD284" s="40" t="str">
        <f>IF($B284="igen",Beosztás!AU317,"")</f>
        <v/>
      </c>
      <c r="AE284" s="40" t="str">
        <f>IF($B284="igen",Beosztás!AV317,"")</f>
        <v/>
      </c>
      <c r="AF284" s="40" t="str">
        <f>IF($B284="igen",Beosztás!AW317,"")</f>
        <v/>
      </c>
      <c r="AG284" s="40" t="str">
        <f>IF($B284="igen",Beosztás!AX317,"")</f>
        <v/>
      </c>
    </row>
    <row r="285" spans="1:33" ht="15" hidden="1" thickBot="1" x14ac:dyDescent="0.35">
      <c r="A285" s="155">
        <f>Beosztás!A318</f>
        <v>0</v>
      </c>
      <c r="B285">
        <f>VLOOKUP($A285,Beosztás!$A$42:$S$348,12,)</f>
        <v>0</v>
      </c>
      <c r="C285" s="40" t="str">
        <f>IF($B285="igen",Beosztás!T318,"")</f>
        <v/>
      </c>
      <c r="D285" s="40" t="str">
        <f>IF($B285="igen",Beosztás!U318,"")</f>
        <v/>
      </c>
      <c r="E285" s="40" t="str">
        <f>IF($B285="igen",Beosztás!V318,"")</f>
        <v/>
      </c>
      <c r="F285" s="40" t="str">
        <f>IF($B285="igen",Beosztás!W318,"")</f>
        <v/>
      </c>
      <c r="G285" s="40" t="str">
        <f>IF($B285="igen",Beosztás!X318,"")</f>
        <v/>
      </c>
      <c r="H285" s="40" t="str">
        <f>IF($B285="igen",Beosztás!Y318,"")</f>
        <v/>
      </c>
      <c r="I285" s="40" t="str">
        <f>IF($B285="igen",Beosztás!Z318,"")</f>
        <v/>
      </c>
      <c r="J285" s="40" t="str">
        <f>IF($B285="igen",Beosztás!AA318,"")</f>
        <v/>
      </c>
      <c r="K285" s="40" t="str">
        <f>IF($B285="igen",Beosztás!AB318,"")</f>
        <v/>
      </c>
      <c r="L285" s="40" t="str">
        <f>IF($B285="igen",Beosztás!AC318,"")</f>
        <v/>
      </c>
      <c r="M285" s="40" t="str">
        <f>IF($B285="igen",Beosztás!AD318,"")</f>
        <v/>
      </c>
      <c r="N285" s="40" t="str">
        <f>IF($B285="igen",Beosztás!AE318,"")</f>
        <v/>
      </c>
      <c r="O285" s="40" t="str">
        <f>IF($B285="igen",Beosztás!AF318,"")</f>
        <v/>
      </c>
      <c r="P285" s="40" t="str">
        <f>IF($B285="igen",Beosztás!AG318,"")</f>
        <v/>
      </c>
      <c r="Q285" s="40" t="str">
        <f>IF($B285="igen",Beosztás!AH318,"")</f>
        <v/>
      </c>
      <c r="R285" s="40" t="str">
        <f>IF($B285="igen",Beosztás!AI318,"")</f>
        <v/>
      </c>
      <c r="S285" s="40" t="str">
        <f>IF($B285="igen",Beosztás!AJ318,"")</f>
        <v/>
      </c>
      <c r="T285" s="40" t="str">
        <f>IF($B285="igen",Beosztás!AK318,"")</f>
        <v/>
      </c>
      <c r="U285" s="40" t="str">
        <f>IF($B285="igen",Beosztás!AL318,"")</f>
        <v/>
      </c>
      <c r="V285" s="40" t="str">
        <f>IF($B285="igen",Beosztás!AM318,"")</f>
        <v/>
      </c>
      <c r="W285" s="40" t="str">
        <f>IF($B285="igen",Beosztás!AN318,"")</f>
        <v/>
      </c>
      <c r="X285" s="40" t="str">
        <f>IF($B285="igen",Beosztás!AO318,"")</f>
        <v/>
      </c>
      <c r="Y285" s="40" t="str">
        <f>IF($B285="igen",Beosztás!AP318,"")</f>
        <v/>
      </c>
      <c r="Z285" s="40" t="str">
        <f>IF($B285="igen",Beosztás!AQ318,"")</f>
        <v/>
      </c>
      <c r="AA285" s="40" t="str">
        <f>IF($B285="igen",Beosztás!AR318,"")</f>
        <v/>
      </c>
      <c r="AB285" s="40" t="str">
        <f>IF($B285="igen",Beosztás!AS318,"")</f>
        <v/>
      </c>
      <c r="AC285" s="40" t="str">
        <f>IF($B285="igen",Beosztás!AT318,"")</f>
        <v/>
      </c>
      <c r="AD285" s="40" t="str">
        <f>IF($B285="igen",Beosztás!AU318,"")</f>
        <v/>
      </c>
      <c r="AE285" s="40" t="str">
        <f>IF($B285="igen",Beosztás!AV318,"")</f>
        <v/>
      </c>
      <c r="AF285" s="40" t="str">
        <f>IF($B285="igen",Beosztás!AW318,"")</f>
        <v/>
      </c>
      <c r="AG285" s="40" t="str">
        <f>IF($B285="igen",Beosztás!AX318,"")</f>
        <v/>
      </c>
    </row>
    <row r="286" spans="1:33" ht="15" hidden="1" thickBot="1" x14ac:dyDescent="0.35">
      <c r="A286" s="155">
        <f>Beosztás!A319</f>
        <v>0</v>
      </c>
      <c r="B286">
        <f>VLOOKUP($A286,Beosztás!$A$42:$S$348,12,)</f>
        <v>0</v>
      </c>
      <c r="C286" s="40" t="str">
        <f>IF($B286="igen",Beosztás!T319,"")</f>
        <v/>
      </c>
      <c r="D286" s="40" t="str">
        <f>IF($B286="igen",Beosztás!U319,"")</f>
        <v/>
      </c>
      <c r="E286" s="40" t="str">
        <f>IF($B286="igen",Beosztás!V319,"")</f>
        <v/>
      </c>
      <c r="F286" s="40" t="str">
        <f>IF($B286="igen",Beosztás!W319,"")</f>
        <v/>
      </c>
      <c r="G286" s="40" t="str">
        <f>IF($B286="igen",Beosztás!X319,"")</f>
        <v/>
      </c>
      <c r="H286" s="40" t="str">
        <f>IF($B286="igen",Beosztás!Y319,"")</f>
        <v/>
      </c>
      <c r="I286" s="40" t="str">
        <f>IF($B286="igen",Beosztás!Z319,"")</f>
        <v/>
      </c>
      <c r="J286" s="40" t="str">
        <f>IF($B286="igen",Beosztás!AA319,"")</f>
        <v/>
      </c>
      <c r="K286" s="40" t="str">
        <f>IF($B286="igen",Beosztás!AB319,"")</f>
        <v/>
      </c>
      <c r="L286" s="40" t="str">
        <f>IF($B286="igen",Beosztás!AC319,"")</f>
        <v/>
      </c>
      <c r="M286" s="40" t="str">
        <f>IF($B286="igen",Beosztás!AD319,"")</f>
        <v/>
      </c>
      <c r="N286" s="40" t="str">
        <f>IF($B286="igen",Beosztás!AE319,"")</f>
        <v/>
      </c>
      <c r="O286" s="40" t="str">
        <f>IF($B286="igen",Beosztás!AF319,"")</f>
        <v/>
      </c>
      <c r="P286" s="40" t="str">
        <f>IF($B286="igen",Beosztás!AG319,"")</f>
        <v/>
      </c>
      <c r="Q286" s="40" t="str">
        <f>IF($B286="igen",Beosztás!AH319,"")</f>
        <v/>
      </c>
      <c r="R286" s="40" t="str">
        <f>IF($B286="igen",Beosztás!AI319,"")</f>
        <v/>
      </c>
      <c r="S286" s="40" t="str">
        <f>IF($B286="igen",Beosztás!AJ319,"")</f>
        <v/>
      </c>
      <c r="T286" s="40" t="str">
        <f>IF($B286="igen",Beosztás!AK319,"")</f>
        <v/>
      </c>
      <c r="U286" s="40" t="str">
        <f>IF($B286="igen",Beosztás!AL319,"")</f>
        <v/>
      </c>
      <c r="V286" s="40" t="str">
        <f>IF($B286="igen",Beosztás!AM319,"")</f>
        <v/>
      </c>
      <c r="W286" s="40" t="str">
        <f>IF($B286="igen",Beosztás!AN319,"")</f>
        <v/>
      </c>
      <c r="X286" s="40" t="str">
        <f>IF($B286="igen",Beosztás!AO319,"")</f>
        <v/>
      </c>
      <c r="Y286" s="40" t="str">
        <f>IF($B286="igen",Beosztás!AP319,"")</f>
        <v/>
      </c>
      <c r="Z286" s="40" t="str">
        <f>IF($B286="igen",Beosztás!AQ319,"")</f>
        <v/>
      </c>
      <c r="AA286" s="40" t="str">
        <f>IF($B286="igen",Beosztás!AR319,"")</f>
        <v/>
      </c>
      <c r="AB286" s="40" t="str">
        <f>IF($B286="igen",Beosztás!AS319,"")</f>
        <v/>
      </c>
      <c r="AC286" s="40" t="str">
        <f>IF($B286="igen",Beosztás!AT319,"")</f>
        <v/>
      </c>
      <c r="AD286" s="40" t="str">
        <f>IF($B286="igen",Beosztás!AU319,"")</f>
        <v/>
      </c>
      <c r="AE286" s="40" t="str">
        <f>IF($B286="igen",Beosztás!AV319,"")</f>
        <v/>
      </c>
      <c r="AF286" s="40" t="str">
        <f>IF($B286="igen",Beosztás!AW319,"")</f>
        <v/>
      </c>
      <c r="AG286" s="40" t="str">
        <f>IF($B286="igen",Beosztás!AX319,"")</f>
        <v/>
      </c>
    </row>
    <row r="287" spans="1:33" ht="15" hidden="1" thickBot="1" x14ac:dyDescent="0.35">
      <c r="A287" s="155">
        <f>Beosztás!A320</f>
        <v>0</v>
      </c>
      <c r="B287">
        <f>VLOOKUP($A287,Beosztás!$A$42:$S$348,12,)</f>
        <v>0</v>
      </c>
      <c r="C287" s="40" t="str">
        <f>IF($B287="igen",Beosztás!T320,"")</f>
        <v/>
      </c>
      <c r="D287" s="40" t="str">
        <f>IF($B287="igen",Beosztás!U320,"")</f>
        <v/>
      </c>
      <c r="E287" s="40" t="str">
        <f>IF($B287="igen",Beosztás!V320,"")</f>
        <v/>
      </c>
      <c r="F287" s="40" t="str">
        <f>IF($B287="igen",Beosztás!W320,"")</f>
        <v/>
      </c>
      <c r="G287" s="40" t="str">
        <f>IF($B287="igen",Beosztás!X320,"")</f>
        <v/>
      </c>
      <c r="H287" s="40" t="str">
        <f>IF($B287="igen",Beosztás!Y320,"")</f>
        <v/>
      </c>
      <c r="I287" s="40" t="str">
        <f>IF($B287="igen",Beosztás!Z320,"")</f>
        <v/>
      </c>
      <c r="J287" s="40" t="str">
        <f>IF($B287="igen",Beosztás!AA320,"")</f>
        <v/>
      </c>
      <c r="K287" s="40" t="str">
        <f>IF($B287="igen",Beosztás!AB320,"")</f>
        <v/>
      </c>
      <c r="L287" s="40" t="str">
        <f>IF($B287="igen",Beosztás!AC320,"")</f>
        <v/>
      </c>
      <c r="M287" s="40" t="str">
        <f>IF($B287="igen",Beosztás!AD320,"")</f>
        <v/>
      </c>
      <c r="N287" s="40" t="str">
        <f>IF($B287="igen",Beosztás!AE320,"")</f>
        <v/>
      </c>
      <c r="O287" s="40" t="str">
        <f>IF($B287="igen",Beosztás!AF320,"")</f>
        <v/>
      </c>
      <c r="P287" s="40" t="str">
        <f>IF($B287="igen",Beosztás!AG320,"")</f>
        <v/>
      </c>
      <c r="Q287" s="40" t="str">
        <f>IF($B287="igen",Beosztás!AH320,"")</f>
        <v/>
      </c>
      <c r="R287" s="40" t="str">
        <f>IF($B287="igen",Beosztás!AI320,"")</f>
        <v/>
      </c>
      <c r="S287" s="40" t="str">
        <f>IF($B287="igen",Beosztás!AJ320,"")</f>
        <v/>
      </c>
      <c r="T287" s="40" t="str">
        <f>IF($B287="igen",Beosztás!AK320,"")</f>
        <v/>
      </c>
      <c r="U287" s="40" t="str">
        <f>IF($B287="igen",Beosztás!AL320,"")</f>
        <v/>
      </c>
      <c r="V287" s="40" t="str">
        <f>IF($B287="igen",Beosztás!AM320,"")</f>
        <v/>
      </c>
      <c r="W287" s="40" t="str">
        <f>IF($B287="igen",Beosztás!AN320,"")</f>
        <v/>
      </c>
      <c r="X287" s="40" t="str">
        <f>IF($B287="igen",Beosztás!AO320,"")</f>
        <v/>
      </c>
      <c r="Y287" s="40" t="str">
        <f>IF($B287="igen",Beosztás!AP320,"")</f>
        <v/>
      </c>
      <c r="Z287" s="40" t="str">
        <f>IF($B287="igen",Beosztás!AQ320,"")</f>
        <v/>
      </c>
      <c r="AA287" s="40" t="str">
        <f>IF($B287="igen",Beosztás!AR320,"")</f>
        <v/>
      </c>
      <c r="AB287" s="40" t="str">
        <f>IF($B287="igen",Beosztás!AS320,"")</f>
        <v/>
      </c>
      <c r="AC287" s="40" t="str">
        <f>IF($B287="igen",Beosztás!AT320,"")</f>
        <v/>
      </c>
      <c r="AD287" s="40" t="str">
        <f>IF($B287="igen",Beosztás!AU320,"")</f>
        <v/>
      </c>
      <c r="AE287" s="40" t="str">
        <f>IF($B287="igen",Beosztás!AV320,"")</f>
        <v/>
      </c>
      <c r="AF287" s="40" t="str">
        <f>IF($B287="igen",Beosztás!AW320,"")</f>
        <v/>
      </c>
      <c r="AG287" s="40" t="str">
        <f>IF($B287="igen",Beosztás!AX320,"")</f>
        <v/>
      </c>
    </row>
    <row r="288" spans="1:33" ht="15" hidden="1" thickBot="1" x14ac:dyDescent="0.35">
      <c r="A288" s="155">
        <f>Beosztás!A321</f>
        <v>0</v>
      </c>
      <c r="B288">
        <f>VLOOKUP($A288,Beosztás!$A$42:$S$348,12,)</f>
        <v>0</v>
      </c>
      <c r="C288" s="40" t="str">
        <f>IF($B288="igen",Beosztás!T321,"")</f>
        <v/>
      </c>
      <c r="D288" s="40" t="str">
        <f>IF($B288="igen",Beosztás!U321,"")</f>
        <v/>
      </c>
      <c r="E288" s="40" t="str">
        <f>IF($B288="igen",Beosztás!V321,"")</f>
        <v/>
      </c>
      <c r="F288" s="40" t="str">
        <f>IF($B288="igen",Beosztás!W321,"")</f>
        <v/>
      </c>
      <c r="G288" s="40" t="str">
        <f>IF($B288="igen",Beosztás!X321,"")</f>
        <v/>
      </c>
      <c r="H288" s="40" t="str">
        <f>IF($B288="igen",Beosztás!Y321,"")</f>
        <v/>
      </c>
      <c r="I288" s="40" t="str">
        <f>IF($B288="igen",Beosztás!Z321,"")</f>
        <v/>
      </c>
      <c r="J288" s="40" t="str">
        <f>IF($B288="igen",Beosztás!AA321,"")</f>
        <v/>
      </c>
      <c r="K288" s="40" t="str">
        <f>IF($B288="igen",Beosztás!AB321,"")</f>
        <v/>
      </c>
      <c r="L288" s="40" t="str">
        <f>IF($B288="igen",Beosztás!AC321,"")</f>
        <v/>
      </c>
      <c r="M288" s="40" t="str">
        <f>IF($B288="igen",Beosztás!AD321,"")</f>
        <v/>
      </c>
      <c r="N288" s="40" t="str">
        <f>IF($B288="igen",Beosztás!AE321,"")</f>
        <v/>
      </c>
      <c r="O288" s="40" t="str">
        <f>IF($B288="igen",Beosztás!AF321,"")</f>
        <v/>
      </c>
      <c r="P288" s="40" t="str">
        <f>IF($B288="igen",Beosztás!AG321,"")</f>
        <v/>
      </c>
      <c r="Q288" s="40" t="str">
        <f>IF($B288="igen",Beosztás!AH321,"")</f>
        <v/>
      </c>
      <c r="R288" s="40" t="str">
        <f>IF($B288="igen",Beosztás!AI321,"")</f>
        <v/>
      </c>
      <c r="S288" s="40" t="str">
        <f>IF($B288="igen",Beosztás!AJ321,"")</f>
        <v/>
      </c>
      <c r="T288" s="40" t="str">
        <f>IF($B288="igen",Beosztás!AK321,"")</f>
        <v/>
      </c>
      <c r="U288" s="40" t="str">
        <f>IF($B288="igen",Beosztás!AL321,"")</f>
        <v/>
      </c>
      <c r="V288" s="40" t="str">
        <f>IF($B288="igen",Beosztás!AM321,"")</f>
        <v/>
      </c>
      <c r="W288" s="40" t="str">
        <f>IF($B288="igen",Beosztás!AN321,"")</f>
        <v/>
      </c>
      <c r="X288" s="40" t="str">
        <f>IF($B288="igen",Beosztás!AO321,"")</f>
        <v/>
      </c>
      <c r="Y288" s="40" t="str">
        <f>IF($B288="igen",Beosztás!AP321,"")</f>
        <v/>
      </c>
      <c r="Z288" s="40" t="str">
        <f>IF($B288="igen",Beosztás!AQ321,"")</f>
        <v/>
      </c>
      <c r="AA288" s="40" t="str">
        <f>IF($B288="igen",Beosztás!AR321,"")</f>
        <v/>
      </c>
      <c r="AB288" s="40" t="str">
        <f>IF($B288="igen",Beosztás!AS321,"")</f>
        <v/>
      </c>
      <c r="AC288" s="40" t="str">
        <f>IF($B288="igen",Beosztás!AT321,"")</f>
        <v/>
      </c>
      <c r="AD288" s="40" t="str">
        <f>IF($B288="igen",Beosztás!AU321,"")</f>
        <v/>
      </c>
      <c r="AE288" s="40" t="str">
        <f>IF($B288="igen",Beosztás!AV321,"")</f>
        <v/>
      </c>
      <c r="AF288" s="40" t="str">
        <f>IF($B288="igen",Beosztás!AW321,"")</f>
        <v/>
      </c>
      <c r="AG288" s="40" t="str">
        <f>IF($B288="igen",Beosztás!AX321,"")</f>
        <v/>
      </c>
    </row>
    <row r="289" spans="1:33" ht="15" hidden="1" thickBot="1" x14ac:dyDescent="0.35">
      <c r="A289" s="155">
        <f>Beosztás!A322</f>
        <v>0</v>
      </c>
      <c r="B289">
        <f>VLOOKUP($A289,Beosztás!$A$42:$S$348,12,)</f>
        <v>0</v>
      </c>
      <c r="C289" s="40" t="str">
        <f>IF($B289="igen",Beosztás!T322,"")</f>
        <v/>
      </c>
      <c r="D289" s="40" t="str">
        <f>IF($B289="igen",Beosztás!U322,"")</f>
        <v/>
      </c>
      <c r="E289" s="40" t="str">
        <f>IF($B289="igen",Beosztás!V322,"")</f>
        <v/>
      </c>
      <c r="F289" s="40" t="str">
        <f>IF($B289="igen",Beosztás!W322,"")</f>
        <v/>
      </c>
      <c r="G289" s="40" t="str">
        <f>IF($B289="igen",Beosztás!X322,"")</f>
        <v/>
      </c>
      <c r="H289" s="40" t="str">
        <f>IF($B289="igen",Beosztás!Y322,"")</f>
        <v/>
      </c>
      <c r="I289" s="40" t="str">
        <f>IF($B289="igen",Beosztás!Z322,"")</f>
        <v/>
      </c>
      <c r="J289" s="40" t="str">
        <f>IF($B289="igen",Beosztás!AA322,"")</f>
        <v/>
      </c>
      <c r="K289" s="40" t="str">
        <f>IF($B289="igen",Beosztás!AB322,"")</f>
        <v/>
      </c>
      <c r="L289" s="40" t="str">
        <f>IF($B289="igen",Beosztás!AC322,"")</f>
        <v/>
      </c>
      <c r="M289" s="40" t="str">
        <f>IF($B289="igen",Beosztás!AD322,"")</f>
        <v/>
      </c>
      <c r="N289" s="40" t="str">
        <f>IF($B289="igen",Beosztás!AE322,"")</f>
        <v/>
      </c>
      <c r="O289" s="40" t="str">
        <f>IF($B289="igen",Beosztás!AF322,"")</f>
        <v/>
      </c>
      <c r="P289" s="40" t="str">
        <f>IF($B289="igen",Beosztás!AG322,"")</f>
        <v/>
      </c>
      <c r="Q289" s="40" t="str">
        <f>IF($B289="igen",Beosztás!AH322,"")</f>
        <v/>
      </c>
      <c r="R289" s="40" t="str">
        <f>IF($B289="igen",Beosztás!AI322,"")</f>
        <v/>
      </c>
      <c r="S289" s="40" t="str">
        <f>IF($B289="igen",Beosztás!AJ322,"")</f>
        <v/>
      </c>
      <c r="T289" s="40" t="str">
        <f>IF($B289="igen",Beosztás!AK322,"")</f>
        <v/>
      </c>
      <c r="U289" s="40" t="str">
        <f>IF($B289="igen",Beosztás!AL322,"")</f>
        <v/>
      </c>
      <c r="V289" s="40" t="str">
        <f>IF($B289="igen",Beosztás!AM322,"")</f>
        <v/>
      </c>
      <c r="W289" s="40" t="str">
        <f>IF($B289="igen",Beosztás!AN322,"")</f>
        <v/>
      </c>
      <c r="X289" s="40" t="str">
        <f>IF($B289="igen",Beosztás!AO322,"")</f>
        <v/>
      </c>
      <c r="Y289" s="40" t="str">
        <f>IF($B289="igen",Beosztás!AP322,"")</f>
        <v/>
      </c>
      <c r="Z289" s="40" t="str">
        <f>IF($B289="igen",Beosztás!AQ322,"")</f>
        <v/>
      </c>
      <c r="AA289" s="40" t="str">
        <f>IF($B289="igen",Beosztás!AR322,"")</f>
        <v/>
      </c>
      <c r="AB289" s="40" t="str">
        <f>IF($B289="igen",Beosztás!AS322,"")</f>
        <v/>
      </c>
      <c r="AC289" s="40" t="str">
        <f>IF($B289="igen",Beosztás!AT322,"")</f>
        <v/>
      </c>
      <c r="AD289" s="40" t="str">
        <f>IF($B289="igen",Beosztás!AU322,"")</f>
        <v/>
      </c>
      <c r="AE289" s="40" t="str">
        <f>IF($B289="igen",Beosztás!AV322,"")</f>
        <v/>
      </c>
      <c r="AF289" s="40" t="str">
        <f>IF($B289="igen",Beosztás!AW322,"")</f>
        <v/>
      </c>
      <c r="AG289" s="40" t="str">
        <f>IF($B289="igen",Beosztás!AX322,"")</f>
        <v/>
      </c>
    </row>
    <row r="290" spans="1:33" ht="15" hidden="1" thickBot="1" x14ac:dyDescent="0.35">
      <c r="A290" s="155">
        <f>Beosztás!A323</f>
        <v>0</v>
      </c>
      <c r="B290">
        <f>VLOOKUP($A290,Beosztás!$A$42:$S$348,12,)</f>
        <v>0</v>
      </c>
      <c r="C290" s="40" t="str">
        <f>IF($B290="igen",Beosztás!T323,"")</f>
        <v/>
      </c>
      <c r="D290" s="40" t="str">
        <f>IF($B290="igen",Beosztás!U323,"")</f>
        <v/>
      </c>
      <c r="E290" s="40" t="str">
        <f>IF($B290="igen",Beosztás!V323,"")</f>
        <v/>
      </c>
      <c r="F290" s="40" t="str">
        <f>IF($B290="igen",Beosztás!W323,"")</f>
        <v/>
      </c>
      <c r="G290" s="40" t="str">
        <f>IF($B290="igen",Beosztás!X323,"")</f>
        <v/>
      </c>
      <c r="H290" s="40" t="str">
        <f>IF($B290="igen",Beosztás!Y323,"")</f>
        <v/>
      </c>
      <c r="I290" s="40" t="str">
        <f>IF($B290="igen",Beosztás!Z323,"")</f>
        <v/>
      </c>
      <c r="J290" s="40" t="str">
        <f>IF($B290="igen",Beosztás!AA323,"")</f>
        <v/>
      </c>
      <c r="K290" s="40" t="str">
        <f>IF($B290="igen",Beosztás!AB323,"")</f>
        <v/>
      </c>
      <c r="L290" s="40" t="str">
        <f>IF($B290="igen",Beosztás!AC323,"")</f>
        <v/>
      </c>
      <c r="M290" s="40" t="str">
        <f>IF($B290="igen",Beosztás!AD323,"")</f>
        <v/>
      </c>
      <c r="N290" s="40" t="str">
        <f>IF($B290="igen",Beosztás!AE323,"")</f>
        <v/>
      </c>
      <c r="O290" s="40" t="str">
        <f>IF($B290="igen",Beosztás!AF323,"")</f>
        <v/>
      </c>
      <c r="P290" s="40" t="str">
        <f>IF($B290="igen",Beosztás!AG323,"")</f>
        <v/>
      </c>
      <c r="Q290" s="40" t="str">
        <f>IF($B290="igen",Beosztás!AH323,"")</f>
        <v/>
      </c>
      <c r="R290" s="40" t="str">
        <f>IF($B290="igen",Beosztás!AI323,"")</f>
        <v/>
      </c>
      <c r="S290" s="40" t="str">
        <f>IF($B290="igen",Beosztás!AJ323,"")</f>
        <v/>
      </c>
      <c r="T290" s="40" t="str">
        <f>IF($B290="igen",Beosztás!AK323,"")</f>
        <v/>
      </c>
      <c r="U290" s="40" t="str">
        <f>IF($B290="igen",Beosztás!AL323,"")</f>
        <v/>
      </c>
      <c r="V290" s="40" t="str">
        <f>IF($B290="igen",Beosztás!AM323,"")</f>
        <v/>
      </c>
      <c r="W290" s="40" t="str">
        <f>IF($B290="igen",Beosztás!AN323,"")</f>
        <v/>
      </c>
      <c r="X290" s="40" t="str">
        <f>IF($B290="igen",Beosztás!AO323,"")</f>
        <v/>
      </c>
      <c r="Y290" s="40" t="str">
        <f>IF($B290="igen",Beosztás!AP323,"")</f>
        <v/>
      </c>
      <c r="Z290" s="40" t="str">
        <f>IF($B290="igen",Beosztás!AQ323,"")</f>
        <v/>
      </c>
      <c r="AA290" s="40" t="str">
        <f>IF($B290="igen",Beosztás!AR323,"")</f>
        <v/>
      </c>
      <c r="AB290" s="40" t="str">
        <f>IF($B290="igen",Beosztás!AS323,"")</f>
        <v/>
      </c>
      <c r="AC290" s="40" t="str">
        <f>IF($B290="igen",Beosztás!AT323,"")</f>
        <v/>
      </c>
      <c r="AD290" s="40" t="str">
        <f>IF($B290="igen",Beosztás!AU323,"")</f>
        <v/>
      </c>
      <c r="AE290" s="40" t="str">
        <f>IF($B290="igen",Beosztás!AV323,"")</f>
        <v/>
      </c>
      <c r="AF290" s="40" t="str">
        <f>IF($B290="igen",Beosztás!AW323,"")</f>
        <v/>
      </c>
      <c r="AG290" s="40" t="str">
        <f>IF($B290="igen",Beosztás!AX323,"")</f>
        <v/>
      </c>
    </row>
    <row r="291" spans="1:33" ht="15" hidden="1" thickBot="1" x14ac:dyDescent="0.35">
      <c r="A291" s="155">
        <f>Beosztás!A324</f>
        <v>0</v>
      </c>
      <c r="B291">
        <f>VLOOKUP($A291,Beosztás!$A$42:$S$348,12,)</f>
        <v>0</v>
      </c>
      <c r="C291" s="40" t="str">
        <f>IF($B291="igen",Beosztás!T324,"")</f>
        <v/>
      </c>
      <c r="D291" s="40" t="str">
        <f>IF($B291="igen",Beosztás!U324,"")</f>
        <v/>
      </c>
      <c r="E291" s="40" t="str">
        <f>IF($B291="igen",Beosztás!V324,"")</f>
        <v/>
      </c>
      <c r="F291" s="40" t="str">
        <f>IF($B291="igen",Beosztás!W324,"")</f>
        <v/>
      </c>
      <c r="G291" s="40" t="str">
        <f>IF($B291="igen",Beosztás!X324,"")</f>
        <v/>
      </c>
      <c r="H291" s="40" t="str">
        <f>IF($B291="igen",Beosztás!Y324,"")</f>
        <v/>
      </c>
      <c r="I291" s="40" t="str">
        <f>IF($B291="igen",Beosztás!Z324,"")</f>
        <v/>
      </c>
      <c r="J291" s="40" t="str">
        <f>IF($B291="igen",Beosztás!AA324,"")</f>
        <v/>
      </c>
      <c r="K291" s="40" t="str">
        <f>IF($B291="igen",Beosztás!AB324,"")</f>
        <v/>
      </c>
      <c r="L291" s="40" t="str">
        <f>IF($B291="igen",Beosztás!AC324,"")</f>
        <v/>
      </c>
      <c r="M291" s="40" t="str">
        <f>IF($B291="igen",Beosztás!AD324,"")</f>
        <v/>
      </c>
      <c r="N291" s="40" t="str">
        <f>IF($B291="igen",Beosztás!AE324,"")</f>
        <v/>
      </c>
      <c r="O291" s="40" t="str">
        <f>IF($B291="igen",Beosztás!AF324,"")</f>
        <v/>
      </c>
      <c r="P291" s="40" t="str">
        <f>IF($B291="igen",Beosztás!AG324,"")</f>
        <v/>
      </c>
      <c r="Q291" s="40" t="str">
        <f>IF($B291="igen",Beosztás!AH324,"")</f>
        <v/>
      </c>
      <c r="R291" s="40" t="str">
        <f>IF($B291="igen",Beosztás!AI324,"")</f>
        <v/>
      </c>
      <c r="S291" s="40" t="str">
        <f>IF($B291="igen",Beosztás!AJ324,"")</f>
        <v/>
      </c>
      <c r="T291" s="40" t="str">
        <f>IF($B291="igen",Beosztás!AK324,"")</f>
        <v/>
      </c>
      <c r="U291" s="40" t="str">
        <f>IF($B291="igen",Beosztás!AL324,"")</f>
        <v/>
      </c>
      <c r="V291" s="40" t="str">
        <f>IF($B291="igen",Beosztás!AM324,"")</f>
        <v/>
      </c>
      <c r="W291" s="40" t="str">
        <f>IF($B291="igen",Beosztás!AN324,"")</f>
        <v/>
      </c>
      <c r="X291" s="40" t="str">
        <f>IF($B291="igen",Beosztás!AO324,"")</f>
        <v/>
      </c>
      <c r="Y291" s="40" t="str">
        <f>IF($B291="igen",Beosztás!AP324,"")</f>
        <v/>
      </c>
      <c r="Z291" s="40" t="str">
        <f>IF($B291="igen",Beosztás!AQ324,"")</f>
        <v/>
      </c>
      <c r="AA291" s="40" t="str">
        <f>IF($B291="igen",Beosztás!AR324,"")</f>
        <v/>
      </c>
      <c r="AB291" s="40" t="str">
        <f>IF($B291="igen",Beosztás!AS324,"")</f>
        <v/>
      </c>
      <c r="AC291" s="40" t="str">
        <f>IF($B291="igen",Beosztás!AT324,"")</f>
        <v/>
      </c>
      <c r="AD291" s="40" t="str">
        <f>IF($B291="igen",Beosztás!AU324,"")</f>
        <v/>
      </c>
      <c r="AE291" s="40" t="str">
        <f>IF($B291="igen",Beosztás!AV324,"")</f>
        <v/>
      </c>
      <c r="AF291" s="40" t="str">
        <f>IF($B291="igen",Beosztás!AW324,"")</f>
        <v/>
      </c>
      <c r="AG291" s="40" t="str">
        <f>IF($B291="igen",Beosztás!AX324,"")</f>
        <v/>
      </c>
    </row>
    <row r="292" spans="1:33" ht="15" hidden="1" thickBot="1" x14ac:dyDescent="0.35">
      <c r="A292" s="155">
        <f>Beosztás!A325</f>
        <v>0</v>
      </c>
      <c r="B292">
        <f>VLOOKUP($A292,Beosztás!$A$42:$S$348,12,)</f>
        <v>0</v>
      </c>
      <c r="C292" s="40" t="str">
        <f>IF($B292="igen",Beosztás!T325,"")</f>
        <v/>
      </c>
      <c r="D292" s="40" t="str">
        <f>IF($B292="igen",Beosztás!U325,"")</f>
        <v/>
      </c>
      <c r="E292" s="40" t="str">
        <f>IF($B292="igen",Beosztás!V325,"")</f>
        <v/>
      </c>
      <c r="F292" s="40" t="str">
        <f>IF($B292="igen",Beosztás!W325,"")</f>
        <v/>
      </c>
      <c r="G292" s="40" t="str">
        <f>IF($B292="igen",Beosztás!X325,"")</f>
        <v/>
      </c>
      <c r="H292" s="40" t="str">
        <f>IF($B292="igen",Beosztás!Y325,"")</f>
        <v/>
      </c>
      <c r="I292" s="40" t="str">
        <f>IF($B292="igen",Beosztás!Z325,"")</f>
        <v/>
      </c>
      <c r="J292" s="40" t="str">
        <f>IF($B292="igen",Beosztás!AA325,"")</f>
        <v/>
      </c>
      <c r="K292" s="40" t="str">
        <f>IF($B292="igen",Beosztás!AB325,"")</f>
        <v/>
      </c>
      <c r="L292" s="40" t="str">
        <f>IF($B292="igen",Beosztás!AC325,"")</f>
        <v/>
      </c>
      <c r="M292" s="40" t="str">
        <f>IF($B292="igen",Beosztás!AD325,"")</f>
        <v/>
      </c>
      <c r="N292" s="40" t="str">
        <f>IF($B292="igen",Beosztás!AE325,"")</f>
        <v/>
      </c>
      <c r="O292" s="40" t="str">
        <f>IF($B292="igen",Beosztás!AF325,"")</f>
        <v/>
      </c>
      <c r="P292" s="40" t="str">
        <f>IF($B292="igen",Beosztás!AG325,"")</f>
        <v/>
      </c>
      <c r="Q292" s="40" t="str">
        <f>IF($B292="igen",Beosztás!AH325,"")</f>
        <v/>
      </c>
      <c r="R292" s="40" t="str">
        <f>IF($B292="igen",Beosztás!AI325,"")</f>
        <v/>
      </c>
      <c r="S292" s="40" t="str">
        <f>IF($B292="igen",Beosztás!AJ325,"")</f>
        <v/>
      </c>
      <c r="T292" s="40" t="str">
        <f>IF($B292="igen",Beosztás!AK325,"")</f>
        <v/>
      </c>
      <c r="U292" s="40" t="str">
        <f>IF($B292="igen",Beosztás!AL325,"")</f>
        <v/>
      </c>
      <c r="V292" s="40" t="str">
        <f>IF($B292="igen",Beosztás!AM325,"")</f>
        <v/>
      </c>
      <c r="W292" s="40" t="str">
        <f>IF($B292="igen",Beosztás!AN325,"")</f>
        <v/>
      </c>
      <c r="X292" s="40" t="str">
        <f>IF($B292="igen",Beosztás!AO325,"")</f>
        <v/>
      </c>
      <c r="Y292" s="40" t="str">
        <f>IF($B292="igen",Beosztás!AP325,"")</f>
        <v/>
      </c>
      <c r="Z292" s="40" t="str">
        <f>IF($B292="igen",Beosztás!AQ325,"")</f>
        <v/>
      </c>
      <c r="AA292" s="40" t="str">
        <f>IF($B292="igen",Beosztás!AR325,"")</f>
        <v/>
      </c>
      <c r="AB292" s="40" t="str">
        <f>IF($B292="igen",Beosztás!AS325,"")</f>
        <v/>
      </c>
      <c r="AC292" s="40" t="str">
        <f>IF($B292="igen",Beosztás!AT325,"")</f>
        <v/>
      </c>
      <c r="AD292" s="40" t="str">
        <f>IF($B292="igen",Beosztás!AU325,"")</f>
        <v/>
      </c>
      <c r="AE292" s="40" t="str">
        <f>IF($B292="igen",Beosztás!AV325,"")</f>
        <v/>
      </c>
      <c r="AF292" s="40" t="str">
        <f>IF($B292="igen",Beosztás!AW325,"")</f>
        <v/>
      </c>
      <c r="AG292" s="40" t="str">
        <f>IF($B292="igen",Beosztás!AX325,"")</f>
        <v/>
      </c>
    </row>
    <row r="293" spans="1:33" ht="15" hidden="1" thickBot="1" x14ac:dyDescent="0.35">
      <c r="A293" s="179" t="str">
        <f>Beosztás!A326</f>
        <v>Jani</v>
      </c>
      <c r="B293">
        <f>VLOOKUP($A293,Beosztás!$A$42:$S$348,12,)</f>
        <v>0</v>
      </c>
      <c r="C293" s="76" t="str">
        <f>IF($B293="igen",Beosztás!T326,"")</f>
        <v/>
      </c>
      <c r="D293" s="76" t="str">
        <f>IF($B293="igen",Beosztás!U326,"")</f>
        <v/>
      </c>
      <c r="E293" s="76" t="str">
        <f>IF($B293="igen",Beosztás!V326,"")</f>
        <v/>
      </c>
      <c r="F293" s="76" t="str">
        <f>IF($B293="igen",Beosztás!W326,"")</f>
        <v/>
      </c>
      <c r="G293" s="76" t="str">
        <f>IF($B293="igen",Beosztás!X326,"")</f>
        <v/>
      </c>
      <c r="H293" s="76" t="str">
        <f>IF($B293="igen",Beosztás!Y326,"")</f>
        <v/>
      </c>
      <c r="I293" s="76" t="str">
        <f>IF($B293="igen",Beosztás!Z326,"")</f>
        <v/>
      </c>
      <c r="J293" s="76" t="str">
        <f>IF($B293="igen",Beosztás!AA326,"")</f>
        <v/>
      </c>
      <c r="K293" s="76" t="str">
        <f>IF($B293="igen",Beosztás!AB326,"")</f>
        <v/>
      </c>
      <c r="L293" s="76" t="str">
        <f>IF($B293="igen",Beosztás!AC326,"")</f>
        <v/>
      </c>
      <c r="M293" s="76" t="str">
        <f>IF($B293="igen",Beosztás!AD326,"")</f>
        <v/>
      </c>
      <c r="N293" s="76" t="str">
        <f>IF($B293="igen",Beosztás!AE326,"")</f>
        <v/>
      </c>
      <c r="O293" s="76" t="str">
        <f>IF($B293="igen",Beosztás!AF326,"")</f>
        <v/>
      </c>
      <c r="P293" s="76" t="str">
        <f>IF($B293="igen",Beosztás!AG326,"")</f>
        <v/>
      </c>
      <c r="Q293" s="76" t="str">
        <f>IF($B293="igen",Beosztás!AH326,"")</f>
        <v/>
      </c>
      <c r="R293" s="76" t="str">
        <f>IF($B293="igen",Beosztás!AI326,"")</f>
        <v/>
      </c>
      <c r="S293" s="76" t="str">
        <f>IF($B293="igen",Beosztás!AJ326,"")</f>
        <v/>
      </c>
      <c r="T293" s="76" t="str">
        <f>IF($B293="igen",Beosztás!AK326,"")</f>
        <v/>
      </c>
      <c r="U293" s="76" t="str">
        <f>IF($B293="igen",Beosztás!AL326,"")</f>
        <v/>
      </c>
      <c r="V293" s="76" t="str">
        <f>IF($B293="igen",Beosztás!AM326,"")</f>
        <v/>
      </c>
      <c r="W293" s="76" t="str">
        <f>IF($B293="igen",Beosztás!AN326,"")</f>
        <v/>
      </c>
      <c r="X293" s="76" t="str">
        <f>IF($B293="igen",Beosztás!AO326,"")</f>
        <v/>
      </c>
      <c r="Y293" s="76" t="str">
        <f>IF($B293="igen",Beosztás!AP326,"")</f>
        <v/>
      </c>
      <c r="Z293" s="76" t="str">
        <f>IF($B293="igen",Beosztás!AQ326,"")</f>
        <v/>
      </c>
      <c r="AA293" s="76" t="str">
        <f>IF($B293="igen",Beosztás!AR326,"")</f>
        <v/>
      </c>
      <c r="AB293" s="76" t="str">
        <f>IF($B293="igen",Beosztás!AS326,"")</f>
        <v/>
      </c>
      <c r="AC293" s="76" t="str">
        <f>IF($B293="igen",Beosztás!AT326,"")</f>
        <v/>
      </c>
      <c r="AD293" s="76" t="str">
        <f>IF($B293="igen",Beosztás!AU326,"")</f>
        <v/>
      </c>
      <c r="AE293" s="76" t="str">
        <f>IF($B293="igen",Beosztás!AV326,"")</f>
        <v/>
      </c>
      <c r="AF293" s="76" t="str">
        <f>IF($B293="igen",Beosztás!AW326,"")</f>
        <v/>
      </c>
      <c r="AG293" s="76" t="str">
        <f>IF($B293="igen",Beosztás!AX326,"")</f>
        <v/>
      </c>
    </row>
    <row r="294" spans="1:33" ht="15" thickBot="1" x14ac:dyDescent="0.35">
      <c r="A294" s="182" t="str">
        <f>Beosztás!A327</f>
        <v>Ádám Zoltán</v>
      </c>
      <c r="B294" t="str">
        <f>VLOOKUP($A294,Beosztás!$A$42:$S$348,12,)</f>
        <v>igen</v>
      </c>
      <c r="C294" s="515"/>
      <c r="D294" s="544"/>
      <c r="E294" s="40"/>
      <c r="F294" s="40"/>
      <c r="G294" s="40"/>
      <c r="H294" s="40"/>
      <c r="I294" s="40"/>
      <c r="J294" s="40"/>
      <c r="K294" s="40"/>
      <c r="L294" s="544"/>
      <c r="M294" s="40"/>
      <c r="N294" s="40"/>
      <c r="O294" s="40"/>
      <c r="P294" s="40"/>
      <c r="Q294" s="40"/>
      <c r="R294" s="40"/>
      <c r="S294" s="40"/>
      <c r="T294" s="544"/>
      <c r="U294" s="40"/>
      <c r="V294" s="40"/>
      <c r="W294" s="40"/>
      <c r="X294" s="40"/>
      <c r="Y294" s="40"/>
      <c r="Z294" s="544"/>
      <c r="AA294" s="544"/>
      <c r="AB294" s="544"/>
      <c r="AC294" s="40"/>
      <c r="AD294" s="40"/>
      <c r="AE294" s="40"/>
      <c r="AF294" s="40"/>
      <c r="AG294" s="40"/>
    </row>
    <row r="295" spans="1:33" ht="15" hidden="1" thickBot="1" x14ac:dyDescent="0.35">
      <c r="A295" s="180" t="str">
        <f>Beosztás!A328</f>
        <v>Bolyhosné Kovács Judit</v>
      </c>
      <c r="B295" t="str">
        <f>VLOOKUP($A295,Beosztás!$A$42:$S$348,12,)</f>
        <v>nem</v>
      </c>
      <c r="C295" s="87" t="str">
        <f>IF($B295="igen",Beosztás!T328,"")</f>
        <v/>
      </c>
      <c r="D295" s="87" t="str">
        <f>IF($B295="igen",Beosztás!U328,"")</f>
        <v/>
      </c>
      <c r="E295" s="87" t="str">
        <f>IF($B295="igen",Beosztás!V328,"")</f>
        <v/>
      </c>
      <c r="F295" s="87" t="str">
        <f>IF($B295="igen",Beosztás!W328,"")</f>
        <v/>
      </c>
      <c r="G295" s="87" t="str">
        <f>IF($B295="igen",Beosztás!X328,"")</f>
        <v/>
      </c>
      <c r="H295" s="87" t="str">
        <f>IF($B295="igen",Beosztás!Y328,"")</f>
        <v/>
      </c>
      <c r="I295" s="87" t="str">
        <f>IF($B295="igen",Beosztás!Z328,"")</f>
        <v/>
      </c>
      <c r="J295" s="87" t="str">
        <f>IF($B295="igen",Beosztás!AA328,"")</f>
        <v/>
      </c>
      <c r="K295" s="87" t="str">
        <f>IF($B295="igen",Beosztás!AB328,"")</f>
        <v/>
      </c>
      <c r="L295" s="87" t="str">
        <f>IF($B295="igen",Beosztás!AC328,"")</f>
        <v/>
      </c>
      <c r="M295" s="87" t="str">
        <f>IF($B295="igen",Beosztás!AD328,"")</f>
        <v/>
      </c>
      <c r="N295" s="87" t="str">
        <f>IF($B295="igen",Beosztás!AE328,"")</f>
        <v/>
      </c>
      <c r="O295" s="87" t="str">
        <f>IF($B295="igen",Beosztás!AF328,"")</f>
        <v/>
      </c>
      <c r="P295" s="87" t="str">
        <f>IF($B295="igen",Beosztás!AG328,"")</f>
        <v/>
      </c>
      <c r="Q295" s="87" t="str">
        <f>IF($B295="igen",Beosztás!AH328,"")</f>
        <v/>
      </c>
      <c r="R295" s="87" t="str">
        <f>IF($B295="igen",Beosztás!AI328,"")</f>
        <v/>
      </c>
      <c r="S295" s="87" t="str">
        <f>IF($B295="igen",Beosztás!AJ328,"")</f>
        <v/>
      </c>
      <c r="T295" s="87" t="str">
        <f>IF($B295="igen",Beosztás!AK328,"")</f>
        <v/>
      </c>
      <c r="U295" s="87" t="str">
        <f>IF($B295="igen",Beosztás!AL328,"")</f>
        <v/>
      </c>
      <c r="V295" s="87" t="str">
        <f>IF($B295="igen",Beosztás!AM328,"")</f>
        <v/>
      </c>
      <c r="W295" s="87" t="str">
        <f>IF($B295="igen",Beosztás!AN328,"")</f>
        <v/>
      </c>
      <c r="X295" s="87" t="str">
        <f>IF($B295="igen",Beosztás!AO328,"")</f>
        <v/>
      </c>
      <c r="Y295" s="87" t="str">
        <f>IF($B295="igen",Beosztás!AP328,"")</f>
        <v/>
      </c>
      <c r="Z295" s="87" t="str">
        <f>IF($B295="igen",Beosztás!AQ328,"")</f>
        <v/>
      </c>
      <c r="AA295" s="87" t="str">
        <f>IF($B295="igen",Beosztás!AR328,"")</f>
        <v/>
      </c>
      <c r="AB295" s="87" t="str">
        <f>IF($B295="igen",Beosztás!AS328,"")</f>
        <v/>
      </c>
      <c r="AC295" s="87" t="str">
        <f>IF($B295="igen",Beosztás!AT328,"")</f>
        <v/>
      </c>
      <c r="AD295" s="87" t="str">
        <f>IF($B295="igen",Beosztás!AU328,"")</f>
        <v/>
      </c>
      <c r="AE295" s="87" t="str">
        <f>IF($B295="igen",Beosztás!AV328,"")</f>
        <v/>
      </c>
      <c r="AF295" s="87" t="str">
        <f>IF($B295="igen",Beosztás!AW328,"")</f>
        <v/>
      </c>
      <c r="AG295" s="87" t="str">
        <f>IF($B295="igen",Beosztás!AX328,"")</f>
        <v/>
      </c>
    </row>
    <row r="296" spans="1:33" ht="15" thickBot="1" x14ac:dyDescent="0.35">
      <c r="A296" s="183" t="str">
        <f>Beosztás!A329</f>
        <v>Bornemissza Noémi</v>
      </c>
      <c r="B296" t="str">
        <f>VLOOKUP($A296,Beosztás!$A$42:$S$348,12,)</f>
        <v>igen</v>
      </c>
      <c r="C296" s="515"/>
      <c r="D296" s="544"/>
      <c r="E296" s="40"/>
      <c r="F296" s="40"/>
      <c r="G296" s="40"/>
      <c r="H296" s="40"/>
      <c r="I296" s="40"/>
      <c r="J296" s="40"/>
      <c r="K296" s="40"/>
      <c r="L296" s="544"/>
      <c r="M296" s="40"/>
      <c r="N296" s="40"/>
      <c r="O296" s="40"/>
      <c r="P296" s="40"/>
      <c r="Q296" s="40"/>
      <c r="R296" s="40"/>
      <c r="S296" s="40"/>
      <c r="T296" s="544"/>
      <c r="U296" s="40"/>
      <c r="V296" s="40"/>
      <c r="W296" s="40"/>
      <c r="X296" s="40"/>
      <c r="Y296" s="40"/>
      <c r="Z296" s="544"/>
      <c r="AA296" s="544"/>
      <c r="AB296" s="544"/>
      <c r="AC296" s="40"/>
      <c r="AD296" s="40"/>
      <c r="AE296" s="40"/>
      <c r="AF296" s="40"/>
      <c r="AG296" s="40"/>
    </row>
    <row r="297" spans="1:33" ht="15" thickBot="1" x14ac:dyDescent="0.35">
      <c r="A297" s="184" t="str">
        <f>Beosztás!A330</f>
        <v>Erberling Zsófia</v>
      </c>
      <c r="B297" t="str">
        <f>VLOOKUP($A297,Beosztás!$A$42:$S$348,12,)</f>
        <v>igen</v>
      </c>
      <c r="C297" s="515"/>
      <c r="D297" s="544"/>
      <c r="E297" s="40"/>
      <c r="F297" s="40"/>
      <c r="G297" s="40"/>
      <c r="H297" s="40"/>
      <c r="I297" s="40"/>
      <c r="J297" s="40"/>
      <c r="K297" s="40"/>
      <c r="L297" s="544"/>
      <c r="M297" s="40"/>
      <c r="N297" s="40"/>
      <c r="O297" s="40"/>
      <c r="P297" s="40"/>
      <c r="Q297" s="40"/>
      <c r="R297" s="40"/>
      <c r="S297" s="40"/>
      <c r="T297" s="544"/>
      <c r="U297" s="40"/>
      <c r="V297" s="40"/>
      <c r="W297" s="40"/>
      <c r="X297" s="40"/>
      <c r="Y297" s="40"/>
      <c r="Z297" s="544"/>
      <c r="AA297" s="544"/>
      <c r="AB297" s="544"/>
      <c r="AC297" s="40"/>
      <c r="AD297" s="40"/>
      <c r="AE297" s="40"/>
      <c r="AF297" s="40"/>
      <c r="AG297" s="40"/>
    </row>
    <row r="298" spans="1:33" ht="15" thickBot="1" x14ac:dyDescent="0.35">
      <c r="A298" s="185" t="str">
        <f>Beosztás!A331</f>
        <v>Forgó Adrienn</v>
      </c>
      <c r="B298" t="str">
        <f>VLOOKUP($A298,Beosztás!$A$42:$S$348,12,)</f>
        <v>igen</v>
      </c>
      <c r="C298" s="515"/>
      <c r="D298" s="544"/>
      <c r="E298" s="40"/>
      <c r="F298" s="40"/>
      <c r="G298" s="40"/>
      <c r="H298" s="40"/>
      <c r="I298" s="40"/>
      <c r="J298" s="40"/>
      <c r="K298" s="40"/>
      <c r="L298" s="544"/>
      <c r="M298" s="40"/>
      <c r="N298" s="40"/>
      <c r="O298" s="40"/>
      <c r="P298" s="40"/>
      <c r="Q298" s="40"/>
      <c r="R298" s="40"/>
      <c r="S298" s="40"/>
      <c r="T298" s="544"/>
      <c r="U298" s="40"/>
      <c r="V298" s="40"/>
      <c r="W298" s="40"/>
      <c r="X298" s="40"/>
      <c r="Y298" s="40"/>
      <c r="Z298" s="544"/>
      <c r="AA298" s="544"/>
      <c r="AB298" s="544"/>
      <c r="AC298" s="40"/>
      <c r="AD298" s="40"/>
      <c r="AE298" s="40"/>
      <c r="AF298" s="40"/>
      <c r="AG298" s="40"/>
    </row>
    <row r="299" spans="1:33" ht="15" hidden="1" thickBot="1" x14ac:dyDescent="0.35">
      <c r="A299" s="177" t="str">
        <f>Beosztás!A332</f>
        <v>György Sándorné</v>
      </c>
      <c r="B299" t="str">
        <f>VLOOKUP($A299,Beosztás!$A$42:$S$348,12,)</f>
        <v>nem</v>
      </c>
      <c r="C299" s="178" t="str">
        <f>IF($B299="igen",Beosztás!T332,"")</f>
        <v/>
      </c>
      <c r="D299" s="178" t="str">
        <f>IF($B299="igen",Beosztás!U332,"")</f>
        <v/>
      </c>
      <c r="E299" s="178" t="str">
        <f>IF($B299="igen",Beosztás!V332,"")</f>
        <v/>
      </c>
      <c r="F299" s="178" t="str">
        <f>IF($B299="igen",Beosztás!W332,"")</f>
        <v/>
      </c>
      <c r="G299" s="178" t="str">
        <f>IF($B299="igen",Beosztás!X332,"")</f>
        <v/>
      </c>
      <c r="H299" s="178" t="str">
        <f>IF($B299="igen",Beosztás!Y332,"")</f>
        <v/>
      </c>
      <c r="I299" s="178" t="str">
        <f>IF($B299="igen",Beosztás!Z332,"")</f>
        <v/>
      </c>
      <c r="J299" s="178" t="str">
        <f>IF($B299="igen",Beosztás!AA332,"")</f>
        <v/>
      </c>
      <c r="K299" s="178" t="str">
        <f>IF($B299="igen",Beosztás!AB332,"")</f>
        <v/>
      </c>
      <c r="L299" s="178" t="str">
        <f>IF($B299="igen",Beosztás!AC332,"")</f>
        <v/>
      </c>
      <c r="M299" s="178" t="str">
        <f>IF($B299="igen",Beosztás!AD332,"")</f>
        <v/>
      </c>
      <c r="N299" s="178" t="str">
        <f>IF($B299="igen",Beosztás!AE332,"")</f>
        <v/>
      </c>
      <c r="O299" s="178" t="str">
        <f>IF($B299="igen",Beosztás!AF332,"")</f>
        <v/>
      </c>
      <c r="P299" s="178" t="str">
        <f>IF($B299="igen",Beosztás!AG332,"")</f>
        <v/>
      </c>
      <c r="Q299" s="178" t="str">
        <f>IF($B299="igen",Beosztás!AH332,"")</f>
        <v/>
      </c>
      <c r="R299" s="178" t="str">
        <f>IF($B299="igen",Beosztás!AI332,"")</f>
        <v/>
      </c>
      <c r="S299" s="178" t="str">
        <f>IF($B299="igen",Beosztás!AJ332,"")</f>
        <v/>
      </c>
      <c r="T299" s="178" t="str">
        <f>IF($B299="igen",Beosztás!AK332,"")</f>
        <v/>
      </c>
      <c r="U299" s="178" t="str">
        <f>IF($B299="igen",Beosztás!AL332,"")</f>
        <v/>
      </c>
      <c r="V299" s="178" t="str">
        <f>IF($B299="igen",Beosztás!AM332,"")</f>
        <v/>
      </c>
      <c r="W299" s="178" t="str">
        <f>IF($B299="igen",Beosztás!AN332,"")</f>
        <v/>
      </c>
      <c r="X299" s="178" t="str">
        <f>IF($B299="igen",Beosztás!AO332,"")</f>
        <v/>
      </c>
      <c r="Y299" s="178" t="str">
        <f>IF($B299="igen",Beosztás!AP332,"")</f>
        <v/>
      </c>
      <c r="Z299" s="178" t="str">
        <f>IF($B299="igen",Beosztás!AQ332,"")</f>
        <v/>
      </c>
      <c r="AA299" s="178" t="str">
        <f>IF($B299="igen",Beosztás!AR332,"")</f>
        <v/>
      </c>
      <c r="AB299" s="178" t="str">
        <f>IF($B299="igen",Beosztás!AS332,"")</f>
        <v/>
      </c>
      <c r="AC299" s="178" t="str">
        <f>IF($B299="igen",Beosztás!AT332,"")</f>
        <v/>
      </c>
      <c r="AD299" s="178" t="str">
        <f>IF($B299="igen",Beosztás!AU332,"")</f>
        <v/>
      </c>
      <c r="AE299" s="178" t="str">
        <f>IF($B299="igen",Beosztás!AV332,"")</f>
        <v/>
      </c>
      <c r="AF299" s="178" t="str">
        <f>IF($B299="igen",Beosztás!AW332,"")</f>
        <v/>
      </c>
      <c r="AG299" s="178" t="str">
        <f>IF($B299="igen",Beosztás!AX332,"")</f>
        <v/>
      </c>
    </row>
    <row r="300" spans="1:33" ht="15" hidden="1" thickBot="1" x14ac:dyDescent="0.35">
      <c r="A300" s="155" t="str">
        <f>Beosztás!A333</f>
        <v>Keresztes Ámon</v>
      </c>
      <c r="B300" t="str">
        <f>VLOOKUP($A300,Beosztás!$A$42:$S$348,12,)</f>
        <v>nem</v>
      </c>
      <c r="C300" s="40" t="str">
        <f>IF($B300="igen",Beosztás!T333,"")</f>
        <v/>
      </c>
      <c r="D300" s="40" t="str">
        <f>IF($B300="igen",Beosztás!U333,"")</f>
        <v/>
      </c>
      <c r="E300" s="40" t="str">
        <f>IF($B300="igen",Beosztás!V333,"")</f>
        <v/>
      </c>
      <c r="F300" s="40" t="str">
        <f>IF($B300="igen",Beosztás!W333,"")</f>
        <v/>
      </c>
      <c r="G300" s="40" t="str">
        <f>IF($B300="igen",Beosztás!X333,"")</f>
        <v/>
      </c>
      <c r="H300" s="40" t="str">
        <f>IF($B300="igen",Beosztás!Y333,"")</f>
        <v/>
      </c>
      <c r="I300" s="40" t="str">
        <f>IF($B300="igen",Beosztás!Z333,"")</f>
        <v/>
      </c>
      <c r="J300" s="40" t="str">
        <f>IF($B300="igen",Beosztás!AA333,"")</f>
        <v/>
      </c>
      <c r="K300" s="40" t="str">
        <f>IF($B300="igen",Beosztás!AB333,"")</f>
        <v/>
      </c>
      <c r="L300" s="40" t="str">
        <f>IF($B300="igen",Beosztás!AC333,"")</f>
        <v/>
      </c>
      <c r="M300" s="40" t="str">
        <f>IF($B300="igen",Beosztás!AD333,"")</f>
        <v/>
      </c>
      <c r="N300" s="40" t="str">
        <f>IF($B300="igen",Beosztás!AE333,"")</f>
        <v/>
      </c>
      <c r="O300" s="40" t="str">
        <f>IF($B300="igen",Beosztás!AF333,"")</f>
        <v/>
      </c>
      <c r="P300" s="40" t="str">
        <f>IF($B300="igen",Beosztás!AG333,"")</f>
        <v/>
      </c>
      <c r="Q300" s="40" t="str">
        <f>IF($B300="igen",Beosztás!AH333,"")</f>
        <v/>
      </c>
      <c r="R300" s="40" t="str">
        <f>IF($B300="igen",Beosztás!AI333,"")</f>
        <v/>
      </c>
      <c r="S300" s="40" t="str">
        <f>IF($B300="igen",Beosztás!AJ333,"")</f>
        <v/>
      </c>
      <c r="T300" s="40" t="str">
        <f>IF($B300="igen",Beosztás!AK333,"")</f>
        <v/>
      </c>
      <c r="U300" s="40" t="str">
        <f>IF($B300="igen",Beosztás!AL333,"")</f>
        <v/>
      </c>
      <c r="V300" s="40" t="str">
        <f>IF($B300="igen",Beosztás!AM333,"")</f>
        <v/>
      </c>
      <c r="W300" s="40" t="str">
        <f>IF($B300="igen",Beosztás!AN333,"")</f>
        <v/>
      </c>
      <c r="X300" s="40" t="str">
        <f>IF($B300="igen",Beosztás!AO333,"")</f>
        <v/>
      </c>
      <c r="Y300" s="40" t="str">
        <f>IF($B300="igen",Beosztás!AP333,"")</f>
        <v/>
      </c>
      <c r="Z300" s="40" t="str">
        <f>IF($B300="igen",Beosztás!AQ333,"")</f>
        <v/>
      </c>
      <c r="AA300" s="40" t="str">
        <f>IF($B300="igen",Beosztás!AR333,"")</f>
        <v/>
      </c>
      <c r="AB300" s="40" t="str">
        <f>IF($B300="igen",Beosztás!AS333,"")</f>
        <v/>
      </c>
      <c r="AC300" s="40" t="str">
        <f>IF($B300="igen",Beosztás!AT333,"")</f>
        <v/>
      </c>
      <c r="AD300" s="40" t="str">
        <f>IF($B300="igen",Beosztás!AU333,"")</f>
        <v/>
      </c>
      <c r="AE300" s="40" t="str">
        <f>IF($B300="igen",Beosztás!AV333,"")</f>
        <v/>
      </c>
      <c r="AF300" s="40" t="str">
        <f>IF($B300="igen",Beosztás!AW333,"")</f>
        <v/>
      </c>
      <c r="AG300" s="40" t="str">
        <f>IF($B300="igen",Beosztás!AX333,"")</f>
        <v/>
      </c>
    </row>
    <row r="301" spans="1:33" ht="15" hidden="1" thickBot="1" x14ac:dyDescent="0.35">
      <c r="A301" s="155" t="str">
        <f>Beosztás!A334</f>
        <v>Kissné Balsai Emese</v>
      </c>
      <c r="B301" t="str">
        <f>VLOOKUP($A301,Beosztás!$A$42:$S$348,12,)</f>
        <v>nem</v>
      </c>
      <c r="C301" s="40" t="str">
        <f>IF($B301="igen",Beosztás!T334,"")</f>
        <v/>
      </c>
      <c r="D301" s="40" t="str">
        <f>IF($B301="igen",Beosztás!U334,"")</f>
        <v/>
      </c>
      <c r="E301" s="40" t="str">
        <f>IF($B301="igen",Beosztás!V334,"")</f>
        <v/>
      </c>
      <c r="F301" s="40" t="str">
        <f>IF($B301="igen",Beosztás!W334,"")</f>
        <v/>
      </c>
      <c r="G301" s="40" t="str">
        <f>IF($B301="igen",Beosztás!X334,"")</f>
        <v/>
      </c>
      <c r="H301" s="40" t="str">
        <f>IF($B301="igen",Beosztás!Y334,"")</f>
        <v/>
      </c>
      <c r="I301" s="40" t="str">
        <f>IF($B301="igen",Beosztás!Z334,"")</f>
        <v/>
      </c>
      <c r="J301" s="40" t="str">
        <f>IF($B301="igen",Beosztás!AA334,"")</f>
        <v/>
      </c>
      <c r="K301" s="40" t="str">
        <f>IF($B301="igen",Beosztás!AB334,"")</f>
        <v/>
      </c>
      <c r="L301" s="40" t="str">
        <f>IF($B301="igen",Beosztás!AC334,"")</f>
        <v/>
      </c>
      <c r="M301" s="40" t="str">
        <f>IF($B301="igen",Beosztás!AD334,"")</f>
        <v/>
      </c>
      <c r="N301" s="40" t="str">
        <f>IF($B301="igen",Beosztás!AE334,"")</f>
        <v/>
      </c>
      <c r="O301" s="40" t="str">
        <f>IF($B301="igen",Beosztás!AF334,"")</f>
        <v/>
      </c>
      <c r="P301" s="40" t="str">
        <f>IF($B301="igen",Beosztás!AG334,"")</f>
        <v/>
      </c>
      <c r="Q301" s="40" t="str">
        <f>IF($B301="igen",Beosztás!AH334,"")</f>
        <v/>
      </c>
      <c r="R301" s="40" t="str">
        <f>IF($B301="igen",Beosztás!AI334,"")</f>
        <v/>
      </c>
      <c r="S301" s="40" t="str">
        <f>IF($B301="igen",Beosztás!AJ334,"")</f>
        <v/>
      </c>
      <c r="T301" s="40" t="str">
        <f>IF($B301="igen",Beosztás!AK334,"")</f>
        <v/>
      </c>
      <c r="U301" s="40" t="str">
        <f>IF($B301="igen",Beosztás!AL334,"")</f>
        <v/>
      </c>
      <c r="V301" s="40" t="str">
        <f>IF($B301="igen",Beosztás!AM334,"")</f>
        <v/>
      </c>
      <c r="W301" s="40" t="str">
        <f>IF($B301="igen",Beosztás!AN334,"")</f>
        <v/>
      </c>
      <c r="X301" s="40" t="str">
        <f>IF($B301="igen",Beosztás!AO334,"")</f>
        <v/>
      </c>
      <c r="Y301" s="40" t="str">
        <f>IF($B301="igen",Beosztás!AP334,"")</f>
        <v/>
      </c>
      <c r="Z301" s="40" t="str">
        <f>IF($B301="igen",Beosztás!AQ334,"")</f>
        <v/>
      </c>
      <c r="AA301" s="40" t="str">
        <f>IF($B301="igen",Beosztás!AR334,"")</f>
        <v/>
      </c>
      <c r="AB301" s="40" t="str">
        <f>IF($B301="igen",Beosztás!AS334,"")</f>
        <v/>
      </c>
      <c r="AC301" s="40" t="str">
        <f>IF($B301="igen",Beosztás!AT334,"")</f>
        <v/>
      </c>
      <c r="AD301" s="40" t="str">
        <f>IF($B301="igen",Beosztás!AU334,"")</f>
        <v/>
      </c>
      <c r="AE301" s="40" t="str">
        <f>IF($B301="igen",Beosztás!AV334,"")</f>
        <v/>
      </c>
      <c r="AF301" s="40" t="str">
        <f>IF($B301="igen",Beosztás!AW334,"")</f>
        <v/>
      </c>
      <c r="AG301" s="40" t="str">
        <f>IF($B301="igen",Beosztás!AX334,"")</f>
        <v/>
      </c>
    </row>
    <row r="302" spans="1:33" ht="15" hidden="1" thickBot="1" x14ac:dyDescent="0.35">
      <c r="A302" s="179" t="str">
        <f>Beosztás!A335</f>
        <v>Kapásné Kalo Ildikó</v>
      </c>
      <c r="B302" t="str">
        <f>VLOOKUP($A302,Beosztás!$A$42:$S$348,12,)</f>
        <v>nem</v>
      </c>
      <c r="C302" s="76" t="str">
        <f>IF($B302="igen",Beosztás!T335,"")</f>
        <v/>
      </c>
      <c r="D302" s="76" t="str">
        <f>IF($B302="igen",Beosztás!U335,"")</f>
        <v/>
      </c>
      <c r="E302" s="76" t="str">
        <f>IF($B302="igen",Beosztás!V335,"")</f>
        <v/>
      </c>
      <c r="F302" s="76" t="str">
        <f>IF($B302="igen",Beosztás!W335,"")</f>
        <v/>
      </c>
      <c r="G302" s="76" t="str">
        <f>IF($B302="igen",Beosztás!X335,"")</f>
        <v/>
      </c>
      <c r="H302" s="76" t="str">
        <f>IF($B302="igen",Beosztás!Y335,"")</f>
        <v/>
      </c>
      <c r="I302" s="76" t="str">
        <f>IF($B302="igen",Beosztás!Z335,"")</f>
        <v/>
      </c>
      <c r="J302" s="76" t="str">
        <f>IF($B302="igen",Beosztás!AA335,"")</f>
        <v/>
      </c>
      <c r="K302" s="76" t="str">
        <f>IF($B302="igen",Beosztás!AB335,"")</f>
        <v/>
      </c>
      <c r="L302" s="76" t="str">
        <f>IF($B302="igen",Beosztás!AC335,"")</f>
        <v/>
      </c>
      <c r="M302" s="76" t="str">
        <f>IF($B302="igen",Beosztás!AD335,"")</f>
        <v/>
      </c>
      <c r="N302" s="76" t="str">
        <f>IF($B302="igen",Beosztás!AE335,"")</f>
        <v/>
      </c>
      <c r="O302" s="76" t="str">
        <f>IF($B302="igen",Beosztás!AF335,"")</f>
        <v/>
      </c>
      <c r="P302" s="76" t="str">
        <f>IF($B302="igen",Beosztás!AG335,"")</f>
        <v/>
      </c>
      <c r="Q302" s="76" t="str">
        <f>IF($B302="igen",Beosztás!AH335,"")</f>
        <v/>
      </c>
      <c r="R302" s="76" t="str">
        <f>IF($B302="igen",Beosztás!AI335,"")</f>
        <v/>
      </c>
      <c r="S302" s="76" t="str">
        <f>IF($B302="igen",Beosztás!AJ335,"")</f>
        <v/>
      </c>
      <c r="T302" s="76" t="str">
        <f>IF($B302="igen",Beosztás!AK335,"")</f>
        <v/>
      </c>
      <c r="U302" s="76" t="str">
        <f>IF($B302="igen",Beosztás!AL335,"")</f>
        <v/>
      </c>
      <c r="V302" s="76" t="str">
        <f>IF($B302="igen",Beosztás!AM335,"")</f>
        <v/>
      </c>
      <c r="W302" s="76" t="str">
        <f>IF($B302="igen",Beosztás!AN335,"")</f>
        <v/>
      </c>
      <c r="X302" s="76" t="str">
        <f>IF($B302="igen",Beosztás!AO335,"")</f>
        <v/>
      </c>
      <c r="Y302" s="76" t="str">
        <f>IF($B302="igen",Beosztás!AP335,"")</f>
        <v/>
      </c>
      <c r="Z302" s="76" t="str">
        <f>IF($B302="igen",Beosztás!AQ335,"")</f>
        <v/>
      </c>
      <c r="AA302" s="76" t="str">
        <f>IF($B302="igen",Beosztás!AR335,"")</f>
        <v/>
      </c>
      <c r="AB302" s="76" t="str">
        <f>IF($B302="igen",Beosztás!AS335,"")</f>
        <v/>
      </c>
      <c r="AC302" s="76" t="str">
        <f>IF($B302="igen",Beosztás!AT335,"")</f>
        <v/>
      </c>
      <c r="AD302" s="76" t="str">
        <f>IF($B302="igen",Beosztás!AU335,"")</f>
        <v/>
      </c>
      <c r="AE302" s="76" t="str">
        <f>IF($B302="igen",Beosztás!AV335,"")</f>
        <v/>
      </c>
      <c r="AF302" s="76" t="str">
        <f>IF($B302="igen",Beosztás!AW335,"")</f>
        <v/>
      </c>
      <c r="AG302" s="76" t="str">
        <f>IF($B302="igen",Beosztás!AX335,"")</f>
        <v/>
      </c>
    </row>
    <row r="303" spans="1:33" ht="15" thickBot="1" x14ac:dyDescent="0.35">
      <c r="A303" s="182" t="str">
        <f>Beosztás!A336</f>
        <v>Kissné Szabó Tímea</v>
      </c>
      <c r="B303" t="str">
        <f>VLOOKUP($A303,Beosztás!$A$42:$S$348,12,)</f>
        <v>igen</v>
      </c>
      <c r="C303" s="515"/>
      <c r="D303" s="544"/>
      <c r="E303" s="40"/>
      <c r="F303" s="40"/>
      <c r="G303" s="40"/>
      <c r="H303" s="40"/>
      <c r="I303" s="40"/>
      <c r="J303" s="40"/>
      <c r="K303" s="40"/>
      <c r="L303" s="544"/>
      <c r="M303" s="40"/>
      <c r="N303" s="40"/>
      <c r="O303" s="40"/>
      <c r="P303" s="40"/>
      <c r="Q303" s="40"/>
      <c r="R303" s="40"/>
      <c r="S303" s="40"/>
      <c r="T303" s="544"/>
      <c r="U303" s="40"/>
      <c r="V303" s="40"/>
      <c r="W303" s="40"/>
      <c r="X303" s="40"/>
      <c r="Y303" s="40"/>
      <c r="Z303" s="544"/>
      <c r="AA303" s="544"/>
      <c r="AB303" s="544"/>
      <c r="AC303" s="40"/>
      <c r="AD303" s="40"/>
      <c r="AE303" s="40"/>
      <c r="AF303" s="40"/>
      <c r="AG303" s="40"/>
    </row>
    <row r="304" spans="1:33" ht="15" hidden="1" thickBot="1" x14ac:dyDescent="0.35">
      <c r="A304" s="180" t="str">
        <f>Beosztás!A337</f>
        <v>Pálfalvi Ferencné</v>
      </c>
      <c r="B304" t="str">
        <f>VLOOKUP($A304,Beosztás!$A$42:$S$348,12,)</f>
        <v>nem</v>
      </c>
      <c r="C304" s="87" t="str">
        <f>IF($B304="igen",Beosztás!T337,"")</f>
        <v/>
      </c>
      <c r="D304" s="87" t="str">
        <f>IF($B304="igen",Beosztás!U337,"")</f>
        <v/>
      </c>
      <c r="E304" s="87" t="str">
        <f>IF($B304="igen",Beosztás!V337,"")</f>
        <v/>
      </c>
      <c r="F304" s="87" t="str">
        <f>IF($B304="igen",Beosztás!W337,"")</f>
        <v/>
      </c>
      <c r="G304" s="87" t="str">
        <f>IF($B304="igen",Beosztás!X337,"")</f>
        <v/>
      </c>
      <c r="H304" s="87" t="str">
        <f>IF($B304="igen",Beosztás!Y337,"")</f>
        <v/>
      </c>
      <c r="I304" s="87" t="str">
        <f>IF($B304="igen",Beosztás!Z337,"")</f>
        <v/>
      </c>
      <c r="J304" s="87" t="str">
        <f>IF($B304="igen",Beosztás!AA337,"")</f>
        <v/>
      </c>
      <c r="K304" s="87" t="str">
        <f>IF($B304="igen",Beosztás!AB337,"")</f>
        <v/>
      </c>
      <c r="L304" s="87" t="str">
        <f>IF($B304="igen",Beosztás!AC337,"")</f>
        <v/>
      </c>
      <c r="M304" s="87" t="str">
        <f>IF($B304="igen",Beosztás!AD337,"")</f>
        <v/>
      </c>
      <c r="N304" s="87" t="str">
        <f>IF($B304="igen",Beosztás!AE337,"")</f>
        <v/>
      </c>
      <c r="O304" s="87" t="str">
        <f>IF($B304="igen",Beosztás!AF337,"")</f>
        <v/>
      </c>
      <c r="P304" s="87" t="str">
        <f>IF($B304="igen",Beosztás!AG337,"")</f>
        <v/>
      </c>
      <c r="Q304" s="87" t="str">
        <f>IF($B304="igen",Beosztás!AH337,"")</f>
        <v/>
      </c>
      <c r="R304" s="87" t="str">
        <f>IF($B304="igen",Beosztás!AI337,"")</f>
        <v/>
      </c>
      <c r="S304" s="87" t="str">
        <f>IF($B304="igen",Beosztás!AJ337,"")</f>
        <v/>
      </c>
      <c r="T304" s="87" t="str">
        <f>IF($B304="igen",Beosztás!AK337,"")</f>
        <v/>
      </c>
      <c r="U304" s="87" t="str">
        <f>IF($B304="igen",Beosztás!AL337,"")</f>
        <v/>
      </c>
      <c r="V304" s="87" t="str">
        <f>IF($B304="igen",Beosztás!AM337,"")</f>
        <v/>
      </c>
      <c r="W304" s="87" t="str">
        <f>IF($B304="igen",Beosztás!AN337,"")</f>
        <v/>
      </c>
      <c r="X304" s="87" t="str">
        <f>IF($B304="igen",Beosztás!AO337,"")</f>
        <v/>
      </c>
      <c r="Y304" s="87" t="str">
        <f>IF($B304="igen",Beosztás!AP337,"")</f>
        <v/>
      </c>
      <c r="Z304" s="87" t="str">
        <f>IF($B304="igen",Beosztás!AQ337,"")</f>
        <v/>
      </c>
      <c r="AA304" s="87" t="str">
        <f>IF($B304="igen",Beosztás!AR337,"")</f>
        <v/>
      </c>
      <c r="AB304" s="87" t="str">
        <f>IF($B304="igen",Beosztás!AS337,"")</f>
        <v/>
      </c>
      <c r="AC304" s="87" t="str">
        <f>IF($B304="igen",Beosztás!AT337,"")</f>
        <v/>
      </c>
      <c r="AD304" s="87" t="str">
        <f>IF($B304="igen",Beosztás!AU337,"")</f>
        <v/>
      </c>
      <c r="AE304" s="87" t="str">
        <f>IF($B304="igen",Beosztás!AV337,"")</f>
        <v/>
      </c>
      <c r="AF304" s="87" t="str">
        <f>IF($B304="igen",Beosztás!AW337,"")</f>
        <v/>
      </c>
      <c r="AG304" s="87" t="str">
        <f>IF($B304="igen",Beosztás!AX337,"")</f>
        <v/>
      </c>
    </row>
    <row r="305" spans="1:33" ht="15" thickBot="1" x14ac:dyDescent="0.35">
      <c r="A305" s="183" t="str">
        <f>Beosztás!A338</f>
        <v>Prokai Petronella</v>
      </c>
      <c r="B305" t="str">
        <f>VLOOKUP($A305,Beosztás!$A$42:$S$348,12,)</f>
        <v>igen</v>
      </c>
      <c r="C305" s="515"/>
      <c r="D305" s="544"/>
      <c r="E305" s="40"/>
      <c r="F305" s="40"/>
      <c r="G305" s="40"/>
      <c r="H305" s="40"/>
      <c r="I305" s="40"/>
      <c r="J305" s="40"/>
      <c r="K305" s="40"/>
      <c r="L305" s="544"/>
      <c r="M305" s="40"/>
      <c r="N305" s="40"/>
      <c r="O305" s="40"/>
      <c r="P305" s="40"/>
      <c r="Q305" s="40"/>
      <c r="R305" s="40"/>
      <c r="S305" s="40"/>
      <c r="T305" s="544"/>
      <c r="U305" s="40"/>
      <c r="V305" s="40"/>
      <c r="W305" s="40"/>
      <c r="X305" s="40"/>
      <c r="Y305" s="40"/>
      <c r="Z305" s="544"/>
      <c r="AA305" s="544"/>
      <c r="AB305" s="544"/>
      <c r="AC305" s="40"/>
      <c r="AD305" s="40"/>
      <c r="AE305" s="40"/>
      <c r="AF305" s="40"/>
      <c r="AG305" s="40"/>
    </row>
    <row r="306" spans="1:33" ht="15" thickBot="1" x14ac:dyDescent="0.35">
      <c r="A306" s="185" t="str">
        <f>Beosztás!A339</f>
        <v>Szabó-Bokor Anita</v>
      </c>
      <c r="B306" t="str">
        <f>VLOOKUP($A306,Beosztás!$A$42:$S$348,12,)</f>
        <v>igen</v>
      </c>
      <c r="C306" s="515"/>
      <c r="D306" s="544"/>
      <c r="E306" s="40"/>
      <c r="F306" s="40"/>
      <c r="G306" s="40"/>
      <c r="H306" s="40"/>
      <c r="I306" s="40"/>
      <c r="J306" s="40"/>
      <c r="K306" s="40"/>
      <c r="L306" s="544"/>
      <c r="M306" s="40"/>
      <c r="N306" s="40"/>
      <c r="O306" s="40"/>
      <c r="P306" s="40"/>
      <c r="Q306" s="40"/>
      <c r="R306" s="40"/>
      <c r="S306" s="40"/>
      <c r="T306" s="544"/>
      <c r="U306" s="40"/>
      <c r="V306" s="40"/>
      <c r="W306" s="40"/>
      <c r="X306" s="40"/>
      <c r="Y306" s="40"/>
      <c r="Z306" s="544"/>
      <c r="AA306" s="544"/>
      <c r="AB306" s="544"/>
      <c r="AC306" s="40"/>
      <c r="AD306" s="40"/>
      <c r="AE306" s="40"/>
      <c r="AF306" s="40"/>
      <c r="AG306" s="40"/>
    </row>
    <row r="307" spans="1:33" ht="15" hidden="1" thickBot="1" x14ac:dyDescent="0.35">
      <c r="A307" s="180" t="str">
        <f>Beosztás!A340</f>
        <v>Szulcsányi Béla Lászlóné</v>
      </c>
      <c r="B307" t="str">
        <f>VLOOKUP($A307,Beosztás!$A$42:$S$348,12,)</f>
        <v>nem</v>
      </c>
      <c r="C307" s="87" t="str">
        <f>IF($B307="igen",Beosztás!T340,"")</f>
        <v/>
      </c>
      <c r="D307" s="87" t="str">
        <f>IF($B307="igen",Beosztás!U340,"")</f>
        <v/>
      </c>
      <c r="E307" s="87" t="str">
        <f>IF($B307="igen",Beosztás!V340,"")</f>
        <v/>
      </c>
      <c r="F307" s="87" t="str">
        <f>IF($B307="igen",Beosztás!W340,"")</f>
        <v/>
      </c>
      <c r="G307" s="87" t="str">
        <f>IF($B307="igen",Beosztás!X340,"")</f>
        <v/>
      </c>
      <c r="H307" s="87" t="str">
        <f>IF($B307="igen",Beosztás!Y340,"")</f>
        <v/>
      </c>
      <c r="I307" s="87" t="str">
        <f>IF($B307="igen",Beosztás!Z340,"")</f>
        <v/>
      </c>
      <c r="J307" s="87" t="str">
        <f>IF($B307="igen",Beosztás!AA340,"")</f>
        <v/>
      </c>
      <c r="K307" s="87" t="str">
        <f>IF($B307="igen",Beosztás!AB340,"")</f>
        <v/>
      </c>
      <c r="L307" s="87" t="str">
        <f>IF($B307="igen",Beosztás!AC340,"")</f>
        <v/>
      </c>
      <c r="M307" s="87" t="str">
        <f>IF($B307="igen",Beosztás!AD340,"")</f>
        <v/>
      </c>
      <c r="N307" s="87" t="str">
        <f>IF($B307="igen",Beosztás!AE340,"")</f>
        <v/>
      </c>
      <c r="O307" s="87" t="str">
        <f>IF($B307="igen",Beosztás!AF340,"")</f>
        <v/>
      </c>
      <c r="P307" s="87" t="str">
        <f>IF($B307="igen",Beosztás!AG340,"")</f>
        <v/>
      </c>
      <c r="Q307" s="87" t="str">
        <f>IF($B307="igen",Beosztás!AH340,"")</f>
        <v/>
      </c>
      <c r="R307" s="87" t="str">
        <f>IF($B307="igen",Beosztás!AI340,"")</f>
        <v/>
      </c>
      <c r="S307" s="87" t="str">
        <f>IF($B307="igen",Beosztás!AJ340,"")</f>
        <v/>
      </c>
      <c r="T307" s="87" t="str">
        <f>IF($B307="igen",Beosztás!AK340,"")</f>
        <v/>
      </c>
      <c r="U307" s="87" t="str">
        <f>IF($B307="igen",Beosztás!AL340,"")</f>
        <v/>
      </c>
      <c r="V307" s="87" t="str">
        <f>IF($B307="igen",Beosztás!AM340,"")</f>
        <v/>
      </c>
      <c r="W307" s="87" t="str">
        <f>IF($B307="igen",Beosztás!AN340,"")</f>
        <v/>
      </c>
      <c r="X307" s="87" t="str">
        <f>IF($B307="igen",Beosztás!AO340,"")</f>
        <v/>
      </c>
      <c r="Y307" s="87" t="str">
        <f>IF($B307="igen",Beosztás!AP340,"")</f>
        <v/>
      </c>
      <c r="Z307" s="87" t="str">
        <f>IF($B307="igen",Beosztás!AQ340,"")</f>
        <v/>
      </c>
      <c r="AA307" s="87" t="str">
        <f>IF($B307="igen",Beosztás!AR340,"")</f>
        <v/>
      </c>
      <c r="AB307" s="87" t="str">
        <f>IF($B307="igen",Beosztás!AS340,"")</f>
        <v/>
      </c>
      <c r="AC307" s="87" t="str">
        <f>IF($B307="igen",Beosztás!AT340,"")</f>
        <v/>
      </c>
      <c r="AD307" s="87" t="str">
        <f>IF($B307="igen",Beosztás!AU340,"")</f>
        <v/>
      </c>
      <c r="AE307" s="87" t="str">
        <f>IF($B307="igen",Beosztás!AV340,"")</f>
        <v/>
      </c>
      <c r="AF307" s="87" t="str">
        <f>IF($B307="igen",Beosztás!AW340,"")</f>
        <v/>
      </c>
      <c r="AG307" s="87" t="str">
        <f>IF($B307="igen",Beosztás!AX340,"")</f>
        <v/>
      </c>
    </row>
    <row r="308" spans="1:33" ht="15" thickBot="1" x14ac:dyDescent="0.35">
      <c r="A308" s="183" t="str">
        <f>Beosztás!A341</f>
        <v>Szurominé Hamsóczki Anikó</v>
      </c>
      <c r="B308" t="str">
        <f>VLOOKUP($A308,Beosztás!$A$42:$S$348,12,)</f>
        <v>igen</v>
      </c>
      <c r="C308" s="515"/>
      <c r="D308" s="544"/>
      <c r="E308" s="40"/>
      <c r="F308" s="40"/>
      <c r="G308" s="40"/>
      <c r="H308" s="40"/>
      <c r="I308" s="40"/>
      <c r="J308" s="40"/>
      <c r="K308" s="40"/>
      <c r="L308" s="544"/>
      <c r="M308" s="40"/>
      <c r="N308" s="40"/>
      <c r="O308" s="40"/>
      <c r="P308" s="40"/>
      <c r="Q308" s="40"/>
      <c r="R308" s="40"/>
      <c r="S308" s="40"/>
      <c r="T308" s="544"/>
      <c r="U308" s="40"/>
      <c r="V308" s="40"/>
      <c r="W308" s="40"/>
      <c r="X308" s="40"/>
      <c r="Y308" s="40"/>
      <c r="Z308" s="544"/>
      <c r="AA308" s="544"/>
      <c r="AB308" s="544"/>
      <c r="AC308" s="40"/>
      <c r="AD308" s="40"/>
      <c r="AE308" s="40"/>
      <c r="AF308" s="40"/>
      <c r="AG308" s="40"/>
    </row>
    <row r="309" spans="1:33" ht="15" thickBot="1" x14ac:dyDescent="0.35">
      <c r="A309" s="185" t="str">
        <f>Beosztás!A342</f>
        <v>Tóth Melinda</v>
      </c>
      <c r="B309" t="str">
        <f>VLOOKUP($A309,Beosztás!$A$42:$S$348,12,)</f>
        <v>igen</v>
      </c>
      <c r="C309" s="515"/>
      <c r="D309" s="544"/>
      <c r="E309" s="40"/>
      <c r="F309" s="40"/>
      <c r="G309" s="40"/>
      <c r="H309" s="40"/>
      <c r="I309" s="40"/>
      <c r="J309" s="40"/>
      <c r="K309" s="40"/>
      <c r="L309" s="544"/>
      <c r="M309" s="40"/>
      <c r="N309" s="40"/>
      <c r="O309" s="40"/>
      <c r="P309" s="40"/>
      <c r="Q309" s="40"/>
      <c r="R309" s="40"/>
      <c r="S309" s="40"/>
      <c r="T309" s="544"/>
      <c r="U309" s="40"/>
      <c r="V309" s="40"/>
      <c r="W309" s="40"/>
      <c r="X309" s="40"/>
      <c r="Y309" s="40"/>
      <c r="Z309" s="544"/>
      <c r="AA309" s="544"/>
      <c r="AB309" s="544"/>
      <c r="AC309" s="40"/>
      <c r="AD309" s="40"/>
      <c r="AE309" s="40"/>
      <c r="AF309" s="40"/>
      <c r="AG309" s="40"/>
    </row>
    <row r="310" spans="1:33" hidden="1" x14ac:dyDescent="0.3">
      <c r="A310" s="177" t="e">
        <f>Beosztás!#REF!</f>
        <v>#REF!</v>
      </c>
      <c r="B310" t="e">
        <f>VLOOKUP($A310,Beosztás!$A$42:$S$348,12,)</f>
        <v>#REF!</v>
      </c>
      <c r="C310" s="178" t="e">
        <f>IF($B310="igen",Beosztás!#REF!,"")</f>
        <v>#REF!</v>
      </c>
      <c r="D310" s="178" t="e">
        <f>IF($B310="igen",Beosztás!#REF!,"")</f>
        <v>#REF!</v>
      </c>
      <c r="E310" s="178" t="e">
        <f>IF($B310="igen",Beosztás!#REF!,"")</f>
        <v>#REF!</v>
      </c>
      <c r="F310" s="178" t="e">
        <f>IF($B310="igen",Beosztás!#REF!,"")</f>
        <v>#REF!</v>
      </c>
      <c r="G310" s="178" t="e">
        <f>IF($B310="igen",Beosztás!#REF!,"")</f>
        <v>#REF!</v>
      </c>
      <c r="H310" s="178" t="e">
        <f>IF($B310="igen",Beosztás!#REF!,"")</f>
        <v>#REF!</v>
      </c>
      <c r="I310" s="178" t="e">
        <f>IF($B310="igen",Beosztás!#REF!,"")</f>
        <v>#REF!</v>
      </c>
      <c r="J310" s="178" t="e">
        <f>IF($B310="igen",Beosztás!#REF!,"")</f>
        <v>#REF!</v>
      </c>
      <c r="K310" s="178" t="e">
        <f>IF($B310="igen",Beosztás!#REF!,"")</f>
        <v>#REF!</v>
      </c>
      <c r="L310" s="178" t="e">
        <f>IF($B310="igen",Beosztás!#REF!,"")</f>
        <v>#REF!</v>
      </c>
      <c r="M310" s="178" t="e">
        <f>IF($B310="igen",Beosztás!#REF!,"")</f>
        <v>#REF!</v>
      </c>
      <c r="N310" s="178" t="e">
        <f>IF($B310="igen",Beosztás!#REF!,"")</f>
        <v>#REF!</v>
      </c>
      <c r="O310" s="178" t="e">
        <f>IF($B310="igen",Beosztás!#REF!,"")</f>
        <v>#REF!</v>
      </c>
      <c r="P310" s="178" t="e">
        <f>IF($B310="igen",Beosztás!#REF!,"")</f>
        <v>#REF!</v>
      </c>
      <c r="Q310" s="178" t="e">
        <f>IF($B310="igen",Beosztás!#REF!,"")</f>
        <v>#REF!</v>
      </c>
      <c r="R310" s="178" t="e">
        <f>IF($B310="igen",Beosztás!#REF!,"")</f>
        <v>#REF!</v>
      </c>
      <c r="S310" s="178" t="e">
        <f>IF($B310="igen",Beosztás!#REF!,"")</f>
        <v>#REF!</v>
      </c>
      <c r="T310" s="178" t="e">
        <f>IF($B310="igen",Beosztás!#REF!,"")</f>
        <v>#REF!</v>
      </c>
      <c r="U310" s="178" t="e">
        <f>IF($B310="igen",Beosztás!#REF!,"")</f>
        <v>#REF!</v>
      </c>
      <c r="V310" s="178" t="e">
        <f>IF($B310="igen",Beosztás!#REF!,"")</f>
        <v>#REF!</v>
      </c>
      <c r="W310" s="178" t="e">
        <f>IF($B310="igen",Beosztás!#REF!,"")</f>
        <v>#REF!</v>
      </c>
      <c r="X310" s="178" t="e">
        <f>IF($B310="igen",Beosztás!#REF!,"")</f>
        <v>#REF!</v>
      </c>
      <c r="Y310" s="178" t="e">
        <f>IF($B310="igen",Beosztás!#REF!,"")</f>
        <v>#REF!</v>
      </c>
      <c r="Z310" s="178" t="e">
        <f>IF($B310="igen",Beosztás!#REF!,"")</f>
        <v>#REF!</v>
      </c>
      <c r="AA310" s="178" t="e">
        <f>IF($B310="igen",Beosztás!#REF!,"")</f>
        <v>#REF!</v>
      </c>
      <c r="AB310" s="178" t="e">
        <f>IF($B310="igen",Beosztás!#REF!,"")</f>
        <v>#REF!</v>
      </c>
      <c r="AC310" s="178" t="e">
        <f>IF($B310="igen",Beosztás!#REF!,"")</f>
        <v>#REF!</v>
      </c>
      <c r="AD310" s="178" t="e">
        <f>IF($B310="igen",Beosztás!#REF!,"")</f>
        <v>#REF!</v>
      </c>
      <c r="AE310" s="178" t="e">
        <f>IF($B310="igen",Beosztás!#REF!,"")</f>
        <v>#REF!</v>
      </c>
      <c r="AF310" s="178" t="e">
        <f>IF($B310="igen",Beosztás!#REF!,"")</f>
        <v>#REF!</v>
      </c>
      <c r="AG310" s="178" t="e">
        <f>IF($B310="igen",Beosztás!#REF!,"")</f>
        <v>#REF!</v>
      </c>
    </row>
    <row r="311" spans="1:33" hidden="1" x14ac:dyDescent="0.3">
      <c r="A311" s="155" t="str">
        <f>Beosztás!A343</f>
        <v>Thürmer Emil</v>
      </c>
      <c r="B311" t="str">
        <f>VLOOKUP($A311,Beosztás!$A$42:$S$348,12,)</f>
        <v>nem</v>
      </c>
      <c r="C311" s="40" t="str">
        <f>IF($B311="igen",Beosztás!T343,"")</f>
        <v/>
      </c>
      <c r="D311" s="40" t="str">
        <f>IF($B311="igen",Beosztás!U343,"")</f>
        <v/>
      </c>
      <c r="E311" s="40" t="str">
        <f>IF($B311="igen",Beosztás!V343,"")</f>
        <v/>
      </c>
      <c r="F311" s="40" t="str">
        <f>IF($B311="igen",Beosztás!W343,"")</f>
        <v/>
      </c>
      <c r="G311" s="40" t="str">
        <f>IF($B311="igen",Beosztás!X343,"")</f>
        <v/>
      </c>
      <c r="H311" s="40" t="str">
        <f>IF($B311="igen",Beosztás!Y343,"")</f>
        <v/>
      </c>
      <c r="I311" s="40" t="str">
        <f>IF($B311="igen",Beosztás!Z343,"")</f>
        <v/>
      </c>
      <c r="J311" s="40" t="str">
        <f>IF($B311="igen",Beosztás!AA343,"")</f>
        <v/>
      </c>
      <c r="K311" s="40" t="str">
        <f>IF($B311="igen",Beosztás!AB343,"")</f>
        <v/>
      </c>
      <c r="L311" s="40" t="str">
        <f>IF($B311="igen",Beosztás!AC343,"")</f>
        <v/>
      </c>
      <c r="M311" s="40" t="str">
        <f>IF($B311="igen",Beosztás!AD343,"")</f>
        <v/>
      </c>
      <c r="N311" s="40" t="str">
        <f>IF($B311="igen",Beosztás!AE343,"")</f>
        <v/>
      </c>
      <c r="O311" s="40" t="str">
        <f>IF($B311="igen",Beosztás!AF343,"")</f>
        <v/>
      </c>
      <c r="P311" s="40" t="str">
        <f>IF($B311="igen",Beosztás!AG343,"")</f>
        <v/>
      </c>
      <c r="Q311" s="40" t="str">
        <f>IF($B311="igen",Beosztás!AH343,"")</f>
        <v/>
      </c>
      <c r="R311" s="40" t="str">
        <f>IF($B311="igen",Beosztás!AI343,"")</f>
        <v/>
      </c>
      <c r="S311" s="40" t="str">
        <f>IF($B311="igen",Beosztás!AJ343,"")</f>
        <v/>
      </c>
      <c r="T311" s="40" t="str">
        <f>IF($B311="igen",Beosztás!AK343,"")</f>
        <v/>
      </c>
      <c r="U311" s="40" t="str">
        <f>IF($B311="igen",Beosztás!AL343,"")</f>
        <v/>
      </c>
      <c r="V311" s="40" t="str">
        <f>IF($B311="igen",Beosztás!AM343,"")</f>
        <v/>
      </c>
      <c r="W311" s="40" t="str">
        <f>IF($B311="igen",Beosztás!AN343,"")</f>
        <v/>
      </c>
      <c r="X311" s="40" t="str">
        <f>IF($B311="igen",Beosztás!AO343,"")</f>
        <v/>
      </c>
      <c r="Y311" s="40" t="str">
        <f>IF($B311="igen",Beosztás!AP343,"")</f>
        <v/>
      </c>
      <c r="Z311" s="40" t="str">
        <f>IF($B311="igen",Beosztás!AQ343,"")</f>
        <v/>
      </c>
      <c r="AA311" s="40" t="str">
        <f>IF($B311="igen",Beosztás!AR343,"")</f>
        <v/>
      </c>
      <c r="AB311" s="40" t="str">
        <f>IF($B311="igen",Beosztás!AS343,"")</f>
        <v/>
      </c>
      <c r="AC311" s="40" t="str">
        <f>IF($B311="igen",Beosztás!AT343,"")</f>
        <v/>
      </c>
      <c r="AD311" s="40" t="str">
        <f>IF($B311="igen",Beosztás!AU343,"")</f>
        <v/>
      </c>
      <c r="AE311" s="40" t="str">
        <f>IF($B311="igen",Beosztás!AV343,"")</f>
        <v/>
      </c>
      <c r="AF311" s="40" t="str">
        <f>IF($B311="igen",Beosztás!AW343,"")</f>
        <v/>
      </c>
      <c r="AG311" s="40" t="str">
        <f>IF($B311="igen",Beosztás!AX343,"")</f>
        <v/>
      </c>
    </row>
    <row r="312" spans="1:33" hidden="1" x14ac:dyDescent="0.3">
      <c r="A312" s="155" t="str">
        <f>Beosztás!A344</f>
        <v>Vörös Vivien</v>
      </c>
      <c r="B312" t="str">
        <f>VLOOKUP($A312,Beosztás!$A$42:$S$348,12,)</f>
        <v>nem</v>
      </c>
      <c r="C312" s="40" t="str">
        <f>IF($B312="igen",Beosztás!T344,"")</f>
        <v/>
      </c>
      <c r="D312" s="40" t="str">
        <f>IF($B312="igen",Beosztás!U344,"")</f>
        <v/>
      </c>
      <c r="E312" s="40" t="str">
        <f>IF($B312="igen",Beosztás!V344,"")</f>
        <v/>
      </c>
      <c r="F312" s="40" t="str">
        <f>IF($B312="igen",Beosztás!W344,"")</f>
        <v/>
      </c>
      <c r="G312" s="40" t="str">
        <f>IF($B312="igen",Beosztás!X344,"")</f>
        <v/>
      </c>
      <c r="H312" s="40" t="str">
        <f>IF($B312="igen",Beosztás!Y344,"")</f>
        <v/>
      </c>
      <c r="I312" s="40" t="str">
        <f>IF($B312="igen",Beosztás!Z344,"")</f>
        <v/>
      </c>
      <c r="J312" s="40" t="str">
        <f>IF($B312="igen",Beosztás!AA344,"")</f>
        <v/>
      </c>
      <c r="K312" s="40" t="str">
        <f>IF($B312="igen",Beosztás!AB344,"")</f>
        <v/>
      </c>
      <c r="L312" s="40" t="str">
        <f>IF($B312="igen",Beosztás!AC344,"")</f>
        <v/>
      </c>
      <c r="M312" s="40" t="str">
        <f>IF($B312="igen",Beosztás!AD344,"")</f>
        <v/>
      </c>
      <c r="N312" s="40" t="str">
        <f>IF($B312="igen",Beosztás!AE344,"")</f>
        <v/>
      </c>
      <c r="O312" s="40" t="str">
        <f>IF($B312="igen",Beosztás!AF344,"")</f>
        <v/>
      </c>
      <c r="P312" s="40" t="str">
        <f>IF($B312="igen",Beosztás!AG344,"")</f>
        <v/>
      </c>
      <c r="Q312" s="40" t="str">
        <f>IF($B312="igen",Beosztás!AH344,"")</f>
        <v/>
      </c>
      <c r="R312" s="40" t="str">
        <f>IF($B312="igen",Beosztás!AI344,"")</f>
        <v/>
      </c>
      <c r="S312" s="40" t="str">
        <f>IF($B312="igen",Beosztás!AJ344,"")</f>
        <v/>
      </c>
      <c r="T312" s="40" t="str">
        <f>IF($B312="igen",Beosztás!AK344,"")</f>
        <v/>
      </c>
      <c r="U312" s="40" t="str">
        <f>IF($B312="igen",Beosztás!AL344,"")</f>
        <v/>
      </c>
      <c r="V312" s="40" t="str">
        <f>IF($B312="igen",Beosztás!AM344,"")</f>
        <v/>
      </c>
      <c r="W312" s="40" t="str">
        <f>IF($B312="igen",Beosztás!AN344,"")</f>
        <v/>
      </c>
      <c r="X312" s="40" t="str">
        <f>IF($B312="igen",Beosztás!AO344,"")</f>
        <v/>
      </c>
      <c r="Y312" s="40" t="str">
        <f>IF($B312="igen",Beosztás!AP344,"")</f>
        <v/>
      </c>
      <c r="Z312" s="40" t="str">
        <f>IF($B312="igen",Beosztás!AQ344,"")</f>
        <v/>
      </c>
      <c r="AA312" s="40" t="str">
        <f>IF($B312="igen",Beosztás!AR344,"")</f>
        <v/>
      </c>
      <c r="AB312" s="40" t="str">
        <f>IF($B312="igen",Beosztás!AS344,"")</f>
        <v/>
      </c>
      <c r="AC312" s="40" t="str">
        <f>IF($B312="igen",Beosztás!AT344,"")</f>
        <v/>
      </c>
      <c r="AD312" s="40" t="str">
        <f>IF($B312="igen",Beosztás!AU344,"")</f>
        <v/>
      </c>
      <c r="AE312" s="40" t="str">
        <f>IF($B312="igen",Beosztás!AV344,"")</f>
        <v/>
      </c>
      <c r="AF312" s="40" t="str">
        <f>IF($B312="igen",Beosztás!AW344,"")</f>
        <v/>
      </c>
      <c r="AG312" s="40" t="str">
        <f>IF($B312="igen",Beosztás!AX344,"")</f>
        <v/>
      </c>
    </row>
    <row r="313" spans="1:33" hidden="1" x14ac:dyDescent="0.3">
      <c r="A313" s="155" t="str">
        <f>Beosztás!A345</f>
        <v>Mankovics Gabriella</v>
      </c>
      <c r="B313" t="str">
        <f>VLOOKUP($A313,Beosztás!$A$42:$S$348,12,)</f>
        <v>nem</v>
      </c>
      <c r="C313" s="40" t="str">
        <f>IF($B313="igen",Beosztás!T345,"")</f>
        <v/>
      </c>
      <c r="D313" s="40" t="str">
        <f>IF($B313="igen",Beosztás!U345,"")</f>
        <v/>
      </c>
      <c r="E313" s="40" t="str">
        <f>IF($B313="igen",Beosztás!V345,"")</f>
        <v/>
      </c>
      <c r="F313" s="40" t="str">
        <f>IF($B313="igen",Beosztás!W345,"")</f>
        <v/>
      </c>
      <c r="G313" s="40" t="str">
        <f>IF($B313="igen",Beosztás!X345,"")</f>
        <v/>
      </c>
      <c r="H313" s="40" t="str">
        <f>IF($B313="igen",Beosztás!Y345,"")</f>
        <v/>
      </c>
      <c r="I313" s="40" t="str">
        <f>IF($B313="igen",Beosztás!Z345,"")</f>
        <v/>
      </c>
      <c r="J313" s="40" t="str">
        <f>IF($B313="igen",Beosztás!AA345,"")</f>
        <v/>
      </c>
      <c r="K313" s="40" t="str">
        <f>IF($B313="igen",Beosztás!AB345,"")</f>
        <v/>
      </c>
      <c r="L313" s="40" t="str">
        <f>IF($B313="igen",Beosztás!AC345,"")</f>
        <v/>
      </c>
      <c r="M313" s="40" t="str">
        <f>IF($B313="igen",Beosztás!AD345,"")</f>
        <v/>
      </c>
      <c r="N313" s="40" t="str">
        <f>IF($B313="igen",Beosztás!AE345,"")</f>
        <v/>
      </c>
      <c r="O313" s="40" t="str">
        <f>IF($B313="igen",Beosztás!AF345,"")</f>
        <v/>
      </c>
      <c r="P313" s="40" t="str">
        <f>IF($B313="igen",Beosztás!AG345,"")</f>
        <v/>
      </c>
      <c r="Q313" s="40" t="str">
        <f>IF($B313="igen",Beosztás!AH345,"")</f>
        <v/>
      </c>
      <c r="R313" s="40" t="str">
        <f>IF($B313="igen",Beosztás!AI345,"")</f>
        <v/>
      </c>
      <c r="S313" s="40" t="str">
        <f>IF($B313="igen",Beosztás!AJ345,"")</f>
        <v/>
      </c>
      <c r="T313" s="40" t="str">
        <f>IF($B313="igen",Beosztás!AK345,"")</f>
        <v/>
      </c>
      <c r="U313" s="40" t="str">
        <f>IF($B313="igen",Beosztás!AL345,"")</f>
        <v/>
      </c>
      <c r="V313" s="40" t="str">
        <f>IF($B313="igen",Beosztás!AM345,"")</f>
        <v/>
      </c>
      <c r="W313" s="40" t="str">
        <f>IF($B313="igen",Beosztás!AN345,"")</f>
        <v/>
      </c>
      <c r="X313" s="40" t="str">
        <f>IF($B313="igen",Beosztás!AO345,"")</f>
        <v/>
      </c>
      <c r="Y313" s="40" t="str">
        <f>IF($B313="igen",Beosztás!AP345,"")</f>
        <v/>
      </c>
      <c r="Z313" s="40" t="str">
        <f>IF($B313="igen",Beosztás!AQ345,"")</f>
        <v/>
      </c>
      <c r="AA313" s="40" t="str">
        <f>IF($B313="igen",Beosztás!AR345,"")</f>
        <v/>
      </c>
      <c r="AB313" s="40" t="str">
        <f>IF($B313="igen",Beosztás!AS345,"")</f>
        <v/>
      </c>
      <c r="AC313" s="40" t="str">
        <f>IF($B313="igen",Beosztás!AT345,"")</f>
        <v/>
      </c>
      <c r="AD313" s="40" t="str">
        <f>IF($B313="igen",Beosztás!AU345,"")</f>
        <v/>
      </c>
      <c r="AE313" s="40" t="str">
        <f>IF($B313="igen",Beosztás!AV345,"")</f>
        <v/>
      </c>
      <c r="AF313" s="40" t="str">
        <f>IF($B313="igen",Beosztás!AW345,"")</f>
        <v/>
      </c>
      <c r="AG313" s="40" t="str">
        <f>IF($B313="igen",Beosztás!AX345,"")</f>
        <v/>
      </c>
    </row>
    <row r="314" spans="1:33" hidden="1" x14ac:dyDescent="0.3">
      <c r="A314" s="155" t="str">
        <f>Beosztás!A346</f>
        <v>Szalai Zsolt</v>
      </c>
      <c r="B314" t="str">
        <f>VLOOKUP($A314,Beosztás!$A$42:$S$348,12,)</f>
        <v>nem</v>
      </c>
      <c r="C314" s="40" t="str">
        <f>IF($B314="igen",Beosztás!T346,"")</f>
        <v/>
      </c>
      <c r="D314" s="40" t="str">
        <f>IF($B314="igen",Beosztás!U346,"")</f>
        <v/>
      </c>
      <c r="E314" s="40" t="str">
        <f>IF($B314="igen",Beosztás!V346,"")</f>
        <v/>
      </c>
      <c r="F314" s="40" t="str">
        <f>IF($B314="igen",Beosztás!W346,"")</f>
        <v/>
      </c>
      <c r="G314" s="40" t="str">
        <f>IF($B314="igen",Beosztás!X346,"")</f>
        <v/>
      </c>
      <c r="H314" s="40" t="str">
        <f>IF($B314="igen",Beosztás!Y346,"")</f>
        <v/>
      </c>
      <c r="I314" s="40" t="str">
        <f>IF($B314="igen",Beosztás!Z346,"")</f>
        <v/>
      </c>
      <c r="J314" s="40" t="str">
        <f>IF($B314="igen",Beosztás!AA346,"")</f>
        <v/>
      </c>
      <c r="K314" s="40" t="str">
        <f>IF($B314="igen",Beosztás!AB346,"")</f>
        <v/>
      </c>
      <c r="L314" s="40" t="str">
        <f>IF($B314="igen",Beosztás!AC346,"")</f>
        <v/>
      </c>
      <c r="M314" s="40" t="str">
        <f>IF($B314="igen",Beosztás!AD346,"")</f>
        <v/>
      </c>
      <c r="N314" s="40" t="str">
        <f>IF($B314="igen",Beosztás!AE346,"")</f>
        <v/>
      </c>
      <c r="O314" s="40" t="str">
        <f>IF($B314="igen",Beosztás!AF346,"")</f>
        <v/>
      </c>
      <c r="P314" s="40" t="str">
        <f>IF($B314="igen",Beosztás!AG346,"")</f>
        <v/>
      </c>
      <c r="Q314" s="40" t="str">
        <f>IF($B314="igen",Beosztás!AH346,"")</f>
        <v/>
      </c>
      <c r="R314" s="40" t="str">
        <f>IF($B314="igen",Beosztás!AI346,"")</f>
        <v/>
      </c>
      <c r="S314" s="40" t="str">
        <f>IF($B314="igen",Beosztás!AJ346,"")</f>
        <v/>
      </c>
      <c r="T314" s="40" t="str">
        <f>IF($B314="igen",Beosztás!AK346,"")</f>
        <v/>
      </c>
      <c r="U314" s="40" t="str">
        <f>IF($B314="igen",Beosztás!AL346,"")</f>
        <v/>
      </c>
      <c r="V314" s="40" t="str">
        <f>IF($B314="igen",Beosztás!AM346,"")</f>
        <v/>
      </c>
      <c r="W314" s="40" t="str">
        <f>IF($B314="igen",Beosztás!AN346,"")</f>
        <v/>
      </c>
      <c r="X314" s="40" t="str">
        <f>IF($B314="igen",Beosztás!AO346,"")</f>
        <v/>
      </c>
      <c r="Y314" s="40" t="str">
        <f>IF($B314="igen",Beosztás!AP346,"")</f>
        <v/>
      </c>
      <c r="Z314" s="40" t="str">
        <f>IF($B314="igen",Beosztás!AQ346,"")</f>
        <v/>
      </c>
      <c r="AA314" s="40" t="str">
        <f>IF($B314="igen",Beosztás!AR346,"")</f>
        <v/>
      </c>
      <c r="AB314" s="40" t="str">
        <f>IF($B314="igen",Beosztás!AS346,"")</f>
        <v/>
      </c>
      <c r="AC314" s="40" t="str">
        <f>IF($B314="igen",Beosztás!AT346,"")</f>
        <v/>
      </c>
      <c r="AD314" s="40" t="str">
        <f>IF($B314="igen",Beosztás!AU346,"")</f>
        <v/>
      </c>
      <c r="AE314" s="40" t="str">
        <f>IF($B314="igen",Beosztás!AV346,"")</f>
        <v/>
      </c>
      <c r="AF314" s="40" t="str">
        <f>IF($B314="igen",Beosztás!AW346,"")</f>
        <v/>
      </c>
      <c r="AG314" s="40" t="str">
        <f>IF($B314="igen",Beosztás!AX346,"")</f>
        <v/>
      </c>
    </row>
    <row r="315" spans="1:33" hidden="1" x14ac:dyDescent="0.3">
      <c r="A315" s="155" t="str">
        <f>Beosztás!A347</f>
        <v>Vadász Anna</v>
      </c>
      <c r="B315">
        <f>VLOOKUP($A315,Beosztás!$A$42:$S$348,12,)</f>
        <v>0</v>
      </c>
      <c r="C315" s="40" t="str">
        <f>IF($B315="igen",Beosztás!T347,"")</f>
        <v/>
      </c>
      <c r="D315" s="40" t="str">
        <f>IF($B315="igen",Beosztás!U347,"")</f>
        <v/>
      </c>
      <c r="E315" s="40" t="str">
        <f>IF($B315="igen",Beosztás!V347,"")</f>
        <v/>
      </c>
      <c r="F315" s="40" t="str">
        <f>IF($B315="igen",Beosztás!W347,"")</f>
        <v/>
      </c>
      <c r="G315" s="40" t="str">
        <f>IF($B315="igen",Beosztás!X347,"")</f>
        <v/>
      </c>
      <c r="H315" s="40" t="str">
        <f>IF($B315="igen",Beosztás!Y347,"")</f>
        <v/>
      </c>
      <c r="I315" s="40" t="str">
        <f>IF($B315="igen",Beosztás!Z347,"")</f>
        <v/>
      </c>
      <c r="J315" s="40" t="str">
        <f>IF($B315="igen",Beosztás!AA347,"")</f>
        <v/>
      </c>
      <c r="K315" s="40" t="str">
        <f>IF($B315="igen",Beosztás!AB347,"")</f>
        <v/>
      </c>
      <c r="L315" s="40" t="str">
        <f>IF($B315="igen",Beosztás!AC347,"")</f>
        <v/>
      </c>
      <c r="M315" s="40" t="str">
        <f>IF($B315="igen",Beosztás!AD347,"")</f>
        <v/>
      </c>
      <c r="N315" s="40" t="str">
        <f>IF($B315="igen",Beosztás!AE347,"")</f>
        <v/>
      </c>
      <c r="O315" s="40" t="str">
        <f>IF($B315="igen",Beosztás!AF347,"")</f>
        <v/>
      </c>
      <c r="P315" s="40" t="str">
        <f>IF($B315="igen",Beosztás!AG347,"")</f>
        <v/>
      </c>
      <c r="Q315" s="40" t="str">
        <f>IF($B315="igen",Beosztás!AH347,"")</f>
        <v/>
      </c>
      <c r="R315" s="40" t="str">
        <f>IF($B315="igen",Beosztás!AI347,"")</f>
        <v/>
      </c>
      <c r="S315" s="40" t="str">
        <f>IF($B315="igen",Beosztás!AJ347,"")</f>
        <v/>
      </c>
      <c r="T315" s="40" t="str">
        <f>IF($B315="igen",Beosztás!AK347,"")</f>
        <v/>
      </c>
      <c r="U315" s="40" t="str">
        <f>IF($B315="igen",Beosztás!AL347,"")</f>
        <v/>
      </c>
      <c r="V315" s="40" t="str">
        <f>IF($B315="igen",Beosztás!AM347,"")</f>
        <v/>
      </c>
      <c r="W315" s="40" t="str">
        <f>IF($B315="igen",Beosztás!AN347,"")</f>
        <v/>
      </c>
      <c r="X315" s="40" t="str">
        <f>IF($B315="igen",Beosztás!AO347,"")</f>
        <v/>
      </c>
      <c r="Y315" s="40" t="str">
        <f>IF($B315="igen",Beosztás!AP347,"")</f>
        <v/>
      </c>
      <c r="Z315" s="40" t="str">
        <f>IF($B315="igen",Beosztás!AQ347,"")</f>
        <v/>
      </c>
      <c r="AA315" s="40" t="str">
        <f>IF($B315="igen",Beosztás!AR347,"")</f>
        <v/>
      </c>
      <c r="AB315" s="40" t="str">
        <f>IF($B315="igen",Beosztás!AS347,"")</f>
        <v/>
      </c>
      <c r="AC315" s="40" t="str">
        <f>IF($B315="igen",Beosztás!AT347,"")</f>
        <v/>
      </c>
      <c r="AD315" s="40" t="str">
        <f>IF($B315="igen",Beosztás!AU347,"")</f>
        <v/>
      </c>
      <c r="AE315" s="40" t="str">
        <f>IF($B315="igen",Beosztás!AV347,"")</f>
        <v/>
      </c>
      <c r="AF315" s="40" t="str">
        <f>IF($B315="igen",Beosztás!AW347,"")</f>
        <v/>
      </c>
      <c r="AG315" s="40" t="str">
        <f>IF($B315="igen",Beosztás!AX347,"")</f>
        <v/>
      </c>
    </row>
    <row r="316" spans="1:33" hidden="1" x14ac:dyDescent="0.3">
      <c r="A316" s="155">
        <f>Beosztás!A348</f>
        <v>0</v>
      </c>
      <c r="B316">
        <f>VLOOKUP($A316,Beosztás!$A$42:$S$348,12,)</f>
        <v>0</v>
      </c>
      <c r="C316" s="40" t="str">
        <f>IF($B316="igen",Beosztás!T348,"")</f>
        <v/>
      </c>
      <c r="D316" s="40" t="str">
        <f>IF($B316="igen",Beosztás!U348,"")</f>
        <v/>
      </c>
      <c r="E316" s="40" t="str">
        <f>IF($B316="igen",Beosztás!V348,"")</f>
        <v/>
      </c>
      <c r="F316" s="40" t="str">
        <f>IF($B316="igen",Beosztás!W348,"")</f>
        <v/>
      </c>
      <c r="G316" s="40" t="str">
        <f>IF($B316="igen",Beosztás!X348,"")</f>
        <v/>
      </c>
      <c r="H316" s="40" t="str">
        <f>IF($B316="igen",Beosztás!Y348,"")</f>
        <v/>
      </c>
      <c r="I316" s="40" t="str">
        <f>IF($B316="igen",Beosztás!Z348,"")</f>
        <v/>
      </c>
      <c r="J316" s="40" t="str">
        <f>IF($B316="igen",Beosztás!AA348,"")</f>
        <v/>
      </c>
      <c r="K316" s="40" t="str">
        <f>IF($B316="igen",Beosztás!AB348,"")</f>
        <v/>
      </c>
      <c r="L316" s="40" t="str">
        <f>IF($B316="igen",Beosztás!AC348,"")</f>
        <v/>
      </c>
      <c r="M316" s="40" t="str">
        <f>IF($B316="igen",Beosztás!AD348,"")</f>
        <v/>
      </c>
      <c r="N316" s="40" t="str">
        <f>IF($B316="igen",Beosztás!AE348,"")</f>
        <v/>
      </c>
      <c r="O316" s="40" t="str">
        <f>IF($B316="igen",Beosztás!AF348,"")</f>
        <v/>
      </c>
      <c r="P316" s="40" t="str">
        <f>IF($B316="igen",Beosztás!AG348,"")</f>
        <v/>
      </c>
      <c r="Q316" s="40" t="str">
        <f>IF($B316="igen",Beosztás!AH348,"")</f>
        <v/>
      </c>
      <c r="R316" s="40" t="str">
        <f>IF($B316="igen",Beosztás!AI348,"")</f>
        <v/>
      </c>
      <c r="S316" s="40" t="str">
        <f>IF($B316="igen",Beosztás!AJ348,"")</f>
        <v/>
      </c>
      <c r="T316" s="40" t="str">
        <f>IF($B316="igen",Beosztás!AK348,"")</f>
        <v/>
      </c>
      <c r="U316" s="40" t="str">
        <f>IF($B316="igen",Beosztás!AL348,"")</f>
        <v/>
      </c>
      <c r="V316" s="40" t="str">
        <f>IF($B316="igen",Beosztás!AM348,"")</f>
        <v/>
      </c>
      <c r="W316" s="40" t="str">
        <f>IF($B316="igen",Beosztás!AN348,"")</f>
        <v/>
      </c>
      <c r="X316" s="40" t="str">
        <f>IF($B316="igen",Beosztás!AO348,"")</f>
        <v/>
      </c>
      <c r="Y316" s="40" t="str">
        <f>IF($B316="igen",Beosztás!AP348,"")</f>
        <v/>
      </c>
      <c r="Z316" s="40" t="str">
        <f>IF($B316="igen",Beosztás!AQ348,"")</f>
        <v/>
      </c>
      <c r="AA316" s="40" t="str">
        <f>IF($B316="igen",Beosztás!AR348,"")</f>
        <v/>
      </c>
      <c r="AB316" s="40" t="str">
        <f>IF($B316="igen",Beosztás!AS348,"")</f>
        <v/>
      </c>
      <c r="AC316" s="40" t="str">
        <f>IF($B316="igen",Beosztás!AT348,"")</f>
        <v/>
      </c>
      <c r="AD316" s="40" t="str">
        <f>IF($B316="igen",Beosztás!AU348,"")</f>
        <v/>
      </c>
      <c r="AE316" s="40" t="str">
        <f>IF($B316="igen",Beosztás!AV348,"")</f>
        <v/>
      </c>
      <c r="AF316" s="40" t="str">
        <f>IF($B316="igen",Beosztás!AW348,"")</f>
        <v/>
      </c>
      <c r="AG316" s="40" t="str">
        <f>IF($B316="igen",Beosztás!AX348,"")</f>
        <v/>
      </c>
    </row>
    <row r="317" spans="1:33" hidden="1" x14ac:dyDescent="0.3">
      <c r="A317" s="155">
        <f>Beosztás!A349</f>
        <v>0</v>
      </c>
      <c r="B317">
        <f>VLOOKUP($A317,Beosztás!$A$42:$S$348,12,)</f>
        <v>0</v>
      </c>
      <c r="C317" s="40" t="str">
        <f>IF($B317="igen",Beosztás!T349,"")</f>
        <v/>
      </c>
      <c r="D317" s="40" t="str">
        <f>IF($B317="igen",Beosztás!U349,"")</f>
        <v/>
      </c>
      <c r="E317" s="40" t="str">
        <f>IF($B317="igen",Beosztás!V349,"")</f>
        <v/>
      </c>
      <c r="F317" s="40" t="str">
        <f>IF($B317="igen",Beosztás!W349,"")</f>
        <v/>
      </c>
      <c r="G317" s="40" t="str">
        <f>IF($B317="igen",Beosztás!X349,"")</f>
        <v/>
      </c>
      <c r="H317" s="40" t="str">
        <f>IF($B317="igen",Beosztás!Y349,"")</f>
        <v/>
      </c>
      <c r="I317" s="40" t="str">
        <f>IF($B317="igen",Beosztás!Z349,"")</f>
        <v/>
      </c>
      <c r="J317" s="40" t="str">
        <f>IF($B317="igen",Beosztás!AA349,"")</f>
        <v/>
      </c>
      <c r="K317" s="40" t="str">
        <f>IF($B317="igen",Beosztás!AB349,"")</f>
        <v/>
      </c>
      <c r="L317" s="40" t="str">
        <f>IF($B317="igen",Beosztás!AC349,"")</f>
        <v/>
      </c>
      <c r="M317" s="40" t="str">
        <f>IF($B317="igen",Beosztás!AD349,"")</f>
        <v/>
      </c>
      <c r="N317" s="40" t="str">
        <f>IF($B317="igen",Beosztás!AE349,"")</f>
        <v/>
      </c>
      <c r="O317" s="40" t="str">
        <f>IF($B317="igen",Beosztás!AF349,"")</f>
        <v/>
      </c>
      <c r="P317" s="40" t="str">
        <f>IF($B317="igen",Beosztás!AG349,"")</f>
        <v/>
      </c>
      <c r="Q317" s="40" t="str">
        <f>IF($B317="igen",Beosztás!AH349,"")</f>
        <v/>
      </c>
      <c r="R317" s="40" t="str">
        <f>IF($B317="igen",Beosztás!AI349,"")</f>
        <v/>
      </c>
      <c r="S317" s="40" t="str">
        <f>IF($B317="igen",Beosztás!AJ349,"")</f>
        <v/>
      </c>
      <c r="T317" s="40" t="str">
        <f>IF($B317="igen",Beosztás!AK349,"")</f>
        <v/>
      </c>
      <c r="U317" s="40" t="str">
        <f>IF($B317="igen",Beosztás!AL349,"")</f>
        <v/>
      </c>
      <c r="V317" s="40" t="str">
        <f>IF($B317="igen",Beosztás!AM349,"")</f>
        <v/>
      </c>
      <c r="W317" s="40" t="str">
        <f>IF($B317="igen",Beosztás!AN349,"")</f>
        <v/>
      </c>
      <c r="X317" s="40" t="str">
        <f>IF($B317="igen",Beosztás!AO349,"")</f>
        <v/>
      </c>
      <c r="Y317" s="40" t="str">
        <f>IF($B317="igen",Beosztás!AP349,"")</f>
        <v/>
      </c>
      <c r="Z317" s="40" t="str">
        <f>IF($B317="igen",Beosztás!AQ349,"")</f>
        <v/>
      </c>
      <c r="AA317" s="40" t="str">
        <f>IF($B317="igen",Beosztás!AR349,"")</f>
        <v/>
      </c>
      <c r="AB317" s="40" t="str">
        <f>IF($B317="igen",Beosztás!AS349,"")</f>
        <v/>
      </c>
      <c r="AC317" s="40" t="str">
        <f>IF($B317="igen",Beosztás!AT349,"")</f>
        <v/>
      </c>
      <c r="AD317" s="40" t="str">
        <f>IF($B317="igen",Beosztás!AU349,"")</f>
        <v/>
      </c>
      <c r="AE317" s="40" t="str">
        <f>IF($B317="igen",Beosztás!AV349,"")</f>
        <v/>
      </c>
      <c r="AF317" s="40" t="str">
        <f>IF($B317="igen",Beosztás!AW349,"")</f>
        <v/>
      </c>
      <c r="AG317" s="40" t="str">
        <f>IF($B317="igen",Beosztás!AX349,"")</f>
        <v/>
      </c>
    </row>
    <row r="318" spans="1:33" hidden="1" x14ac:dyDescent="0.3">
      <c r="A318" s="155">
        <f>Beosztás!A350</f>
        <v>0</v>
      </c>
      <c r="B318">
        <f>VLOOKUP($A318,Beosztás!$A$42:$S$348,12,)</f>
        <v>0</v>
      </c>
      <c r="C318" s="40" t="str">
        <f>IF($B318="igen",Beosztás!T350,"")</f>
        <v/>
      </c>
      <c r="D318" s="40" t="str">
        <f>IF($B318="igen",Beosztás!U350,"")</f>
        <v/>
      </c>
      <c r="E318" s="40" t="str">
        <f>IF($B318="igen",Beosztás!V350,"")</f>
        <v/>
      </c>
      <c r="F318" s="40" t="str">
        <f>IF($B318="igen",Beosztás!W350,"")</f>
        <v/>
      </c>
      <c r="G318" s="40" t="str">
        <f>IF($B318="igen",Beosztás!X350,"")</f>
        <v/>
      </c>
      <c r="H318" s="40" t="str">
        <f>IF($B318="igen",Beosztás!Y350,"")</f>
        <v/>
      </c>
      <c r="I318" s="40" t="str">
        <f>IF($B318="igen",Beosztás!Z350,"")</f>
        <v/>
      </c>
      <c r="J318" s="40" t="str">
        <f>IF($B318="igen",Beosztás!AA350,"")</f>
        <v/>
      </c>
      <c r="K318" s="40" t="str">
        <f>IF($B318="igen",Beosztás!AB350,"")</f>
        <v/>
      </c>
      <c r="L318" s="40" t="str">
        <f>IF($B318="igen",Beosztás!AC350,"")</f>
        <v/>
      </c>
      <c r="M318" s="40" t="str">
        <f>IF($B318="igen",Beosztás!AD350,"")</f>
        <v/>
      </c>
      <c r="N318" s="40" t="str">
        <f>IF($B318="igen",Beosztás!AE350,"")</f>
        <v/>
      </c>
      <c r="O318" s="40" t="str">
        <f>IF($B318="igen",Beosztás!AF350,"")</f>
        <v/>
      </c>
      <c r="P318" s="40" t="str">
        <f>IF($B318="igen",Beosztás!AG350,"")</f>
        <v/>
      </c>
      <c r="Q318" s="40" t="str">
        <f>IF($B318="igen",Beosztás!AH350,"")</f>
        <v/>
      </c>
      <c r="R318" s="40" t="str">
        <f>IF($B318="igen",Beosztás!AI350,"")</f>
        <v/>
      </c>
      <c r="S318" s="40" t="str">
        <f>IF($B318="igen",Beosztás!AJ350,"")</f>
        <v/>
      </c>
      <c r="T318" s="40" t="str">
        <f>IF($B318="igen",Beosztás!AK350,"")</f>
        <v/>
      </c>
      <c r="U318" s="40" t="str">
        <f>IF($B318="igen",Beosztás!AL350,"")</f>
        <v/>
      </c>
      <c r="V318" s="40" t="str">
        <f>IF($B318="igen",Beosztás!AM350,"")</f>
        <v/>
      </c>
      <c r="W318" s="40" t="str">
        <f>IF($B318="igen",Beosztás!AN350,"")</f>
        <v/>
      </c>
      <c r="X318" s="40" t="str">
        <f>IF($B318="igen",Beosztás!AO350,"")</f>
        <v/>
      </c>
      <c r="Y318" s="40" t="str">
        <f>IF($B318="igen",Beosztás!AP350,"")</f>
        <v/>
      </c>
      <c r="Z318" s="40" t="str">
        <f>IF($B318="igen",Beosztás!AQ350,"")</f>
        <v/>
      </c>
      <c r="AA318" s="40" t="str">
        <f>IF($B318="igen",Beosztás!AR350,"")</f>
        <v/>
      </c>
      <c r="AB318" s="40" t="str">
        <f>IF($B318="igen",Beosztás!AS350,"")</f>
        <v/>
      </c>
      <c r="AC318" s="40" t="str">
        <f>IF($B318="igen",Beosztás!AT350,"")</f>
        <v/>
      </c>
      <c r="AD318" s="40" t="str">
        <f>IF($B318="igen",Beosztás!AU350,"")</f>
        <v/>
      </c>
      <c r="AE318" s="40" t="str">
        <f>IF($B318="igen",Beosztás!AV350,"")</f>
        <v/>
      </c>
      <c r="AF318" s="40" t="str">
        <f>IF($B318="igen",Beosztás!AW350,"")</f>
        <v/>
      </c>
      <c r="AG318" s="40" t="str">
        <f>IF($B318="igen",Beosztás!AX350,"")</f>
        <v/>
      </c>
    </row>
    <row r="319" spans="1:33" hidden="1" x14ac:dyDescent="0.3">
      <c r="A319" s="155">
        <f>Beosztás!A351</f>
        <v>0</v>
      </c>
      <c r="B319">
        <f>VLOOKUP($A319,Beosztás!$A$42:$S$348,12,)</f>
        <v>0</v>
      </c>
      <c r="C319" s="40" t="str">
        <f>IF($B319="igen",Beosztás!T351,"")</f>
        <v/>
      </c>
      <c r="D319" s="40" t="str">
        <f>IF($B319="igen",Beosztás!U351,"")</f>
        <v/>
      </c>
      <c r="E319" s="40" t="str">
        <f>IF($B319="igen",Beosztás!V351,"")</f>
        <v/>
      </c>
      <c r="F319" s="40" t="str">
        <f>IF($B319="igen",Beosztás!W351,"")</f>
        <v/>
      </c>
      <c r="G319" s="40" t="str">
        <f>IF($B319="igen",Beosztás!X351,"")</f>
        <v/>
      </c>
      <c r="H319" s="40" t="str">
        <f>IF($B319="igen",Beosztás!Y351,"")</f>
        <v/>
      </c>
      <c r="I319" s="40" t="str">
        <f>IF($B319="igen",Beosztás!Z351,"")</f>
        <v/>
      </c>
      <c r="J319" s="40" t="str">
        <f>IF($B319="igen",Beosztás!AA351,"")</f>
        <v/>
      </c>
      <c r="K319" s="40" t="str">
        <f>IF($B319="igen",Beosztás!AB351,"")</f>
        <v/>
      </c>
      <c r="L319" s="40" t="str">
        <f>IF($B319="igen",Beosztás!AC351,"")</f>
        <v/>
      </c>
      <c r="M319" s="40" t="str">
        <f>IF($B319="igen",Beosztás!AD351,"")</f>
        <v/>
      </c>
      <c r="N319" s="40" t="str">
        <f>IF($B319="igen",Beosztás!AE351,"")</f>
        <v/>
      </c>
      <c r="O319" s="40" t="str">
        <f>IF($B319="igen",Beosztás!AF351,"")</f>
        <v/>
      </c>
      <c r="P319" s="40" t="str">
        <f>IF($B319="igen",Beosztás!AG351,"")</f>
        <v/>
      </c>
      <c r="Q319" s="40" t="str">
        <f>IF($B319="igen",Beosztás!AH351,"")</f>
        <v/>
      </c>
      <c r="R319" s="40" t="str">
        <f>IF($B319="igen",Beosztás!AI351,"")</f>
        <v/>
      </c>
      <c r="S319" s="40" t="str">
        <f>IF($B319="igen",Beosztás!AJ351,"")</f>
        <v/>
      </c>
      <c r="T319" s="40" t="str">
        <f>IF($B319="igen",Beosztás!AK351,"")</f>
        <v/>
      </c>
      <c r="U319" s="40" t="str">
        <f>IF($B319="igen",Beosztás!AL351,"")</f>
        <v/>
      </c>
      <c r="V319" s="40" t="str">
        <f>IF($B319="igen",Beosztás!AM351,"")</f>
        <v/>
      </c>
      <c r="W319" s="40" t="str">
        <f>IF($B319="igen",Beosztás!AN351,"")</f>
        <v/>
      </c>
      <c r="X319" s="40" t="str">
        <f>IF($B319="igen",Beosztás!AO351,"")</f>
        <v/>
      </c>
      <c r="Y319" s="40" t="str">
        <f>IF($B319="igen",Beosztás!AP351,"")</f>
        <v/>
      </c>
      <c r="Z319" s="40" t="str">
        <f>IF($B319="igen",Beosztás!AQ351,"")</f>
        <v/>
      </c>
      <c r="AA319" s="40" t="str">
        <f>IF($B319="igen",Beosztás!AR351,"")</f>
        <v/>
      </c>
      <c r="AB319" s="40" t="str">
        <f>IF($B319="igen",Beosztás!AS351,"")</f>
        <v/>
      </c>
      <c r="AC319" s="40" t="str">
        <f>IF($B319="igen",Beosztás!AT351,"")</f>
        <v/>
      </c>
      <c r="AD319" s="40" t="str">
        <f>IF($B319="igen",Beosztás!AU351,"")</f>
        <v/>
      </c>
      <c r="AE319" s="40" t="str">
        <f>IF($B319="igen",Beosztás!AV351,"")</f>
        <v/>
      </c>
      <c r="AF319" s="40" t="str">
        <f>IF($B319="igen",Beosztás!AW351,"")</f>
        <v/>
      </c>
      <c r="AG319" s="40" t="str">
        <f>IF($B319="igen",Beosztás!AX351,"")</f>
        <v/>
      </c>
    </row>
    <row r="320" spans="1:33" hidden="1" x14ac:dyDescent="0.3">
      <c r="A320" s="155">
        <f>Beosztás!A352</f>
        <v>0</v>
      </c>
      <c r="B320">
        <f>VLOOKUP($A320,Beosztás!$A$42:$S$348,12,)</f>
        <v>0</v>
      </c>
      <c r="C320" s="40" t="str">
        <f>IF($B320="igen",Beosztás!T352,"")</f>
        <v/>
      </c>
      <c r="D320" s="40" t="str">
        <f>IF($B320="igen",Beosztás!U352,"")</f>
        <v/>
      </c>
      <c r="E320" s="40" t="str">
        <f>IF($B320="igen",Beosztás!V352,"")</f>
        <v/>
      </c>
      <c r="F320" s="40" t="str">
        <f>IF($B320="igen",Beosztás!W352,"")</f>
        <v/>
      </c>
      <c r="G320" s="40" t="str">
        <f>IF($B320="igen",Beosztás!X352,"")</f>
        <v/>
      </c>
      <c r="H320" s="40" t="str">
        <f>IF($B320="igen",Beosztás!Y352,"")</f>
        <v/>
      </c>
      <c r="I320" s="40" t="str">
        <f>IF($B320="igen",Beosztás!Z352,"")</f>
        <v/>
      </c>
      <c r="J320" s="40" t="str">
        <f>IF($B320="igen",Beosztás!AA352,"")</f>
        <v/>
      </c>
      <c r="K320" s="40" t="str">
        <f>IF($B320="igen",Beosztás!AB352,"")</f>
        <v/>
      </c>
      <c r="L320" s="40" t="str">
        <f>IF($B320="igen",Beosztás!AC352,"")</f>
        <v/>
      </c>
      <c r="M320" s="40" t="str">
        <f>IF($B320="igen",Beosztás!AD352,"")</f>
        <v/>
      </c>
      <c r="N320" s="40" t="str">
        <f>IF($B320="igen",Beosztás!AE352,"")</f>
        <v/>
      </c>
      <c r="O320" s="40" t="str">
        <f>IF($B320="igen",Beosztás!AF352,"")</f>
        <v/>
      </c>
      <c r="P320" s="40" t="str">
        <f>IF($B320="igen",Beosztás!AG352,"")</f>
        <v/>
      </c>
      <c r="Q320" s="40" t="str">
        <f>IF($B320="igen",Beosztás!AH352,"")</f>
        <v/>
      </c>
      <c r="R320" s="40" t="str">
        <f>IF($B320="igen",Beosztás!AI352,"")</f>
        <v/>
      </c>
      <c r="S320" s="40" t="str">
        <f>IF($B320="igen",Beosztás!AJ352,"")</f>
        <v/>
      </c>
      <c r="T320" s="40" t="str">
        <f>IF($B320="igen",Beosztás!AK352,"")</f>
        <v/>
      </c>
      <c r="U320" s="40" t="str">
        <f>IF($B320="igen",Beosztás!AL352,"")</f>
        <v/>
      </c>
      <c r="V320" s="40" t="str">
        <f>IF($B320="igen",Beosztás!AM352,"")</f>
        <v/>
      </c>
      <c r="W320" s="40" t="str">
        <f>IF($B320="igen",Beosztás!AN352,"")</f>
        <v/>
      </c>
      <c r="X320" s="40" t="str">
        <f>IF($B320="igen",Beosztás!AO352,"")</f>
        <v/>
      </c>
      <c r="Y320" s="40" t="str">
        <f>IF($B320="igen",Beosztás!AP352,"")</f>
        <v/>
      </c>
      <c r="Z320" s="40" t="str">
        <f>IF($B320="igen",Beosztás!AQ352,"")</f>
        <v/>
      </c>
      <c r="AA320" s="40" t="str">
        <f>IF($B320="igen",Beosztás!AR352,"")</f>
        <v/>
      </c>
      <c r="AB320" s="40" t="str">
        <f>IF($B320="igen",Beosztás!AS352,"")</f>
        <v/>
      </c>
      <c r="AC320" s="40" t="str">
        <f>IF($B320="igen",Beosztás!AT352,"")</f>
        <v/>
      </c>
      <c r="AD320" s="40" t="str">
        <f>IF($B320="igen",Beosztás!AU352,"")</f>
        <v/>
      </c>
      <c r="AE320" s="40" t="str">
        <f>IF($B320="igen",Beosztás!AV352,"")</f>
        <v/>
      </c>
      <c r="AF320" s="40" t="str">
        <f>IF($B320="igen",Beosztás!AW352,"")</f>
        <v/>
      </c>
      <c r="AG320" s="40" t="str">
        <f>IF($B320="igen",Beosztás!AX352,"")</f>
        <v/>
      </c>
    </row>
    <row r="321" spans="1:33" hidden="1" x14ac:dyDescent="0.3">
      <c r="A321" s="155">
        <f>Beosztás!A353</f>
        <v>0</v>
      </c>
      <c r="B321">
        <f>VLOOKUP($A321,Beosztás!$A$42:$S$348,12,)</f>
        <v>0</v>
      </c>
      <c r="C321" s="40" t="str">
        <f>IF($B321="igen",Beosztás!T353,"")</f>
        <v/>
      </c>
      <c r="D321" s="40" t="str">
        <f>IF($B321="igen",Beosztás!U353,"")</f>
        <v/>
      </c>
      <c r="E321" s="40" t="str">
        <f>IF($B321="igen",Beosztás!V353,"")</f>
        <v/>
      </c>
      <c r="F321" s="40" t="str">
        <f>IF($B321="igen",Beosztás!W353,"")</f>
        <v/>
      </c>
      <c r="G321" s="40" t="str">
        <f>IF($B321="igen",Beosztás!X353,"")</f>
        <v/>
      </c>
      <c r="H321" s="40" t="str">
        <f>IF($B321="igen",Beosztás!Y353,"")</f>
        <v/>
      </c>
      <c r="I321" s="40" t="str">
        <f>IF($B321="igen",Beosztás!Z353,"")</f>
        <v/>
      </c>
      <c r="J321" s="40" t="str">
        <f>IF($B321="igen",Beosztás!AA353,"")</f>
        <v/>
      </c>
      <c r="K321" s="40" t="str">
        <f>IF($B321="igen",Beosztás!AB353,"")</f>
        <v/>
      </c>
      <c r="L321" s="40" t="str">
        <f>IF($B321="igen",Beosztás!AC353,"")</f>
        <v/>
      </c>
      <c r="M321" s="40" t="str">
        <f>IF($B321="igen",Beosztás!AD353,"")</f>
        <v/>
      </c>
      <c r="N321" s="40" t="str">
        <f>IF($B321="igen",Beosztás!AE353,"")</f>
        <v/>
      </c>
      <c r="O321" s="40" t="str">
        <f>IF($B321="igen",Beosztás!AF353,"")</f>
        <v/>
      </c>
      <c r="P321" s="40" t="str">
        <f>IF($B321="igen",Beosztás!AG353,"")</f>
        <v/>
      </c>
      <c r="Q321" s="40" t="str">
        <f>IF($B321="igen",Beosztás!AH353,"")</f>
        <v/>
      </c>
      <c r="R321" s="40" t="str">
        <f>IF($B321="igen",Beosztás!AI353,"")</f>
        <v/>
      </c>
      <c r="S321" s="40" t="str">
        <f>IF($B321="igen",Beosztás!AJ353,"")</f>
        <v/>
      </c>
      <c r="T321" s="40" t="str">
        <f>IF($B321="igen",Beosztás!AK353,"")</f>
        <v/>
      </c>
      <c r="U321" s="40" t="str">
        <f>IF($B321="igen",Beosztás!AL353,"")</f>
        <v/>
      </c>
      <c r="V321" s="40" t="str">
        <f>IF($B321="igen",Beosztás!AM353,"")</f>
        <v/>
      </c>
      <c r="W321" s="40" t="str">
        <f>IF($B321="igen",Beosztás!AN353,"")</f>
        <v/>
      </c>
      <c r="X321" s="40" t="str">
        <f>IF($B321="igen",Beosztás!AO353,"")</f>
        <v/>
      </c>
      <c r="Y321" s="40" t="str">
        <f>IF($B321="igen",Beosztás!AP353,"")</f>
        <v/>
      </c>
      <c r="Z321" s="40" t="str">
        <f>IF($B321="igen",Beosztás!AQ353,"")</f>
        <v/>
      </c>
      <c r="AA321" s="40" t="str">
        <f>IF($B321="igen",Beosztás!AR353,"")</f>
        <v/>
      </c>
      <c r="AB321" s="40" t="str">
        <f>IF($B321="igen",Beosztás!AS353,"")</f>
        <v/>
      </c>
      <c r="AC321" s="40" t="str">
        <f>IF($B321="igen",Beosztás!AT353,"")</f>
        <v/>
      </c>
      <c r="AD321" s="40" t="str">
        <f>IF($B321="igen",Beosztás!AU353,"")</f>
        <v/>
      </c>
      <c r="AE321" s="40" t="str">
        <f>IF($B321="igen",Beosztás!AV353,"")</f>
        <v/>
      </c>
      <c r="AF321" s="40" t="str">
        <f>IF($B321="igen",Beosztás!AW353,"")</f>
        <v/>
      </c>
      <c r="AG321" s="40" t="str">
        <f>IF($B321="igen",Beosztás!AX353,"")</f>
        <v/>
      </c>
    </row>
    <row r="322" spans="1:33" hidden="1" x14ac:dyDescent="0.3">
      <c r="A322" s="155">
        <f>Beosztás!A354</f>
        <v>0</v>
      </c>
      <c r="B322">
        <f>VLOOKUP($A322,Beosztás!$A$42:$S$348,12,)</f>
        <v>0</v>
      </c>
      <c r="C322" s="40" t="str">
        <f>IF($B322="igen",Beosztás!T354,"")</f>
        <v/>
      </c>
      <c r="D322" s="40" t="str">
        <f>IF($B322="igen",Beosztás!U354,"")</f>
        <v/>
      </c>
      <c r="E322" s="40" t="str">
        <f>IF($B322="igen",Beosztás!V354,"")</f>
        <v/>
      </c>
      <c r="F322" s="40" t="str">
        <f>IF($B322="igen",Beosztás!W354,"")</f>
        <v/>
      </c>
      <c r="G322" s="40" t="str">
        <f>IF($B322="igen",Beosztás!X354,"")</f>
        <v/>
      </c>
      <c r="H322" s="40" t="str">
        <f>IF($B322="igen",Beosztás!Y354,"")</f>
        <v/>
      </c>
      <c r="I322" s="40" t="str">
        <f>IF($B322="igen",Beosztás!Z354,"")</f>
        <v/>
      </c>
      <c r="J322" s="40" t="str">
        <f>IF($B322="igen",Beosztás!AA354,"")</f>
        <v/>
      </c>
      <c r="K322" s="40" t="str">
        <f>IF($B322="igen",Beosztás!AB354,"")</f>
        <v/>
      </c>
      <c r="L322" s="40" t="str">
        <f>IF($B322="igen",Beosztás!AC354,"")</f>
        <v/>
      </c>
      <c r="M322" s="40" t="str">
        <f>IF($B322="igen",Beosztás!AD354,"")</f>
        <v/>
      </c>
      <c r="N322" s="40" t="str">
        <f>IF($B322="igen",Beosztás!AE354,"")</f>
        <v/>
      </c>
      <c r="O322" s="40" t="str">
        <f>IF($B322="igen",Beosztás!AF354,"")</f>
        <v/>
      </c>
      <c r="P322" s="40" t="str">
        <f>IF($B322="igen",Beosztás!AG354,"")</f>
        <v/>
      </c>
      <c r="Q322" s="40" t="str">
        <f>IF($B322="igen",Beosztás!AH354,"")</f>
        <v/>
      </c>
      <c r="R322" s="40" t="str">
        <f>IF($B322="igen",Beosztás!AI354,"")</f>
        <v/>
      </c>
      <c r="S322" s="40" t="str">
        <f>IF($B322="igen",Beosztás!AJ354,"")</f>
        <v/>
      </c>
      <c r="T322" s="40" t="str">
        <f>IF($B322="igen",Beosztás!AK354,"")</f>
        <v/>
      </c>
      <c r="U322" s="40" t="str">
        <f>IF($B322="igen",Beosztás!AL354,"")</f>
        <v/>
      </c>
      <c r="V322" s="40" t="str">
        <f>IF($B322="igen",Beosztás!AM354,"")</f>
        <v/>
      </c>
      <c r="W322" s="40" t="str">
        <f>IF($B322="igen",Beosztás!AN354,"")</f>
        <v/>
      </c>
      <c r="X322" s="40" t="str">
        <f>IF($B322="igen",Beosztás!AO354,"")</f>
        <v/>
      </c>
      <c r="Y322" s="40" t="str">
        <f>IF($B322="igen",Beosztás!AP354,"")</f>
        <v/>
      </c>
      <c r="Z322" s="40" t="str">
        <f>IF($B322="igen",Beosztás!AQ354,"")</f>
        <v/>
      </c>
      <c r="AA322" s="40" t="str">
        <f>IF($B322="igen",Beosztás!AR354,"")</f>
        <v/>
      </c>
      <c r="AB322" s="40" t="str">
        <f>IF($B322="igen",Beosztás!AS354,"")</f>
        <v/>
      </c>
      <c r="AC322" s="40" t="str">
        <f>IF($B322="igen",Beosztás!AT354,"")</f>
        <v/>
      </c>
      <c r="AD322" s="40" t="str">
        <f>IF($B322="igen",Beosztás!AU354,"")</f>
        <v/>
      </c>
      <c r="AE322" s="40" t="str">
        <f>IF($B322="igen",Beosztás!AV354,"")</f>
        <v/>
      </c>
      <c r="AF322" s="40" t="str">
        <f>IF($B322="igen",Beosztás!AW354,"")</f>
        <v/>
      </c>
      <c r="AG322" s="40" t="str">
        <f>IF($B322="igen",Beosztás!AX354,"")</f>
        <v/>
      </c>
    </row>
    <row r="323" spans="1:33" hidden="1" x14ac:dyDescent="0.3">
      <c r="A323" s="155">
        <f>Beosztás!A355</f>
        <v>0</v>
      </c>
      <c r="B323">
        <f>VLOOKUP($A323,Beosztás!$A$42:$S$348,12,)</f>
        <v>0</v>
      </c>
      <c r="C323" s="40" t="str">
        <f>IF($B323="igen",Beosztás!T355,"")</f>
        <v/>
      </c>
      <c r="D323" s="40" t="str">
        <f>IF($B323="igen",Beosztás!U355,"")</f>
        <v/>
      </c>
      <c r="E323" s="40" t="str">
        <f>IF($B323="igen",Beosztás!V355,"")</f>
        <v/>
      </c>
      <c r="F323" s="40" t="str">
        <f>IF($B323="igen",Beosztás!W355,"")</f>
        <v/>
      </c>
      <c r="G323" s="40" t="str">
        <f>IF($B323="igen",Beosztás!X355,"")</f>
        <v/>
      </c>
      <c r="H323" s="40" t="str">
        <f>IF($B323="igen",Beosztás!Y355,"")</f>
        <v/>
      </c>
      <c r="I323" s="40" t="str">
        <f>IF($B323="igen",Beosztás!Z355,"")</f>
        <v/>
      </c>
      <c r="J323" s="40" t="str">
        <f>IF($B323="igen",Beosztás!AA355,"")</f>
        <v/>
      </c>
      <c r="K323" s="40" t="str">
        <f>IF($B323="igen",Beosztás!AB355,"")</f>
        <v/>
      </c>
      <c r="L323" s="40" t="str">
        <f>IF($B323="igen",Beosztás!AC355,"")</f>
        <v/>
      </c>
      <c r="M323" s="40" t="str">
        <f>IF($B323="igen",Beosztás!AD355,"")</f>
        <v/>
      </c>
      <c r="N323" s="40" t="str">
        <f>IF($B323="igen",Beosztás!AE355,"")</f>
        <v/>
      </c>
      <c r="O323" s="40" t="str">
        <f>IF($B323="igen",Beosztás!AF355,"")</f>
        <v/>
      </c>
      <c r="P323" s="40" t="str">
        <f>IF($B323="igen",Beosztás!AG355,"")</f>
        <v/>
      </c>
      <c r="Q323" s="40" t="str">
        <f>IF($B323="igen",Beosztás!AH355,"")</f>
        <v/>
      </c>
      <c r="R323" s="40" t="str">
        <f>IF($B323="igen",Beosztás!AI355,"")</f>
        <v/>
      </c>
      <c r="S323" s="40" t="str">
        <f>IF($B323="igen",Beosztás!AJ355,"")</f>
        <v/>
      </c>
      <c r="T323" s="40" t="str">
        <f>IF($B323="igen",Beosztás!AK355,"")</f>
        <v/>
      </c>
      <c r="U323" s="40" t="str">
        <f>IF($B323="igen",Beosztás!AL355,"")</f>
        <v/>
      </c>
      <c r="V323" s="40" t="str">
        <f>IF($B323="igen",Beosztás!AM355,"")</f>
        <v/>
      </c>
      <c r="W323" s="40" t="str">
        <f>IF($B323="igen",Beosztás!AN355,"")</f>
        <v/>
      </c>
      <c r="X323" s="40" t="str">
        <f>IF($B323="igen",Beosztás!AO355,"")</f>
        <v/>
      </c>
      <c r="Y323" s="40" t="str">
        <f>IF($B323="igen",Beosztás!AP355,"")</f>
        <v/>
      </c>
      <c r="Z323" s="40" t="str">
        <f>IF($B323="igen",Beosztás!AQ355,"")</f>
        <v/>
      </c>
      <c r="AA323" s="40" t="str">
        <f>IF($B323="igen",Beosztás!AR355,"")</f>
        <v/>
      </c>
      <c r="AB323" s="40" t="str">
        <f>IF($B323="igen",Beosztás!AS355,"")</f>
        <v/>
      </c>
      <c r="AC323" s="40" t="str">
        <f>IF($B323="igen",Beosztás!AT355,"")</f>
        <v/>
      </c>
      <c r="AD323" s="40" t="str">
        <f>IF($B323="igen",Beosztás!AU355,"")</f>
        <v/>
      </c>
      <c r="AE323" s="40" t="str">
        <f>IF($B323="igen",Beosztás!AV355,"")</f>
        <v/>
      </c>
      <c r="AF323" s="40" t="str">
        <f>IF($B323="igen",Beosztás!AW355,"")</f>
        <v/>
      </c>
      <c r="AG323" s="40" t="str">
        <f>IF($B323="igen",Beosztás!AX355,"")</f>
        <v/>
      </c>
    </row>
    <row r="324" spans="1:33" hidden="1" x14ac:dyDescent="0.3">
      <c r="A324" s="155">
        <f>Beosztás!A356</f>
        <v>0</v>
      </c>
      <c r="B324">
        <f>VLOOKUP($A324,Beosztás!$A$42:$S$348,12,)</f>
        <v>0</v>
      </c>
      <c r="C324" s="40" t="str">
        <f>IF($B324="igen",Beosztás!T356,"")</f>
        <v/>
      </c>
      <c r="D324" s="40" t="str">
        <f>IF($B324="igen",Beosztás!U356,"")</f>
        <v/>
      </c>
      <c r="E324" s="40" t="str">
        <f>IF($B324="igen",Beosztás!V356,"")</f>
        <v/>
      </c>
      <c r="F324" s="40" t="str">
        <f>IF($B324="igen",Beosztás!W356,"")</f>
        <v/>
      </c>
      <c r="G324" s="40" t="str">
        <f>IF($B324="igen",Beosztás!X356,"")</f>
        <v/>
      </c>
      <c r="H324" s="40" t="str">
        <f>IF($B324="igen",Beosztás!Y356,"")</f>
        <v/>
      </c>
      <c r="I324" s="40" t="str">
        <f>IF($B324="igen",Beosztás!Z356,"")</f>
        <v/>
      </c>
      <c r="J324" s="40" t="str">
        <f>IF($B324="igen",Beosztás!AA356,"")</f>
        <v/>
      </c>
      <c r="K324" s="40" t="str">
        <f>IF($B324="igen",Beosztás!AB356,"")</f>
        <v/>
      </c>
      <c r="L324" s="40" t="str">
        <f>IF($B324="igen",Beosztás!AC356,"")</f>
        <v/>
      </c>
      <c r="M324" s="40" t="str">
        <f>IF($B324="igen",Beosztás!AD356,"")</f>
        <v/>
      </c>
      <c r="N324" s="40" t="str">
        <f>IF($B324="igen",Beosztás!AE356,"")</f>
        <v/>
      </c>
      <c r="O324" s="40" t="str">
        <f>IF($B324="igen",Beosztás!AF356,"")</f>
        <v/>
      </c>
      <c r="P324" s="40" t="str">
        <f>IF($B324="igen",Beosztás!AG356,"")</f>
        <v/>
      </c>
      <c r="Q324" s="40" t="str">
        <f>IF($B324="igen",Beosztás!AH356,"")</f>
        <v/>
      </c>
      <c r="R324" s="40" t="str">
        <f>IF($B324="igen",Beosztás!AI356,"")</f>
        <v/>
      </c>
      <c r="S324" s="40" t="str">
        <f>IF($B324="igen",Beosztás!AJ356,"")</f>
        <v/>
      </c>
      <c r="T324" s="40" t="str">
        <f>IF($B324="igen",Beosztás!AK356,"")</f>
        <v/>
      </c>
      <c r="U324" s="40" t="str">
        <f>IF($B324="igen",Beosztás!AL356,"")</f>
        <v/>
      </c>
      <c r="V324" s="40" t="str">
        <f>IF($B324="igen",Beosztás!AM356,"")</f>
        <v/>
      </c>
      <c r="W324" s="40" t="str">
        <f>IF($B324="igen",Beosztás!AN356,"")</f>
        <v/>
      </c>
      <c r="X324" s="40" t="str">
        <f>IF($B324="igen",Beosztás!AO356,"")</f>
        <v/>
      </c>
      <c r="Y324" s="40" t="str">
        <f>IF($B324="igen",Beosztás!AP356,"")</f>
        <v/>
      </c>
      <c r="Z324" s="40" t="str">
        <f>IF($B324="igen",Beosztás!AQ356,"")</f>
        <v/>
      </c>
      <c r="AA324" s="40" t="str">
        <f>IF($B324="igen",Beosztás!AR356,"")</f>
        <v/>
      </c>
      <c r="AB324" s="40" t="str">
        <f>IF($B324="igen",Beosztás!AS356,"")</f>
        <v/>
      </c>
      <c r="AC324" s="40" t="str">
        <f>IF($B324="igen",Beosztás!AT356,"")</f>
        <v/>
      </c>
      <c r="AD324" s="40" t="str">
        <f>IF($B324="igen",Beosztás!AU356,"")</f>
        <v/>
      </c>
      <c r="AE324" s="40" t="str">
        <f>IF($B324="igen",Beosztás!AV356,"")</f>
        <v/>
      </c>
      <c r="AF324" s="40" t="str">
        <f>IF($B324="igen",Beosztás!AW356,"")</f>
        <v/>
      </c>
      <c r="AG324" s="40" t="str">
        <f>IF($B324="igen",Beosztás!AX356,"")</f>
        <v/>
      </c>
    </row>
    <row r="325" spans="1:33" hidden="1" x14ac:dyDescent="0.3">
      <c r="A325" s="155">
        <f>Beosztás!A357</f>
        <v>0</v>
      </c>
      <c r="B325">
        <f>VLOOKUP($A325,Beosztás!$A$42:$S$348,12,)</f>
        <v>0</v>
      </c>
      <c r="C325" s="40" t="str">
        <f>IF($B325="igen",Beosztás!T357,"")</f>
        <v/>
      </c>
      <c r="D325" s="40" t="str">
        <f>IF($B325="igen",Beosztás!U357,"")</f>
        <v/>
      </c>
      <c r="E325" s="40" t="str">
        <f>IF($B325="igen",Beosztás!V357,"")</f>
        <v/>
      </c>
      <c r="F325" s="40" t="str">
        <f>IF($B325="igen",Beosztás!W357,"")</f>
        <v/>
      </c>
      <c r="G325" s="40" t="str">
        <f>IF($B325="igen",Beosztás!X357,"")</f>
        <v/>
      </c>
      <c r="H325" s="40" t="str">
        <f>IF($B325="igen",Beosztás!Y357,"")</f>
        <v/>
      </c>
      <c r="I325" s="40" t="str">
        <f>IF($B325="igen",Beosztás!Z357,"")</f>
        <v/>
      </c>
      <c r="J325" s="40" t="str">
        <f>IF($B325="igen",Beosztás!AA357,"")</f>
        <v/>
      </c>
      <c r="K325" s="40" t="str">
        <f>IF($B325="igen",Beosztás!AB357,"")</f>
        <v/>
      </c>
      <c r="L325" s="40" t="str">
        <f>IF($B325="igen",Beosztás!AC357,"")</f>
        <v/>
      </c>
      <c r="M325" s="40" t="str">
        <f>IF($B325="igen",Beosztás!AD357,"")</f>
        <v/>
      </c>
      <c r="N325" s="40" t="str">
        <f>IF($B325="igen",Beosztás!AE357,"")</f>
        <v/>
      </c>
      <c r="O325" s="40" t="str">
        <f>IF($B325="igen",Beosztás!AF357,"")</f>
        <v/>
      </c>
      <c r="P325" s="40" t="str">
        <f>IF($B325="igen",Beosztás!AG357,"")</f>
        <v/>
      </c>
      <c r="Q325" s="40" t="str">
        <f>IF($B325="igen",Beosztás!AH357,"")</f>
        <v/>
      </c>
      <c r="R325" s="40" t="str">
        <f>IF($B325="igen",Beosztás!AI357,"")</f>
        <v/>
      </c>
      <c r="S325" s="40" t="str">
        <f>IF($B325="igen",Beosztás!AJ357,"")</f>
        <v/>
      </c>
      <c r="T325" s="40" t="str">
        <f>IF($B325="igen",Beosztás!AK357,"")</f>
        <v/>
      </c>
      <c r="U325" s="40" t="str">
        <f>IF($B325="igen",Beosztás!AL357,"")</f>
        <v/>
      </c>
      <c r="V325" s="40" t="str">
        <f>IF($B325="igen",Beosztás!AM357,"")</f>
        <v/>
      </c>
      <c r="W325" s="40" t="str">
        <f>IF($B325="igen",Beosztás!AN357,"")</f>
        <v/>
      </c>
      <c r="X325" s="40" t="str">
        <f>IF($B325="igen",Beosztás!AO357,"")</f>
        <v/>
      </c>
      <c r="Y325" s="40" t="str">
        <f>IF($B325="igen",Beosztás!AP357,"")</f>
        <v/>
      </c>
      <c r="Z325" s="40" t="str">
        <f>IF($B325="igen",Beosztás!AQ357,"")</f>
        <v/>
      </c>
      <c r="AA325" s="40" t="str">
        <f>IF($B325="igen",Beosztás!AR357,"")</f>
        <v/>
      </c>
      <c r="AB325" s="40" t="str">
        <f>IF($B325="igen",Beosztás!AS357,"")</f>
        <v/>
      </c>
      <c r="AC325" s="40" t="str">
        <f>IF($B325="igen",Beosztás!AT357,"")</f>
        <v/>
      </c>
      <c r="AD325" s="40" t="str">
        <f>IF($B325="igen",Beosztás!AU357,"")</f>
        <v/>
      </c>
      <c r="AE325" s="40" t="str">
        <f>IF($B325="igen",Beosztás!AV357,"")</f>
        <v/>
      </c>
      <c r="AF325" s="40" t="str">
        <f>IF($B325="igen",Beosztás!AW357,"")</f>
        <v/>
      </c>
      <c r="AG325" s="40" t="str">
        <f>IF($B325="igen",Beosztás!AX357,"")</f>
        <v/>
      </c>
    </row>
    <row r="326" spans="1:33" hidden="1" x14ac:dyDescent="0.3">
      <c r="A326" s="155">
        <f>Beosztás!A358</f>
        <v>0</v>
      </c>
      <c r="B326">
        <f>VLOOKUP($A326,Beosztás!$A$42:$S$348,12,)</f>
        <v>0</v>
      </c>
      <c r="C326" s="40" t="str">
        <f>IF($B326="igen",Beosztás!T358,"")</f>
        <v/>
      </c>
      <c r="D326" s="40" t="str">
        <f>IF($B326="igen",Beosztás!U358,"")</f>
        <v/>
      </c>
      <c r="E326" s="40" t="str">
        <f>IF($B326="igen",Beosztás!V358,"")</f>
        <v/>
      </c>
      <c r="F326" s="40" t="str">
        <f>IF($B326="igen",Beosztás!W358,"")</f>
        <v/>
      </c>
      <c r="G326" s="40" t="str">
        <f>IF($B326="igen",Beosztás!X358,"")</f>
        <v/>
      </c>
      <c r="H326" s="40" t="str">
        <f>IF($B326="igen",Beosztás!Y358,"")</f>
        <v/>
      </c>
      <c r="I326" s="40" t="str">
        <f>IF($B326="igen",Beosztás!Z358,"")</f>
        <v/>
      </c>
      <c r="J326" s="40" t="str">
        <f>IF($B326="igen",Beosztás!AA358,"")</f>
        <v/>
      </c>
      <c r="K326" s="40" t="str">
        <f>IF($B326="igen",Beosztás!AB358,"")</f>
        <v/>
      </c>
      <c r="L326" s="40" t="str">
        <f>IF($B326="igen",Beosztás!AC358,"")</f>
        <v/>
      </c>
      <c r="M326" s="40" t="str">
        <f>IF($B326="igen",Beosztás!AD358,"")</f>
        <v/>
      </c>
      <c r="N326" s="40" t="str">
        <f>IF($B326="igen",Beosztás!AE358,"")</f>
        <v/>
      </c>
      <c r="O326" s="40" t="str">
        <f>IF($B326="igen",Beosztás!AF358,"")</f>
        <v/>
      </c>
      <c r="P326" s="40" t="str">
        <f>IF($B326="igen",Beosztás!AG358,"")</f>
        <v/>
      </c>
      <c r="Q326" s="40" t="str">
        <f>IF($B326="igen",Beosztás!AH358,"")</f>
        <v/>
      </c>
      <c r="R326" s="40" t="str">
        <f>IF($B326="igen",Beosztás!AI358,"")</f>
        <v/>
      </c>
      <c r="S326" s="40" t="str">
        <f>IF($B326="igen",Beosztás!AJ358,"")</f>
        <v/>
      </c>
      <c r="T326" s="40" t="str">
        <f>IF($B326="igen",Beosztás!AK358,"")</f>
        <v/>
      </c>
      <c r="U326" s="40" t="str">
        <f>IF($B326="igen",Beosztás!AL358,"")</f>
        <v/>
      </c>
      <c r="V326" s="40" t="str">
        <f>IF($B326="igen",Beosztás!AM358,"")</f>
        <v/>
      </c>
      <c r="W326" s="40" t="str">
        <f>IF($B326="igen",Beosztás!AN358,"")</f>
        <v/>
      </c>
      <c r="X326" s="40" t="str">
        <f>IF($B326="igen",Beosztás!AO358,"")</f>
        <v/>
      </c>
      <c r="Y326" s="40" t="str">
        <f>IF($B326="igen",Beosztás!AP358,"")</f>
        <v/>
      </c>
      <c r="Z326" s="40" t="str">
        <f>IF($B326="igen",Beosztás!AQ358,"")</f>
        <v/>
      </c>
      <c r="AA326" s="40" t="str">
        <f>IF($B326="igen",Beosztás!AR358,"")</f>
        <v/>
      </c>
      <c r="AB326" s="40" t="str">
        <f>IF($B326="igen",Beosztás!AS358,"")</f>
        <v/>
      </c>
      <c r="AC326" s="40" t="str">
        <f>IF($B326="igen",Beosztás!AT358,"")</f>
        <v/>
      </c>
      <c r="AD326" s="40" t="str">
        <f>IF($B326="igen",Beosztás!AU358,"")</f>
        <v/>
      </c>
      <c r="AE326" s="40" t="str">
        <f>IF($B326="igen",Beosztás!AV358,"")</f>
        <v/>
      </c>
      <c r="AF326" s="40" t="str">
        <f>IF($B326="igen",Beosztás!AW358,"")</f>
        <v/>
      </c>
      <c r="AG326" s="40" t="str">
        <f>IF($B326="igen",Beosztás!AX358,"")</f>
        <v/>
      </c>
    </row>
    <row r="327" spans="1:33" hidden="1" x14ac:dyDescent="0.3">
      <c r="A327" s="155">
        <f>Beosztás!A359</f>
        <v>0</v>
      </c>
      <c r="B327">
        <f>VLOOKUP($A327,Beosztás!$A$42:$S$348,12,)</f>
        <v>0</v>
      </c>
      <c r="C327" s="40" t="str">
        <f>IF($B327="igen",Beosztás!T359,"")</f>
        <v/>
      </c>
      <c r="D327" s="40" t="str">
        <f>IF($B327="igen",Beosztás!U359,"")</f>
        <v/>
      </c>
      <c r="E327" s="40" t="str">
        <f>IF($B327="igen",Beosztás!V359,"")</f>
        <v/>
      </c>
      <c r="F327" s="40" t="str">
        <f>IF($B327="igen",Beosztás!W359,"")</f>
        <v/>
      </c>
      <c r="G327" s="40" t="str">
        <f>IF($B327="igen",Beosztás!X359,"")</f>
        <v/>
      </c>
      <c r="H327" s="40" t="str">
        <f>IF($B327="igen",Beosztás!Y359,"")</f>
        <v/>
      </c>
      <c r="I327" s="40" t="str">
        <f>IF($B327="igen",Beosztás!Z359,"")</f>
        <v/>
      </c>
      <c r="J327" s="40" t="str">
        <f>IF($B327="igen",Beosztás!AA359,"")</f>
        <v/>
      </c>
      <c r="K327" s="40" t="str">
        <f>IF($B327="igen",Beosztás!AB359,"")</f>
        <v/>
      </c>
      <c r="L327" s="40" t="str">
        <f>IF($B327="igen",Beosztás!AC359,"")</f>
        <v/>
      </c>
      <c r="M327" s="40" t="str">
        <f>IF($B327="igen",Beosztás!AD359,"")</f>
        <v/>
      </c>
      <c r="N327" s="40" t="str">
        <f>IF($B327="igen",Beosztás!AE359,"")</f>
        <v/>
      </c>
      <c r="O327" s="40" t="str">
        <f>IF($B327="igen",Beosztás!AF359,"")</f>
        <v/>
      </c>
      <c r="P327" s="40" t="str">
        <f>IF($B327="igen",Beosztás!AG359,"")</f>
        <v/>
      </c>
      <c r="Q327" s="40" t="str">
        <f>IF($B327="igen",Beosztás!AH359,"")</f>
        <v/>
      </c>
      <c r="R327" s="40" t="str">
        <f>IF($B327="igen",Beosztás!AI359,"")</f>
        <v/>
      </c>
      <c r="S327" s="40" t="str">
        <f>IF($B327="igen",Beosztás!AJ359,"")</f>
        <v/>
      </c>
      <c r="T327" s="40" t="str">
        <f>IF($B327="igen",Beosztás!AK359,"")</f>
        <v/>
      </c>
      <c r="U327" s="40" t="str">
        <f>IF($B327="igen",Beosztás!AL359,"")</f>
        <v/>
      </c>
      <c r="V327" s="40" t="str">
        <f>IF($B327="igen",Beosztás!AM359,"")</f>
        <v/>
      </c>
      <c r="W327" s="40" t="str">
        <f>IF($B327="igen",Beosztás!AN359,"")</f>
        <v/>
      </c>
      <c r="X327" s="40" t="str">
        <f>IF($B327="igen",Beosztás!AO359,"")</f>
        <v/>
      </c>
      <c r="Y327" s="40" t="str">
        <f>IF($B327="igen",Beosztás!AP359,"")</f>
        <v/>
      </c>
      <c r="Z327" s="40" t="str">
        <f>IF($B327="igen",Beosztás!AQ359,"")</f>
        <v/>
      </c>
      <c r="AA327" s="40" t="str">
        <f>IF($B327="igen",Beosztás!AR359,"")</f>
        <v/>
      </c>
      <c r="AB327" s="40" t="str">
        <f>IF($B327="igen",Beosztás!AS359,"")</f>
        <v/>
      </c>
      <c r="AC327" s="40" t="str">
        <f>IF($B327="igen",Beosztás!AT359,"")</f>
        <v/>
      </c>
      <c r="AD327" s="40" t="str">
        <f>IF($B327="igen",Beosztás!AU359,"")</f>
        <v/>
      </c>
      <c r="AE327" s="40" t="str">
        <f>IF($B327="igen",Beosztás!AV359,"")</f>
        <v/>
      </c>
      <c r="AF327" s="40" t="str">
        <f>IF($B327="igen",Beosztás!AW359,"")</f>
        <v/>
      </c>
      <c r="AG327" s="40" t="str">
        <f>IF($B327="igen",Beosztás!AX359,"")</f>
        <v/>
      </c>
    </row>
    <row r="328" spans="1:33" hidden="1" x14ac:dyDescent="0.3">
      <c r="A328" s="155">
        <f>Beosztás!A360</f>
        <v>0</v>
      </c>
      <c r="B328">
        <f>VLOOKUP($A328,Beosztás!$A$42:$S$348,12,)</f>
        <v>0</v>
      </c>
      <c r="C328" s="40" t="str">
        <f>IF($B328="igen",Beosztás!T360,"")</f>
        <v/>
      </c>
      <c r="D328" s="40" t="str">
        <f>IF($B328="igen",Beosztás!U360,"")</f>
        <v/>
      </c>
      <c r="E328" s="40" t="str">
        <f>IF($B328="igen",Beosztás!V360,"")</f>
        <v/>
      </c>
      <c r="F328" s="40" t="str">
        <f>IF($B328="igen",Beosztás!W360,"")</f>
        <v/>
      </c>
      <c r="G328" s="40" t="str">
        <f>IF($B328="igen",Beosztás!X360,"")</f>
        <v/>
      </c>
      <c r="H328" s="40" t="str">
        <f>IF($B328="igen",Beosztás!Y360,"")</f>
        <v/>
      </c>
      <c r="I328" s="40" t="str">
        <f>IF($B328="igen",Beosztás!Z360,"")</f>
        <v/>
      </c>
      <c r="J328" s="40" t="str">
        <f>IF($B328="igen",Beosztás!AA360,"")</f>
        <v/>
      </c>
      <c r="K328" s="40" t="str">
        <f>IF($B328="igen",Beosztás!AB360,"")</f>
        <v/>
      </c>
      <c r="L328" s="40" t="str">
        <f>IF($B328="igen",Beosztás!AC360,"")</f>
        <v/>
      </c>
      <c r="M328" s="40" t="str">
        <f>IF($B328="igen",Beosztás!AD360,"")</f>
        <v/>
      </c>
      <c r="N328" s="40" t="str">
        <f>IF($B328="igen",Beosztás!AE360,"")</f>
        <v/>
      </c>
      <c r="O328" s="40" t="str">
        <f>IF($B328="igen",Beosztás!AF360,"")</f>
        <v/>
      </c>
      <c r="P328" s="40" t="str">
        <f>IF($B328="igen",Beosztás!AG360,"")</f>
        <v/>
      </c>
      <c r="Q328" s="40" t="str">
        <f>IF($B328="igen",Beosztás!AH360,"")</f>
        <v/>
      </c>
      <c r="R328" s="40" t="str">
        <f>IF($B328="igen",Beosztás!AI360,"")</f>
        <v/>
      </c>
      <c r="S328" s="40" t="str">
        <f>IF($B328="igen",Beosztás!AJ360,"")</f>
        <v/>
      </c>
      <c r="T328" s="40" t="str">
        <f>IF($B328="igen",Beosztás!AK360,"")</f>
        <v/>
      </c>
      <c r="U328" s="40" t="str">
        <f>IF($B328="igen",Beosztás!AL360,"")</f>
        <v/>
      </c>
      <c r="V328" s="40" t="str">
        <f>IF($B328="igen",Beosztás!AM360,"")</f>
        <v/>
      </c>
      <c r="W328" s="40" t="str">
        <f>IF($B328="igen",Beosztás!AN360,"")</f>
        <v/>
      </c>
      <c r="X328" s="40" t="str">
        <f>IF($B328="igen",Beosztás!AO360,"")</f>
        <v/>
      </c>
      <c r="Y328" s="40" t="str">
        <f>IF($B328="igen",Beosztás!AP360,"")</f>
        <v/>
      </c>
      <c r="Z328" s="40" t="str">
        <f>IF($B328="igen",Beosztás!AQ360,"")</f>
        <v/>
      </c>
      <c r="AA328" s="40" t="str">
        <f>IF($B328="igen",Beosztás!AR360,"")</f>
        <v/>
      </c>
      <c r="AB328" s="40" t="str">
        <f>IF($B328="igen",Beosztás!AS360,"")</f>
        <v/>
      </c>
      <c r="AC328" s="40" t="str">
        <f>IF($B328="igen",Beosztás!AT360,"")</f>
        <v/>
      </c>
      <c r="AD328" s="40" t="str">
        <f>IF($B328="igen",Beosztás!AU360,"")</f>
        <v/>
      </c>
      <c r="AE328" s="40" t="str">
        <f>IF($B328="igen",Beosztás!AV360,"")</f>
        <v/>
      </c>
      <c r="AF328" s="40" t="str">
        <f>IF($B328="igen",Beosztás!AW360,"")</f>
        <v/>
      </c>
      <c r="AG328" s="40" t="str">
        <f>IF($B328="igen",Beosztás!AX360,"")</f>
        <v/>
      </c>
    </row>
    <row r="329" spans="1:33" hidden="1" x14ac:dyDescent="0.3">
      <c r="A329" s="155">
        <f>Beosztás!A361</f>
        <v>0</v>
      </c>
      <c r="B329">
        <f>VLOOKUP($A329,Beosztás!$A$42:$S$348,12,)</f>
        <v>0</v>
      </c>
      <c r="C329" s="40" t="str">
        <f>IF($B329="igen",Beosztás!T361,"")</f>
        <v/>
      </c>
      <c r="D329" s="40" t="str">
        <f>IF($B329="igen",Beosztás!U361,"")</f>
        <v/>
      </c>
      <c r="E329" s="40" t="str">
        <f>IF($B329="igen",Beosztás!V361,"")</f>
        <v/>
      </c>
      <c r="F329" s="40" t="str">
        <f>IF($B329="igen",Beosztás!W361,"")</f>
        <v/>
      </c>
      <c r="G329" s="40" t="str">
        <f>IF($B329="igen",Beosztás!X361,"")</f>
        <v/>
      </c>
      <c r="H329" s="40" t="str">
        <f>IF($B329="igen",Beosztás!Y361,"")</f>
        <v/>
      </c>
      <c r="I329" s="40" t="str">
        <f>IF($B329="igen",Beosztás!Z361,"")</f>
        <v/>
      </c>
      <c r="J329" s="40" t="str">
        <f>IF($B329="igen",Beosztás!AA361,"")</f>
        <v/>
      </c>
      <c r="K329" s="40" t="str">
        <f>IF($B329="igen",Beosztás!AB361,"")</f>
        <v/>
      </c>
      <c r="L329" s="40" t="str">
        <f>IF($B329="igen",Beosztás!AC361,"")</f>
        <v/>
      </c>
      <c r="M329" s="40" t="str">
        <f>IF($B329="igen",Beosztás!AD361,"")</f>
        <v/>
      </c>
      <c r="N329" s="40" t="str">
        <f>IF($B329="igen",Beosztás!AE361,"")</f>
        <v/>
      </c>
      <c r="O329" s="40" t="str">
        <f>IF($B329="igen",Beosztás!AF361,"")</f>
        <v/>
      </c>
      <c r="P329" s="40" t="str">
        <f>IF($B329="igen",Beosztás!AG361,"")</f>
        <v/>
      </c>
      <c r="Q329" s="40" t="str">
        <f>IF($B329="igen",Beosztás!AH361,"")</f>
        <v/>
      </c>
      <c r="R329" s="40" t="str">
        <f>IF($B329="igen",Beosztás!AI361,"")</f>
        <v/>
      </c>
      <c r="S329" s="40" t="str">
        <f>IF($B329="igen",Beosztás!AJ361,"")</f>
        <v/>
      </c>
      <c r="T329" s="40" t="str">
        <f>IF($B329="igen",Beosztás!AK361,"")</f>
        <v/>
      </c>
      <c r="U329" s="40" t="str">
        <f>IF($B329="igen",Beosztás!AL361,"")</f>
        <v/>
      </c>
      <c r="V329" s="40" t="str">
        <f>IF($B329="igen",Beosztás!AM361,"")</f>
        <v/>
      </c>
      <c r="W329" s="40" t="str">
        <f>IF($B329="igen",Beosztás!AN361,"")</f>
        <v/>
      </c>
      <c r="X329" s="40" t="str">
        <f>IF($B329="igen",Beosztás!AO361,"")</f>
        <v/>
      </c>
      <c r="Y329" s="40" t="str">
        <f>IF($B329="igen",Beosztás!AP361,"")</f>
        <v/>
      </c>
      <c r="Z329" s="40" t="str">
        <f>IF($B329="igen",Beosztás!AQ361,"")</f>
        <v/>
      </c>
      <c r="AA329" s="40" t="str">
        <f>IF($B329="igen",Beosztás!AR361,"")</f>
        <v/>
      </c>
      <c r="AB329" s="40" t="str">
        <f>IF($B329="igen",Beosztás!AS361,"")</f>
        <v/>
      </c>
      <c r="AC329" s="40" t="str">
        <f>IF($B329="igen",Beosztás!AT361,"")</f>
        <v/>
      </c>
      <c r="AD329" s="40" t="str">
        <f>IF($B329="igen",Beosztás!AU361,"")</f>
        <v/>
      </c>
      <c r="AE329" s="40" t="str">
        <f>IF($B329="igen",Beosztás!AV361,"")</f>
        <v/>
      </c>
      <c r="AF329" s="40" t="str">
        <f>IF($B329="igen",Beosztás!AW361,"")</f>
        <v/>
      </c>
      <c r="AG329" s="40" t="str">
        <f>IF($B329="igen",Beosztás!AX361,"")</f>
        <v/>
      </c>
    </row>
    <row r="330" spans="1:33" hidden="1" x14ac:dyDescent="0.3">
      <c r="A330" s="155">
        <f>Beosztás!A362</f>
        <v>0</v>
      </c>
      <c r="B330">
        <f>VLOOKUP($A330,Beosztás!$A$42:$S$348,12,)</f>
        <v>0</v>
      </c>
      <c r="C330" s="40" t="str">
        <f>IF($B330="igen",Beosztás!T362,"")</f>
        <v/>
      </c>
      <c r="D330" s="40" t="str">
        <f>IF($B330="igen",Beosztás!U362,"")</f>
        <v/>
      </c>
      <c r="E330" s="40" t="str">
        <f>IF($B330="igen",Beosztás!V362,"")</f>
        <v/>
      </c>
      <c r="F330" s="40" t="str">
        <f>IF($B330="igen",Beosztás!W362,"")</f>
        <v/>
      </c>
      <c r="G330" s="40" t="str">
        <f>IF($B330="igen",Beosztás!X362,"")</f>
        <v/>
      </c>
      <c r="H330" s="40" t="str">
        <f>IF($B330="igen",Beosztás!Y362,"")</f>
        <v/>
      </c>
      <c r="I330" s="40" t="str">
        <f>IF($B330="igen",Beosztás!Z362,"")</f>
        <v/>
      </c>
      <c r="J330" s="40" t="str">
        <f>IF($B330="igen",Beosztás!AA362,"")</f>
        <v/>
      </c>
      <c r="K330" s="40" t="str">
        <f>IF($B330="igen",Beosztás!AB362,"")</f>
        <v/>
      </c>
      <c r="L330" s="40" t="str">
        <f>IF($B330="igen",Beosztás!AC362,"")</f>
        <v/>
      </c>
      <c r="M330" s="40" t="str">
        <f>IF($B330="igen",Beosztás!AD362,"")</f>
        <v/>
      </c>
      <c r="N330" s="40" t="str">
        <f>IF($B330="igen",Beosztás!AE362,"")</f>
        <v/>
      </c>
      <c r="O330" s="40" t="str">
        <f>IF($B330="igen",Beosztás!AF362,"")</f>
        <v/>
      </c>
      <c r="P330" s="40" t="str">
        <f>IF($B330="igen",Beosztás!AG362,"")</f>
        <v/>
      </c>
      <c r="Q330" s="40" t="str">
        <f>IF($B330="igen",Beosztás!AH362,"")</f>
        <v/>
      </c>
      <c r="R330" s="40" t="str">
        <f>IF($B330="igen",Beosztás!AI362,"")</f>
        <v/>
      </c>
      <c r="S330" s="40" t="str">
        <f>IF($B330="igen",Beosztás!AJ362,"")</f>
        <v/>
      </c>
      <c r="T330" s="40" t="str">
        <f>IF($B330="igen",Beosztás!AK362,"")</f>
        <v/>
      </c>
      <c r="U330" s="40" t="str">
        <f>IF($B330="igen",Beosztás!AL362,"")</f>
        <v/>
      </c>
      <c r="V330" s="40" t="str">
        <f>IF($B330="igen",Beosztás!AM362,"")</f>
        <v/>
      </c>
      <c r="W330" s="40" t="str">
        <f>IF($B330="igen",Beosztás!AN362,"")</f>
        <v/>
      </c>
      <c r="X330" s="40" t="str">
        <f>IF($B330="igen",Beosztás!AO362,"")</f>
        <v/>
      </c>
      <c r="Y330" s="40" t="str">
        <f>IF($B330="igen",Beosztás!AP362,"")</f>
        <v/>
      </c>
      <c r="Z330" s="40" t="str">
        <f>IF($B330="igen",Beosztás!AQ362,"")</f>
        <v/>
      </c>
      <c r="AA330" s="40" t="str">
        <f>IF($B330="igen",Beosztás!AR362,"")</f>
        <v/>
      </c>
      <c r="AB330" s="40" t="str">
        <f>IF($B330="igen",Beosztás!AS362,"")</f>
        <v/>
      </c>
      <c r="AC330" s="40" t="str">
        <f>IF($B330="igen",Beosztás!AT362,"")</f>
        <v/>
      </c>
      <c r="AD330" s="40" t="str">
        <f>IF($B330="igen",Beosztás!AU362,"")</f>
        <v/>
      </c>
      <c r="AE330" s="40" t="str">
        <f>IF($B330="igen",Beosztás!AV362,"")</f>
        <v/>
      </c>
      <c r="AF330" s="40" t="str">
        <f>IF($B330="igen",Beosztás!AW362,"")</f>
        <v/>
      </c>
      <c r="AG330" s="40" t="str">
        <f>IF($B330="igen",Beosztás!AX362,"")</f>
        <v/>
      </c>
    </row>
    <row r="331" spans="1:33" hidden="1" x14ac:dyDescent="0.3">
      <c r="A331" s="155">
        <f>Beosztás!A363</f>
        <v>0</v>
      </c>
      <c r="B331">
        <f>VLOOKUP($A331,Beosztás!$A$42:$S$348,12,)</f>
        <v>0</v>
      </c>
      <c r="C331" s="40" t="str">
        <f>IF($B331="igen",Beosztás!T363,"")</f>
        <v/>
      </c>
      <c r="D331" s="40" t="str">
        <f>IF($B331="igen",Beosztás!U363,"")</f>
        <v/>
      </c>
      <c r="E331" s="40" t="str">
        <f>IF($B331="igen",Beosztás!V363,"")</f>
        <v/>
      </c>
      <c r="F331" s="40" t="str">
        <f>IF($B331="igen",Beosztás!W363,"")</f>
        <v/>
      </c>
      <c r="G331" s="40" t="str">
        <f>IF($B331="igen",Beosztás!X363,"")</f>
        <v/>
      </c>
      <c r="H331" s="40" t="str">
        <f>IF($B331="igen",Beosztás!Y363,"")</f>
        <v/>
      </c>
      <c r="I331" s="40" t="str">
        <f>IF($B331="igen",Beosztás!Z363,"")</f>
        <v/>
      </c>
      <c r="J331" s="40" t="str">
        <f>IF($B331="igen",Beosztás!AA363,"")</f>
        <v/>
      </c>
      <c r="K331" s="40" t="str">
        <f>IF($B331="igen",Beosztás!AB363,"")</f>
        <v/>
      </c>
      <c r="L331" s="40" t="str">
        <f>IF($B331="igen",Beosztás!AC363,"")</f>
        <v/>
      </c>
      <c r="M331" s="40" t="str">
        <f>IF($B331="igen",Beosztás!AD363,"")</f>
        <v/>
      </c>
      <c r="N331" s="40" t="str">
        <f>IF($B331="igen",Beosztás!AE363,"")</f>
        <v/>
      </c>
      <c r="O331" s="40" t="str">
        <f>IF($B331="igen",Beosztás!AF363,"")</f>
        <v/>
      </c>
      <c r="P331" s="40" t="str">
        <f>IF($B331="igen",Beosztás!AG363,"")</f>
        <v/>
      </c>
      <c r="Q331" s="40" t="str">
        <f>IF($B331="igen",Beosztás!AH363,"")</f>
        <v/>
      </c>
      <c r="R331" s="40" t="str">
        <f>IF($B331="igen",Beosztás!AI363,"")</f>
        <v/>
      </c>
      <c r="S331" s="40" t="str">
        <f>IF($B331="igen",Beosztás!AJ363,"")</f>
        <v/>
      </c>
      <c r="T331" s="40" t="str">
        <f>IF($B331="igen",Beosztás!AK363,"")</f>
        <v/>
      </c>
      <c r="U331" s="40" t="str">
        <f>IF($B331="igen",Beosztás!AL363,"")</f>
        <v/>
      </c>
      <c r="V331" s="40" t="str">
        <f>IF($B331="igen",Beosztás!AM363,"")</f>
        <v/>
      </c>
      <c r="W331" s="40" t="str">
        <f>IF($B331="igen",Beosztás!AN363,"")</f>
        <v/>
      </c>
      <c r="X331" s="40" t="str">
        <f>IF($B331="igen",Beosztás!AO363,"")</f>
        <v/>
      </c>
      <c r="Y331" s="40" t="str">
        <f>IF($B331="igen",Beosztás!AP363,"")</f>
        <v/>
      </c>
      <c r="Z331" s="40" t="str">
        <f>IF($B331="igen",Beosztás!AQ363,"")</f>
        <v/>
      </c>
      <c r="AA331" s="40" t="str">
        <f>IF($B331="igen",Beosztás!AR363,"")</f>
        <v/>
      </c>
      <c r="AB331" s="40" t="str">
        <f>IF($B331="igen",Beosztás!AS363,"")</f>
        <v/>
      </c>
      <c r="AC331" s="40" t="str">
        <f>IF($B331="igen",Beosztás!AT363,"")</f>
        <v/>
      </c>
      <c r="AD331" s="40" t="str">
        <f>IF($B331="igen",Beosztás!AU363,"")</f>
        <v/>
      </c>
      <c r="AE331" s="40" t="str">
        <f>IF($B331="igen",Beosztás!AV363,"")</f>
        <v/>
      </c>
      <c r="AF331" s="40" t="str">
        <f>IF($B331="igen",Beosztás!AW363,"")</f>
        <v/>
      </c>
      <c r="AG331" s="40" t="str">
        <f>IF($B331="igen",Beosztás!AX363,"")</f>
        <v/>
      </c>
    </row>
    <row r="332" spans="1:33" hidden="1" x14ac:dyDescent="0.3">
      <c r="A332" s="155">
        <f>Beosztás!A364</f>
        <v>0</v>
      </c>
      <c r="B332">
        <f>VLOOKUP($A332,Beosztás!$A$42:$S$348,12,)</f>
        <v>0</v>
      </c>
      <c r="C332" s="40" t="str">
        <f>IF($B332="igen",Beosztás!T364,"")</f>
        <v/>
      </c>
      <c r="D332" s="40" t="str">
        <f>IF($B332="igen",Beosztás!U364,"")</f>
        <v/>
      </c>
      <c r="E332" s="40" t="str">
        <f>IF($B332="igen",Beosztás!V364,"")</f>
        <v/>
      </c>
      <c r="F332" s="40" t="str">
        <f>IF($B332="igen",Beosztás!W364,"")</f>
        <v/>
      </c>
      <c r="G332" s="40" t="str">
        <f>IF($B332="igen",Beosztás!X364,"")</f>
        <v/>
      </c>
      <c r="H332" s="40" t="str">
        <f>IF($B332="igen",Beosztás!Y364,"")</f>
        <v/>
      </c>
      <c r="I332" s="40" t="str">
        <f>IF($B332="igen",Beosztás!Z364,"")</f>
        <v/>
      </c>
      <c r="J332" s="40" t="str">
        <f>IF($B332="igen",Beosztás!AA364,"")</f>
        <v/>
      </c>
      <c r="K332" s="40" t="str">
        <f>IF($B332="igen",Beosztás!AB364,"")</f>
        <v/>
      </c>
      <c r="L332" s="40" t="str">
        <f>IF($B332="igen",Beosztás!AC364,"")</f>
        <v/>
      </c>
      <c r="M332" s="40" t="str">
        <f>IF($B332="igen",Beosztás!AD364,"")</f>
        <v/>
      </c>
      <c r="N332" s="40" t="str">
        <f>IF($B332="igen",Beosztás!AE364,"")</f>
        <v/>
      </c>
      <c r="O332" s="40" t="str">
        <f>IF($B332="igen",Beosztás!AF364,"")</f>
        <v/>
      </c>
      <c r="P332" s="40" t="str">
        <f>IF($B332="igen",Beosztás!AG364,"")</f>
        <v/>
      </c>
      <c r="Q332" s="40" t="str">
        <f>IF($B332="igen",Beosztás!AH364,"")</f>
        <v/>
      </c>
      <c r="R332" s="40" t="str">
        <f>IF($B332="igen",Beosztás!AI364,"")</f>
        <v/>
      </c>
      <c r="S332" s="40" t="str">
        <f>IF($B332="igen",Beosztás!AJ364,"")</f>
        <v/>
      </c>
      <c r="T332" s="40" t="str">
        <f>IF($B332="igen",Beosztás!AK364,"")</f>
        <v/>
      </c>
      <c r="U332" s="40" t="str">
        <f>IF($B332="igen",Beosztás!AL364,"")</f>
        <v/>
      </c>
      <c r="V332" s="40" t="str">
        <f>IF($B332="igen",Beosztás!AM364,"")</f>
        <v/>
      </c>
      <c r="W332" s="40" t="str">
        <f>IF($B332="igen",Beosztás!AN364,"")</f>
        <v/>
      </c>
      <c r="X332" s="40" t="str">
        <f>IF($B332="igen",Beosztás!AO364,"")</f>
        <v/>
      </c>
      <c r="Y332" s="40" t="str">
        <f>IF($B332="igen",Beosztás!AP364,"")</f>
        <v/>
      </c>
      <c r="Z332" s="40" t="str">
        <f>IF($B332="igen",Beosztás!AQ364,"")</f>
        <v/>
      </c>
      <c r="AA332" s="40" t="str">
        <f>IF($B332="igen",Beosztás!AR364,"")</f>
        <v/>
      </c>
      <c r="AB332" s="40" t="str">
        <f>IF($B332="igen",Beosztás!AS364,"")</f>
        <v/>
      </c>
      <c r="AC332" s="40" t="str">
        <f>IF($B332="igen",Beosztás!AT364,"")</f>
        <v/>
      </c>
      <c r="AD332" s="40" t="str">
        <f>IF($B332="igen",Beosztás!AU364,"")</f>
        <v/>
      </c>
      <c r="AE332" s="40" t="str">
        <f>IF($B332="igen",Beosztás!AV364,"")</f>
        <v/>
      </c>
      <c r="AF332" s="40" t="str">
        <f>IF($B332="igen",Beosztás!AW364,"")</f>
        <v/>
      </c>
      <c r="AG332" s="40" t="str">
        <f>IF($B332="igen",Beosztás!AX364,"")</f>
        <v/>
      </c>
    </row>
    <row r="333" spans="1:33" hidden="1" x14ac:dyDescent="0.3">
      <c r="A333" s="155">
        <f>Beosztás!A365</f>
        <v>0</v>
      </c>
      <c r="B333">
        <f>VLOOKUP($A333,Beosztás!$A$42:$S$348,12,)</f>
        <v>0</v>
      </c>
      <c r="C333" s="40" t="str">
        <f>IF($B333="igen",Beosztás!T365,"")</f>
        <v/>
      </c>
      <c r="D333" s="40" t="str">
        <f>IF($B333="igen",Beosztás!U365,"")</f>
        <v/>
      </c>
      <c r="E333" s="40" t="str">
        <f>IF($B333="igen",Beosztás!V365,"")</f>
        <v/>
      </c>
      <c r="F333" s="40" t="str">
        <f>IF($B333="igen",Beosztás!W365,"")</f>
        <v/>
      </c>
      <c r="G333" s="40" t="str">
        <f>IF($B333="igen",Beosztás!X365,"")</f>
        <v/>
      </c>
      <c r="H333" s="40" t="str">
        <f>IF($B333="igen",Beosztás!Y365,"")</f>
        <v/>
      </c>
      <c r="I333" s="40" t="str">
        <f>IF($B333="igen",Beosztás!Z365,"")</f>
        <v/>
      </c>
      <c r="J333" s="40" t="str">
        <f>IF($B333="igen",Beosztás!AA365,"")</f>
        <v/>
      </c>
      <c r="K333" s="40" t="str">
        <f>IF($B333="igen",Beosztás!AB365,"")</f>
        <v/>
      </c>
      <c r="L333" s="40" t="str">
        <f>IF($B333="igen",Beosztás!AC365,"")</f>
        <v/>
      </c>
      <c r="M333" s="40" t="str">
        <f>IF($B333="igen",Beosztás!AD365,"")</f>
        <v/>
      </c>
      <c r="N333" s="40" t="str">
        <f>IF($B333="igen",Beosztás!AE365,"")</f>
        <v/>
      </c>
      <c r="O333" s="40" t="str">
        <f>IF($B333="igen",Beosztás!AF365,"")</f>
        <v/>
      </c>
      <c r="P333" s="40" t="str">
        <f>IF($B333="igen",Beosztás!AG365,"")</f>
        <v/>
      </c>
      <c r="Q333" s="40" t="str">
        <f>IF($B333="igen",Beosztás!AH365,"")</f>
        <v/>
      </c>
      <c r="R333" s="40" t="str">
        <f>IF($B333="igen",Beosztás!AI365,"")</f>
        <v/>
      </c>
      <c r="S333" s="40" t="str">
        <f>IF($B333="igen",Beosztás!AJ365,"")</f>
        <v/>
      </c>
      <c r="T333" s="40" t="str">
        <f>IF($B333="igen",Beosztás!AK365,"")</f>
        <v/>
      </c>
      <c r="U333" s="40" t="str">
        <f>IF($B333="igen",Beosztás!AL365,"")</f>
        <v/>
      </c>
      <c r="V333" s="40" t="str">
        <f>IF($B333="igen",Beosztás!AM365,"")</f>
        <v/>
      </c>
      <c r="W333" s="40" t="str">
        <f>IF($B333="igen",Beosztás!AN365,"")</f>
        <v/>
      </c>
      <c r="X333" s="40" t="str">
        <f>IF($B333="igen",Beosztás!AO365,"")</f>
        <v/>
      </c>
      <c r="Y333" s="40" t="str">
        <f>IF($B333="igen",Beosztás!AP365,"")</f>
        <v/>
      </c>
      <c r="Z333" s="40" t="str">
        <f>IF($B333="igen",Beosztás!AQ365,"")</f>
        <v/>
      </c>
      <c r="AA333" s="40" t="str">
        <f>IF($B333="igen",Beosztás!AR365,"")</f>
        <v/>
      </c>
      <c r="AB333" s="40" t="str">
        <f>IF($B333="igen",Beosztás!AS365,"")</f>
        <v/>
      </c>
      <c r="AC333" s="40" t="str">
        <f>IF($B333="igen",Beosztás!AT365,"")</f>
        <v/>
      </c>
      <c r="AD333" s="40" t="str">
        <f>IF($B333="igen",Beosztás!AU365,"")</f>
        <v/>
      </c>
      <c r="AE333" s="40" t="str">
        <f>IF($B333="igen",Beosztás!AV365,"")</f>
        <v/>
      </c>
      <c r="AF333" s="40" t="str">
        <f>IF($B333="igen",Beosztás!AW365,"")</f>
        <v/>
      </c>
      <c r="AG333" s="40" t="str">
        <f>IF($B333="igen",Beosztás!AX365,"")</f>
        <v/>
      </c>
    </row>
    <row r="334" spans="1:33" hidden="1" x14ac:dyDescent="0.3">
      <c r="A334" s="155">
        <f>Beosztás!A366</f>
        <v>0</v>
      </c>
      <c r="B334">
        <f>VLOOKUP($A334,Beosztás!$A$42:$S$348,12,)</f>
        <v>0</v>
      </c>
      <c r="C334" s="40" t="str">
        <f>IF($B334="igen",Beosztás!T366,"")</f>
        <v/>
      </c>
      <c r="D334" s="40" t="str">
        <f>IF($B334="igen",Beosztás!U366,"")</f>
        <v/>
      </c>
      <c r="E334" s="40" t="str">
        <f>IF($B334="igen",Beosztás!V366,"")</f>
        <v/>
      </c>
      <c r="F334" s="40" t="str">
        <f>IF($B334="igen",Beosztás!W366,"")</f>
        <v/>
      </c>
      <c r="G334" s="40" t="str">
        <f>IF($B334="igen",Beosztás!X366,"")</f>
        <v/>
      </c>
      <c r="H334" s="40" t="str">
        <f>IF($B334="igen",Beosztás!Y366,"")</f>
        <v/>
      </c>
      <c r="I334" s="40" t="str">
        <f>IF($B334="igen",Beosztás!Z366,"")</f>
        <v/>
      </c>
      <c r="J334" s="40" t="str">
        <f>IF($B334="igen",Beosztás!AA366,"")</f>
        <v/>
      </c>
      <c r="K334" s="40" t="str">
        <f>IF($B334="igen",Beosztás!AB366,"")</f>
        <v/>
      </c>
      <c r="L334" s="40" t="str">
        <f>IF($B334="igen",Beosztás!AC366,"")</f>
        <v/>
      </c>
      <c r="M334" s="40" t="str">
        <f>IF($B334="igen",Beosztás!AD366,"")</f>
        <v/>
      </c>
      <c r="N334" s="40" t="str">
        <f>IF($B334="igen",Beosztás!AE366,"")</f>
        <v/>
      </c>
      <c r="O334" s="40" t="str">
        <f>IF($B334="igen",Beosztás!AF366,"")</f>
        <v/>
      </c>
      <c r="P334" s="40" t="str">
        <f>IF($B334="igen",Beosztás!AG366,"")</f>
        <v/>
      </c>
      <c r="Q334" s="40" t="str">
        <f>IF($B334="igen",Beosztás!AH366,"")</f>
        <v/>
      </c>
      <c r="R334" s="40" t="str">
        <f>IF($B334="igen",Beosztás!AI366,"")</f>
        <v/>
      </c>
      <c r="S334" s="40" t="str">
        <f>IF($B334="igen",Beosztás!AJ366,"")</f>
        <v/>
      </c>
      <c r="T334" s="40" t="str">
        <f>IF($B334="igen",Beosztás!AK366,"")</f>
        <v/>
      </c>
      <c r="U334" s="40" t="str">
        <f>IF($B334="igen",Beosztás!AL366,"")</f>
        <v/>
      </c>
      <c r="V334" s="40" t="str">
        <f>IF($B334="igen",Beosztás!AM366,"")</f>
        <v/>
      </c>
      <c r="W334" s="40" t="str">
        <f>IF($B334="igen",Beosztás!AN366,"")</f>
        <v/>
      </c>
      <c r="X334" s="40" t="str">
        <f>IF($B334="igen",Beosztás!AO366,"")</f>
        <v/>
      </c>
      <c r="Y334" s="40" t="str">
        <f>IF($B334="igen",Beosztás!AP366,"")</f>
        <v/>
      </c>
      <c r="Z334" s="40" t="str">
        <f>IF($B334="igen",Beosztás!AQ366,"")</f>
        <v/>
      </c>
      <c r="AA334" s="40" t="str">
        <f>IF($B334="igen",Beosztás!AR366,"")</f>
        <v/>
      </c>
      <c r="AB334" s="40" t="str">
        <f>IF($B334="igen",Beosztás!AS366,"")</f>
        <v/>
      </c>
      <c r="AC334" s="40" t="str">
        <f>IF($B334="igen",Beosztás!AT366,"")</f>
        <v/>
      </c>
      <c r="AD334" s="40" t="str">
        <f>IF($B334="igen",Beosztás!AU366,"")</f>
        <v/>
      </c>
      <c r="AE334" s="40" t="str">
        <f>IF($B334="igen",Beosztás!AV366,"")</f>
        <v/>
      </c>
      <c r="AF334" s="40" t="str">
        <f>IF($B334="igen",Beosztás!AW366,"")</f>
        <v/>
      </c>
      <c r="AG334" s="40" t="str">
        <f>IF($B334="igen",Beosztás!AX366,"")</f>
        <v/>
      </c>
    </row>
    <row r="335" spans="1:33" hidden="1" x14ac:dyDescent="0.3">
      <c r="A335" s="155">
        <f>Beosztás!A367</f>
        <v>0</v>
      </c>
      <c r="B335">
        <f>VLOOKUP($A335,Beosztás!$A$42:$S$348,12,)</f>
        <v>0</v>
      </c>
      <c r="C335" s="40" t="str">
        <f>IF($B335="igen",Beosztás!T367,"")</f>
        <v/>
      </c>
      <c r="D335" s="40" t="str">
        <f>IF($B335="igen",Beosztás!U367,"")</f>
        <v/>
      </c>
      <c r="E335" s="40" t="str">
        <f>IF($B335="igen",Beosztás!V367,"")</f>
        <v/>
      </c>
      <c r="F335" s="40" t="str">
        <f>IF($B335="igen",Beosztás!W367,"")</f>
        <v/>
      </c>
      <c r="G335" s="40" t="str">
        <f>IF($B335="igen",Beosztás!X367,"")</f>
        <v/>
      </c>
      <c r="H335" s="40" t="str">
        <f>IF($B335="igen",Beosztás!Y367,"")</f>
        <v/>
      </c>
      <c r="I335" s="40" t="str">
        <f>IF($B335="igen",Beosztás!Z367,"")</f>
        <v/>
      </c>
      <c r="J335" s="40" t="str">
        <f>IF($B335="igen",Beosztás!AA367,"")</f>
        <v/>
      </c>
      <c r="K335" s="40" t="str">
        <f>IF($B335="igen",Beosztás!AB367,"")</f>
        <v/>
      </c>
      <c r="L335" s="40" t="str">
        <f>IF($B335="igen",Beosztás!AC367,"")</f>
        <v/>
      </c>
      <c r="M335" s="40" t="str">
        <f>IF($B335="igen",Beosztás!AD367,"")</f>
        <v/>
      </c>
      <c r="N335" s="40" t="str">
        <f>IF($B335="igen",Beosztás!AE367,"")</f>
        <v/>
      </c>
      <c r="O335" s="40" t="str">
        <f>IF($B335="igen",Beosztás!AF367,"")</f>
        <v/>
      </c>
      <c r="P335" s="40" t="str">
        <f>IF($B335="igen",Beosztás!AG367,"")</f>
        <v/>
      </c>
      <c r="Q335" s="40" t="str">
        <f>IF($B335="igen",Beosztás!AH367,"")</f>
        <v/>
      </c>
      <c r="R335" s="40" t="str">
        <f>IF($B335="igen",Beosztás!AI367,"")</f>
        <v/>
      </c>
      <c r="S335" s="40" t="str">
        <f>IF($B335="igen",Beosztás!AJ367,"")</f>
        <v/>
      </c>
      <c r="T335" s="40" t="str">
        <f>IF($B335="igen",Beosztás!AK367,"")</f>
        <v/>
      </c>
      <c r="U335" s="40" t="str">
        <f>IF($B335="igen",Beosztás!AL367,"")</f>
        <v/>
      </c>
      <c r="V335" s="40" t="str">
        <f>IF($B335="igen",Beosztás!AM367,"")</f>
        <v/>
      </c>
      <c r="W335" s="40" t="str">
        <f>IF($B335="igen",Beosztás!AN367,"")</f>
        <v/>
      </c>
      <c r="X335" s="40" t="str">
        <f>IF($B335="igen",Beosztás!AO367,"")</f>
        <v/>
      </c>
      <c r="Y335" s="40" t="str">
        <f>IF($B335="igen",Beosztás!AP367,"")</f>
        <v/>
      </c>
      <c r="Z335" s="40" t="str">
        <f>IF($B335="igen",Beosztás!AQ367,"")</f>
        <v/>
      </c>
      <c r="AA335" s="40" t="str">
        <f>IF($B335="igen",Beosztás!AR367,"")</f>
        <v/>
      </c>
      <c r="AB335" s="40" t="str">
        <f>IF($B335="igen",Beosztás!AS367,"")</f>
        <v/>
      </c>
      <c r="AC335" s="40" t="str">
        <f>IF($B335="igen",Beosztás!AT367,"")</f>
        <v/>
      </c>
      <c r="AD335" s="40" t="str">
        <f>IF($B335="igen",Beosztás!AU367,"")</f>
        <v/>
      </c>
      <c r="AE335" s="40" t="str">
        <f>IF($B335="igen",Beosztás!AV367,"")</f>
        <v/>
      </c>
      <c r="AF335" s="40" t="str">
        <f>IF($B335="igen",Beosztás!AW367,"")</f>
        <v/>
      </c>
      <c r="AG335" s="40" t="str">
        <f>IF($B335="igen",Beosztás!AX367,"")</f>
        <v/>
      </c>
    </row>
    <row r="336" spans="1:33" hidden="1" x14ac:dyDescent="0.3">
      <c r="A336" s="155">
        <f>Beosztás!A368</f>
        <v>0</v>
      </c>
      <c r="B336">
        <f>VLOOKUP($A336,Beosztás!$A$42:$S$348,12,)</f>
        <v>0</v>
      </c>
      <c r="C336" s="40" t="str">
        <f>IF($B336="igen",Beosztás!T368,"")</f>
        <v/>
      </c>
      <c r="D336" s="40" t="str">
        <f>IF($B336="igen",Beosztás!U368,"")</f>
        <v/>
      </c>
      <c r="E336" s="40" t="str">
        <f>IF($B336="igen",Beosztás!V368,"")</f>
        <v/>
      </c>
      <c r="F336" s="40" t="str">
        <f>IF($B336="igen",Beosztás!W368,"")</f>
        <v/>
      </c>
      <c r="G336" s="40" t="str">
        <f>IF($B336="igen",Beosztás!X368,"")</f>
        <v/>
      </c>
      <c r="H336" s="40" t="str">
        <f>IF($B336="igen",Beosztás!Y368,"")</f>
        <v/>
      </c>
      <c r="I336" s="40" t="str">
        <f>IF($B336="igen",Beosztás!Z368,"")</f>
        <v/>
      </c>
      <c r="J336" s="40" t="str">
        <f>IF($B336="igen",Beosztás!AA368,"")</f>
        <v/>
      </c>
      <c r="K336" s="40" t="str">
        <f>IF($B336="igen",Beosztás!AB368,"")</f>
        <v/>
      </c>
      <c r="L336" s="40" t="str">
        <f>IF($B336="igen",Beosztás!AC368,"")</f>
        <v/>
      </c>
      <c r="M336" s="40" t="str">
        <f>IF($B336="igen",Beosztás!AD368,"")</f>
        <v/>
      </c>
      <c r="N336" s="40" t="str">
        <f>IF($B336="igen",Beosztás!AE368,"")</f>
        <v/>
      </c>
      <c r="O336" s="40" t="str">
        <f>IF($B336="igen",Beosztás!AF368,"")</f>
        <v/>
      </c>
      <c r="P336" s="40" t="str">
        <f>IF($B336="igen",Beosztás!AG368,"")</f>
        <v/>
      </c>
      <c r="Q336" s="40" t="str">
        <f>IF($B336="igen",Beosztás!AH368,"")</f>
        <v/>
      </c>
      <c r="R336" s="40" t="str">
        <f>IF($B336="igen",Beosztás!AI368,"")</f>
        <v/>
      </c>
      <c r="S336" s="40" t="str">
        <f>IF($B336="igen",Beosztás!AJ368,"")</f>
        <v/>
      </c>
      <c r="T336" s="40" t="str">
        <f>IF($B336="igen",Beosztás!AK368,"")</f>
        <v/>
      </c>
      <c r="U336" s="40" t="str">
        <f>IF($B336="igen",Beosztás!AL368,"")</f>
        <v/>
      </c>
      <c r="V336" s="40" t="str">
        <f>IF($B336="igen",Beosztás!AM368,"")</f>
        <v/>
      </c>
      <c r="W336" s="40" t="str">
        <f>IF($B336="igen",Beosztás!AN368,"")</f>
        <v/>
      </c>
      <c r="X336" s="40" t="str">
        <f>IF($B336="igen",Beosztás!AO368,"")</f>
        <v/>
      </c>
      <c r="Y336" s="40" t="str">
        <f>IF($B336="igen",Beosztás!AP368,"")</f>
        <v/>
      </c>
      <c r="Z336" s="40" t="str">
        <f>IF($B336="igen",Beosztás!AQ368,"")</f>
        <v/>
      </c>
      <c r="AA336" s="40" t="str">
        <f>IF($B336="igen",Beosztás!AR368,"")</f>
        <v/>
      </c>
      <c r="AB336" s="40" t="str">
        <f>IF($B336="igen",Beosztás!AS368,"")</f>
        <v/>
      </c>
      <c r="AC336" s="40" t="str">
        <f>IF($B336="igen",Beosztás!AT368,"")</f>
        <v/>
      </c>
      <c r="AD336" s="40" t="str">
        <f>IF($B336="igen",Beosztás!AU368,"")</f>
        <v/>
      </c>
      <c r="AE336" s="40" t="str">
        <f>IF($B336="igen",Beosztás!AV368,"")</f>
        <v/>
      </c>
      <c r="AF336" s="40" t="str">
        <f>IF($B336="igen",Beosztás!AW368,"")</f>
        <v/>
      </c>
      <c r="AG336" s="40" t="str">
        <f>IF($B336="igen",Beosztás!AX368,"")</f>
        <v/>
      </c>
    </row>
    <row r="337" spans="1:33" hidden="1" x14ac:dyDescent="0.3">
      <c r="A337" s="155">
        <f>Beosztás!A369</f>
        <v>0</v>
      </c>
      <c r="B337">
        <f>VLOOKUP($A337,Beosztás!$A$42:$S$348,12,)</f>
        <v>0</v>
      </c>
      <c r="C337" s="40" t="str">
        <f>IF($B337="igen",Beosztás!T369,"")</f>
        <v/>
      </c>
      <c r="D337" s="40" t="str">
        <f>IF($B337="igen",Beosztás!U369,"")</f>
        <v/>
      </c>
      <c r="E337" s="40" t="str">
        <f>IF($B337="igen",Beosztás!V369,"")</f>
        <v/>
      </c>
      <c r="F337" s="40" t="str">
        <f>IF($B337="igen",Beosztás!W369,"")</f>
        <v/>
      </c>
      <c r="G337" s="40" t="str">
        <f>IF($B337="igen",Beosztás!X369,"")</f>
        <v/>
      </c>
      <c r="H337" s="40" t="str">
        <f>IF($B337="igen",Beosztás!Y369,"")</f>
        <v/>
      </c>
      <c r="I337" s="40" t="str">
        <f>IF($B337="igen",Beosztás!Z369,"")</f>
        <v/>
      </c>
      <c r="J337" s="40" t="str">
        <f>IF($B337="igen",Beosztás!AA369,"")</f>
        <v/>
      </c>
      <c r="K337" s="40" t="str">
        <f>IF($B337="igen",Beosztás!AB369,"")</f>
        <v/>
      </c>
      <c r="L337" s="40" t="str">
        <f>IF($B337="igen",Beosztás!AC369,"")</f>
        <v/>
      </c>
      <c r="M337" s="40" t="str">
        <f>IF($B337="igen",Beosztás!AD369,"")</f>
        <v/>
      </c>
      <c r="N337" s="40" t="str">
        <f>IF($B337="igen",Beosztás!AE369,"")</f>
        <v/>
      </c>
      <c r="O337" s="40" t="str">
        <f>IF($B337="igen",Beosztás!AF369,"")</f>
        <v/>
      </c>
      <c r="P337" s="40" t="str">
        <f>IF($B337="igen",Beosztás!AG369,"")</f>
        <v/>
      </c>
      <c r="Q337" s="40" t="str">
        <f>IF($B337="igen",Beosztás!AH369,"")</f>
        <v/>
      </c>
      <c r="R337" s="40" t="str">
        <f>IF($B337="igen",Beosztás!AI369,"")</f>
        <v/>
      </c>
      <c r="S337" s="40" t="str">
        <f>IF($B337="igen",Beosztás!AJ369,"")</f>
        <v/>
      </c>
      <c r="T337" s="40" t="str">
        <f>IF($B337="igen",Beosztás!AK369,"")</f>
        <v/>
      </c>
      <c r="U337" s="40" t="str">
        <f>IF($B337="igen",Beosztás!AL369,"")</f>
        <v/>
      </c>
      <c r="V337" s="40" t="str">
        <f>IF($B337="igen",Beosztás!AM369,"")</f>
        <v/>
      </c>
      <c r="W337" s="40" t="str">
        <f>IF($B337="igen",Beosztás!AN369,"")</f>
        <v/>
      </c>
      <c r="X337" s="40" t="str">
        <f>IF($B337="igen",Beosztás!AO369,"")</f>
        <v/>
      </c>
      <c r="Y337" s="40" t="str">
        <f>IF($B337="igen",Beosztás!AP369,"")</f>
        <v/>
      </c>
      <c r="Z337" s="40" t="str">
        <f>IF($B337="igen",Beosztás!AQ369,"")</f>
        <v/>
      </c>
      <c r="AA337" s="40" t="str">
        <f>IF($B337="igen",Beosztás!AR369,"")</f>
        <v/>
      </c>
      <c r="AB337" s="40" t="str">
        <f>IF($B337="igen",Beosztás!AS369,"")</f>
        <v/>
      </c>
      <c r="AC337" s="40" t="str">
        <f>IF($B337="igen",Beosztás!AT369,"")</f>
        <v/>
      </c>
      <c r="AD337" s="40" t="str">
        <f>IF($B337="igen",Beosztás!AU369,"")</f>
        <v/>
      </c>
      <c r="AE337" s="40" t="str">
        <f>IF($B337="igen",Beosztás!AV369,"")</f>
        <v/>
      </c>
      <c r="AF337" s="40" t="str">
        <f>IF($B337="igen",Beosztás!AW369,"")</f>
        <v/>
      </c>
      <c r="AG337" s="40" t="str">
        <f>IF($B337="igen",Beosztás!AX369,"")</f>
        <v/>
      </c>
    </row>
    <row r="338" spans="1:33" hidden="1" x14ac:dyDescent="0.3">
      <c r="A338" s="155">
        <f>Beosztás!A370</f>
        <v>0</v>
      </c>
      <c r="B338">
        <f>VLOOKUP($A338,Beosztás!$A$42:$S$348,12,)</f>
        <v>0</v>
      </c>
      <c r="C338" s="40" t="str">
        <f>IF($B338="igen",Beosztás!T370,"")</f>
        <v/>
      </c>
      <c r="D338" s="40" t="str">
        <f>IF($B338="igen",Beosztás!U370,"")</f>
        <v/>
      </c>
      <c r="E338" s="40" t="str">
        <f>IF($B338="igen",Beosztás!V370,"")</f>
        <v/>
      </c>
      <c r="F338" s="40" t="str">
        <f>IF($B338="igen",Beosztás!W370,"")</f>
        <v/>
      </c>
      <c r="G338" s="40" t="str">
        <f>IF($B338="igen",Beosztás!X370,"")</f>
        <v/>
      </c>
      <c r="H338" s="40" t="str">
        <f>IF($B338="igen",Beosztás!Y370,"")</f>
        <v/>
      </c>
      <c r="I338" s="40" t="str">
        <f>IF($B338="igen",Beosztás!Z370,"")</f>
        <v/>
      </c>
      <c r="J338" s="40" t="str">
        <f>IF($B338="igen",Beosztás!AA370,"")</f>
        <v/>
      </c>
      <c r="K338" s="40" t="str">
        <f>IF($B338="igen",Beosztás!AB370,"")</f>
        <v/>
      </c>
      <c r="L338" s="40" t="str">
        <f>IF($B338="igen",Beosztás!AC370,"")</f>
        <v/>
      </c>
      <c r="M338" s="40" t="str">
        <f>IF($B338="igen",Beosztás!AD370,"")</f>
        <v/>
      </c>
      <c r="N338" s="40" t="str">
        <f>IF($B338="igen",Beosztás!AE370,"")</f>
        <v/>
      </c>
      <c r="O338" s="40" t="str">
        <f>IF($B338="igen",Beosztás!AF370,"")</f>
        <v/>
      </c>
      <c r="P338" s="40" t="str">
        <f>IF($B338="igen",Beosztás!AG370,"")</f>
        <v/>
      </c>
      <c r="Q338" s="40" t="str">
        <f>IF($B338="igen",Beosztás!AH370,"")</f>
        <v/>
      </c>
      <c r="R338" s="40" t="str">
        <f>IF($B338="igen",Beosztás!AI370,"")</f>
        <v/>
      </c>
      <c r="S338" s="40" t="str">
        <f>IF($B338="igen",Beosztás!AJ370,"")</f>
        <v/>
      </c>
      <c r="T338" s="40" t="str">
        <f>IF($B338="igen",Beosztás!AK370,"")</f>
        <v/>
      </c>
      <c r="U338" s="40" t="str">
        <f>IF($B338="igen",Beosztás!AL370,"")</f>
        <v/>
      </c>
      <c r="V338" s="40" t="str">
        <f>IF($B338="igen",Beosztás!AM370,"")</f>
        <v/>
      </c>
      <c r="W338" s="40" t="str">
        <f>IF($B338="igen",Beosztás!AN370,"")</f>
        <v/>
      </c>
      <c r="X338" s="40" t="str">
        <f>IF($B338="igen",Beosztás!AO370,"")</f>
        <v/>
      </c>
      <c r="Y338" s="40" t="str">
        <f>IF($B338="igen",Beosztás!AP370,"")</f>
        <v/>
      </c>
      <c r="Z338" s="40" t="str">
        <f>IF($B338="igen",Beosztás!AQ370,"")</f>
        <v/>
      </c>
      <c r="AA338" s="40" t="str">
        <f>IF($B338="igen",Beosztás!AR370,"")</f>
        <v/>
      </c>
      <c r="AB338" s="40" t="str">
        <f>IF($B338="igen",Beosztás!AS370,"")</f>
        <v/>
      </c>
      <c r="AC338" s="40" t="str">
        <f>IF($B338="igen",Beosztás!AT370,"")</f>
        <v/>
      </c>
      <c r="AD338" s="40" t="str">
        <f>IF($B338="igen",Beosztás!AU370,"")</f>
        <v/>
      </c>
      <c r="AE338" s="40" t="str">
        <f>IF($B338="igen",Beosztás!AV370,"")</f>
        <v/>
      </c>
      <c r="AF338" s="40" t="str">
        <f>IF($B338="igen",Beosztás!AW370,"")</f>
        <v/>
      </c>
      <c r="AG338" s="40" t="str">
        <f>IF($B338="igen",Beosztás!AX370,"")</f>
        <v/>
      </c>
    </row>
    <row r="339" spans="1:33" hidden="1" x14ac:dyDescent="0.3">
      <c r="A339" s="155">
        <f>Beosztás!A371</f>
        <v>0</v>
      </c>
      <c r="B339">
        <f>VLOOKUP($A339,Beosztás!$A$42:$S$348,12,)</f>
        <v>0</v>
      </c>
      <c r="C339" s="40" t="str">
        <f>IF($B339="igen",Beosztás!T371,"")</f>
        <v/>
      </c>
      <c r="D339" s="40" t="str">
        <f>IF($B339="igen",Beosztás!U371,"")</f>
        <v/>
      </c>
      <c r="E339" s="40" t="str">
        <f>IF($B339="igen",Beosztás!V371,"")</f>
        <v/>
      </c>
      <c r="F339" s="40" t="str">
        <f>IF($B339="igen",Beosztás!W371,"")</f>
        <v/>
      </c>
      <c r="G339" s="40" t="str">
        <f>IF($B339="igen",Beosztás!X371,"")</f>
        <v/>
      </c>
      <c r="H339" s="40" t="str">
        <f>IF($B339="igen",Beosztás!Y371,"")</f>
        <v/>
      </c>
      <c r="I339" s="40" t="str">
        <f>IF($B339="igen",Beosztás!Z371,"")</f>
        <v/>
      </c>
      <c r="J339" s="40" t="str">
        <f>IF($B339="igen",Beosztás!AA371,"")</f>
        <v/>
      </c>
      <c r="K339" s="40" t="str">
        <f>IF($B339="igen",Beosztás!AB371,"")</f>
        <v/>
      </c>
      <c r="L339" s="40" t="str">
        <f>IF($B339="igen",Beosztás!AC371,"")</f>
        <v/>
      </c>
      <c r="M339" s="40" t="str">
        <f>IF($B339="igen",Beosztás!AD371,"")</f>
        <v/>
      </c>
      <c r="N339" s="40" t="str">
        <f>IF($B339="igen",Beosztás!AE371,"")</f>
        <v/>
      </c>
      <c r="O339" s="40" t="str">
        <f>IF($B339="igen",Beosztás!AF371,"")</f>
        <v/>
      </c>
      <c r="P339" s="40" t="str">
        <f>IF($B339="igen",Beosztás!AG371,"")</f>
        <v/>
      </c>
      <c r="Q339" s="40" t="str">
        <f>IF($B339="igen",Beosztás!AH371,"")</f>
        <v/>
      </c>
      <c r="R339" s="40" t="str">
        <f>IF($B339="igen",Beosztás!AI371,"")</f>
        <v/>
      </c>
      <c r="S339" s="40" t="str">
        <f>IF($B339="igen",Beosztás!AJ371,"")</f>
        <v/>
      </c>
      <c r="T339" s="40" t="str">
        <f>IF($B339="igen",Beosztás!AK371,"")</f>
        <v/>
      </c>
      <c r="U339" s="40" t="str">
        <f>IF($B339="igen",Beosztás!AL371,"")</f>
        <v/>
      </c>
      <c r="V339" s="40" t="str">
        <f>IF($B339="igen",Beosztás!AM371,"")</f>
        <v/>
      </c>
      <c r="W339" s="40" t="str">
        <f>IF($B339="igen",Beosztás!AN371,"")</f>
        <v/>
      </c>
      <c r="X339" s="40" t="str">
        <f>IF($B339="igen",Beosztás!AO371,"")</f>
        <v/>
      </c>
      <c r="Y339" s="40" t="str">
        <f>IF($B339="igen",Beosztás!AP371,"")</f>
        <v/>
      </c>
      <c r="Z339" s="40" t="str">
        <f>IF($B339="igen",Beosztás!AQ371,"")</f>
        <v/>
      </c>
      <c r="AA339" s="40" t="str">
        <f>IF($B339="igen",Beosztás!AR371,"")</f>
        <v/>
      </c>
      <c r="AB339" s="40" t="str">
        <f>IF($B339="igen",Beosztás!AS371,"")</f>
        <v/>
      </c>
      <c r="AC339" s="40" t="str">
        <f>IF($B339="igen",Beosztás!AT371,"")</f>
        <v/>
      </c>
      <c r="AD339" s="40" t="str">
        <f>IF($B339="igen",Beosztás!AU371,"")</f>
        <v/>
      </c>
      <c r="AE339" s="40" t="str">
        <f>IF($B339="igen",Beosztás!AV371,"")</f>
        <v/>
      </c>
      <c r="AF339" s="40" t="str">
        <f>IF($B339="igen",Beosztás!AW371,"")</f>
        <v/>
      </c>
      <c r="AG339" s="40" t="str">
        <f>IF($B339="igen",Beosztás!AX371,"")</f>
        <v/>
      </c>
    </row>
    <row r="340" spans="1:33" hidden="1" x14ac:dyDescent="0.3">
      <c r="A340" s="155">
        <f>Beosztás!A372</f>
        <v>0</v>
      </c>
      <c r="B340">
        <f>VLOOKUP($A340,Beosztás!$A$42:$S$348,12,)</f>
        <v>0</v>
      </c>
      <c r="C340" s="40" t="str">
        <f>IF($B340="igen",Beosztás!T372,"")</f>
        <v/>
      </c>
      <c r="D340" s="40" t="str">
        <f>IF($B340="igen",Beosztás!U372,"")</f>
        <v/>
      </c>
      <c r="E340" s="40" t="str">
        <f>IF($B340="igen",Beosztás!V372,"")</f>
        <v/>
      </c>
      <c r="F340" s="40" t="str">
        <f>IF($B340="igen",Beosztás!W372,"")</f>
        <v/>
      </c>
      <c r="G340" s="40" t="str">
        <f>IF($B340="igen",Beosztás!X372,"")</f>
        <v/>
      </c>
      <c r="H340" s="40" t="str">
        <f>IF($B340="igen",Beosztás!Y372,"")</f>
        <v/>
      </c>
      <c r="I340" s="40" t="str">
        <f>IF($B340="igen",Beosztás!Z372,"")</f>
        <v/>
      </c>
      <c r="J340" s="40" t="str">
        <f>IF($B340="igen",Beosztás!AA372,"")</f>
        <v/>
      </c>
      <c r="K340" s="40" t="str">
        <f>IF($B340="igen",Beosztás!AB372,"")</f>
        <v/>
      </c>
      <c r="L340" s="40" t="str">
        <f>IF($B340="igen",Beosztás!AC372,"")</f>
        <v/>
      </c>
      <c r="M340" s="40" t="str">
        <f>IF($B340="igen",Beosztás!AD372,"")</f>
        <v/>
      </c>
      <c r="N340" s="40" t="str">
        <f>IF($B340="igen",Beosztás!AE372,"")</f>
        <v/>
      </c>
      <c r="O340" s="40" t="str">
        <f>IF($B340="igen",Beosztás!AF372,"")</f>
        <v/>
      </c>
      <c r="P340" s="40" t="str">
        <f>IF($B340="igen",Beosztás!AG372,"")</f>
        <v/>
      </c>
      <c r="Q340" s="40" t="str">
        <f>IF($B340="igen",Beosztás!AH372,"")</f>
        <v/>
      </c>
      <c r="R340" s="40" t="str">
        <f>IF($B340="igen",Beosztás!AI372,"")</f>
        <v/>
      </c>
      <c r="S340" s="40" t="str">
        <f>IF($B340="igen",Beosztás!AJ372,"")</f>
        <v/>
      </c>
      <c r="T340" s="40" t="str">
        <f>IF($B340="igen",Beosztás!AK372,"")</f>
        <v/>
      </c>
      <c r="U340" s="40" t="str">
        <f>IF($B340="igen",Beosztás!AL372,"")</f>
        <v/>
      </c>
      <c r="V340" s="40" t="str">
        <f>IF($B340="igen",Beosztás!AM372,"")</f>
        <v/>
      </c>
      <c r="W340" s="40" t="str">
        <f>IF($B340="igen",Beosztás!AN372,"")</f>
        <v/>
      </c>
      <c r="X340" s="40" t="str">
        <f>IF($B340="igen",Beosztás!AO372,"")</f>
        <v/>
      </c>
      <c r="Y340" s="40" t="str">
        <f>IF($B340="igen",Beosztás!AP372,"")</f>
        <v/>
      </c>
      <c r="Z340" s="40" t="str">
        <f>IF($B340="igen",Beosztás!AQ372,"")</f>
        <v/>
      </c>
      <c r="AA340" s="40" t="str">
        <f>IF($B340="igen",Beosztás!AR372,"")</f>
        <v/>
      </c>
      <c r="AB340" s="40" t="str">
        <f>IF($B340="igen",Beosztás!AS372,"")</f>
        <v/>
      </c>
      <c r="AC340" s="40" t="str">
        <f>IF($B340="igen",Beosztás!AT372,"")</f>
        <v/>
      </c>
      <c r="AD340" s="40" t="str">
        <f>IF($B340="igen",Beosztás!AU372,"")</f>
        <v/>
      </c>
      <c r="AE340" s="40" t="str">
        <f>IF($B340="igen",Beosztás!AV372,"")</f>
        <v/>
      </c>
      <c r="AF340" s="40" t="str">
        <f>IF($B340="igen",Beosztás!AW372,"")</f>
        <v/>
      </c>
      <c r="AG340" s="40" t="str">
        <f>IF($B340="igen",Beosztás!AX372,"")</f>
        <v/>
      </c>
    </row>
    <row r="341" spans="1:33" hidden="1" x14ac:dyDescent="0.3">
      <c r="A341" s="155">
        <f>Beosztás!A373</f>
        <v>0</v>
      </c>
      <c r="B341">
        <f>VLOOKUP($A341,Beosztás!$A$42:$S$348,12,)</f>
        <v>0</v>
      </c>
      <c r="C341" s="40" t="str">
        <f>IF($B341="igen",Beosztás!T373,"")</f>
        <v/>
      </c>
      <c r="D341" s="40" t="str">
        <f>IF($B341="igen",Beosztás!U373,"")</f>
        <v/>
      </c>
      <c r="E341" s="40" t="str">
        <f>IF($B341="igen",Beosztás!V373,"")</f>
        <v/>
      </c>
      <c r="F341" s="40" t="str">
        <f>IF($B341="igen",Beosztás!W373,"")</f>
        <v/>
      </c>
      <c r="G341" s="40" t="str">
        <f>IF($B341="igen",Beosztás!X373,"")</f>
        <v/>
      </c>
      <c r="H341" s="40" t="str">
        <f>IF($B341="igen",Beosztás!Y373,"")</f>
        <v/>
      </c>
      <c r="I341" s="40" t="str">
        <f>IF($B341="igen",Beosztás!Z373,"")</f>
        <v/>
      </c>
      <c r="J341" s="40" t="str">
        <f>IF($B341="igen",Beosztás!AA373,"")</f>
        <v/>
      </c>
      <c r="K341" s="40" t="str">
        <f>IF($B341="igen",Beosztás!AB373,"")</f>
        <v/>
      </c>
      <c r="L341" s="40" t="str">
        <f>IF($B341="igen",Beosztás!AC373,"")</f>
        <v/>
      </c>
      <c r="M341" s="40" t="str">
        <f>IF($B341="igen",Beosztás!AD373,"")</f>
        <v/>
      </c>
      <c r="N341" s="40" t="str">
        <f>IF($B341="igen",Beosztás!AE373,"")</f>
        <v/>
      </c>
      <c r="O341" s="40" t="str">
        <f>IF($B341="igen",Beosztás!AF373,"")</f>
        <v/>
      </c>
      <c r="P341" s="40" t="str">
        <f>IF($B341="igen",Beosztás!AG373,"")</f>
        <v/>
      </c>
      <c r="Q341" s="40" t="str">
        <f>IF($B341="igen",Beosztás!AH373,"")</f>
        <v/>
      </c>
      <c r="R341" s="40" t="str">
        <f>IF($B341="igen",Beosztás!AI373,"")</f>
        <v/>
      </c>
      <c r="S341" s="40" t="str">
        <f>IF($B341="igen",Beosztás!AJ373,"")</f>
        <v/>
      </c>
      <c r="T341" s="40" t="str">
        <f>IF($B341="igen",Beosztás!AK373,"")</f>
        <v/>
      </c>
      <c r="U341" s="40" t="str">
        <f>IF($B341="igen",Beosztás!AL373,"")</f>
        <v/>
      </c>
      <c r="V341" s="40" t="str">
        <f>IF($B341="igen",Beosztás!AM373,"")</f>
        <v/>
      </c>
      <c r="W341" s="40" t="str">
        <f>IF($B341="igen",Beosztás!AN373,"")</f>
        <v/>
      </c>
      <c r="X341" s="40" t="str">
        <f>IF($B341="igen",Beosztás!AO373,"")</f>
        <v/>
      </c>
      <c r="Y341" s="40" t="str">
        <f>IF($B341="igen",Beosztás!AP373,"")</f>
        <v/>
      </c>
      <c r="Z341" s="40" t="str">
        <f>IF($B341="igen",Beosztás!AQ373,"")</f>
        <v/>
      </c>
      <c r="AA341" s="40" t="str">
        <f>IF($B341="igen",Beosztás!AR373,"")</f>
        <v/>
      </c>
      <c r="AB341" s="40" t="str">
        <f>IF($B341="igen",Beosztás!AS373,"")</f>
        <v/>
      </c>
      <c r="AC341" s="40" t="str">
        <f>IF($B341="igen",Beosztás!AT373,"")</f>
        <v/>
      </c>
      <c r="AD341" s="40" t="str">
        <f>IF($B341="igen",Beosztás!AU373,"")</f>
        <v/>
      </c>
      <c r="AE341" s="40" t="str">
        <f>IF($B341="igen",Beosztás!AV373,"")</f>
        <v/>
      </c>
      <c r="AF341" s="40" t="str">
        <f>IF($B341="igen",Beosztás!AW373,"")</f>
        <v/>
      </c>
      <c r="AG341" s="40" t="str">
        <f>IF($B341="igen",Beosztás!AX373,"")</f>
        <v/>
      </c>
    </row>
    <row r="342" spans="1:33" hidden="1" x14ac:dyDescent="0.3">
      <c r="A342" s="155">
        <f>Beosztás!A374</f>
        <v>0</v>
      </c>
      <c r="B342">
        <f>VLOOKUP($A342,Beosztás!$A$42:$S$348,12,)</f>
        <v>0</v>
      </c>
      <c r="C342" s="40" t="str">
        <f>IF($B342="igen",Beosztás!T374,"")</f>
        <v/>
      </c>
      <c r="D342" s="40" t="str">
        <f>IF($B342="igen",Beosztás!U374,"")</f>
        <v/>
      </c>
      <c r="E342" s="40" t="str">
        <f>IF($B342="igen",Beosztás!V374,"")</f>
        <v/>
      </c>
      <c r="F342" s="40" t="str">
        <f>IF($B342="igen",Beosztás!W374,"")</f>
        <v/>
      </c>
      <c r="G342" s="40" t="str">
        <f>IF($B342="igen",Beosztás!X374,"")</f>
        <v/>
      </c>
      <c r="H342" s="40" t="str">
        <f>IF($B342="igen",Beosztás!Y374,"")</f>
        <v/>
      </c>
      <c r="I342" s="40" t="str">
        <f>IF($B342="igen",Beosztás!Z374,"")</f>
        <v/>
      </c>
      <c r="J342" s="40" t="str">
        <f>IF($B342="igen",Beosztás!AA374,"")</f>
        <v/>
      </c>
      <c r="K342" s="40" t="str">
        <f>IF($B342="igen",Beosztás!AB374,"")</f>
        <v/>
      </c>
      <c r="L342" s="40" t="str">
        <f>IF($B342="igen",Beosztás!AC374,"")</f>
        <v/>
      </c>
      <c r="M342" s="40" t="str">
        <f>IF($B342="igen",Beosztás!AD374,"")</f>
        <v/>
      </c>
      <c r="N342" s="40" t="str">
        <f>IF($B342="igen",Beosztás!AE374,"")</f>
        <v/>
      </c>
      <c r="O342" s="40" t="str">
        <f>IF($B342="igen",Beosztás!AF374,"")</f>
        <v/>
      </c>
      <c r="P342" s="40" t="str">
        <f>IF($B342="igen",Beosztás!AG374,"")</f>
        <v/>
      </c>
      <c r="Q342" s="40" t="str">
        <f>IF($B342="igen",Beosztás!AH374,"")</f>
        <v/>
      </c>
      <c r="R342" s="40" t="str">
        <f>IF($B342="igen",Beosztás!AI374,"")</f>
        <v/>
      </c>
      <c r="S342" s="40" t="str">
        <f>IF($B342="igen",Beosztás!AJ374,"")</f>
        <v/>
      </c>
      <c r="T342" s="40" t="str">
        <f>IF($B342="igen",Beosztás!AK374,"")</f>
        <v/>
      </c>
      <c r="U342" s="40" t="str">
        <f>IF($B342="igen",Beosztás!AL374,"")</f>
        <v/>
      </c>
      <c r="V342" s="40" t="str">
        <f>IF($B342="igen",Beosztás!AM374,"")</f>
        <v/>
      </c>
      <c r="W342" s="40" t="str">
        <f>IF($B342="igen",Beosztás!AN374,"")</f>
        <v/>
      </c>
      <c r="X342" s="40" t="str">
        <f>IF($B342="igen",Beosztás!AO374,"")</f>
        <v/>
      </c>
      <c r="Y342" s="40" t="str">
        <f>IF($B342="igen",Beosztás!AP374,"")</f>
        <v/>
      </c>
      <c r="Z342" s="40" t="str">
        <f>IF($B342="igen",Beosztás!AQ374,"")</f>
        <v/>
      </c>
      <c r="AA342" s="40" t="str">
        <f>IF($B342="igen",Beosztás!AR374,"")</f>
        <v/>
      </c>
      <c r="AB342" s="40" t="str">
        <f>IF($B342="igen",Beosztás!AS374,"")</f>
        <v/>
      </c>
      <c r="AC342" s="40" t="str">
        <f>IF($B342="igen",Beosztás!AT374,"")</f>
        <v/>
      </c>
      <c r="AD342" s="40" t="str">
        <f>IF($B342="igen",Beosztás!AU374,"")</f>
        <v/>
      </c>
      <c r="AE342" s="40" t="str">
        <f>IF($B342="igen",Beosztás!AV374,"")</f>
        <v/>
      </c>
      <c r="AF342" s="40" t="str">
        <f>IF($B342="igen",Beosztás!AW374,"")</f>
        <v/>
      </c>
      <c r="AG342" s="40" t="str">
        <f>IF($B342="igen",Beosztás!AX374,"")</f>
        <v/>
      </c>
    </row>
    <row r="343" spans="1:33" hidden="1" x14ac:dyDescent="0.3">
      <c r="A343" s="155">
        <f>Beosztás!A375</f>
        <v>0</v>
      </c>
      <c r="B343">
        <f>VLOOKUP($A343,Beosztás!$A$42:$S$348,12,)</f>
        <v>0</v>
      </c>
      <c r="C343" s="40" t="str">
        <f>IF($B343="igen",Beosztás!T375,"")</f>
        <v/>
      </c>
      <c r="D343" s="40" t="str">
        <f>IF($B343="igen",Beosztás!U375,"")</f>
        <v/>
      </c>
      <c r="E343" s="40" t="str">
        <f>IF($B343="igen",Beosztás!V375,"")</f>
        <v/>
      </c>
      <c r="F343" s="40" t="str">
        <f>IF($B343="igen",Beosztás!W375,"")</f>
        <v/>
      </c>
      <c r="G343" s="40" t="str">
        <f>IF($B343="igen",Beosztás!X375,"")</f>
        <v/>
      </c>
      <c r="H343" s="40" t="str">
        <f>IF($B343="igen",Beosztás!Y375,"")</f>
        <v/>
      </c>
      <c r="I343" s="40" t="str">
        <f>IF($B343="igen",Beosztás!Z375,"")</f>
        <v/>
      </c>
      <c r="J343" s="40" t="str">
        <f>IF($B343="igen",Beosztás!AA375,"")</f>
        <v/>
      </c>
      <c r="K343" s="40" t="str">
        <f>IF($B343="igen",Beosztás!AB375,"")</f>
        <v/>
      </c>
      <c r="L343" s="40" t="str">
        <f>IF($B343="igen",Beosztás!AC375,"")</f>
        <v/>
      </c>
      <c r="M343" s="40" t="str">
        <f>IF($B343="igen",Beosztás!AD375,"")</f>
        <v/>
      </c>
      <c r="N343" s="40" t="str">
        <f>IF($B343="igen",Beosztás!AE375,"")</f>
        <v/>
      </c>
      <c r="O343" s="40" t="str">
        <f>IF($B343="igen",Beosztás!AF375,"")</f>
        <v/>
      </c>
      <c r="P343" s="40" t="str">
        <f>IF($B343="igen",Beosztás!AG375,"")</f>
        <v/>
      </c>
      <c r="Q343" s="40" t="str">
        <f>IF($B343="igen",Beosztás!AH375,"")</f>
        <v/>
      </c>
      <c r="R343" s="40" t="str">
        <f>IF($B343="igen",Beosztás!AI375,"")</f>
        <v/>
      </c>
      <c r="S343" s="40" t="str">
        <f>IF($B343="igen",Beosztás!AJ375,"")</f>
        <v/>
      </c>
      <c r="T343" s="40" t="str">
        <f>IF($B343="igen",Beosztás!AK375,"")</f>
        <v/>
      </c>
      <c r="U343" s="40" t="str">
        <f>IF($B343="igen",Beosztás!AL375,"")</f>
        <v/>
      </c>
      <c r="V343" s="40" t="str">
        <f>IF($B343="igen",Beosztás!AM375,"")</f>
        <v/>
      </c>
      <c r="W343" s="40" t="str">
        <f>IF($B343="igen",Beosztás!AN375,"")</f>
        <v/>
      </c>
      <c r="X343" s="40" t="str">
        <f>IF($B343="igen",Beosztás!AO375,"")</f>
        <v/>
      </c>
      <c r="Y343" s="40" t="str">
        <f>IF($B343="igen",Beosztás!AP375,"")</f>
        <v/>
      </c>
      <c r="Z343" s="40" t="str">
        <f>IF($B343="igen",Beosztás!AQ375,"")</f>
        <v/>
      </c>
      <c r="AA343" s="40" t="str">
        <f>IF($B343="igen",Beosztás!AR375,"")</f>
        <v/>
      </c>
      <c r="AB343" s="40" t="str">
        <f>IF($B343="igen",Beosztás!AS375,"")</f>
        <v/>
      </c>
      <c r="AC343" s="40" t="str">
        <f>IF($B343="igen",Beosztás!AT375,"")</f>
        <v/>
      </c>
      <c r="AD343" s="40" t="str">
        <f>IF($B343="igen",Beosztás!AU375,"")</f>
        <v/>
      </c>
      <c r="AE343" s="40" t="str">
        <f>IF($B343="igen",Beosztás!AV375,"")</f>
        <v/>
      </c>
      <c r="AF343" s="40" t="str">
        <f>IF($B343="igen",Beosztás!AW375,"")</f>
        <v/>
      </c>
      <c r="AG343" s="40" t="str">
        <f>IF($B343="igen",Beosztás!AX375,"")</f>
        <v/>
      </c>
    </row>
    <row r="344" spans="1:33" hidden="1" x14ac:dyDescent="0.3">
      <c r="A344" s="155">
        <f>Beosztás!A376</f>
        <v>0</v>
      </c>
      <c r="B344">
        <f>VLOOKUP($A344,Beosztás!$A$42:$S$348,12,)</f>
        <v>0</v>
      </c>
      <c r="C344" s="40" t="str">
        <f>IF($B344="igen",Beosztás!T376,"")</f>
        <v/>
      </c>
      <c r="D344" s="40" t="str">
        <f>IF($B344="igen",Beosztás!U376,"")</f>
        <v/>
      </c>
      <c r="E344" s="40" t="str">
        <f>IF($B344="igen",Beosztás!V376,"")</f>
        <v/>
      </c>
      <c r="F344" s="40" t="str">
        <f>IF($B344="igen",Beosztás!W376,"")</f>
        <v/>
      </c>
      <c r="G344" s="40" t="str">
        <f>IF($B344="igen",Beosztás!X376,"")</f>
        <v/>
      </c>
      <c r="H344" s="40" t="str">
        <f>IF($B344="igen",Beosztás!Y376,"")</f>
        <v/>
      </c>
      <c r="I344" s="40" t="str">
        <f>IF($B344="igen",Beosztás!Z376,"")</f>
        <v/>
      </c>
      <c r="J344" s="40" t="str">
        <f>IF($B344="igen",Beosztás!AA376,"")</f>
        <v/>
      </c>
      <c r="K344" s="40" t="str">
        <f>IF($B344="igen",Beosztás!AB376,"")</f>
        <v/>
      </c>
      <c r="L344" s="40" t="str">
        <f>IF($B344="igen",Beosztás!AC376,"")</f>
        <v/>
      </c>
      <c r="M344" s="40" t="str">
        <f>IF($B344="igen",Beosztás!AD376,"")</f>
        <v/>
      </c>
      <c r="N344" s="40" t="str">
        <f>IF($B344="igen",Beosztás!AE376,"")</f>
        <v/>
      </c>
      <c r="O344" s="40" t="str">
        <f>IF($B344="igen",Beosztás!AF376,"")</f>
        <v/>
      </c>
      <c r="P344" s="40" t="str">
        <f>IF($B344="igen",Beosztás!AG376,"")</f>
        <v/>
      </c>
      <c r="Q344" s="40" t="str">
        <f>IF($B344="igen",Beosztás!AH376,"")</f>
        <v/>
      </c>
      <c r="R344" s="40" t="str">
        <f>IF($B344="igen",Beosztás!AI376,"")</f>
        <v/>
      </c>
      <c r="S344" s="40" t="str">
        <f>IF($B344="igen",Beosztás!AJ376,"")</f>
        <v/>
      </c>
      <c r="T344" s="40" t="str">
        <f>IF($B344="igen",Beosztás!AK376,"")</f>
        <v/>
      </c>
      <c r="U344" s="40" t="str">
        <f>IF($B344="igen",Beosztás!AL376,"")</f>
        <v/>
      </c>
      <c r="V344" s="40" t="str">
        <f>IF($B344="igen",Beosztás!AM376,"")</f>
        <v/>
      </c>
      <c r="W344" s="40" t="str">
        <f>IF($B344="igen",Beosztás!AN376,"")</f>
        <v/>
      </c>
      <c r="X344" s="40" t="str">
        <f>IF($B344="igen",Beosztás!AO376,"")</f>
        <v/>
      </c>
      <c r="Y344" s="40" t="str">
        <f>IF($B344="igen",Beosztás!AP376,"")</f>
        <v/>
      </c>
      <c r="Z344" s="40" t="str">
        <f>IF($B344="igen",Beosztás!AQ376,"")</f>
        <v/>
      </c>
      <c r="AA344" s="40" t="str">
        <f>IF($B344="igen",Beosztás!AR376,"")</f>
        <v/>
      </c>
      <c r="AB344" s="40" t="str">
        <f>IF($B344="igen",Beosztás!AS376,"")</f>
        <v/>
      </c>
      <c r="AC344" s="40" t="str">
        <f>IF($B344="igen",Beosztás!AT376,"")</f>
        <v/>
      </c>
      <c r="AD344" s="40" t="str">
        <f>IF($B344="igen",Beosztás!AU376,"")</f>
        <v/>
      </c>
      <c r="AE344" s="40" t="str">
        <f>IF($B344="igen",Beosztás!AV376,"")</f>
        <v/>
      </c>
      <c r="AF344" s="40" t="str">
        <f>IF($B344="igen",Beosztás!AW376,"")</f>
        <v/>
      </c>
      <c r="AG344" s="40" t="str">
        <f>IF($B344="igen",Beosztás!AX376,"")</f>
        <v/>
      </c>
    </row>
    <row r="345" spans="1:33" hidden="1" x14ac:dyDescent="0.3">
      <c r="A345" s="155">
        <f>Beosztás!A377</f>
        <v>0</v>
      </c>
      <c r="B345">
        <f>VLOOKUP($A345,Beosztás!$A$42:$S$348,12,)</f>
        <v>0</v>
      </c>
      <c r="C345" s="40" t="str">
        <f>IF($B345="igen",Beosztás!T377,"")</f>
        <v/>
      </c>
      <c r="D345" s="40" t="str">
        <f>IF($B345="igen",Beosztás!U377,"")</f>
        <v/>
      </c>
      <c r="E345" s="40" t="str">
        <f>IF($B345="igen",Beosztás!V377,"")</f>
        <v/>
      </c>
      <c r="F345" s="40" t="str">
        <f>IF($B345="igen",Beosztás!W377,"")</f>
        <v/>
      </c>
      <c r="G345" s="40" t="str">
        <f>IF($B345="igen",Beosztás!X377,"")</f>
        <v/>
      </c>
      <c r="H345" s="40" t="str">
        <f>IF($B345="igen",Beosztás!Y377,"")</f>
        <v/>
      </c>
      <c r="I345" s="40" t="str">
        <f>IF($B345="igen",Beosztás!Z377,"")</f>
        <v/>
      </c>
      <c r="J345" s="40" t="str">
        <f>IF($B345="igen",Beosztás!AA377,"")</f>
        <v/>
      </c>
      <c r="K345" s="40" t="str">
        <f>IF($B345="igen",Beosztás!AB377,"")</f>
        <v/>
      </c>
      <c r="L345" s="40" t="str">
        <f>IF($B345="igen",Beosztás!AC377,"")</f>
        <v/>
      </c>
      <c r="M345" s="40" t="str">
        <f>IF($B345="igen",Beosztás!AD377,"")</f>
        <v/>
      </c>
      <c r="N345" s="40" t="str">
        <f>IF($B345="igen",Beosztás!AE377,"")</f>
        <v/>
      </c>
      <c r="O345" s="40" t="str">
        <f>IF($B345="igen",Beosztás!AF377,"")</f>
        <v/>
      </c>
      <c r="P345" s="40" t="str">
        <f>IF($B345="igen",Beosztás!AG377,"")</f>
        <v/>
      </c>
      <c r="Q345" s="40" t="str">
        <f>IF($B345="igen",Beosztás!AH377,"")</f>
        <v/>
      </c>
      <c r="R345" s="40" t="str">
        <f>IF($B345="igen",Beosztás!AI377,"")</f>
        <v/>
      </c>
      <c r="S345" s="40" t="str">
        <f>IF($B345="igen",Beosztás!AJ377,"")</f>
        <v/>
      </c>
      <c r="T345" s="40" t="str">
        <f>IF($B345="igen",Beosztás!AK377,"")</f>
        <v/>
      </c>
      <c r="U345" s="40" t="str">
        <f>IF($B345="igen",Beosztás!AL377,"")</f>
        <v/>
      </c>
      <c r="V345" s="40" t="str">
        <f>IF($B345="igen",Beosztás!AM377,"")</f>
        <v/>
      </c>
      <c r="W345" s="40" t="str">
        <f>IF($B345="igen",Beosztás!AN377,"")</f>
        <v/>
      </c>
      <c r="X345" s="40" t="str">
        <f>IF($B345="igen",Beosztás!AO377,"")</f>
        <v/>
      </c>
      <c r="Y345" s="40" t="str">
        <f>IF($B345="igen",Beosztás!AP377,"")</f>
        <v/>
      </c>
      <c r="Z345" s="40" t="str">
        <f>IF($B345="igen",Beosztás!AQ377,"")</f>
        <v/>
      </c>
      <c r="AA345" s="40" t="str">
        <f>IF($B345="igen",Beosztás!AR377,"")</f>
        <v/>
      </c>
      <c r="AB345" s="40" t="str">
        <f>IF($B345="igen",Beosztás!AS377,"")</f>
        <v/>
      </c>
      <c r="AC345" s="40" t="str">
        <f>IF($B345="igen",Beosztás!AT377,"")</f>
        <v/>
      </c>
      <c r="AD345" s="40" t="str">
        <f>IF($B345="igen",Beosztás!AU377,"")</f>
        <v/>
      </c>
      <c r="AE345" s="40" t="str">
        <f>IF($B345="igen",Beosztás!AV377,"")</f>
        <v/>
      </c>
      <c r="AF345" s="40" t="str">
        <f>IF($B345="igen",Beosztás!AW377,"")</f>
        <v/>
      </c>
      <c r="AG345" s="40" t="str">
        <f>IF($B345="igen",Beosztás!AX377,"")</f>
        <v/>
      </c>
    </row>
    <row r="346" spans="1:33" hidden="1" x14ac:dyDescent="0.3">
      <c r="A346" s="155">
        <f>Beosztás!A378</f>
        <v>0</v>
      </c>
      <c r="B346">
        <f>VLOOKUP($A346,Beosztás!$A$42:$S$348,12,)</f>
        <v>0</v>
      </c>
      <c r="C346" s="40" t="str">
        <f>IF($B346="igen",Beosztás!T378,"")</f>
        <v/>
      </c>
      <c r="D346" s="40" t="str">
        <f>IF($B346="igen",Beosztás!U378,"")</f>
        <v/>
      </c>
      <c r="E346" s="40" t="str">
        <f>IF($B346="igen",Beosztás!V378,"")</f>
        <v/>
      </c>
      <c r="F346" s="40" t="str">
        <f>IF($B346="igen",Beosztás!W378,"")</f>
        <v/>
      </c>
      <c r="G346" s="40" t="str">
        <f>IF($B346="igen",Beosztás!X378,"")</f>
        <v/>
      </c>
      <c r="H346" s="40" t="str">
        <f>IF($B346="igen",Beosztás!Y378,"")</f>
        <v/>
      </c>
      <c r="I346" s="40" t="str">
        <f>IF($B346="igen",Beosztás!Z378,"")</f>
        <v/>
      </c>
      <c r="J346" s="40" t="str">
        <f>IF($B346="igen",Beosztás!AA378,"")</f>
        <v/>
      </c>
      <c r="K346" s="40" t="str">
        <f>IF($B346="igen",Beosztás!AB378,"")</f>
        <v/>
      </c>
      <c r="L346" s="40" t="str">
        <f>IF($B346="igen",Beosztás!AC378,"")</f>
        <v/>
      </c>
      <c r="M346" s="40" t="str">
        <f>IF($B346="igen",Beosztás!AD378,"")</f>
        <v/>
      </c>
      <c r="N346" s="40" t="str">
        <f>IF($B346="igen",Beosztás!AE378,"")</f>
        <v/>
      </c>
      <c r="O346" s="40" t="str">
        <f>IF($B346="igen",Beosztás!AF378,"")</f>
        <v/>
      </c>
      <c r="P346" s="40" t="str">
        <f>IF($B346="igen",Beosztás!AG378,"")</f>
        <v/>
      </c>
      <c r="Q346" s="40" t="str">
        <f>IF($B346="igen",Beosztás!AH378,"")</f>
        <v/>
      </c>
      <c r="R346" s="40" t="str">
        <f>IF($B346="igen",Beosztás!AI378,"")</f>
        <v/>
      </c>
      <c r="S346" s="40" t="str">
        <f>IF($B346="igen",Beosztás!AJ378,"")</f>
        <v/>
      </c>
      <c r="T346" s="40" t="str">
        <f>IF($B346="igen",Beosztás!AK378,"")</f>
        <v/>
      </c>
      <c r="U346" s="40" t="str">
        <f>IF($B346="igen",Beosztás!AL378,"")</f>
        <v/>
      </c>
      <c r="V346" s="40" t="str">
        <f>IF($B346="igen",Beosztás!AM378,"")</f>
        <v/>
      </c>
      <c r="W346" s="40" t="str">
        <f>IF($B346="igen",Beosztás!AN378,"")</f>
        <v/>
      </c>
      <c r="X346" s="40" t="str">
        <f>IF($B346="igen",Beosztás!AO378,"")</f>
        <v/>
      </c>
      <c r="Y346" s="40" t="str">
        <f>IF($B346="igen",Beosztás!AP378,"")</f>
        <v/>
      </c>
      <c r="Z346" s="40" t="str">
        <f>IF($B346="igen",Beosztás!AQ378,"")</f>
        <v/>
      </c>
      <c r="AA346" s="40" t="str">
        <f>IF($B346="igen",Beosztás!AR378,"")</f>
        <v/>
      </c>
      <c r="AB346" s="40" t="str">
        <f>IF($B346="igen",Beosztás!AS378,"")</f>
        <v/>
      </c>
      <c r="AC346" s="40" t="str">
        <f>IF($B346="igen",Beosztás!AT378,"")</f>
        <v/>
      </c>
      <c r="AD346" s="40" t="str">
        <f>IF($B346="igen",Beosztás!AU378,"")</f>
        <v/>
      </c>
      <c r="AE346" s="40" t="str">
        <f>IF($B346="igen",Beosztás!AV378,"")</f>
        <v/>
      </c>
      <c r="AF346" s="40" t="str">
        <f>IF($B346="igen",Beosztás!AW378,"")</f>
        <v/>
      </c>
      <c r="AG346" s="40" t="str">
        <f>IF($B346="igen",Beosztás!AX378,"")</f>
        <v/>
      </c>
    </row>
    <row r="347" spans="1:33" hidden="1" x14ac:dyDescent="0.3">
      <c r="A347" s="155">
        <f>Beosztás!A379</f>
        <v>0</v>
      </c>
      <c r="B347">
        <f>VLOOKUP($A347,Beosztás!$A$42:$S$348,12,)</f>
        <v>0</v>
      </c>
      <c r="C347" s="40" t="str">
        <f>IF($B347="igen",Beosztás!T379,"")</f>
        <v/>
      </c>
      <c r="D347" s="40" t="str">
        <f>IF($B347="igen",Beosztás!U379,"")</f>
        <v/>
      </c>
      <c r="E347" s="40" t="str">
        <f>IF($B347="igen",Beosztás!V379,"")</f>
        <v/>
      </c>
      <c r="F347" s="40" t="str">
        <f>IF($B347="igen",Beosztás!W379,"")</f>
        <v/>
      </c>
      <c r="G347" s="40" t="str">
        <f>IF($B347="igen",Beosztás!X379,"")</f>
        <v/>
      </c>
      <c r="H347" s="40" t="str">
        <f>IF($B347="igen",Beosztás!Y379,"")</f>
        <v/>
      </c>
      <c r="I347" s="40" t="str">
        <f>IF($B347="igen",Beosztás!Z379,"")</f>
        <v/>
      </c>
      <c r="J347" s="40" t="str">
        <f>IF($B347="igen",Beosztás!AA379,"")</f>
        <v/>
      </c>
      <c r="K347" s="40" t="str">
        <f>IF($B347="igen",Beosztás!AB379,"")</f>
        <v/>
      </c>
      <c r="L347" s="40" t="str">
        <f>IF($B347="igen",Beosztás!AC379,"")</f>
        <v/>
      </c>
      <c r="M347" s="40" t="str">
        <f>IF($B347="igen",Beosztás!AD379,"")</f>
        <v/>
      </c>
      <c r="N347" s="40" t="str">
        <f>IF($B347="igen",Beosztás!AE379,"")</f>
        <v/>
      </c>
      <c r="O347" s="40" t="str">
        <f>IF($B347="igen",Beosztás!AF379,"")</f>
        <v/>
      </c>
      <c r="P347" s="40" t="str">
        <f>IF($B347="igen",Beosztás!AG379,"")</f>
        <v/>
      </c>
      <c r="Q347" s="40" t="str">
        <f>IF($B347="igen",Beosztás!AH379,"")</f>
        <v/>
      </c>
      <c r="R347" s="40" t="str">
        <f>IF($B347="igen",Beosztás!AI379,"")</f>
        <v/>
      </c>
      <c r="S347" s="40" t="str">
        <f>IF($B347="igen",Beosztás!AJ379,"")</f>
        <v/>
      </c>
      <c r="T347" s="40" t="str">
        <f>IF($B347="igen",Beosztás!AK379,"")</f>
        <v/>
      </c>
      <c r="U347" s="40" t="str">
        <f>IF($B347="igen",Beosztás!AL379,"")</f>
        <v/>
      </c>
      <c r="V347" s="40" t="str">
        <f>IF($B347="igen",Beosztás!AM379,"")</f>
        <v/>
      </c>
      <c r="W347" s="40" t="str">
        <f>IF($B347="igen",Beosztás!AN379,"")</f>
        <v/>
      </c>
      <c r="X347" s="40" t="str">
        <f>IF($B347="igen",Beosztás!AO379,"")</f>
        <v/>
      </c>
      <c r="Y347" s="40" t="str">
        <f>IF($B347="igen",Beosztás!AP379,"")</f>
        <v/>
      </c>
      <c r="Z347" s="40" t="str">
        <f>IF($B347="igen",Beosztás!AQ379,"")</f>
        <v/>
      </c>
      <c r="AA347" s="40" t="str">
        <f>IF($B347="igen",Beosztás!AR379,"")</f>
        <v/>
      </c>
      <c r="AB347" s="40" t="str">
        <f>IF($B347="igen",Beosztás!AS379,"")</f>
        <v/>
      </c>
      <c r="AC347" s="40" t="str">
        <f>IF($B347="igen",Beosztás!AT379,"")</f>
        <v/>
      </c>
      <c r="AD347" s="40" t="str">
        <f>IF($B347="igen",Beosztás!AU379,"")</f>
        <v/>
      </c>
      <c r="AE347" s="40" t="str">
        <f>IF($B347="igen",Beosztás!AV379,"")</f>
        <v/>
      </c>
      <c r="AF347" s="40" t="str">
        <f>IF($B347="igen",Beosztás!AW379,"")</f>
        <v/>
      </c>
      <c r="AG347" s="40" t="str">
        <f>IF($B347="igen",Beosztás!AX379,"")</f>
        <v/>
      </c>
    </row>
    <row r="348" spans="1:33" hidden="1" x14ac:dyDescent="0.3">
      <c r="A348" s="155">
        <f>Beosztás!A380</f>
        <v>0</v>
      </c>
      <c r="B348">
        <f>VLOOKUP($A348,Beosztás!$A$42:$S$348,12,)</f>
        <v>0</v>
      </c>
      <c r="C348" s="40" t="str">
        <f>IF($B348="igen",Beosztás!T380,"")</f>
        <v/>
      </c>
      <c r="D348" s="40" t="str">
        <f>IF($B348="igen",Beosztás!U380,"")</f>
        <v/>
      </c>
      <c r="E348" s="40" t="str">
        <f>IF($B348="igen",Beosztás!V380,"")</f>
        <v/>
      </c>
      <c r="F348" s="40" t="str">
        <f>IF($B348="igen",Beosztás!W380,"")</f>
        <v/>
      </c>
      <c r="G348" s="40" t="str">
        <f>IF($B348="igen",Beosztás!X380,"")</f>
        <v/>
      </c>
      <c r="H348" s="40" t="str">
        <f>IF($B348="igen",Beosztás!Y380,"")</f>
        <v/>
      </c>
      <c r="I348" s="40" t="str">
        <f>IF($B348="igen",Beosztás!Z380,"")</f>
        <v/>
      </c>
      <c r="J348" s="40" t="str">
        <f>IF($B348="igen",Beosztás!AA380,"")</f>
        <v/>
      </c>
      <c r="K348" s="40" t="str">
        <f>IF($B348="igen",Beosztás!AB380,"")</f>
        <v/>
      </c>
      <c r="L348" s="40" t="str">
        <f>IF($B348="igen",Beosztás!AC380,"")</f>
        <v/>
      </c>
      <c r="M348" s="40" t="str">
        <f>IF($B348="igen",Beosztás!AD380,"")</f>
        <v/>
      </c>
      <c r="N348" s="40" t="str">
        <f>IF($B348="igen",Beosztás!AE380,"")</f>
        <v/>
      </c>
      <c r="O348" s="40" t="str">
        <f>IF($B348="igen",Beosztás!AF380,"")</f>
        <v/>
      </c>
      <c r="P348" s="40" t="str">
        <f>IF($B348="igen",Beosztás!AG380,"")</f>
        <v/>
      </c>
      <c r="Q348" s="40" t="str">
        <f>IF($B348="igen",Beosztás!AH380,"")</f>
        <v/>
      </c>
      <c r="R348" s="40" t="str">
        <f>IF($B348="igen",Beosztás!AI380,"")</f>
        <v/>
      </c>
      <c r="S348" s="40" t="str">
        <f>IF($B348="igen",Beosztás!AJ380,"")</f>
        <v/>
      </c>
      <c r="T348" s="40" t="str">
        <f>IF($B348="igen",Beosztás!AK380,"")</f>
        <v/>
      </c>
      <c r="U348" s="40" t="str">
        <f>IF($B348="igen",Beosztás!AL380,"")</f>
        <v/>
      </c>
      <c r="V348" s="40" t="str">
        <f>IF($B348="igen",Beosztás!AM380,"")</f>
        <v/>
      </c>
      <c r="W348" s="40" t="str">
        <f>IF($B348="igen",Beosztás!AN380,"")</f>
        <v/>
      </c>
      <c r="X348" s="40" t="str">
        <f>IF($B348="igen",Beosztás!AO380,"")</f>
        <v/>
      </c>
      <c r="Y348" s="40" t="str">
        <f>IF($B348="igen",Beosztás!AP380,"")</f>
        <v/>
      </c>
      <c r="Z348" s="40" t="str">
        <f>IF($B348="igen",Beosztás!AQ380,"")</f>
        <v/>
      </c>
      <c r="AA348" s="40" t="str">
        <f>IF($B348="igen",Beosztás!AR380,"")</f>
        <v/>
      </c>
      <c r="AB348" s="40" t="str">
        <f>IF($B348="igen",Beosztás!AS380,"")</f>
        <v/>
      </c>
      <c r="AC348" s="40" t="str">
        <f>IF($B348="igen",Beosztás!AT380,"")</f>
        <v/>
      </c>
      <c r="AD348" s="40" t="str">
        <f>IF($B348="igen",Beosztás!AU380,"")</f>
        <v/>
      </c>
      <c r="AE348" s="40" t="str">
        <f>IF($B348="igen",Beosztás!AV380,"")</f>
        <v/>
      </c>
      <c r="AF348" s="40" t="str">
        <f>IF($B348="igen",Beosztás!AW380,"")</f>
        <v/>
      </c>
      <c r="AG348" s="40" t="str">
        <f>IF($B348="igen",Beosztás!AX380,"")</f>
        <v/>
      </c>
    </row>
    <row r="349" spans="1:33" hidden="1" x14ac:dyDescent="0.3">
      <c r="A349" s="155">
        <f>Beosztás!A381</f>
        <v>0</v>
      </c>
      <c r="B349">
        <f>VLOOKUP($A349,Beosztás!$A$42:$S$348,12,)</f>
        <v>0</v>
      </c>
      <c r="C349" s="40" t="str">
        <f>IF($B349="igen",Beosztás!T381,"")</f>
        <v/>
      </c>
      <c r="D349" s="40" t="str">
        <f>IF($B349="igen",Beosztás!U381,"")</f>
        <v/>
      </c>
      <c r="E349" s="40" t="str">
        <f>IF($B349="igen",Beosztás!V381,"")</f>
        <v/>
      </c>
      <c r="F349" s="40" t="str">
        <f>IF($B349="igen",Beosztás!W381,"")</f>
        <v/>
      </c>
      <c r="G349" s="40" t="str">
        <f>IF($B349="igen",Beosztás!X381,"")</f>
        <v/>
      </c>
      <c r="H349" s="40" t="str">
        <f>IF($B349="igen",Beosztás!Y381,"")</f>
        <v/>
      </c>
      <c r="I349" s="40" t="str">
        <f>IF($B349="igen",Beosztás!Z381,"")</f>
        <v/>
      </c>
      <c r="J349" s="40" t="str">
        <f>IF($B349="igen",Beosztás!AA381,"")</f>
        <v/>
      </c>
      <c r="K349" s="40" t="str">
        <f>IF($B349="igen",Beosztás!AB381,"")</f>
        <v/>
      </c>
      <c r="L349" s="40" t="str">
        <f>IF($B349="igen",Beosztás!AC381,"")</f>
        <v/>
      </c>
      <c r="M349" s="40" t="str">
        <f>IF($B349="igen",Beosztás!AD381,"")</f>
        <v/>
      </c>
      <c r="N349" s="40" t="str">
        <f>IF($B349="igen",Beosztás!AE381,"")</f>
        <v/>
      </c>
      <c r="O349" s="40" t="str">
        <f>IF($B349="igen",Beosztás!AF381,"")</f>
        <v/>
      </c>
      <c r="P349" s="40" t="str">
        <f>IF($B349="igen",Beosztás!AG381,"")</f>
        <v/>
      </c>
      <c r="Q349" s="40" t="str">
        <f>IF($B349="igen",Beosztás!AH381,"")</f>
        <v/>
      </c>
      <c r="R349" s="40" t="str">
        <f>IF($B349="igen",Beosztás!AI381,"")</f>
        <v/>
      </c>
      <c r="S349" s="40" t="str">
        <f>IF($B349="igen",Beosztás!AJ381,"")</f>
        <v/>
      </c>
      <c r="T349" s="40" t="str">
        <f>IF($B349="igen",Beosztás!AK381,"")</f>
        <v/>
      </c>
      <c r="U349" s="40" t="str">
        <f>IF($B349="igen",Beosztás!AL381,"")</f>
        <v/>
      </c>
      <c r="V349" s="40" t="str">
        <f>IF($B349="igen",Beosztás!AM381,"")</f>
        <v/>
      </c>
      <c r="W349" s="40" t="str">
        <f>IF($B349="igen",Beosztás!AN381,"")</f>
        <v/>
      </c>
      <c r="X349" s="40" t="str">
        <f>IF($B349="igen",Beosztás!AO381,"")</f>
        <v/>
      </c>
      <c r="Y349" s="40" t="str">
        <f>IF($B349="igen",Beosztás!AP381,"")</f>
        <v/>
      </c>
      <c r="Z349" s="40" t="str">
        <f>IF($B349="igen",Beosztás!AQ381,"")</f>
        <v/>
      </c>
      <c r="AA349" s="40" t="str">
        <f>IF($B349="igen",Beosztás!AR381,"")</f>
        <v/>
      </c>
      <c r="AB349" s="40" t="str">
        <f>IF($B349="igen",Beosztás!AS381,"")</f>
        <v/>
      </c>
      <c r="AC349" s="40" t="str">
        <f>IF($B349="igen",Beosztás!AT381,"")</f>
        <v/>
      </c>
      <c r="AD349" s="40" t="str">
        <f>IF($B349="igen",Beosztás!AU381,"")</f>
        <v/>
      </c>
      <c r="AE349" s="40" t="str">
        <f>IF($B349="igen",Beosztás!AV381,"")</f>
        <v/>
      </c>
      <c r="AF349" s="40" t="str">
        <f>IF($B349="igen",Beosztás!AW381,"")</f>
        <v/>
      </c>
      <c r="AG349" s="40" t="str">
        <f>IF($B349="igen",Beosztás!AX381,"")</f>
        <v/>
      </c>
    </row>
    <row r="350" spans="1:33" hidden="1" x14ac:dyDescent="0.3">
      <c r="A350" s="155">
        <f>Beosztás!A382</f>
        <v>0</v>
      </c>
      <c r="B350">
        <f>VLOOKUP($A350,Beosztás!$A$42:$S$348,12,)</f>
        <v>0</v>
      </c>
      <c r="C350" s="40" t="str">
        <f>IF($B350="igen",Beosztás!T382,"")</f>
        <v/>
      </c>
      <c r="D350" s="40" t="str">
        <f>IF($B350="igen",Beosztás!U382,"")</f>
        <v/>
      </c>
      <c r="E350" s="40" t="str">
        <f>IF($B350="igen",Beosztás!V382,"")</f>
        <v/>
      </c>
      <c r="F350" s="40" t="str">
        <f>IF($B350="igen",Beosztás!W382,"")</f>
        <v/>
      </c>
      <c r="G350" s="40" t="str">
        <f>IF($B350="igen",Beosztás!X382,"")</f>
        <v/>
      </c>
      <c r="H350" s="40" t="str">
        <f>IF($B350="igen",Beosztás!Y382,"")</f>
        <v/>
      </c>
      <c r="I350" s="40" t="str">
        <f>IF($B350="igen",Beosztás!Z382,"")</f>
        <v/>
      </c>
      <c r="J350" s="40" t="str">
        <f>IF($B350="igen",Beosztás!AA382,"")</f>
        <v/>
      </c>
      <c r="K350" s="40" t="str">
        <f>IF($B350="igen",Beosztás!AB382,"")</f>
        <v/>
      </c>
      <c r="L350" s="40" t="str">
        <f>IF($B350="igen",Beosztás!AC382,"")</f>
        <v/>
      </c>
      <c r="M350" s="40" t="str">
        <f>IF($B350="igen",Beosztás!AD382,"")</f>
        <v/>
      </c>
      <c r="N350" s="40" t="str">
        <f>IF($B350="igen",Beosztás!AE382,"")</f>
        <v/>
      </c>
      <c r="O350" s="40" t="str">
        <f>IF($B350="igen",Beosztás!AF382,"")</f>
        <v/>
      </c>
      <c r="P350" s="40" t="str">
        <f>IF($B350="igen",Beosztás!AG382,"")</f>
        <v/>
      </c>
      <c r="Q350" s="40" t="str">
        <f>IF($B350="igen",Beosztás!AH382,"")</f>
        <v/>
      </c>
      <c r="R350" s="40" t="str">
        <f>IF($B350="igen",Beosztás!AI382,"")</f>
        <v/>
      </c>
      <c r="S350" s="40" t="str">
        <f>IF($B350="igen",Beosztás!AJ382,"")</f>
        <v/>
      </c>
      <c r="T350" s="40" t="str">
        <f>IF($B350="igen",Beosztás!AK382,"")</f>
        <v/>
      </c>
      <c r="U350" s="40" t="str">
        <f>IF($B350="igen",Beosztás!AL382,"")</f>
        <v/>
      </c>
      <c r="V350" s="40" t="str">
        <f>IF($B350="igen",Beosztás!AM382,"")</f>
        <v/>
      </c>
      <c r="W350" s="40" t="str">
        <f>IF($B350="igen",Beosztás!AN382,"")</f>
        <v/>
      </c>
      <c r="X350" s="40" t="str">
        <f>IF($B350="igen",Beosztás!AO382,"")</f>
        <v/>
      </c>
      <c r="Y350" s="40" t="str">
        <f>IF($B350="igen",Beosztás!AP382,"")</f>
        <v/>
      </c>
      <c r="Z350" s="40" t="str">
        <f>IF($B350="igen",Beosztás!AQ382,"")</f>
        <v/>
      </c>
      <c r="AA350" s="40" t="str">
        <f>IF($B350="igen",Beosztás!AR382,"")</f>
        <v/>
      </c>
      <c r="AB350" s="40" t="str">
        <f>IF($B350="igen",Beosztás!AS382,"")</f>
        <v/>
      </c>
      <c r="AC350" s="40" t="str">
        <f>IF($B350="igen",Beosztás!AT382,"")</f>
        <v/>
      </c>
      <c r="AD350" s="40" t="str">
        <f>IF($B350="igen",Beosztás!AU382,"")</f>
        <v/>
      </c>
      <c r="AE350" s="40" t="str">
        <f>IF($B350="igen",Beosztás!AV382,"")</f>
        <v/>
      </c>
      <c r="AF350" s="40" t="str">
        <f>IF($B350="igen",Beosztás!AW382,"")</f>
        <v/>
      </c>
      <c r="AG350" s="40" t="str">
        <f>IF($B350="igen",Beosztás!AX382,"")</f>
        <v/>
      </c>
    </row>
    <row r="351" spans="1:33" hidden="1" x14ac:dyDescent="0.3">
      <c r="A351" s="155">
        <f>Beosztás!A383</f>
        <v>0</v>
      </c>
      <c r="B351">
        <f>VLOOKUP($A351,Beosztás!$A$42:$S$348,12,)</f>
        <v>0</v>
      </c>
      <c r="C351" s="40" t="str">
        <f>IF($B351="igen",Beosztás!T383,"")</f>
        <v/>
      </c>
      <c r="D351" s="40" t="str">
        <f>IF($B351="igen",Beosztás!U383,"")</f>
        <v/>
      </c>
      <c r="E351" s="40" t="str">
        <f>IF($B351="igen",Beosztás!V383,"")</f>
        <v/>
      </c>
      <c r="F351" s="40" t="str">
        <f>IF($B351="igen",Beosztás!W383,"")</f>
        <v/>
      </c>
      <c r="G351" s="40" t="str">
        <f>IF($B351="igen",Beosztás!X383,"")</f>
        <v/>
      </c>
      <c r="H351" s="40" t="str">
        <f>IF($B351="igen",Beosztás!Y383,"")</f>
        <v/>
      </c>
      <c r="I351" s="40" t="str">
        <f>IF($B351="igen",Beosztás!Z383,"")</f>
        <v/>
      </c>
      <c r="J351" s="40" t="str">
        <f>IF($B351="igen",Beosztás!AA383,"")</f>
        <v/>
      </c>
      <c r="K351" s="40" t="str">
        <f>IF($B351="igen",Beosztás!AB383,"")</f>
        <v/>
      </c>
      <c r="L351" s="40" t="str">
        <f>IF($B351="igen",Beosztás!AC383,"")</f>
        <v/>
      </c>
      <c r="M351" s="40" t="str">
        <f>IF($B351="igen",Beosztás!AD383,"")</f>
        <v/>
      </c>
      <c r="N351" s="40" t="str">
        <f>IF($B351="igen",Beosztás!AE383,"")</f>
        <v/>
      </c>
      <c r="O351" s="40" t="str">
        <f>IF($B351="igen",Beosztás!AF383,"")</f>
        <v/>
      </c>
      <c r="P351" s="40" t="str">
        <f>IF($B351="igen",Beosztás!AG383,"")</f>
        <v/>
      </c>
      <c r="Q351" s="40" t="str">
        <f>IF($B351="igen",Beosztás!AH383,"")</f>
        <v/>
      </c>
      <c r="R351" s="40" t="str">
        <f>IF($B351="igen",Beosztás!AI383,"")</f>
        <v/>
      </c>
      <c r="S351" s="40" t="str">
        <f>IF($B351="igen",Beosztás!AJ383,"")</f>
        <v/>
      </c>
      <c r="T351" s="40" t="str">
        <f>IF($B351="igen",Beosztás!AK383,"")</f>
        <v/>
      </c>
      <c r="U351" s="40" t="str">
        <f>IF($B351="igen",Beosztás!AL383,"")</f>
        <v/>
      </c>
      <c r="V351" s="40" t="str">
        <f>IF($B351="igen",Beosztás!AM383,"")</f>
        <v/>
      </c>
      <c r="W351" s="40" t="str">
        <f>IF($B351="igen",Beosztás!AN383,"")</f>
        <v/>
      </c>
      <c r="X351" s="40" t="str">
        <f>IF($B351="igen",Beosztás!AO383,"")</f>
        <v/>
      </c>
      <c r="Y351" s="40" t="str">
        <f>IF($B351="igen",Beosztás!AP383,"")</f>
        <v/>
      </c>
      <c r="Z351" s="40" t="str">
        <f>IF($B351="igen",Beosztás!AQ383,"")</f>
        <v/>
      </c>
      <c r="AA351" s="40" t="str">
        <f>IF($B351="igen",Beosztás!AR383,"")</f>
        <v/>
      </c>
      <c r="AB351" s="40" t="str">
        <f>IF($B351="igen",Beosztás!AS383,"")</f>
        <v/>
      </c>
      <c r="AC351" s="40" t="str">
        <f>IF($B351="igen",Beosztás!AT383,"")</f>
        <v/>
      </c>
      <c r="AD351" s="40" t="str">
        <f>IF($B351="igen",Beosztás!AU383,"")</f>
        <v/>
      </c>
      <c r="AE351" s="40" t="str">
        <f>IF($B351="igen",Beosztás!AV383,"")</f>
        <v/>
      </c>
      <c r="AF351" s="40" t="str">
        <f>IF($B351="igen",Beosztás!AW383,"")</f>
        <v/>
      </c>
      <c r="AG351" s="40" t="str">
        <f>IF($B351="igen",Beosztás!AX383,"")</f>
        <v/>
      </c>
    </row>
    <row r="352" spans="1:33" hidden="1" x14ac:dyDescent="0.3">
      <c r="A352" s="155">
        <f>Beosztás!A384</f>
        <v>0</v>
      </c>
      <c r="B352">
        <f>VLOOKUP($A352,Beosztás!$A$42:$S$348,12,)</f>
        <v>0</v>
      </c>
      <c r="C352" s="40" t="str">
        <f>IF($B352="igen",Beosztás!T384,"")</f>
        <v/>
      </c>
      <c r="D352" s="40" t="str">
        <f>IF($B352="igen",Beosztás!U384,"")</f>
        <v/>
      </c>
      <c r="E352" s="40" t="str">
        <f>IF($B352="igen",Beosztás!V384,"")</f>
        <v/>
      </c>
      <c r="F352" s="40" t="str">
        <f>IF($B352="igen",Beosztás!W384,"")</f>
        <v/>
      </c>
      <c r="G352" s="40" t="str">
        <f>IF($B352="igen",Beosztás!X384,"")</f>
        <v/>
      </c>
      <c r="H352" s="40" t="str">
        <f>IF($B352="igen",Beosztás!Y384,"")</f>
        <v/>
      </c>
      <c r="I352" s="40" t="str">
        <f>IF($B352="igen",Beosztás!Z384,"")</f>
        <v/>
      </c>
      <c r="J352" s="40" t="str">
        <f>IF($B352="igen",Beosztás!AA384,"")</f>
        <v/>
      </c>
      <c r="K352" s="40" t="str">
        <f>IF($B352="igen",Beosztás!AB384,"")</f>
        <v/>
      </c>
      <c r="L352" s="40" t="str">
        <f>IF($B352="igen",Beosztás!AC384,"")</f>
        <v/>
      </c>
      <c r="M352" s="40" t="str">
        <f>IF($B352="igen",Beosztás!AD384,"")</f>
        <v/>
      </c>
      <c r="N352" s="40" t="str">
        <f>IF($B352="igen",Beosztás!AE384,"")</f>
        <v/>
      </c>
      <c r="O352" s="40" t="str">
        <f>IF($B352="igen",Beosztás!AF384,"")</f>
        <v/>
      </c>
      <c r="P352" s="40" t="str">
        <f>IF($B352="igen",Beosztás!AG384,"")</f>
        <v/>
      </c>
      <c r="Q352" s="40" t="str">
        <f>IF($B352="igen",Beosztás!AH384,"")</f>
        <v/>
      </c>
      <c r="R352" s="40" t="str">
        <f>IF($B352="igen",Beosztás!AI384,"")</f>
        <v/>
      </c>
      <c r="S352" s="40" t="str">
        <f>IF($B352="igen",Beosztás!AJ384,"")</f>
        <v/>
      </c>
      <c r="T352" s="40" t="str">
        <f>IF($B352="igen",Beosztás!AK384,"")</f>
        <v/>
      </c>
      <c r="U352" s="40" t="str">
        <f>IF($B352="igen",Beosztás!AL384,"")</f>
        <v/>
      </c>
      <c r="V352" s="40" t="str">
        <f>IF($B352="igen",Beosztás!AM384,"")</f>
        <v/>
      </c>
      <c r="W352" s="40" t="str">
        <f>IF($B352="igen",Beosztás!AN384,"")</f>
        <v/>
      </c>
      <c r="X352" s="40" t="str">
        <f>IF($B352="igen",Beosztás!AO384,"")</f>
        <v/>
      </c>
      <c r="Y352" s="40" t="str">
        <f>IF($B352="igen",Beosztás!AP384,"")</f>
        <v/>
      </c>
      <c r="Z352" s="40" t="str">
        <f>IF($B352="igen",Beosztás!AQ384,"")</f>
        <v/>
      </c>
      <c r="AA352" s="40" t="str">
        <f>IF($B352="igen",Beosztás!AR384,"")</f>
        <v/>
      </c>
      <c r="AB352" s="40" t="str">
        <f>IF($B352="igen",Beosztás!AS384,"")</f>
        <v/>
      </c>
      <c r="AC352" s="40" t="str">
        <f>IF($B352="igen",Beosztás!AT384,"")</f>
        <v/>
      </c>
      <c r="AD352" s="40" t="str">
        <f>IF($B352="igen",Beosztás!AU384,"")</f>
        <v/>
      </c>
      <c r="AE352" s="40" t="str">
        <f>IF($B352="igen",Beosztás!AV384,"")</f>
        <v/>
      </c>
      <c r="AF352" s="40" t="str">
        <f>IF($B352="igen",Beosztás!AW384,"")</f>
        <v/>
      </c>
      <c r="AG352" s="40" t="str">
        <f>IF($B352="igen",Beosztás!AX384,"")</f>
        <v/>
      </c>
    </row>
    <row r="353" spans="1:33" hidden="1" x14ac:dyDescent="0.3">
      <c r="A353" s="155" t="str">
        <f>Beosztás!A385</f>
        <v>Feri</v>
      </c>
      <c r="B353" t="e">
        <f>VLOOKUP($A353,Beosztás!$A$42:$S$348,12,)</f>
        <v>#N/A</v>
      </c>
      <c r="C353" s="40" t="e">
        <f>IF($B353="igen",Beosztás!T385,"")</f>
        <v>#N/A</v>
      </c>
      <c r="D353" s="40" t="e">
        <f>IF($B353="igen",Beosztás!U385,"")</f>
        <v>#N/A</v>
      </c>
      <c r="E353" s="40" t="e">
        <f>IF($B353="igen",Beosztás!V385,"")</f>
        <v>#N/A</v>
      </c>
      <c r="F353" s="40" t="e">
        <f>IF($B353="igen",Beosztás!W385,"")</f>
        <v>#N/A</v>
      </c>
      <c r="G353" s="40" t="e">
        <f>IF($B353="igen",Beosztás!X385,"")</f>
        <v>#N/A</v>
      </c>
      <c r="H353" s="40" t="e">
        <f>IF($B353="igen",Beosztás!Y385,"")</f>
        <v>#N/A</v>
      </c>
      <c r="I353" s="40" t="e">
        <f>IF($B353="igen",Beosztás!Z385,"")</f>
        <v>#N/A</v>
      </c>
      <c r="J353" s="40" t="e">
        <f>IF($B353="igen",Beosztás!AA385,"")</f>
        <v>#N/A</v>
      </c>
      <c r="K353" s="40" t="e">
        <f>IF($B353="igen",Beosztás!AB385,"")</f>
        <v>#N/A</v>
      </c>
      <c r="L353" s="40" t="e">
        <f>IF($B353="igen",Beosztás!AC385,"")</f>
        <v>#N/A</v>
      </c>
      <c r="M353" s="40" t="e">
        <f>IF($B353="igen",Beosztás!AD385,"")</f>
        <v>#N/A</v>
      </c>
      <c r="N353" s="40" t="e">
        <f>IF($B353="igen",Beosztás!AE385,"")</f>
        <v>#N/A</v>
      </c>
      <c r="O353" s="40" t="e">
        <f>IF($B353="igen",Beosztás!AF385,"")</f>
        <v>#N/A</v>
      </c>
      <c r="P353" s="40" t="e">
        <f>IF($B353="igen",Beosztás!AG385,"")</f>
        <v>#N/A</v>
      </c>
      <c r="Q353" s="40" t="e">
        <f>IF($B353="igen",Beosztás!AH385,"")</f>
        <v>#N/A</v>
      </c>
      <c r="R353" s="40" t="e">
        <f>IF($B353="igen",Beosztás!AI385,"")</f>
        <v>#N/A</v>
      </c>
      <c r="S353" s="40" t="e">
        <f>IF($B353="igen",Beosztás!AJ385,"")</f>
        <v>#N/A</v>
      </c>
      <c r="T353" s="40" t="e">
        <f>IF($B353="igen",Beosztás!AK385,"")</f>
        <v>#N/A</v>
      </c>
      <c r="U353" s="40" t="e">
        <f>IF($B353="igen",Beosztás!AL385,"")</f>
        <v>#N/A</v>
      </c>
      <c r="V353" s="40" t="e">
        <f>IF($B353="igen",Beosztás!AM385,"")</f>
        <v>#N/A</v>
      </c>
      <c r="W353" s="40" t="e">
        <f>IF($B353="igen",Beosztás!AN385,"")</f>
        <v>#N/A</v>
      </c>
      <c r="X353" s="40" t="e">
        <f>IF($B353="igen",Beosztás!AO385,"")</f>
        <v>#N/A</v>
      </c>
      <c r="Y353" s="40" t="e">
        <f>IF($B353="igen",Beosztás!AP385,"")</f>
        <v>#N/A</v>
      </c>
      <c r="Z353" s="40" t="e">
        <f>IF($B353="igen",Beosztás!AQ385,"")</f>
        <v>#N/A</v>
      </c>
      <c r="AA353" s="40" t="e">
        <f>IF($B353="igen",Beosztás!AR385,"")</f>
        <v>#N/A</v>
      </c>
      <c r="AB353" s="40" t="e">
        <f>IF($B353="igen",Beosztás!AS385,"")</f>
        <v>#N/A</v>
      </c>
      <c r="AC353" s="40" t="e">
        <f>IF($B353="igen",Beosztás!AT385,"")</f>
        <v>#N/A</v>
      </c>
      <c r="AD353" s="40" t="e">
        <f>IF($B353="igen",Beosztás!AU385,"")</f>
        <v>#N/A</v>
      </c>
      <c r="AE353" s="40" t="e">
        <f>IF($B353="igen",Beosztás!AV385,"")</f>
        <v>#N/A</v>
      </c>
      <c r="AF353" s="40" t="e">
        <f>IF($B353="igen",Beosztás!AW385,"")</f>
        <v>#N/A</v>
      </c>
      <c r="AG353" s="40" t="e">
        <f>IF($B353="igen",Beosztás!AX385,"")</f>
        <v>#N/A</v>
      </c>
    </row>
    <row r="354" spans="1:33" hidden="1" x14ac:dyDescent="0.3">
      <c r="A354" s="155" t="e">
        <f>Beosztás!#REF!</f>
        <v>#REF!</v>
      </c>
      <c r="B354" t="e">
        <f>VLOOKUP($A354,Beosztás!$A$42:$S$348,12,)</f>
        <v>#REF!</v>
      </c>
      <c r="C354" s="40" t="e">
        <f>IF($B354="igen",Beosztás!#REF!,"")</f>
        <v>#REF!</v>
      </c>
      <c r="D354" s="40" t="e">
        <f>IF($B354="igen",Beosztás!#REF!,"")</f>
        <v>#REF!</v>
      </c>
      <c r="E354" s="40" t="e">
        <f>IF($B354="igen",Beosztás!#REF!,"")</f>
        <v>#REF!</v>
      </c>
      <c r="F354" s="40" t="e">
        <f>IF($B354="igen",Beosztás!#REF!,"")</f>
        <v>#REF!</v>
      </c>
      <c r="G354" s="40" t="e">
        <f>IF($B354="igen",Beosztás!#REF!,"")</f>
        <v>#REF!</v>
      </c>
      <c r="H354" s="40" t="e">
        <f>IF($B354="igen",Beosztás!#REF!,"")</f>
        <v>#REF!</v>
      </c>
      <c r="I354" s="40" t="e">
        <f>IF($B354="igen",Beosztás!#REF!,"")</f>
        <v>#REF!</v>
      </c>
      <c r="J354" s="40" t="e">
        <f>IF($B354="igen",Beosztás!#REF!,"")</f>
        <v>#REF!</v>
      </c>
      <c r="K354" s="40" t="e">
        <f>IF($B354="igen",Beosztás!#REF!,"")</f>
        <v>#REF!</v>
      </c>
      <c r="L354" s="40" t="e">
        <f>IF($B354="igen",Beosztás!#REF!,"")</f>
        <v>#REF!</v>
      </c>
      <c r="M354" s="40" t="e">
        <f>IF($B354="igen",Beosztás!#REF!,"")</f>
        <v>#REF!</v>
      </c>
      <c r="N354" s="40" t="e">
        <f>IF($B354="igen",Beosztás!#REF!,"")</f>
        <v>#REF!</v>
      </c>
      <c r="O354" s="40" t="e">
        <f>IF($B354="igen",Beosztás!#REF!,"")</f>
        <v>#REF!</v>
      </c>
      <c r="P354" s="40" t="e">
        <f>IF($B354="igen",Beosztás!#REF!,"")</f>
        <v>#REF!</v>
      </c>
      <c r="Q354" s="40" t="e">
        <f>IF($B354="igen",Beosztás!#REF!,"")</f>
        <v>#REF!</v>
      </c>
      <c r="R354" s="40" t="e">
        <f>IF($B354="igen",Beosztás!#REF!,"")</f>
        <v>#REF!</v>
      </c>
      <c r="S354" s="40" t="e">
        <f>IF($B354="igen",Beosztás!#REF!,"")</f>
        <v>#REF!</v>
      </c>
      <c r="T354" s="40" t="e">
        <f>IF($B354="igen",Beosztás!#REF!,"")</f>
        <v>#REF!</v>
      </c>
      <c r="U354" s="40" t="e">
        <f>IF($B354="igen",Beosztás!#REF!,"")</f>
        <v>#REF!</v>
      </c>
      <c r="V354" s="40" t="e">
        <f>IF($B354="igen",Beosztás!#REF!,"")</f>
        <v>#REF!</v>
      </c>
      <c r="W354" s="40" t="e">
        <f>IF($B354="igen",Beosztás!#REF!,"")</f>
        <v>#REF!</v>
      </c>
      <c r="X354" s="40" t="e">
        <f>IF($B354="igen",Beosztás!#REF!,"")</f>
        <v>#REF!</v>
      </c>
      <c r="Y354" s="40" t="e">
        <f>IF($B354="igen",Beosztás!#REF!,"")</f>
        <v>#REF!</v>
      </c>
      <c r="Z354" s="40" t="e">
        <f>IF($B354="igen",Beosztás!#REF!,"")</f>
        <v>#REF!</v>
      </c>
      <c r="AA354" s="40" t="e">
        <f>IF($B354="igen",Beosztás!#REF!,"")</f>
        <v>#REF!</v>
      </c>
      <c r="AB354" s="40" t="e">
        <f>IF($B354="igen",Beosztás!#REF!,"")</f>
        <v>#REF!</v>
      </c>
      <c r="AC354" s="40" t="e">
        <f>IF($B354="igen",Beosztás!#REF!,"")</f>
        <v>#REF!</v>
      </c>
      <c r="AD354" s="40" t="e">
        <f>IF($B354="igen",Beosztás!#REF!,"")</f>
        <v>#REF!</v>
      </c>
      <c r="AE354" s="40" t="e">
        <f>IF($B354="igen",Beosztás!#REF!,"")</f>
        <v>#REF!</v>
      </c>
      <c r="AF354" s="40" t="e">
        <f>IF($B354="igen",Beosztás!#REF!,"")</f>
        <v>#REF!</v>
      </c>
      <c r="AG354" s="40" t="e">
        <f>IF($B354="igen",Beosztás!AX386,"")</f>
        <v>#REF!</v>
      </c>
    </row>
    <row r="355" spans="1:33" hidden="1" x14ac:dyDescent="0.3">
      <c r="A355" s="155" t="e">
        <f>Beosztás!#REF!</f>
        <v>#REF!</v>
      </c>
      <c r="B355" t="e">
        <f>VLOOKUP($A355,Beosztás!$A$42:$S$348,12,)</f>
        <v>#REF!</v>
      </c>
      <c r="C355" s="40" t="e">
        <f>IF($B355="igen",Beosztás!#REF!,"")</f>
        <v>#REF!</v>
      </c>
      <c r="D355" s="40" t="e">
        <f>IF($B355="igen",Beosztás!#REF!,"")</f>
        <v>#REF!</v>
      </c>
      <c r="E355" s="40" t="e">
        <f>IF($B355="igen",Beosztás!#REF!,"")</f>
        <v>#REF!</v>
      </c>
      <c r="F355" s="40" t="e">
        <f>IF($B355="igen",Beosztás!#REF!,"")</f>
        <v>#REF!</v>
      </c>
      <c r="G355" s="40" t="e">
        <f>IF($B355="igen",Beosztás!#REF!,"")</f>
        <v>#REF!</v>
      </c>
      <c r="H355" s="40" t="e">
        <f>IF($B355="igen",Beosztás!#REF!,"")</f>
        <v>#REF!</v>
      </c>
      <c r="I355" s="40" t="e">
        <f>IF($B355="igen",Beosztás!#REF!,"")</f>
        <v>#REF!</v>
      </c>
      <c r="J355" s="40" t="e">
        <f>IF($B355="igen",Beosztás!#REF!,"")</f>
        <v>#REF!</v>
      </c>
      <c r="K355" s="40" t="e">
        <f>IF($B355="igen",Beosztás!#REF!,"")</f>
        <v>#REF!</v>
      </c>
      <c r="L355" s="40" t="e">
        <f>IF($B355="igen",Beosztás!#REF!,"")</f>
        <v>#REF!</v>
      </c>
      <c r="M355" s="40" t="e">
        <f>IF($B355="igen",Beosztás!#REF!,"")</f>
        <v>#REF!</v>
      </c>
      <c r="N355" s="40" t="e">
        <f>IF($B355="igen",Beosztás!#REF!,"")</f>
        <v>#REF!</v>
      </c>
      <c r="O355" s="40" t="e">
        <f>IF($B355="igen",Beosztás!#REF!,"")</f>
        <v>#REF!</v>
      </c>
      <c r="P355" s="40" t="e">
        <f>IF($B355="igen",Beosztás!#REF!,"")</f>
        <v>#REF!</v>
      </c>
      <c r="Q355" s="40" t="e">
        <f>IF($B355="igen",Beosztás!#REF!,"")</f>
        <v>#REF!</v>
      </c>
      <c r="R355" s="40" t="e">
        <f>IF($B355="igen",Beosztás!#REF!,"")</f>
        <v>#REF!</v>
      </c>
      <c r="S355" s="40" t="e">
        <f>IF($B355="igen",Beosztás!#REF!,"")</f>
        <v>#REF!</v>
      </c>
      <c r="T355" s="40" t="e">
        <f>IF($B355="igen",Beosztás!#REF!,"")</f>
        <v>#REF!</v>
      </c>
      <c r="U355" s="40" t="e">
        <f>IF($B355="igen",Beosztás!#REF!,"")</f>
        <v>#REF!</v>
      </c>
      <c r="V355" s="40" t="e">
        <f>IF($B355="igen",Beosztás!#REF!,"")</f>
        <v>#REF!</v>
      </c>
      <c r="W355" s="40" t="e">
        <f>IF($B355="igen",Beosztás!#REF!,"")</f>
        <v>#REF!</v>
      </c>
      <c r="X355" s="40" t="e">
        <f>IF($B355="igen",Beosztás!#REF!,"")</f>
        <v>#REF!</v>
      </c>
      <c r="Y355" s="40" t="e">
        <f>IF($B355="igen",Beosztás!#REF!,"")</f>
        <v>#REF!</v>
      </c>
      <c r="Z355" s="40" t="e">
        <f>IF($B355="igen",Beosztás!#REF!,"")</f>
        <v>#REF!</v>
      </c>
      <c r="AA355" s="40" t="e">
        <f>IF($B355="igen",Beosztás!#REF!,"")</f>
        <v>#REF!</v>
      </c>
      <c r="AB355" s="40" t="e">
        <f>IF($B355="igen",Beosztás!#REF!,"")</f>
        <v>#REF!</v>
      </c>
      <c r="AC355" s="40" t="e">
        <f>IF($B355="igen",Beosztás!#REF!,"")</f>
        <v>#REF!</v>
      </c>
      <c r="AD355" s="40" t="e">
        <f>IF($B355="igen",Beosztás!#REF!,"")</f>
        <v>#REF!</v>
      </c>
      <c r="AE355" s="40" t="e">
        <f>IF($B355="igen",Beosztás!#REF!,"")</f>
        <v>#REF!</v>
      </c>
      <c r="AF355" s="40" t="e">
        <f>IF($B355="igen",Beosztás!#REF!,"")</f>
        <v>#REF!</v>
      </c>
      <c r="AG355" s="40" t="e">
        <f>IF($B355="igen",Beosztás!AX387,"")</f>
        <v>#REF!</v>
      </c>
    </row>
    <row r="356" spans="1:33" hidden="1" x14ac:dyDescent="0.3">
      <c r="A356" s="155" t="e">
        <f>Beosztás!#REF!</f>
        <v>#REF!</v>
      </c>
      <c r="B356" t="e">
        <f>VLOOKUP($A356,Beosztás!$A$42:$S$348,12,)</f>
        <v>#REF!</v>
      </c>
      <c r="C356" s="40" t="e">
        <f>IF($B356="igen",Beosztás!#REF!,"")</f>
        <v>#REF!</v>
      </c>
      <c r="D356" s="40" t="e">
        <f>IF($B356="igen",Beosztás!#REF!,"")</f>
        <v>#REF!</v>
      </c>
      <c r="E356" s="40" t="e">
        <f>IF($B356="igen",Beosztás!#REF!,"")</f>
        <v>#REF!</v>
      </c>
      <c r="F356" s="40" t="e">
        <f>IF($B356="igen",Beosztás!#REF!,"")</f>
        <v>#REF!</v>
      </c>
      <c r="G356" s="40" t="e">
        <f>IF($B356="igen",Beosztás!#REF!,"")</f>
        <v>#REF!</v>
      </c>
      <c r="H356" s="40" t="e">
        <f>IF($B356="igen",Beosztás!#REF!,"")</f>
        <v>#REF!</v>
      </c>
      <c r="I356" s="40" t="e">
        <f>IF($B356="igen",Beosztás!#REF!,"")</f>
        <v>#REF!</v>
      </c>
      <c r="J356" s="40" t="e">
        <f>IF($B356="igen",Beosztás!#REF!,"")</f>
        <v>#REF!</v>
      </c>
      <c r="K356" s="40" t="e">
        <f>IF($B356="igen",Beosztás!#REF!,"")</f>
        <v>#REF!</v>
      </c>
      <c r="L356" s="40" t="e">
        <f>IF($B356="igen",Beosztás!#REF!,"")</f>
        <v>#REF!</v>
      </c>
      <c r="M356" s="40" t="e">
        <f>IF($B356="igen",Beosztás!#REF!,"")</f>
        <v>#REF!</v>
      </c>
      <c r="N356" s="40" t="e">
        <f>IF($B356="igen",Beosztás!#REF!,"")</f>
        <v>#REF!</v>
      </c>
      <c r="O356" s="40" t="e">
        <f>IF($B356="igen",Beosztás!#REF!,"")</f>
        <v>#REF!</v>
      </c>
      <c r="P356" s="40" t="e">
        <f>IF($B356="igen",Beosztás!#REF!,"")</f>
        <v>#REF!</v>
      </c>
      <c r="Q356" s="40" t="e">
        <f>IF($B356="igen",Beosztás!#REF!,"")</f>
        <v>#REF!</v>
      </c>
      <c r="R356" s="40" t="e">
        <f>IF($B356="igen",Beosztás!#REF!,"")</f>
        <v>#REF!</v>
      </c>
      <c r="S356" s="40" t="e">
        <f>IF($B356="igen",Beosztás!#REF!,"")</f>
        <v>#REF!</v>
      </c>
      <c r="T356" s="40" t="e">
        <f>IF($B356="igen",Beosztás!#REF!,"")</f>
        <v>#REF!</v>
      </c>
      <c r="U356" s="40" t="e">
        <f>IF($B356="igen",Beosztás!#REF!,"")</f>
        <v>#REF!</v>
      </c>
      <c r="V356" s="40" t="e">
        <f>IF($B356="igen",Beosztás!#REF!,"")</f>
        <v>#REF!</v>
      </c>
      <c r="W356" s="40" t="e">
        <f>IF($B356="igen",Beosztás!#REF!,"")</f>
        <v>#REF!</v>
      </c>
      <c r="X356" s="40" t="e">
        <f>IF($B356="igen",Beosztás!#REF!,"")</f>
        <v>#REF!</v>
      </c>
      <c r="Y356" s="40" t="e">
        <f>IF($B356="igen",Beosztás!#REF!,"")</f>
        <v>#REF!</v>
      </c>
      <c r="Z356" s="40" t="e">
        <f>IF($B356="igen",Beosztás!#REF!,"")</f>
        <v>#REF!</v>
      </c>
      <c r="AA356" s="40" t="e">
        <f>IF($B356="igen",Beosztás!#REF!,"")</f>
        <v>#REF!</v>
      </c>
      <c r="AB356" s="40" t="e">
        <f>IF($B356="igen",Beosztás!#REF!,"")</f>
        <v>#REF!</v>
      </c>
      <c r="AC356" s="40" t="e">
        <f>IF($B356="igen",Beosztás!#REF!,"")</f>
        <v>#REF!</v>
      </c>
      <c r="AD356" s="40" t="e">
        <f>IF($B356="igen",Beosztás!#REF!,"")</f>
        <v>#REF!</v>
      </c>
      <c r="AE356" s="40" t="e">
        <f>IF($B356="igen",Beosztás!#REF!,"")</f>
        <v>#REF!</v>
      </c>
      <c r="AF356" s="40" t="e">
        <f>IF($B356="igen",Beosztás!#REF!,"")</f>
        <v>#REF!</v>
      </c>
      <c r="AG356" s="40" t="e">
        <f>IF($B356="igen",Beosztás!AX388,"")</f>
        <v>#REF!</v>
      </c>
    </row>
    <row r="357" spans="1:33" hidden="1" x14ac:dyDescent="0.3">
      <c r="A357" s="155" t="str">
        <f>Beosztás!A386</f>
        <v>Laczkó Enikő</v>
      </c>
      <c r="B357" t="e">
        <f>VLOOKUP($A357,Beosztás!$A$42:$S$348,12,)</f>
        <v>#N/A</v>
      </c>
      <c r="C357" s="40" t="e">
        <f>IF($B357="igen",Beosztás!#REF!,"")</f>
        <v>#N/A</v>
      </c>
      <c r="D357" s="40" t="e">
        <f>IF($B357="igen",Beosztás!#REF!,"")</f>
        <v>#N/A</v>
      </c>
      <c r="E357" s="40" t="e">
        <f>IF($B357="igen",Beosztás!V386,"")</f>
        <v>#N/A</v>
      </c>
      <c r="F357" s="40" t="e">
        <f>IF($B357="igen",Beosztás!W386,"")</f>
        <v>#N/A</v>
      </c>
      <c r="G357" s="40" t="e">
        <f>IF($B357="igen",Beosztás!X386,"")</f>
        <v>#N/A</v>
      </c>
      <c r="H357" s="40" t="e">
        <f>IF($B357="igen",Beosztás!Y386,"")</f>
        <v>#N/A</v>
      </c>
      <c r="I357" s="40" t="e">
        <f>IF($B357="igen",Beosztás!Z386,"")</f>
        <v>#N/A</v>
      </c>
      <c r="J357" s="40" t="e">
        <f>IF($B357="igen",Beosztás!AA386,"")</f>
        <v>#N/A</v>
      </c>
      <c r="K357" s="40" t="e">
        <f>IF($B357="igen",Beosztás!AB386,"")</f>
        <v>#N/A</v>
      </c>
      <c r="L357" s="40" t="e">
        <f>IF($B357="igen",Beosztás!AC386,"")</f>
        <v>#N/A</v>
      </c>
      <c r="M357" s="40" t="e">
        <f>IF($B357="igen",Beosztás!AD386,"")</f>
        <v>#N/A</v>
      </c>
      <c r="N357" s="40" t="e">
        <f>IF($B357="igen",Beosztás!AE386,"")</f>
        <v>#N/A</v>
      </c>
      <c r="O357" s="40" t="e">
        <f>IF($B357="igen",Beosztás!AF386,"")</f>
        <v>#N/A</v>
      </c>
      <c r="P357" s="40" t="e">
        <f>IF($B357="igen",Beosztás!AG386,"")</f>
        <v>#N/A</v>
      </c>
      <c r="Q357" s="40" t="e">
        <f>IF($B357="igen",Beosztás!AH386,"")</f>
        <v>#N/A</v>
      </c>
      <c r="R357" s="40" t="e">
        <f>IF($B357="igen",Beosztás!AI386,"")</f>
        <v>#N/A</v>
      </c>
      <c r="S357" s="40" t="e">
        <f>IF($B357="igen",Beosztás!AJ386,"")</f>
        <v>#N/A</v>
      </c>
      <c r="T357" s="40" t="e">
        <f>IF($B357="igen",Beosztás!AK386,"")</f>
        <v>#N/A</v>
      </c>
      <c r="U357" s="40" t="e">
        <f>IF($B357="igen",Beosztás!AL386,"")</f>
        <v>#N/A</v>
      </c>
      <c r="V357" s="40" t="e">
        <f>IF($B357="igen",Beosztás!AM386,"")</f>
        <v>#N/A</v>
      </c>
      <c r="W357" s="40" t="e">
        <f>IF($B357="igen",Beosztás!AN386,"")</f>
        <v>#N/A</v>
      </c>
      <c r="X357" s="40" t="e">
        <f>IF($B357="igen",Beosztás!AO386,"")</f>
        <v>#N/A</v>
      </c>
      <c r="Y357" s="40" t="e">
        <f>IF($B357="igen",Beosztás!AP386,"")</f>
        <v>#N/A</v>
      </c>
      <c r="Z357" s="40" t="e">
        <f>IF($B357="igen",Beosztás!AQ386,"")</f>
        <v>#N/A</v>
      </c>
      <c r="AA357" s="40" t="e">
        <f>IF($B357="igen",Beosztás!AR386,"")</f>
        <v>#N/A</v>
      </c>
      <c r="AB357" s="40" t="e">
        <f>IF($B357="igen",Beosztás!AS386,"")</f>
        <v>#N/A</v>
      </c>
      <c r="AC357" s="40" t="e">
        <f>IF($B357="igen",Beosztás!AT386,"")</f>
        <v>#N/A</v>
      </c>
      <c r="AD357" s="40" t="e">
        <f>IF($B357="igen",Beosztás!AU386,"")</f>
        <v>#N/A</v>
      </c>
      <c r="AE357" s="40" t="e">
        <f>IF($B357="igen",Beosztás!AV386,"")</f>
        <v>#N/A</v>
      </c>
      <c r="AF357" s="40" t="e">
        <f>IF($B357="igen",Beosztás!AW386,"")</f>
        <v>#N/A</v>
      </c>
      <c r="AG357" s="40" t="e">
        <f>IF($B357="igen",Beosztás!AX389,"")</f>
        <v>#N/A</v>
      </c>
    </row>
    <row r="358" spans="1:33" hidden="1" x14ac:dyDescent="0.3">
      <c r="A358" s="155" t="str">
        <f>Beosztás!A387</f>
        <v>Palánkainé Tóth Katalin</v>
      </c>
      <c r="B358" t="e">
        <f>VLOOKUP($A358,Beosztás!$A$42:$S$348,12,)</f>
        <v>#N/A</v>
      </c>
      <c r="C358" s="40" t="e">
        <f>IF($B358="igen",Beosztás!#REF!,"")</f>
        <v>#N/A</v>
      </c>
      <c r="D358" s="40" t="e">
        <f>IF($B358="igen",Beosztás!#REF!,"")</f>
        <v>#N/A</v>
      </c>
      <c r="E358" s="40" t="e">
        <f>IF($B358="igen",Beosztás!V387,"")</f>
        <v>#N/A</v>
      </c>
      <c r="F358" s="40" t="e">
        <f>IF($B358="igen",Beosztás!W387,"")</f>
        <v>#N/A</v>
      </c>
      <c r="G358" s="40" t="e">
        <f>IF($B358="igen",Beosztás!X387,"")</f>
        <v>#N/A</v>
      </c>
      <c r="H358" s="40" t="e">
        <f>IF($B358="igen",Beosztás!Y387,"")</f>
        <v>#N/A</v>
      </c>
      <c r="I358" s="40" t="e">
        <f>IF($B358="igen",Beosztás!Z387,"")</f>
        <v>#N/A</v>
      </c>
      <c r="J358" s="40" t="e">
        <f>IF($B358="igen",Beosztás!AA387,"")</f>
        <v>#N/A</v>
      </c>
      <c r="K358" s="40" t="e">
        <f>IF($B358="igen",Beosztás!AB387,"")</f>
        <v>#N/A</v>
      </c>
      <c r="L358" s="40" t="e">
        <f>IF($B358="igen",Beosztás!AC387,"")</f>
        <v>#N/A</v>
      </c>
      <c r="M358" s="40" t="e">
        <f>IF($B358="igen",Beosztás!AD387,"")</f>
        <v>#N/A</v>
      </c>
      <c r="N358" s="40" t="e">
        <f>IF($B358="igen",Beosztás!AE387,"")</f>
        <v>#N/A</v>
      </c>
      <c r="O358" s="40" t="e">
        <f>IF($B358="igen",Beosztás!AF387,"")</f>
        <v>#N/A</v>
      </c>
      <c r="P358" s="40" t="e">
        <f>IF($B358="igen",Beosztás!AG387,"")</f>
        <v>#N/A</v>
      </c>
      <c r="Q358" s="40" t="e">
        <f>IF($B358="igen",Beosztás!AH387,"")</f>
        <v>#N/A</v>
      </c>
      <c r="R358" s="40" t="e">
        <f>IF($B358="igen",Beosztás!AI387,"")</f>
        <v>#N/A</v>
      </c>
      <c r="S358" s="40" t="e">
        <f>IF($B358="igen",Beosztás!AJ387,"")</f>
        <v>#N/A</v>
      </c>
      <c r="T358" s="40" t="e">
        <f>IF($B358="igen",Beosztás!AK387,"")</f>
        <v>#N/A</v>
      </c>
      <c r="U358" s="40" t="e">
        <f>IF($B358="igen",Beosztás!AL387,"")</f>
        <v>#N/A</v>
      </c>
      <c r="V358" s="40" t="e">
        <f>IF($B358="igen",Beosztás!AM387,"")</f>
        <v>#N/A</v>
      </c>
      <c r="W358" s="40" t="e">
        <f>IF($B358="igen",Beosztás!AN387,"")</f>
        <v>#N/A</v>
      </c>
      <c r="X358" s="40" t="e">
        <f>IF($B358="igen",Beosztás!AO387,"")</f>
        <v>#N/A</v>
      </c>
      <c r="Y358" s="40" t="e">
        <f>IF($B358="igen",Beosztás!AP387,"")</f>
        <v>#N/A</v>
      </c>
      <c r="Z358" s="40" t="e">
        <f>IF($B358="igen",Beosztás!AQ387,"")</f>
        <v>#N/A</v>
      </c>
      <c r="AA358" s="40" t="e">
        <f>IF($B358="igen",Beosztás!AR387,"")</f>
        <v>#N/A</v>
      </c>
      <c r="AB358" s="40" t="e">
        <f>IF($B358="igen",Beosztás!AS387,"")</f>
        <v>#N/A</v>
      </c>
      <c r="AC358" s="40" t="e">
        <f>IF($B358="igen",Beosztás!AT387,"")</f>
        <v>#N/A</v>
      </c>
      <c r="AD358" s="40" t="e">
        <f>IF($B358="igen",Beosztás!AU387,"")</f>
        <v>#N/A</v>
      </c>
      <c r="AE358" s="40" t="e">
        <f>IF($B358="igen",Beosztás!AV387,"")</f>
        <v>#N/A</v>
      </c>
      <c r="AF358" s="40" t="e">
        <f>IF($B358="igen",Beosztás!AW387,"")</f>
        <v>#N/A</v>
      </c>
      <c r="AG358" s="40" t="e">
        <f>IF($B358="igen",Beosztás!AX390,"")</f>
        <v>#N/A</v>
      </c>
    </row>
    <row r="359" spans="1:33" hidden="1" x14ac:dyDescent="0.3">
      <c r="A359" s="155" t="str">
        <f>Beosztás!A388</f>
        <v>Zsolnai Zsuzsanna</v>
      </c>
      <c r="B359" t="e">
        <f>VLOOKUP($A359,Beosztás!$A$42:$S$348,12,)</f>
        <v>#N/A</v>
      </c>
      <c r="C359" s="40" t="e">
        <f>IF($B359="igen",Beosztás!#REF!,"")</f>
        <v>#N/A</v>
      </c>
      <c r="D359" s="40" t="e">
        <f>IF($B359="igen",Beosztás!#REF!,"")</f>
        <v>#N/A</v>
      </c>
      <c r="E359" s="40" t="e">
        <f>IF($B359="igen",Beosztás!V388,"")</f>
        <v>#N/A</v>
      </c>
      <c r="F359" s="40" t="e">
        <f>IF($B359="igen",Beosztás!W388,"")</f>
        <v>#N/A</v>
      </c>
      <c r="G359" s="40" t="e">
        <f>IF($B359="igen",Beosztás!X388,"")</f>
        <v>#N/A</v>
      </c>
      <c r="H359" s="40" t="e">
        <f>IF($B359="igen",Beosztás!Y388,"")</f>
        <v>#N/A</v>
      </c>
      <c r="I359" s="40" t="e">
        <f>IF($B359="igen",Beosztás!Z388,"")</f>
        <v>#N/A</v>
      </c>
      <c r="J359" s="40" t="e">
        <f>IF($B359="igen",Beosztás!AA388,"")</f>
        <v>#N/A</v>
      </c>
      <c r="K359" s="40" t="e">
        <f>IF($B359="igen",Beosztás!AB388,"")</f>
        <v>#N/A</v>
      </c>
      <c r="L359" s="40" t="e">
        <f>IF($B359="igen",Beosztás!AC388,"")</f>
        <v>#N/A</v>
      </c>
      <c r="M359" s="40" t="e">
        <f>IF($B359="igen",Beosztás!AD388,"")</f>
        <v>#N/A</v>
      </c>
      <c r="N359" s="40" t="e">
        <f>IF($B359="igen",Beosztás!AE388,"")</f>
        <v>#N/A</v>
      </c>
      <c r="O359" s="40" t="e">
        <f>IF($B359="igen",Beosztás!AF388,"")</f>
        <v>#N/A</v>
      </c>
      <c r="P359" s="40" t="e">
        <f>IF($B359="igen",Beosztás!AG388,"")</f>
        <v>#N/A</v>
      </c>
      <c r="Q359" s="40" t="e">
        <f>IF($B359="igen",Beosztás!AH388,"")</f>
        <v>#N/A</v>
      </c>
      <c r="R359" s="40" t="e">
        <f>IF($B359="igen",Beosztás!AI388,"")</f>
        <v>#N/A</v>
      </c>
      <c r="S359" s="40" t="e">
        <f>IF($B359="igen",Beosztás!AJ388,"")</f>
        <v>#N/A</v>
      </c>
      <c r="T359" s="40" t="e">
        <f>IF($B359="igen",Beosztás!AK388,"")</f>
        <v>#N/A</v>
      </c>
      <c r="U359" s="40" t="e">
        <f>IF($B359="igen",Beosztás!AL388,"")</f>
        <v>#N/A</v>
      </c>
      <c r="V359" s="40" t="e">
        <f>IF($B359="igen",Beosztás!AM388,"")</f>
        <v>#N/A</v>
      </c>
      <c r="W359" s="40" t="e">
        <f>IF($B359="igen",Beosztás!AN388,"")</f>
        <v>#N/A</v>
      </c>
      <c r="X359" s="40" t="e">
        <f>IF($B359="igen",Beosztás!AO388,"")</f>
        <v>#N/A</v>
      </c>
      <c r="Y359" s="40" t="e">
        <f>IF($B359="igen",Beosztás!AP388,"")</f>
        <v>#N/A</v>
      </c>
      <c r="Z359" s="40" t="e">
        <f>IF($B359="igen",Beosztás!AQ388,"")</f>
        <v>#N/A</v>
      </c>
      <c r="AA359" s="40" t="e">
        <f>IF($B359="igen",Beosztás!AR388,"")</f>
        <v>#N/A</v>
      </c>
      <c r="AB359" s="40" t="e">
        <f>IF($B359="igen",Beosztás!AS388,"")</f>
        <v>#N/A</v>
      </c>
      <c r="AC359" s="40" t="e">
        <f>IF($B359="igen",Beosztás!AT388,"")</f>
        <v>#N/A</v>
      </c>
      <c r="AD359" s="40" t="e">
        <f>IF($B359="igen",Beosztás!AU388,"")</f>
        <v>#N/A</v>
      </c>
      <c r="AE359" s="40" t="e">
        <f>IF($B359="igen",Beosztás!AV388,"")</f>
        <v>#N/A</v>
      </c>
      <c r="AF359" s="40" t="e">
        <f>IF($B359="igen",Beosztás!AW388,"")</f>
        <v>#N/A</v>
      </c>
      <c r="AG359" s="40" t="e">
        <f>IF($B359="igen",Beosztás!AX391,"")</f>
        <v>#N/A</v>
      </c>
    </row>
    <row r="360" spans="1:33" hidden="1" x14ac:dyDescent="0.3">
      <c r="A360" s="155" t="str">
        <f>Beosztás!A389</f>
        <v xml:space="preserve">Samír Ágnes </v>
      </c>
      <c r="B360" t="e">
        <f>VLOOKUP($A360,Beosztás!$A$42:$S$348,12,)</f>
        <v>#N/A</v>
      </c>
      <c r="C360" s="40" t="e">
        <f>IF($B360="igen",Beosztás!T386,"")</f>
        <v>#N/A</v>
      </c>
      <c r="D360" s="40" t="e">
        <f>IF($B360="igen",Beosztás!U386,"")</f>
        <v>#N/A</v>
      </c>
      <c r="E360" s="40" t="e">
        <f>IF($B360="igen",Beosztás!V389,"")</f>
        <v>#N/A</v>
      </c>
      <c r="F360" s="40" t="e">
        <f>IF($B360="igen",Beosztás!W389,"")</f>
        <v>#N/A</v>
      </c>
      <c r="G360" s="40" t="e">
        <f>IF($B360="igen",Beosztás!X389,"")</f>
        <v>#N/A</v>
      </c>
      <c r="H360" s="40" t="e">
        <f>IF($B360="igen",Beosztás!Y389,"")</f>
        <v>#N/A</v>
      </c>
      <c r="I360" s="40" t="e">
        <f>IF($B360="igen",Beosztás!Z389,"")</f>
        <v>#N/A</v>
      </c>
      <c r="J360" s="40" t="e">
        <f>IF($B360="igen",Beosztás!AA389,"")</f>
        <v>#N/A</v>
      </c>
      <c r="K360" s="40" t="e">
        <f>IF($B360="igen",Beosztás!AB389,"")</f>
        <v>#N/A</v>
      </c>
      <c r="L360" s="40" t="e">
        <f>IF($B360="igen",Beosztás!AC389,"")</f>
        <v>#N/A</v>
      </c>
      <c r="M360" s="40" t="e">
        <f>IF($B360="igen",Beosztás!AD389,"")</f>
        <v>#N/A</v>
      </c>
      <c r="N360" s="40" t="e">
        <f>IF($B360="igen",Beosztás!AE389,"")</f>
        <v>#N/A</v>
      </c>
      <c r="O360" s="40" t="e">
        <f>IF($B360="igen",Beosztás!AF389,"")</f>
        <v>#N/A</v>
      </c>
      <c r="P360" s="40" t="e">
        <f>IF($B360="igen",Beosztás!AG389,"")</f>
        <v>#N/A</v>
      </c>
      <c r="Q360" s="40" t="e">
        <f>IF($B360="igen",Beosztás!AH389,"")</f>
        <v>#N/A</v>
      </c>
      <c r="R360" s="40" t="e">
        <f>IF($B360="igen",Beosztás!AI389,"")</f>
        <v>#N/A</v>
      </c>
      <c r="S360" s="40" t="e">
        <f>IF($B360="igen",Beosztás!AJ389,"")</f>
        <v>#N/A</v>
      </c>
      <c r="T360" s="40" t="e">
        <f>IF($B360="igen",Beosztás!AK389,"")</f>
        <v>#N/A</v>
      </c>
      <c r="U360" s="40" t="e">
        <f>IF($B360="igen",Beosztás!AL389,"")</f>
        <v>#N/A</v>
      </c>
      <c r="V360" s="40" t="e">
        <f>IF($B360="igen",Beosztás!AM389,"")</f>
        <v>#N/A</v>
      </c>
      <c r="W360" s="40" t="e">
        <f>IF($B360="igen",Beosztás!AN389,"")</f>
        <v>#N/A</v>
      </c>
      <c r="X360" s="40" t="e">
        <f>IF($B360="igen",Beosztás!AO389,"")</f>
        <v>#N/A</v>
      </c>
      <c r="Y360" s="40" t="e">
        <f>IF($B360="igen",Beosztás!AP389,"")</f>
        <v>#N/A</v>
      </c>
      <c r="Z360" s="40" t="e">
        <f>IF($B360="igen",Beosztás!AQ389,"")</f>
        <v>#N/A</v>
      </c>
      <c r="AA360" s="40" t="e">
        <f>IF($B360="igen",Beosztás!AR389,"")</f>
        <v>#N/A</v>
      </c>
      <c r="AB360" s="40" t="e">
        <f>IF($B360="igen",Beosztás!AS389,"")</f>
        <v>#N/A</v>
      </c>
      <c r="AC360" s="40" t="e">
        <f>IF($B360="igen",Beosztás!AT389,"")</f>
        <v>#N/A</v>
      </c>
      <c r="AD360" s="40" t="e">
        <f>IF($B360="igen",Beosztás!AU389,"")</f>
        <v>#N/A</v>
      </c>
      <c r="AE360" s="40" t="e">
        <f>IF($B360="igen",Beosztás!AV389,"")</f>
        <v>#N/A</v>
      </c>
      <c r="AF360" s="40" t="e">
        <f>IF($B360="igen",Beosztás!AW389,"")</f>
        <v>#N/A</v>
      </c>
      <c r="AG360" s="40" t="e">
        <f>IF($B360="igen",Beosztás!AX392,"")</f>
        <v>#N/A</v>
      </c>
    </row>
    <row r="361" spans="1:33" hidden="1" x14ac:dyDescent="0.3">
      <c r="A361" s="155" t="str">
        <f>Beosztás!A390</f>
        <v>Pataki Fruzsina</v>
      </c>
      <c r="B361" t="e">
        <f>VLOOKUP($A361,Beosztás!$A$42:$S$348,12,)</f>
        <v>#N/A</v>
      </c>
      <c r="C361" s="40" t="e">
        <f>IF($B361="igen",Beosztás!T387,"")</f>
        <v>#N/A</v>
      </c>
      <c r="D361" s="40" t="e">
        <f>IF($B361="igen",Beosztás!U387,"")</f>
        <v>#N/A</v>
      </c>
      <c r="E361" s="40" t="e">
        <f>IF($B361="igen",Beosztás!V390,"")</f>
        <v>#N/A</v>
      </c>
      <c r="F361" s="40" t="e">
        <f>IF($B361="igen",Beosztás!W390,"")</f>
        <v>#N/A</v>
      </c>
      <c r="G361" s="40" t="e">
        <f>IF($B361="igen",Beosztás!X390,"")</f>
        <v>#N/A</v>
      </c>
      <c r="H361" s="40" t="e">
        <f>IF($B361="igen",Beosztás!Y390,"")</f>
        <v>#N/A</v>
      </c>
      <c r="I361" s="40" t="e">
        <f>IF($B361="igen",Beosztás!Z390,"")</f>
        <v>#N/A</v>
      </c>
      <c r="J361" s="40" t="e">
        <f>IF($B361="igen",Beosztás!AA390,"")</f>
        <v>#N/A</v>
      </c>
      <c r="K361" s="40" t="e">
        <f>IF($B361="igen",Beosztás!AB390,"")</f>
        <v>#N/A</v>
      </c>
      <c r="L361" s="40" t="e">
        <f>IF($B361="igen",Beosztás!AC390,"")</f>
        <v>#N/A</v>
      </c>
      <c r="M361" s="40" t="e">
        <f>IF($B361="igen",Beosztás!AD390,"")</f>
        <v>#N/A</v>
      </c>
      <c r="N361" s="40" t="e">
        <f>IF($B361="igen",Beosztás!AE390,"")</f>
        <v>#N/A</v>
      </c>
      <c r="O361" s="40" t="e">
        <f>IF($B361="igen",Beosztás!AF390,"")</f>
        <v>#N/A</v>
      </c>
      <c r="P361" s="40" t="e">
        <f>IF($B361="igen",Beosztás!AG390,"")</f>
        <v>#N/A</v>
      </c>
      <c r="Q361" s="40" t="e">
        <f>IF($B361="igen",Beosztás!AH390,"")</f>
        <v>#N/A</v>
      </c>
      <c r="R361" s="40" t="e">
        <f>IF($B361="igen",Beosztás!AI390,"")</f>
        <v>#N/A</v>
      </c>
      <c r="S361" s="40" t="e">
        <f>IF($B361="igen",Beosztás!AJ390,"")</f>
        <v>#N/A</v>
      </c>
      <c r="T361" s="40" t="e">
        <f>IF($B361="igen",Beosztás!AK390,"")</f>
        <v>#N/A</v>
      </c>
      <c r="U361" s="40" t="e">
        <f>IF($B361="igen",Beosztás!AL390,"")</f>
        <v>#N/A</v>
      </c>
      <c r="V361" s="40" t="e">
        <f>IF($B361="igen",Beosztás!AM390,"")</f>
        <v>#N/A</v>
      </c>
      <c r="W361" s="40" t="e">
        <f>IF($B361="igen",Beosztás!AN390,"")</f>
        <v>#N/A</v>
      </c>
      <c r="X361" s="40" t="e">
        <f>IF($B361="igen",Beosztás!AO390,"")</f>
        <v>#N/A</v>
      </c>
      <c r="Y361" s="40" t="e">
        <f>IF($B361="igen",Beosztás!AP390,"")</f>
        <v>#N/A</v>
      </c>
      <c r="Z361" s="40" t="e">
        <f>IF($B361="igen",Beosztás!AQ390,"")</f>
        <v>#N/A</v>
      </c>
      <c r="AA361" s="40" t="e">
        <f>IF($B361="igen",Beosztás!AR390,"")</f>
        <v>#N/A</v>
      </c>
      <c r="AB361" s="40" t="e">
        <f>IF($B361="igen",Beosztás!AS390,"")</f>
        <v>#N/A</v>
      </c>
      <c r="AC361" s="40" t="e">
        <f>IF($B361="igen",Beosztás!AT390,"")</f>
        <v>#N/A</v>
      </c>
      <c r="AD361" s="40" t="e">
        <f>IF($B361="igen",Beosztás!AU390,"")</f>
        <v>#N/A</v>
      </c>
      <c r="AE361" s="40" t="e">
        <f>IF($B361="igen",Beosztás!AV390,"")</f>
        <v>#N/A</v>
      </c>
      <c r="AF361" s="40" t="e">
        <f>IF($B361="igen",Beosztás!AW390,"")</f>
        <v>#N/A</v>
      </c>
      <c r="AG361" s="40" t="e">
        <f>IF($B361="igen",Beosztás!AX393,"")</f>
        <v>#N/A</v>
      </c>
    </row>
    <row r="362" spans="1:33" hidden="1" x14ac:dyDescent="0.3">
      <c r="A362" s="155" t="str">
        <f>Beosztás!A391</f>
        <v>Horváth Ferenc</v>
      </c>
      <c r="B362" t="e">
        <f>VLOOKUP($A362,Beosztás!$A$42:$S$348,12,)</f>
        <v>#N/A</v>
      </c>
      <c r="C362" s="40" t="e">
        <f>IF($B362="igen",Beosztás!T388,"")</f>
        <v>#N/A</v>
      </c>
      <c r="D362" s="40" t="e">
        <f>IF($B362="igen",Beosztás!U388,"")</f>
        <v>#N/A</v>
      </c>
      <c r="E362" s="40" t="e">
        <f>IF($B362="igen",Beosztás!V391,"")</f>
        <v>#N/A</v>
      </c>
      <c r="F362" s="40" t="e">
        <f>IF($B362="igen",Beosztás!W391,"")</f>
        <v>#N/A</v>
      </c>
      <c r="G362" s="40" t="e">
        <f>IF($B362="igen",Beosztás!X391,"")</f>
        <v>#N/A</v>
      </c>
      <c r="H362" s="40" t="e">
        <f>IF($B362="igen",Beosztás!Y391,"")</f>
        <v>#N/A</v>
      </c>
      <c r="I362" s="40" t="e">
        <f>IF($B362="igen",Beosztás!Z391,"")</f>
        <v>#N/A</v>
      </c>
      <c r="J362" s="40" t="e">
        <f>IF($B362="igen",Beosztás!AA391,"")</f>
        <v>#N/A</v>
      </c>
      <c r="K362" s="40" t="e">
        <f>IF($B362="igen",Beosztás!AB391,"")</f>
        <v>#N/A</v>
      </c>
      <c r="L362" s="40" t="e">
        <f>IF($B362="igen",Beosztás!AC391,"")</f>
        <v>#N/A</v>
      </c>
      <c r="M362" s="40" t="e">
        <f>IF($B362="igen",Beosztás!AD391,"")</f>
        <v>#N/A</v>
      </c>
      <c r="N362" s="40" t="e">
        <f>IF($B362="igen",Beosztás!AE391,"")</f>
        <v>#N/A</v>
      </c>
      <c r="O362" s="40" t="e">
        <f>IF($B362="igen",Beosztás!AF391,"")</f>
        <v>#N/A</v>
      </c>
      <c r="P362" s="40" t="e">
        <f>IF($B362="igen",Beosztás!AG391,"")</f>
        <v>#N/A</v>
      </c>
      <c r="Q362" s="40" t="e">
        <f>IF($B362="igen",Beosztás!AH391,"")</f>
        <v>#N/A</v>
      </c>
      <c r="R362" s="40" t="e">
        <f>IF($B362="igen",Beosztás!AI391,"")</f>
        <v>#N/A</v>
      </c>
      <c r="S362" s="40" t="e">
        <f>IF($B362="igen",Beosztás!AJ391,"")</f>
        <v>#N/A</v>
      </c>
      <c r="T362" s="40" t="e">
        <f>IF($B362="igen",Beosztás!AK391,"")</f>
        <v>#N/A</v>
      </c>
      <c r="U362" s="40" t="e">
        <f>IF($B362="igen",Beosztás!AL391,"")</f>
        <v>#N/A</v>
      </c>
      <c r="V362" s="40" t="e">
        <f>IF($B362="igen",Beosztás!AM391,"")</f>
        <v>#N/A</v>
      </c>
      <c r="W362" s="40" t="e">
        <f>IF($B362="igen",Beosztás!AN391,"")</f>
        <v>#N/A</v>
      </c>
      <c r="X362" s="40" t="e">
        <f>IF($B362="igen",Beosztás!AO391,"")</f>
        <v>#N/A</v>
      </c>
      <c r="Y362" s="40" t="e">
        <f>IF($B362="igen",Beosztás!AP391,"")</f>
        <v>#N/A</v>
      </c>
      <c r="Z362" s="40" t="e">
        <f>IF($B362="igen",Beosztás!AQ391,"")</f>
        <v>#N/A</v>
      </c>
      <c r="AA362" s="40" t="e">
        <f>IF($B362="igen",Beosztás!AR391,"")</f>
        <v>#N/A</v>
      </c>
      <c r="AB362" s="40" t="e">
        <f>IF($B362="igen",Beosztás!AS391,"")</f>
        <v>#N/A</v>
      </c>
      <c r="AC362" s="40" t="e">
        <f>IF($B362="igen",Beosztás!AT391,"")</f>
        <v>#N/A</v>
      </c>
      <c r="AD362" s="40" t="e">
        <f>IF($B362="igen",Beosztás!AU391,"")</f>
        <v>#N/A</v>
      </c>
      <c r="AE362" s="40" t="e">
        <f>IF($B362="igen",Beosztás!AV391,"")</f>
        <v>#N/A</v>
      </c>
      <c r="AF362" s="40" t="e">
        <f>IF($B362="igen",Beosztás!AW391,"")</f>
        <v>#N/A</v>
      </c>
      <c r="AG362" s="40" t="e">
        <f>IF($B362="igen",Beosztás!AX394,"")</f>
        <v>#N/A</v>
      </c>
    </row>
    <row r="363" spans="1:33" hidden="1" x14ac:dyDescent="0.3">
      <c r="A363" s="155" t="str">
        <f>Beosztás!A392</f>
        <v>Gézárt Barnabás</v>
      </c>
      <c r="B363" t="e">
        <f>VLOOKUP($A363,Beosztás!$A$42:$S$348,12,)</f>
        <v>#N/A</v>
      </c>
      <c r="C363" s="40" t="e">
        <f>IF($B363="igen",Beosztás!T389,"")</f>
        <v>#N/A</v>
      </c>
      <c r="D363" s="40" t="e">
        <f>IF($B363="igen",Beosztás!U389,"")</f>
        <v>#N/A</v>
      </c>
      <c r="E363" s="40" t="e">
        <f>IF($B363="igen",Beosztás!V392,"")</f>
        <v>#N/A</v>
      </c>
      <c r="F363" s="40" t="e">
        <f>IF($B363="igen",Beosztás!W392,"")</f>
        <v>#N/A</v>
      </c>
      <c r="G363" s="40" t="e">
        <f>IF($B363="igen",Beosztás!X392,"")</f>
        <v>#N/A</v>
      </c>
      <c r="H363" s="40" t="e">
        <f>IF($B363="igen",Beosztás!Y392,"")</f>
        <v>#N/A</v>
      </c>
      <c r="I363" s="40" t="e">
        <f>IF($B363="igen",Beosztás!Z392,"")</f>
        <v>#N/A</v>
      </c>
      <c r="J363" s="40" t="e">
        <f>IF($B363="igen",Beosztás!AA392,"")</f>
        <v>#N/A</v>
      </c>
      <c r="K363" s="40" t="e">
        <f>IF($B363="igen",Beosztás!AB392,"")</f>
        <v>#N/A</v>
      </c>
      <c r="L363" s="40" t="e">
        <f>IF($B363="igen",Beosztás!AC392,"")</f>
        <v>#N/A</v>
      </c>
      <c r="M363" s="40" t="e">
        <f>IF($B363="igen",Beosztás!AD392,"")</f>
        <v>#N/A</v>
      </c>
      <c r="N363" s="40" t="e">
        <f>IF($B363="igen",Beosztás!AE392,"")</f>
        <v>#N/A</v>
      </c>
      <c r="O363" s="40" t="e">
        <f>IF($B363="igen",Beosztás!AF392,"")</f>
        <v>#N/A</v>
      </c>
      <c r="P363" s="40" t="e">
        <f>IF($B363="igen",Beosztás!AG392,"")</f>
        <v>#N/A</v>
      </c>
      <c r="Q363" s="40" t="e">
        <f>IF($B363="igen",Beosztás!AH392,"")</f>
        <v>#N/A</v>
      </c>
      <c r="R363" s="40" t="e">
        <f>IF($B363="igen",Beosztás!AI392,"")</f>
        <v>#N/A</v>
      </c>
      <c r="S363" s="40" t="e">
        <f>IF($B363="igen",Beosztás!AJ392,"")</f>
        <v>#N/A</v>
      </c>
      <c r="T363" s="40" t="e">
        <f>IF($B363="igen",Beosztás!AK392,"")</f>
        <v>#N/A</v>
      </c>
      <c r="U363" s="40" t="e">
        <f>IF($B363="igen",Beosztás!AL392,"")</f>
        <v>#N/A</v>
      </c>
      <c r="V363" s="40" t="e">
        <f>IF($B363="igen",Beosztás!AM392,"")</f>
        <v>#N/A</v>
      </c>
      <c r="W363" s="40" t="e">
        <f>IF($B363="igen",Beosztás!AN392,"")</f>
        <v>#N/A</v>
      </c>
      <c r="X363" s="40" t="e">
        <f>IF($B363="igen",Beosztás!AO392,"")</f>
        <v>#N/A</v>
      </c>
      <c r="Y363" s="40" t="e">
        <f>IF($B363="igen",Beosztás!AP392,"")</f>
        <v>#N/A</v>
      </c>
      <c r="Z363" s="40" t="e">
        <f>IF($B363="igen",Beosztás!AQ392,"")</f>
        <v>#N/A</v>
      </c>
      <c r="AA363" s="40" t="e">
        <f>IF($B363="igen",Beosztás!AR392,"")</f>
        <v>#N/A</v>
      </c>
      <c r="AB363" s="40" t="e">
        <f>IF($B363="igen",Beosztás!AS392,"")</f>
        <v>#N/A</v>
      </c>
      <c r="AC363" s="40" t="e">
        <f>IF($B363="igen",Beosztás!AT392,"")</f>
        <v>#N/A</v>
      </c>
      <c r="AD363" s="40" t="e">
        <f>IF($B363="igen",Beosztás!AU392,"")</f>
        <v>#N/A</v>
      </c>
      <c r="AE363" s="40" t="e">
        <f>IF($B363="igen",Beosztás!AV392,"")</f>
        <v>#N/A</v>
      </c>
      <c r="AF363" s="40" t="e">
        <f>IF($B363="igen",Beosztás!AW392,"")</f>
        <v>#N/A</v>
      </c>
      <c r="AG363" s="40" t="e">
        <f>IF($B363="igen",Beosztás!AX395,"")</f>
        <v>#N/A</v>
      </c>
    </row>
    <row r="364" spans="1:33" hidden="1" x14ac:dyDescent="0.3">
      <c r="A364" s="155" t="str">
        <f>Beosztás!A393</f>
        <v>Frankó Gábor</v>
      </c>
      <c r="B364" t="e">
        <f>VLOOKUP($A364,Beosztás!$A$42:$S$348,12,)</f>
        <v>#N/A</v>
      </c>
      <c r="C364" s="40" t="e">
        <f>IF($B364="igen",Beosztás!T390,"")</f>
        <v>#N/A</v>
      </c>
      <c r="D364" s="40" t="e">
        <f>IF($B364="igen",Beosztás!U390,"")</f>
        <v>#N/A</v>
      </c>
      <c r="E364" s="40" t="e">
        <f>IF($B364="igen",Beosztás!V393,"")</f>
        <v>#N/A</v>
      </c>
      <c r="F364" s="40" t="e">
        <f>IF($B364="igen",Beosztás!W393,"")</f>
        <v>#N/A</v>
      </c>
      <c r="G364" s="40" t="e">
        <f>IF($B364="igen",Beosztás!X393,"")</f>
        <v>#N/A</v>
      </c>
      <c r="H364" s="40" t="e">
        <f>IF($B364="igen",Beosztás!Y393,"")</f>
        <v>#N/A</v>
      </c>
      <c r="I364" s="40" t="e">
        <f>IF($B364="igen",Beosztás!Z393,"")</f>
        <v>#N/A</v>
      </c>
      <c r="J364" s="40" t="e">
        <f>IF($B364="igen",Beosztás!AA393,"")</f>
        <v>#N/A</v>
      </c>
      <c r="K364" s="40" t="e">
        <f>IF($B364="igen",Beosztás!AB393,"")</f>
        <v>#N/A</v>
      </c>
      <c r="L364" s="40" t="e">
        <f>IF($B364="igen",Beosztás!AC393,"")</f>
        <v>#N/A</v>
      </c>
      <c r="M364" s="40" t="e">
        <f>IF($B364="igen",Beosztás!AD393,"")</f>
        <v>#N/A</v>
      </c>
      <c r="N364" s="40" t="e">
        <f>IF($B364="igen",Beosztás!AE393,"")</f>
        <v>#N/A</v>
      </c>
      <c r="O364" s="40" t="e">
        <f>IF($B364="igen",Beosztás!AF393,"")</f>
        <v>#N/A</v>
      </c>
      <c r="P364" s="40" t="e">
        <f>IF($B364="igen",Beosztás!AG393,"")</f>
        <v>#N/A</v>
      </c>
      <c r="Q364" s="40" t="e">
        <f>IF($B364="igen",Beosztás!AH393,"")</f>
        <v>#N/A</v>
      </c>
      <c r="R364" s="40" t="e">
        <f>IF($B364="igen",Beosztás!AI393,"")</f>
        <v>#N/A</v>
      </c>
      <c r="S364" s="40" t="e">
        <f>IF($B364="igen",Beosztás!AJ393,"")</f>
        <v>#N/A</v>
      </c>
      <c r="T364" s="40" t="e">
        <f>IF($B364="igen",Beosztás!AK393,"")</f>
        <v>#N/A</v>
      </c>
      <c r="U364" s="40" t="e">
        <f>IF($B364="igen",Beosztás!AL393,"")</f>
        <v>#N/A</v>
      </c>
      <c r="V364" s="40" t="e">
        <f>IF($B364="igen",Beosztás!AM393,"")</f>
        <v>#N/A</v>
      </c>
      <c r="W364" s="40" t="e">
        <f>IF($B364="igen",Beosztás!AN393,"")</f>
        <v>#N/A</v>
      </c>
      <c r="X364" s="40" t="e">
        <f>IF($B364="igen",Beosztás!AO393,"")</f>
        <v>#N/A</v>
      </c>
      <c r="Y364" s="40" t="e">
        <f>IF($B364="igen",Beosztás!AP393,"")</f>
        <v>#N/A</v>
      </c>
      <c r="Z364" s="40" t="e">
        <f>IF($B364="igen",Beosztás!AQ393,"")</f>
        <v>#N/A</v>
      </c>
      <c r="AA364" s="40" t="e">
        <f>IF($B364="igen",Beosztás!AR393,"")</f>
        <v>#N/A</v>
      </c>
      <c r="AB364" s="40" t="e">
        <f>IF($B364="igen",Beosztás!AS393,"")</f>
        <v>#N/A</v>
      </c>
      <c r="AC364" s="40" t="e">
        <f>IF($B364="igen",Beosztás!AT393,"")</f>
        <v>#N/A</v>
      </c>
      <c r="AD364" s="40" t="e">
        <f>IF($B364="igen",Beosztás!AU393,"")</f>
        <v>#N/A</v>
      </c>
      <c r="AE364" s="40" t="e">
        <f>IF($B364="igen",Beosztás!AV393,"")</f>
        <v>#N/A</v>
      </c>
      <c r="AF364" s="40" t="e">
        <f>IF($B364="igen",Beosztás!AW393,"")</f>
        <v>#N/A</v>
      </c>
      <c r="AG364" s="40" t="e">
        <f>IF($B364="igen",Beosztás!AX396,"")</f>
        <v>#N/A</v>
      </c>
    </row>
    <row r="365" spans="1:33" hidden="1" x14ac:dyDescent="0.3">
      <c r="A365" s="155" t="str">
        <f>Beosztás!A394</f>
        <v>Csicsely Gergő</v>
      </c>
      <c r="B365" t="e">
        <f>VLOOKUP($A365,Beosztás!$A$42:$S$348,12,)</f>
        <v>#N/A</v>
      </c>
      <c r="C365" s="40" t="e">
        <f>IF($B365="igen",Beosztás!T391,"")</f>
        <v>#N/A</v>
      </c>
      <c r="D365" s="40" t="e">
        <f>IF($B365="igen",Beosztás!U391,"")</f>
        <v>#N/A</v>
      </c>
      <c r="E365" s="40" t="e">
        <f>IF($B365="igen",Beosztás!V394,"")</f>
        <v>#N/A</v>
      </c>
      <c r="F365" s="40" t="e">
        <f>IF($B365="igen",Beosztás!W394,"")</f>
        <v>#N/A</v>
      </c>
      <c r="G365" s="40" t="e">
        <f>IF($B365="igen",Beosztás!X394,"")</f>
        <v>#N/A</v>
      </c>
      <c r="H365" s="40" t="e">
        <f>IF($B365="igen",Beosztás!Y394,"")</f>
        <v>#N/A</v>
      </c>
      <c r="I365" s="40" t="e">
        <f>IF($B365="igen",Beosztás!Z394,"")</f>
        <v>#N/A</v>
      </c>
      <c r="J365" s="40" t="e">
        <f>IF($B365="igen",Beosztás!AA394,"")</f>
        <v>#N/A</v>
      </c>
      <c r="K365" s="40" t="e">
        <f>IF($B365="igen",Beosztás!AB394,"")</f>
        <v>#N/A</v>
      </c>
      <c r="L365" s="40" t="e">
        <f>IF($B365="igen",Beosztás!AC394,"")</f>
        <v>#N/A</v>
      </c>
      <c r="M365" s="40" t="e">
        <f>IF($B365="igen",Beosztás!AD394,"")</f>
        <v>#N/A</v>
      </c>
      <c r="N365" s="40" t="e">
        <f>IF($B365="igen",Beosztás!AE394,"")</f>
        <v>#N/A</v>
      </c>
      <c r="O365" s="40" t="e">
        <f>IF($B365="igen",Beosztás!AF394,"")</f>
        <v>#N/A</v>
      </c>
      <c r="P365" s="40" t="e">
        <f>IF($B365="igen",Beosztás!AG394,"")</f>
        <v>#N/A</v>
      </c>
      <c r="Q365" s="40" t="e">
        <f>IF($B365="igen",Beosztás!AH394,"")</f>
        <v>#N/A</v>
      </c>
      <c r="R365" s="40" t="e">
        <f>IF($B365="igen",Beosztás!AI394,"")</f>
        <v>#N/A</v>
      </c>
      <c r="S365" s="40" t="e">
        <f>IF($B365="igen",Beosztás!AJ394,"")</f>
        <v>#N/A</v>
      </c>
      <c r="T365" s="40" t="e">
        <f>IF($B365="igen",Beosztás!AK394,"")</f>
        <v>#N/A</v>
      </c>
      <c r="U365" s="40" t="e">
        <f>IF($B365="igen",Beosztás!AL394,"")</f>
        <v>#N/A</v>
      </c>
      <c r="V365" s="40" t="e">
        <f>IF($B365="igen",Beosztás!AM394,"")</f>
        <v>#N/A</v>
      </c>
      <c r="W365" s="40" t="e">
        <f>IF($B365="igen",Beosztás!AN394,"")</f>
        <v>#N/A</v>
      </c>
      <c r="X365" s="40" t="e">
        <f>IF($B365="igen",Beosztás!AO394,"")</f>
        <v>#N/A</v>
      </c>
      <c r="Y365" s="40" t="e">
        <f>IF($B365="igen",Beosztás!AP394,"")</f>
        <v>#N/A</v>
      </c>
      <c r="Z365" s="40" t="e">
        <f>IF($B365="igen",Beosztás!AQ394,"")</f>
        <v>#N/A</v>
      </c>
      <c r="AA365" s="40" t="e">
        <f>IF($B365="igen",Beosztás!AR394,"")</f>
        <v>#N/A</v>
      </c>
      <c r="AB365" s="40" t="e">
        <f>IF($B365="igen",Beosztás!AS394,"")</f>
        <v>#N/A</v>
      </c>
      <c r="AC365" s="40" t="e">
        <f>IF($B365="igen",Beosztás!AT394,"")</f>
        <v>#N/A</v>
      </c>
      <c r="AD365" s="40" t="e">
        <f>IF($B365="igen",Beosztás!AU394,"")</f>
        <v>#N/A</v>
      </c>
      <c r="AE365" s="40" t="e">
        <f>IF($B365="igen",Beosztás!AV394,"")</f>
        <v>#N/A</v>
      </c>
      <c r="AF365" s="40" t="e">
        <f>IF($B365="igen",Beosztás!AW394,"")</f>
        <v>#N/A</v>
      </c>
      <c r="AG365" s="40" t="e">
        <f>IF($B365="igen",Beosztás!AX397,"")</f>
        <v>#N/A</v>
      </c>
    </row>
    <row r="366" spans="1:33" hidden="1" x14ac:dyDescent="0.3">
      <c r="A366" s="155" t="str">
        <f>Beosztás!A395</f>
        <v>Belkó Tibor</v>
      </c>
      <c r="B366" t="e">
        <f>VLOOKUP($A366,Beosztás!$A$42:$S$348,12,)</f>
        <v>#N/A</v>
      </c>
      <c r="C366" s="40" t="e">
        <f>IF($B366="igen",Beosztás!T392,"")</f>
        <v>#N/A</v>
      </c>
      <c r="D366" s="40" t="e">
        <f>IF($B366="igen",Beosztás!U392,"")</f>
        <v>#N/A</v>
      </c>
      <c r="E366" s="40" t="e">
        <f>IF($B366="igen",Beosztás!V395,"")</f>
        <v>#N/A</v>
      </c>
      <c r="F366" s="40" t="e">
        <f>IF($B366="igen",Beosztás!W395,"")</f>
        <v>#N/A</v>
      </c>
      <c r="G366" s="40" t="e">
        <f>IF($B366="igen",Beosztás!X395,"")</f>
        <v>#N/A</v>
      </c>
      <c r="H366" s="40" t="e">
        <f>IF($B366="igen",Beosztás!Y395,"")</f>
        <v>#N/A</v>
      </c>
      <c r="I366" s="40" t="e">
        <f>IF($B366="igen",Beosztás!Z395,"")</f>
        <v>#N/A</v>
      </c>
      <c r="J366" s="40" t="e">
        <f>IF($B366="igen",Beosztás!AA395,"")</f>
        <v>#N/A</v>
      </c>
      <c r="K366" s="40" t="e">
        <f>IF($B366="igen",Beosztás!AB395,"")</f>
        <v>#N/A</v>
      </c>
      <c r="L366" s="40" t="e">
        <f>IF($B366="igen",Beosztás!AC395,"")</f>
        <v>#N/A</v>
      </c>
      <c r="M366" s="40" t="e">
        <f>IF($B366="igen",Beosztás!AD395,"")</f>
        <v>#N/A</v>
      </c>
      <c r="N366" s="40" t="e">
        <f>IF($B366="igen",Beosztás!AE395,"")</f>
        <v>#N/A</v>
      </c>
      <c r="O366" s="40" t="e">
        <f>IF($B366="igen",Beosztás!AF395,"")</f>
        <v>#N/A</v>
      </c>
      <c r="P366" s="40" t="e">
        <f>IF($B366="igen",Beosztás!AG395,"")</f>
        <v>#N/A</v>
      </c>
      <c r="Q366" s="40" t="e">
        <f>IF($B366="igen",Beosztás!AH395,"")</f>
        <v>#N/A</v>
      </c>
      <c r="R366" s="40" t="e">
        <f>IF($B366="igen",Beosztás!AI395,"")</f>
        <v>#N/A</v>
      </c>
      <c r="S366" s="40" t="e">
        <f>IF($B366="igen",Beosztás!AJ395,"")</f>
        <v>#N/A</v>
      </c>
      <c r="T366" s="40" t="e">
        <f>IF($B366="igen",Beosztás!AK395,"")</f>
        <v>#N/A</v>
      </c>
      <c r="U366" s="40" t="e">
        <f>IF($B366="igen",Beosztás!AL395,"")</f>
        <v>#N/A</v>
      </c>
      <c r="V366" s="40" t="e">
        <f>IF($B366="igen",Beosztás!AM395,"")</f>
        <v>#N/A</v>
      </c>
      <c r="W366" s="40" t="e">
        <f>IF($B366="igen",Beosztás!AN395,"")</f>
        <v>#N/A</v>
      </c>
      <c r="X366" s="40" t="e">
        <f>IF($B366="igen",Beosztás!AO395,"")</f>
        <v>#N/A</v>
      </c>
      <c r="Y366" s="40" t="e">
        <f>IF($B366="igen",Beosztás!AP395,"")</f>
        <v>#N/A</v>
      </c>
      <c r="Z366" s="40" t="e">
        <f>IF($B366="igen",Beosztás!AQ395,"")</f>
        <v>#N/A</v>
      </c>
      <c r="AA366" s="40" t="e">
        <f>IF($B366="igen",Beosztás!AR395,"")</f>
        <v>#N/A</v>
      </c>
      <c r="AB366" s="40" t="e">
        <f>IF($B366="igen",Beosztás!AS395,"")</f>
        <v>#N/A</v>
      </c>
      <c r="AC366" s="40" t="e">
        <f>IF($B366="igen",Beosztás!AT395,"")</f>
        <v>#N/A</v>
      </c>
      <c r="AD366" s="40" t="e">
        <f>IF($B366="igen",Beosztás!AU395,"")</f>
        <v>#N/A</v>
      </c>
      <c r="AE366" s="40" t="e">
        <f>IF($B366="igen",Beosztás!AV395,"")</f>
        <v>#N/A</v>
      </c>
      <c r="AF366" s="40" t="e">
        <f>IF($B366="igen",Beosztás!AW395,"")</f>
        <v>#N/A</v>
      </c>
      <c r="AG366" s="40" t="e">
        <f>IF($B366="igen",Beosztás!#REF!,"")</f>
        <v>#N/A</v>
      </c>
    </row>
    <row r="367" spans="1:33" hidden="1" x14ac:dyDescent="0.3">
      <c r="A367" s="155" t="str">
        <f>Beosztás!A396</f>
        <v>Farkas Mónika</v>
      </c>
      <c r="B367" t="e">
        <f>VLOOKUP($A367,Beosztás!$A$42:$S$348,12,)</f>
        <v>#N/A</v>
      </c>
      <c r="C367" s="40" t="e">
        <f>IF($B367="igen",Beosztás!T393,"")</f>
        <v>#N/A</v>
      </c>
      <c r="D367" s="40" t="e">
        <f>IF($B367="igen",Beosztás!U393,"")</f>
        <v>#N/A</v>
      </c>
      <c r="E367" s="40" t="e">
        <f>IF($B367="igen",Beosztás!V396,"")</f>
        <v>#N/A</v>
      </c>
      <c r="F367" s="40" t="e">
        <f>IF($B367="igen",Beosztás!W396,"")</f>
        <v>#N/A</v>
      </c>
      <c r="G367" s="40" t="e">
        <f>IF($B367="igen",Beosztás!X396,"")</f>
        <v>#N/A</v>
      </c>
      <c r="H367" s="40" t="e">
        <f>IF($B367="igen",Beosztás!Y396,"")</f>
        <v>#N/A</v>
      </c>
      <c r="I367" s="40" t="e">
        <f>IF($B367="igen",Beosztás!Z396,"")</f>
        <v>#N/A</v>
      </c>
      <c r="J367" s="40" t="e">
        <f>IF($B367="igen",Beosztás!AA396,"")</f>
        <v>#N/A</v>
      </c>
      <c r="K367" s="40" t="e">
        <f>IF($B367="igen",Beosztás!AB396,"")</f>
        <v>#N/A</v>
      </c>
      <c r="L367" s="40" t="e">
        <f>IF($B367="igen",Beosztás!AC396,"")</f>
        <v>#N/A</v>
      </c>
      <c r="M367" s="40" t="e">
        <f>IF($B367="igen",Beosztás!AD396,"")</f>
        <v>#N/A</v>
      </c>
      <c r="N367" s="40" t="e">
        <f>IF($B367="igen",Beosztás!AE396,"")</f>
        <v>#N/A</v>
      </c>
      <c r="O367" s="40" t="e">
        <f>IF($B367="igen",Beosztás!AF396,"")</f>
        <v>#N/A</v>
      </c>
      <c r="P367" s="40" t="e">
        <f>IF($B367="igen",Beosztás!AG396,"")</f>
        <v>#N/A</v>
      </c>
      <c r="Q367" s="40" t="e">
        <f>IF($B367="igen",Beosztás!AH396,"")</f>
        <v>#N/A</v>
      </c>
      <c r="R367" s="40" t="e">
        <f>IF($B367="igen",Beosztás!AI396,"")</f>
        <v>#N/A</v>
      </c>
      <c r="S367" s="40" t="e">
        <f>IF($B367="igen",Beosztás!AJ396,"")</f>
        <v>#N/A</v>
      </c>
      <c r="T367" s="40" t="e">
        <f>IF($B367="igen",Beosztás!AK396,"")</f>
        <v>#N/A</v>
      </c>
      <c r="U367" s="40" t="e">
        <f>IF($B367="igen",Beosztás!AL396,"")</f>
        <v>#N/A</v>
      </c>
      <c r="V367" s="40" t="e">
        <f>IF($B367="igen",Beosztás!AM396,"")</f>
        <v>#N/A</v>
      </c>
      <c r="W367" s="40" t="e">
        <f>IF($B367="igen",Beosztás!AN396,"")</f>
        <v>#N/A</v>
      </c>
      <c r="X367" s="40" t="e">
        <f>IF($B367="igen",Beosztás!AO396,"")</f>
        <v>#N/A</v>
      </c>
      <c r="Y367" s="40" t="e">
        <f>IF($B367="igen",Beosztás!AP396,"")</f>
        <v>#N/A</v>
      </c>
      <c r="Z367" s="40" t="e">
        <f>IF($B367="igen",Beosztás!AQ396,"")</f>
        <v>#N/A</v>
      </c>
      <c r="AA367" s="40" t="e">
        <f>IF($B367="igen",Beosztás!AR396,"")</f>
        <v>#N/A</v>
      </c>
      <c r="AB367" s="40" t="e">
        <f>IF($B367="igen",Beosztás!AS396,"")</f>
        <v>#N/A</v>
      </c>
      <c r="AC367" s="40" t="e">
        <f>IF($B367="igen",Beosztás!AT396,"")</f>
        <v>#N/A</v>
      </c>
      <c r="AD367" s="40" t="e">
        <f>IF($B367="igen",Beosztás!AU396,"")</f>
        <v>#N/A</v>
      </c>
      <c r="AE367" s="40" t="e">
        <f>IF($B367="igen",Beosztás!AV396,"")</f>
        <v>#N/A</v>
      </c>
      <c r="AF367" s="40" t="e">
        <f>IF($B367="igen",Beosztás!AW396,"")</f>
        <v>#N/A</v>
      </c>
      <c r="AG367" s="40" t="e">
        <f>IF($B367="igen",Beosztás!AX398,"")</f>
        <v>#N/A</v>
      </c>
    </row>
    <row r="368" spans="1:33" hidden="1" x14ac:dyDescent="0.3">
      <c r="A368" s="155" t="str">
        <f>Beosztás!A397</f>
        <v>Csatári Ádám Patrik</v>
      </c>
      <c r="B368" t="e">
        <f>VLOOKUP($A368,Beosztás!$A$42:$S$348,12,)</f>
        <v>#N/A</v>
      </c>
      <c r="C368" s="40" t="e">
        <f>IF($B368="igen",Beosztás!T394,"")</f>
        <v>#N/A</v>
      </c>
      <c r="D368" s="40" t="e">
        <f>IF($B368="igen",Beosztás!U394,"")</f>
        <v>#N/A</v>
      </c>
      <c r="E368" s="40" t="e">
        <f>IF($B368="igen",Beosztás!V397,"")</f>
        <v>#N/A</v>
      </c>
      <c r="F368" s="40" t="e">
        <f>IF($B368="igen",Beosztás!W397,"")</f>
        <v>#N/A</v>
      </c>
      <c r="G368" s="40" t="e">
        <f>IF($B368="igen",Beosztás!X397,"")</f>
        <v>#N/A</v>
      </c>
      <c r="H368" s="40" t="e">
        <f>IF($B368="igen",Beosztás!Y397,"")</f>
        <v>#N/A</v>
      </c>
      <c r="I368" s="40" t="e">
        <f>IF($B368="igen",Beosztás!Z397,"")</f>
        <v>#N/A</v>
      </c>
      <c r="J368" s="40" t="e">
        <f>IF($B368="igen",Beosztás!AA397,"")</f>
        <v>#N/A</v>
      </c>
      <c r="K368" s="40" t="e">
        <f>IF($B368="igen",Beosztás!AB397,"")</f>
        <v>#N/A</v>
      </c>
      <c r="L368" s="40" t="e">
        <f>IF($B368="igen",Beosztás!AC397,"")</f>
        <v>#N/A</v>
      </c>
      <c r="M368" s="40" t="e">
        <f>IF($B368="igen",Beosztás!AD397,"")</f>
        <v>#N/A</v>
      </c>
      <c r="N368" s="40" t="e">
        <f>IF($B368="igen",Beosztás!AE397,"")</f>
        <v>#N/A</v>
      </c>
      <c r="O368" s="40" t="e">
        <f>IF($B368="igen",Beosztás!AF397,"")</f>
        <v>#N/A</v>
      </c>
      <c r="P368" s="40" t="e">
        <f>IF($B368="igen",Beosztás!AG397,"")</f>
        <v>#N/A</v>
      </c>
      <c r="Q368" s="40" t="e">
        <f>IF($B368="igen",Beosztás!AH397,"")</f>
        <v>#N/A</v>
      </c>
      <c r="R368" s="40" t="e">
        <f>IF($B368="igen",Beosztás!AI397,"")</f>
        <v>#N/A</v>
      </c>
      <c r="S368" s="40" t="e">
        <f>IF($B368="igen",Beosztás!AJ397,"")</f>
        <v>#N/A</v>
      </c>
      <c r="T368" s="40" t="e">
        <f>IF($B368="igen",Beosztás!AK397,"")</f>
        <v>#N/A</v>
      </c>
      <c r="U368" s="40" t="e">
        <f>IF($B368="igen",Beosztás!AL397,"")</f>
        <v>#N/A</v>
      </c>
      <c r="V368" s="40" t="e">
        <f>IF($B368="igen",Beosztás!AM397,"")</f>
        <v>#N/A</v>
      </c>
      <c r="W368" s="40" t="e">
        <f>IF($B368="igen",Beosztás!AN397,"")</f>
        <v>#N/A</v>
      </c>
      <c r="X368" s="40" t="e">
        <f>IF($B368="igen",Beosztás!AO397,"")</f>
        <v>#N/A</v>
      </c>
      <c r="Y368" s="40" t="e">
        <f>IF($B368="igen",Beosztás!AP397,"")</f>
        <v>#N/A</v>
      </c>
      <c r="Z368" s="40" t="e">
        <f>IF($B368="igen",Beosztás!AQ397,"")</f>
        <v>#N/A</v>
      </c>
      <c r="AA368" s="40" t="e">
        <f>IF($B368="igen",Beosztás!AR397,"")</f>
        <v>#N/A</v>
      </c>
      <c r="AB368" s="40" t="e">
        <f>IF($B368="igen",Beosztás!AS397,"")</f>
        <v>#N/A</v>
      </c>
      <c r="AC368" s="40" t="e">
        <f>IF($B368="igen",Beosztás!AT397,"")</f>
        <v>#N/A</v>
      </c>
      <c r="AD368" s="40" t="e">
        <f>IF($B368="igen",Beosztás!AU397,"")</f>
        <v>#N/A</v>
      </c>
      <c r="AE368" s="40" t="e">
        <f>IF($B368="igen",Beosztás!AV397,"")</f>
        <v>#N/A</v>
      </c>
      <c r="AF368" s="40" t="e">
        <f>IF($B368="igen",Beosztás!AW397,"")</f>
        <v>#N/A</v>
      </c>
      <c r="AG368" s="40" t="e">
        <f>IF($B368="igen",Beosztás!AX399,"")</f>
        <v>#N/A</v>
      </c>
    </row>
    <row r="369" spans="1:33" hidden="1" x14ac:dyDescent="0.3">
      <c r="A369" s="155" t="e">
        <f>Beosztás!#REF!</f>
        <v>#REF!</v>
      </c>
      <c r="B369" t="e">
        <f>VLOOKUP($A369,Beosztás!$A$42:$S$348,12,)</f>
        <v>#REF!</v>
      </c>
      <c r="C369" s="40" t="e">
        <f>IF($B369="igen",Beosztás!T395,"")</f>
        <v>#REF!</v>
      </c>
      <c r="D369" s="40" t="e">
        <f>IF($B369="igen",Beosztás!U395,"")</f>
        <v>#REF!</v>
      </c>
      <c r="E369" s="40" t="e">
        <f>IF($B369="igen",Beosztás!#REF!,"")</f>
        <v>#REF!</v>
      </c>
      <c r="F369" s="40" t="e">
        <f>IF($B369="igen",Beosztás!#REF!,"")</f>
        <v>#REF!</v>
      </c>
      <c r="G369" s="40" t="e">
        <f>IF($B369="igen",Beosztás!#REF!,"")</f>
        <v>#REF!</v>
      </c>
      <c r="H369" s="40" t="e">
        <f>IF($B369="igen",Beosztás!#REF!,"")</f>
        <v>#REF!</v>
      </c>
      <c r="I369" s="40" t="e">
        <f>IF($B369="igen",Beosztás!#REF!,"")</f>
        <v>#REF!</v>
      </c>
      <c r="J369" s="40" t="e">
        <f>IF($B369="igen",Beosztás!#REF!,"")</f>
        <v>#REF!</v>
      </c>
      <c r="K369" s="40" t="e">
        <f>IF($B369="igen",Beosztás!#REF!,"")</f>
        <v>#REF!</v>
      </c>
      <c r="L369" s="40" t="e">
        <f>IF($B369="igen",Beosztás!#REF!,"")</f>
        <v>#REF!</v>
      </c>
      <c r="M369" s="40" t="e">
        <f>IF($B369="igen",Beosztás!#REF!,"")</f>
        <v>#REF!</v>
      </c>
      <c r="N369" s="40" t="e">
        <f>IF($B369="igen",Beosztás!#REF!,"")</f>
        <v>#REF!</v>
      </c>
      <c r="O369" s="40" t="e">
        <f>IF($B369="igen",Beosztás!#REF!,"")</f>
        <v>#REF!</v>
      </c>
      <c r="P369" s="40" t="e">
        <f>IF($B369="igen",Beosztás!#REF!,"")</f>
        <v>#REF!</v>
      </c>
      <c r="Q369" s="40" t="e">
        <f>IF($B369="igen",Beosztás!#REF!,"")</f>
        <v>#REF!</v>
      </c>
      <c r="R369" s="40" t="e">
        <f>IF($B369="igen",Beosztás!#REF!,"")</f>
        <v>#REF!</v>
      </c>
      <c r="S369" s="40" t="e">
        <f>IF($B369="igen",Beosztás!#REF!,"")</f>
        <v>#REF!</v>
      </c>
      <c r="T369" s="40" t="e">
        <f>IF($B369="igen",Beosztás!#REF!,"")</f>
        <v>#REF!</v>
      </c>
      <c r="U369" s="40" t="e">
        <f>IF($B369="igen",Beosztás!#REF!,"")</f>
        <v>#REF!</v>
      </c>
      <c r="V369" s="40" t="e">
        <f>IF($B369="igen",Beosztás!#REF!,"")</f>
        <v>#REF!</v>
      </c>
      <c r="W369" s="40" t="e">
        <f>IF($B369="igen",Beosztás!#REF!,"")</f>
        <v>#REF!</v>
      </c>
      <c r="X369" s="40" t="e">
        <f>IF($B369="igen",Beosztás!#REF!,"")</f>
        <v>#REF!</v>
      </c>
      <c r="Y369" s="40" t="e">
        <f>IF($B369="igen",Beosztás!#REF!,"")</f>
        <v>#REF!</v>
      </c>
      <c r="Z369" s="40" t="e">
        <f>IF($B369="igen",Beosztás!#REF!,"")</f>
        <v>#REF!</v>
      </c>
      <c r="AA369" s="40" t="e">
        <f>IF($B369="igen",Beosztás!#REF!,"")</f>
        <v>#REF!</v>
      </c>
      <c r="AB369" s="40" t="e">
        <f>IF($B369="igen",Beosztás!#REF!,"")</f>
        <v>#REF!</v>
      </c>
      <c r="AC369" s="40" t="e">
        <f>IF($B369="igen",Beosztás!#REF!,"")</f>
        <v>#REF!</v>
      </c>
      <c r="AD369" s="40" t="e">
        <f>IF($B369="igen",Beosztás!#REF!,"")</f>
        <v>#REF!</v>
      </c>
      <c r="AE369" s="40" t="e">
        <f>IF($B369="igen",Beosztás!#REF!,"")</f>
        <v>#REF!</v>
      </c>
      <c r="AF369" s="40" t="e">
        <f>IF($B369="igen",Beosztás!#REF!,"")</f>
        <v>#REF!</v>
      </c>
      <c r="AG369" s="40" t="e">
        <f>IF($B369="igen",Beosztás!AX400,"")</f>
        <v>#REF!</v>
      </c>
    </row>
    <row r="370" spans="1:33" hidden="1" x14ac:dyDescent="0.3">
      <c r="A370" s="155">
        <f>Beosztás!A398</f>
        <v>0</v>
      </c>
      <c r="B370">
        <f>VLOOKUP($A370,Beosztás!$A$42:$S$348,12,)</f>
        <v>0</v>
      </c>
      <c r="C370" s="40" t="str">
        <f>IF($B370="igen",Beosztás!T396,"")</f>
        <v/>
      </c>
      <c r="D370" s="40" t="str">
        <f>IF($B370="igen",Beosztás!U396,"")</f>
        <v/>
      </c>
      <c r="E370" s="40" t="str">
        <f>IF($B370="igen",Beosztás!V398,"")</f>
        <v/>
      </c>
      <c r="F370" s="40" t="str">
        <f>IF($B370="igen",Beosztás!W398,"")</f>
        <v/>
      </c>
      <c r="G370" s="40" t="str">
        <f>IF($B370="igen",Beosztás!X398,"")</f>
        <v/>
      </c>
      <c r="H370" s="40" t="str">
        <f>IF($B370="igen",Beosztás!Y398,"")</f>
        <v/>
      </c>
      <c r="I370" s="40" t="str">
        <f>IF($B370="igen",Beosztás!Z398,"")</f>
        <v/>
      </c>
      <c r="J370" s="40" t="str">
        <f>IF($B370="igen",Beosztás!AA398,"")</f>
        <v/>
      </c>
      <c r="K370" s="40" t="str">
        <f>IF($B370="igen",Beosztás!AB398,"")</f>
        <v/>
      </c>
      <c r="L370" s="40" t="str">
        <f>IF($B370="igen",Beosztás!AC398,"")</f>
        <v/>
      </c>
      <c r="M370" s="40" t="str">
        <f>IF($B370="igen",Beosztás!AD398,"")</f>
        <v/>
      </c>
      <c r="N370" s="40" t="str">
        <f>IF($B370="igen",Beosztás!AE398,"")</f>
        <v/>
      </c>
      <c r="O370" s="40" t="str">
        <f>IF($B370="igen",Beosztás!AF398,"")</f>
        <v/>
      </c>
      <c r="P370" s="40" t="str">
        <f>IF($B370="igen",Beosztás!AG398,"")</f>
        <v/>
      </c>
      <c r="Q370" s="40" t="str">
        <f>IF($B370="igen",Beosztás!AH398,"")</f>
        <v/>
      </c>
      <c r="R370" s="40" t="str">
        <f>IF($B370="igen",Beosztás!AI398,"")</f>
        <v/>
      </c>
      <c r="S370" s="40" t="str">
        <f>IF($B370="igen",Beosztás!AJ398,"")</f>
        <v/>
      </c>
      <c r="T370" s="40" t="str">
        <f>IF($B370="igen",Beosztás!AK398,"")</f>
        <v/>
      </c>
      <c r="U370" s="40" t="str">
        <f>IF($B370="igen",Beosztás!AL398,"")</f>
        <v/>
      </c>
      <c r="V370" s="40" t="str">
        <f>IF($B370="igen",Beosztás!AM398,"")</f>
        <v/>
      </c>
      <c r="W370" s="40" t="str">
        <f>IF($B370="igen",Beosztás!AN398,"")</f>
        <v/>
      </c>
      <c r="X370" s="40" t="str">
        <f>IF($B370="igen",Beosztás!AO398,"")</f>
        <v/>
      </c>
      <c r="Y370" s="40" t="str">
        <f>IF($B370="igen",Beosztás!AP398,"")</f>
        <v/>
      </c>
      <c r="Z370" s="40" t="str">
        <f>IF($B370="igen",Beosztás!AQ398,"")</f>
        <v/>
      </c>
      <c r="AA370" s="40" t="str">
        <f>IF($B370="igen",Beosztás!AR398,"")</f>
        <v/>
      </c>
      <c r="AB370" s="40" t="str">
        <f>IF($B370="igen",Beosztás!AS398,"")</f>
        <v/>
      </c>
      <c r="AC370" s="40" t="str">
        <f>IF($B370="igen",Beosztás!AT398,"")</f>
        <v/>
      </c>
      <c r="AD370" s="40" t="str">
        <f>IF($B370="igen",Beosztás!AU398,"")</f>
        <v/>
      </c>
      <c r="AE370" s="40" t="str">
        <f>IF($B370="igen",Beosztás!AV398,"")</f>
        <v/>
      </c>
      <c r="AF370" s="40" t="str">
        <f>IF($B370="igen",Beosztás!AW398,"")</f>
        <v/>
      </c>
      <c r="AG370" s="40" t="str">
        <f>IF($B370="igen",Beosztás!AX401,"")</f>
        <v/>
      </c>
    </row>
    <row r="371" spans="1:33" hidden="1" x14ac:dyDescent="0.3">
      <c r="A371" s="155">
        <f>Beosztás!A399</f>
        <v>0</v>
      </c>
      <c r="B371">
        <f>VLOOKUP($A371,Beosztás!$A$42:$S$348,12,)</f>
        <v>0</v>
      </c>
      <c r="C371" s="40" t="str">
        <f>IF($B371="igen",Beosztás!T397,"")</f>
        <v/>
      </c>
      <c r="D371" s="40" t="str">
        <f>IF($B371="igen",Beosztás!U397,"")</f>
        <v/>
      </c>
      <c r="E371" s="40" t="str">
        <f>IF($B371="igen",Beosztás!V399,"")</f>
        <v/>
      </c>
      <c r="F371" s="40" t="str">
        <f>IF($B371="igen",Beosztás!W399,"")</f>
        <v/>
      </c>
      <c r="G371" s="40" t="str">
        <f>IF($B371="igen",Beosztás!X399,"")</f>
        <v/>
      </c>
      <c r="H371" s="40" t="str">
        <f>IF($B371="igen",Beosztás!Y399,"")</f>
        <v/>
      </c>
      <c r="I371" s="40" t="str">
        <f>IF($B371="igen",Beosztás!Z399,"")</f>
        <v/>
      </c>
      <c r="J371" s="40" t="str">
        <f>IF($B371="igen",Beosztás!AA399,"")</f>
        <v/>
      </c>
      <c r="K371" s="40" t="str">
        <f>IF($B371="igen",Beosztás!AB399,"")</f>
        <v/>
      </c>
      <c r="L371" s="40" t="str">
        <f>IF($B371="igen",Beosztás!AC399,"")</f>
        <v/>
      </c>
      <c r="M371" s="40" t="str">
        <f>IF($B371="igen",Beosztás!AD399,"")</f>
        <v/>
      </c>
      <c r="N371" s="40" t="str">
        <f>IF($B371="igen",Beosztás!AE399,"")</f>
        <v/>
      </c>
      <c r="O371" s="40" t="str">
        <f>IF($B371="igen",Beosztás!AF399,"")</f>
        <v/>
      </c>
      <c r="P371" s="40" t="str">
        <f>IF($B371="igen",Beosztás!AG399,"")</f>
        <v/>
      </c>
      <c r="Q371" s="40" t="str">
        <f>IF($B371="igen",Beosztás!AH399,"")</f>
        <v/>
      </c>
      <c r="R371" s="40" t="str">
        <f>IF($B371="igen",Beosztás!AI399,"")</f>
        <v/>
      </c>
      <c r="S371" s="40" t="str">
        <f>IF($B371="igen",Beosztás!AJ399,"")</f>
        <v/>
      </c>
      <c r="T371" s="40" t="str">
        <f>IF($B371="igen",Beosztás!AK399,"")</f>
        <v/>
      </c>
      <c r="U371" s="40" t="str">
        <f>IF($B371="igen",Beosztás!AL399,"")</f>
        <v/>
      </c>
      <c r="V371" s="40" t="str">
        <f>IF($B371="igen",Beosztás!AM399,"")</f>
        <v/>
      </c>
      <c r="W371" s="40" t="str">
        <f>IF($B371="igen",Beosztás!AN399,"")</f>
        <v/>
      </c>
      <c r="X371" s="40" t="str">
        <f>IF($B371="igen",Beosztás!AO399,"")</f>
        <v/>
      </c>
      <c r="Y371" s="40" t="str">
        <f>IF($B371="igen",Beosztás!AP399,"")</f>
        <v/>
      </c>
      <c r="Z371" s="40" t="str">
        <f>IF($B371="igen",Beosztás!AQ399,"")</f>
        <v/>
      </c>
      <c r="AA371" s="40" t="str">
        <f>IF($B371="igen",Beosztás!AR399,"")</f>
        <v/>
      </c>
      <c r="AB371" s="40" t="str">
        <f>IF($B371="igen",Beosztás!AS399,"")</f>
        <v/>
      </c>
      <c r="AC371" s="40" t="str">
        <f>IF($B371="igen",Beosztás!AT399,"")</f>
        <v/>
      </c>
      <c r="AD371" s="40" t="str">
        <f>IF($B371="igen",Beosztás!AU399,"")</f>
        <v/>
      </c>
      <c r="AE371" s="40" t="str">
        <f>IF($B371="igen",Beosztás!AV399,"")</f>
        <v/>
      </c>
      <c r="AF371" s="40" t="str">
        <f>IF($B371="igen",Beosztás!AW399,"")</f>
        <v/>
      </c>
      <c r="AG371" s="40" t="str">
        <f>IF($B371="igen",Beosztás!AX402,"")</f>
        <v/>
      </c>
    </row>
    <row r="372" spans="1:33" hidden="1" x14ac:dyDescent="0.3">
      <c r="A372" s="155">
        <f>Beosztás!A400</f>
        <v>0</v>
      </c>
      <c r="B372">
        <f>VLOOKUP($A372,Beosztás!$A$42:$S$348,12,)</f>
        <v>0</v>
      </c>
      <c r="C372" s="40" t="str">
        <f>IF($B372="igen",Beosztás!#REF!,"")</f>
        <v/>
      </c>
      <c r="D372" s="40" t="str">
        <f>IF($B372="igen",Beosztás!#REF!,"")</f>
        <v/>
      </c>
      <c r="E372" s="40" t="str">
        <f>IF($B372="igen",Beosztás!V400,"")</f>
        <v/>
      </c>
      <c r="F372" s="40" t="str">
        <f>IF($B372="igen",Beosztás!W400,"")</f>
        <v/>
      </c>
      <c r="G372" s="40" t="str">
        <f>IF($B372="igen",Beosztás!X400,"")</f>
        <v/>
      </c>
      <c r="H372" s="40" t="str">
        <f>IF($B372="igen",Beosztás!Y400,"")</f>
        <v/>
      </c>
      <c r="I372" s="40" t="str">
        <f>IF($B372="igen",Beosztás!Z400,"")</f>
        <v/>
      </c>
      <c r="J372" s="40" t="str">
        <f>IF($B372="igen",Beosztás!AA400,"")</f>
        <v/>
      </c>
      <c r="K372" s="40" t="str">
        <f>IF($B372="igen",Beosztás!AB400,"")</f>
        <v/>
      </c>
      <c r="L372" s="40" t="str">
        <f>IF($B372="igen",Beosztás!AC400,"")</f>
        <v/>
      </c>
      <c r="M372" s="40" t="str">
        <f>IF($B372="igen",Beosztás!AD400,"")</f>
        <v/>
      </c>
      <c r="N372" s="40" t="str">
        <f>IF($B372="igen",Beosztás!AE400,"")</f>
        <v/>
      </c>
      <c r="O372" s="40" t="str">
        <f>IF($B372="igen",Beosztás!AF400,"")</f>
        <v/>
      </c>
      <c r="P372" s="40" t="str">
        <f>IF($B372="igen",Beosztás!AG400,"")</f>
        <v/>
      </c>
      <c r="Q372" s="40" t="str">
        <f>IF($B372="igen",Beosztás!AH400,"")</f>
        <v/>
      </c>
      <c r="R372" s="40" t="str">
        <f>IF($B372="igen",Beosztás!AI400,"")</f>
        <v/>
      </c>
      <c r="S372" s="40" t="str">
        <f>IF($B372="igen",Beosztás!AJ400,"")</f>
        <v/>
      </c>
      <c r="T372" s="40" t="str">
        <f>IF($B372="igen",Beosztás!AK400,"")</f>
        <v/>
      </c>
      <c r="U372" s="40" t="str">
        <f>IF($B372="igen",Beosztás!AL400,"")</f>
        <v/>
      </c>
      <c r="V372" s="40" t="str">
        <f>IF($B372="igen",Beosztás!AM400,"")</f>
        <v/>
      </c>
      <c r="W372" s="40" t="str">
        <f>IF($B372="igen",Beosztás!AN400,"")</f>
        <v/>
      </c>
      <c r="X372" s="40" t="str">
        <f>IF($B372="igen",Beosztás!AO400,"")</f>
        <v/>
      </c>
      <c r="Y372" s="40" t="str">
        <f>IF($B372="igen",Beosztás!AP400,"")</f>
        <v/>
      </c>
      <c r="Z372" s="40" t="str">
        <f>IF($B372="igen",Beosztás!AQ400,"")</f>
        <v/>
      </c>
      <c r="AA372" s="40" t="str">
        <f>IF($B372="igen",Beosztás!AR400,"")</f>
        <v/>
      </c>
      <c r="AB372" s="40" t="str">
        <f>IF($B372="igen",Beosztás!AS400,"")</f>
        <v/>
      </c>
      <c r="AC372" s="40" t="str">
        <f>IF($B372="igen",Beosztás!AT400,"")</f>
        <v/>
      </c>
      <c r="AD372" s="40" t="str">
        <f>IF($B372="igen",Beosztás!AU400,"")</f>
        <v/>
      </c>
      <c r="AE372" s="40" t="str">
        <f>IF($B372="igen",Beosztás!AV400,"")</f>
        <v/>
      </c>
      <c r="AF372" s="40" t="str">
        <f>IF($B372="igen",Beosztás!AW400,"")</f>
        <v/>
      </c>
      <c r="AG372" s="40" t="str">
        <f>IF($B372="igen",Beosztás!AX403,"")</f>
        <v/>
      </c>
    </row>
    <row r="373" spans="1:33" hidden="1" x14ac:dyDescent="0.3">
      <c r="A373" s="155">
        <f>Beosztás!A401</f>
        <v>0</v>
      </c>
      <c r="B373">
        <f>VLOOKUP($A373,Beosztás!$A$42:$S$348,12,)</f>
        <v>0</v>
      </c>
      <c r="C373" s="40" t="str">
        <f>IF($B373="igen",Beosztás!T398,"")</f>
        <v/>
      </c>
      <c r="D373" s="40" t="str">
        <f>IF($B373="igen",Beosztás!U398,"")</f>
        <v/>
      </c>
      <c r="E373" s="40" t="str">
        <f>IF($B373="igen",Beosztás!V401,"")</f>
        <v/>
      </c>
      <c r="F373" s="40" t="str">
        <f>IF($B373="igen",Beosztás!W401,"")</f>
        <v/>
      </c>
      <c r="G373" s="40" t="str">
        <f>IF($B373="igen",Beosztás!X401,"")</f>
        <v/>
      </c>
      <c r="H373" s="40" t="str">
        <f>IF($B373="igen",Beosztás!Y401,"")</f>
        <v/>
      </c>
      <c r="I373" s="40" t="str">
        <f>IF($B373="igen",Beosztás!Z401,"")</f>
        <v/>
      </c>
      <c r="J373" s="40" t="str">
        <f>IF($B373="igen",Beosztás!AA401,"")</f>
        <v/>
      </c>
      <c r="K373" s="40" t="str">
        <f>IF($B373="igen",Beosztás!AB401,"")</f>
        <v/>
      </c>
      <c r="L373" s="40" t="str">
        <f>IF($B373="igen",Beosztás!AC401,"")</f>
        <v/>
      </c>
      <c r="M373" s="40" t="str">
        <f>IF($B373="igen",Beosztás!AD401,"")</f>
        <v/>
      </c>
      <c r="N373" s="40" t="str">
        <f>IF($B373="igen",Beosztás!AE401,"")</f>
        <v/>
      </c>
      <c r="O373" s="40" t="str">
        <f>IF($B373="igen",Beosztás!AF401,"")</f>
        <v/>
      </c>
      <c r="P373" s="40" t="str">
        <f>IF($B373="igen",Beosztás!AG401,"")</f>
        <v/>
      </c>
      <c r="Q373" s="40" t="str">
        <f>IF($B373="igen",Beosztás!AH401,"")</f>
        <v/>
      </c>
      <c r="R373" s="40" t="str">
        <f>IF($B373="igen",Beosztás!AI401,"")</f>
        <v/>
      </c>
      <c r="S373" s="40" t="str">
        <f>IF($B373="igen",Beosztás!AJ401,"")</f>
        <v/>
      </c>
      <c r="T373" s="40" t="str">
        <f>IF($B373="igen",Beosztás!AK401,"")</f>
        <v/>
      </c>
      <c r="U373" s="40" t="str">
        <f>IF($B373="igen",Beosztás!AL401,"")</f>
        <v/>
      </c>
      <c r="V373" s="40" t="str">
        <f>IF($B373="igen",Beosztás!AM401,"")</f>
        <v/>
      </c>
      <c r="W373" s="40" t="str">
        <f>IF($B373="igen",Beosztás!AN401,"")</f>
        <v/>
      </c>
      <c r="X373" s="40" t="str">
        <f>IF($B373="igen",Beosztás!AO401,"")</f>
        <v/>
      </c>
      <c r="Y373" s="40" t="str">
        <f>IF($B373="igen",Beosztás!AP401,"")</f>
        <v/>
      </c>
      <c r="Z373" s="40" t="str">
        <f>IF($B373="igen",Beosztás!AQ401,"")</f>
        <v/>
      </c>
      <c r="AA373" s="40" t="str">
        <f>IF($B373="igen",Beosztás!AR401,"")</f>
        <v/>
      </c>
      <c r="AB373" s="40" t="str">
        <f>IF($B373="igen",Beosztás!AS401,"")</f>
        <v/>
      </c>
      <c r="AC373" s="40" t="str">
        <f>IF($B373="igen",Beosztás!AT401,"")</f>
        <v/>
      </c>
      <c r="AD373" s="40" t="str">
        <f>IF($B373="igen",Beosztás!AU401,"")</f>
        <v/>
      </c>
      <c r="AE373" s="40" t="str">
        <f>IF($B373="igen",Beosztás!AV401,"")</f>
        <v/>
      </c>
      <c r="AF373" s="40" t="str">
        <f>IF($B373="igen",Beosztás!AW401,"")</f>
        <v/>
      </c>
      <c r="AG373" s="40" t="str">
        <f>IF($B373="igen",Beosztás!AX404,"")</f>
        <v/>
      </c>
    </row>
    <row r="374" spans="1:33" hidden="1" x14ac:dyDescent="0.3">
      <c r="A374" s="155">
        <f>Beosztás!A402</f>
        <v>0</v>
      </c>
      <c r="B374">
        <f>VLOOKUP($A374,Beosztás!$A$42:$S$348,12,)</f>
        <v>0</v>
      </c>
      <c r="C374" s="40" t="str">
        <f>IF($B374="igen",Beosztás!T399,"")</f>
        <v/>
      </c>
      <c r="D374" s="40" t="str">
        <f>IF($B374="igen",Beosztás!U399,"")</f>
        <v/>
      </c>
      <c r="E374" s="40" t="str">
        <f>IF($B374="igen",Beosztás!V402,"")</f>
        <v/>
      </c>
      <c r="F374" s="40" t="str">
        <f>IF($B374="igen",Beosztás!W402,"")</f>
        <v/>
      </c>
      <c r="G374" s="40" t="str">
        <f>IF($B374="igen",Beosztás!X402,"")</f>
        <v/>
      </c>
      <c r="H374" s="40" t="str">
        <f>IF($B374="igen",Beosztás!Y402,"")</f>
        <v/>
      </c>
      <c r="I374" s="40" t="str">
        <f>IF($B374="igen",Beosztás!Z402,"")</f>
        <v/>
      </c>
      <c r="J374" s="40" t="str">
        <f>IF($B374="igen",Beosztás!AA402,"")</f>
        <v/>
      </c>
      <c r="K374" s="40" t="str">
        <f>IF($B374="igen",Beosztás!AB402,"")</f>
        <v/>
      </c>
      <c r="L374" s="40" t="str">
        <f>IF($B374="igen",Beosztás!AC402,"")</f>
        <v/>
      </c>
      <c r="M374" s="40" t="str">
        <f>IF($B374="igen",Beosztás!AD402,"")</f>
        <v/>
      </c>
      <c r="N374" s="40" t="str">
        <f>IF($B374="igen",Beosztás!AE402,"")</f>
        <v/>
      </c>
      <c r="O374" s="40" t="str">
        <f>IF($B374="igen",Beosztás!AF402,"")</f>
        <v/>
      </c>
      <c r="P374" s="40" t="str">
        <f>IF($B374="igen",Beosztás!AG402,"")</f>
        <v/>
      </c>
      <c r="Q374" s="40" t="str">
        <f>IF($B374="igen",Beosztás!AH402,"")</f>
        <v/>
      </c>
      <c r="R374" s="40" t="str">
        <f>IF($B374="igen",Beosztás!AI402,"")</f>
        <v/>
      </c>
      <c r="S374" s="40" t="str">
        <f>IF($B374="igen",Beosztás!AJ402,"")</f>
        <v/>
      </c>
      <c r="T374" s="40" t="str">
        <f>IF($B374="igen",Beosztás!AK402,"")</f>
        <v/>
      </c>
      <c r="U374" s="40" t="str">
        <f>IF($B374="igen",Beosztás!AL402,"")</f>
        <v/>
      </c>
      <c r="V374" s="40" t="str">
        <f>IF($B374="igen",Beosztás!AM402,"")</f>
        <v/>
      </c>
      <c r="W374" s="40" t="str">
        <f>IF($B374="igen",Beosztás!AN402,"")</f>
        <v/>
      </c>
      <c r="X374" s="40" t="str">
        <f>IF($B374="igen",Beosztás!AO402,"")</f>
        <v/>
      </c>
      <c r="Y374" s="40" t="str">
        <f>IF($B374="igen",Beosztás!AP402,"")</f>
        <v/>
      </c>
      <c r="Z374" s="40" t="str">
        <f>IF($B374="igen",Beosztás!AQ402,"")</f>
        <v/>
      </c>
      <c r="AA374" s="40" t="str">
        <f>IF($B374="igen",Beosztás!AR402,"")</f>
        <v/>
      </c>
      <c r="AB374" s="40" t="str">
        <f>IF($B374="igen",Beosztás!AS402,"")</f>
        <v/>
      </c>
      <c r="AC374" s="40" t="str">
        <f>IF($B374="igen",Beosztás!AT402,"")</f>
        <v/>
      </c>
      <c r="AD374" s="40" t="str">
        <f>IF($B374="igen",Beosztás!AU402,"")</f>
        <v/>
      </c>
      <c r="AE374" s="40" t="str">
        <f>IF($B374="igen",Beosztás!AV402,"")</f>
        <v/>
      </c>
      <c r="AF374" s="40" t="str">
        <f>IF($B374="igen",Beosztás!AW402,"")</f>
        <v/>
      </c>
      <c r="AG374" s="40" t="str">
        <f>IF($B374="igen",Beosztás!AX405,"")</f>
        <v/>
      </c>
    </row>
    <row r="375" spans="1:33" hidden="1" x14ac:dyDescent="0.3">
      <c r="A375" s="155">
        <f>Beosztás!A403</f>
        <v>0</v>
      </c>
      <c r="B375">
        <f>VLOOKUP($A375,Beosztás!$A$42:$S$348,12,)</f>
        <v>0</v>
      </c>
      <c r="C375" s="40" t="str">
        <f>IF($B375="igen",Beosztás!T400,"")</f>
        <v/>
      </c>
      <c r="D375" s="40" t="str">
        <f>IF($B375="igen",Beosztás!U400,"")</f>
        <v/>
      </c>
      <c r="E375" s="40" t="str">
        <f>IF($B375="igen",Beosztás!V403,"")</f>
        <v/>
      </c>
      <c r="F375" s="40" t="str">
        <f>IF($B375="igen",Beosztás!W403,"")</f>
        <v/>
      </c>
      <c r="G375" s="40" t="str">
        <f>IF($B375="igen",Beosztás!X403,"")</f>
        <v/>
      </c>
      <c r="H375" s="40" t="str">
        <f>IF($B375="igen",Beosztás!Y403,"")</f>
        <v/>
      </c>
      <c r="I375" s="40" t="str">
        <f>IF($B375="igen",Beosztás!Z403,"")</f>
        <v/>
      </c>
      <c r="J375" s="40" t="str">
        <f>IF($B375="igen",Beosztás!AA403,"")</f>
        <v/>
      </c>
      <c r="K375" s="40" t="str">
        <f>IF($B375="igen",Beosztás!AB403,"")</f>
        <v/>
      </c>
      <c r="L375" s="40" t="str">
        <f>IF($B375="igen",Beosztás!AC403,"")</f>
        <v/>
      </c>
      <c r="M375" s="40" t="str">
        <f>IF($B375="igen",Beosztás!AD403,"")</f>
        <v/>
      </c>
      <c r="N375" s="40" t="str">
        <f>IF($B375="igen",Beosztás!AE403,"")</f>
        <v/>
      </c>
      <c r="O375" s="40" t="str">
        <f>IF($B375="igen",Beosztás!AF403,"")</f>
        <v/>
      </c>
      <c r="P375" s="40" t="str">
        <f>IF($B375="igen",Beosztás!AG403,"")</f>
        <v/>
      </c>
      <c r="Q375" s="40" t="str">
        <f>IF($B375="igen",Beosztás!AH403,"")</f>
        <v/>
      </c>
      <c r="R375" s="40" t="str">
        <f>IF($B375="igen",Beosztás!AI403,"")</f>
        <v/>
      </c>
      <c r="S375" s="40" t="str">
        <f>IF($B375="igen",Beosztás!AJ403,"")</f>
        <v/>
      </c>
      <c r="T375" s="40" t="str">
        <f>IF($B375="igen",Beosztás!AK403,"")</f>
        <v/>
      </c>
      <c r="U375" s="40" t="str">
        <f>IF($B375="igen",Beosztás!AL403,"")</f>
        <v/>
      </c>
      <c r="V375" s="40" t="str">
        <f>IF($B375="igen",Beosztás!AM403,"")</f>
        <v/>
      </c>
      <c r="W375" s="40" t="str">
        <f>IF($B375="igen",Beosztás!AN403,"")</f>
        <v/>
      </c>
      <c r="X375" s="40" t="str">
        <f>IF($B375="igen",Beosztás!AO403,"")</f>
        <v/>
      </c>
      <c r="Y375" s="40" t="str">
        <f>IF($B375="igen",Beosztás!AP403,"")</f>
        <v/>
      </c>
      <c r="Z375" s="40" t="str">
        <f>IF($B375="igen",Beosztás!AQ403,"")</f>
        <v/>
      </c>
      <c r="AA375" s="40" t="str">
        <f>IF($B375="igen",Beosztás!AR403,"")</f>
        <v/>
      </c>
      <c r="AB375" s="40" t="str">
        <f>IF($B375="igen",Beosztás!AS403,"")</f>
        <v/>
      </c>
      <c r="AC375" s="40" t="str">
        <f>IF($B375="igen",Beosztás!AT403,"")</f>
        <v/>
      </c>
      <c r="AD375" s="40" t="str">
        <f>IF($B375="igen",Beosztás!AU403,"")</f>
        <v/>
      </c>
      <c r="AE375" s="40" t="str">
        <f>IF($B375="igen",Beosztás!AV403,"")</f>
        <v/>
      </c>
      <c r="AF375" s="40" t="str">
        <f>IF($B375="igen",Beosztás!AW403,"")</f>
        <v/>
      </c>
      <c r="AG375" s="40" t="str">
        <f>IF($B375="igen",Beosztás!AX406,"")</f>
        <v/>
      </c>
    </row>
    <row r="376" spans="1:33" hidden="1" x14ac:dyDescent="0.3">
      <c r="A376" s="155">
        <f>Beosztás!A404</f>
        <v>0</v>
      </c>
      <c r="B376">
        <f>VLOOKUP($A376,Beosztás!$A$42:$S$348,12,)</f>
        <v>0</v>
      </c>
      <c r="C376" s="40" t="str">
        <f>IF($B376="igen",Beosztás!T401,"")</f>
        <v/>
      </c>
      <c r="D376" s="40" t="str">
        <f>IF($B376="igen",Beosztás!U401,"")</f>
        <v/>
      </c>
      <c r="E376" s="40" t="str">
        <f>IF($B376="igen",Beosztás!V404,"")</f>
        <v/>
      </c>
      <c r="F376" s="40" t="str">
        <f>IF($B376="igen",Beosztás!W404,"")</f>
        <v/>
      </c>
      <c r="G376" s="40" t="str">
        <f>IF($B376="igen",Beosztás!X404,"")</f>
        <v/>
      </c>
      <c r="H376" s="40" t="str">
        <f>IF($B376="igen",Beosztás!Y404,"")</f>
        <v/>
      </c>
      <c r="I376" s="40" t="str">
        <f>IF($B376="igen",Beosztás!Z404,"")</f>
        <v/>
      </c>
      <c r="J376" s="40" t="str">
        <f>IF($B376="igen",Beosztás!AA404,"")</f>
        <v/>
      </c>
      <c r="K376" s="40" t="str">
        <f>IF($B376="igen",Beosztás!AB404,"")</f>
        <v/>
      </c>
      <c r="L376" s="40" t="str">
        <f>IF($B376="igen",Beosztás!AC404,"")</f>
        <v/>
      </c>
      <c r="M376" s="40" t="str">
        <f>IF($B376="igen",Beosztás!AD404,"")</f>
        <v/>
      </c>
      <c r="N376" s="40" t="str">
        <f>IF($B376="igen",Beosztás!AE404,"")</f>
        <v/>
      </c>
      <c r="O376" s="40" t="str">
        <f>IF($B376="igen",Beosztás!AF404,"")</f>
        <v/>
      </c>
      <c r="P376" s="40" t="str">
        <f>IF($B376="igen",Beosztás!AG404,"")</f>
        <v/>
      </c>
      <c r="Q376" s="40" t="str">
        <f>IF($B376="igen",Beosztás!AH404,"")</f>
        <v/>
      </c>
      <c r="R376" s="40" t="str">
        <f>IF($B376="igen",Beosztás!AI404,"")</f>
        <v/>
      </c>
      <c r="S376" s="40" t="str">
        <f>IF($B376="igen",Beosztás!AJ404,"")</f>
        <v/>
      </c>
      <c r="T376" s="40" t="str">
        <f>IF($B376="igen",Beosztás!AK404,"")</f>
        <v/>
      </c>
      <c r="U376" s="40" t="str">
        <f>IF($B376="igen",Beosztás!AL404,"")</f>
        <v/>
      </c>
      <c r="V376" s="40" t="str">
        <f>IF($B376="igen",Beosztás!AM404,"")</f>
        <v/>
      </c>
      <c r="W376" s="40" t="str">
        <f>IF($B376="igen",Beosztás!AN404,"")</f>
        <v/>
      </c>
      <c r="X376" s="40" t="str">
        <f>IF($B376="igen",Beosztás!AO404,"")</f>
        <v/>
      </c>
      <c r="Y376" s="40" t="str">
        <f>IF($B376="igen",Beosztás!AP404,"")</f>
        <v/>
      </c>
      <c r="Z376" s="40" t="str">
        <f>IF($B376="igen",Beosztás!AQ404,"")</f>
        <v/>
      </c>
      <c r="AA376" s="40" t="str">
        <f>IF($B376="igen",Beosztás!AR404,"")</f>
        <v/>
      </c>
      <c r="AB376" s="40" t="str">
        <f>IF($B376="igen",Beosztás!AS404,"")</f>
        <v/>
      </c>
      <c r="AC376" s="40" t="str">
        <f>IF($B376="igen",Beosztás!AT404,"")</f>
        <v/>
      </c>
      <c r="AD376" s="40" t="str">
        <f>IF($B376="igen",Beosztás!AU404,"")</f>
        <v/>
      </c>
      <c r="AE376" s="40" t="str">
        <f>IF($B376="igen",Beosztás!AV404,"")</f>
        <v/>
      </c>
      <c r="AF376" s="40" t="str">
        <f>IF($B376="igen",Beosztás!AW404,"")</f>
        <v/>
      </c>
      <c r="AG376" s="40" t="str">
        <f>IF($B376="igen",Beosztás!AX407,"")</f>
        <v/>
      </c>
    </row>
    <row r="377" spans="1:33" hidden="1" x14ac:dyDescent="0.3">
      <c r="A377" s="155">
        <f>Beosztás!A405</f>
        <v>0</v>
      </c>
      <c r="B377">
        <f>VLOOKUP($A377,Beosztás!$A$42:$S$348,12,)</f>
        <v>0</v>
      </c>
      <c r="C377" s="40" t="str">
        <f>IF($B377="igen",Beosztás!T402,"")</f>
        <v/>
      </c>
      <c r="D377" s="40" t="str">
        <f>IF($B377="igen",Beosztás!U402,"")</f>
        <v/>
      </c>
      <c r="E377" s="40" t="str">
        <f>IF($B377="igen",Beosztás!V405,"")</f>
        <v/>
      </c>
      <c r="F377" s="40" t="str">
        <f>IF($B377="igen",Beosztás!W405,"")</f>
        <v/>
      </c>
      <c r="G377" s="40" t="str">
        <f>IF($B377="igen",Beosztás!X405,"")</f>
        <v/>
      </c>
      <c r="H377" s="40" t="str">
        <f>IF($B377="igen",Beosztás!Y405,"")</f>
        <v/>
      </c>
      <c r="I377" s="40" t="str">
        <f>IF($B377="igen",Beosztás!Z405,"")</f>
        <v/>
      </c>
      <c r="J377" s="40" t="str">
        <f>IF($B377="igen",Beosztás!AA405,"")</f>
        <v/>
      </c>
      <c r="K377" s="40" t="str">
        <f>IF($B377="igen",Beosztás!AB405,"")</f>
        <v/>
      </c>
      <c r="L377" s="40" t="str">
        <f>IF($B377="igen",Beosztás!AC405,"")</f>
        <v/>
      </c>
      <c r="M377" s="40" t="str">
        <f>IF($B377="igen",Beosztás!AD405,"")</f>
        <v/>
      </c>
      <c r="N377" s="40" t="str">
        <f>IF($B377="igen",Beosztás!AE405,"")</f>
        <v/>
      </c>
      <c r="O377" s="40" t="str">
        <f>IF($B377="igen",Beosztás!AF405,"")</f>
        <v/>
      </c>
      <c r="P377" s="40" t="str">
        <f>IF($B377="igen",Beosztás!AG405,"")</f>
        <v/>
      </c>
      <c r="Q377" s="40" t="str">
        <f>IF($B377="igen",Beosztás!AH405,"")</f>
        <v/>
      </c>
      <c r="R377" s="40" t="str">
        <f>IF($B377="igen",Beosztás!AI405,"")</f>
        <v/>
      </c>
      <c r="S377" s="40" t="str">
        <f>IF($B377="igen",Beosztás!AJ405,"")</f>
        <v/>
      </c>
      <c r="T377" s="40" t="str">
        <f>IF($B377="igen",Beosztás!AK405,"")</f>
        <v/>
      </c>
      <c r="U377" s="40" t="str">
        <f>IF($B377="igen",Beosztás!AL405,"")</f>
        <v/>
      </c>
      <c r="V377" s="40" t="str">
        <f>IF($B377="igen",Beosztás!AM405,"")</f>
        <v/>
      </c>
      <c r="W377" s="40" t="str">
        <f>IF($B377="igen",Beosztás!AN405,"")</f>
        <v/>
      </c>
      <c r="X377" s="40" t="str">
        <f>IF($B377="igen",Beosztás!AO405,"")</f>
        <v/>
      </c>
      <c r="Y377" s="40" t="str">
        <f>IF($B377="igen",Beosztás!AP405,"")</f>
        <v/>
      </c>
      <c r="Z377" s="40" t="str">
        <f>IF($B377="igen",Beosztás!AQ405,"")</f>
        <v/>
      </c>
      <c r="AA377" s="40" t="str">
        <f>IF($B377="igen",Beosztás!AR405,"")</f>
        <v/>
      </c>
      <c r="AB377" s="40" t="str">
        <f>IF($B377="igen",Beosztás!AS405,"")</f>
        <v/>
      </c>
      <c r="AC377" s="40" t="str">
        <f>IF($B377="igen",Beosztás!AT405,"")</f>
        <v/>
      </c>
      <c r="AD377" s="40" t="str">
        <f>IF($B377="igen",Beosztás!AU405,"")</f>
        <v/>
      </c>
      <c r="AE377" s="40" t="str">
        <f>IF($B377="igen",Beosztás!AV405,"")</f>
        <v/>
      </c>
      <c r="AF377" s="40" t="str">
        <f>IF($B377="igen",Beosztás!AW405,"")</f>
        <v/>
      </c>
      <c r="AG377" s="40" t="str">
        <f>IF($B377="igen",Beosztás!AX408,"")</f>
        <v/>
      </c>
    </row>
    <row r="378" spans="1:33" hidden="1" x14ac:dyDescent="0.3">
      <c r="A378" s="155">
        <f>Beosztás!A406</f>
        <v>0</v>
      </c>
      <c r="B378">
        <f>VLOOKUP($A378,Beosztás!$A$42:$S$348,12,)</f>
        <v>0</v>
      </c>
      <c r="C378" s="40" t="str">
        <f>IF($B378="igen",Beosztás!T403,"")</f>
        <v/>
      </c>
      <c r="D378" s="40" t="str">
        <f>IF($B378="igen",Beosztás!U403,"")</f>
        <v/>
      </c>
      <c r="E378" s="40" t="str">
        <f>IF($B378="igen",Beosztás!V406,"")</f>
        <v/>
      </c>
      <c r="F378" s="40" t="str">
        <f>IF($B378="igen",Beosztás!W406,"")</f>
        <v/>
      </c>
      <c r="G378" s="40" t="str">
        <f>IF($B378="igen",Beosztás!X406,"")</f>
        <v/>
      </c>
      <c r="H378" s="40" t="str">
        <f>IF($B378="igen",Beosztás!Y406,"")</f>
        <v/>
      </c>
      <c r="I378" s="40" t="str">
        <f>IF($B378="igen",Beosztás!Z406,"")</f>
        <v/>
      </c>
      <c r="J378" s="40" t="str">
        <f>IF($B378="igen",Beosztás!AA406,"")</f>
        <v/>
      </c>
      <c r="K378" s="40" t="str">
        <f>IF($B378="igen",Beosztás!AB406,"")</f>
        <v/>
      </c>
      <c r="L378" s="40" t="str">
        <f>IF($B378="igen",Beosztás!AC406,"")</f>
        <v/>
      </c>
      <c r="M378" s="40" t="str">
        <f>IF($B378="igen",Beosztás!AD406,"")</f>
        <v/>
      </c>
      <c r="N378" s="40" t="str">
        <f>IF($B378="igen",Beosztás!AE406,"")</f>
        <v/>
      </c>
      <c r="O378" s="40" t="str">
        <f>IF($B378="igen",Beosztás!AF406,"")</f>
        <v/>
      </c>
      <c r="P378" s="40" t="str">
        <f>IF($B378="igen",Beosztás!AG406,"")</f>
        <v/>
      </c>
      <c r="Q378" s="40" t="str">
        <f>IF($B378="igen",Beosztás!AH406,"")</f>
        <v/>
      </c>
      <c r="R378" s="40" t="str">
        <f>IF($B378="igen",Beosztás!AI406,"")</f>
        <v/>
      </c>
      <c r="S378" s="40" t="str">
        <f>IF($B378="igen",Beosztás!AJ406,"")</f>
        <v/>
      </c>
      <c r="T378" s="40" t="str">
        <f>IF($B378="igen",Beosztás!AK406,"")</f>
        <v/>
      </c>
      <c r="U378" s="40" t="str">
        <f>IF($B378="igen",Beosztás!AL406,"")</f>
        <v/>
      </c>
      <c r="V378" s="40" t="str">
        <f>IF($B378="igen",Beosztás!AM406,"")</f>
        <v/>
      </c>
      <c r="W378" s="40" t="str">
        <f>IF($B378="igen",Beosztás!AN406,"")</f>
        <v/>
      </c>
      <c r="X378" s="40" t="str">
        <f>IF($B378="igen",Beosztás!AO406,"")</f>
        <v/>
      </c>
      <c r="Y378" s="40" t="str">
        <f>IF($B378="igen",Beosztás!AP406,"")</f>
        <v/>
      </c>
      <c r="Z378" s="40" t="str">
        <f>IF($B378="igen",Beosztás!AQ406,"")</f>
        <v/>
      </c>
      <c r="AA378" s="40" t="str">
        <f>IF($B378="igen",Beosztás!AR406,"")</f>
        <v/>
      </c>
      <c r="AB378" s="40" t="str">
        <f>IF($B378="igen",Beosztás!AS406,"")</f>
        <v/>
      </c>
      <c r="AC378" s="40" t="str">
        <f>IF($B378="igen",Beosztás!AT406,"")</f>
        <v/>
      </c>
      <c r="AD378" s="40" t="str">
        <f>IF($B378="igen",Beosztás!AU406,"")</f>
        <v/>
      </c>
      <c r="AE378" s="40" t="str">
        <f>IF($B378="igen",Beosztás!AV406,"")</f>
        <v/>
      </c>
      <c r="AF378" s="40" t="str">
        <f>IF($B378="igen",Beosztás!AW406,"")</f>
        <v/>
      </c>
      <c r="AG378" s="40" t="str">
        <f>IF($B378="igen",Beosztás!AX409,"")</f>
        <v/>
      </c>
    </row>
    <row r="379" spans="1:33" hidden="1" x14ac:dyDescent="0.3">
      <c r="A379" s="155">
        <f>Beosztás!A407</f>
        <v>0</v>
      </c>
      <c r="B379">
        <f>VLOOKUP($A379,Beosztás!$A$42:$S$348,12,)</f>
        <v>0</v>
      </c>
      <c r="C379" s="40" t="str">
        <f>IF($B379="igen",Beosztás!T404,"")</f>
        <v/>
      </c>
      <c r="D379" s="40" t="str">
        <f>IF($B379="igen",Beosztás!U404,"")</f>
        <v/>
      </c>
      <c r="E379" s="40" t="str">
        <f>IF($B379="igen",Beosztás!V407,"")</f>
        <v/>
      </c>
      <c r="F379" s="40" t="str">
        <f>IF($B379="igen",Beosztás!W407,"")</f>
        <v/>
      </c>
      <c r="G379" s="40" t="str">
        <f>IF($B379="igen",Beosztás!X407,"")</f>
        <v/>
      </c>
      <c r="H379" s="40" t="str">
        <f>IF($B379="igen",Beosztás!Y407,"")</f>
        <v/>
      </c>
      <c r="I379" s="40" t="str">
        <f>IF($B379="igen",Beosztás!Z407,"")</f>
        <v/>
      </c>
      <c r="J379" s="40" t="str">
        <f>IF($B379="igen",Beosztás!AA407,"")</f>
        <v/>
      </c>
      <c r="K379" s="40" t="str">
        <f>IF($B379="igen",Beosztás!AB407,"")</f>
        <v/>
      </c>
      <c r="L379" s="40" t="str">
        <f>IF($B379="igen",Beosztás!AC407,"")</f>
        <v/>
      </c>
      <c r="M379" s="40" t="str">
        <f>IF($B379="igen",Beosztás!AD407,"")</f>
        <v/>
      </c>
      <c r="N379" s="40" t="str">
        <f>IF($B379="igen",Beosztás!AE407,"")</f>
        <v/>
      </c>
      <c r="O379" s="40" t="str">
        <f>IF($B379="igen",Beosztás!AF407,"")</f>
        <v/>
      </c>
      <c r="P379" s="40" t="str">
        <f>IF($B379="igen",Beosztás!AG407,"")</f>
        <v/>
      </c>
      <c r="Q379" s="40" t="str">
        <f>IF($B379="igen",Beosztás!AH407,"")</f>
        <v/>
      </c>
      <c r="R379" s="40" t="str">
        <f>IF($B379="igen",Beosztás!AI407,"")</f>
        <v/>
      </c>
      <c r="S379" s="40" t="str">
        <f>IF($B379="igen",Beosztás!AJ407,"")</f>
        <v/>
      </c>
      <c r="T379" s="40" t="str">
        <f>IF($B379="igen",Beosztás!AK407,"")</f>
        <v/>
      </c>
      <c r="U379" s="40" t="str">
        <f>IF($B379="igen",Beosztás!AL407,"")</f>
        <v/>
      </c>
      <c r="V379" s="40" t="str">
        <f>IF($B379="igen",Beosztás!AM407,"")</f>
        <v/>
      </c>
      <c r="W379" s="40" t="str">
        <f>IF($B379="igen",Beosztás!AN407,"")</f>
        <v/>
      </c>
      <c r="X379" s="40" t="str">
        <f>IF($B379="igen",Beosztás!AO407,"")</f>
        <v/>
      </c>
      <c r="Y379" s="40" t="str">
        <f>IF($B379="igen",Beosztás!AP407,"")</f>
        <v/>
      </c>
      <c r="Z379" s="40" t="str">
        <f>IF($B379="igen",Beosztás!AQ407,"")</f>
        <v/>
      </c>
      <c r="AA379" s="40" t="str">
        <f>IF($B379="igen",Beosztás!AR407,"")</f>
        <v/>
      </c>
      <c r="AB379" s="40" t="str">
        <f>IF($B379="igen",Beosztás!AS407,"")</f>
        <v/>
      </c>
      <c r="AC379" s="40" t="str">
        <f>IF($B379="igen",Beosztás!AT407,"")</f>
        <v/>
      </c>
      <c r="AD379" s="40" t="str">
        <f>IF($B379="igen",Beosztás!AU407,"")</f>
        <v/>
      </c>
      <c r="AE379" s="40" t="str">
        <f>IF($B379="igen",Beosztás!AV407,"")</f>
        <v/>
      </c>
      <c r="AF379" s="40" t="str">
        <f>IF($B379="igen",Beosztás!AW407,"")</f>
        <v/>
      </c>
      <c r="AG379" s="40" t="str">
        <f>IF($B379="igen",Beosztás!AX410,"")</f>
        <v/>
      </c>
    </row>
    <row r="380" spans="1:33" hidden="1" x14ac:dyDescent="0.3">
      <c r="A380" s="155">
        <f>Beosztás!A408</f>
        <v>0</v>
      </c>
      <c r="B380">
        <f>VLOOKUP($A380,Beosztás!$A$42:$S$348,12,)</f>
        <v>0</v>
      </c>
      <c r="C380" s="40" t="str">
        <f>IF($B380="igen",Beosztás!T405,"")</f>
        <v/>
      </c>
      <c r="D380" s="40" t="str">
        <f>IF($B380="igen",Beosztás!U405,"")</f>
        <v/>
      </c>
      <c r="E380" s="40" t="str">
        <f>IF($B380="igen",Beosztás!V408,"")</f>
        <v/>
      </c>
      <c r="F380" s="40" t="str">
        <f>IF($B380="igen",Beosztás!W408,"")</f>
        <v/>
      </c>
      <c r="G380" s="40" t="str">
        <f>IF($B380="igen",Beosztás!X408,"")</f>
        <v/>
      </c>
      <c r="H380" s="40" t="str">
        <f>IF($B380="igen",Beosztás!Y408,"")</f>
        <v/>
      </c>
      <c r="I380" s="40" t="str">
        <f>IF($B380="igen",Beosztás!Z408,"")</f>
        <v/>
      </c>
      <c r="J380" s="40" t="str">
        <f>IF($B380="igen",Beosztás!AA408,"")</f>
        <v/>
      </c>
      <c r="K380" s="40" t="str">
        <f>IF($B380="igen",Beosztás!AB408,"")</f>
        <v/>
      </c>
      <c r="L380" s="40" t="str">
        <f>IF($B380="igen",Beosztás!AC408,"")</f>
        <v/>
      </c>
      <c r="M380" s="40" t="str">
        <f>IF($B380="igen",Beosztás!AD408,"")</f>
        <v/>
      </c>
      <c r="N380" s="40" t="str">
        <f>IF($B380="igen",Beosztás!AE408,"")</f>
        <v/>
      </c>
      <c r="O380" s="40" t="str">
        <f>IF($B380="igen",Beosztás!AF408,"")</f>
        <v/>
      </c>
      <c r="P380" s="40" t="str">
        <f>IF($B380="igen",Beosztás!AG408,"")</f>
        <v/>
      </c>
      <c r="Q380" s="40" t="str">
        <f>IF($B380="igen",Beosztás!AH408,"")</f>
        <v/>
      </c>
      <c r="R380" s="40" t="str">
        <f>IF($B380="igen",Beosztás!AI408,"")</f>
        <v/>
      </c>
      <c r="S380" s="40" t="str">
        <f>IF($B380="igen",Beosztás!AJ408,"")</f>
        <v/>
      </c>
      <c r="T380" s="40" t="str">
        <f>IF($B380="igen",Beosztás!AK408,"")</f>
        <v/>
      </c>
      <c r="U380" s="40" t="str">
        <f>IF($B380="igen",Beosztás!AL408,"")</f>
        <v/>
      </c>
      <c r="V380" s="40" t="str">
        <f>IF($B380="igen",Beosztás!AM408,"")</f>
        <v/>
      </c>
      <c r="W380" s="40" t="str">
        <f>IF($B380="igen",Beosztás!AN408,"")</f>
        <v/>
      </c>
      <c r="X380" s="40" t="str">
        <f>IF($B380="igen",Beosztás!AO408,"")</f>
        <v/>
      </c>
      <c r="Y380" s="40" t="str">
        <f>IF($B380="igen",Beosztás!AP408,"")</f>
        <v/>
      </c>
      <c r="Z380" s="40" t="str">
        <f>IF($B380="igen",Beosztás!AQ408,"")</f>
        <v/>
      </c>
      <c r="AA380" s="40" t="str">
        <f>IF($B380="igen",Beosztás!AR408,"")</f>
        <v/>
      </c>
      <c r="AB380" s="40" t="str">
        <f>IF($B380="igen",Beosztás!AS408,"")</f>
        <v/>
      </c>
      <c r="AC380" s="40" t="str">
        <f>IF($B380="igen",Beosztás!AT408,"")</f>
        <v/>
      </c>
      <c r="AD380" s="40" t="str">
        <f>IF($B380="igen",Beosztás!AU408,"")</f>
        <v/>
      </c>
      <c r="AE380" s="40" t="str">
        <f>IF($B380="igen",Beosztás!AV408,"")</f>
        <v/>
      </c>
      <c r="AF380" s="40" t="str">
        <f>IF($B380="igen",Beosztás!AW408,"")</f>
        <v/>
      </c>
      <c r="AG380" s="40" t="str">
        <f>IF($B380="igen",Beosztás!AX411,"")</f>
        <v/>
      </c>
    </row>
    <row r="381" spans="1:33" hidden="1" x14ac:dyDescent="0.3">
      <c r="A381" s="155">
        <f>Beosztás!A409</f>
        <v>0</v>
      </c>
      <c r="B381">
        <f>VLOOKUP($A381,Beosztás!$A$42:$S$348,12,)</f>
        <v>0</v>
      </c>
      <c r="C381" s="40" t="str">
        <f>IF($B381="igen",Beosztás!T406,"")</f>
        <v/>
      </c>
      <c r="D381" s="40" t="str">
        <f>IF($B381="igen",Beosztás!U406,"")</f>
        <v/>
      </c>
      <c r="E381" s="40" t="str">
        <f>IF($B381="igen",Beosztás!V409,"")</f>
        <v/>
      </c>
      <c r="F381" s="40" t="str">
        <f>IF($B381="igen",Beosztás!W409,"")</f>
        <v/>
      </c>
      <c r="G381" s="40" t="str">
        <f>IF($B381="igen",Beosztás!X409,"")</f>
        <v/>
      </c>
      <c r="H381" s="40" t="str">
        <f>IF($B381="igen",Beosztás!Y409,"")</f>
        <v/>
      </c>
      <c r="I381" s="40" t="str">
        <f>IF($B381="igen",Beosztás!Z409,"")</f>
        <v/>
      </c>
      <c r="J381" s="40" t="str">
        <f>IF($B381="igen",Beosztás!AA409,"")</f>
        <v/>
      </c>
      <c r="K381" s="40" t="str">
        <f>IF($B381="igen",Beosztás!AB409,"")</f>
        <v/>
      </c>
      <c r="L381" s="40" t="str">
        <f>IF($B381="igen",Beosztás!AC409,"")</f>
        <v/>
      </c>
      <c r="M381" s="40" t="str">
        <f>IF($B381="igen",Beosztás!AD409,"")</f>
        <v/>
      </c>
      <c r="N381" s="40" t="str">
        <f>IF($B381="igen",Beosztás!AE409,"")</f>
        <v/>
      </c>
      <c r="O381" s="40" t="str">
        <f>IF($B381="igen",Beosztás!AF409,"")</f>
        <v/>
      </c>
      <c r="P381" s="40" t="str">
        <f>IF($B381="igen",Beosztás!AG409,"")</f>
        <v/>
      </c>
      <c r="Q381" s="40" t="str">
        <f>IF($B381="igen",Beosztás!AH409,"")</f>
        <v/>
      </c>
      <c r="R381" s="40" t="str">
        <f>IF($B381="igen",Beosztás!AI409,"")</f>
        <v/>
      </c>
      <c r="S381" s="40" t="str">
        <f>IF($B381="igen",Beosztás!AJ409,"")</f>
        <v/>
      </c>
      <c r="T381" s="40" t="str">
        <f>IF($B381="igen",Beosztás!AK409,"")</f>
        <v/>
      </c>
      <c r="U381" s="40" t="str">
        <f>IF($B381="igen",Beosztás!AL409,"")</f>
        <v/>
      </c>
      <c r="V381" s="40" t="str">
        <f>IF($B381="igen",Beosztás!AM409,"")</f>
        <v/>
      </c>
      <c r="W381" s="40" t="str">
        <f>IF($B381="igen",Beosztás!AN409,"")</f>
        <v/>
      </c>
      <c r="X381" s="40" t="str">
        <f>IF($B381="igen",Beosztás!AO409,"")</f>
        <v/>
      </c>
      <c r="Y381" s="40" t="str">
        <f>IF($B381="igen",Beosztás!AP409,"")</f>
        <v/>
      </c>
      <c r="Z381" s="40" t="str">
        <f>IF($B381="igen",Beosztás!AQ409,"")</f>
        <v/>
      </c>
      <c r="AA381" s="40" t="str">
        <f>IF($B381="igen",Beosztás!AR409,"")</f>
        <v/>
      </c>
      <c r="AB381" s="40" t="str">
        <f>IF($B381="igen",Beosztás!AS409,"")</f>
        <v/>
      </c>
      <c r="AC381" s="40" t="str">
        <f>IF($B381="igen",Beosztás!AT409,"")</f>
        <v/>
      </c>
      <c r="AD381" s="40" t="str">
        <f>IF($B381="igen",Beosztás!AU409,"")</f>
        <v/>
      </c>
      <c r="AE381" s="40" t="str">
        <f>IF($B381="igen",Beosztás!AV409,"")</f>
        <v/>
      </c>
      <c r="AF381" s="40" t="str">
        <f>IF($B381="igen",Beosztás!AW409,"")</f>
        <v/>
      </c>
      <c r="AG381" s="40" t="str">
        <f>IF($B381="igen",Beosztás!AX412,"")</f>
        <v/>
      </c>
    </row>
    <row r="382" spans="1:33" hidden="1" x14ac:dyDescent="0.3">
      <c r="A382" s="155">
        <f>Beosztás!A410</f>
        <v>0</v>
      </c>
      <c r="B382">
        <f>VLOOKUP($A382,Beosztás!$A$42:$S$348,12,)</f>
        <v>0</v>
      </c>
      <c r="C382" s="40" t="str">
        <f>IF($B382="igen",Beosztás!T407,"")</f>
        <v/>
      </c>
      <c r="D382" s="40" t="str">
        <f>IF($B382="igen",Beosztás!U407,"")</f>
        <v/>
      </c>
      <c r="E382" s="40" t="str">
        <f>IF($B382="igen",Beosztás!V410,"")</f>
        <v/>
      </c>
      <c r="F382" s="40" t="str">
        <f>IF($B382="igen",Beosztás!W410,"")</f>
        <v/>
      </c>
      <c r="G382" s="40" t="str">
        <f>IF($B382="igen",Beosztás!X410,"")</f>
        <v/>
      </c>
      <c r="H382" s="40" t="str">
        <f>IF($B382="igen",Beosztás!Y410,"")</f>
        <v/>
      </c>
      <c r="I382" s="40" t="str">
        <f>IF($B382="igen",Beosztás!Z410,"")</f>
        <v/>
      </c>
      <c r="J382" s="40" t="str">
        <f>IF($B382="igen",Beosztás!AA410,"")</f>
        <v/>
      </c>
      <c r="K382" s="40" t="str">
        <f>IF($B382="igen",Beosztás!AB410,"")</f>
        <v/>
      </c>
      <c r="L382" s="40" t="str">
        <f>IF($B382="igen",Beosztás!AC410,"")</f>
        <v/>
      </c>
      <c r="M382" s="40" t="str">
        <f>IF($B382="igen",Beosztás!AD410,"")</f>
        <v/>
      </c>
      <c r="N382" s="40" t="str">
        <f>IF($B382="igen",Beosztás!AE410,"")</f>
        <v/>
      </c>
      <c r="O382" s="40" t="str">
        <f>IF($B382="igen",Beosztás!AF410,"")</f>
        <v/>
      </c>
      <c r="P382" s="40" t="str">
        <f>IF($B382="igen",Beosztás!AG410,"")</f>
        <v/>
      </c>
      <c r="Q382" s="40" t="str">
        <f>IF($B382="igen",Beosztás!AH410,"")</f>
        <v/>
      </c>
      <c r="R382" s="40" t="str">
        <f>IF($B382="igen",Beosztás!AI410,"")</f>
        <v/>
      </c>
      <c r="S382" s="40" t="str">
        <f>IF($B382="igen",Beosztás!AJ410,"")</f>
        <v/>
      </c>
      <c r="T382" s="40" t="str">
        <f>IF($B382="igen",Beosztás!AK410,"")</f>
        <v/>
      </c>
      <c r="U382" s="40" t="str">
        <f>IF($B382="igen",Beosztás!AL410,"")</f>
        <v/>
      </c>
      <c r="V382" s="40" t="str">
        <f>IF($B382="igen",Beosztás!AM410,"")</f>
        <v/>
      </c>
      <c r="W382" s="40" t="str">
        <f>IF($B382="igen",Beosztás!AN410,"")</f>
        <v/>
      </c>
      <c r="X382" s="40" t="str">
        <f>IF($B382="igen",Beosztás!AO410,"")</f>
        <v/>
      </c>
      <c r="Y382" s="40" t="str">
        <f>IF($B382="igen",Beosztás!AP410,"")</f>
        <v/>
      </c>
      <c r="Z382" s="40" t="str">
        <f>IF($B382="igen",Beosztás!AQ410,"")</f>
        <v/>
      </c>
      <c r="AA382" s="40" t="str">
        <f>IF($B382="igen",Beosztás!AR410,"")</f>
        <v/>
      </c>
      <c r="AB382" s="40" t="str">
        <f>IF($B382="igen",Beosztás!AS410,"")</f>
        <v/>
      </c>
      <c r="AC382" s="40" t="str">
        <f>IF($B382="igen",Beosztás!AT410,"")</f>
        <v/>
      </c>
      <c r="AD382" s="40" t="str">
        <f>IF($B382="igen",Beosztás!AU410,"")</f>
        <v/>
      </c>
      <c r="AE382" s="40" t="str">
        <f>IF($B382="igen",Beosztás!AV410,"")</f>
        <v/>
      </c>
      <c r="AF382" s="40" t="str">
        <f>IF($B382="igen",Beosztás!AW410,"")</f>
        <v/>
      </c>
      <c r="AG382" s="40" t="str">
        <f>IF($B382="igen",Beosztás!AX413,"")</f>
        <v/>
      </c>
    </row>
    <row r="383" spans="1:33" hidden="1" x14ac:dyDescent="0.3">
      <c r="A383" s="155">
        <f>Beosztás!A411</f>
        <v>0</v>
      </c>
      <c r="B383">
        <f>VLOOKUP($A383,Beosztás!$A$42:$S$348,12,)</f>
        <v>0</v>
      </c>
      <c r="C383" s="40" t="str">
        <f>IF($B383="igen",Beosztás!T408,"")</f>
        <v/>
      </c>
      <c r="D383" s="40" t="str">
        <f>IF($B383="igen",Beosztás!U408,"")</f>
        <v/>
      </c>
      <c r="E383" s="40" t="str">
        <f>IF($B383="igen",Beosztás!V411,"")</f>
        <v/>
      </c>
      <c r="F383" s="40" t="str">
        <f>IF($B383="igen",Beosztás!W411,"")</f>
        <v/>
      </c>
      <c r="G383" s="40" t="str">
        <f>IF($B383="igen",Beosztás!X411,"")</f>
        <v/>
      </c>
      <c r="H383" s="40" t="str">
        <f>IF($B383="igen",Beosztás!Y411,"")</f>
        <v/>
      </c>
      <c r="I383" s="40" t="str">
        <f>IF($B383="igen",Beosztás!Z411,"")</f>
        <v/>
      </c>
      <c r="J383" s="40" t="str">
        <f>IF($B383="igen",Beosztás!AA411,"")</f>
        <v/>
      </c>
      <c r="K383" s="40" t="str">
        <f>IF($B383="igen",Beosztás!AB411,"")</f>
        <v/>
      </c>
      <c r="L383" s="40" t="str">
        <f>IF($B383="igen",Beosztás!AC411,"")</f>
        <v/>
      </c>
      <c r="M383" s="40" t="str">
        <f>IF($B383="igen",Beosztás!AD411,"")</f>
        <v/>
      </c>
      <c r="N383" s="40" t="str">
        <f>IF($B383="igen",Beosztás!AE411,"")</f>
        <v/>
      </c>
      <c r="O383" s="40" t="str">
        <f>IF($B383="igen",Beosztás!AF411,"")</f>
        <v/>
      </c>
      <c r="P383" s="40" t="str">
        <f>IF($B383="igen",Beosztás!AG411,"")</f>
        <v/>
      </c>
      <c r="Q383" s="40" t="str">
        <f>IF($B383="igen",Beosztás!AH411,"")</f>
        <v/>
      </c>
      <c r="R383" s="40" t="str">
        <f>IF($B383="igen",Beosztás!AI411,"")</f>
        <v/>
      </c>
      <c r="S383" s="40" t="str">
        <f>IF($B383="igen",Beosztás!AJ411,"")</f>
        <v/>
      </c>
      <c r="T383" s="40" t="str">
        <f>IF($B383="igen",Beosztás!AK411,"")</f>
        <v/>
      </c>
      <c r="U383" s="40" t="str">
        <f>IF($B383="igen",Beosztás!AL411,"")</f>
        <v/>
      </c>
      <c r="V383" s="40" t="str">
        <f>IF($B383="igen",Beosztás!AM411,"")</f>
        <v/>
      </c>
      <c r="W383" s="40" t="str">
        <f>IF($B383="igen",Beosztás!AN411,"")</f>
        <v/>
      </c>
      <c r="X383" s="40" t="str">
        <f>IF($B383="igen",Beosztás!AO411,"")</f>
        <v/>
      </c>
      <c r="Y383" s="40" t="str">
        <f>IF($B383="igen",Beosztás!AP411,"")</f>
        <v/>
      </c>
      <c r="Z383" s="40" t="str">
        <f>IF($B383="igen",Beosztás!AQ411,"")</f>
        <v/>
      </c>
      <c r="AA383" s="40" t="str">
        <f>IF($B383="igen",Beosztás!AR411,"")</f>
        <v/>
      </c>
      <c r="AB383" s="40" t="str">
        <f>IF($B383="igen",Beosztás!AS411,"")</f>
        <v/>
      </c>
      <c r="AC383" s="40" t="str">
        <f>IF($B383="igen",Beosztás!AT411,"")</f>
        <v/>
      </c>
      <c r="AD383" s="40" t="str">
        <f>IF($B383="igen",Beosztás!AU411,"")</f>
        <v/>
      </c>
      <c r="AE383" s="40" t="str">
        <f>IF($B383="igen",Beosztás!AV411,"")</f>
        <v/>
      </c>
      <c r="AF383" s="40" t="str">
        <f>IF($B383="igen",Beosztás!AW411,"")</f>
        <v/>
      </c>
      <c r="AG383" s="40" t="str">
        <f>IF($B383="igen",Beosztás!AX414,"")</f>
        <v/>
      </c>
    </row>
    <row r="384" spans="1:33" hidden="1" x14ac:dyDescent="0.3">
      <c r="A384" s="155">
        <f>Beosztás!A412</f>
        <v>0</v>
      </c>
      <c r="B384">
        <f>VLOOKUP($A384,Beosztás!$A$42:$S$348,12,)</f>
        <v>0</v>
      </c>
      <c r="C384" s="40" t="str">
        <f>IF($B384="igen",Beosztás!T409,"")</f>
        <v/>
      </c>
      <c r="D384" s="40" t="str">
        <f>IF($B384="igen",Beosztás!U409,"")</f>
        <v/>
      </c>
      <c r="E384" s="40" t="str">
        <f>IF($B384="igen",Beosztás!V412,"")</f>
        <v/>
      </c>
      <c r="F384" s="40" t="str">
        <f>IF($B384="igen",Beosztás!W412,"")</f>
        <v/>
      </c>
      <c r="G384" s="40" t="str">
        <f>IF($B384="igen",Beosztás!X412,"")</f>
        <v/>
      </c>
      <c r="H384" s="40" t="str">
        <f>IF($B384="igen",Beosztás!Y412,"")</f>
        <v/>
      </c>
      <c r="I384" s="40" t="str">
        <f>IF($B384="igen",Beosztás!Z412,"")</f>
        <v/>
      </c>
      <c r="J384" s="40" t="str">
        <f>IF($B384="igen",Beosztás!AA412,"")</f>
        <v/>
      </c>
      <c r="K384" s="40" t="str">
        <f>IF($B384="igen",Beosztás!AB412,"")</f>
        <v/>
      </c>
      <c r="L384" s="40" t="str">
        <f>IF($B384="igen",Beosztás!AC412,"")</f>
        <v/>
      </c>
      <c r="M384" s="40" t="str">
        <f>IF($B384="igen",Beosztás!AD412,"")</f>
        <v/>
      </c>
      <c r="N384" s="40" t="str">
        <f>IF($B384="igen",Beosztás!AE412,"")</f>
        <v/>
      </c>
      <c r="O384" s="40" t="str">
        <f>IF($B384="igen",Beosztás!AF412,"")</f>
        <v/>
      </c>
      <c r="P384" s="40" t="str">
        <f>IF($B384="igen",Beosztás!AG412,"")</f>
        <v/>
      </c>
      <c r="Q384" s="40" t="str">
        <f>IF($B384="igen",Beosztás!AH412,"")</f>
        <v/>
      </c>
      <c r="R384" s="40" t="str">
        <f>IF($B384="igen",Beosztás!AI412,"")</f>
        <v/>
      </c>
      <c r="S384" s="40" t="str">
        <f>IF($B384="igen",Beosztás!AJ412,"")</f>
        <v/>
      </c>
      <c r="T384" s="40" t="str">
        <f>IF($B384="igen",Beosztás!AK412,"")</f>
        <v/>
      </c>
      <c r="U384" s="40" t="str">
        <f>IF($B384="igen",Beosztás!AL412,"")</f>
        <v/>
      </c>
      <c r="V384" s="40" t="str">
        <f>IF($B384="igen",Beosztás!AM412,"")</f>
        <v/>
      </c>
      <c r="W384" s="40" t="str">
        <f>IF($B384="igen",Beosztás!AN412,"")</f>
        <v/>
      </c>
      <c r="X384" s="40" t="str">
        <f>IF($B384="igen",Beosztás!AO412,"")</f>
        <v/>
      </c>
      <c r="Y384" s="40" t="str">
        <f>IF($B384="igen",Beosztás!AP412,"")</f>
        <v/>
      </c>
      <c r="Z384" s="40" t="str">
        <f>IF($B384="igen",Beosztás!AQ412,"")</f>
        <v/>
      </c>
      <c r="AA384" s="40" t="str">
        <f>IF($B384="igen",Beosztás!AR412,"")</f>
        <v/>
      </c>
      <c r="AB384" s="40" t="str">
        <f>IF($B384="igen",Beosztás!AS412,"")</f>
        <v/>
      </c>
      <c r="AC384" s="40" t="str">
        <f>IF($B384="igen",Beosztás!AT412,"")</f>
        <v/>
      </c>
      <c r="AD384" s="40" t="str">
        <f>IF($B384="igen",Beosztás!AU412,"")</f>
        <v/>
      </c>
      <c r="AE384" s="40" t="str">
        <f>IF($B384="igen",Beosztás!AV412,"")</f>
        <v/>
      </c>
      <c r="AF384" s="40" t="str">
        <f>IF($B384="igen",Beosztás!AW412,"")</f>
        <v/>
      </c>
      <c r="AG384" s="40" t="str">
        <f>IF($B384="igen",Beosztás!AX415,"")</f>
        <v/>
      </c>
    </row>
    <row r="385" spans="1:33" hidden="1" x14ac:dyDescent="0.3">
      <c r="A385" s="155">
        <f>Beosztás!A413</f>
        <v>0</v>
      </c>
      <c r="B385">
        <f>VLOOKUP($A385,Beosztás!$A$42:$S$348,12,)</f>
        <v>0</v>
      </c>
      <c r="C385" s="40" t="str">
        <f>IF($B385="igen",Beosztás!T410,"")</f>
        <v/>
      </c>
      <c r="D385" s="40" t="str">
        <f>IF($B385="igen",Beosztás!U410,"")</f>
        <v/>
      </c>
      <c r="E385" s="40" t="str">
        <f>IF($B385="igen",Beosztás!V413,"")</f>
        <v/>
      </c>
      <c r="F385" s="40" t="str">
        <f>IF($B385="igen",Beosztás!W413,"")</f>
        <v/>
      </c>
      <c r="G385" s="40" t="str">
        <f>IF($B385="igen",Beosztás!X413,"")</f>
        <v/>
      </c>
      <c r="H385" s="40" t="str">
        <f>IF($B385="igen",Beosztás!Y413,"")</f>
        <v/>
      </c>
      <c r="I385" s="40" t="str">
        <f>IF($B385="igen",Beosztás!Z413,"")</f>
        <v/>
      </c>
      <c r="J385" s="40" t="str">
        <f>IF($B385="igen",Beosztás!AA413,"")</f>
        <v/>
      </c>
      <c r="K385" s="40" t="str">
        <f>IF($B385="igen",Beosztás!AB413,"")</f>
        <v/>
      </c>
      <c r="L385" s="40" t="str">
        <f>IF($B385="igen",Beosztás!AC413,"")</f>
        <v/>
      </c>
      <c r="M385" s="40" t="str">
        <f>IF($B385="igen",Beosztás!AD413,"")</f>
        <v/>
      </c>
      <c r="N385" s="40" t="str">
        <f>IF($B385="igen",Beosztás!AE413,"")</f>
        <v/>
      </c>
      <c r="O385" s="40" t="str">
        <f>IF($B385="igen",Beosztás!AF413,"")</f>
        <v/>
      </c>
      <c r="P385" s="40" t="str">
        <f>IF($B385="igen",Beosztás!AG413,"")</f>
        <v/>
      </c>
      <c r="Q385" s="40" t="str">
        <f>IF($B385="igen",Beosztás!AH413,"")</f>
        <v/>
      </c>
      <c r="R385" s="40" t="str">
        <f>IF($B385="igen",Beosztás!AI413,"")</f>
        <v/>
      </c>
      <c r="S385" s="40" t="str">
        <f>IF($B385="igen",Beosztás!AJ413,"")</f>
        <v/>
      </c>
      <c r="T385" s="40" t="str">
        <f>IF($B385="igen",Beosztás!AK413,"")</f>
        <v/>
      </c>
      <c r="U385" s="40" t="str">
        <f>IF($B385="igen",Beosztás!AL413,"")</f>
        <v/>
      </c>
      <c r="V385" s="40" t="str">
        <f>IF($B385="igen",Beosztás!AM413,"")</f>
        <v/>
      </c>
      <c r="W385" s="40" t="str">
        <f>IF($B385="igen",Beosztás!AN413,"")</f>
        <v/>
      </c>
      <c r="X385" s="40" t="str">
        <f>IF($B385="igen",Beosztás!AO413,"")</f>
        <v/>
      </c>
      <c r="Y385" s="40" t="str">
        <f>IF($B385="igen",Beosztás!AP413,"")</f>
        <v/>
      </c>
      <c r="Z385" s="40" t="str">
        <f>IF($B385="igen",Beosztás!AQ413,"")</f>
        <v/>
      </c>
      <c r="AA385" s="40" t="str">
        <f>IF($B385="igen",Beosztás!AR413,"")</f>
        <v/>
      </c>
      <c r="AB385" s="40" t="str">
        <f>IF($B385="igen",Beosztás!AS413,"")</f>
        <v/>
      </c>
      <c r="AC385" s="40" t="str">
        <f>IF($B385="igen",Beosztás!AT413,"")</f>
        <v/>
      </c>
      <c r="AD385" s="40" t="str">
        <f>IF($B385="igen",Beosztás!AU413,"")</f>
        <v/>
      </c>
      <c r="AE385" s="40" t="str">
        <f>IF($B385="igen",Beosztás!AV413,"")</f>
        <v/>
      </c>
      <c r="AF385" s="40" t="str">
        <f>IF($B385="igen",Beosztás!AW413,"")</f>
        <v/>
      </c>
      <c r="AG385" s="40" t="str">
        <f>IF($B385="igen",Beosztás!AX416,"")</f>
        <v/>
      </c>
    </row>
    <row r="386" spans="1:33" hidden="1" x14ac:dyDescent="0.3">
      <c r="A386" s="155">
        <f>Beosztás!A414</f>
        <v>0</v>
      </c>
      <c r="B386">
        <f>VLOOKUP($A386,Beosztás!$A$42:$S$348,12,)</f>
        <v>0</v>
      </c>
      <c r="C386" s="40" t="str">
        <f>IF($B386="igen",Beosztás!T411,"")</f>
        <v/>
      </c>
      <c r="D386" s="40" t="str">
        <f>IF($B386="igen",Beosztás!U411,"")</f>
        <v/>
      </c>
      <c r="E386" s="40" t="str">
        <f>IF($B386="igen",Beosztás!V414,"")</f>
        <v/>
      </c>
      <c r="F386" s="40" t="str">
        <f>IF($B386="igen",Beosztás!W414,"")</f>
        <v/>
      </c>
      <c r="G386" s="40" t="str">
        <f>IF($B386="igen",Beosztás!X414,"")</f>
        <v/>
      </c>
      <c r="H386" s="40" t="str">
        <f>IF($B386="igen",Beosztás!Y414,"")</f>
        <v/>
      </c>
      <c r="I386" s="40" t="str">
        <f>IF($B386="igen",Beosztás!Z414,"")</f>
        <v/>
      </c>
      <c r="J386" s="40" t="str">
        <f>IF($B386="igen",Beosztás!AA414,"")</f>
        <v/>
      </c>
      <c r="K386" s="40" t="str">
        <f>IF($B386="igen",Beosztás!AB414,"")</f>
        <v/>
      </c>
      <c r="L386" s="40" t="str">
        <f>IF($B386="igen",Beosztás!AC414,"")</f>
        <v/>
      </c>
      <c r="M386" s="40" t="str">
        <f>IF($B386="igen",Beosztás!AD414,"")</f>
        <v/>
      </c>
      <c r="N386" s="40" t="str">
        <f>IF($B386="igen",Beosztás!AE414,"")</f>
        <v/>
      </c>
      <c r="O386" s="40" t="str">
        <f>IF($B386="igen",Beosztás!AF414,"")</f>
        <v/>
      </c>
      <c r="P386" s="40" t="str">
        <f>IF($B386="igen",Beosztás!AG414,"")</f>
        <v/>
      </c>
      <c r="Q386" s="40" t="str">
        <f>IF($B386="igen",Beosztás!AH414,"")</f>
        <v/>
      </c>
      <c r="R386" s="40" t="str">
        <f>IF($B386="igen",Beosztás!AI414,"")</f>
        <v/>
      </c>
      <c r="S386" s="40" t="str">
        <f>IF($B386="igen",Beosztás!AJ414,"")</f>
        <v/>
      </c>
      <c r="T386" s="40" t="str">
        <f>IF($B386="igen",Beosztás!AK414,"")</f>
        <v/>
      </c>
      <c r="U386" s="40" t="str">
        <f>IF($B386="igen",Beosztás!AL414,"")</f>
        <v/>
      </c>
      <c r="V386" s="40" t="str">
        <f>IF($B386="igen",Beosztás!AM414,"")</f>
        <v/>
      </c>
      <c r="W386" s="40" t="str">
        <f>IF($B386="igen",Beosztás!AN414,"")</f>
        <v/>
      </c>
      <c r="X386" s="40" t="str">
        <f>IF($B386="igen",Beosztás!AO414,"")</f>
        <v/>
      </c>
      <c r="Y386" s="40" t="str">
        <f>IF($B386="igen",Beosztás!AP414,"")</f>
        <v/>
      </c>
      <c r="Z386" s="40" t="str">
        <f>IF($B386="igen",Beosztás!AQ414,"")</f>
        <v/>
      </c>
      <c r="AA386" s="40" t="str">
        <f>IF($B386="igen",Beosztás!AR414,"")</f>
        <v/>
      </c>
      <c r="AB386" s="40" t="str">
        <f>IF($B386="igen",Beosztás!AS414,"")</f>
        <v/>
      </c>
      <c r="AC386" s="40" t="str">
        <f>IF($B386="igen",Beosztás!AT414,"")</f>
        <v/>
      </c>
      <c r="AD386" s="40" t="str">
        <f>IF($B386="igen",Beosztás!AU414,"")</f>
        <v/>
      </c>
      <c r="AE386" s="40" t="str">
        <f>IF($B386="igen",Beosztás!AV414,"")</f>
        <v/>
      </c>
      <c r="AF386" s="40" t="str">
        <f>IF($B386="igen",Beosztás!AW414,"")</f>
        <v/>
      </c>
      <c r="AG386" s="40" t="str">
        <f>IF($B386="igen",Beosztás!AX417,"")</f>
        <v/>
      </c>
    </row>
    <row r="387" spans="1:33" hidden="1" x14ac:dyDescent="0.3">
      <c r="A387" s="155">
        <f>Beosztás!A415</f>
        <v>0</v>
      </c>
      <c r="B387">
        <f>VLOOKUP($A387,Beosztás!$A$42:$S$348,12,)</f>
        <v>0</v>
      </c>
      <c r="C387" s="40" t="str">
        <f>IF($B387="igen",Beosztás!T412,"")</f>
        <v/>
      </c>
      <c r="D387" s="40" t="str">
        <f>IF($B387="igen",Beosztás!U412,"")</f>
        <v/>
      </c>
      <c r="E387" s="40" t="str">
        <f>IF($B387="igen",Beosztás!V415,"")</f>
        <v/>
      </c>
      <c r="F387" s="40" t="str">
        <f>IF($B387="igen",Beosztás!W415,"")</f>
        <v/>
      </c>
      <c r="G387" s="40" t="str">
        <f>IF($B387="igen",Beosztás!X415,"")</f>
        <v/>
      </c>
      <c r="H387" s="40" t="str">
        <f>IF($B387="igen",Beosztás!Y415,"")</f>
        <v/>
      </c>
      <c r="I387" s="40" t="str">
        <f>IF($B387="igen",Beosztás!Z415,"")</f>
        <v/>
      </c>
      <c r="J387" s="40" t="str">
        <f>IF($B387="igen",Beosztás!AA415,"")</f>
        <v/>
      </c>
      <c r="K387" s="40" t="str">
        <f>IF($B387="igen",Beosztás!AB415,"")</f>
        <v/>
      </c>
      <c r="L387" s="40" t="str">
        <f>IF($B387="igen",Beosztás!AC415,"")</f>
        <v/>
      </c>
      <c r="M387" s="40" t="str">
        <f>IF($B387="igen",Beosztás!AD415,"")</f>
        <v/>
      </c>
      <c r="N387" s="40" t="str">
        <f>IF($B387="igen",Beosztás!AE415,"")</f>
        <v/>
      </c>
      <c r="O387" s="40" t="str">
        <f>IF($B387="igen",Beosztás!AF415,"")</f>
        <v/>
      </c>
      <c r="P387" s="40" t="str">
        <f>IF($B387="igen",Beosztás!AG415,"")</f>
        <v/>
      </c>
      <c r="Q387" s="40" t="str">
        <f>IF($B387="igen",Beosztás!AH415,"")</f>
        <v/>
      </c>
      <c r="R387" s="40" t="str">
        <f>IF($B387="igen",Beosztás!AI415,"")</f>
        <v/>
      </c>
      <c r="S387" s="40" t="str">
        <f>IF($B387="igen",Beosztás!AJ415,"")</f>
        <v/>
      </c>
      <c r="T387" s="40" t="str">
        <f>IF($B387="igen",Beosztás!AK415,"")</f>
        <v/>
      </c>
      <c r="U387" s="40" t="str">
        <f>IF($B387="igen",Beosztás!AL415,"")</f>
        <v/>
      </c>
      <c r="V387" s="40" t="str">
        <f>IF($B387="igen",Beosztás!AM415,"")</f>
        <v/>
      </c>
      <c r="W387" s="40" t="str">
        <f>IF($B387="igen",Beosztás!AN415,"")</f>
        <v/>
      </c>
      <c r="X387" s="40" t="str">
        <f>IF($B387="igen",Beosztás!AO415,"")</f>
        <v/>
      </c>
      <c r="Y387" s="40" t="str">
        <f>IF($B387="igen",Beosztás!AP415,"")</f>
        <v/>
      </c>
      <c r="Z387" s="40" t="str">
        <f>IF($B387="igen",Beosztás!AQ415,"")</f>
        <v/>
      </c>
      <c r="AA387" s="40" t="str">
        <f>IF($B387="igen",Beosztás!AR415,"")</f>
        <v/>
      </c>
      <c r="AB387" s="40" t="str">
        <f>IF($B387="igen",Beosztás!AS415,"")</f>
        <v/>
      </c>
      <c r="AC387" s="40" t="str">
        <f>IF($B387="igen",Beosztás!AT415,"")</f>
        <v/>
      </c>
      <c r="AD387" s="40" t="str">
        <f>IF($B387="igen",Beosztás!AU415,"")</f>
        <v/>
      </c>
      <c r="AE387" s="40" t="str">
        <f>IF($B387="igen",Beosztás!AV415,"")</f>
        <v/>
      </c>
      <c r="AF387" s="40" t="str">
        <f>IF($B387="igen",Beosztás!AW415,"")</f>
        <v/>
      </c>
      <c r="AG387" s="40" t="str">
        <f>IF($B387="igen",Beosztás!AX418,"")</f>
        <v/>
      </c>
    </row>
    <row r="388" spans="1:33" hidden="1" x14ac:dyDescent="0.3">
      <c r="A388" s="155">
        <f>Beosztás!A416</f>
        <v>0</v>
      </c>
      <c r="B388">
        <f>VLOOKUP($A388,Beosztás!$A$42:$S$348,12,)</f>
        <v>0</v>
      </c>
      <c r="C388" s="40" t="str">
        <f>IF($B388="igen",Beosztás!T413,"")</f>
        <v/>
      </c>
      <c r="D388" s="40" t="str">
        <f>IF($B388="igen",Beosztás!U413,"")</f>
        <v/>
      </c>
      <c r="E388" s="40" t="str">
        <f>IF($B388="igen",Beosztás!V416,"")</f>
        <v/>
      </c>
      <c r="F388" s="40" t="str">
        <f>IF($B388="igen",Beosztás!W416,"")</f>
        <v/>
      </c>
      <c r="G388" s="40" t="str">
        <f>IF($B388="igen",Beosztás!X416,"")</f>
        <v/>
      </c>
      <c r="H388" s="40" t="str">
        <f>IF($B388="igen",Beosztás!Y416,"")</f>
        <v/>
      </c>
      <c r="I388" s="40" t="str">
        <f>IF($B388="igen",Beosztás!Z416,"")</f>
        <v/>
      </c>
      <c r="J388" s="40" t="str">
        <f>IF($B388="igen",Beosztás!AA416,"")</f>
        <v/>
      </c>
      <c r="K388" s="40" t="str">
        <f>IF($B388="igen",Beosztás!AB416,"")</f>
        <v/>
      </c>
      <c r="L388" s="40" t="str">
        <f>IF($B388="igen",Beosztás!AC416,"")</f>
        <v/>
      </c>
      <c r="M388" s="40" t="str">
        <f>IF($B388="igen",Beosztás!AD416,"")</f>
        <v/>
      </c>
      <c r="N388" s="40" t="str">
        <f>IF($B388="igen",Beosztás!AE416,"")</f>
        <v/>
      </c>
      <c r="O388" s="40" t="str">
        <f>IF($B388="igen",Beosztás!AF416,"")</f>
        <v/>
      </c>
      <c r="P388" s="40" t="str">
        <f>IF($B388="igen",Beosztás!AG416,"")</f>
        <v/>
      </c>
      <c r="Q388" s="40" t="str">
        <f>IF($B388="igen",Beosztás!AH416,"")</f>
        <v/>
      </c>
      <c r="R388" s="40" t="str">
        <f>IF($B388="igen",Beosztás!AI416,"")</f>
        <v/>
      </c>
      <c r="S388" s="40" t="str">
        <f>IF($B388="igen",Beosztás!AJ416,"")</f>
        <v/>
      </c>
      <c r="T388" s="40" t="str">
        <f>IF($B388="igen",Beosztás!AK416,"")</f>
        <v/>
      </c>
      <c r="U388" s="40" t="str">
        <f>IF($B388="igen",Beosztás!AL416,"")</f>
        <v/>
      </c>
      <c r="V388" s="40" t="str">
        <f>IF($B388="igen",Beosztás!AM416,"")</f>
        <v/>
      </c>
      <c r="W388" s="40" t="str">
        <f>IF($B388="igen",Beosztás!AN416,"")</f>
        <v/>
      </c>
      <c r="X388" s="40" t="str">
        <f>IF($B388="igen",Beosztás!AO416,"")</f>
        <v/>
      </c>
      <c r="Y388" s="40" t="str">
        <f>IF($B388="igen",Beosztás!AP416,"")</f>
        <v/>
      </c>
      <c r="Z388" s="40" t="str">
        <f>IF($B388="igen",Beosztás!AQ416,"")</f>
        <v/>
      </c>
      <c r="AA388" s="40" t="str">
        <f>IF($B388="igen",Beosztás!AR416,"")</f>
        <v/>
      </c>
      <c r="AB388" s="40" t="str">
        <f>IF($B388="igen",Beosztás!AS416,"")</f>
        <v/>
      </c>
      <c r="AC388" s="40" t="str">
        <f>IF($B388="igen",Beosztás!AT416,"")</f>
        <v/>
      </c>
      <c r="AD388" s="40" t="str">
        <f>IF($B388="igen",Beosztás!AU416,"")</f>
        <v/>
      </c>
      <c r="AE388" s="40" t="str">
        <f>IF($B388="igen",Beosztás!AV416,"")</f>
        <v/>
      </c>
      <c r="AF388" s="40" t="str">
        <f>IF($B388="igen",Beosztás!AW416,"")</f>
        <v/>
      </c>
      <c r="AG388" s="40" t="str">
        <f>IF($B388="igen",Beosztás!AX419,"")</f>
        <v/>
      </c>
    </row>
    <row r="389" spans="1:33" hidden="1" x14ac:dyDescent="0.3">
      <c r="A389" s="155">
        <f>Beosztás!A417</f>
        <v>0</v>
      </c>
      <c r="B389">
        <f>VLOOKUP($A389,Beosztás!$A$42:$S$348,12,)</f>
        <v>0</v>
      </c>
      <c r="C389" s="40" t="str">
        <f>IF($B389="igen",Beosztás!T414,"")</f>
        <v/>
      </c>
      <c r="D389" s="40" t="str">
        <f>IF($B389="igen",Beosztás!U414,"")</f>
        <v/>
      </c>
      <c r="E389" s="40" t="str">
        <f>IF($B389="igen",Beosztás!V417,"")</f>
        <v/>
      </c>
      <c r="F389" s="40" t="str">
        <f>IF($B389="igen",Beosztás!W417,"")</f>
        <v/>
      </c>
      <c r="G389" s="40" t="str">
        <f>IF($B389="igen",Beosztás!X417,"")</f>
        <v/>
      </c>
      <c r="H389" s="40" t="str">
        <f>IF($B389="igen",Beosztás!Y417,"")</f>
        <v/>
      </c>
      <c r="I389" s="40" t="str">
        <f>IF($B389="igen",Beosztás!Z417,"")</f>
        <v/>
      </c>
      <c r="J389" s="40" t="str">
        <f>IF($B389="igen",Beosztás!AA417,"")</f>
        <v/>
      </c>
      <c r="K389" s="40" t="str">
        <f>IF($B389="igen",Beosztás!AB417,"")</f>
        <v/>
      </c>
      <c r="L389" s="40" t="str">
        <f>IF($B389="igen",Beosztás!AC417,"")</f>
        <v/>
      </c>
      <c r="M389" s="40" t="str">
        <f>IF($B389="igen",Beosztás!AD417,"")</f>
        <v/>
      </c>
      <c r="N389" s="40" t="str">
        <f>IF($B389="igen",Beosztás!AE417,"")</f>
        <v/>
      </c>
      <c r="O389" s="40" t="str">
        <f>IF($B389="igen",Beosztás!AF417,"")</f>
        <v/>
      </c>
      <c r="P389" s="40" t="str">
        <f>IF($B389="igen",Beosztás!AG417,"")</f>
        <v/>
      </c>
      <c r="Q389" s="40" t="str">
        <f>IF($B389="igen",Beosztás!AH417,"")</f>
        <v/>
      </c>
      <c r="R389" s="40" t="str">
        <f>IF($B389="igen",Beosztás!AI417,"")</f>
        <v/>
      </c>
      <c r="S389" s="40" t="str">
        <f>IF($B389="igen",Beosztás!AJ417,"")</f>
        <v/>
      </c>
      <c r="T389" s="40" t="str">
        <f>IF($B389="igen",Beosztás!AK417,"")</f>
        <v/>
      </c>
      <c r="U389" s="40" t="str">
        <f>IF($B389="igen",Beosztás!AL417,"")</f>
        <v/>
      </c>
      <c r="V389" s="40" t="str">
        <f>IF($B389="igen",Beosztás!AM417,"")</f>
        <v/>
      </c>
      <c r="W389" s="40" t="str">
        <f>IF($B389="igen",Beosztás!AN417,"")</f>
        <v/>
      </c>
      <c r="X389" s="40" t="str">
        <f>IF($B389="igen",Beosztás!AO417,"")</f>
        <v/>
      </c>
      <c r="Y389" s="40" t="str">
        <f>IF($B389="igen",Beosztás!AP417,"")</f>
        <v/>
      </c>
      <c r="Z389" s="40" t="str">
        <f>IF($B389="igen",Beosztás!AQ417,"")</f>
        <v/>
      </c>
      <c r="AA389" s="40" t="str">
        <f>IF($B389="igen",Beosztás!AR417,"")</f>
        <v/>
      </c>
      <c r="AB389" s="40" t="str">
        <f>IF($B389="igen",Beosztás!AS417,"")</f>
        <v/>
      </c>
      <c r="AC389" s="40" t="str">
        <f>IF($B389="igen",Beosztás!AT417,"")</f>
        <v/>
      </c>
      <c r="AD389" s="40" t="str">
        <f>IF($B389="igen",Beosztás!AU417,"")</f>
        <v/>
      </c>
      <c r="AE389" s="40" t="str">
        <f>IF($B389="igen",Beosztás!AV417,"")</f>
        <v/>
      </c>
      <c r="AF389" s="40" t="str">
        <f>IF($B389="igen",Beosztás!AW417,"")</f>
        <v/>
      </c>
      <c r="AG389" s="40" t="str">
        <f>IF($B389="igen",Beosztás!AX420,"")</f>
        <v/>
      </c>
    </row>
    <row r="390" spans="1:33" hidden="1" x14ac:dyDescent="0.3">
      <c r="A390" s="155">
        <f>Beosztás!A418</f>
        <v>0</v>
      </c>
      <c r="B390">
        <f>VLOOKUP($A390,Beosztás!$A$42:$S$348,12,)</f>
        <v>0</v>
      </c>
      <c r="C390" s="40" t="str">
        <f>IF($B390="igen",Beosztás!T415,"")</f>
        <v/>
      </c>
      <c r="D390" s="40" t="str">
        <f>IF($B390="igen",Beosztás!U415,"")</f>
        <v/>
      </c>
      <c r="E390" s="40" t="str">
        <f>IF($B390="igen",Beosztás!V418,"")</f>
        <v/>
      </c>
      <c r="F390" s="40" t="str">
        <f>IF($B390="igen",Beosztás!W418,"")</f>
        <v/>
      </c>
      <c r="G390" s="40" t="str">
        <f>IF($B390="igen",Beosztás!X418,"")</f>
        <v/>
      </c>
      <c r="H390" s="40" t="str">
        <f>IF($B390="igen",Beosztás!Y418,"")</f>
        <v/>
      </c>
      <c r="I390" s="40" t="str">
        <f>IF($B390="igen",Beosztás!Z418,"")</f>
        <v/>
      </c>
      <c r="J390" s="40" t="str">
        <f>IF($B390="igen",Beosztás!AA418,"")</f>
        <v/>
      </c>
      <c r="K390" s="40" t="str">
        <f>IF($B390="igen",Beosztás!AB418,"")</f>
        <v/>
      </c>
      <c r="L390" s="40" t="str">
        <f>IF($B390="igen",Beosztás!AC418,"")</f>
        <v/>
      </c>
      <c r="M390" s="40" t="str">
        <f>IF($B390="igen",Beosztás!AD418,"")</f>
        <v/>
      </c>
      <c r="N390" s="40" t="str">
        <f>IF($B390="igen",Beosztás!AE418,"")</f>
        <v/>
      </c>
      <c r="O390" s="40" t="str">
        <f>IF($B390="igen",Beosztás!AF418,"")</f>
        <v/>
      </c>
      <c r="P390" s="40" t="str">
        <f>IF($B390="igen",Beosztás!AG418,"")</f>
        <v/>
      </c>
      <c r="Q390" s="40" t="str">
        <f>IF($B390="igen",Beosztás!AH418,"")</f>
        <v/>
      </c>
      <c r="R390" s="40" t="str">
        <f>IF($B390="igen",Beosztás!AI418,"")</f>
        <v/>
      </c>
      <c r="S390" s="40" t="str">
        <f>IF($B390="igen",Beosztás!AJ418,"")</f>
        <v/>
      </c>
      <c r="T390" s="40" t="str">
        <f>IF($B390="igen",Beosztás!AK418,"")</f>
        <v/>
      </c>
      <c r="U390" s="40" t="str">
        <f>IF($B390="igen",Beosztás!AL418,"")</f>
        <v/>
      </c>
      <c r="V390" s="40" t="str">
        <f>IF($B390="igen",Beosztás!AM418,"")</f>
        <v/>
      </c>
      <c r="W390" s="40" t="str">
        <f>IF($B390="igen",Beosztás!AN418,"")</f>
        <v/>
      </c>
      <c r="X390" s="40" t="str">
        <f>IF($B390="igen",Beosztás!AO418,"")</f>
        <v/>
      </c>
      <c r="Y390" s="40" t="str">
        <f>IF($B390="igen",Beosztás!AP418,"")</f>
        <v/>
      </c>
      <c r="Z390" s="40" t="str">
        <f>IF($B390="igen",Beosztás!AQ418,"")</f>
        <v/>
      </c>
      <c r="AA390" s="40" t="str">
        <f>IF($B390="igen",Beosztás!AR418,"")</f>
        <v/>
      </c>
      <c r="AB390" s="40" t="str">
        <f>IF($B390="igen",Beosztás!AS418,"")</f>
        <v/>
      </c>
      <c r="AC390" s="40" t="str">
        <f>IF($B390="igen",Beosztás!AT418,"")</f>
        <v/>
      </c>
      <c r="AD390" s="40" t="str">
        <f>IF($B390="igen",Beosztás!AU418,"")</f>
        <v/>
      </c>
      <c r="AE390" s="40" t="str">
        <f>IF($B390="igen",Beosztás!AV418,"")</f>
        <v/>
      </c>
      <c r="AF390" s="40" t="str">
        <f>IF($B390="igen",Beosztás!AW418,"")</f>
        <v/>
      </c>
      <c r="AG390" s="40" t="str">
        <f>IF($B390="igen",Beosztás!AX421,"")</f>
        <v/>
      </c>
    </row>
    <row r="391" spans="1:33" hidden="1" x14ac:dyDescent="0.3">
      <c r="A391" s="155">
        <f>Beosztás!A419</f>
        <v>0</v>
      </c>
      <c r="B391">
        <f>VLOOKUP($A391,Beosztás!$A$42:$S$348,12,)</f>
        <v>0</v>
      </c>
      <c r="C391" s="40" t="str">
        <f>IF($B391="igen",Beosztás!T416,"")</f>
        <v/>
      </c>
      <c r="D391" s="40" t="str">
        <f>IF($B391="igen",Beosztás!U416,"")</f>
        <v/>
      </c>
      <c r="E391" s="40" t="str">
        <f>IF($B391="igen",Beosztás!V419,"")</f>
        <v/>
      </c>
      <c r="F391" s="40" t="str">
        <f>IF($B391="igen",Beosztás!W419,"")</f>
        <v/>
      </c>
      <c r="G391" s="40" t="str">
        <f>IF($B391="igen",Beosztás!X419,"")</f>
        <v/>
      </c>
      <c r="H391" s="40" t="str">
        <f>IF($B391="igen",Beosztás!Y419,"")</f>
        <v/>
      </c>
      <c r="I391" s="40" t="str">
        <f>IF($B391="igen",Beosztás!Z419,"")</f>
        <v/>
      </c>
      <c r="J391" s="40" t="str">
        <f>IF($B391="igen",Beosztás!AA419,"")</f>
        <v/>
      </c>
      <c r="K391" s="40" t="str">
        <f>IF($B391="igen",Beosztás!AB419,"")</f>
        <v/>
      </c>
      <c r="L391" s="40" t="str">
        <f>IF($B391="igen",Beosztás!AC419,"")</f>
        <v/>
      </c>
      <c r="M391" s="40" t="str">
        <f>IF($B391="igen",Beosztás!AD419,"")</f>
        <v/>
      </c>
      <c r="N391" s="40" t="str">
        <f>IF($B391="igen",Beosztás!AE419,"")</f>
        <v/>
      </c>
      <c r="O391" s="40" t="str">
        <f>IF($B391="igen",Beosztás!AF419,"")</f>
        <v/>
      </c>
      <c r="P391" s="40" t="str">
        <f>IF($B391="igen",Beosztás!AG419,"")</f>
        <v/>
      </c>
      <c r="Q391" s="40" t="str">
        <f>IF($B391="igen",Beosztás!AH419,"")</f>
        <v/>
      </c>
      <c r="R391" s="40" t="str">
        <f>IF($B391="igen",Beosztás!AI419,"")</f>
        <v/>
      </c>
      <c r="S391" s="40" t="str">
        <f>IF($B391="igen",Beosztás!AJ419,"")</f>
        <v/>
      </c>
      <c r="T391" s="40" t="str">
        <f>IF($B391="igen",Beosztás!AK419,"")</f>
        <v/>
      </c>
      <c r="U391" s="40" t="str">
        <f>IF($B391="igen",Beosztás!AL419,"")</f>
        <v/>
      </c>
      <c r="V391" s="40" t="str">
        <f>IF($B391="igen",Beosztás!AM419,"")</f>
        <v/>
      </c>
      <c r="W391" s="40" t="str">
        <f>IF($B391="igen",Beosztás!AN419,"")</f>
        <v/>
      </c>
      <c r="X391" s="40" t="str">
        <f>IF($B391="igen",Beosztás!AO419,"")</f>
        <v/>
      </c>
      <c r="Y391" s="40" t="str">
        <f>IF($B391="igen",Beosztás!AP419,"")</f>
        <v/>
      </c>
      <c r="Z391" s="40" t="str">
        <f>IF($B391="igen",Beosztás!AQ419,"")</f>
        <v/>
      </c>
      <c r="AA391" s="40" t="str">
        <f>IF($B391="igen",Beosztás!AR419,"")</f>
        <v/>
      </c>
      <c r="AB391" s="40" t="str">
        <f>IF($B391="igen",Beosztás!AS419,"")</f>
        <v/>
      </c>
      <c r="AC391" s="40" t="str">
        <f>IF($B391="igen",Beosztás!AT419,"")</f>
        <v/>
      </c>
      <c r="AD391" s="40" t="str">
        <f>IF($B391="igen",Beosztás!AU419,"")</f>
        <v/>
      </c>
      <c r="AE391" s="40" t="str">
        <f>IF($B391="igen",Beosztás!AV419,"")</f>
        <v/>
      </c>
      <c r="AF391" s="40" t="str">
        <f>IF($B391="igen",Beosztás!AW419,"")</f>
        <v/>
      </c>
      <c r="AG391" s="40" t="str">
        <f>IF($B391="igen",Beosztás!AX422,"")</f>
        <v/>
      </c>
    </row>
    <row r="392" spans="1:33" hidden="1" x14ac:dyDescent="0.3">
      <c r="A392" s="155">
        <f>Beosztás!A420</f>
        <v>0</v>
      </c>
      <c r="B392">
        <f>VLOOKUP($A392,Beosztás!$A$42:$S$348,12,)</f>
        <v>0</v>
      </c>
      <c r="C392" s="40" t="str">
        <f>IF($B392="igen",Beosztás!T417,"")</f>
        <v/>
      </c>
      <c r="D392" s="40" t="str">
        <f>IF($B392="igen",Beosztás!U417,"")</f>
        <v/>
      </c>
      <c r="E392" s="40" t="str">
        <f>IF($B392="igen",Beosztás!V420,"")</f>
        <v/>
      </c>
      <c r="F392" s="40" t="str">
        <f>IF($B392="igen",Beosztás!W420,"")</f>
        <v/>
      </c>
      <c r="G392" s="40" t="str">
        <f>IF($B392="igen",Beosztás!X420,"")</f>
        <v/>
      </c>
      <c r="H392" s="40" t="str">
        <f>IF($B392="igen",Beosztás!Y420,"")</f>
        <v/>
      </c>
      <c r="I392" s="40" t="str">
        <f>IF($B392="igen",Beosztás!Z420,"")</f>
        <v/>
      </c>
      <c r="J392" s="40" t="str">
        <f>IF($B392="igen",Beosztás!AA420,"")</f>
        <v/>
      </c>
      <c r="K392" s="40" t="str">
        <f>IF($B392="igen",Beosztás!AB420,"")</f>
        <v/>
      </c>
      <c r="L392" s="40" t="str">
        <f>IF($B392="igen",Beosztás!AC420,"")</f>
        <v/>
      </c>
      <c r="M392" s="40" t="str">
        <f>IF($B392="igen",Beosztás!AD420,"")</f>
        <v/>
      </c>
      <c r="N392" s="40" t="str">
        <f>IF($B392="igen",Beosztás!AE420,"")</f>
        <v/>
      </c>
      <c r="O392" s="40" t="str">
        <f>IF($B392="igen",Beosztás!AF420,"")</f>
        <v/>
      </c>
      <c r="P392" s="40" t="str">
        <f>IF($B392="igen",Beosztás!AG420,"")</f>
        <v/>
      </c>
      <c r="Q392" s="40" t="str">
        <f>IF($B392="igen",Beosztás!AH420,"")</f>
        <v/>
      </c>
      <c r="R392" s="40" t="str">
        <f>IF($B392="igen",Beosztás!AI420,"")</f>
        <v/>
      </c>
      <c r="S392" s="40" t="str">
        <f>IF($B392="igen",Beosztás!AJ420,"")</f>
        <v/>
      </c>
      <c r="T392" s="40" t="str">
        <f>IF($B392="igen",Beosztás!AK420,"")</f>
        <v/>
      </c>
      <c r="U392" s="40" t="str">
        <f>IF($B392="igen",Beosztás!AL420,"")</f>
        <v/>
      </c>
      <c r="V392" s="40" t="str">
        <f>IF($B392="igen",Beosztás!AM420,"")</f>
        <v/>
      </c>
      <c r="W392" s="40" t="str">
        <f>IF($B392="igen",Beosztás!AN420,"")</f>
        <v/>
      </c>
      <c r="X392" s="40" t="str">
        <f>IF($B392="igen",Beosztás!AO420,"")</f>
        <v/>
      </c>
      <c r="Y392" s="40" t="str">
        <f>IF($B392="igen",Beosztás!AP420,"")</f>
        <v/>
      </c>
      <c r="Z392" s="40" t="str">
        <f>IF($B392="igen",Beosztás!AQ420,"")</f>
        <v/>
      </c>
      <c r="AA392" s="40" t="str">
        <f>IF($B392="igen",Beosztás!AR420,"")</f>
        <v/>
      </c>
      <c r="AB392" s="40" t="str">
        <f>IF($B392="igen",Beosztás!AS420,"")</f>
        <v/>
      </c>
      <c r="AC392" s="40" t="str">
        <f>IF($B392="igen",Beosztás!AT420,"")</f>
        <v/>
      </c>
      <c r="AD392" s="40" t="str">
        <f>IF($B392="igen",Beosztás!AU420,"")</f>
        <v/>
      </c>
      <c r="AE392" s="40" t="str">
        <f>IF($B392="igen",Beosztás!AV420,"")</f>
        <v/>
      </c>
      <c r="AF392" s="40" t="str">
        <f>IF($B392="igen",Beosztás!AW420,"")</f>
        <v/>
      </c>
      <c r="AG392" s="40" t="str">
        <f>IF($B392="igen",Beosztás!AX423,"")</f>
        <v/>
      </c>
    </row>
    <row r="393" spans="1:33" hidden="1" x14ac:dyDescent="0.3">
      <c r="A393" s="155">
        <f>Beosztás!A421</f>
        <v>0</v>
      </c>
      <c r="B393">
        <f>VLOOKUP($A393,Beosztás!$A$42:$S$348,12,)</f>
        <v>0</v>
      </c>
      <c r="C393" s="40" t="str">
        <f>IF($B393="igen",Beosztás!T418,"")</f>
        <v/>
      </c>
      <c r="D393" s="40" t="str">
        <f>IF($B393="igen",Beosztás!U418,"")</f>
        <v/>
      </c>
      <c r="E393" s="40" t="str">
        <f>IF($B393="igen",Beosztás!V421,"")</f>
        <v/>
      </c>
      <c r="F393" s="40" t="str">
        <f>IF($B393="igen",Beosztás!W421,"")</f>
        <v/>
      </c>
      <c r="G393" s="40" t="str">
        <f>IF($B393="igen",Beosztás!X421,"")</f>
        <v/>
      </c>
      <c r="H393" s="40" t="str">
        <f>IF($B393="igen",Beosztás!Y421,"")</f>
        <v/>
      </c>
      <c r="I393" s="40" t="str">
        <f>IF($B393="igen",Beosztás!Z421,"")</f>
        <v/>
      </c>
      <c r="J393" s="40" t="str">
        <f>IF($B393="igen",Beosztás!AA421,"")</f>
        <v/>
      </c>
      <c r="K393" s="40" t="str">
        <f>IF($B393="igen",Beosztás!AB421,"")</f>
        <v/>
      </c>
      <c r="L393" s="40" t="str">
        <f>IF($B393="igen",Beosztás!AC421,"")</f>
        <v/>
      </c>
      <c r="M393" s="40" t="str">
        <f>IF($B393="igen",Beosztás!AD421,"")</f>
        <v/>
      </c>
      <c r="N393" s="40" t="str">
        <f>IF($B393="igen",Beosztás!AE421,"")</f>
        <v/>
      </c>
      <c r="O393" s="40" t="str">
        <f>IF($B393="igen",Beosztás!AF421,"")</f>
        <v/>
      </c>
      <c r="P393" s="40" t="str">
        <f>IF($B393="igen",Beosztás!AG421,"")</f>
        <v/>
      </c>
      <c r="Q393" s="40" t="str">
        <f>IF($B393="igen",Beosztás!AH421,"")</f>
        <v/>
      </c>
      <c r="R393" s="40" t="str">
        <f>IF($B393="igen",Beosztás!AI421,"")</f>
        <v/>
      </c>
      <c r="S393" s="40" t="str">
        <f>IF($B393="igen",Beosztás!AJ421,"")</f>
        <v/>
      </c>
      <c r="T393" s="40" t="str">
        <f>IF($B393="igen",Beosztás!AK421,"")</f>
        <v/>
      </c>
      <c r="U393" s="40" t="str">
        <f>IF($B393="igen",Beosztás!AL421,"")</f>
        <v/>
      </c>
      <c r="V393" s="40" t="str">
        <f>IF($B393="igen",Beosztás!AM421,"")</f>
        <v/>
      </c>
      <c r="W393" s="40" t="str">
        <f>IF($B393="igen",Beosztás!AN421,"")</f>
        <v/>
      </c>
      <c r="X393" s="40" t="str">
        <f>IF($B393="igen",Beosztás!AO421,"")</f>
        <v/>
      </c>
      <c r="Y393" s="40" t="str">
        <f>IF($B393="igen",Beosztás!AP421,"")</f>
        <v/>
      </c>
      <c r="Z393" s="40" t="str">
        <f>IF($B393="igen",Beosztás!AQ421,"")</f>
        <v/>
      </c>
      <c r="AA393" s="40" t="str">
        <f>IF($B393="igen",Beosztás!AR421,"")</f>
        <v/>
      </c>
      <c r="AB393" s="40" t="str">
        <f>IF($B393="igen",Beosztás!AS421,"")</f>
        <v/>
      </c>
      <c r="AC393" s="40" t="str">
        <f>IF($B393="igen",Beosztás!AT421,"")</f>
        <v/>
      </c>
      <c r="AD393" s="40" t="str">
        <f>IF($B393="igen",Beosztás!AU421,"")</f>
        <v/>
      </c>
      <c r="AE393" s="40" t="str">
        <f>IF($B393="igen",Beosztás!AV421,"")</f>
        <v/>
      </c>
      <c r="AF393" s="40" t="str">
        <f>IF($B393="igen",Beosztás!AW421,"")</f>
        <v/>
      </c>
      <c r="AG393" s="40" t="str">
        <f>IF($B393="igen",Beosztás!AX424,"")</f>
        <v/>
      </c>
    </row>
    <row r="394" spans="1:33" hidden="1" x14ac:dyDescent="0.3">
      <c r="A394" s="155">
        <f>Beosztás!A422</f>
        <v>0</v>
      </c>
      <c r="B394">
        <f>VLOOKUP($A394,Beosztás!$A$42:$S$348,12,)</f>
        <v>0</v>
      </c>
      <c r="C394" s="40" t="str">
        <f>IF($B394="igen",Beosztás!T419,"")</f>
        <v/>
      </c>
      <c r="D394" s="40" t="str">
        <f>IF($B394="igen",Beosztás!U419,"")</f>
        <v/>
      </c>
      <c r="E394" s="40" t="str">
        <f>IF($B394="igen",Beosztás!V422,"")</f>
        <v/>
      </c>
      <c r="F394" s="40" t="str">
        <f>IF($B394="igen",Beosztás!W422,"")</f>
        <v/>
      </c>
      <c r="G394" s="40" t="str">
        <f>IF($B394="igen",Beosztás!X422,"")</f>
        <v/>
      </c>
      <c r="H394" s="40" t="str">
        <f>IF($B394="igen",Beosztás!Y422,"")</f>
        <v/>
      </c>
      <c r="I394" s="40" t="str">
        <f>IF($B394="igen",Beosztás!Z422,"")</f>
        <v/>
      </c>
      <c r="J394" s="40" t="str">
        <f>IF($B394="igen",Beosztás!AA422,"")</f>
        <v/>
      </c>
      <c r="K394" s="40" t="str">
        <f>IF($B394="igen",Beosztás!AB422,"")</f>
        <v/>
      </c>
      <c r="L394" s="40" t="str">
        <f>IF($B394="igen",Beosztás!AC422,"")</f>
        <v/>
      </c>
      <c r="M394" s="40" t="str">
        <f>IF($B394="igen",Beosztás!AD422,"")</f>
        <v/>
      </c>
      <c r="N394" s="40" t="str">
        <f>IF($B394="igen",Beosztás!AE422,"")</f>
        <v/>
      </c>
      <c r="O394" s="40" t="str">
        <f>IF($B394="igen",Beosztás!AF422,"")</f>
        <v/>
      </c>
      <c r="P394" s="40" t="str">
        <f>IF($B394="igen",Beosztás!AG422,"")</f>
        <v/>
      </c>
      <c r="Q394" s="40" t="str">
        <f>IF($B394="igen",Beosztás!AH422,"")</f>
        <v/>
      </c>
      <c r="R394" s="40" t="str">
        <f>IF($B394="igen",Beosztás!AI422,"")</f>
        <v/>
      </c>
      <c r="S394" s="40" t="str">
        <f>IF($B394="igen",Beosztás!AJ422,"")</f>
        <v/>
      </c>
      <c r="T394" s="40" t="str">
        <f>IF($B394="igen",Beosztás!AK422,"")</f>
        <v/>
      </c>
      <c r="U394" s="40" t="str">
        <f>IF($B394="igen",Beosztás!AL422,"")</f>
        <v/>
      </c>
      <c r="V394" s="40" t="str">
        <f>IF($B394="igen",Beosztás!AM422,"")</f>
        <v/>
      </c>
      <c r="W394" s="40" t="str">
        <f>IF($B394="igen",Beosztás!AN422,"")</f>
        <v/>
      </c>
      <c r="X394" s="40" t="str">
        <f>IF($B394="igen",Beosztás!AO422,"")</f>
        <v/>
      </c>
      <c r="Y394" s="40" t="str">
        <f>IF($B394="igen",Beosztás!AP422,"")</f>
        <v/>
      </c>
      <c r="Z394" s="40" t="str">
        <f>IF($B394="igen",Beosztás!AQ422,"")</f>
        <v/>
      </c>
      <c r="AA394" s="40" t="str">
        <f>IF($B394="igen",Beosztás!AR422,"")</f>
        <v/>
      </c>
      <c r="AB394" s="40" t="str">
        <f>IF($B394="igen",Beosztás!AS422,"")</f>
        <v/>
      </c>
      <c r="AC394" s="40" t="str">
        <f>IF($B394="igen",Beosztás!AT422,"")</f>
        <v/>
      </c>
      <c r="AD394" s="40" t="str">
        <f>IF($B394="igen",Beosztás!AU422,"")</f>
        <v/>
      </c>
      <c r="AE394" s="40" t="str">
        <f>IF($B394="igen",Beosztás!AV422,"")</f>
        <v/>
      </c>
      <c r="AF394" s="40" t="str">
        <f>IF($B394="igen",Beosztás!AW422,"")</f>
        <v/>
      </c>
      <c r="AG394" s="40" t="str">
        <f>IF($B394="igen",Beosztás!AX425,"")</f>
        <v/>
      </c>
    </row>
    <row r="395" spans="1:33" hidden="1" x14ac:dyDescent="0.3">
      <c r="A395" s="155">
        <f>Beosztás!A423</f>
        <v>0</v>
      </c>
      <c r="B395">
        <f>VLOOKUP($A395,Beosztás!$A$42:$S$348,12,)</f>
        <v>0</v>
      </c>
      <c r="C395" s="40" t="str">
        <f>IF($B395="igen",Beosztás!T420,"")</f>
        <v/>
      </c>
      <c r="D395" s="40" t="str">
        <f>IF($B395="igen",Beosztás!U420,"")</f>
        <v/>
      </c>
      <c r="E395" s="40" t="str">
        <f>IF($B395="igen",Beosztás!V423,"")</f>
        <v/>
      </c>
      <c r="F395" s="40" t="str">
        <f>IF($B395="igen",Beosztás!W423,"")</f>
        <v/>
      </c>
      <c r="G395" s="40" t="str">
        <f>IF($B395="igen",Beosztás!X423,"")</f>
        <v/>
      </c>
      <c r="H395" s="40" t="str">
        <f>IF($B395="igen",Beosztás!Y423,"")</f>
        <v/>
      </c>
      <c r="I395" s="40" t="str">
        <f>IF($B395="igen",Beosztás!Z423,"")</f>
        <v/>
      </c>
      <c r="J395" s="40" t="str">
        <f>IF($B395="igen",Beosztás!AA423,"")</f>
        <v/>
      </c>
      <c r="K395" s="40" t="str">
        <f>IF($B395="igen",Beosztás!AB423,"")</f>
        <v/>
      </c>
      <c r="L395" s="40" t="str">
        <f>IF($B395="igen",Beosztás!AC423,"")</f>
        <v/>
      </c>
      <c r="M395" s="40" t="str">
        <f>IF($B395="igen",Beosztás!AD423,"")</f>
        <v/>
      </c>
      <c r="N395" s="40" t="str">
        <f>IF($B395="igen",Beosztás!AE423,"")</f>
        <v/>
      </c>
      <c r="O395" s="40" t="str">
        <f>IF($B395="igen",Beosztás!AF423,"")</f>
        <v/>
      </c>
      <c r="P395" s="40" t="str">
        <f>IF($B395="igen",Beosztás!AG423,"")</f>
        <v/>
      </c>
      <c r="Q395" s="40" t="str">
        <f>IF($B395="igen",Beosztás!AH423,"")</f>
        <v/>
      </c>
      <c r="R395" s="40" t="str">
        <f>IF($B395="igen",Beosztás!AI423,"")</f>
        <v/>
      </c>
      <c r="S395" s="40" t="str">
        <f>IF($B395="igen",Beosztás!AJ423,"")</f>
        <v/>
      </c>
      <c r="T395" s="40" t="str">
        <f>IF($B395="igen",Beosztás!AK423,"")</f>
        <v/>
      </c>
      <c r="U395" s="40" t="str">
        <f>IF($B395="igen",Beosztás!AL423,"")</f>
        <v/>
      </c>
      <c r="V395" s="40" t="str">
        <f>IF($B395="igen",Beosztás!AM423,"")</f>
        <v/>
      </c>
      <c r="W395" s="40" t="str">
        <f>IF($B395="igen",Beosztás!AN423,"")</f>
        <v/>
      </c>
      <c r="X395" s="40" t="str">
        <f>IF($B395="igen",Beosztás!AO423,"")</f>
        <v/>
      </c>
      <c r="Y395" s="40" t="str">
        <f>IF($B395="igen",Beosztás!AP423,"")</f>
        <v/>
      </c>
      <c r="Z395" s="40" t="str">
        <f>IF($B395="igen",Beosztás!AQ423,"")</f>
        <v/>
      </c>
      <c r="AA395" s="40" t="str">
        <f>IF($B395="igen",Beosztás!AR423,"")</f>
        <v/>
      </c>
      <c r="AB395" s="40" t="str">
        <f>IF($B395="igen",Beosztás!AS423,"")</f>
        <v/>
      </c>
      <c r="AC395" s="40" t="str">
        <f>IF($B395="igen",Beosztás!AT423,"")</f>
        <v/>
      </c>
      <c r="AD395" s="40" t="str">
        <f>IF($B395="igen",Beosztás!AU423,"")</f>
        <v/>
      </c>
      <c r="AE395" s="40" t="str">
        <f>IF($B395="igen",Beosztás!AV423,"")</f>
        <v/>
      </c>
      <c r="AF395" s="40" t="str">
        <f>IF($B395="igen",Beosztás!AW423,"")</f>
        <v/>
      </c>
      <c r="AG395" s="40" t="str">
        <f>IF($B395="igen",Beosztás!AX426,"")</f>
        <v/>
      </c>
    </row>
    <row r="396" spans="1:33" hidden="1" x14ac:dyDescent="0.3">
      <c r="A396" s="155">
        <f>Beosztás!A424</f>
        <v>0</v>
      </c>
      <c r="B396">
        <f>VLOOKUP($A396,Beosztás!$A$42:$S$348,12,)</f>
        <v>0</v>
      </c>
      <c r="C396" s="40" t="str">
        <f>IF($B396="igen",Beosztás!T421,"")</f>
        <v/>
      </c>
      <c r="D396" s="40" t="str">
        <f>IF($B396="igen",Beosztás!U421,"")</f>
        <v/>
      </c>
      <c r="E396" s="40" t="str">
        <f>IF($B396="igen",Beosztás!V424,"")</f>
        <v/>
      </c>
      <c r="F396" s="40" t="str">
        <f>IF($B396="igen",Beosztás!W424,"")</f>
        <v/>
      </c>
      <c r="G396" s="40" t="str">
        <f>IF($B396="igen",Beosztás!X424,"")</f>
        <v/>
      </c>
      <c r="H396" s="40" t="str">
        <f>IF($B396="igen",Beosztás!Y424,"")</f>
        <v/>
      </c>
      <c r="I396" s="40" t="str">
        <f>IF($B396="igen",Beosztás!Z424,"")</f>
        <v/>
      </c>
      <c r="J396" s="40" t="str">
        <f>IF($B396="igen",Beosztás!AA424,"")</f>
        <v/>
      </c>
      <c r="K396" s="40" t="str">
        <f>IF($B396="igen",Beosztás!AB424,"")</f>
        <v/>
      </c>
      <c r="L396" s="40" t="str">
        <f>IF($B396="igen",Beosztás!AC424,"")</f>
        <v/>
      </c>
      <c r="M396" s="40" t="str">
        <f>IF($B396="igen",Beosztás!AD424,"")</f>
        <v/>
      </c>
      <c r="N396" s="40" t="str">
        <f>IF($B396="igen",Beosztás!AE424,"")</f>
        <v/>
      </c>
      <c r="O396" s="40" t="str">
        <f>IF($B396="igen",Beosztás!AF424,"")</f>
        <v/>
      </c>
      <c r="P396" s="40" t="str">
        <f>IF($B396="igen",Beosztás!AG424,"")</f>
        <v/>
      </c>
      <c r="Q396" s="40" t="str">
        <f>IF($B396="igen",Beosztás!AH424,"")</f>
        <v/>
      </c>
      <c r="R396" s="40" t="str">
        <f>IF($B396="igen",Beosztás!AI424,"")</f>
        <v/>
      </c>
      <c r="S396" s="40" t="str">
        <f>IF($B396="igen",Beosztás!AJ424,"")</f>
        <v/>
      </c>
      <c r="T396" s="40" t="str">
        <f>IF($B396="igen",Beosztás!AK424,"")</f>
        <v/>
      </c>
      <c r="U396" s="40" t="str">
        <f>IF($B396="igen",Beosztás!AL424,"")</f>
        <v/>
      </c>
      <c r="V396" s="40" t="str">
        <f>IF($B396="igen",Beosztás!AM424,"")</f>
        <v/>
      </c>
      <c r="W396" s="40" t="str">
        <f>IF($B396="igen",Beosztás!AN424,"")</f>
        <v/>
      </c>
      <c r="X396" s="40" t="str">
        <f>IF($B396="igen",Beosztás!AO424,"")</f>
        <v/>
      </c>
      <c r="Y396" s="40" t="str">
        <f>IF($B396="igen",Beosztás!AP424,"")</f>
        <v/>
      </c>
      <c r="Z396" s="40" t="str">
        <f>IF($B396="igen",Beosztás!AQ424,"")</f>
        <v/>
      </c>
      <c r="AA396" s="40" t="str">
        <f>IF($B396="igen",Beosztás!AR424,"")</f>
        <v/>
      </c>
      <c r="AB396" s="40" t="str">
        <f>IF($B396="igen",Beosztás!AS424,"")</f>
        <v/>
      </c>
      <c r="AC396" s="40" t="str">
        <f>IF($B396="igen",Beosztás!AT424,"")</f>
        <v/>
      </c>
      <c r="AD396" s="40" t="str">
        <f>IF($B396="igen",Beosztás!AU424,"")</f>
        <v/>
      </c>
      <c r="AE396" s="40" t="str">
        <f>IF($B396="igen",Beosztás!AV424,"")</f>
        <v/>
      </c>
      <c r="AF396" s="40" t="str">
        <f>IF($B396="igen",Beosztás!AW424,"")</f>
        <v/>
      </c>
      <c r="AG396" s="40" t="str">
        <f>IF($B396="igen",Beosztás!AX427,"")</f>
        <v/>
      </c>
    </row>
    <row r="397" spans="1:33" hidden="1" x14ac:dyDescent="0.3">
      <c r="A397" s="155">
        <f>Beosztás!A425</f>
        <v>0</v>
      </c>
      <c r="B397">
        <f>VLOOKUP($A397,Beosztás!$A$42:$S$348,12,)</f>
        <v>0</v>
      </c>
      <c r="C397" s="40" t="str">
        <f>IF($B397="igen",Beosztás!T422,"")</f>
        <v/>
      </c>
      <c r="D397" s="40" t="str">
        <f>IF($B397="igen",Beosztás!U422,"")</f>
        <v/>
      </c>
      <c r="E397" s="40" t="str">
        <f>IF($B397="igen",Beosztás!V425,"")</f>
        <v/>
      </c>
      <c r="F397" s="40" t="str">
        <f>IF($B397="igen",Beosztás!W425,"")</f>
        <v/>
      </c>
      <c r="G397" s="40" t="str">
        <f>IF($B397="igen",Beosztás!X425,"")</f>
        <v/>
      </c>
      <c r="H397" s="40" t="str">
        <f>IF($B397="igen",Beosztás!Y425,"")</f>
        <v/>
      </c>
      <c r="I397" s="40" t="str">
        <f>IF($B397="igen",Beosztás!Z425,"")</f>
        <v/>
      </c>
      <c r="J397" s="40" t="str">
        <f>IF($B397="igen",Beosztás!AA425,"")</f>
        <v/>
      </c>
      <c r="K397" s="40" t="str">
        <f>IF($B397="igen",Beosztás!AB425,"")</f>
        <v/>
      </c>
      <c r="L397" s="40" t="str">
        <f>IF($B397="igen",Beosztás!AC425,"")</f>
        <v/>
      </c>
      <c r="M397" s="40" t="str">
        <f>IF($B397="igen",Beosztás!AD425,"")</f>
        <v/>
      </c>
      <c r="N397" s="40" t="str">
        <f>IF($B397="igen",Beosztás!AE425,"")</f>
        <v/>
      </c>
      <c r="O397" s="40" t="str">
        <f>IF($B397="igen",Beosztás!AF425,"")</f>
        <v/>
      </c>
      <c r="P397" s="40" t="str">
        <f>IF($B397="igen",Beosztás!AG425,"")</f>
        <v/>
      </c>
      <c r="Q397" s="40" t="str">
        <f>IF($B397="igen",Beosztás!AH425,"")</f>
        <v/>
      </c>
      <c r="R397" s="40" t="str">
        <f>IF($B397="igen",Beosztás!AI425,"")</f>
        <v/>
      </c>
      <c r="S397" s="40" t="str">
        <f>IF($B397="igen",Beosztás!AJ425,"")</f>
        <v/>
      </c>
      <c r="T397" s="40" t="str">
        <f>IF($B397="igen",Beosztás!AK425,"")</f>
        <v/>
      </c>
      <c r="U397" s="40" t="str">
        <f>IF($B397="igen",Beosztás!AL425,"")</f>
        <v/>
      </c>
      <c r="V397" s="40" t="str">
        <f>IF($B397="igen",Beosztás!AM425,"")</f>
        <v/>
      </c>
      <c r="W397" s="40" t="str">
        <f>IF($B397="igen",Beosztás!AN425,"")</f>
        <v/>
      </c>
      <c r="X397" s="40" t="str">
        <f>IF($B397="igen",Beosztás!AO425,"")</f>
        <v/>
      </c>
      <c r="Y397" s="40" t="str">
        <f>IF($B397="igen",Beosztás!AP425,"")</f>
        <v/>
      </c>
      <c r="Z397" s="40" t="str">
        <f>IF($B397="igen",Beosztás!AQ425,"")</f>
        <v/>
      </c>
      <c r="AA397" s="40" t="str">
        <f>IF($B397="igen",Beosztás!AR425,"")</f>
        <v/>
      </c>
      <c r="AB397" s="40" t="str">
        <f>IF($B397="igen",Beosztás!AS425,"")</f>
        <v/>
      </c>
      <c r="AC397" s="40" t="str">
        <f>IF($B397="igen",Beosztás!AT425,"")</f>
        <v/>
      </c>
      <c r="AD397" s="40" t="str">
        <f>IF($B397="igen",Beosztás!AU425,"")</f>
        <v/>
      </c>
      <c r="AE397" s="40" t="str">
        <f>IF($B397="igen",Beosztás!AV425,"")</f>
        <v/>
      </c>
      <c r="AF397" s="40" t="str">
        <f>IF($B397="igen",Beosztás!AW425,"")</f>
        <v/>
      </c>
      <c r="AG397" s="40" t="str">
        <f>IF($B397="igen",Beosztás!AX428,"")</f>
        <v/>
      </c>
    </row>
    <row r="398" spans="1:33" hidden="1" x14ac:dyDescent="0.3">
      <c r="A398" s="155">
        <f>Beosztás!A426</f>
        <v>0</v>
      </c>
      <c r="B398">
        <f>VLOOKUP($A398,Beosztás!$A$42:$S$348,12,)</f>
        <v>0</v>
      </c>
      <c r="C398" s="40" t="str">
        <f>IF($B398="igen",Beosztás!T423,"")</f>
        <v/>
      </c>
      <c r="D398" s="40" t="str">
        <f>IF($B398="igen",Beosztás!U423,"")</f>
        <v/>
      </c>
      <c r="E398" s="40" t="str">
        <f>IF($B398="igen",Beosztás!V426,"")</f>
        <v/>
      </c>
      <c r="F398" s="40" t="str">
        <f>IF($B398="igen",Beosztás!W426,"")</f>
        <v/>
      </c>
      <c r="G398" s="40" t="str">
        <f>IF($B398="igen",Beosztás!X426,"")</f>
        <v/>
      </c>
      <c r="H398" s="40" t="str">
        <f>IF($B398="igen",Beosztás!Y426,"")</f>
        <v/>
      </c>
      <c r="I398" s="40" t="str">
        <f>IF($B398="igen",Beosztás!Z426,"")</f>
        <v/>
      </c>
      <c r="J398" s="40" t="str">
        <f>IF($B398="igen",Beosztás!AA426,"")</f>
        <v/>
      </c>
      <c r="K398" s="40" t="str">
        <f>IF($B398="igen",Beosztás!AB426,"")</f>
        <v/>
      </c>
      <c r="L398" s="40" t="str">
        <f>IF($B398="igen",Beosztás!AC426,"")</f>
        <v/>
      </c>
      <c r="M398" s="40" t="str">
        <f>IF($B398="igen",Beosztás!AD426,"")</f>
        <v/>
      </c>
      <c r="N398" s="40" t="str">
        <f>IF($B398="igen",Beosztás!AE426,"")</f>
        <v/>
      </c>
      <c r="O398" s="40" t="str">
        <f>IF($B398="igen",Beosztás!AF426,"")</f>
        <v/>
      </c>
      <c r="P398" s="40" t="str">
        <f>IF($B398="igen",Beosztás!AG426,"")</f>
        <v/>
      </c>
      <c r="Q398" s="40" t="str">
        <f>IF($B398="igen",Beosztás!AH426,"")</f>
        <v/>
      </c>
      <c r="R398" s="40" t="str">
        <f>IF($B398="igen",Beosztás!AI426,"")</f>
        <v/>
      </c>
      <c r="S398" s="40" t="str">
        <f>IF($B398="igen",Beosztás!AJ426,"")</f>
        <v/>
      </c>
      <c r="T398" s="40" t="str">
        <f>IF($B398="igen",Beosztás!AK426,"")</f>
        <v/>
      </c>
      <c r="U398" s="40" t="str">
        <f>IF($B398="igen",Beosztás!AL426,"")</f>
        <v/>
      </c>
      <c r="V398" s="40" t="str">
        <f>IF($B398="igen",Beosztás!AM426,"")</f>
        <v/>
      </c>
      <c r="W398" s="40" t="str">
        <f>IF($B398="igen",Beosztás!AN426,"")</f>
        <v/>
      </c>
      <c r="X398" s="40" t="str">
        <f>IF($B398="igen",Beosztás!AO426,"")</f>
        <v/>
      </c>
      <c r="Y398" s="40" t="str">
        <f>IF($B398="igen",Beosztás!AP426,"")</f>
        <v/>
      </c>
      <c r="Z398" s="40" t="str">
        <f>IF($B398="igen",Beosztás!AQ426,"")</f>
        <v/>
      </c>
      <c r="AA398" s="40" t="str">
        <f>IF($B398="igen",Beosztás!AR426,"")</f>
        <v/>
      </c>
      <c r="AB398" s="40" t="str">
        <f>IF($B398="igen",Beosztás!AS426,"")</f>
        <v/>
      </c>
      <c r="AC398" s="40" t="str">
        <f>IF($B398="igen",Beosztás!AT426,"")</f>
        <v/>
      </c>
      <c r="AD398" s="40" t="str">
        <f>IF($B398="igen",Beosztás!AU426,"")</f>
        <v/>
      </c>
      <c r="AE398" s="40" t="str">
        <f>IF($B398="igen",Beosztás!AV426,"")</f>
        <v/>
      </c>
      <c r="AF398" s="40" t="str">
        <f>IF($B398="igen",Beosztás!AW426,"")</f>
        <v/>
      </c>
      <c r="AG398" s="40" t="str">
        <f>IF($B398="igen",Beosztás!AX429,"")</f>
        <v/>
      </c>
    </row>
    <row r="399" spans="1:33" hidden="1" x14ac:dyDescent="0.3">
      <c r="A399" s="155">
        <f>Beosztás!A427</f>
        <v>0</v>
      </c>
      <c r="B399">
        <f>VLOOKUP($A399,Beosztás!$A$42:$S$348,12,)</f>
        <v>0</v>
      </c>
      <c r="C399" s="40" t="str">
        <f>IF($B399="igen",Beosztás!T424,"")</f>
        <v/>
      </c>
      <c r="D399" s="40" t="str">
        <f>IF($B399="igen",Beosztás!U424,"")</f>
        <v/>
      </c>
      <c r="E399" s="40" t="str">
        <f>IF($B399="igen",Beosztás!V427,"")</f>
        <v/>
      </c>
      <c r="F399" s="40" t="str">
        <f>IF($B399="igen",Beosztás!W427,"")</f>
        <v/>
      </c>
      <c r="G399" s="40" t="str">
        <f>IF($B399="igen",Beosztás!X427,"")</f>
        <v/>
      </c>
      <c r="H399" s="40" t="str">
        <f>IF($B399="igen",Beosztás!Y427,"")</f>
        <v/>
      </c>
      <c r="I399" s="40" t="str">
        <f>IF($B399="igen",Beosztás!Z427,"")</f>
        <v/>
      </c>
      <c r="J399" s="40" t="str">
        <f>IF($B399="igen",Beosztás!AA427,"")</f>
        <v/>
      </c>
      <c r="K399" s="40" t="str">
        <f>IF($B399="igen",Beosztás!AB427,"")</f>
        <v/>
      </c>
      <c r="L399" s="40" t="str">
        <f>IF($B399="igen",Beosztás!AC427,"")</f>
        <v/>
      </c>
      <c r="M399" s="40" t="str">
        <f>IF($B399="igen",Beosztás!AD427,"")</f>
        <v/>
      </c>
      <c r="N399" s="40" t="str">
        <f>IF($B399="igen",Beosztás!AE427,"")</f>
        <v/>
      </c>
      <c r="O399" s="40" t="str">
        <f>IF($B399="igen",Beosztás!AF427,"")</f>
        <v/>
      </c>
      <c r="P399" s="40" t="str">
        <f>IF($B399="igen",Beosztás!AG427,"")</f>
        <v/>
      </c>
      <c r="Q399" s="40" t="str">
        <f>IF($B399="igen",Beosztás!AH427,"")</f>
        <v/>
      </c>
      <c r="R399" s="40" t="str">
        <f>IF($B399="igen",Beosztás!AI427,"")</f>
        <v/>
      </c>
      <c r="S399" s="40" t="str">
        <f>IF($B399="igen",Beosztás!AJ427,"")</f>
        <v/>
      </c>
      <c r="T399" s="40" t="str">
        <f>IF($B399="igen",Beosztás!AK427,"")</f>
        <v/>
      </c>
      <c r="U399" s="40" t="str">
        <f>IF($B399="igen",Beosztás!AL427,"")</f>
        <v/>
      </c>
      <c r="V399" s="40" t="str">
        <f>IF($B399="igen",Beosztás!AM427,"")</f>
        <v/>
      </c>
      <c r="W399" s="40" t="str">
        <f>IF($B399="igen",Beosztás!AN427,"")</f>
        <v/>
      </c>
      <c r="X399" s="40" t="str">
        <f>IF($B399="igen",Beosztás!AO427,"")</f>
        <v/>
      </c>
      <c r="Y399" s="40" t="str">
        <f>IF($B399="igen",Beosztás!AP427,"")</f>
        <v/>
      </c>
      <c r="Z399" s="40" t="str">
        <f>IF($B399="igen",Beosztás!AQ427,"")</f>
        <v/>
      </c>
      <c r="AA399" s="40" t="str">
        <f>IF($B399="igen",Beosztás!AR427,"")</f>
        <v/>
      </c>
      <c r="AB399" s="40" t="str">
        <f>IF($B399="igen",Beosztás!AS427,"")</f>
        <v/>
      </c>
      <c r="AC399" s="40" t="str">
        <f>IF($B399="igen",Beosztás!AT427,"")</f>
        <v/>
      </c>
      <c r="AD399" s="40" t="str">
        <f>IF($B399="igen",Beosztás!AU427,"")</f>
        <v/>
      </c>
      <c r="AE399" s="40" t="str">
        <f>IF($B399="igen",Beosztás!AV427,"")</f>
        <v/>
      </c>
      <c r="AF399" s="40" t="str">
        <f>IF($B399="igen",Beosztás!AW427,"")</f>
        <v/>
      </c>
      <c r="AG399" s="40" t="str">
        <f>IF($B399="igen",Beosztás!AX430,"")</f>
        <v/>
      </c>
    </row>
    <row r="400" spans="1:33" x14ac:dyDescent="0.3">
      <c r="D400" s="382"/>
      <c r="T400" s="382"/>
      <c r="Z400" s="382"/>
      <c r="AA400" s="382"/>
      <c r="AB400" s="382"/>
    </row>
    <row r="401" spans="1:33" x14ac:dyDescent="0.3">
      <c r="D401" s="382"/>
      <c r="T401" s="382"/>
      <c r="Z401" s="382"/>
      <c r="AA401" s="382"/>
      <c r="AB401" s="382"/>
    </row>
    <row r="402" spans="1:33" ht="15" thickBot="1" x14ac:dyDescent="0.35">
      <c r="D402" s="382"/>
      <c r="T402" s="382"/>
      <c r="Z402" s="382"/>
      <c r="AA402" s="382"/>
      <c r="AB402" s="382"/>
    </row>
    <row r="403" spans="1:33" x14ac:dyDescent="0.3">
      <c r="A403" s="154" t="s">
        <v>20</v>
      </c>
      <c r="B403" s="40">
        <v>0</v>
      </c>
      <c r="C403" s="566">
        <f t="shared" ref="C403:AG403" si="2">COUNTIF(C22:C400,$A$403)</f>
        <v>0</v>
      </c>
      <c r="D403" s="545">
        <f t="shared" si="2"/>
        <v>0</v>
      </c>
      <c r="E403" s="41">
        <f t="shared" si="2"/>
        <v>0</v>
      </c>
      <c r="F403" s="41">
        <f t="shared" si="2"/>
        <v>0</v>
      </c>
      <c r="G403" s="41">
        <f t="shared" si="2"/>
        <v>0</v>
      </c>
      <c r="H403" s="41">
        <f t="shared" si="2"/>
        <v>0</v>
      </c>
      <c r="I403" s="41">
        <f t="shared" si="2"/>
        <v>0</v>
      </c>
      <c r="J403" s="41">
        <f t="shared" si="2"/>
        <v>0</v>
      </c>
      <c r="K403" s="41">
        <f t="shared" si="2"/>
        <v>0</v>
      </c>
      <c r="L403" s="545">
        <f t="shared" si="2"/>
        <v>0</v>
      </c>
      <c r="M403" s="41">
        <f t="shared" si="2"/>
        <v>0</v>
      </c>
      <c r="N403" s="41">
        <f t="shared" si="2"/>
        <v>0</v>
      </c>
      <c r="O403" s="41">
        <f t="shared" si="2"/>
        <v>0</v>
      </c>
      <c r="P403" s="41">
        <f t="shared" si="2"/>
        <v>0</v>
      </c>
      <c r="Q403" s="41">
        <f t="shared" si="2"/>
        <v>0</v>
      </c>
      <c r="R403" s="41">
        <f t="shared" si="2"/>
        <v>0</v>
      </c>
      <c r="S403" s="41">
        <f t="shared" si="2"/>
        <v>0</v>
      </c>
      <c r="T403" s="545">
        <f t="shared" si="2"/>
        <v>0</v>
      </c>
      <c r="U403" s="41">
        <f t="shared" si="2"/>
        <v>0</v>
      </c>
      <c r="V403" s="41">
        <f t="shared" si="2"/>
        <v>0</v>
      </c>
      <c r="W403" s="41">
        <f t="shared" si="2"/>
        <v>0</v>
      </c>
      <c r="X403" s="41">
        <f t="shared" si="2"/>
        <v>0</v>
      </c>
      <c r="Y403" s="41">
        <f t="shared" si="2"/>
        <v>0</v>
      </c>
      <c r="Z403" s="545">
        <f t="shared" si="2"/>
        <v>0</v>
      </c>
      <c r="AA403" s="545">
        <f t="shared" si="2"/>
        <v>0</v>
      </c>
      <c r="AB403" s="545">
        <f t="shared" si="2"/>
        <v>0</v>
      </c>
      <c r="AC403" s="41">
        <f t="shared" si="2"/>
        <v>0</v>
      </c>
      <c r="AD403" s="41">
        <f t="shared" si="2"/>
        <v>0</v>
      </c>
      <c r="AE403" s="41">
        <f t="shared" si="2"/>
        <v>0</v>
      </c>
      <c r="AF403" s="41">
        <f t="shared" si="2"/>
        <v>0</v>
      </c>
      <c r="AG403" s="41">
        <f t="shared" si="2"/>
        <v>0</v>
      </c>
    </row>
    <row r="404" spans="1:33" ht="15" thickBot="1" x14ac:dyDescent="0.35">
      <c r="A404" s="117" t="s">
        <v>19</v>
      </c>
      <c r="B404" s="31">
        <v>0</v>
      </c>
      <c r="C404" s="488">
        <f t="shared" ref="C404:AG404" si="3">COUNTIF(C22:C400,$A$404)</f>
        <v>0</v>
      </c>
      <c r="D404" s="387">
        <f t="shared" si="3"/>
        <v>0</v>
      </c>
      <c r="E404" s="4">
        <f t="shared" si="3"/>
        <v>0</v>
      </c>
      <c r="F404" s="4">
        <f t="shared" si="3"/>
        <v>0</v>
      </c>
      <c r="G404" s="4">
        <f t="shared" si="3"/>
        <v>0</v>
      </c>
      <c r="H404" s="4">
        <f t="shared" si="3"/>
        <v>0</v>
      </c>
      <c r="I404" s="4">
        <f t="shared" si="3"/>
        <v>0</v>
      </c>
      <c r="J404" s="4">
        <f t="shared" si="3"/>
        <v>0</v>
      </c>
      <c r="K404" s="4">
        <f t="shared" si="3"/>
        <v>0</v>
      </c>
      <c r="L404" s="387">
        <f t="shared" si="3"/>
        <v>0</v>
      </c>
      <c r="M404" s="4">
        <f t="shared" si="3"/>
        <v>0</v>
      </c>
      <c r="N404" s="4">
        <f t="shared" si="3"/>
        <v>0</v>
      </c>
      <c r="O404" s="4">
        <f t="shared" si="3"/>
        <v>0</v>
      </c>
      <c r="P404" s="4">
        <f t="shared" si="3"/>
        <v>0</v>
      </c>
      <c r="Q404" s="4">
        <f t="shared" si="3"/>
        <v>0</v>
      </c>
      <c r="R404" s="4">
        <f t="shared" si="3"/>
        <v>0</v>
      </c>
      <c r="S404" s="4">
        <f t="shared" si="3"/>
        <v>0</v>
      </c>
      <c r="T404" s="387">
        <f t="shared" si="3"/>
        <v>0</v>
      </c>
      <c r="U404" s="4">
        <f t="shared" si="3"/>
        <v>0</v>
      </c>
      <c r="V404" s="4">
        <f t="shared" si="3"/>
        <v>0</v>
      </c>
      <c r="W404" s="4">
        <f t="shared" si="3"/>
        <v>0</v>
      </c>
      <c r="X404" s="4">
        <f t="shared" si="3"/>
        <v>0</v>
      </c>
      <c r="Y404" s="4">
        <f t="shared" si="3"/>
        <v>0</v>
      </c>
      <c r="Z404" s="387">
        <f t="shared" si="3"/>
        <v>0</v>
      </c>
      <c r="AA404" s="387">
        <f t="shared" si="3"/>
        <v>0</v>
      </c>
      <c r="AB404" s="387">
        <f t="shared" si="3"/>
        <v>0</v>
      </c>
      <c r="AC404" s="4">
        <f t="shared" si="3"/>
        <v>0</v>
      </c>
      <c r="AD404" s="4">
        <f t="shared" si="3"/>
        <v>0</v>
      </c>
      <c r="AE404" s="4">
        <f t="shared" si="3"/>
        <v>0</v>
      </c>
      <c r="AF404" s="4">
        <f t="shared" si="3"/>
        <v>0</v>
      </c>
      <c r="AG404" s="4">
        <f t="shared" si="3"/>
        <v>0</v>
      </c>
    </row>
    <row r="405" spans="1:33" ht="15" thickBot="1" x14ac:dyDescent="0.35">
      <c r="A405" s="36" t="s">
        <v>60</v>
      </c>
      <c r="B405" s="12">
        <v>0</v>
      </c>
      <c r="C405" s="567">
        <f>C403+C404</f>
        <v>0</v>
      </c>
      <c r="D405" s="546">
        <f t="shared" ref="D405:AG405" si="4">D403+D404</f>
        <v>0</v>
      </c>
      <c r="E405" s="13">
        <f t="shared" si="4"/>
        <v>0</v>
      </c>
      <c r="F405" s="13">
        <f t="shared" si="4"/>
        <v>0</v>
      </c>
      <c r="G405" s="13">
        <f t="shared" si="4"/>
        <v>0</v>
      </c>
      <c r="H405" s="13">
        <f t="shared" si="4"/>
        <v>0</v>
      </c>
      <c r="I405" s="13">
        <f t="shared" si="4"/>
        <v>0</v>
      </c>
      <c r="J405" s="13">
        <f t="shared" si="4"/>
        <v>0</v>
      </c>
      <c r="K405" s="13">
        <f t="shared" si="4"/>
        <v>0</v>
      </c>
      <c r="L405" s="546">
        <f t="shared" si="4"/>
        <v>0</v>
      </c>
      <c r="M405" s="13">
        <f t="shared" si="4"/>
        <v>0</v>
      </c>
      <c r="N405" s="13">
        <f t="shared" si="4"/>
        <v>0</v>
      </c>
      <c r="O405" s="13">
        <f t="shared" si="4"/>
        <v>0</v>
      </c>
      <c r="P405" s="13">
        <f t="shared" si="4"/>
        <v>0</v>
      </c>
      <c r="Q405" s="13">
        <f t="shared" si="4"/>
        <v>0</v>
      </c>
      <c r="R405" s="13">
        <f t="shared" si="4"/>
        <v>0</v>
      </c>
      <c r="S405" s="13">
        <f t="shared" si="4"/>
        <v>0</v>
      </c>
      <c r="T405" s="546">
        <f t="shared" si="4"/>
        <v>0</v>
      </c>
      <c r="U405" s="13">
        <f t="shared" si="4"/>
        <v>0</v>
      </c>
      <c r="V405" s="13">
        <f t="shared" si="4"/>
        <v>0</v>
      </c>
      <c r="W405" s="13">
        <f t="shared" si="4"/>
        <v>0</v>
      </c>
      <c r="X405" s="13">
        <f t="shared" si="4"/>
        <v>0</v>
      </c>
      <c r="Y405" s="13">
        <f t="shared" si="4"/>
        <v>0</v>
      </c>
      <c r="Z405" s="546">
        <f t="shared" si="4"/>
        <v>0</v>
      </c>
      <c r="AA405" s="546">
        <f t="shared" si="4"/>
        <v>0</v>
      </c>
      <c r="AB405" s="546">
        <f t="shared" si="4"/>
        <v>0</v>
      </c>
      <c r="AC405" s="13">
        <f t="shared" si="4"/>
        <v>0</v>
      </c>
      <c r="AD405" s="13">
        <f t="shared" si="4"/>
        <v>0</v>
      </c>
      <c r="AE405" s="13">
        <f t="shared" si="4"/>
        <v>0</v>
      </c>
      <c r="AF405" s="13">
        <f t="shared" si="4"/>
        <v>0</v>
      </c>
      <c r="AG405" s="13">
        <f t="shared" si="4"/>
        <v>0</v>
      </c>
    </row>
  </sheetData>
  <sheetProtection autoFilter="0"/>
  <autoFilter ref="A4:AG399" xr:uid="{00000000-0009-0000-0000-000003000000}">
    <filterColumn colId="1">
      <filters>
        <filter val="igen"/>
      </filters>
    </filterColumn>
  </autoFilter>
  <customSheetViews>
    <customSheetView guid="{196F1BDD-5600-471F-9A84-7CB85C8694ED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1"/>
      <autoFilter ref="A4:AG399" xr:uid="{00000000-0009-0000-0000-000003000000}">
        <filterColumn colId="1">
          <filters>
            <filter val="igen"/>
          </filters>
        </filterColumn>
      </autoFilter>
    </customSheetView>
    <customSheetView guid="{06E05BF7-7899-439D-ADBA-6F4F03773025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2"/>
      <autoFilter ref="A4:AG399" xr:uid="{AB9518BE-1F7C-4D39-ACFF-D972BE6A08A4}">
        <filterColumn colId="1">
          <filters>
            <filter val="igen"/>
          </filters>
        </filterColumn>
      </autoFilter>
    </customSheetView>
    <customSheetView guid="{A1CCBBE7-DA00-40FA-9C57-20230DD629CF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3"/>
      <autoFilter ref="A4:AG399" xr:uid="{018D334F-E18A-474E-BC60-71EFEF8C3D39}">
        <filterColumn colId="1">
          <filters>
            <filter val="igen"/>
          </filters>
        </filterColumn>
      </autoFilter>
    </customSheetView>
    <customSheetView guid="{F7787515-1165-4952-BB6C-7241D5E70BAE}" filter="1" showAutoFilter="1" hiddenRows="1" hiddenColumns="1">
      <pane xSplit="1" ySplit="4" topLeftCell="N6" activePane="bottomRight" state="frozen"/>
      <selection pane="bottomRight" activeCell="T417" sqref="T417"/>
      <pageMargins left="0" right="0" top="0" bottom="0" header="0" footer="0"/>
      <pageSetup paperSize="9" orientation="portrait" verticalDpi="0" r:id="rId4"/>
      <autoFilter ref="A4:AG399" xr:uid="{DC587761-6A8B-4FC3-BF98-04B080B02987}">
        <filterColumn colId="1">
          <filters>
            <filter val="igen"/>
          </filters>
        </filterColumn>
      </autoFilter>
    </customSheetView>
    <customSheetView guid="{790F73C8-CB69-481D-8030-FA574F115D3B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5"/>
      <autoFilter ref="A4:AG399" xr:uid="{77F6A2C8-CD2E-4BF6-BFB6-D186326301E5}">
        <filterColumn colId="1">
          <filters>
            <filter val="igen"/>
          </filters>
        </filterColumn>
      </autoFilter>
    </customSheetView>
    <customSheetView guid="{BF1F5683-2BE3-424A-BC21-3CC049CA76FA}" filter="1" showAutoFilter="1" hiddenRows="1" hiddenColumns="1">
      <pane xSplit="1" ySplit="3" topLeftCell="C4" activePane="bottomRight" state="frozen"/>
      <selection pane="bottomRight" activeCell="C6" sqref="C6"/>
      <pageMargins left="0" right="0" top="0" bottom="0" header="0" footer="0"/>
      <pageSetup paperSize="9" orientation="portrait" verticalDpi="0" r:id="rId6"/>
      <autoFilter ref="A4:AG402" xr:uid="{5F90A4C2-EA13-4B95-8F4B-46A037B9BA06}">
        <filterColumn colId="1">
          <filters>
            <filter val="igen"/>
          </filters>
        </filterColumn>
      </autoFilter>
    </customSheetView>
    <customSheetView guid="{6F2C1CF5-E336-43B4-BD9D-1E3F5E8CF96F}" filter="1" showAutoFilter="1" hiddenColumns="1">
      <pane xSplit="1" ySplit="3" topLeftCell="C23" activePane="bottomRight" state="frozen"/>
      <selection pane="bottomRight" activeCell="Q423" sqref="Q423"/>
      <pageMargins left="0" right="0" top="0" bottom="0" header="0" footer="0"/>
      <pageSetup paperSize="9" orientation="portrait" verticalDpi="0" r:id="rId7"/>
      <autoFilter ref="A3:AG402" xr:uid="{426141BE-DF8C-4517-90EE-2E72A864EC8B}">
        <filterColumn colId="1">
          <filters>
            <filter val="igen"/>
          </filters>
        </filterColumn>
      </autoFilter>
    </customSheetView>
    <customSheetView guid="{F0088BAE-B022-47BC-86D4-B726B8493E54}" filter="1" showAutoFilter="1" hiddenColumns="1">
      <pane xSplit="1" ySplit="3" topLeftCell="C4" activePane="bottomRight" state="frozen"/>
      <selection pane="bottomRight" activeCell="Q423" sqref="Q423"/>
      <pageMargins left="0" right="0" top="0" bottom="0" header="0" footer="0"/>
      <pageSetup paperSize="9" orientation="portrait" verticalDpi="0" r:id="rId8"/>
      <autoFilter ref="A3:AG402" xr:uid="{1EA9FEF8-1E4F-49B6-8652-E96AA6DD7D9B}">
        <filterColumn colId="1">
          <filters>
            <filter val="igen"/>
          </filters>
        </filterColumn>
      </autoFilter>
    </customSheetView>
    <customSheetView guid="{6328BAF9-9C79-455F-B76A-5E213FB7D682}" filter="1" showAutoFilter="1" hiddenColumns="1">
      <pane xSplit="1" ySplit="3" topLeftCell="C4" activePane="bottomRight" state="frozen"/>
      <selection pane="bottomRight" activeCell="Q423" sqref="Q423"/>
      <pageMargins left="0" right="0" top="0" bottom="0" header="0" footer="0"/>
      <pageSetup paperSize="9" orientation="portrait" verticalDpi="0" r:id="rId9"/>
      <autoFilter ref="A3:AG402" xr:uid="{27AAD86A-B58F-429A-8524-EB350F98A6C3}">
        <filterColumn colId="1">
          <filters>
            <filter val="igen"/>
          </filters>
        </filterColumn>
      </autoFilter>
    </customSheetView>
    <customSheetView guid="{4FA4B2C8-BE1E-46BB-A422-570CF7B1178C}" filter="1" showAutoFilter="1" hiddenColumns="1">
      <pane xSplit="1" ySplit="3" topLeftCell="C4" activePane="bottomRight" state="frozen"/>
      <selection pane="bottomRight" activeCell="A403" sqref="A403"/>
      <pageMargins left="0" right="0" top="0" bottom="0" header="0" footer="0"/>
      <pageSetup paperSize="9" orientation="portrait" verticalDpi="0" r:id="rId10"/>
      <autoFilter ref="A3:AG402" xr:uid="{187B03B8-4B21-46D1-8B40-8827CF041DFB}">
        <filterColumn colId="1">
          <filters>
            <filter val="igen"/>
          </filters>
        </filterColumn>
      </autoFilter>
    </customSheetView>
    <customSheetView guid="{4A8EF384-4AD9-4447-A051-447CA3647EDF}" filter="1" showAutoFilter="1" hiddenRows="1" hiddenColumns="1">
      <pane xSplit="1" ySplit="3" topLeftCell="C4" activePane="bottomRight" state="frozen"/>
      <selection pane="bottomRight" activeCell="A403" sqref="A403"/>
      <pageMargins left="0" right="0" top="0" bottom="0" header="0" footer="0"/>
      <pageSetup paperSize="9" orientation="portrait" verticalDpi="0" r:id="rId11"/>
      <autoFilter ref="A4:AG402" xr:uid="{EEEFF249-B5E9-448E-A626-8586F7EA46C2}">
        <filterColumn colId="1">
          <filters>
            <filter val="igen"/>
          </filters>
        </filterColumn>
      </autoFilter>
    </customSheetView>
    <customSheetView guid="{EDCC7CB7-6F36-40E4-9D32-3CF50FC94AF0}" filter="1" showAutoFilter="1" hiddenRows="1" hiddenColumns="1">
      <pane xSplit="1" ySplit="3" topLeftCell="C6" activePane="bottomRight" state="frozen"/>
      <selection pane="bottomRight" activeCell="A403" sqref="A403"/>
      <pageMargins left="0" right="0" top="0" bottom="0" header="0" footer="0"/>
      <pageSetup paperSize="9" orientation="portrait" verticalDpi="0" r:id="rId12"/>
      <autoFilter ref="A4:AG399" xr:uid="{44FAEAD9-48E1-41F8-916B-1F265E19B3E5}">
        <filterColumn colId="1">
          <filters>
            <filter val="igen"/>
          </filters>
        </filterColumn>
      </autoFilter>
    </customSheetView>
    <customSheetView guid="{E82EC676-6186-4E8A-ABD2-FC00AE498129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13"/>
      <autoFilter ref="A4:AG399" xr:uid="{258717FF-5D4F-4365-9765-50E7395B0005}">
        <filterColumn colId="1">
          <filters>
            <filter val="igen"/>
          </filters>
        </filterColumn>
      </autoFilter>
    </customSheetView>
    <customSheetView guid="{A1AEE080-8F7C-4559-87C2-1F81D511203D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14"/>
      <autoFilter ref="A4:AG399" xr:uid="{5B926533-EB58-4930-A2AC-B1F800BA039D}">
        <filterColumn colId="1">
          <filters>
            <filter val="igen"/>
          </filters>
        </filterColumn>
      </autoFilter>
    </customSheetView>
    <customSheetView guid="{57B5B1C0-3FCF-4605-B643-F9749512C06A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15"/>
      <autoFilter ref="A4:AG399" xr:uid="{40333BF3-AEBF-407A-BFC2-70DD6747C892}">
        <filterColumn colId="1">
          <filters>
            <filter val="igen"/>
          </filters>
        </filterColumn>
      </autoFilter>
    </customSheetView>
    <customSheetView guid="{2114BA9A-8826-4A5D-BB98-CA3D216D9B3C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16"/>
      <autoFilter ref="A4:AG399" xr:uid="{723B89A6-1706-4DEB-8B1B-39906282C295}">
        <filterColumn colId="1">
          <filters>
            <filter val="igen"/>
          </filters>
        </filterColumn>
      </autoFilter>
    </customSheetView>
    <customSheetView guid="{F40E8CD0-BA0A-447D-8980-9ED62641A129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17"/>
      <autoFilter ref="A4:AG399" xr:uid="{59BF7FC6-9345-438F-9EF5-08660FA1EBDA}">
        <filterColumn colId="1">
          <filters>
            <filter val="igen"/>
          </filters>
        </filterColumn>
      </autoFilter>
    </customSheetView>
    <customSheetView guid="{202CABC8-3892-4C29-8AB9-226D94F0DCBE}" filter="1" showAutoFilter="1" hiddenRows="1" hiddenColumns="1">
      <pane xSplit="1" ySplit="4" topLeftCell="N6" activePane="bottomRight" state="frozen"/>
      <selection pane="bottomRight" activeCell="T417" sqref="T417"/>
      <pageMargins left="0" right="0" top="0" bottom="0" header="0" footer="0"/>
      <pageSetup paperSize="9" orientation="portrait" verticalDpi="0" r:id="rId18"/>
      <autoFilter ref="A4:AG399" xr:uid="{1045E0BE-7A6F-4C41-BEAE-F00B1BB87BFC}">
        <filterColumn colId="1">
          <filters>
            <filter val="igen"/>
          </filters>
        </filterColumn>
      </autoFilter>
    </customSheetView>
    <customSheetView guid="{0A9EF666-D3AA-44CC-AF13-6AEBBC37D1EF}" filter="1" showAutoFilter="1" hiddenRows="1" hiddenColumns="1">
      <pane xSplit="1" ySplit="3" topLeftCell="C4" activePane="bottomRight" state="frozen"/>
      <selection pane="bottomRight" activeCell="G414" sqref="G414"/>
      <pageMargins left="0" right="0" top="0" bottom="0" header="0" footer="0"/>
      <pageSetup paperSize="9" orientation="portrait" verticalDpi="0" r:id="rId19"/>
      <autoFilter ref="A4:AG399" xr:uid="{174616BB-1378-4C07-8ACB-A79EED480CA1}">
        <filterColumn colId="1">
          <filters>
            <filter val="igen"/>
          </filters>
        </filterColumn>
      </autoFilter>
    </customSheetView>
    <customSheetView guid="{E94EDAEC-929A-4721-8796-239EE64B5EB3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20"/>
      <autoFilter ref="A4:AG399" xr:uid="{F9C23EF2-4132-43CF-8227-DB9449FD9B81}">
        <filterColumn colId="1">
          <filters>
            <filter val="igen"/>
          </filters>
        </filterColumn>
      </autoFilter>
    </customSheetView>
    <customSheetView guid="{C1535CD2-EC82-4FF4-8F50-AE7AAD32424E}" filter="1" showAutoFilter="1" hiddenRows="1" hiddenColumns="1">
      <pane xSplit="1" ySplit="3" topLeftCell="N4" activePane="bottomRight" state="frozen"/>
      <selection pane="bottomRight" activeCell="T417" sqref="T417"/>
      <pageMargins left="0" right="0" top="0" bottom="0" header="0" footer="0"/>
      <pageSetup paperSize="9" orientation="portrait" verticalDpi="0" r:id="rId21"/>
      <autoFilter ref="A4:AG399" xr:uid="{68C44099-BF19-438E-B680-47B190E426B7}">
        <filterColumn colId="1">
          <filters>
            <filter val="igen"/>
          </filters>
        </filterColumn>
      </autoFilter>
    </customSheetView>
  </customSheetViews>
  <phoneticPr fontId="1" type="noConversion"/>
  <conditionalFormatting sqref="C1:K2 M1:S4 U1:AG4 F3:K4 F25:K28 M25:S28 U25:AG28 F51:K54 M51:S54 U51:AG54 F77:K80 M77:S80 U77:AG80">
    <cfRule type="expression" priority="9">
      <formula>WEEKDAY(C3,2)=2</formula>
    </cfRule>
  </conditionalFormatting>
  <conditionalFormatting sqref="C1:K309 M1:S309 U1:AG309 C310:AG399 B403:K405 M403:S405 U403:AG405">
    <cfRule type="expression" dxfId="591" priority="6">
      <formula>OR(WEEKDAY(B$1,11)=6, WEEKDAY(B$1,11)=7)</formula>
    </cfRule>
  </conditionalFormatting>
  <conditionalFormatting sqref="C1:K309 M1:S309 U1:AG309 C310:AG399">
    <cfRule type="expression" dxfId="590" priority="14">
      <formula>OR(WEEKDAY(C$3,11)=6, WEEKDAY(C$3,11)=7)</formula>
    </cfRule>
  </conditionalFormatting>
  <conditionalFormatting sqref="C1:K309 M1:S309 U1:AG309 C310:AG402 C403:K405 M403:S405 U403:AG405 C406:AG1048576">
    <cfRule type="cellIs" dxfId="589" priority="1" operator="equal">
      <formula>"Jogsegély levelezés"</formula>
    </cfRule>
    <cfRule type="cellIs" dxfId="588" priority="2" operator="equal">
      <formula>"Jogsegély szignálás"</formula>
    </cfRule>
  </conditionalFormatting>
  <conditionalFormatting sqref="F5:K10 M5:S10 U5:AG10 F12:K16 M12:S16 U12:AG16 F18:K20 M18:S20 U18:AG20 F22:K194 M22:S194 U22:AG194 F196:K309 M196:S309 U196:AG309 F310:AG399">
    <cfRule type="expression" priority="13">
      <formula>WEEKDAY(F6,2)=2</formula>
    </cfRule>
  </conditionalFormatting>
  <conditionalFormatting sqref="F11:K11 M11:S11 U11:AG11 F17:K17 M17:S17 U17:AG17 F195:K195 M195:S195 U195:AG195">
    <cfRule type="expression" priority="494">
      <formula>WEEKDAY(#REF!,2)=2</formula>
    </cfRule>
  </conditionalFormatting>
  <conditionalFormatting sqref="F21:K21 M21:S21 U21:AG21">
    <cfRule type="expression" priority="455">
      <formula>WEEKDAY(#REF!,2)=2</formula>
    </cfRule>
  </conditionalFormatting>
  <conditionalFormatting sqref="F26:K28 M26:S28 U26:AG28 F52:K54 M52:S54 U52:AG54 F78:K80 M78:S80 U78:AG80">
    <cfRule type="expression" priority="10">
      <formula>WEEKDAY(F29,2)=2</formula>
    </cfRule>
  </conditionalFormatting>
  <conditionalFormatting sqref="F291:K291 M291:S291 U291:AG291 F296:K296 M296:S296 U296:AG296 F301:K301 M301:S301 U301:AG301 F306:K306 M306:S306 U306:AG306 F311:AG311 F316:AG316 F321:AG321 F326:AG326 F331:AG331 F336:AG336 F341:AG341 F346:AG346 F351:AG351 F356:AG356 F361:AG361 F366:AG366 F371:AG371 F376:AG376 F381:AG381 F386:AG386 F391:AG391 F396:AG396">
    <cfRule type="expression" priority="17">
      <formula>WEEKDAY(#REF!,2)=2</formula>
    </cfRule>
  </conditionalFormatting>
  <pageMargins left="0" right="0" top="0" bottom="0" header="0" footer="0"/>
  <pageSetup paperSize="9" orientation="portrait" verticalDpi="0" r:id="rId2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4" filterMode="1"/>
  <dimension ref="A1:CE62"/>
  <sheetViews>
    <sheetView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R74" sqref="E73:R74"/>
    </sheetView>
  </sheetViews>
  <sheetFormatPr defaultRowHeight="14.4" x14ac:dyDescent="0.3"/>
  <cols>
    <col min="1" max="1" width="28" bestFit="1" customWidth="1"/>
    <col min="2" max="2" width="19" customWidth="1"/>
    <col min="4" max="4" width="25.5546875" customWidth="1"/>
    <col min="5" max="5" width="9.44140625" customWidth="1"/>
    <col min="6" max="6" width="13.5546875" hidden="1" customWidth="1"/>
    <col min="7" max="7" width="14.44140625" hidden="1" customWidth="1"/>
    <col min="8" max="8" width="16.44140625" hidden="1" customWidth="1"/>
    <col min="9" max="9" width="10.5546875" hidden="1" customWidth="1"/>
    <col min="10" max="10" width="10.44140625" hidden="1" customWidth="1"/>
    <col min="11" max="11" width="12.5546875" hidden="1" customWidth="1"/>
    <col min="12" max="12" width="11.5546875" hidden="1" customWidth="1"/>
    <col min="13" max="13" width="5.5546875" hidden="1" customWidth="1"/>
    <col min="14" max="14" width="8.44140625" hidden="1" customWidth="1"/>
    <col min="15" max="15" width="19.5546875" hidden="1" customWidth="1"/>
    <col min="16" max="16" width="20.44140625" hidden="1" customWidth="1"/>
    <col min="17" max="17" width="13.44140625" hidden="1" customWidth="1"/>
    <col min="18" max="48" width="15.5546875" style="139" customWidth="1"/>
    <col min="49" max="49" width="29.44140625" bestFit="1" customWidth="1"/>
    <col min="50" max="77" width="20.5546875" customWidth="1"/>
    <col min="79" max="79" width="13.5546875" customWidth="1"/>
    <col min="80" max="80" width="12.44140625" customWidth="1"/>
    <col min="81" max="81" width="11.44140625" bestFit="1" customWidth="1"/>
    <col min="82" max="82" width="13.44140625" bestFit="1" customWidth="1"/>
  </cols>
  <sheetData>
    <row r="1" spans="1:83" ht="15" thickBot="1" x14ac:dyDescent="0.35">
      <c r="R1" s="516" t="str">
        <f>Beosztás!T42</f>
        <v>2026.03.01</v>
      </c>
      <c r="S1" s="548">
        <f>Beosztás!U42</f>
        <v>46083</v>
      </c>
      <c r="T1" s="156">
        <f>Beosztás!V42</f>
        <v>46084</v>
      </c>
      <c r="U1" s="156">
        <f>Beosztás!W42</f>
        <v>46085</v>
      </c>
      <c r="V1" s="156">
        <f>Beosztás!X42</f>
        <v>46086</v>
      </c>
      <c r="W1" s="156">
        <f>Beosztás!Y42</f>
        <v>46087</v>
      </c>
      <c r="X1" s="156">
        <f>Beosztás!Z42</f>
        <v>46088</v>
      </c>
      <c r="Y1" s="156">
        <f>Beosztás!AA42</f>
        <v>46089</v>
      </c>
      <c r="Z1" s="156">
        <f>Beosztás!AB42</f>
        <v>46090</v>
      </c>
      <c r="AA1" s="548">
        <f>Beosztás!AC42</f>
        <v>46091</v>
      </c>
      <c r="AB1" s="548">
        <f>Beosztás!AD42</f>
        <v>46092</v>
      </c>
      <c r="AC1" s="156">
        <f>Beosztás!AE42</f>
        <v>46093</v>
      </c>
      <c r="AD1" s="156">
        <f>Beosztás!AF42</f>
        <v>46094</v>
      </c>
      <c r="AE1" s="156">
        <f>Beosztás!AG42</f>
        <v>46095</v>
      </c>
      <c r="AF1" s="156">
        <f>Beosztás!AH42</f>
        <v>46096</v>
      </c>
      <c r="AG1" s="156">
        <f>Beosztás!AI42</f>
        <v>46097</v>
      </c>
      <c r="AH1" s="548">
        <f>Beosztás!AJ42</f>
        <v>46098</v>
      </c>
      <c r="AI1" s="548">
        <f>Beosztás!AK42</f>
        <v>46099</v>
      </c>
      <c r="AJ1" s="156">
        <f>Beosztás!AL42</f>
        <v>46100</v>
      </c>
      <c r="AK1" s="156">
        <f>Beosztás!AM42</f>
        <v>46101</v>
      </c>
      <c r="AL1" s="156">
        <f>Beosztás!AN42</f>
        <v>46102</v>
      </c>
      <c r="AM1" s="156">
        <f>Beosztás!AO42</f>
        <v>46103</v>
      </c>
      <c r="AN1" s="156">
        <f>Beosztás!AP42</f>
        <v>46104</v>
      </c>
      <c r="AO1" s="548">
        <f>Beosztás!AQ42</f>
        <v>46105</v>
      </c>
      <c r="AP1" s="548">
        <f>Beosztás!AR42</f>
        <v>46106</v>
      </c>
      <c r="AQ1" s="156">
        <f>Beosztás!AS42</f>
        <v>46107</v>
      </c>
      <c r="AR1" s="156">
        <f>Beosztás!AT42</f>
        <v>46108</v>
      </c>
      <c r="AS1" s="156">
        <f>Beosztás!AU42</f>
        <v>46109</v>
      </c>
      <c r="AT1" s="156">
        <f>Beosztás!AV42</f>
        <v>46110</v>
      </c>
      <c r="AU1" s="156">
        <f>Beosztás!AW42</f>
        <v>46111</v>
      </c>
      <c r="AV1" s="156">
        <f>Beosztás!AX42</f>
        <v>46112</v>
      </c>
      <c r="AW1" s="175" t="s">
        <v>51</v>
      </c>
      <c r="AX1" s="757" t="s">
        <v>52</v>
      </c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  <c r="BO1" s="758"/>
      <c r="BP1" s="758"/>
      <c r="BQ1" s="758"/>
      <c r="BR1" s="758"/>
      <c r="BS1" s="758"/>
      <c r="BT1" s="758"/>
      <c r="BU1" s="758"/>
      <c r="BV1" s="758"/>
      <c r="BW1" s="758"/>
      <c r="BX1" s="758"/>
      <c r="BY1" s="758"/>
      <c r="BZ1" s="759"/>
    </row>
    <row r="2" spans="1:83" ht="13.5" hidden="1" customHeight="1" thickBot="1" x14ac:dyDescent="0.35">
      <c r="B2" s="143"/>
      <c r="C2" s="145"/>
      <c r="D2" s="147"/>
      <c r="E2" s="141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9">
        <f>WEEKDAY(R1)</f>
        <v>1</v>
      </c>
      <c r="S2" s="106">
        <f t="shared" ref="S2:AV2" si="0">WEEKDAY(S1)</f>
        <v>2</v>
      </c>
      <c r="T2" s="106">
        <f t="shared" si="0"/>
        <v>3</v>
      </c>
      <c r="U2" s="106">
        <f t="shared" si="0"/>
        <v>4</v>
      </c>
      <c r="V2" s="106">
        <f t="shared" si="0"/>
        <v>5</v>
      </c>
      <c r="W2" s="106">
        <f t="shared" si="0"/>
        <v>6</v>
      </c>
      <c r="X2" s="106">
        <f t="shared" si="0"/>
        <v>7</v>
      </c>
      <c r="Y2" s="106">
        <f t="shared" si="0"/>
        <v>1</v>
      </c>
      <c r="Z2" s="106">
        <f t="shared" si="0"/>
        <v>2</v>
      </c>
      <c r="AA2" s="106">
        <f t="shared" si="0"/>
        <v>3</v>
      </c>
      <c r="AB2" s="106">
        <f t="shared" si="0"/>
        <v>4</v>
      </c>
      <c r="AC2" s="106">
        <f t="shared" si="0"/>
        <v>5</v>
      </c>
      <c r="AD2" s="106">
        <f t="shared" si="0"/>
        <v>6</v>
      </c>
      <c r="AE2" s="106">
        <f t="shared" si="0"/>
        <v>7</v>
      </c>
      <c r="AF2" s="106">
        <f t="shared" si="0"/>
        <v>1</v>
      </c>
      <c r="AG2" s="106">
        <f t="shared" si="0"/>
        <v>2</v>
      </c>
      <c r="AH2" s="106">
        <f t="shared" si="0"/>
        <v>3</v>
      </c>
      <c r="AI2" s="106">
        <f t="shared" si="0"/>
        <v>4</v>
      </c>
      <c r="AJ2" s="106">
        <f t="shared" si="0"/>
        <v>5</v>
      </c>
      <c r="AK2" s="106">
        <f t="shared" si="0"/>
        <v>6</v>
      </c>
      <c r="AL2" s="106">
        <f t="shared" si="0"/>
        <v>7</v>
      </c>
      <c r="AM2" s="106">
        <f t="shared" si="0"/>
        <v>1</v>
      </c>
      <c r="AN2" s="106">
        <f t="shared" si="0"/>
        <v>2</v>
      </c>
      <c r="AO2" s="106">
        <f t="shared" si="0"/>
        <v>3</v>
      </c>
      <c r="AP2" s="106">
        <f t="shared" si="0"/>
        <v>4</v>
      </c>
      <c r="AQ2" s="158">
        <f t="shared" si="0"/>
        <v>5</v>
      </c>
      <c r="AR2" s="106">
        <f t="shared" si="0"/>
        <v>6</v>
      </c>
      <c r="AS2" s="106">
        <f t="shared" si="0"/>
        <v>7</v>
      </c>
      <c r="AT2" s="106">
        <f t="shared" si="0"/>
        <v>1</v>
      </c>
      <c r="AU2" s="106">
        <f t="shared" si="0"/>
        <v>2</v>
      </c>
      <c r="AV2" s="107">
        <f t="shared" si="0"/>
        <v>3</v>
      </c>
      <c r="AW2" s="170" t="e">
        <f>WEEKDAY(AW1)</f>
        <v>#VALUE!</v>
      </c>
      <c r="AX2" s="90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4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5"/>
    </row>
    <row r="3" spans="1:83" ht="14.25" hidden="1" customHeight="1" thickBot="1" x14ac:dyDescent="0.35">
      <c r="B3" s="143"/>
      <c r="C3" s="145"/>
      <c r="D3" s="147"/>
      <c r="E3" s="141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33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6"/>
      <c r="AI3" s="459"/>
      <c r="AJ3" s="102"/>
      <c r="AK3" s="102"/>
      <c r="AL3" s="102"/>
      <c r="AM3" s="102"/>
      <c r="AN3" s="102"/>
      <c r="AO3" s="102"/>
      <c r="AP3" s="102"/>
      <c r="AQ3" s="386"/>
      <c r="AR3" s="102"/>
      <c r="AS3" s="102"/>
      <c r="AT3" s="102"/>
      <c r="AU3" s="102"/>
      <c r="AV3" s="103"/>
      <c r="AW3" s="170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2"/>
    </row>
    <row r="4" spans="1:83" ht="15" thickBot="1" x14ac:dyDescent="0.35">
      <c r="A4" s="148" t="s">
        <v>34</v>
      </c>
      <c r="B4" s="142" t="s">
        <v>54</v>
      </c>
      <c r="C4" s="144" t="s">
        <v>36</v>
      </c>
      <c r="D4" s="146" t="s">
        <v>37</v>
      </c>
      <c r="E4" s="140" t="s">
        <v>38</v>
      </c>
      <c r="F4" s="126" t="s">
        <v>39</v>
      </c>
      <c r="G4" s="77" t="s">
        <v>40</v>
      </c>
      <c r="H4" s="77" t="s">
        <v>41</v>
      </c>
      <c r="I4" s="77" t="s">
        <v>42</v>
      </c>
      <c r="J4" s="77" t="s">
        <v>43</v>
      </c>
      <c r="K4" s="77" t="s">
        <v>44</v>
      </c>
      <c r="L4" s="77" t="s">
        <v>45</v>
      </c>
      <c r="M4" s="77" t="s">
        <v>8</v>
      </c>
      <c r="N4" s="77" t="s">
        <v>28</v>
      </c>
      <c r="O4" s="77" t="s">
        <v>46</v>
      </c>
      <c r="P4" s="77" t="s">
        <v>47</v>
      </c>
      <c r="Q4" s="127" t="s">
        <v>48</v>
      </c>
      <c r="R4" s="514" t="str">
        <f t="shared" ref="R4:AV4" si="1">IF(R2=1,"Vasárnap",IF(R2=2,"Hétfő",IF(R2=3,"Kedd",IF(R2=4,"Szerda",IF(R2=5,"Csütörtök",IF(R2=6,"Péntek",IF(R2=7,"Szombat","")))))))</f>
        <v>Vasárnap</v>
      </c>
      <c r="S4" s="535" t="str">
        <f t="shared" si="1"/>
        <v>Hétfő</v>
      </c>
      <c r="T4" s="158" t="str">
        <f t="shared" si="1"/>
        <v>Kedd</v>
      </c>
      <c r="U4" s="158" t="str">
        <f t="shared" si="1"/>
        <v>Szerda</v>
      </c>
      <c r="V4" s="158" t="str">
        <f t="shared" si="1"/>
        <v>Csütörtök</v>
      </c>
      <c r="W4" s="158" t="str">
        <f t="shared" si="1"/>
        <v>Péntek</v>
      </c>
      <c r="X4" s="158" t="str">
        <f t="shared" si="1"/>
        <v>Szombat</v>
      </c>
      <c r="Y4" s="158" t="str">
        <f t="shared" si="1"/>
        <v>Vasárnap</v>
      </c>
      <c r="Z4" s="158" t="str">
        <f t="shared" si="1"/>
        <v>Hétfő</v>
      </c>
      <c r="AA4" s="535" t="str">
        <f t="shared" si="1"/>
        <v>Kedd</v>
      </c>
      <c r="AB4" s="535" t="str">
        <f t="shared" si="1"/>
        <v>Szerda</v>
      </c>
      <c r="AC4" s="158" t="str">
        <f t="shared" si="1"/>
        <v>Csütörtök</v>
      </c>
      <c r="AD4" s="158" t="str">
        <f t="shared" si="1"/>
        <v>Péntek</v>
      </c>
      <c r="AE4" s="158" t="str">
        <f t="shared" si="1"/>
        <v>Szombat</v>
      </c>
      <c r="AF4" s="158" t="str">
        <f t="shared" si="1"/>
        <v>Vasárnap</v>
      </c>
      <c r="AG4" s="158" t="str">
        <f t="shared" si="1"/>
        <v>Hétfő</v>
      </c>
      <c r="AH4" s="385" t="str">
        <f t="shared" si="1"/>
        <v>Kedd</v>
      </c>
      <c r="AI4" s="385" t="str">
        <f t="shared" si="1"/>
        <v>Szerda</v>
      </c>
      <c r="AJ4" s="158" t="str">
        <f t="shared" si="1"/>
        <v>Csütörtök</v>
      </c>
      <c r="AK4" s="158" t="str">
        <f t="shared" si="1"/>
        <v>Péntek</v>
      </c>
      <c r="AL4" s="158" t="str">
        <f t="shared" si="1"/>
        <v>Szombat</v>
      </c>
      <c r="AM4" s="158" t="str">
        <f t="shared" si="1"/>
        <v>Vasárnap</v>
      </c>
      <c r="AN4" s="158" t="str">
        <f t="shared" si="1"/>
        <v>Hétfő</v>
      </c>
      <c r="AO4" s="535" t="str">
        <f t="shared" si="1"/>
        <v>Kedd</v>
      </c>
      <c r="AP4" s="535" t="str">
        <f t="shared" si="1"/>
        <v>Szerda</v>
      </c>
      <c r="AQ4" s="386" t="str">
        <f t="shared" si="1"/>
        <v>Csütörtök</v>
      </c>
      <c r="AR4" s="158" t="str">
        <f t="shared" si="1"/>
        <v>Péntek</v>
      </c>
      <c r="AS4" s="158" t="str">
        <f t="shared" si="1"/>
        <v>Szombat</v>
      </c>
      <c r="AT4" s="158" t="str">
        <f t="shared" si="1"/>
        <v>Vasárnap</v>
      </c>
      <c r="AU4" s="158" t="str">
        <f t="shared" si="1"/>
        <v>Hétfő</v>
      </c>
      <c r="AV4" s="159" t="str">
        <f t="shared" si="1"/>
        <v>Kedd</v>
      </c>
      <c r="AW4" s="176"/>
      <c r="AX4" s="126" t="s">
        <v>2</v>
      </c>
      <c r="AY4" s="77" t="s">
        <v>4</v>
      </c>
      <c r="AZ4" s="77" t="s">
        <v>5</v>
      </c>
      <c r="BA4" s="77" t="s">
        <v>6</v>
      </c>
      <c r="BB4" s="77" t="s">
        <v>8</v>
      </c>
      <c r="BC4" s="77" t="s">
        <v>9</v>
      </c>
      <c r="BD4" s="77" t="s">
        <v>10</v>
      </c>
      <c r="BE4" s="77" t="s">
        <v>11</v>
      </c>
      <c r="BF4" s="77" t="s">
        <v>12</v>
      </c>
      <c r="BG4" s="77" t="s">
        <v>13</v>
      </c>
      <c r="BH4" s="77" t="s">
        <v>21</v>
      </c>
      <c r="BI4" s="77" t="s">
        <v>14</v>
      </c>
      <c r="BJ4" s="77" t="s">
        <v>15</v>
      </c>
      <c r="BK4" s="77" t="s">
        <v>16</v>
      </c>
      <c r="BL4" s="77" t="s">
        <v>17</v>
      </c>
      <c r="BM4" s="77" t="s">
        <v>18</v>
      </c>
      <c r="BN4" s="77" t="s">
        <v>19</v>
      </c>
      <c r="BO4" s="77" t="s">
        <v>20</v>
      </c>
      <c r="BP4" s="77" t="s">
        <v>22</v>
      </c>
      <c r="BQ4" s="77" t="s">
        <v>24</v>
      </c>
      <c r="BR4" s="77" t="s">
        <v>25</v>
      </c>
      <c r="BS4" s="77" t="s">
        <v>53</v>
      </c>
      <c r="BT4" s="77" t="s">
        <v>26</v>
      </c>
      <c r="BU4" s="77" t="s">
        <v>27</v>
      </c>
      <c r="BV4" s="77" t="s">
        <v>28</v>
      </c>
      <c r="BW4" s="63" t="s">
        <v>306</v>
      </c>
      <c r="BX4" s="77" t="s">
        <v>30</v>
      </c>
      <c r="BY4" s="77" t="s">
        <v>31</v>
      </c>
      <c r="BZ4" s="127" t="s">
        <v>29</v>
      </c>
      <c r="CA4" s="360" t="s">
        <v>235</v>
      </c>
      <c r="CB4" s="361" t="s">
        <v>236</v>
      </c>
      <c r="CC4" s="362" t="s">
        <v>237</v>
      </c>
      <c r="CD4" s="363" t="s">
        <v>238</v>
      </c>
      <c r="CE4" s="491" t="s">
        <v>299</v>
      </c>
    </row>
    <row r="5" spans="1:83" ht="15" thickBot="1" x14ac:dyDescent="0.35">
      <c r="A5" s="114" t="str">
        <f>Admin_Video!A2</f>
        <v>Balogh-Besenyei Gabriella</v>
      </c>
      <c r="B5" s="114" t="str">
        <f>Admin_Video!B2</f>
        <v>SZABÓNÉ NAGY ZSUZSANNA</v>
      </c>
      <c r="C5" s="114" t="str">
        <f>Admin_Video!C2</f>
        <v>Békéscsaba</v>
      </c>
      <c r="D5" s="114" t="str">
        <f>Admin_Video!D2</f>
        <v xml:space="preserve">VIDEO CHAT CSOPORT </v>
      </c>
      <c r="E5" s="114" t="str">
        <f>Admin_Video!E2</f>
        <v>aktív</v>
      </c>
      <c r="F5" s="114" t="str">
        <f>Admin_Video!F2</f>
        <v>nem</v>
      </c>
      <c r="G5" s="114">
        <f>Admin_Video!G2</f>
        <v>0</v>
      </c>
      <c r="H5" s="114" t="str">
        <f>Admin_Video!H2</f>
        <v>nem</v>
      </c>
      <c r="I5" s="114" t="str">
        <f>Admin_Video!I2</f>
        <v>igen</v>
      </c>
      <c r="J5" s="114" t="str">
        <f>Admin_Video!J2</f>
        <v>nem</v>
      </c>
      <c r="K5" s="114" t="str">
        <f>Admin_Video!K2</f>
        <v>nem</v>
      </c>
      <c r="L5" s="114" t="str">
        <f>Admin_Video!L2</f>
        <v>nem</v>
      </c>
      <c r="M5" s="114" t="str">
        <f>Admin_Video!M2</f>
        <v>igen</v>
      </c>
      <c r="N5" s="114" t="str">
        <f>Admin_Video!N2</f>
        <v>igen</v>
      </c>
      <c r="O5" s="114" t="str">
        <f>Admin_Video!O2</f>
        <v>nem</v>
      </c>
      <c r="P5" s="114" t="str">
        <f>Admin_Video!P2</f>
        <v>nem</v>
      </c>
      <c r="Q5" s="114">
        <f>Admin_Video!Q2</f>
        <v>0</v>
      </c>
      <c r="R5" s="517"/>
      <c r="S5" s="386" t="s">
        <v>235</v>
      </c>
      <c r="T5" s="386" t="s">
        <v>235</v>
      </c>
      <c r="U5" s="386" t="s">
        <v>235</v>
      </c>
      <c r="V5" s="386" t="s">
        <v>235</v>
      </c>
      <c r="W5" s="386" t="s">
        <v>235</v>
      </c>
      <c r="X5" s="386"/>
      <c r="Y5" s="459"/>
      <c r="Z5" s="459" t="s">
        <v>235</v>
      </c>
      <c r="AA5" s="386" t="s">
        <v>235</v>
      </c>
      <c r="AB5" s="386" t="s">
        <v>235</v>
      </c>
      <c r="AC5" s="459" t="s">
        <v>235</v>
      </c>
      <c r="AD5" s="386" t="s">
        <v>29</v>
      </c>
      <c r="AE5" s="386"/>
      <c r="AF5" s="386"/>
      <c r="AG5" s="459" t="s">
        <v>235</v>
      </c>
      <c r="AH5" s="459" t="s">
        <v>235</v>
      </c>
      <c r="AI5" s="459" t="s">
        <v>235</v>
      </c>
      <c r="AJ5" s="459" t="s">
        <v>235</v>
      </c>
      <c r="AK5" s="459" t="s">
        <v>235</v>
      </c>
      <c r="AL5" s="386"/>
      <c r="AM5" s="459"/>
      <c r="AN5" s="459" t="s">
        <v>235</v>
      </c>
      <c r="AO5" s="459" t="s">
        <v>235</v>
      </c>
      <c r="AP5" s="459" t="s">
        <v>235</v>
      </c>
      <c r="AQ5" s="459" t="s">
        <v>235</v>
      </c>
      <c r="AR5" s="459" t="s">
        <v>235</v>
      </c>
      <c r="AS5" s="386"/>
      <c r="AT5" s="459"/>
      <c r="AU5" s="459" t="s">
        <v>235</v>
      </c>
      <c r="AV5" s="385" t="s">
        <v>235</v>
      </c>
      <c r="AW5" s="490">
        <f>SUM(AX5:BV5)+BZ5+CD5</f>
        <v>22</v>
      </c>
      <c r="AX5" s="4">
        <f t="shared" ref="AX5:BM18" si="2">COUNTIF($R5:$AV5,AX$4)</f>
        <v>0</v>
      </c>
      <c r="AY5" s="4">
        <f t="shared" si="2"/>
        <v>0</v>
      </c>
      <c r="AZ5" s="4">
        <f t="shared" ref="AZ5:BZ14" si="3">COUNTIF($R5:$AV5,AZ$4)</f>
        <v>0</v>
      </c>
      <c r="BA5" s="4">
        <f t="shared" si="3"/>
        <v>0</v>
      </c>
      <c r="BB5" s="4">
        <f t="shared" si="3"/>
        <v>0</v>
      </c>
      <c r="BC5" s="4">
        <f t="shared" si="3"/>
        <v>0</v>
      </c>
      <c r="BD5" s="4">
        <f t="shared" si="3"/>
        <v>0</v>
      </c>
      <c r="BE5" s="4">
        <f t="shared" si="3"/>
        <v>0</v>
      </c>
      <c r="BF5" s="4">
        <f t="shared" si="3"/>
        <v>0</v>
      </c>
      <c r="BG5" s="4">
        <f t="shared" si="3"/>
        <v>0</v>
      </c>
      <c r="BH5" s="4">
        <f t="shared" si="3"/>
        <v>0</v>
      </c>
      <c r="BI5" s="4">
        <f t="shared" si="3"/>
        <v>0</v>
      </c>
      <c r="BJ5" s="4">
        <f t="shared" si="3"/>
        <v>0</v>
      </c>
      <c r="BK5" s="4">
        <f t="shared" si="3"/>
        <v>0</v>
      </c>
      <c r="BL5" s="4">
        <f t="shared" si="3"/>
        <v>0</v>
      </c>
      <c r="BM5" s="4">
        <f t="shared" si="3"/>
        <v>0</v>
      </c>
      <c r="BN5" s="4">
        <f t="shared" si="3"/>
        <v>0</v>
      </c>
      <c r="BO5" s="4">
        <f>COUNTIF($R5:$AV5,BO$4)</f>
        <v>0</v>
      </c>
      <c r="BP5" s="4">
        <f t="shared" si="3"/>
        <v>0</v>
      </c>
      <c r="BQ5" s="4">
        <f>COUNTIF($R5:$AV5,BQ$4)+COUNTIF($R5:$AV5,"levelezés em")</f>
        <v>0</v>
      </c>
      <c r="BR5" s="4">
        <f t="shared" si="3"/>
        <v>0</v>
      </c>
      <c r="BS5" s="4">
        <f t="shared" si="3"/>
        <v>0</v>
      </c>
      <c r="BT5" s="4">
        <f t="shared" si="3"/>
        <v>0</v>
      </c>
      <c r="BU5" s="4">
        <f t="shared" si="3"/>
        <v>0</v>
      </c>
      <c r="BV5" s="4">
        <f>SUM(CA5:CC5)</f>
        <v>21</v>
      </c>
      <c r="BW5" s="4">
        <f t="shared" si="3"/>
        <v>0</v>
      </c>
      <c r="BX5" s="4">
        <f t="shared" si="3"/>
        <v>0</v>
      </c>
      <c r="BY5" s="4">
        <f t="shared" si="3"/>
        <v>0</v>
      </c>
      <c r="BZ5" s="4">
        <f t="shared" si="3"/>
        <v>1</v>
      </c>
      <c r="CA5" s="202">
        <f>COUNTIF($R5:$AV5,CA$4)</f>
        <v>21</v>
      </c>
      <c r="CB5" s="78">
        <f>COUNTIF($R5:$AV5,CB$4)</f>
        <v>0</v>
      </c>
      <c r="CC5" s="55">
        <f>COUNTIF($R5:$AV5,CC$4)</f>
        <v>0</v>
      </c>
      <c r="CD5" s="341">
        <f>COUNTIF($R5:$AV5,CD$4)</f>
        <v>0</v>
      </c>
      <c r="CE5" s="56">
        <f>COUNTIF($R5:$AV5,CE$4)</f>
        <v>0</v>
      </c>
    </row>
    <row r="6" spans="1:83" ht="15" thickBot="1" x14ac:dyDescent="0.35">
      <c r="A6" s="114" t="str">
        <f>Admin_Video!A3</f>
        <v>Pribojszki Brigitta</v>
      </c>
      <c r="B6" s="114" t="str">
        <f>Admin_Video!B3</f>
        <v>SZABÓNÉ NAGY ZSUZSANNA</v>
      </c>
      <c r="C6" s="114" t="str">
        <f>Admin_Video!C3</f>
        <v>Békéscsaba</v>
      </c>
      <c r="D6" s="114" t="str">
        <f>Admin_Video!D3</f>
        <v xml:space="preserve">VIDEO CHAT CSOPORT </v>
      </c>
      <c r="E6" s="114" t="str">
        <f>Admin_Video!E3</f>
        <v>aktív</v>
      </c>
      <c r="F6" s="114" t="str">
        <f>Admin_Video!F4</f>
        <v>nem</v>
      </c>
      <c r="G6" s="114">
        <f>Admin_Video!G4</f>
        <v>0</v>
      </c>
      <c r="H6" s="114" t="str">
        <f>Admin_Video!H4</f>
        <v>nem</v>
      </c>
      <c r="I6" s="114" t="str">
        <f>Admin_Video!I4</f>
        <v>nem</v>
      </c>
      <c r="J6" s="114" t="str">
        <f>Admin_Video!J4</f>
        <v>nem</v>
      </c>
      <c r="K6" s="114" t="str">
        <f>Admin_Video!K4</f>
        <v>nem</v>
      </c>
      <c r="L6" s="114" t="str">
        <f>Admin_Video!L4</f>
        <v>nem</v>
      </c>
      <c r="M6" s="114" t="str">
        <f>Admin_Video!M4</f>
        <v>nem</v>
      </c>
      <c r="N6" s="114" t="str">
        <f>Admin_Video!N4</f>
        <v>igen</v>
      </c>
      <c r="O6" s="114" t="str">
        <f>Admin_Video!O4</f>
        <v>nem</v>
      </c>
      <c r="P6" s="114" t="str">
        <f>Admin_Video!P4</f>
        <v>nem</v>
      </c>
      <c r="Q6" s="114">
        <f>Admin_Video!Q4</f>
        <v>0</v>
      </c>
      <c r="R6" s="517"/>
      <c r="S6" s="386" t="s">
        <v>235</v>
      </c>
      <c r="T6" s="386" t="s">
        <v>235</v>
      </c>
      <c r="U6" s="386" t="s">
        <v>235</v>
      </c>
      <c r="V6" s="386" t="s">
        <v>235</v>
      </c>
      <c r="W6" s="386" t="s">
        <v>235</v>
      </c>
      <c r="X6" s="459"/>
      <c r="Y6" s="459"/>
      <c r="Z6" s="459" t="s">
        <v>235</v>
      </c>
      <c r="AA6" s="386" t="s">
        <v>235</v>
      </c>
      <c r="AB6" s="386" t="s">
        <v>235</v>
      </c>
      <c r="AC6" s="459" t="s">
        <v>235</v>
      </c>
      <c r="AD6" s="386" t="s">
        <v>235</v>
      </c>
      <c r="AE6" s="459"/>
      <c r="AF6" s="459"/>
      <c r="AG6" s="459" t="s">
        <v>235</v>
      </c>
      <c r="AH6" s="459" t="s">
        <v>235</v>
      </c>
      <c r="AI6" s="459" t="s">
        <v>235</v>
      </c>
      <c r="AJ6" s="459" t="s">
        <v>235</v>
      </c>
      <c r="AK6" s="459" t="s">
        <v>235</v>
      </c>
      <c r="AL6" s="459"/>
      <c r="AM6" s="459"/>
      <c r="AN6" s="459" t="s">
        <v>235</v>
      </c>
      <c r="AO6" s="459" t="s">
        <v>235</v>
      </c>
      <c r="AP6" s="459" t="s">
        <v>235</v>
      </c>
      <c r="AQ6" s="459" t="s">
        <v>235</v>
      </c>
      <c r="AR6" s="459" t="s">
        <v>235</v>
      </c>
      <c r="AS6" s="459"/>
      <c r="AT6" s="459"/>
      <c r="AU6" s="459" t="s">
        <v>235</v>
      </c>
      <c r="AV6" s="385" t="s">
        <v>235</v>
      </c>
      <c r="AW6" s="490">
        <f t="shared" ref="AW6:AW14" si="4">SUM(AX6:BV6)+BZ6+CD6</f>
        <v>22</v>
      </c>
      <c r="AX6" s="4">
        <f t="shared" si="2"/>
        <v>0</v>
      </c>
      <c r="AY6" s="4">
        <f t="shared" si="2"/>
        <v>0</v>
      </c>
      <c r="AZ6" s="4">
        <f t="shared" si="3"/>
        <v>0</v>
      </c>
      <c r="BA6" s="4">
        <f t="shared" si="3"/>
        <v>0</v>
      </c>
      <c r="BB6" s="4">
        <f t="shared" si="3"/>
        <v>0</v>
      </c>
      <c r="BC6" s="4">
        <f t="shared" si="3"/>
        <v>0</v>
      </c>
      <c r="BD6" s="4">
        <f t="shared" si="3"/>
        <v>0</v>
      </c>
      <c r="BE6" s="4">
        <f t="shared" si="3"/>
        <v>0</v>
      </c>
      <c r="BF6" s="4">
        <f t="shared" si="3"/>
        <v>0</v>
      </c>
      <c r="BG6" s="4">
        <f t="shared" si="3"/>
        <v>0</v>
      </c>
      <c r="BH6" s="4">
        <f t="shared" si="3"/>
        <v>0</v>
      </c>
      <c r="BI6" s="4">
        <f t="shared" si="3"/>
        <v>0</v>
      </c>
      <c r="BJ6" s="4">
        <f t="shared" si="3"/>
        <v>0</v>
      </c>
      <c r="BK6" s="4">
        <f t="shared" si="3"/>
        <v>0</v>
      </c>
      <c r="BL6" s="4">
        <f t="shared" si="3"/>
        <v>0</v>
      </c>
      <c r="BM6" s="4">
        <f t="shared" si="3"/>
        <v>0</v>
      </c>
      <c r="BN6" s="4">
        <f t="shared" si="3"/>
        <v>0</v>
      </c>
      <c r="BO6" s="4">
        <f t="shared" si="3"/>
        <v>0</v>
      </c>
      <c r="BP6" s="4">
        <f t="shared" si="3"/>
        <v>0</v>
      </c>
      <c r="BQ6" s="4">
        <f t="shared" ref="BQ6:BQ14" si="5">COUNTIF($R6:$AV6,BQ$4)+COUNTIF($R6:$AV6,"levelezés em")</f>
        <v>0</v>
      </c>
      <c r="BR6" s="4">
        <f t="shared" si="3"/>
        <v>0</v>
      </c>
      <c r="BS6" s="4">
        <f t="shared" si="3"/>
        <v>0</v>
      </c>
      <c r="BT6" s="4">
        <f t="shared" si="3"/>
        <v>0</v>
      </c>
      <c r="BU6" s="4">
        <f t="shared" si="3"/>
        <v>0</v>
      </c>
      <c r="BV6" s="4">
        <f t="shared" ref="BV6:BV14" si="6">SUM(CA6:CC6)</f>
        <v>22</v>
      </c>
      <c r="BW6" s="4">
        <f t="shared" si="3"/>
        <v>0</v>
      </c>
      <c r="BX6" s="4">
        <f t="shared" si="3"/>
        <v>0</v>
      </c>
      <c r="BY6" s="4">
        <f t="shared" si="3"/>
        <v>0</v>
      </c>
      <c r="BZ6" s="4">
        <f t="shared" si="3"/>
        <v>0</v>
      </c>
      <c r="CA6" s="172">
        <f t="shared" ref="CA6:CD21" si="7">COUNTIF($R6:$AV6,CA$4)</f>
        <v>22</v>
      </c>
      <c r="CB6" s="4">
        <f t="shared" si="7"/>
        <v>0</v>
      </c>
      <c r="CC6" s="32">
        <f t="shared" si="7"/>
        <v>0</v>
      </c>
      <c r="CD6" s="341">
        <f t="shared" si="7"/>
        <v>0</v>
      </c>
      <c r="CE6" s="56">
        <f t="shared" ref="CE6:CE14" si="8">COUNTIF($R6:$AV6,CE$4)</f>
        <v>0</v>
      </c>
    </row>
    <row r="7" spans="1:83" ht="15" thickBot="1" x14ac:dyDescent="0.35">
      <c r="A7" s="114" t="str">
        <f>Admin_Video!A4</f>
        <v>Dr.Józsáné Papp Judit</v>
      </c>
      <c r="B7" s="114" t="str">
        <f>Admin_Video!B4</f>
        <v>SZABÓNÉ NAGY ZSUZSANNA</v>
      </c>
      <c r="C7" s="114" t="str">
        <f>Admin_Video!C4</f>
        <v>Debrecen</v>
      </c>
      <c r="D7" s="114" t="str">
        <f>Admin_Video!D4</f>
        <v xml:space="preserve">VIDEO CHAT CSOPORT </v>
      </c>
      <c r="E7" s="114" t="str">
        <f>Admin_Video!E4</f>
        <v>aktív</v>
      </c>
      <c r="F7" s="114" t="str">
        <f>Admin_Video!F5</f>
        <v>igen</v>
      </c>
      <c r="G7" s="114">
        <f>Admin_Video!G5</f>
        <v>0</v>
      </c>
      <c r="H7" s="114" t="str">
        <f>Admin_Video!H5</f>
        <v>nem</v>
      </c>
      <c r="I7" s="114" t="str">
        <f>Admin_Video!I5</f>
        <v>nem</v>
      </c>
      <c r="J7" s="114" t="str">
        <f>Admin_Video!J5</f>
        <v>nem</v>
      </c>
      <c r="K7" s="114" t="str">
        <f>Admin_Video!K5</f>
        <v>nem</v>
      </c>
      <c r="L7" s="114" t="str">
        <f>Admin_Video!L5</f>
        <v>nem</v>
      </c>
      <c r="M7" s="114" t="str">
        <f>Admin_Video!M5</f>
        <v>nem</v>
      </c>
      <c r="N7" s="114" t="str">
        <f>Admin_Video!N5</f>
        <v>igen</v>
      </c>
      <c r="O7" s="114" t="str">
        <f>Admin_Video!O5</f>
        <v>nem</v>
      </c>
      <c r="P7" s="114" t="str">
        <f>Admin_Video!P5</f>
        <v>nem</v>
      </c>
      <c r="Q7" s="114">
        <f>Admin_Video!Q5</f>
        <v>0</v>
      </c>
      <c r="R7" s="517"/>
      <c r="S7" s="386" t="s">
        <v>235</v>
      </c>
      <c r="T7" s="386" t="s">
        <v>235</v>
      </c>
      <c r="U7" s="386" t="s">
        <v>235</v>
      </c>
      <c r="V7" s="386" t="s">
        <v>235</v>
      </c>
      <c r="W7" s="386" t="s">
        <v>235</v>
      </c>
      <c r="X7" s="386"/>
      <c r="Y7" s="459"/>
      <c r="Z7" s="459" t="s">
        <v>235</v>
      </c>
      <c r="AA7" s="386" t="s">
        <v>235</v>
      </c>
      <c r="AB7" s="386" t="s">
        <v>235</v>
      </c>
      <c r="AC7" s="459" t="s">
        <v>235</v>
      </c>
      <c r="AD7" s="386" t="s">
        <v>235</v>
      </c>
      <c r="AE7" s="386"/>
      <c r="AF7" s="386"/>
      <c r="AG7" s="459" t="s">
        <v>235</v>
      </c>
      <c r="AH7" s="459" t="s">
        <v>235</v>
      </c>
      <c r="AI7" s="459" t="s">
        <v>235</v>
      </c>
      <c r="AJ7" s="459" t="s">
        <v>235</v>
      </c>
      <c r="AK7" s="459" t="s">
        <v>235</v>
      </c>
      <c r="AL7" s="386"/>
      <c r="AM7" s="459"/>
      <c r="AN7" s="459" t="s">
        <v>235</v>
      </c>
      <c r="AO7" s="459" t="s">
        <v>235</v>
      </c>
      <c r="AP7" s="459" t="s">
        <v>235</v>
      </c>
      <c r="AQ7" s="459" t="s">
        <v>235</v>
      </c>
      <c r="AR7" s="459" t="s">
        <v>235</v>
      </c>
      <c r="AS7" s="386"/>
      <c r="AT7" s="459"/>
      <c r="AU7" s="459" t="s">
        <v>235</v>
      </c>
      <c r="AV7" s="385" t="s">
        <v>235</v>
      </c>
      <c r="AW7" s="490">
        <f t="shared" si="4"/>
        <v>22</v>
      </c>
      <c r="AX7" s="4">
        <f t="shared" si="2"/>
        <v>0</v>
      </c>
      <c r="AY7" s="4">
        <f t="shared" si="2"/>
        <v>0</v>
      </c>
      <c r="AZ7" s="4">
        <f t="shared" si="3"/>
        <v>0</v>
      </c>
      <c r="BA7" s="4">
        <f t="shared" si="3"/>
        <v>0</v>
      </c>
      <c r="BB7" s="4">
        <f t="shared" si="3"/>
        <v>0</v>
      </c>
      <c r="BC7" s="4">
        <f t="shared" si="3"/>
        <v>0</v>
      </c>
      <c r="BD7" s="4">
        <f t="shared" si="3"/>
        <v>0</v>
      </c>
      <c r="BE7" s="4">
        <f t="shared" si="3"/>
        <v>0</v>
      </c>
      <c r="BF7" s="4">
        <f t="shared" si="3"/>
        <v>0</v>
      </c>
      <c r="BG7" s="4">
        <f t="shared" si="3"/>
        <v>0</v>
      </c>
      <c r="BH7" s="4">
        <f t="shared" si="3"/>
        <v>0</v>
      </c>
      <c r="BI7" s="4">
        <f t="shared" si="3"/>
        <v>0</v>
      </c>
      <c r="BJ7" s="4">
        <f t="shared" si="3"/>
        <v>0</v>
      </c>
      <c r="BK7" s="4">
        <f t="shared" si="3"/>
        <v>0</v>
      </c>
      <c r="BL7" s="4">
        <f t="shared" si="3"/>
        <v>0</v>
      </c>
      <c r="BM7" s="4">
        <f t="shared" si="3"/>
        <v>0</v>
      </c>
      <c r="BN7" s="4">
        <f t="shared" si="3"/>
        <v>0</v>
      </c>
      <c r="BO7" s="4">
        <f t="shared" si="3"/>
        <v>0</v>
      </c>
      <c r="BP7" s="4">
        <f t="shared" si="3"/>
        <v>0</v>
      </c>
      <c r="BQ7" s="4">
        <f t="shared" si="5"/>
        <v>0</v>
      </c>
      <c r="BR7" s="4">
        <f t="shared" si="3"/>
        <v>0</v>
      </c>
      <c r="BS7" s="4">
        <f t="shared" si="3"/>
        <v>0</v>
      </c>
      <c r="BT7" s="4">
        <f t="shared" si="3"/>
        <v>0</v>
      </c>
      <c r="BU7" s="4">
        <f t="shared" si="3"/>
        <v>0</v>
      </c>
      <c r="BV7" s="4">
        <f t="shared" si="6"/>
        <v>22</v>
      </c>
      <c r="BW7" s="4">
        <f t="shared" si="3"/>
        <v>0</v>
      </c>
      <c r="BX7" s="4">
        <f t="shared" si="3"/>
        <v>0</v>
      </c>
      <c r="BY7" s="4">
        <f t="shared" si="3"/>
        <v>0</v>
      </c>
      <c r="BZ7" s="4">
        <f t="shared" si="3"/>
        <v>0</v>
      </c>
      <c r="CA7" s="172">
        <f t="shared" si="7"/>
        <v>22</v>
      </c>
      <c r="CB7" s="4">
        <f t="shared" si="7"/>
        <v>0</v>
      </c>
      <c r="CC7" s="32">
        <f t="shared" si="7"/>
        <v>0</v>
      </c>
      <c r="CD7" s="341">
        <f t="shared" si="7"/>
        <v>0</v>
      </c>
      <c r="CE7" s="56">
        <f t="shared" si="8"/>
        <v>0</v>
      </c>
    </row>
    <row r="8" spans="1:83" ht="15" thickBot="1" x14ac:dyDescent="0.35">
      <c r="A8" s="114" t="str">
        <f>Admin_Video!A5</f>
        <v>Falucskai Dóra</v>
      </c>
      <c r="B8" s="114" t="str">
        <f>Admin_Video!B5</f>
        <v>SZABÓNÉ NAGY ZSUZSANNA</v>
      </c>
      <c r="C8" s="114" t="str">
        <f>Admin_Video!C5</f>
        <v>Debrecen</v>
      </c>
      <c r="D8" s="114" t="str">
        <f>Admin_Video!D5</f>
        <v xml:space="preserve">VIDEO CHAT CSOPORT </v>
      </c>
      <c r="E8" s="114" t="str">
        <f>Admin_Video!E5</f>
        <v>aktív</v>
      </c>
      <c r="F8" s="114" t="str">
        <f>Admin_Video!F7</f>
        <v>igen</v>
      </c>
      <c r="G8" s="114">
        <f>Admin_Video!G7</f>
        <v>0</v>
      </c>
      <c r="H8" s="114" t="str">
        <f>Admin_Video!H7</f>
        <v>nem</v>
      </c>
      <c r="I8" s="114" t="str">
        <f>Admin_Video!I7</f>
        <v>nem</v>
      </c>
      <c r="J8" s="114" t="str">
        <f>Admin_Video!J7</f>
        <v>igen</v>
      </c>
      <c r="K8" s="114" t="str">
        <f>Admin_Video!K7</f>
        <v>igen</v>
      </c>
      <c r="L8" s="114" t="str">
        <f>Admin_Video!L7</f>
        <v>igen</v>
      </c>
      <c r="M8" s="114" t="str">
        <f>Admin_Video!M7</f>
        <v>nem</v>
      </c>
      <c r="N8" s="114" t="str">
        <f>Admin_Video!N7</f>
        <v>igen</v>
      </c>
      <c r="O8" s="114" t="str">
        <f>Admin_Video!O7</f>
        <v>nem</v>
      </c>
      <c r="P8" s="114" t="str">
        <f>Admin_Video!P7</f>
        <v>nem</v>
      </c>
      <c r="Q8" s="114">
        <f>Admin_Video!Q7</f>
        <v>0</v>
      </c>
      <c r="R8" s="517"/>
      <c r="S8" s="386" t="s">
        <v>235</v>
      </c>
      <c r="T8" s="386" t="s">
        <v>235</v>
      </c>
      <c r="U8" s="386" t="s">
        <v>235</v>
      </c>
      <c r="V8" s="386" t="s">
        <v>235</v>
      </c>
      <c r="W8" s="386" t="s">
        <v>235</v>
      </c>
      <c r="X8" s="459"/>
      <c r="Y8" s="459"/>
      <c r="Z8" s="459" t="s">
        <v>235</v>
      </c>
      <c r="AA8" s="386" t="s">
        <v>235</v>
      </c>
      <c r="AB8" s="386" t="s">
        <v>235</v>
      </c>
      <c r="AC8" s="459" t="s">
        <v>235</v>
      </c>
      <c r="AD8" s="386" t="s">
        <v>235</v>
      </c>
      <c r="AE8" s="386"/>
      <c r="AF8" s="386"/>
      <c r="AG8" s="459" t="s">
        <v>235</v>
      </c>
      <c r="AH8" s="459" t="s">
        <v>235</v>
      </c>
      <c r="AI8" s="459" t="s">
        <v>235</v>
      </c>
      <c r="AJ8" s="459" t="s">
        <v>235</v>
      </c>
      <c r="AK8" s="459" t="s">
        <v>235</v>
      </c>
      <c r="AL8" s="386"/>
      <c r="AM8" s="459"/>
      <c r="AN8" s="459" t="s">
        <v>235</v>
      </c>
      <c r="AO8" s="459" t="s">
        <v>235</v>
      </c>
      <c r="AP8" s="459" t="s">
        <v>235</v>
      </c>
      <c r="AQ8" s="459" t="s">
        <v>235</v>
      </c>
      <c r="AR8" s="459" t="s">
        <v>235</v>
      </c>
      <c r="AS8" s="386"/>
      <c r="AT8" s="459"/>
      <c r="AU8" s="459" t="s">
        <v>235</v>
      </c>
      <c r="AV8" s="385" t="s">
        <v>235</v>
      </c>
      <c r="AW8" s="490">
        <f t="shared" si="4"/>
        <v>22</v>
      </c>
      <c r="AX8" s="4">
        <f t="shared" si="2"/>
        <v>0</v>
      </c>
      <c r="AY8" s="4">
        <f t="shared" si="2"/>
        <v>0</v>
      </c>
      <c r="AZ8" s="4">
        <f t="shared" si="3"/>
        <v>0</v>
      </c>
      <c r="BA8" s="4">
        <f t="shared" si="3"/>
        <v>0</v>
      </c>
      <c r="BB8" s="4">
        <f t="shared" si="3"/>
        <v>0</v>
      </c>
      <c r="BC8" s="4">
        <f t="shared" si="3"/>
        <v>0</v>
      </c>
      <c r="BD8" s="4">
        <f t="shared" si="3"/>
        <v>0</v>
      </c>
      <c r="BE8" s="4">
        <f t="shared" si="3"/>
        <v>0</v>
      </c>
      <c r="BF8" s="4">
        <f t="shared" si="3"/>
        <v>0</v>
      </c>
      <c r="BG8" s="4">
        <f t="shared" si="3"/>
        <v>0</v>
      </c>
      <c r="BH8" s="4">
        <f t="shared" si="3"/>
        <v>0</v>
      </c>
      <c r="BI8" s="4">
        <f t="shared" si="3"/>
        <v>0</v>
      </c>
      <c r="BJ8" s="4">
        <f t="shared" si="3"/>
        <v>0</v>
      </c>
      <c r="BK8" s="4">
        <f t="shared" si="3"/>
        <v>0</v>
      </c>
      <c r="BL8" s="4">
        <f t="shared" si="3"/>
        <v>0</v>
      </c>
      <c r="BM8" s="4">
        <f t="shared" si="3"/>
        <v>0</v>
      </c>
      <c r="BN8" s="4">
        <f t="shared" si="3"/>
        <v>0</v>
      </c>
      <c r="BO8" s="4">
        <f t="shared" si="3"/>
        <v>0</v>
      </c>
      <c r="BP8" s="4">
        <f t="shared" si="3"/>
        <v>0</v>
      </c>
      <c r="BQ8" s="4">
        <f t="shared" si="5"/>
        <v>0</v>
      </c>
      <c r="BR8" s="4">
        <f t="shared" si="3"/>
        <v>0</v>
      </c>
      <c r="BS8" s="4">
        <f t="shared" si="3"/>
        <v>0</v>
      </c>
      <c r="BT8" s="4">
        <f t="shared" si="3"/>
        <v>0</v>
      </c>
      <c r="BU8" s="4">
        <f t="shared" ref="BU8:BZ8" si="9">COUNTIF($R8:$AV8,BU$4)</f>
        <v>0</v>
      </c>
      <c r="BV8" s="4">
        <f t="shared" si="6"/>
        <v>22</v>
      </c>
      <c r="BW8" s="4">
        <f t="shared" si="3"/>
        <v>0</v>
      </c>
      <c r="BX8" s="4">
        <f t="shared" si="9"/>
        <v>0</v>
      </c>
      <c r="BY8" s="4">
        <f t="shared" si="9"/>
        <v>0</v>
      </c>
      <c r="BZ8" s="4">
        <f t="shared" si="9"/>
        <v>0</v>
      </c>
      <c r="CA8" s="172">
        <f t="shared" si="7"/>
        <v>22</v>
      </c>
      <c r="CB8" s="4">
        <f t="shared" si="7"/>
        <v>0</v>
      </c>
      <c r="CC8" s="32">
        <f t="shared" si="7"/>
        <v>0</v>
      </c>
      <c r="CD8" s="341">
        <f t="shared" si="7"/>
        <v>0</v>
      </c>
      <c r="CE8" s="56">
        <f t="shared" si="8"/>
        <v>0</v>
      </c>
    </row>
    <row r="9" spans="1:83" ht="15" thickBot="1" x14ac:dyDescent="0.35">
      <c r="A9" s="114" t="str">
        <f>Admin_Video!A6</f>
        <v xml:space="preserve">Kunkli Gergő </v>
      </c>
      <c r="B9" s="114" t="str">
        <f>Admin_Video!B6</f>
        <v>SZABÓNÉ NAGY ZSUZSANNA</v>
      </c>
      <c r="C9" s="114" t="str">
        <f>Admin_Video!C6</f>
        <v>Debrecen</v>
      </c>
      <c r="D9" s="114" t="str">
        <f>Admin_Video!D6</f>
        <v xml:space="preserve">VIDEO CHAT CSOPORT </v>
      </c>
      <c r="E9" s="114" t="str">
        <f>Admin_Video!E6</f>
        <v>aktív</v>
      </c>
      <c r="F9" s="114" t="str">
        <f>Admin_Video!F8</f>
        <v>nem</v>
      </c>
      <c r="G9" s="114">
        <f>Admin_Video!G8</f>
        <v>0</v>
      </c>
      <c r="H9" s="114" t="str">
        <f>Admin_Video!H8</f>
        <v>nem</v>
      </c>
      <c r="I9" s="114" t="str">
        <f>Admin_Video!I8</f>
        <v>igen</v>
      </c>
      <c r="J9" s="114" t="str">
        <f>Admin_Video!J8</f>
        <v>nem</v>
      </c>
      <c r="K9" s="114" t="str">
        <f>Admin_Video!K8</f>
        <v>nem</v>
      </c>
      <c r="L9" s="114" t="str">
        <f>Admin_Video!L8</f>
        <v>nem</v>
      </c>
      <c r="M9" s="114" t="str">
        <f>Admin_Video!M8</f>
        <v>nem</v>
      </c>
      <c r="N9" s="114" t="str">
        <f>Admin_Video!N8</f>
        <v>igen</v>
      </c>
      <c r="O9" s="114" t="str">
        <f>Admin_Video!O8</f>
        <v>nem</v>
      </c>
      <c r="P9" s="114" t="str">
        <f>Admin_Video!P8</f>
        <v>nem</v>
      </c>
      <c r="Q9" s="114">
        <f>Admin_Video!Q8</f>
        <v>0</v>
      </c>
      <c r="R9" s="517"/>
      <c r="S9" s="386" t="s">
        <v>235</v>
      </c>
      <c r="T9" s="386" t="s">
        <v>235</v>
      </c>
      <c r="U9" s="386" t="s">
        <v>235</v>
      </c>
      <c r="V9" s="386" t="s">
        <v>235</v>
      </c>
      <c r="W9" s="386" t="s">
        <v>235</v>
      </c>
      <c r="X9" s="459"/>
      <c r="Y9" s="459"/>
      <c r="Z9" s="459" t="s">
        <v>235</v>
      </c>
      <c r="AA9" s="386" t="s">
        <v>235</v>
      </c>
      <c r="AB9" s="386" t="s">
        <v>235</v>
      </c>
      <c r="AC9" s="459" t="s">
        <v>235</v>
      </c>
      <c r="AD9" s="386" t="s">
        <v>235</v>
      </c>
      <c r="AE9" s="459"/>
      <c r="AF9" s="459"/>
      <c r="AG9" s="459" t="s">
        <v>235</v>
      </c>
      <c r="AH9" s="459" t="s">
        <v>235</v>
      </c>
      <c r="AI9" s="459" t="s">
        <v>235</v>
      </c>
      <c r="AJ9" s="459" t="s">
        <v>235</v>
      </c>
      <c r="AK9" s="459" t="s">
        <v>235</v>
      </c>
      <c r="AL9" s="459"/>
      <c r="AM9" s="459"/>
      <c r="AN9" s="459" t="s">
        <v>235</v>
      </c>
      <c r="AO9" s="459" t="s">
        <v>235</v>
      </c>
      <c r="AP9" s="459" t="s">
        <v>235</v>
      </c>
      <c r="AQ9" s="459" t="s">
        <v>235</v>
      </c>
      <c r="AR9" s="459" t="s">
        <v>235</v>
      </c>
      <c r="AS9" s="459"/>
      <c r="AT9" s="459"/>
      <c r="AU9" s="459" t="s">
        <v>235</v>
      </c>
      <c r="AV9" s="385" t="s">
        <v>235</v>
      </c>
      <c r="AW9" s="490">
        <f t="shared" si="4"/>
        <v>22</v>
      </c>
      <c r="AX9" s="4">
        <f t="shared" si="2"/>
        <v>0</v>
      </c>
      <c r="AY9" s="4">
        <f t="shared" si="2"/>
        <v>0</v>
      </c>
      <c r="AZ9" s="4">
        <f t="shared" si="2"/>
        <v>0</v>
      </c>
      <c r="BA9" s="4">
        <f t="shared" si="2"/>
        <v>0</v>
      </c>
      <c r="BB9" s="4">
        <f t="shared" si="2"/>
        <v>0</v>
      </c>
      <c r="BC9" s="4">
        <f t="shared" si="2"/>
        <v>0</v>
      </c>
      <c r="BD9" s="4">
        <f t="shared" si="2"/>
        <v>0</v>
      </c>
      <c r="BE9" s="4">
        <f t="shared" si="2"/>
        <v>0</v>
      </c>
      <c r="BF9" s="4">
        <f t="shared" si="2"/>
        <v>0</v>
      </c>
      <c r="BG9" s="4">
        <f t="shared" si="2"/>
        <v>0</v>
      </c>
      <c r="BH9" s="4">
        <f t="shared" si="2"/>
        <v>0</v>
      </c>
      <c r="BI9" s="4">
        <f t="shared" si="2"/>
        <v>0</v>
      </c>
      <c r="BJ9" s="4">
        <f t="shared" si="2"/>
        <v>0</v>
      </c>
      <c r="BK9" s="4">
        <f t="shared" si="2"/>
        <v>0</v>
      </c>
      <c r="BL9" s="4">
        <f t="shared" si="2"/>
        <v>0</v>
      </c>
      <c r="BM9" s="4">
        <f t="shared" si="2"/>
        <v>0</v>
      </c>
      <c r="BN9" s="4">
        <f t="shared" ref="BN9:BZ14" si="10">COUNTIF($R9:$AV9,BN$4)</f>
        <v>0</v>
      </c>
      <c r="BO9" s="4">
        <f t="shared" si="10"/>
        <v>0</v>
      </c>
      <c r="BP9" s="4">
        <f t="shared" si="10"/>
        <v>0</v>
      </c>
      <c r="BQ9" s="4">
        <f t="shared" si="5"/>
        <v>0</v>
      </c>
      <c r="BR9" s="4">
        <f t="shared" si="10"/>
        <v>0</v>
      </c>
      <c r="BS9" s="4">
        <f t="shared" si="10"/>
        <v>0</v>
      </c>
      <c r="BT9" s="4">
        <f t="shared" si="10"/>
        <v>0</v>
      </c>
      <c r="BU9" s="4">
        <f t="shared" si="10"/>
        <v>0</v>
      </c>
      <c r="BV9" s="4">
        <f t="shared" si="6"/>
        <v>22</v>
      </c>
      <c r="BW9" s="4">
        <f t="shared" si="3"/>
        <v>0</v>
      </c>
      <c r="BX9" s="4">
        <f t="shared" si="10"/>
        <v>0</v>
      </c>
      <c r="BY9" s="4">
        <f t="shared" si="10"/>
        <v>0</v>
      </c>
      <c r="BZ9" s="4">
        <f t="shared" si="10"/>
        <v>0</v>
      </c>
      <c r="CA9" s="172">
        <f t="shared" si="7"/>
        <v>22</v>
      </c>
      <c r="CB9" s="4">
        <f t="shared" si="7"/>
        <v>0</v>
      </c>
      <c r="CC9" s="32">
        <f t="shared" si="7"/>
        <v>0</v>
      </c>
      <c r="CD9" s="341">
        <f t="shared" si="7"/>
        <v>0</v>
      </c>
      <c r="CE9" s="56">
        <f t="shared" si="8"/>
        <v>0</v>
      </c>
    </row>
    <row r="10" spans="1:83" ht="15" thickBot="1" x14ac:dyDescent="0.35">
      <c r="A10" s="114" t="str">
        <f>Admin_Video!A7</f>
        <v>Kaló Annamária</v>
      </c>
      <c r="B10" s="114" t="str">
        <f>Admin_Video!B7</f>
        <v>SZABÓNÉ NAGY ZSUZSANNA</v>
      </c>
      <c r="C10" s="114" t="str">
        <f>Admin_Video!C7</f>
        <v>Gyöngyös</v>
      </c>
      <c r="D10" s="114" t="str">
        <f>Admin_Video!D7</f>
        <v xml:space="preserve">VIDEO CHAT CSOPORT </v>
      </c>
      <c r="E10" s="114" t="str">
        <f>Admin_Video!E7</f>
        <v>aktív</v>
      </c>
      <c r="F10" s="114" t="str">
        <f>Admin_Video!F9</f>
        <v>nem</v>
      </c>
      <c r="G10" s="114">
        <f>Admin_Video!G9</f>
        <v>0</v>
      </c>
      <c r="H10" s="114" t="str">
        <f>Admin_Video!H9</f>
        <v>nem</v>
      </c>
      <c r="I10" s="114" t="str">
        <f>Admin_Video!I9</f>
        <v>igen</v>
      </c>
      <c r="J10" s="114" t="str">
        <f>Admin_Video!J9</f>
        <v>nem</v>
      </c>
      <c r="K10" s="114" t="str">
        <f>Admin_Video!K9</f>
        <v>nem</v>
      </c>
      <c r="L10" s="114" t="str">
        <f>Admin_Video!L9</f>
        <v>nem</v>
      </c>
      <c r="M10" s="114" t="str">
        <f>Admin_Video!M9</f>
        <v>nem</v>
      </c>
      <c r="N10" s="114" t="str">
        <f>Admin_Video!N9</f>
        <v>igen</v>
      </c>
      <c r="O10" s="114" t="str">
        <f>Admin_Video!O9</f>
        <v>nem</v>
      </c>
      <c r="P10" s="114" t="str">
        <f>Admin_Video!P9</f>
        <v>nem</v>
      </c>
      <c r="Q10" s="114">
        <f>Admin_Video!Q9</f>
        <v>0</v>
      </c>
      <c r="R10" s="517"/>
      <c r="S10" s="386" t="s">
        <v>235</v>
      </c>
      <c r="T10" s="386" t="s">
        <v>235</v>
      </c>
      <c r="U10" s="386" t="s">
        <v>235</v>
      </c>
      <c r="V10" s="386" t="s">
        <v>235</v>
      </c>
      <c r="W10" s="386" t="s">
        <v>235</v>
      </c>
      <c r="X10" s="386"/>
      <c r="Y10" s="459"/>
      <c r="Z10" s="459" t="s">
        <v>235</v>
      </c>
      <c r="AA10" s="386" t="s">
        <v>235</v>
      </c>
      <c r="AB10" s="386" t="s">
        <v>235</v>
      </c>
      <c r="AC10" s="459" t="s">
        <v>235</v>
      </c>
      <c r="AD10" s="386" t="s">
        <v>235</v>
      </c>
      <c r="AE10" s="459"/>
      <c r="AF10" s="459"/>
      <c r="AG10" s="459" t="s">
        <v>235</v>
      </c>
      <c r="AH10" s="459" t="s">
        <v>235</v>
      </c>
      <c r="AI10" s="459" t="s">
        <v>235</v>
      </c>
      <c r="AJ10" s="459" t="s">
        <v>235</v>
      </c>
      <c r="AK10" s="459" t="s">
        <v>235</v>
      </c>
      <c r="AL10" s="386"/>
      <c r="AM10" s="459"/>
      <c r="AN10" s="459" t="s">
        <v>235</v>
      </c>
      <c r="AO10" s="459" t="s">
        <v>235</v>
      </c>
      <c r="AP10" s="459" t="s">
        <v>235</v>
      </c>
      <c r="AQ10" s="459" t="s">
        <v>235</v>
      </c>
      <c r="AR10" s="459" t="s">
        <v>235</v>
      </c>
      <c r="AS10" s="386"/>
      <c r="AT10" s="459"/>
      <c r="AU10" s="459" t="s">
        <v>235</v>
      </c>
      <c r="AV10" s="385" t="s">
        <v>235</v>
      </c>
      <c r="AW10" s="490">
        <f t="shared" si="4"/>
        <v>22</v>
      </c>
      <c r="AX10" s="4">
        <f t="shared" si="2"/>
        <v>0</v>
      </c>
      <c r="AY10" s="4">
        <f t="shared" si="2"/>
        <v>0</v>
      </c>
      <c r="AZ10" s="4">
        <f t="shared" si="2"/>
        <v>0</v>
      </c>
      <c r="BA10" s="4">
        <f t="shared" si="2"/>
        <v>0</v>
      </c>
      <c r="BB10" s="4">
        <f t="shared" si="2"/>
        <v>0</v>
      </c>
      <c r="BC10" s="4">
        <f t="shared" si="2"/>
        <v>0</v>
      </c>
      <c r="BD10" s="4">
        <f t="shared" si="2"/>
        <v>0</v>
      </c>
      <c r="BE10" s="4">
        <f t="shared" si="2"/>
        <v>0</v>
      </c>
      <c r="BF10" s="4">
        <f t="shared" si="2"/>
        <v>0</v>
      </c>
      <c r="BG10" s="4">
        <f t="shared" si="2"/>
        <v>0</v>
      </c>
      <c r="BH10" s="4">
        <f t="shared" si="2"/>
        <v>0</v>
      </c>
      <c r="BI10" s="4">
        <f t="shared" si="2"/>
        <v>0</v>
      </c>
      <c r="BJ10" s="4">
        <f t="shared" si="2"/>
        <v>0</v>
      </c>
      <c r="BK10" s="4">
        <f t="shared" si="2"/>
        <v>0</v>
      </c>
      <c r="BL10" s="4">
        <f t="shared" si="2"/>
        <v>0</v>
      </c>
      <c r="BM10" s="4">
        <f t="shared" si="2"/>
        <v>0</v>
      </c>
      <c r="BN10" s="4">
        <f t="shared" si="10"/>
        <v>0</v>
      </c>
      <c r="BO10" s="4">
        <f t="shared" si="10"/>
        <v>0</v>
      </c>
      <c r="BP10" s="4">
        <f t="shared" si="10"/>
        <v>0</v>
      </c>
      <c r="BQ10" s="4">
        <f t="shared" si="5"/>
        <v>0</v>
      </c>
      <c r="BR10" s="4">
        <f t="shared" si="10"/>
        <v>0</v>
      </c>
      <c r="BS10" s="4">
        <f t="shared" si="10"/>
        <v>0</v>
      </c>
      <c r="BT10" s="4">
        <f t="shared" si="10"/>
        <v>0</v>
      </c>
      <c r="BU10" s="4">
        <f t="shared" si="10"/>
        <v>0</v>
      </c>
      <c r="BV10" s="4">
        <f t="shared" si="6"/>
        <v>22</v>
      </c>
      <c r="BW10" s="4">
        <f t="shared" si="3"/>
        <v>0</v>
      </c>
      <c r="BX10" s="4">
        <f t="shared" si="10"/>
        <v>0</v>
      </c>
      <c r="BY10" s="4">
        <f t="shared" si="10"/>
        <v>0</v>
      </c>
      <c r="BZ10" s="4">
        <f t="shared" si="10"/>
        <v>0</v>
      </c>
      <c r="CA10" s="172">
        <f t="shared" si="7"/>
        <v>22</v>
      </c>
      <c r="CB10" s="4">
        <f t="shared" si="7"/>
        <v>0</v>
      </c>
      <c r="CC10" s="32">
        <f t="shared" si="7"/>
        <v>0</v>
      </c>
      <c r="CD10" s="341">
        <f t="shared" si="7"/>
        <v>0</v>
      </c>
      <c r="CE10" s="56">
        <f t="shared" si="8"/>
        <v>0</v>
      </c>
    </row>
    <row r="11" spans="1:83" ht="15" thickBot="1" x14ac:dyDescent="0.35">
      <c r="A11" s="114" t="str">
        <f>Admin_Video!A8</f>
        <v>Kratofil Éva</v>
      </c>
      <c r="B11" s="114" t="str">
        <f>Admin_Video!B8</f>
        <v>SZABÓNÉ NAGY ZSUZSANNA</v>
      </c>
      <c r="C11" s="114" t="str">
        <f>Admin_Video!C8</f>
        <v>Gyöngyös</v>
      </c>
      <c r="D11" s="114" t="str">
        <f>Admin_Video!D8</f>
        <v xml:space="preserve">VIDEO CHAT CSOPORT </v>
      </c>
      <c r="E11" s="114" t="str">
        <f>Admin_Video!E8</f>
        <v>aktív</v>
      </c>
      <c r="F11" s="114" t="str">
        <f>Admin_Video!F10</f>
        <v>nem</v>
      </c>
      <c r="G11" s="114">
        <f>Admin_Video!G10</f>
        <v>0</v>
      </c>
      <c r="H11" s="114" t="str">
        <f>Admin_Video!H10</f>
        <v>nem</v>
      </c>
      <c r="I11" s="114" t="str">
        <f>Admin_Video!I10</f>
        <v>igen</v>
      </c>
      <c r="J11" s="114" t="str">
        <f>Admin_Video!J10</f>
        <v>nem</v>
      </c>
      <c r="K11" s="114" t="str">
        <f>Admin_Video!K10</f>
        <v>nem</v>
      </c>
      <c r="L11" s="114" t="str">
        <f>Admin_Video!L10</f>
        <v>nem</v>
      </c>
      <c r="M11" s="114" t="str">
        <f>Admin_Video!M10</f>
        <v>nem</v>
      </c>
      <c r="N11" s="114" t="str">
        <f>Admin_Video!N10</f>
        <v>igen</v>
      </c>
      <c r="O11" s="114" t="str">
        <f>Admin_Video!O10</f>
        <v>nem</v>
      </c>
      <c r="P11" s="114" t="str">
        <f>Admin_Video!P10</f>
        <v>nem</v>
      </c>
      <c r="Q11" s="114">
        <f>Admin_Video!Q10</f>
        <v>0</v>
      </c>
      <c r="R11" s="517"/>
      <c r="S11" s="386" t="s">
        <v>235</v>
      </c>
      <c r="T11" s="386" t="s">
        <v>235</v>
      </c>
      <c r="U11" s="386" t="s">
        <v>235</v>
      </c>
      <c r="V11" s="386" t="s">
        <v>235</v>
      </c>
      <c r="W11" s="386" t="s">
        <v>235</v>
      </c>
      <c r="X11" s="386"/>
      <c r="Y11" s="459"/>
      <c r="Z11" s="459" t="s">
        <v>235</v>
      </c>
      <c r="AA11" s="386" t="s">
        <v>235</v>
      </c>
      <c r="AB11" s="386" t="s">
        <v>235</v>
      </c>
      <c r="AC11" s="459" t="s">
        <v>235</v>
      </c>
      <c r="AD11" s="386" t="s">
        <v>235</v>
      </c>
      <c r="AE11" s="386"/>
      <c r="AF11" s="386"/>
      <c r="AG11" s="459" t="s">
        <v>235</v>
      </c>
      <c r="AH11" s="459" t="s">
        <v>235</v>
      </c>
      <c r="AI11" s="459" t="s">
        <v>235</v>
      </c>
      <c r="AJ11" s="459" t="s">
        <v>235</v>
      </c>
      <c r="AK11" s="459" t="s">
        <v>235</v>
      </c>
      <c r="AL11" s="386"/>
      <c r="AM11" s="459"/>
      <c r="AN11" s="459" t="s">
        <v>235</v>
      </c>
      <c r="AO11" s="459" t="s">
        <v>235</v>
      </c>
      <c r="AP11" s="459" t="s">
        <v>235</v>
      </c>
      <c r="AQ11" s="459" t="s">
        <v>235</v>
      </c>
      <c r="AR11" s="459" t="s">
        <v>235</v>
      </c>
      <c r="AS11" s="386"/>
      <c r="AT11" s="459"/>
      <c r="AU11" s="459" t="s">
        <v>235</v>
      </c>
      <c r="AV11" s="385" t="s">
        <v>235</v>
      </c>
      <c r="AW11" s="490">
        <f t="shared" si="4"/>
        <v>22</v>
      </c>
      <c r="AX11" s="4">
        <f t="shared" si="2"/>
        <v>0</v>
      </c>
      <c r="AY11" s="4">
        <f t="shared" si="2"/>
        <v>0</v>
      </c>
      <c r="AZ11" s="4">
        <f t="shared" si="2"/>
        <v>0</v>
      </c>
      <c r="BA11" s="4">
        <f t="shared" si="2"/>
        <v>0</v>
      </c>
      <c r="BB11" s="4">
        <f t="shared" si="2"/>
        <v>0</v>
      </c>
      <c r="BC11" s="4">
        <f t="shared" si="2"/>
        <v>0</v>
      </c>
      <c r="BD11" s="4">
        <f t="shared" si="2"/>
        <v>0</v>
      </c>
      <c r="BE11" s="4">
        <f t="shared" si="2"/>
        <v>0</v>
      </c>
      <c r="BF11" s="4">
        <f t="shared" si="2"/>
        <v>0</v>
      </c>
      <c r="BG11" s="4">
        <f t="shared" si="2"/>
        <v>0</v>
      </c>
      <c r="BH11" s="4">
        <f t="shared" si="2"/>
        <v>0</v>
      </c>
      <c r="BI11" s="4">
        <f t="shared" si="2"/>
        <v>0</v>
      </c>
      <c r="BJ11" s="4">
        <f t="shared" si="2"/>
        <v>0</v>
      </c>
      <c r="BK11" s="4">
        <f t="shared" si="2"/>
        <v>0</v>
      </c>
      <c r="BL11" s="4">
        <f t="shared" si="2"/>
        <v>0</v>
      </c>
      <c r="BM11" s="4">
        <f t="shared" si="2"/>
        <v>0</v>
      </c>
      <c r="BN11" s="4">
        <f t="shared" si="10"/>
        <v>0</v>
      </c>
      <c r="BO11" s="4">
        <f t="shared" si="10"/>
        <v>0</v>
      </c>
      <c r="BP11" s="4">
        <f t="shared" si="10"/>
        <v>0</v>
      </c>
      <c r="BQ11" s="4">
        <f t="shared" si="5"/>
        <v>0</v>
      </c>
      <c r="BR11" s="4">
        <f t="shared" si="10"/>
        <v>0</v>
      </c>
      <c r="BS11" s="4">
        <f t="shared" si="10"/>
        <v>0</v>
      </c>
      <c r="BT11" s="4">
        <f t="shared" si="10"/>
        <v>0</v>
      </c>
      <c r="BU11" s="4">
        <f t="shared" si="10"/>
        <v>0</v>
      </c>
      <c r="BV11" s="4">
        <f t="shared" si="6"/>
        <v>22</v>
      </c>
      <c r="BW11" s="4">
        <f t="shared" si="3"/>
        <v>0</v>
      </c>
      <c r="BX11" s="4">
        <f t="shared" si="10"/>
        <v>0</v>
      </c>
      <c r="BY11" s="4">
        <f t="shared" si="10"/>
        <v>0</v>
      </c>
      <c r="BZ11" s="4">
        <f t="shared" si="10"/>
        <v>0</v>
      </c>
      <c r="CA11" s="172">
        <f t="shared" si="7"/>
        <v>22</v>
      </c>
      <c r="CB11" s="4">
        <f t="shared" si="7"/>
        <v>0</v>
      </c>
      <c r="CC11" s="32">
        <f t="shared" si="7"/>
        <v>0</v>
      </c>
      <c r="CD11" s="341">
        <f t="shared" si="7"/>
        <v>0</v>
      </c>
      <c r="CE11" s="56">
        <f t="shared" si="8"/>
        <v>0</v>
      </c>
    </row>
    <row r="12" spans="1:83" ht="15" thickBot="1" x14ac:dyDescent="0.35">
      <c r="A12" s="114" t="str">
        <f>Admin_Video!A9</f>
        <v>Nagy Nikolett</v>
      </c>
      <c r="B12" s="114" t="str">
        <f>Admin_Video!B9</f>
        <v>SZABÓNÉ NAGY ZSUZSANNA</v>
      </c>
      <c r="C12" s="114" t="str">
        <f>Admin_Video!C9</f>
        <v>Gyöngyös</v>
      </c>
      <c r="D12" s="114" t="str">
        <f>Admin_Video!D9</f>
        <v xml:space="preserve">VIDEO CHAT CSOPORT </v>
      </c>
      <c r="E12" s="114" t="str">
        <f>Admin_Video!E9</f>
        <v>aktív</v>
      </c>
      <c r="F12" s="114" t="str">
        <f>Admin_Video!F11</f>
        <v>nem</v>
      </c>
      <c r="G12" s="114">
        <f>Admin_Video!G11</f>
        <v>0</v>
      </c>
      <c r="H12" s="114" t="str">
        <f>Admin_Video!H11</f>
        <v>nem</v>
      </c>
      <c r="I12" s="114" t="str">
        <f>Admin_Video!I11</f>
        <v>igen</v>
      </c>
      <c r="J12" s="114" t="str">
        <f>Admin_Video!J11</f>
        <v>nem</v>
      </c>
      <c r="K12" s="114" t="str">
        <f>Admin_Video!K11</f>
        <v>nem</v>
      </c>
      <c r="L12" s="114" t="str">
        <f>Admin_Video!L11</f>
        <v>nem</v>
      </c>
      <c r="M12" s="114" t="str">
        <f>Admin_Video!M11</f>
        <v>nem</v>
      </c>
      <c r="N12" s="114" t="str">
        <f>Admin_Video!N11</f>
        <v>igen</v>
      </c>
      <c r="O12" s="114" t="str">
        <f>Admin_Video!O11</f>
        <v>nem</v>
      </c>
      <c r="P12" s="114" t="str">
        <f>Admin_Video!P11</f>
        <v>nem</v>
      </c>
      <c r="Q12" s="114">
        <f>Admin_Video!Q11</f>
        <v>0</v>
      </c>
      <c r="R12" s="517"/>
      <c r="S12" s="386" t="s">
        <v>235</v>
      </c>
      <c r="T12" s="386" t="s">
        <v>235</v>
      </c>
      <c r="U12" s="386" t="s">
        <v>235</v>
      </c>
      <c r="V12" s="386" t="s">
        <v>235</v>
      </c>
      <c r="W12" s="386" t="s">
        <v>235</v>
      </c>
      <c r="X12" s="386"/>
      <c r="Y12" s="459"/>
      <c r="Z12" s="459" t="s">
        <v>235</v>
      </c>
      <c r="AA12" s="386" t="s">
        <v>235</v>
      </c>
      <c r="AB12" s="386" t="s">
        <v>235</v>
      </c>
      <c r="AC12" s="459" t="s">
        <v>235</v>
      </c>
      <c r="AD12" s="386" t="s">
        <v>235</v>
      </c>
      <c r="AE12" s="386"/>
      <c r="AF12" s="386"/>
      <c r="AG12" s="459" t="s">
        <v>235</v>
      </c>
      <c r="AH12" s="459" t="s">
        <v>235</v>
      </c>
      <c r="AI12" s="459" t="s">
        <v>235</v>
      </c>
      <c r="AJ12" s="459" t="s">
        <v>235</v>
      </c>
      <c r="AK12" s="459" t="s">
        <v>235</v>
      </c>
      <c r="AL12" s="386"/>
      <c r="AM12" s="459"/>
      <c r="AN12" s="459" t="s">
        <v>235</v>
      </c>
      <c r="AO12" s="459" t="s">
        <v>235</v>
      </c>
      <c r="AP12" s="459" t="s">
        <v>235</v>
      </c>
      <c r="AQ12" s="459" t="s">
        <v>235</v>
      </c>
      <c r="AR12" s="459" t="s">
        <v>235</v>
      </c>
      <c r="AS12" s="386"/>
      <c r="AT12" s="459"/>
      <c r="AU12" s="459" t="s">
        <v>235</v>
      </c>
      <c r="AV12" s="385" t="s">
        <v>235</v>
      </c>
      <c r="AW12" s="490">
        <f t="shared" si="4"/>
        <v>22</v>
      </c>
      <c r="AX12" s="4">
        <f t="shared" si="2"/>
        <v>0</v>
      </c>
      <c r="AY12" s="4">
        <f t="shared" si="2"/>
        <v>0</v>
      </c>
      <c r="AZ12" s="4">
        <f t="shared" si="2"/>
        <v>0</v>
      </c>
      <c r="BA12" s="4">
        <f t="shared" si="2"/>
        <v>0</v>
      </c>
      <c r="BB12" s="4">
        <f t="shared" si="2"/>
        <v>0</v>
      </c>
      <c r="BC12" s="4">
        <f t="shared" si="2"/>
        <v>0</v>
      </c>
      <c r="BD12" s="4">
        <f t="shared" si="2"/>
        <v>0</v>
      </c>
      <c r="BE12" s="4">
        <f t="shared" si="2"/>
        <v>0</v>
      </c>
      <c r="BF12" s="4">
        <f t="shared" si="2"/>
        <v>0</v>
      </c>
      <c r="BG12" s="4">
        <f t="shared" si="2"/>
        <v>0</v>
      </c>
      <c r="BH12" s="4">
        <f t="shared" si="2"/>
        <v>0</v>
      </c>
      <c r="BI12" s="4">
        <f t="shared" si="2"/>
        <v>0</v>
      </c>
      <c r="BJ12" s="4">
        <f t="shared" si="2"/>
        <v>0</v>
      </c>
      <c r="BK12" s="4">
        <f t="shared" si="2"/>
        <v>0</v>
      </c>
      <c r="BL12" s="4">
        <f t="shared" si="2"/>
        <v>0</v>
      </c>
      <c r="BM12" s="4">
        <f t="shared" si="2"/>
        <v>0</v>
      </c>
      <c r="BN12" s="4">
        <f t="shared" si="10"/>
        <v>0</v>
      </c>
      <c r="BO12" s="4">
        <f t="shared" si="10"/>
        <v>0</v>
      </c>
      <c r="BP12" s="4">
        <f t="shared" si="10"/>
        <v>0</v>
      </c>
      <c r="BQ12" s="4">
        <f t="shared" si="5"/>
        <v>0</v>
      </c>
      <c r="BR12" s="4">
        <f t="shared" si="10"/>
        <v>0</v>
      </c>
      <c r="BS12" s="4">
        <f t="shared" si="10"/>
        <v>0</v>
      </c>
      <c r="BT12" s="4">
        <f t="shared" si="10"/>
        <v>0</v>
      </c>
      <c r="BU12" s="4">
        <f t="shared" si="10"/>
        <v>0</v>
      </c>
      <c r="BV12" s="4">
        <f t="shared" si="6"/>
        <v>22</v>
      </c>
      <c r="BW12" s="4">
        <f t="shared" si="3"/>
        <v>0</v>
      </c>
      <c r="BX12" s="4">
        <f t="shared" si="10"/>
        <v>0</v>
      </c>
      <c r="BY12" s="4">
        <f t="shared" si="10"/>
        <v>0</v>
      </c>
      <c r="BZ12" s="4">
        <f t="shared" si="10"/>
        <v>0</v>
      </c>
      <c r="CA12" s="172">
        <f t="shared" si="7"/>
        <v>22</v>
      </c>
      <c r="CB12" s="4">
        <f t="shared" si="7"/>
        <v>0</v>
      </c>
      <c r="CC12" s="32">
        <f t="shared" si="7"/>
        <v>0</v>
      </c>
      <c r="CD12" s="341">
        <f t="shared" si="7"/>
        <v>0</v>
      </c>
      <c r="CE12" s="56">
        <f t="shared" si="8"/>
        <v>0</v>
      </c>
    </row>
    <row r="13" spans="1:83" ht="15" thickBot="1" x14ac:dyDescent="0.35">
      <c r="A13" s="114" t="str">
        <f>Admin_Video!A10</f>
        <v>Sükösd Bence</v>
      </c>
      <c r="B13" s="114" t="str">
        <f>Admin_Video!B10</f>
        <v>SZABÓNÉ NAGY ZSUZSANNA</v>
      </c>
      <c r="C13" s="114" t="str">
        <f>Admin_Video!C10</f>
        <v>Gyöngyös</v>
      </c>
      <c r="D13" s="114" t="str">
        <f>Admin_Video!D10</f>
        <v xml:space="preserve">VIDEO CHAT CSOPORT </v>
      </c>
      <c r="E13" s="114" t="str">
        <f>Admin_Video!E10</f>
        <v>aktív</v>
      </c>
      <c r="F13" s="114" t="str">
        <f>Admin_Video!F12</f>
        <v>nem</v>
      </c>
      <c r="G13" s="114" t="str">
        <f>Admin_Video!G12</f>
        <v>igen</v>
      </c>
      <c r="H13" s="114" t="str">
        <f>Admin_Video!H12</f>
        <v>nem</v>
      </c>
      <c r="I13" s="114" t="str">
        <f>Admin_Video!I12</f>
        <v>igen</v>
      </c>
      <c r="J13" s="114" t="str">
        <f>Admin_Video!J12</f>
        <v>nem</v>
      </c>
      <c r="K13" s="114" t="str">
        <f>Admin_Video!K12</f>
        <v>nem</v>
      </c>
      <c r="L13" s="114" t="str">
        <f>Admin_Video!L12</f>
        <v>nem</v>
      </c>
      <c r="M13" s="114" t="str">
        <f>Admin_Video!M12</f>
        <v>nem</v>
      </c>
      <c r="N13" s="114" t="str">
        <f>Admin_Video!N12</f>
        <v>igen</v>
      </c>
      <c r="O13" s="114" t="str">
        <f>Admin_Video!O12</f>
        <v>nem</v>
      </c>
      <c r="P13" s="114" t="str">
        <f>Admin_Video!P12</f>
        <v>nem</v>
      </c>
      <c r="Q13" s="114">
        <f>Admin_Video!Q12</f>
        <v>0</v>
      </c>
      <c r="R13" s="517"/>
      <c r="S13" s="386" t="s">
        <v>235</v>
      </c>
      <c r="T13" s="386" t="s">
        <v>235</v>
      </c>
      <c r="U13" s="386" t="s">
        <v>235</v>
      </c>
      <c r="V13" s="386" t="s">
        <v>235</v>
      </c>
      <c r="W13" s="386" t="s">
        <v>29</v>
      </c>
      <c r="X13" s="386"/>
      <c r="Y13" s="459"/>
      <c r="Z13" s="459" t="s">
        <v>235</v>
      </c>
      <c r="AA13" s="386" t="s">
        <v>235</v>
      </c>
      <c r="AB13" s="386" t="s">
        <v>235</v>
      </c>
      <c r="AC13" s="459" t="s">
        <v>235</v>
      </c>
      <c r="AD13" s="386" t="s">
        <v>235</v>
      </c>
      <c r="AE13" s="459"/>
      <c r="AF13" s="459"/>
      <c r="AG13" s="459" t="s">
        <v>235</v>
      </c>
      <c r="AH13" s="459" t="s">
        <v>235</v>
      </c>
      <c r="AI13" s="459" t="s">
        <v>235</v>
      </c>
      <c r="AJ13" s="459" t="s">
        <v>235</v>
      </c>
      <c r="AK13" s="459" t="s">
        <v>235</v>
      </c>
      <c r="AL13" s="386"/>
      <c r="AM13" s="459"/>
      <c r="AN13" s="459" t="s">
        <v>235</v>
      </c>
      <c r="AO13" s="459" t="s">
        <v>235</v>
      </c>
      <c r="AP13" s="459" t="s">
        <v>235</v>
      </c>
      <c r="AQ13" s="459" t="s">
        <v>235</v>
      </c>
      <c r="AR13" s="459" t="s">
        <v>235</v>
      </c>
      <c r="AS13" s="386"/>
      <c r="AT13" s="459"/>
      <c r="AU13" s="459" t="s">
        <v>235</v>
      </c>
      <c r="AV13" s="385" t="s">
        <v>235</v>
      </c>
      <c r="AW13" s="490">
        <f t="shared" si="4"/>
        <v>22</v>
      </c>
      <c r="AX13" s="4">
        <f t="shared" si="2"/>
        <v>0</v>
      </c>
      <c r="AY13" s="4">
        <f t="shared" si="2"/>
        <v>0</v>
      </c>
      <c r="AZ13" s="4">
        <f t="shared" si="2"/>
        <v>0</v>
      </c>
      <c r="BA13" s="4">
        <f t="shared" si="2"/>
        <v>0</v>
      </c>
      <c r="BB13" s="4">
        <f t="shared" si="2"/>
        <v>0</v>
      </c>
      <c r="BC13" s="4">
        <f t="shared" si="2"/>
        <v>0</v>
      </c>
      <c r="BD13" s="4">
        <f t="shared" si="2"/>
        <v>0</v>
      </c>
      <c r="BE13" s="4">
        <f t="shared" si="2"/>
        <v>0</v>
      </c>
      <c r="BF13" s="4">
        <f t="shared" si="2"/>
        <v>0</v>
      </c>
      <c r="BG13" s="4">
        <f t="shared" si="2"/>
        <v>0</v>
      </c>
      <c r="BH13" s="4">
        <f t="shared" si="2"/>
        <v>0</v>
      </c>
      <c r="BI13" s="4">
        <f t="shared" si="2"/>
        <v>0</v>
      </c>
      <c r="BJ13" s="4">
        <f t="shared" si="2"/>
        <v>0</v>
      </c>
      <c r="BK13" s="4">
        <f t="shared" si="2"/>
        <v>0</v>
      </c>
      <c r="BL13" s="4">
        <f t="shared" si="2"/>
        <v>0</v>
      </c>
      <c r="BM13" s="4">
        <f t="shared" si="2"/>
        <v>0</v>
      </c>
      <c r="BN13" s="4">
        <f t="shared" si="10"/>
        <v>0</v>
      </c>
      <c r="BO13" s="4">
        <f t="shared" si="10"/>
        <v>0</v>
      </c>
      <c r="BP13" s="4">
        <f t="shared" si="10"/>
        <v>0</v>
      </c>
      <c r="BQ13" s="4">
        <f t="shared" si="5"/>
        <v>0</v>
      </c>
      <c r="BR13" s="4">
        <f t="shared" si="10"/>
        <v>0</v>
      </c>
      <c r="BS13" s="4">
        <f t="shared" si="10"/>
        <v>0</v>
      </c>
      <c r="BT13" s="4">
        <f t="shared" si="10"/>
        <v>0</v>
      </c>
      <c r="BU13" s="4">
        <f t="shared" si="10"/>
        <v>0</v>
      </c>
      <c r="BV13" s="4">
        <f t="shared" si="6"/>
        <v>21</v>
      </c>
      <c r="BW13" s="4">
        <f t="shared" si="3"/>
        <v>0</v>
      </c>
      <c r="BX13" s="4">
        <f t="shared" si="10"/>
        <v>0</v>
      </c>
      <c r="BY13" s="4">
        <f t="shared" si="10"/>
        <v>0</v>
      </c>
      <c r="BZ13" s="4">
        <f t="shared" si="10"/>
        <v>1</v>
      </c>
      <c r="CA13" s="172">
        <f t="shared" si="7"/>
        <v>21</v>
      </c>
      <c r="CB13" s="4">
        <f t="shared" si="7"/>
        <v>0</v>
      </c>
      <c r="CC13" s="32">
        <f t="shared" si="7"/>
        <v>0</v>
      </c>
      <c r="CD13" s="341">
        <f t="shared" si="7"/>
        <v>0</v>
      </c>
      <c r="CE13" s="56">
        <f t="shared" si="8"/>
        <v>0</v>
      </c>
    </row>
    <row r="14" spans="1:83" ht="15" thickBot="1" x14ac:dyDescent="0.35">
      <c r="A14" s="114" t="str">
        <f>Admin_Video!A11</f>
        <v>Tábikné Konkoly Edit</v>
      </c>
      <c r="B14" s="114" t="str">
        <f>Admin_Video!B11</f>
        <v>SZABÓNÉ NAGY ZSUZSANNA</v>
      </c>
      <c r="C14" s="114" t="str">
        <f>Admin_Video!C11</f>
        <v>Gyöngyös</v>
      </c>
      <c r="D14" s="114" t="str">
        <f>Admin_Video!D11</f>
        <v xml:space="preserve">VIDEO CHAT CSOPORT </v>
      </c>
      <c r="E14" s="114" t="str">
        <f>Admin_Video!E11</f>
        <v>aktív</v>
      </c>
      <c r="F14" s="114" t="str">
        <f>Admin_Video!F13</f>
        <v>nem</v>
      </c>
      <c r="G14" s="114">
        <f>Admin_Video!G13</f>
        <v>0</v>
      </c>
      <c r="H14" s="114" t="str">
        <f>Admin_Video!H13</f>
        <v>nem</v>
      </c>
      <c r="I14" s="114" t="str">
        <f>Admin_Video!I13</f>
        <v>igen</v>
      </c>
      <c r="J14" s="114" t="str">
        <f>Admin_Video!J13</f>
        <v>igen</v>
      </c>
      <c r="K14" s="114" t="str">
        <f>Admin_Video!K13</f>
        <v>igen</v>
      </c>
      <c r="L14" s="114" t="str">
        <f>Admin_Video!L13</f>
        <v>nem</v>
      </c>
      <c r="M14" s="114" t="str">
        <f>Admin_Video!M13</f>
        <v>nem</v>
      </c>
      <c r="N14" s="114" t="str">
        <f>Admin_Video!N13</f>
        <v>igen</v>
      </c>
      <c r="O14" s="114" t="str">
        <f>Admin_Video!O13</f>
        <v>nem</v>
      </c>
      <c r="P14" s="114" t="str">
        <f>Admin_Video!P13</f>
        <v>nem</v>
      </c>
      <c r="Q14" s="114">
        <f>Admin_Video!Q13</f>
        <v>0</v>
      </c>
      <c r="R14" s="523"/>
      <c r="S14" s="386" t="s">
        <v>235</v>
      </c>
      <c r="T14" s="386" t="s">
        <v>235</v>
      </c>
      <c r="U14" s="386" t="s">
        <v>235</v>
      </c>
      <c r="V14" s="386" t="s">
        <v>235</v>
      </c>
      <c r="W14" s="386" t="s">
        <v>235</v>
      </c>
      <c r="X14" s="386"/>
      <c r="Y14" s="459"/>
      <c r="Z14" s="459" t="s">
        <v>235</v>
      </c>
      <c r="AA14" s="386" t="s">
        <v>235</v>
      </c>
      <c r="AB14" s="386" t="s">
        <v>235</v>
      </c>
      <c r="AC14" s="459" t="s">
        <v>235</v>
      </c>
      <c r="AD14" s="386" t="s">
        <v>235</v>
      </c>
      <c r="AE14" s="386"/>
      <c r="AF14" s="386"/>
      <c r="AG14" s="459" t="s">
        <v>235</v>
      </c>
      <c r="AH14" s="459" t="s">
        <v>235</v>
      </c>
      <c r="AI14" s="459" t="s">
        <v>235</v>
      </c>
      <c r="AJ14" s="459" t="s">
        <v>235</v>
      </c>
      <c r="AK14" s="459" t="s">
        <v>235</v>
      </c>
      <c r="AL14" s="386"/>
      <c r="AM14" s="459"/>
      <c r="AN14" s="459" t="s">
        <v>235</v>
      </c>
      <c r="AO14" s="459" t="s">
        <v>235</v>
      </c>
      <c r="AP14" s="459" t="s">
        <v>235</v>
      </c>
      <c r="AQ14" s="459" t="s">
        <v>235</v>
      </c>
      <c r="AR14" s="459" t="s">
        <v>235</v>
      </c>
      <c r="AS14" s="386"/>
      <c r="AT14" s="459"/>
      <c r="AU14" s="459" t="s">
        <v>235</v>
      </c>
      <c r="AV14" s="385" t="s">
        <v>235</v>
      </c>
      <c r="AW14" s="490">
        <f t="shared" si="4"/>
        <v>22</v>
      </c>
      <c r="AX14" s="4">
        <f t="shared" si="2"/>
        <v>0</v>
      </c>
      <c r="AY14" s="4">
        <f t="shared" si="2"/>
        <v>0</v>
      </c>
      <c r="AZ14" s="4">
        <f t="shared" si="2"/>
        <v>0</v>
      </c>
      <c r="BA14" s="4">
        <f t="shared" si="2"/>
        <v>0</v>
      </c>
      <c r="BB14" s="4">
        <f t="shared" si="2"/>
        <v>0</v>
      </c>
      <c r="BC14" s="4">
        <f t="shared" si="2"/>
        <v>0</v>
      </c>
      <c r="BD14" s="4">
        <f t="shared" si="2"/>
        <v>0</v>
      </c>
      <c r="BE14" s="4">
        <f t="shared" si="2"/>
        <v>0</v>
      </c>
      <c r="BF14" s="4">
        <f t="shared" si="2"/>
        <v>0</v>
      </c>
      <c r="BG14" s="4">
        <f t="shared" si="2"/>
        <v>0</v>
      </c>
      <c r="BH14" s="4">
        <f t="shared" si="2"/>
        <v>0</v>
      </c>
      <c r="BI14" s="4">
        <f t="shared" si="2"/>
        <v>0</v>
      </c>
      <c r="BJ14" s="4">
        <f t="shared" si="2"/>
        <v>0</v>
      </c>
      <c r="BK14" s="4">
        <f t="shared" si="2"/>
        <v>0</v>
      </c>
      <c r="BL14" s="4">
        <f t="shared" si="2"/>
        <v>0</v>
      </c>
      <c r="BM14" s="4">
        <f t="shared" si="2"/>
        <v>0</v>
      </c>
      <c r="BN14" s="4">
        <f t="shared" si="10"/>
        <v>0</v>
      </c>
      <c r="BO14" s="4">
        <f t="shared" si="10"/>
        <v>0</v>
      </c>
      <c r="BP14" s="4">
        <f t="shared" si="10"/>
        <v>0</v>
      </c>
      <c r="BQ14" s="4">
        <f t="shared" si="5"/>
        <v>0</v>
      </c>
      <c r="BR14" s="4">
        <f t="shared" si="10"/>
        <v>0</v>
      </c>
      <c r="BS14" s="4">
        <f t="shared" si="10"/>
        <v>0</v>
      </c>
      <c r="BT14" s="4">
        <f t="shared" si="10"/>
        <v>0</v>
      </c>
      <c r="BU14" s="4">
        <f t="shared" si="10"/>
        <v>0</v>
      </c>
      <c r="BV14" s="4">
        <f t="shared" si="6"/>
        <v>22</v>
      </c>
      <c r="BW14" s="4">
        <f t="shared" si="3"/>
        <v>0</v>
      </c>
      <c r="BX14" s="4">
        <f t="shared" si="10"/>
        <v>0</v>
      </c>
      <c r="BY14" s="4">
        <f t="shared" si="10"/>
        <v>0</v>
      </c>
      <c r="BZ14" s="4">
        <f t="shared" si="10"/>
        <v>0</v>
      </c>
      <c r="CA14" s="172">
        <f t="shared" si="7"/>
        <v>22</v>
      </c>
      <c r="CB14" s="4">
        <f t="shared" si="7"/>
        <v>0</v>
      </c>
      <c r="CC14" s="32">
        <f t="shared" si="7"/>
        <v>0</v>
      </c>
      <c r="CD14" s="364">
        <f t="shared" si="7"/>
        <v>0</v>
      </c>
      <c r="CE14" s="492">
        <f t="shared" si="8"/>
        <v>0</v>
      </c>
    </row>
    <row r="15" spans="1:83" ht="15" thickBot="1" x14ac:dyDescent="0.35">
      <c r="A15" s="114" t="str">
        <f>Admin_Video!A12</f>
        <v>Varga Veronika</v>
      </c>
      <c r="B15" s="114" t="str">
        <f>Admin_Video!B12</f>
        <v>SZABÓNÉ NAGY ZSUZSANNA</v>
      </c>
      <c r="C15" s="114" t="str">
        <f>Admin_Video!C12</f>
        <v>Gyöngyös</v>
      </c>
      <c r="D15" s="114" t="str">
        <f>Admin_Video!D12</f>
        <v xml:space="preserve">VIDEO CHAT CSOPORT </v>
      </c>
      <c r="E15" s="114" t="str">
        <f>Admin_Video!E12</f>
        <v>aktív</v>
      </c>
      <c r="F15" s="114">
        <f>Admin_Video!F14</f>
        <v>0</v>
      </c>
      <c r="G15" s="114">
        <f>Admin_Video!G14</f>
        <v>0</v>
      </c>
      <c r="H15" s="114">
        <f>Admin_Video!H14</f>
        <v>0</v>
      </c>
      <c r="I15" s="114">
        <f>Admin_Video!I14</f>
        <v>0</v>
      </c>
      <c r="J15" s="114">
        <f>Admin_Video!J14</f>
        <v>0</v>
      </c>
      <c r="K15" s="114">
        <f>Admin_Video!K14</f>
        <v>0</v>
      </c>
      <c r="L15" s="114">
        <f>Admin_Video!L14</f>
        <v>0</v>
      </c>
      <c r="M15" s="114">
        <f>Admin_Video!M14</f>
        <v>0</v>
      </c>
      <c r="N15" s="114">
        <f>Admin_Video!N14</f>
        <v>0</v>
      </c>
      <c r="O15" s="114">
        <f>Admin_Video!O14</f>
        <v>0</v>
      </c>
      <c r="P15" s="114">
        <f>Admin_Video!P14</f>
        <v>0</v>
      </c>
      <c r="Q15" s="114">
        <f>Admin_Video!Q14</f>
        <v>0</v>
      </c>
      <c r="R15" s="251"/>
      <c r="S15" s="386" t="s">
        <v>235</v>
      </c>
      <c r="T15" s="386" t="s">
        <v>235</v>
      </c>
      <c r="U15" s="386" t="s">
        <v>235</v>
      </c>
      <c r="V15" s="386" t="s">
        <v>235</v>
      </c>
      <c r="W15" s="386" t="s">
        <v>235</v>
      </c>
      <c r="X15" s="386"/>
      <c r="Y15" s="459"/>
      <c r="Z15" s="459" t="s">
        <v>235</v>
      </c>
      <c r="AA15" s="386" t="s">
        <v>235</v>
      </c>
      <c r="AB15" s="386" t="s">
        <v>235</v>
      </c>
      <c r="AC15" s="459" t="s">
        <v>29</v>
      </c>
      <c r="AD15" s="386" t="s">
        <v>29</v>
      </c>
      <c r="AE15" s="386"/>
      <c r="AF15" s="386"/>
      <c r="AG15" s="459" t="s">
        <v>235</v>
      </c>
      <c r="AH15" s="459" t="s">
        <v>235</v>
      </c>
      <c r="AI15" s="459" t="s">
        <v>235</v>
      </c>
      <c r="AJ15" s="459" t="s">
        <v>235</v>
      </c>
      <c r="AK15" s="459" t="s">
        <v>235</v>
      </c>
      <c r="AL15" s="386"/>
      <c r="AM15" s="459"/>
      <c r="AN15" s="459" t="s">
        <v>235</v>
      </c>
      <c r="AO15" s="459" t="s">
        <v>235</v>
      </c>
      <c r="AP15" s="459" t="s">
        <v>235</v>
      </c>
      <c r="AQ15" s="459" t="s">
        <v>235</v>
      </c>
      <c r="AR15" s="459" t="s">
        <v>235</v>
      </c>
      <c r="AS15" s="386"/>
      <c r="AT15" s="459"/>
      <c r="AU15" s="459" t="s">
        <v>235</v>
      </c>
      <c r="AV15" s="385" t="s">
        <v>235</v>
      </c>
      <c r="AW15" s="173">
        <f t="shared" ref="AW15:AW44" si="11">SUM(AX15:BV15)+BZ15+CA15+CB15+CC15+CD15</f>
        <v>22</v>
      </c>
      <c r="AX15" s="78">
        <f t="shared" si="2"/>
        <v>0</v>
      </c>
      <c r="AY15" s="78">
        <f t="shared" si="2"/>
        <v>0</v>
      </c>
      <c r="AZ15" s="78">
        <f t="shared" ref="AZ15:BN18" si="12">COUNTIF($R15:$AV15,AZ$4)</f>
        <v>0</v>
      </c>
      <c r="BA15" s="78">
        <f t="shared" si="12"/>
        <v>0</v>
      </c>
      <c r="BB15" s="78">
        <f t="shared" si="12"/>
        <v>0</v>
      </c>
      <c r="BC15" s="78">
        <f t="shared" si="12"/>
        <v>0</v>
      </c>
      <c r="BD15" s="78">
        <f t="shared" si="12"/>
        <v>0</v>
      </c>
      <c r="BE15" s="78">
        <f t="shared" si="12"/>
        <v>0</v>
      </c>
      <c r="BF15" s="78">
        <f t="shared" si="12"/>
        <v>0</v>
      </c>
      <c r="BG15" s="78">
        <f t="shared" si="12"/>
        <v>0</v>
      </c>
      <c r="BH15" s="78">
        <f t="shared" si="12"/>
        <v>0</v>
      </c>
      <c r="BI15" s="78">
        <f t="shared" si="12"/>
        <v>0</v>
      </c>
      <c r="BJ15" s="78">
        <f t="shared" si="12"/>
        <v>0</v>
      </c>
      <c r="BK15" s="78">
        <f t="shared" si="12"/>
        <v>0</v>
      </c>
      <c r="BL15" s="78">
        <f t="shared" si="12"/>
        <v>0</v>
      </c>
      <c r="BM15" s="78">
        <f t="shared" si="12"/>
        <v>0</v>
      </c>
      <c r="BN15" s="78">
        <f t="shared" si="12"/>
        <v>0</v>
      </c>
      <c r="BO15" s="78"/>
      <c r="BP15" s="78">
        <f t="shared" ref="BP15:BZ18" si="13">COUNTIF($R15:$AV15,BP$4)</f>
        <v>0</v>
      </c>
      <c r="BQ15" s="78">
        <f t="shared" ref="BQ15:BQ61" si="14">COUNTIF($R15:$AV15,BQ$4)+COUNTIF($R15:$AV15,"levelezés ho")</f>
        <v>0</v>
      </c>
      <c r="BR15" s="78">
        <f t="shared" si="13"/>
        <v>0</v>
      </c>
      <c r="BS15" s="78">
        <f t="shared" si="13"/>
        <v>0</v>
      </c>
      <c r="BT15" s="78">
        <f t="shared" si="13"/>
        <v>0</v>
      </c>
      <c r="BU15" s="78">
        <f t="shared" si="13"/>
        <v>0</v>
      </c>
      <c r="BV15" s="78">
        <f t="shared" si="13"/>
        <v>0</v>
      </c>
      <c r="BW15" s="78"/>
      <c r="BX15" s="78">
        <f t="shared" si="13"/>
        <v>0</v>
      </c>
      <c r="BY15" s="78">
        <f t="shared" si="13"/>
        <v>0</v>
      </c>
      <c r="BZ15" s="55">
        <f t="shared" si="13"/>
        <v>2</v>
      </c>
      <c r="CA15" s="31">
        <f t="shared" si="7"/>
        <v>20</v>
      </c>
      <c r="CB15" s="4">
        <f t="shared" si="7"/>
        <v>0</v>
      </c>
      <c r="CC15" s="32">
        <f t="shared" si="7"/>
        <v>0</v>
      </c>
      <c r="CD15" s="341">
        <f t="shared" si="7"/>
        <v>0</v>
      </c>
    </row>
    <row r="16" spans="1:83" x14ac:dyDescent="0.3">
      <c r="A16" s="114" t="str">
        <f>Admin_Video!A13</f>
        <v>Zsukovszky Eszter</v>
      </c>
      <c r="B16" s="114" t="str">
        <f>Admin_Video!B13</f>
        <v>SZABÓNÉ NAGY ZSUZSANNA</v>
      </c>
      <c r="C16" s="114" t="str">
        <f>Admin_Video!C13</f>
        <v>Gyöngyös</v>
      </c>
      <c r="D16" s="114" t="str">
        <f>Admin_Video!D13</f>
        <v xml:space="preserve">VIDEO CHAT CSOPORT </v>
      </c>
      <c r="E16" s="114" t="str">
        <f>Admin_Video!E13</f>
        <v>aktív</v>
      </c>
      <c r="F16" s="114">
        <f>Admin_Video!F15</f>
        <v>0</v>
      </c>
      <c r="G16" s="114">
        <f>Admin_Video!G15</f>
        <v>0</v>
      </c>
      <c r="H16" s="114">
        <f>Admin_Video!H15</f>
        <v>0</v>
      </c>
      <c r="I16" s="114">
        <f>Admin_Video!I15</f>
        <v>0</v>
      </c>
      <c r="J16" s="114">
        <f>Admin_Video!J15</f>
        <v>0</v>
      </c>
      <c r="K16" s="114">
        <f>Admin_Video!K15</f>
        <v>0</v>
      </c>
      <c r="L16" s="114">
        <f>Admin_Video!L15</f>
        <v>0</v>
      </c>
      <c r="M16" s="114">
        <f>Admin_Video!M15</f>
        <v>0</v>
      </c>
      <c r="N16" s="114">
        <f>Admin_Video!N15</f>
        <v>0</v>
      </c>
      <c r="O16" s="114">
        <f>Admin_Video!O15</f>
        <v>0</v>
      </c>
      <c r="P16" s="114">
        <f>Admin_Video!P15</f>
        <v>0</v>
      </c>
      <c r="Q16" s="114">
        <f>Admin_Video!Q15</f>
        <v>0</v>
      </c>
      <c r="R16" s="251"/>
      <c r="S16" s="386" t="s">
        <v>235</v>
      </c>
      <c r="T16" s="386" t="s">
        <v>235</v>
      </c>
      <c r="U16" s="386" t="s">
        <v>235</v>
      </c>
      <c r="V16" s="386" t="s">
        <v>235</v>
      </c>
      <c r="W16" s="386" t="s">
        <v>299</v>
      </c>
      <c r="X16" s="386"/>
      <c r="Y16" s="459"/>
      <c r="Z16" s="459" t="s">
        <v>235</v>
      </c>
      <c r="AA16" s="386" t="s">
        <v>235</v>
      </c>
      <c r="AB16" s="386" t="s">
        <v>235</v>
      </c>
      <c r="AC16" s="459" t="s">
        <v>235</v>
      </c>
      <c r="AD16" s="386" t="s">
        <v>29</v>
      </c>
      <c r="AE16" s="459"/>
      <c r="AF16" s="386"/>
      <c r="AG16" s="459" t="s">
        <v>235</v>
      </c>
      <c r="AH16" s="459" t="s">
        <v>235</v>
      </c>
      <c r="AI16" s="459" t="s">
        <v>235</v>
      </c>
      <c r="AJ16" s="459" t="s">
        <v>235</v>
      </c>
      <c r="AK16" s="459" t="s">
        <v>235</v>
      </c>
      <c r="AL16" s="386"/>
      <c r="AM16" s="459"/>
      <c r="AN16" s="459" t="s">
        <v>235</v>
      </c>
      <c r="AO16" s="459" t="s">
        <v>235</v>
      </c>
      <c r="AP16" s="459" t="s">
        <v>235</v>
      </c>
      <c r="AQ16" s="459" t="s">
        <v>235</v>
      </c>
      <c r="AR16" s="459" t="s">
        <v>235</v>
      </c>
      <c r="AS16" s="386"/>
      <c r="AT16" s="459"/>
      <c r="AU16" s="459" t="s">
        <v>235</v>
      </c>
      <c r="AV16" s="385" t="s">
        <v>235</v>
      </c>
      <c r="AW16" s="173">
        <f t="shared" si="11"/>
        <v>21</v>
      </c>
      <c r="AX16" s="4">
        <f t="shared" si="2"/>
        <v>0</v>
      </c>
      <c r="AY16" s="4">
        <f t="shared" si="2"/>
        <v>0</v>
      </c>
      <c r="AZ16" s="4">
        <f t="shared" si="12"/>
        <v>0</v>
      </c>
      <c r="BA16" s="4">
        <f t="shared" si="12"/>
        <v>0</v>
      </c>
      <c r="BB16" s="4">
        <f t="shared" si="12"/>
        <v>0</v>
      </c>
      <c r="BC16" s="4">
        <f t="shared" si="12"/>
        <v>0</v>
      </c>
      <c r="BD16" s="4">
        <f t="shared" si="12"/>
        <v>0</v>
      </c>
      <c r="BE16" s="4">
        <f t="shared" si="12"/>
        <v>0</v>
      </c>
      <c r="BF16" s="4">
        <f t="shared" si="12"/>
        <v>0</v>
      </c>
      <c r="BG16" s="4">
        <f t="shared" si="12"/>
        <v>0</v>
      </c>
      <c r="BH16" s="4">
        <f t="shared" si="12"/>
        <v>0</v>
      </c>
      <c r="BI16" s="4">
        <f t="shared" si="12"/>
        <v>0</v>
      </c>
      <c r="BJ16" s="4">
        <f t="shared" si="12"/>
        <v>0</v>
      </c>
      <c r="BK16" s="4">
        <f t="shared" si="12"/>
        <v>0</v>
      </c>
      <c r="BL16" s="4">
        <f t="shared" si="12"/>
        <v>0</v>
      </c>
      <c r="BM16" s="4">
        <f t="shared" si="12"/>
        <v>0</v>
      </c>
      <c r="BN16" s="4">
        <f t="shared" si="12"/>
        <v>0</v>
      </c>
      <c r="BO16" s="4"/>
      <c r="BP16" s="4">
        <f t="shared" si="13"/>
        <v>0</v>
      </c>
      <c r="BQ16" s="4">
        <f t="shared" si="14"/>
        <v>0</v>
      </c>
      <c r="BR16" s="4">
        <f t="shared" si="13"/>
        <v>0</v>
      </c>
      <c r="BS16" s="4">
        <f t="shared" si="13"/>
        <v>0</v>
      </c>
      <c r="BT16" s="4">
        <f t="shared" si="13"/>
        <v>0</v>
      </c>
      <c r="BU16" s="4">
        <f t="shared" si="13"/>
        <v>0</v>
      </c>
      <c r="BV16" s="4">
        <f t="shared" si="13"/>
        <v>0</v>
      </c>
      <c r="BW16" s="4"/>
      <c r="BX16" s="4">
        <f t="shared" si="13"/>
        <v>0</v>
      </c>
      <c r="BY16" s="4">
        <f t="shared" si="13"/>
        <v>0</v>
      </c>
      <c r="BZ16" s="32">
        <f t="shared" si="13"/>
        <v>1</v>
      </c>
      <c r="CA16" s="31">
        <f t="shared" si="7"/>
        <v>20</v>
      </c>
      <c r="CB16" s="4">
        <f t="shared" si="7"/>
        <v>0</v>
      </c>
      <c r="CC16" s="32">
        <f t="shared" si="7"/>
        <v>0</v>
      </c>
      <c r="CD16" s="341">
        <f t="shared" si="7"/>
        <v>0</v>
      </c>
    </row>
    <row r="17" spans="1:82" hidden="1" x14ac:dyDescent="0.3">
      <c r="A17" s="114">
        <f>Admin_Video!A16</f>
        <v>0</v>
      </c>
      <c r="B17" s="114">
        <f>Admin_Video!B16</f>
        <v>0</v>
      </c>
      <c r="C17" s="114">
        <f>Admin_Video!C16</f>
        <v>0</v>
      </c>
      <c r="D17" s="114">
        <f>Admin_Video!D16</f>
        <v>0</v>
      </c>
      <c r="E17" s="114">
        <f>Admin_Video!E16</f>
        <v>0</v>
      </c>
      <c r="F17" s="114">
        <f>Admin_Video!F16</f>
        <v>0</v>
      </c>
      <c r="G17" s="114">
        <f>Admin_Video!G16</f>
        <v>0</v>
      </c>
      <c r="H17" s="114">
        <f>Admin_Video!H16</f>
        <v>0</v>
      </c>
      <c r="I17" s="114">
        <f>Admin_Video!I16</f>
        <v>0</v>
      </c>
      <c r="J17" s="114">
        <f>Admin_Video!J16</f>
        <v>0</v>
      </c>
      <c r="K17" s="114">
        <f>Admin_Video!K16</f>
        <v>0</v>
      </c>
      <c r="L17" s="114">
        <f>Admin_Video!L16</f>
        <v>0</v>
      </c>
      <c r="M17" s="114">
        <f>Admin_Video!M16</f>
        <v>0</v>
      </c>
      <c r="N17" s="114">
        <f>Admin_Video!N16</f>
        <v>0</v>
      </c>
      <c r="O17" s="114">
        <f>Admin_Video!O16</f>
        <v>0</v>
      </c>
      <c r="P17" s="114">
        <f>Admin_Video!P16</f>
        <v>0</v>
      </c>
      <c r="Q17" s="114">
        <f>Admin_Video!Q16</f>
        <v>0</v>
      </c>
      <c r="R17" s="385"/>
      <c r="S17" s="372"/>
      <c r="T17" s="385"/>
      <c r="U17" s="385"/>
      <c r="V17" s="385"/>
      <c r="W17" s="385"/>
      <c r="X17" s="385"/>
      <c r="Y17" s="385"/>
      <c r="Z17" s="372"/>
      <c r="AA17" s="385"/>
      <c r="AB17" s="385"/>
      <c r="AC17" s="385"/>
      <c r="AD17" s="385"/>
      <c r="AE17" s="385"/>
      <c r="AF17" s="385"/>
      <c r="AG17" s="372"/>
      <c r="AH17" s="385"/>
      <c r="AI17" s="459"/>
      <c r="AJ17" s="385"/>
      <c r="AK17" s="385"/>
      <c r="AL17" s="387"/>
      <c r="AM17" s="387"/>
      <c r="AN17" s="4"/>
      <c r="AO17" s="387"/>
      <c r="AP17" s="387"/>
      <c r="AQ17" s="386"/>
      <c r="AR17" s="385"/>
      <c r="AS17" s="385"/>
      <c r="AT17" s="387"/>
      <c r="AU17" s="373"/>
      <c r="AV17" s="385"/>
      <c r="AW17" s="173">
        <f t="shared" si="11"/>
        <v>0</v>
      </c>
      <c r="AX17" s="4">
        <f t="shared" si="2"/>
        <v>0</v>
      </c>
      <c r="AY17" s="4">
        <f t="shared" si="2"/>
        <v>0</v>
      </c>
      <c r="AZ17" s="4">
        <f t="shared" si="12"/>
        <v>0</v>
      </c>
      <c r="BA17" s="4">
        <f t="shared" si="12"/>
        <v>0</v>
      </c>
      <c r="BB17" s="4">
        <f t="shared" si="12"/>
        <v>0</v>
      </c>
      <c r="BC17" s="4">
        <f t="shared" si="12"/>
        <v>0</v>
      </c>
      <c r="BD17" s="4">
        <f t="shared" si="12"/>
        <v>0</v>
      </c>
      <c r="BE17" s="4">
        <f t="shared" si="12"/>
        <v>0</v>
      </c>
      <c r="BF17" s="4">
        <f t="shared" si="12"/>
        <v>0</v>
      </c>
      <c r="BG17" s="4">
        <f t="shared" si="12"/>
        <v>0</v>
      </c>
      <c r="BH17" s="4">
        <f t="shared" si="12"/>
        <v>0</v>
      </c>
      <c r="BI17" s="4">
        <f t="shared" si="12"/>
        <v>0</v>
      </c>
      <c r="BJ17" s="4">
        <f t="shared" si="12"/>
        <v>0</v>
      </c>
      <c r="BK17" s="4">
        <f t="shared" si="12"/>
        <v>0</v>
      </c>
      <c r="BL17" s="4">
        <f t="shared" si="12"/>
        <v>0</v>
      </c>
      <c r="BM17" s="4">
        <f t="shared" si="12"/>
        <v>0</v>
      </c>
      <c r="BN17" s="4">
        <f t="shared" si="12"/>
        <v>0</v>
      </c>
      <c r="BO17" s="4"/>
      <c r="BP17" s="4">
        <f t="shared" si="13"/>
        <v>0</v>
      </c>
      <c r="BQ17" s="4">
        <f t="shared" si="14"/>
        <v>0</v>
      </c>
      <c r="BR17" s="4">
        <f t="shared" si="13"/>
        <v>0</v>
      </c>
      <c r="BS17" s="4">
        <f t="shared" si="13"/>
        <v>0</v>
      </c>
      <c r="BT17" s="4">
        <f t="shared" si="13"/>
        <v>0</v>
      </c>
      <c r="BU17" s="4">
        <f t="shared" si="13"/>
        <v>0</v>
      </c>
      <c r="BV17" s="4">
        <f t="shared" si="13"/>
        <v>0</v>
      </c>
      <c r="BW17" s="4"/>
      <c r="BX17" s="4">
        <f t="shared" si="13"/>
        <v>0</v>
      </c>
      <c r="BY17" s="4">
        <f t="shared" si="13"/>
        <v>0</v>
      </c>
      <c r="BZ17" s="32">
        <f t="shared" si="13"/>
        <v>0</v>
      </c>
      <c r="CA17" s="31">
        <f t="shared" si="7"/>
        <v>0</v>
      </c>
      <c r="CB17" s="4">
        <f t="shared" si="7"/>
        <v>0</v>
      </c>
      <c r="CC17" s="32">
        <f t="shared" si="7"/>
        <v>0</v>
      </c>
      <c r="CD17" s="341">
        <f t="shared" si="7"/>
        <v>0</v>
      </c>
    </row>
    <row r="18" spans="1:82" hidden="1" x14ac:dyDescent="0.3">
      <c r="A18" s="114">
        <f>Admin_Video!A17</f>
        <v>0</v>
      </c>
      <c r="B18" s="114">
        <f>Admin_Video!B17</f>
        <v>0</v>
      </c>
      <c r="C18" s="114">
        <f>Admin_Video!C17</f>
        <v>0</v>
      </c>
      <c r="D18" s="114">
        <f>Admin_Video!D17</f>
        <v>0</v>
      </c>
      <c r="E18" s="114">
        <f>Admin_Video!E17</f>
        <v>0</v>
      </c>
      <c r="F18" s="114">
        <f>Admin_Video!F17</f>
        <v>0</v>
      </c>
      <c r="G18" s="114">
        <f>Admin_Video!G17</f>
        <v>0</v>
      </c>
      <c r="H18" s="114">
        <f>Admin_Video!H17</f>
        <v>0</v>
      </c>
      <c r="I18" s="114">
        <f>Admin_Video!I17</f>
        <v>0</v>
      </c>
      <c r="J18" s="114">
        <f>Admin_Video!J17</f>
        <v>0</v>
      </c>
      <c r="K18" s="114">
        <f>Admin_Video!K17</f>
        <v>0</v>
      </c>
      <c r="L18" s="114">
        <f>Admin_Video!L17</f>
        <v>0</v>
      </c>
      <c r="M18" s="114">
        <f>Admin_Video!M17</f>
        <v>0</v>
      </c>
      <c r="N18" s="114">
        <f>Admin_Video!N17</f>
        <v>0</v>
      </c>
      <c r="O18" s="114">
        <f>Admin_Video!O17</f>
        <v>0</v>
      </c>
      <c r="P18" s="114">
        <f>Admin_Video!P17</f>
        <v>0</v>
      </c>
      <c r="Q18" s="114">
        <f>Admin_Video!Q17</f>
        <v>0</v>
      </c>
      <c r="R18" s="385"/>
      <c r="S18" s="372"/>
      <c r="T18" s="385"/>
      <c r="U18" s="385"/>
      <c r="V18" s="385"/>
      <c r="W18" s="385"/>
      <c r="X18" s="385"/>
      <c r="Y18" s="385"/>
      <c r="Z18" s="372"/>
      <c r="AA18" s="385"/>
      <c r="AB18" s="385"/>
      <c r="AC18" s="385"/>
      <c r="AD18" s="385"/>
      <c r="AE18" s="385"/>
      <c r="AF18" s="385"/>
      <c r="AG18" s="372"/>
      <c r="AH18" s="385"/>
      <c r="AI18" s="459"/>
      <c r="AJ18" s="385"/>
      <c r="AK18" s="385"/>
      <c r="AL18" s="387"/>
      <c r="AM18" s="387"/>
      <c r="AN18" s="4"/>
      <c r="AO18" s="4"/>
      <c r="AP18" s="387"/>
      <c r="AQ18" s="386"/>
      <c r="AR18" s="385"/>
      <c r="AS18" s="385"/>
      <c r="AT18" s="387"/>
      <c r="AU18" s="373"/>
      <c r="AV18" s="385"/>
      <c r="AW18" s="173">
        <f t="shared" si="11"/>
        <v>0</v>
      </c>
      <c r="AX18" s="4">
        <f t="shared" si="2"/>
        <v>0</v>
      </c>
      <c r="AY18" s="4">
        <f t="shared" si="2"/>
        <v>0</v>
      </c>
      <c r="AZ18" s="4">
        <f t="shared" si="12"/>
        <v>0</v>
      </c>
      <c r="BA18" s="4">
        <f t="shared" si="12"/>
        <v>0</v>
      </c>
      <c r="BB18" s="4">
        <f t="shared" si="12"/>
        <v>0</v>
      </c>
      <c r="BC18" s="4">
        <f t="shared" si="12"/>
        <v>0</v>
      </c>
      <c r="BD18" s="4">
        <f t="shared" si="12"/>
        <v>0</v>
      </c>
      <c r="BE18" s="4">
        <f t="shared" si="12"/>
        <v>0</v>
      </c>
      <c r="BF18" s="4">
        <f t="shared" si="12"/>
        <v>0</v>
      </c>
      <c r="BG18" s="4">
        <f t="shared" si="12"/>
        <v>0</v>
      </c>
      <c r="BH18" s="4">
        <f t="shared" si="12"/>
        <v>0</v>
      </c>
      <c r="BI18" s="4">
        <f t="shared" si="12"/>
        <v>0</v>
      </c>
      <c r="BJ18" s="4">
        <f t="shared" si="12"/>
        <v>0</v>
      </c>
      <c r="BK18" s="4">
        <f t="shared" si="12"/>
        <v>0</v>
      </c>
      <c r="BL18" s="4">
        <f t="shared" si="12"/>
        <v>0</v>
      </c>
      <c r="BM18" s="4">
        <f t="shared" si="12"/>
        <v>0</v>
      </c>
      <c r="BN18" s="4">
        <f t="shared" si="12"/>
        <v>0</v>
      </c>
      <c r="BO18" s="4"/>
      <c r="BP18" s="4">
        <f t="shared" si="13"/>
        <v>0</v>
      </c>
      <c r="BQ18" s="4">
        <f t="shared" si="14"/>
        <v>0</v>
      </c>
      <c r="BR18" s="4">
        <f t="shared" si="13"/>
        <v>0</v>
      </c>
      <c r="BS18" s="4">
        <f t="shared" si="13"/>
        <v>0</v>
      </c>
      <c r="BT18" s="4">
        <f t="shared" si="13"/>
        <v>0</v>
      </c>
      <c r="BU18" s="4">
        <f t="shared" si="13"/>
        <v>0</v>
      </c>
      <c r="BV18" s="4">
        <f t="shared" si="13"/>
        <v>0</v>
      </c>
      <c r="BW18" s="4"/>
      <c r="BX18" s="4">
        <f t="shared" si="13"/>
        <v>0</v>
      </c>
      <c r="BY18" s="4">
        <f t="shared" si="13"/>
        <v>0</v>
      </c>
      <c r="BZ18" s="32">
        <f t="shared" si="13"/>
        <v>0</v>
      </c>
      <c r="CA18" s="31">
        <f t="shared" si="7"/>
        <v>0</v>
      </c>
      <c r="CB18" s="4">
        <f t="shared" si="7"/>
        <v>0</v>
      </c>
      <c r="CC18" s="32">
        <f t="shared" si="7"/>
        <v>0</v>
      </c>
      <c r="CD18" s="341">
        <f t="shared" si="7"/>
        <v>0</v>
      </c>
    </row>
    <row r="19" spans="1:82" hidden="1" x14ac:dyDescent="0.3">
      <c r="A19" s="114">
        <f>Admin_Video!A18</f>
        <v>0</v>
      </c>
      <c r="B19" s="114">
        <f>Admin_Video!B18</f>
        <v>0</v>
      </c>
      <c r="C19" s="114">
        <f>Admin_Video!C18</f>
        <v>0</v>
      </c>
      <c r="D19" s="114">
        <f>Admin_Video!D18</f>
        <v>0</v>
      </c>
      <c r="E19" s="114">
        <f>Admin_Video!E18</f>
        <v>0</v>
      </c>
      <c r="F19" s="114">
        <f>Admin_Video!F18</f>
        <v>0</v>
      </c>
      <c r="G19" s="114">
        <f>Admin_Video!G18</f>
        <v>0</v>
      </c>
      <c r="H19" s="114">
        <f>Admin_Video!H18</f>
        <v>0</v>
      </c>
      <c r="I19" s="114">
        <f>Admin_Video!I18</f>
        <v>0</v>
      </c>
      <c r="J19" s="114">
        <f>Admin_Video!J18</f>
        <v>0</v>
      </c>
      <c r="K19" s="114">
        <f>Admin_Video!K18</f>
        <v>0</v>
      </c>
      <c r="L19" s="114">
        <f>Admin_Video!L18</f>
        <v>0</v>
      </c>
      <c r="M19" s="114">
        <f>Admin_Video!M18</f>
        <v>0</v>
      </c>
      <c r="N19" s="114">
        <f>Admin_Video!N18</f>
        <v>0</v>
      </c>
      <c r="O19" s="114">
        <f>Admin_Video!O18</f>
        <v>0</v>
      </c>
      <c r="P19" s="114">
        <f>Admin_Video!P18</f>
        <v>0</v>
      </c>
      <c r="Q19" s="114">
        <f>Admin_Video!Q18</f>
        <v>0</v>
      </c>
      <c r="R19" s="385"/>
      <c r="S19" s="372"/>
      <c r="T19" s="385"/>
      <c r="U19" s="385"/>
      <c r="V19" s="385"/>
      <c r="W19" s="385"/>
      <c r="X19" s="385"/>
      <c r="Y19" s="385"/>
      <c r="Z19" s="372"/>
      <c r="AA19" s="385"/>
      <c r="AB19" s="385"/>
      <c r="AC19" s="385"/>
      <c r="AD19" s="385"/>
      <c r="AE19" s="385"/>
      <c r="AF19" s="385"/>
      <c r="AG19" s="372"/>
      <c r="AH19" s="385"/>
      <c r="AI19" s="459"/>
      <c r="AJ19" s="385"/>
      <c r="AK19" s="385"/>
      <c r="AL19" s="387"/>
      <c r="AM19" s="387"/>
      <c r="AN19" s="4"/>
      <c r="AO19" s="4"/>
      <c r="AP19" s="387"/>
      <c r="AQ19" s="386"/>
      <c r="AR19" s="385"/>
      <c r="AS19" s="385"/>
      <c r="AT19" s="387"/>
      <c r="AU19" s="373"/>
      <c r="AV19" s="385"/>
      <c r="AW19" s="173">
        <f t="shared" si="11"/>
        <v>0</v>
      </c>
      <c r="AX19" s="4">
        <f t="shared" ref="AX19:BM34" si="15">COUNTIF($R19:$AV19,AX$4)</f>
        <v>0</v>
      </c>
      <c r="AY19" s="4">
        <f t="shared" si="15"/>
        <v>0</v>
      </c>
      <c r="AZ19" s="4">
        <f t="shared" si="15"/>
        <v>0</v>
      </c>
      <c r="BA19" s="4">
        <f t="shared" si="15"/>
        <v>0</v>
      </c>
      <c r="BB19" s="4">
        <f t="shared" si="15"/>
        <v>0</v>
      </c>
      <c r="BC19" s="4">
        <f t="shared" si="15"/>
        <v>0</v>
      </c>
      <c r="BD19" s="4">
        <f t="shared" si="15"/>
        <v>0</v>
      </c>
      <c r="BE19" s="4">
        <f t="shared" si="15"/>
        <v>0</v>
      </c>
      <c r="BF19" s="4">
        <f t="shared" si="15"/>
        <v>0</v>
      </c>
      <c r="BG19" s="4">
        <f t="shared" si="15"/>
        <v>0</v>
      </c>
      <c r="BH19" s="4">
        <f t="shared" si="15"/>
        <v>0</v>
      </c>
      <c r="BI19" s="4">
        <f t="shared" si="15"/>
        <v>0</v>
      </c>
      <c r="BJ19" s="4">
        <f t="shared" si="15"/>
        <v>0</v>
      </c>
      <c r="BK19" s="4">
        <f t="shared" si="15"/>
        <v>0</v>
      </c>
      <c r="BL19" s="4">
        <f t="shared" si="15"/>
        <v>0</v>
      </c>
      <c r="BM19" s="4">
        <f t="shared" si="15"/>
        <v>0</v>
      </c>
      <c r="BN19" s="4">
        <f t="shared" ref="BN19:BN33" si="16">COUNTIF($R19:$AV19,BN$4)</f>
        <v>0</v>
      </c>
      <c r="BO19" s="4"/>
      <c r="BP19" s="4">
        <f t="shared" ref="BP19:BP33" si="17">COUNTIF($R19:$AV19,BP$4)</f>
        <v>0</v>
      </c>
      <c r="BQ19" s="4">
        <f t="shared" si="14"/>
        <v>0</v>
      </c>
      <c r="BR19" s="4">
        <f t="shared" ref="BR19:CD34" si="18">COUNTIF($R19:$AV19,BR$4)</f>
        <v>0</v>
      </c>
      <c r="BS19" s="4">
        <f t="shared" si="18"/>
        <v>0</v>
      </c>
      <c r="BT19" s="4">
        <f t="shared" si="18"/>
        <v>0</v>
      </c>
      <c r="BU19" s="4">
        <f t="shared" si="18"/>
        <v>0</v>
      </c>
      <c r="BV19" s="4">
        <f t="shared" si="18"/>
        <v>0</v>
      </c>
      <c r="BW19" s="4"/>
      <c r="BX19" s="4">
        <f t="shared" si="18"/>
        <v>0</v>
      </c>
      <c r="BY19" s="4">
        <f t="shared" si="18"/>
        <v>0</v>
      </c>
      <c r="BZ19" s="32">
        <f t="shared" si="18"/>
        <v>0</v>
      </c>
      <c r="CA19" s="31">
        <f t="shared" si="7"/>
        <v>0</v>
      </c>
      <c r="CB19" s="4">
        <f t="shared" si="7"/>
        <v>0</v>
      </c>
      <c r="CC19" s="32">
        <f t="shared" si="7"/>
        <v>0</v>
      </c>
      <c r="CD19" s="341">
        <f t="shared" si="7"/>
        <v>0</v>
      </c>
    </row>
    <row r="20" spans="1:82" hidden="1" x14ac:dyDescent="0.3">
      <c r="A20" s="114">
        <f>Admin_Video!A19</f>
        <v>0</v>
      </c>
      <c r="B20" s="114">
        <f>Admin_Video!B19</f>
        <v>0</v>
      </c>
      <c r="C20" s="114">
        <f>Admin_Video!C19</f>
        <v>0</v>
      </c>
      <c r="D20" s="114">
        <f>Admin_Video!D19</f>
        <v>0</v>
      </c>
      <c r="E20" s="114">
        <f>Admin_Video!E19</f>
        <v>0</v>
      </c>
      <c r="F20" s="114">
        <f>Admin_Video!F19</f>
        <v>0</v>
      </c>
      <c r="G20" s="114">
        <f>Admin_Video!G19</f>
        <v>0</v>
      </c>
      <c r="H20" s="114">
        <f>Admin_Video!H19</f>
        <v>0</v>
      </c>
      <c r="I20" s="114">
        <f>Admin_Video!I19</f>
        <v>0</v>
      </c>
      <c r="J20" s="114">
        <f>Admin_Video!J19</f>
        <v>0</v>
      </c>
      <c r="K20" s="114">
        <f>Admin_Video!K19</f>
        <v>0</v>
      </c>
      <c r="L20" s="114">
        <f>Admin_Video!L19</f>
        <v>0</v>
      </c>
      <c r="M20" s="114">
        <f>Admin_Video!M19</f>
        <v>0</v>
      </c>
      <c r="N20" s="114">
        <f>Admin_Video!N19</f>
        <v>0</v>
      </c>
      <c r="O20" s="114">
        <f>Admin_Video!O19</f>
        <v>0</v>
      </c>
      <c r="P20" s="114">
        <f>Admin_Video!P19</f>
        <v>0</v>
      </c>
      <c r="Q20" s="114">
        <f>Admin_Video!Q19</f>
        <v>0</v>
      </c>
      <c r="R20" s="385"/>
      <c r="S20" s="372"/>
      <c r="T20" s="385"/>
      <c r="U20" s="385"/>
      <c r="V20" s="385"/>
      <c r="W20" s="385"/>
      <c r="X20" s="385"/>
      <c r="Y20" s="385"/>
      <c r="Z20" s="372"/>
      <c r="AA20" s="385"/>
      <c r="AB20" s="385"/>
      <c r="AC20" s="385"/>
      <c r="AD20" s="385"/>
      <c r="AE20" s="385"/>
      <c r="AF20" s="385"/>
      <c r="AG20" s="372"/>
      <c r="AH20" s="385"/>
      <c r="AI20" s="459"/>
      <c r="AJ20" s="385"/>
      <c r="AK20" s="385"/>
      <c r="AL20" s="387"/>
      <c r="AM20" s="387"/>
      <c r="AN20" s="4"/>
      <c r="AO20" s="4"/>
      <c r="AP20" s="387"/>
      <c r="AQ20" s="386"/>
      <c r="AR20" s="385"/>
      <c r="AS20" s="385"/>
      <c r="AT20" s="387"/>
      <c r="AU20" s="373"/>
      <c r="AV20" s="385"/>
      <c r="AW20" s="173">
        <f t="shared" si="11"/>
        <v>0</v>
      </c>
      <c r="AX20" s="4">
        <f t="shared" si="15"/>
        <v>0</v>
      </c>
      <c r="AY20" s="4">
        <f t="shared" si="15"/>
        <v>0</v>
      </c>
      <c r="AZ20" s="4">
        <f t="shared" si="15"/>
        <v>0</v>
      </c>
      <c r="BA20" s="4">
        <f t="shared" si="15"/>
        <v>0</v>
      </c>
      <c r="BB20" s="4">
        <f t="shared" si="15"/>
        <v>0</v>
      </c>
      <c r="BC20" s="4">
        <f t="shared" si="15"/>
        <v>0</v>
      </c>
      <c r="BD20" s="4">
        <f t="shared" si="15"/>
        <v>0</v>
      </c>
      <c r="BE20" s="4">
        <f t="shared" si="15"/>
        <v>0</v>
      </c>
      <c r="BF20" s="4">
        <f t="shared" si="15"/>
        <v>0</v>
      </c>
      <c r="BG20" s="4">
        <f t="shared" si="15"/>
        <v>0</v>
      </c>
      <c r="BH20" s="4">
        <f t="shared" si="15"/>
        <v>0</v>
      </c>
      <c r="BI20" s="4">
        <f t="shared" si="15"/>
        <v>0</v>
      </c>
      <c r="BJ20" s="4">
        <f t="shared" si="15"/>
        <v>0</v>
      </c>
      <c r="BK20" s="4">
        <f t="shared" si="15"/>
        <v>0</v>
      </c>
      <c r="BL20" s="4">
        <f t="shared" si="15"/>
        <v>0</v>
      </c>
      <c r="BM20" s="4">
        <f t="shared" si="15"/>
        <v>0</v>
      </c>
      <c r="BN20" s="4">
        <f t="shared" si="16"/>
        <v>0</v>
      </c>
      <c r="BO20" s="4"/>
      <c r="BP20" s="4">
        <f t="shared" si="17"/>
        <v>0</v>
      </c>
      <c r="BQ20" s="4">
        <f t="shared" si="14"/>
        <v>0</v>
      </c>
      <c r="BR20" s="4">
        <f t="shared" si="18"/>
        <v>0</v>
      </c>
      <c r="BS20" s="4">
        <f t="shared" si="18"/>
        <v>0</v>
      </c>
      <c r="BT20" s="4">
        <f t="shared" si="18"/>
        <v>0</v>
      </c>
      <c r="BU20" s="4">
        <f t="shared" si="18"/>
        <v>0</v>
      </c>
      <c r="BV20" s="4">
        <f t="shared" si="18"/>
        <v>0</v>
      </c>
      <c r="BW20" s="4"/>
      <c r="BX20" s="4">
        <f t="shared" si="18"/>
        <v>0</v>
      </c>
      <c r="BY20" s="4">
        <f t="shared" si="18"/>
        <v>0</v>
      </c>
      <c r="BZ20" s="32">
        <f t="shared" si="18"/>
        <v>0</v>
      </c>
      <c r="CA20" s="31">
        <f t="shared" si="7"/>
        <v>0</v>
      </c>
      <c r="CB20" s="4">
        <f t="shared" si="7"/>
        <v>0</v>
      </c>
      <c r="CC20" s="32">
        <f t="shared" si="7"/>
        <v>0</v>
      </c>
      <c r="CD20" s="341">
        <f t="shared" si="7"/>
        <v>0</v>
      </c>
    </row>
    <row r="21" spans="1:82" hidden="1" x14ac:dyDescent="0.3">
      <c r="A21" s="114">
        <f>Admin_Video!A20</f>
        <v>0</v>
      </c>
      <c r="B21" s="114">
        <f>Admin_Video!B20</f>
        <v>0</v>
      </c>
      <c r="C21" s="114">
        <f>Admin_Video!C20</f>
        <v>0</v>
      </c>
      <c r="D21" s="114">
        <f>Admin_Video!D20</f>
        <v>0</v>
      </c>
      <c r="E21" s="114">
        <f>Admin_Video!E20</f>
        <v>0</v>
      </c>
      <c r="F21" s="114">
        <f>Admin_Video!F20</f>
        <v>0</v>
      </c>
      <c r="G21" s="114">
        <f>Admin_Video!G20</f>
        <v>0</v>
      </c>
      <c r="H21" s="114">
        <f>Admin_Video!H20</f>
        <v>0</v>
      </c>
      <c r="I21" s="114">
        <f>Admin_Video!I20</f>
        <v>0</v>
      </c>
      <c r="J21" s="114">
        <f>Admin_Video!J20</f>
        <v>0</v>
      </c>
      <c r="K21" s="114">
        <f>Admin_Video!K20</f>
        <v>0</v>
      </c>
      <c r="L21" s="114">
        <f>Admin_Video!L20</f>
        <v>0</v>
      </c>
      <c r="M21" s="114">
        <f>Admin_Video!M20</f>
        <v>0</v>
      </c>
      <c r="N21" s="114">
        <f>Admin_Video!N20</f>
        <v>0</v>
      </c>
      <c r="O21" s="114">
        <f>Admin_Video!O20</f>
        <v>0</v>
      </c>
      <c r="P21" s="114">
        <f>Admin_Video!P20</f>
        <v>0</v>
      </c>
      <c r="Q21" s="114">
        <f>Admin_Video!Q20</f>
        <v>0</v>
      </c>
      <c r="R21" s="385"/>
      <c r="S21" s="372"/>
      <c r="T21" s="385"/>
      <c r="U21" s="385"/>
      <c r="V21" s="385"/>
      <c r="W21" s="385"/>
      <c r="X21" s="385"/>
      <c r="Y21" s="385"/>
      <c r="Z21" s="372"/>
      <c r="AA21" s="385"/>
      <c r="AB21" s="385"/>
      <c r="AC21" s="385"/>
      <c r="AD21" s="385"/>
      <c r="AE21" s="385"/>
      <c r="AF21" s="385"/>
      <c r="AG21" s="372"/>
      <c r="AH21" s="385"/>
      <c r="AI21" s="459"/>
      <c r="AJ21" s="385"/>
      <c r="AK21" s="385"/>
      <c r="AL21" s="387"/>
      <c r="AM21" s="387"/>
      <c r="AN21" s="4"/>
      <c r="AO21" s="4"/>
      <c r="AP21" s="387"/>
      <c r="AQ21" s="386"/>
      <c r="AR21" s="385"/>
      <c r="AS21" s="385"/>
      <c r="AT21" s="387"/>
      <c r="AU21" s="373"/>
      <c r="AV21" s="385"/>
      <c r="AW21" s="173">
        <f t="shared" si="11"/>
        <v>0</v>
      </c>
      <c r="AX21" s="4">
        <f t="shared" si="15"/>
        <v>0</v>
      </c>
      <c r="AY21" s="4">
        <f t="shared" si="15"/>
        <v>0</v>
      </c>
      <c r="AZ21" s="4">
        <f t="shared" si="15"/>
        <v>0</v>
      </c>
      <c r="BA21" s="4">
        <f t="shared" si="15"/>
        <v>0</v>
      </c>
      <c r="BB21" s="4">
        <f t="shared" si="15"/>
        <v>0</v>
      </c>
      <c r="BC21" s="4">
        <f t="shared" si="15"/>
        <v>0</v>
      </c>
      <c r="BD21" s="4">
        <f t="shared" si="15"/>
        <v>0</v>
      </c>
      <c r="BE21" s="4">
        <f t="shared" si="15"/>
        <v>0</v>
      </c>
      <c r="BF21" s="4">
        <f t="shared" si="15"/>
        <v>0</v>
      </c>
      <c r="BG21" s="4">
        <f t="shared" si="15"/>
        <v>0</v>
      </c>
      <c r="BH21" s="4">
        <f t="shared" si="15"/>
        <v>0</v>
      </c>
      <c r="BI21" s="4">
        <f t="shared" si="15"/>
        <v>0</v>
      </c>
      <c r="BJ21" s="4">
        <f t="shared" si="15"/>
        <v>0</v>
      </c>
      <c r="BK21" s="4">
        <f t="shared" si="15"/>
        <v>0</v>
      </c>
      <c r="BL21" s="4">
        <f t="shared" si="15"/>
        <v>0</v>
      </c>
      <c r="BM21" s="4">
        <f t="shared" si="15"/>
        <v>0</v>
      </c>
      <c r="BN21" s="4">
        <f t="shared" si="16"/>
        <v>0</v>
      </c>
      <c r="BO21" s="4"/>
      <c r="BP21" s="4">
        <f t="shared" si="17"/>
        <v>0</v>
      </c>
      <c r="BQ21" s="4">
        <f t="shared" si="14"/>
        <v>0</v>
      </c>
      <c r="BR21" s="4">
        <f t="shared" si="18"/>
        <v>0</v>
      </c>
      <c r="BS21" s="4">
        <f t="shared" si="18"/>
        <v>0</v>
      </c>
      <c r="BT21" s="4">
        <f t="shared" si="18"/>
        <v>0</v>
      </c>
      <c r="BU21" s="4">
        <f t="shared" si="18"/>
        <v>0</v>
      </c>
      <c r="BV21" s="4">
        <f t="shared" si="18"/>
        <v>0</v>
      </c>
      <c r="BW21" s="4"/>
      <c r="BX21" s="4">
        <f t="shared" si="18"/>
        <v>0</v>
      </c>
      <c r="BY21" s="4">
        <f t="shared" si="18"/>
        <v>0</v>
      </c>
      <c r="BZ21" s="32">
        <f t="shared" si="18"/>
        <v>0</v>
      </c>
      <c r="CA21" s="31">
        <f t="shared" si="7"/>
        <v>0</v>
      </c>
      <c r="CB21" s="4">
        <f t="shared" si="7"/>
        <v>0</v>
      </c>
      <c r="CC21" s="32">
        <f t="shared" si="7"/>
        <v>0</v>
      </c>
      <c r="CD21" s="341">
        <f t="shared" si="7"/>
        <v>0</v>
      </c>
    </row>
    <row r="22" spans="1:82" hidden="1" x14ac:dyDescent="0.3">
      <c r="A22" s="114">
        <f>Admin_Video!A21</f>
        <v>0</v>
      </c>
      <c r="B22" s="114">
        <f>Admin_Video!B21</f>
        <v>0</v>
      </c>
      <c r="C22" s="114">
        <f>Admin_Video!C21</f>
        <v>0</v>
      </c>
      <c r="D22" s="114">
        <f>Admin_Video!D21</f>
        <v>0</v>
      </c>
      <c r="E22" s="114">
        <f>Admin_Video!E21</f>
        <v>0</v>
      </c>
      <c r="F22" s="114">
        <f>Admin_Video!F21</f>
        <v>0</v>
      </c>
      <c r="G22" s="114">
        <f>Admin_Video!G21</f>
        <v>0</v>
      </c>
      <c r="H22" s="114">
        <f>Admin_Video!H21</f>
        <v>0</v>
      </c>
      <c r="I22" s="114">
        <f>Admin_Video!I21</f>
        <v>0</v>
      </c>
      <c r="J22" s="114">
        <f>Admin_Video!J21</f>
        <v>0</v>
      </c>
      <c r="K22" s="114">
        <f>Admin_Video!K21</f>
        <v>0</v>
      </c>
      <c r="L22" s="114">
        <f>Admin_Video!L21</f>
        <v>0</v>
      </c>
      <c r="M22" s="114">
        <f>Admin_Video!M21</f>
        <v>0</v>
      </c>
      <c r="N22" s="114">
        <f>Admin_Video!N21</f>
        <v>0</v>
      </c>
      <c r="O22" s="114">
        <f>Admin_Video!O21</f>
        <v>0</v>
      </c>
      <c r="P22" s="114">
        <f>Admin_Video!P21</f>
        <v>0</v>
      </c>
      <c r="Q22" s="114">
        <f>Admin_Video!Q21</f>
        <v>0</v>
      </c>
      <c r="R22" s="385"/>
      <c r="S22" s="372"/>
      <c r="T22" s="385"/>
      <c r="U22" s="385"/>
      <c r="V22" s="385"/>
      <c r="W22" s="385"/>
      <c r="X22" s="385"/>
      <c r="Y22" s="385"/>
      <c r="Z22" s="372"/>
      <c r="AA22" s="385"/>
      <c r="AB22" s="385"/>
      <c r="AC22" s="385"/>
      <c r="AD22" s="385"/>
      <c r="AE22" s="385"/>
      <c r="AF22" s="385"/>
      <c r="AG22" s="372"/>
      <c r="AH22" s="385"/>
      <c r="AI22" s="459"/>
      <c r="AJ22" s="385"/>
      <c r="AK22" s="385"/>
      <c r="AL22" s="387"/>
      <c r="AM22" s="387"/>
      <c r="AN22" s="4"/>
      <c r="AO22" s="4"/>
      <c r="AP22" s="387"/>
      <c r="AQ22" s="386"/>
      <c r="AR22" s="385"/>
      <c r="AS22" s="385"/>
      <c r="AT22" s="387"/>
      <c r="AU22" s="373"/>
      <c r="AV22" s="385"/>
      <c r="AW22" s="173">
        <f t="shared" si="11"/>
        <v>0</v>
      </c>
      <c r="AX22" s="4">
        <f t="shared" si="15"/>
        <v>0</v>
      </c>
      <c r="AY22" s="4">
        <f t="shared" si="15"/>
        <v>0</v>
      </c>
      <c r="AZ22" s="4">
        <f t="shared" si="15"/>
        <v>0</v>
      </c>
      <c r="BA22" s="4">
        <f t="shared" si="15"/>
        <v>0</v>
      </c>
      <c r="BB22" s="4">
        <f t="shared" si="15"/>
        <v>0</v>
      </c>
      <c r="BC22" s="4">
        <f t="shared" si="15"/>
        <v>0</v>
      </c>
      <c r="BD22" s="4">
        <f t="shared" si="15"/>
        <v>0</v>
      </c>
      <c r="BE22" s="4">
        <f t="shared" si="15"/>
        <v>0</v>
      </c>
      <c r="BF22" s="4">
        <f t="shared" si="15"/>
        <v>0</v>
      </c>
      <c r="BG22" s="4">
        <f t="shared" si="15"/>
        <v>0</v>
      </c>
      <c r="BH22" s="4">
        <f t="shared" si="15"/>
        <v>0</v>
      </c>
      <c r="BI22" s="4">
        <f t="shared" si="15"/>
        <v>0</v>
      </c>
      <c r="BJ22" s="4">
        <f t="shared" si="15"/>
        <v>0</v>
      </c>
      <c r="BK22" s="4">
        <f t="shared" si="15"/>
        <v>0</v>
      </c>
      <c r="BL22" s="4">
        <f t="shared" si="15"/>
        <v>0</v>
      </c>
      <c r="BM22" s="4">
        <f t="shared" si="15"/>
        <v>0</v>
      </c>
      <c r="BN22" s="4">
        <f t="shared" si="16"/>
        <v>0</v>
      </c>
      <c r="BO22" s="4"/>
      <c r="BP22" s="4">
        <f t="shared" si="17"/>
        <v>0</v>
      </c>
      <c r="BQ22" s="4">
        <f t="shared" si="14"/>
        <v>0</v>
      </c>
      <c r="BR22" s="4">
        <f t="shared" si="18"/>
        <v>0</v>
      </c>
      <c r="BS22" s="4">
        <f t="shared" si="18"/>
        <v>0</v>
      </c>
      <c r="BT22" s="4">
        <f t="shared" si="18"/>
        <v>0</v>
      </c>
      <c r="BU22" s="4">
        <f t="shared" si="18"/>
        <v>0</v>
      </c>
      <c r="BV22" s="4">
        <f t="shared" si="18"/>
        <v>0</v>
      </c>
      <c r="BW22" s="4"/>
      <c r="BX22" s="4">
        <f t="shared" si="18"/>
        <v>0</v>
      </c>
      <c r="BY22" s="4">
        <f t="shared" si="18"/>
        <v>0</v>
      </c>
      <c r="BZ22" s="32">
        <f t="shared" si="18"/>
        <v>0</v>
      </c>
      <c r="CA22" s="31">
        <f t="shared" si="18"/>
        <v>0</v>
      </c>
      <c r="CB22" s="4">
        <f t="shared" si="18"/>
        <v>0</v>
      </c>
      <c r="CC22" s="32">
        <f t="shared" si="18"/>
        <v>0</v>
      </c>
      <c r="CD22" s="341">
        <f t="shared" si="18"/>
        <v>0</v>
      </c>
    </row>
    <row r="23" spans="1:82" hidden="1" x14ac:dyDescent="0.3">
      <c r="A23" s="114">
        <f>Admin_Video!A22</f>
        <v>0</v>
      </c>
      <c r="B23" s="114">
        <f>Admin_Video!B22</f>
        <v>0</v>
      </c>
      <c r="C23" s="114">
        <f>Admin_Video!C22</f>
        <v>0</v>
      </c>
      <c r="D23" s="114">
        <f>Admin_Video!D22</f>
        <v>0</v>
      </c>
      <c r="E23" s="114">
        <f>Admin_Video!E22</f>
        <v>0</v>
      </c>
      <c r="F23" s="114">
        <f>Admin_Video!F22</f>
        <v>0</v>
      </c>
      <c r="G23" s="114">
        <f>Admin_Video!G22</f>
        <v>0</v>
      </c>
      <c r="H23" s="114">
        <f>Admin_Video!H22</f>
        <v>0</v>
      </c>
      <c r="I23" s="114">
        <f>Admin_Video!I22</f>
        <v>0</v>
      </c>
      <c r="J23" s="114">
        <f>Admin_Video!J22</f>
        <v>0</v>
      </c>
      <c r="K23" s="114">
        <f>Admin_Video!K22</f>
        <v>0</v>
      </c>
      <c r="L23" s="114">
        <f>Admin_Video!L22</f>
        <v>0</v>
      </c>
      <c r="M23" s="114">
        <f>Admin_Video!M22</f>
        <v>0</v>
      </c>
      <c r="N23" s="114">
        <f>Admin_Video!N22</f>
        <v>0</v>
      </c>
      <c r="O23" s="114">
        <f>Admin_Video!O22</f>
        <v>0</v>
      </c>
      <c r="P23" s="114">
        <f>Admin_Video!P22</f>
        <v>0</v>
      </c>
      <c r="Q23" s="114">
        <f>Admin_Video!Q22</f>
        <v>0</v>
      </c>
      <c r="R23" s="385"/>
      <c r="S23" s="372"/>
      <c r="T23" s="385"/>
      <c r="U23" s="385"/>
      <c r="V23" s="385"/>
      <c r="W23" s="385"/>
      <c r="X23" s="385"/>
      <c r="Y23" s="385"/>
      <c r="Z23" s="372"/>
      <c r="AA23" s="385"/>
      <c r="AB23" s="385"/>
      <c r="AC23" s="385"/>
      <c r="AD23" s="385"/>
      <c r="AE23" s="385"/>
      <c r="AF23" s="385"/>
      <c r="AG23" s="372"/>
      <c r="AH23" s="385"/>
      <c r="AI23" s="459"/>
      <c r="AJ23" s="385"/>
      <c r="AK23" s="385"/>
      <c r="AL23" s="387"/>
      <c r="AM23" s="387"/>
      <c r="AN23" s="4"/>
      <c r="AO23" s="4"/>
      <c r="AP23" s="387"/>
      <c r="AQ23" s="386"/>
      <c r="AR23" s="385"/>
      <c r="AS23" s="385"/>
      <c r="AT23" s="387"/>
      <c r="AU23" s="373"/>
      <c r="AV23" s="385"/>
      <c r="AW23" s="173">
        <f t="shared" si="11"/>
        <v>0</v>
      </c>
      <c r="AX23" s="4">
        <f t="shared" si="15"/>
        <v>0</v>
      </c>
      <c r="AY23" s="4">
        <f t="shared" si="15"/>
        <v>0</v>
      </c>
      <c r="AZ23" s="4">
        <f t="shared" si="15"/>
        <v>0</v>
      </c>
      <c r="BA23" s="4">
        <f t="shared" si="15"/>
        <v>0</v>
      </c>
      <c r="BB23" s="4">
        <f t="shared" si="15"/>
        <v>0</v>
      </c>
      <c r="BC23" s="4">
        <f t="shared" si="15"/>
        <v>0</v>
      </c>
      <c r="BD23" s="4">
        <f t="shared" si="15"/>
        <v>0</v>
      </c>
      <c r="BE23" s="4">
        <f t="shared" si="15"/>
        <v>0</v>
      </c>
      <c r="BF23" s="4">
        <f t="shared" si="15"/>
        <v>0</v>
      </c>
      <c r="BG23" s="4">
        <f t="shared" si="15"/>
        <v>0</v>
      </c>
      <c r="BH23" s="4">
        <f t="shared" si="15"/>
        <v>0</v>
      </c>
      <c r="BI23" s="4">
        <f t="shared" si="15"/>
        <v>0</v>
      </c>
      <c r="BJ23" s="4">
        <f t="shared" si="15"/>
        <v>0</v>
      </c>
      <c r="BK23" s="4">
        <f t="shared" si="15"/>
        <v>0</v>
      </c>
      <c r="BL23" s="4">
        <f t="shared" si="15"/>
        <v>0</v>
      </c>
      <c r="BM23" s="4">
        <f t="shared" si="15"/>
        <v>0</v>
      </c>
      <c r="BN23" s="4">
        <f t="shared" si="16"/>
        <v>0</v>
      </c>
      <c r="BO23" s="4"/>
      <c r="BP23" s="4">
        <f t="shared" si="17"/>
        <v>0</v>
      </c>
      <c r="BQ23" s="4">
        <f t="shared" si="14"/>
        <v>0</v>
      </c>
      <c r="BR23" s="4">
        <f t="shared" si="18"/>
        <v>0</v>
      </c>
      <c r="BS23" s="4">
        <f t="shared" si="18"/>
        <v>0</v>
      </c>
      <c r="BT23" s="4">
        <f t="shared" si="18"/>
        <v>0</v>
      </c>
      <c r="BU23" s="4">
        <f t="shared" si="18"/>
        <v>0</v>
      </c>
      <c r="BV23" s="4">
        <f t="shared" si="18"/>
        <v>0</v>
      </c>
      <c r="BW23" s="4"/>
      <c r="BX23" s="4">
        <f t="shared" si="18"/>
        <v>0</v>
      </c>
      <c r="BY23" s="4">
        <f t="shared" si="18"/>
        <v>0</v>
      </c>
      <c r="BZ23" s="32">
        <f t="shared" si="18"/>
        <v>0</v>
      </c>
      <c r="CA23" s="31">
        <f t="shared" si="18"/>
        <v>0</v>
      </c>
      <c r="CB23" s="4">
        <f t="shared" si="18"/>
        <v>0</v>
      </c>
      <c r="CC23" s="32">
        <f t="shared" si="18"/>
        <v>0</v>
      </c>
      <c r="CD23" s="341">
        <f t="shared" si="18"/>
        <v>0</v>
      </c>
    </row>
    <row r="24" spans="1:82" hidden="1" x14ac:dyDescent="0.3">
      <c r="A24" s="114">
        <f>Admin_Video!A23</f>
        <v>0</v>
      </c>
      <c r="B24" s="114">
        <f>Admin_Video!B23</f>
        <v>0</v>
      </c>
      <c r="C24" s="114">
        <f>Admin_Video!C23</f>
        <v>0</v>
      </c>
      <c r="D24" s="114">
        <f>Admin_Video!D23</f>
        <v>0</v>
      </c>
      <c r="E24" s="114">
        <f>Admin_Video!E23</f>
        <v>0</v>
      </c>
      <c r="F24" s="114">
        <f>Admin_Video!F23</f>
        <v>0</v>
      </c>
      <c r="G24" s="114">
        <f>Admin_Video!G23</f>
        <v>0</v>
      </c>
      <c r="H24" s="114">
        <f>Admin_Video!H23</f>
        <v>0</v>
      </c>
      <c r="I24" s="114">
        <f>Admin_Video!I23</f>
        <v>0</v>
      </c>
      <c r="J24" s="114">
        <f>Admin_Video!J23</f>
        <v>0</v>
      </c>
      <c r="K24" s="114">
        <f>Admin_Video!K23</f>
        <v>0</v>
      </c>
      <c r="L24" s="114">
        <f>Admin_Video!L23</f>
        <v>0</v>
      </c>
      <c r="M24" s="114">
        <f>Admin_Video!M23</f>
        <v>0</v>
      </c>
      <c r="N24" s="114">
        <f>Admin_Video!N23</f>
        <v>0</v>
      </c>
      <c r="O24" s="114">
        <f>Admin_Video!O23</f>
        <v>0</v>
      </c>
      <c r="P24" s="114">
        <f>Admin_Video!P23</f>
        <v>0</v>
      </c>
      <c r="Q24" s="114">
        <f>Admin_Video!Q23</f>
        <v>0</v>
      </c>
      <c r="R24" s="385"/>
      <c r="S24" s="372"/>
      <c r="T24" s="385"/>
      <c r="U24" s="385"/>
      <c r="V24" s="385"/>
      <c r="W24" s="385"/>
      <c r="X24" s="385"/>
      <c r="Y24" s="385"/>
      <c r="Z24" s="372"/>
      <c r="AA24" s="385"/>
      <c r="AB24" s="385"/>
      <c r="AC24" s="385"/>
      <c r="AD24" s="385"/>
      <c r="AE24" s="385"/>
      <c r="AF24" s="385"/>
      <c r="AG24" s="372"/>
      <c r="AH24" s="385"/>
      <c r="AI24" s="459"/>
      <c r="AJ24" s="385"/>
      <c r="AK24" s="385"/>
      <c r="AL24" s="387"/>
      <c r="AM24" s="387"/>
      <c r="AN24" s="4"/>
      <c r="AO24" s="4"/>
      <c r="AP24" s="387"/>
      <c r="AQ24" s="386"/>
      <c r="AR24" s="385"/>
      <c r="AS24" s="385"/>
      <c r="AT24" s="387"/>
      <c r="AU24" s="373"/>
      <c r="AV24" s="385"/>
      <c r="AW24" s="173">
        <f t="shared" si="11"/>
        <v>0</v>
      </c>
      <c r="AX24" s="4">
        <f t="shared" si="15"/>
        <v>0</v>
      </c>
      <c r="AY24" s="4">
        <f t="shared" si="15"/>
        <v>0</v>
      </c>
      <c r="AZ24" s="4">
        <f t="shared" si="15"/>
        <v>0</v>
      </c>
      <c r="BA24" s="4">
        <f t="shared" si="15"/>
        <v>0</v>
      </c>
      <c r="BB24" s="4">
        <f t="shared" si="15"/>
        <v>0</v>
      </c>
      <c r="BC24" s="4">
        <f t="shared" si="15"/>
        <v>0</v>
      </c>
      <c r="BD24" s="4">
        <f t="shared" si="15"/>
        <v>0</v>
      </c>
      <c r="BE24" s="4">
        <f t="shared" si="15"/>
        <v>0</v>
      </c>
      <c r="BF24" s="4">
        <f t="shared" si="15"/>
        <v>0</v>
      </c>
      <c r="BG24" s="4">
        <f t="shared" si="15"/>
        <v>0</v>
      </c>
      <c r="BH24" s="4">
        <f t="shared" si="15"/>
        <v>0</v>
      </c>
      <c r="BI24" s="4">
        <f t="shared" si="15"/>
        <v>0</v>
      </c>
      <c r="BJ24" s="4">
        <f t="shared" si="15"/>
        <v>0</v>
      </c>
      <c r="BK24" s="4">
        <f t="shared" si="15"/>
        <v>0</v>
      </c>
      <c r="BL24" s="4">
        <f t="shared" si="15"/>
        <v>0</v>
      </c>
      <c r="BM24" s="4">
        <f t="shared" si="15"/>
        <v>0</v>
      </c>
      <c r="BN24" s="4">
        <f t="shared" si="16"/>
        <v>0</v>
      </c>
      <c r="BO24" s="4"/>
      <c r="BP24" s="4">
        <f t="shared" si="17"/>
        <v>0</v>
      </c>
      <c r="BQ24" s="4">
        <f t="shared" si="14"/>
        <v>0</v>
      </c>
      <c r="BR24" s="4">
        <f t="shared" si="18"/>
        <v>0</v>
      </c>
      <c r="BS24" s="4">
        <f t="shared" si="18"/>
        <v>0</v>
      </c>
      <c r="BT24" s="4">
        <f t="shared" si="18"/>
        <v>0</v>
      </c>
      <c r="BU24" s="4">
        <f t="shared" si="18"/>
        <v>0</v>
      </c>
      <c r="BV24" s="4">
        <f t="shared" si="18"/>
        <v>0</v>
      </c>
      <c r="BW24" s="4"/>
      <c r="BX24" s="4">
        <f t="shared" si="18"/>
        <v>0</v>
      </c>
      <c r="BY24" s="4">
        <f t="shared" si="18"/>
        <v>0</v>
      </c>
      <c r="BZ24" s="32">
        <f t="shared" si="18"/>
        <v>0</v>
      </c>
      <c r="CA24" s="31">
        <f t="shared" si="18"/>
        <v>0</v>
      </c>
      <c r="CB24" s="4">
        <f t="shared" si="18"/>
        <v>0</v>
      </c>
      <c r="CC24" s="32">
        <f t="shared" si="18"/>
        <v>0</v>
      </c>
      <c r="CD24" s="341">
        <f t="shared" si="18"/>
        <v>0</v>
      </c>
    </row>
    <row r="25" spans="1:82" hidden="1" x14ac:dyDescent="0.3">
      <c r="A25" s="114">
        <f>Admin_Video!A24</f>
        <v>0</v>
      </c>
      <c r="B25" s="114">
        <f>Admin_Video!B24</f>
        <v>0</v>
      </c>
      <c r="C25" s="114">
        <f>Admin_Video!C24</f>
        <v>0</v>
      </c>
      <c r="D25" s="114">
        <f>Admin_Video!D24</f>
        <v>0</v>
      </c>
      <c r="E25" s="114">
        <f>Admin_Video!E24</f>
        <v>0</v>
      </c>
      <c r="F25" s="114">
        <f>Admin_Video!F24</f>
        <v>0</v>
      </c>
      <c r="G25" s="114">
        <f>Admin_Video!G24</f>
        <v>0</v>
      </c>
      <c r="H25" s="114">
        <f>Admin_Video!H24</f>
        <v>0</v>
      </c>
      <c r="I25" s="114">
        <f>Admin_Video!I24</f>
        <v>0</v>
      </c>
      <c r="J25" s="114">
        <f>Admin_Video!J24</f>
        <v>0</v>
      </c>
      <c r="K25" s="114">
        <f>Admin_Video!K24</f>
        <v>0</v>
      </c>
      <c r="L25" s="114">
        <f>Admin_Video!L24</f>
        <v>0</v>
      </c>
      <c r="M25" s="114">
        <f>Admin_Video!M24</f>
        <v>0</v>
      </c>
      <c r="N25" s="114">
        <f>Admin_Video!N24</f>
        <v>0</v>
      </c>
      <c r="O25" s="114">
        <f>Admin_Video!O24</f>
        <v>0</v>
      </c>
      <c r="P25" s="114">
        <f>Admin_Video!P24</f>
        <v>0</v>
      </c>
      <c r="Q25" s="114">
        <f>Admin_Video!Q24</f>
        <v>0</v>
      </c>
      <c r="R25" s="385"/>
      <c r="S25" s="372"/>
      <c r="T25" s="385"/>
      <c r="U25" s="385"/>
      <c r="V25" s="385"/>
      <c r="W25" s="385"/>
      <c r="X25" s="385"/>
      <c r="Y25" s="385"/>
      <c r="Z25" s="372"/>
      <c r="AA25" s="385"/>
      <c r="AB25" s="385"/>
      <c r="AC25" s="385"/>
      <c r="AD25" s="385"/>
      <c r="AE25" s="385"/>
      <c r="AF25" s="385"/>
      <c r="AG25" s="372"/>
      <c r="AH25" s="385"/>
      <c r="AI25" s="385"/>
      <c r="AJ25" s="385"/>
      <c r="AK25" s="385"/>
      <c r="AL25" s="387"/>
      <c r="AM25" s="387"/>
      <c r="AN25" s="4"/>
      <c r="AO25" s="4"/>
      <c r="AP25" s="387"/>
      <c r="AQ25" s="385"/>
      <c r="AR25" s="385"/>
      <c r="AS25" s="385"/>
      <c r="AT25" s="387"/>
      <c r="AU25" s="373"/>
      <c r="AV25" s="385"/>
      <c r="AW25" s="173">
        <f t="shared" si="11"/>
        <v>0</v>
      </c>
      <c r="AX25" s="4">
        <f t="shared" si="15"/>
        <v>0</v>
      </c>
      <c r="AY25" s="4">
        <f t="shared" si="15"/>
        <v>0</v>
      </c>
      <c r="AZ25" s="4">
        <f t="shared" si="15"/>
        <v>0</v>
      </c>
      <c r="BA25" s="4">
        <f t="shared" si="15"/>
        <v>0</v>
      </c>
      <c r="BB25" s="4">
        <f t="shared" si="15"/>
        <v>0</v>
      </c>
      <c r="BC25" s="4">
        <f t="shared" si="15"/>
        <v>0</v>
      </c>
      <c r="BD25" s="4">
        <f t="shared" si="15"/>
        <v>0</v>
      </c>
      <c r="BE25" s="4">
        <f t="shared" si="15"/>
        <v>0</v>
      </c>
      <c r="BF25" s="4">
        <f t="shared" si="15"/>
        <v>0</v>
      </c>
      <c r="BG25" s="4">
        <f t="shared" si="15"/>
        <v>0</v>
      </c>
      <c r="BH25" s="4">
        <f t="shared" si="15"/>
        <v>0</v>
      </c>
      <c r="BI25" s="4">
        <f t="shared" si="15"/>
        <v>0</v>
      </c>
      <c r="BJ25" s="4">
        <f t="shared" si="15"/>
        <v>0</v>
      </c>
      <c r="BK25" s="4">
        <f t="shared" si="15"/>
        <v>0</v>
      </c>
      <c r="BL25" s="4">
        <f t="shared" si="15"/>
        <v>0</v>
      </c>
      <c r="BM25" s="4">
        <f t="shared" si="15"/>
        <v>0</v>
      </c>
      <c r="BN25" s="4">
        <f t="shared" si="16"/>
        <v>0</v>
      </c>
      <c r="BO25" s="4"/>
      <c r="BP25" s="4">
        <f t="shared" si="17"/>
        <v>0</v>
      </c>
      <c r="BQ25" s="4">
        <f t="shared" si="14"/>
        <v>0</v>
      </c>
      <c r="BR25" s="4">
        <f t="shared" si="18"/>
        <v>0</v>
      </c>
      <c r="BS25" s="4">
        <f t="shared" si="18"/>
        <v>0</v>
      </c>
      <c r="BT25" s="4">
        <f t="shared" si="18"/>
        <v>0</v>
      </c>
      <c r="BU25" s="4">
        <f t="shared" si="18"/>
        <v>0</v>
      </c>
      <c r="BV25" s="4">
        <f t="shared" si="18"/>
        <v>0</v>
      </c>
      <c r="BW25" s="4"/>
      <c r="BX25" s="4">
        <f t="shared" si="18"/>
        <v>0</v>
      </c>
      <c r="BY25" s="4">
        <f t="shared" si="18"/>
        <v>0</v>
      </c>
      <c r="BZ25" s="32">
        <f t="shared" si="18"/>
        <v>0</v>
      </c>
      <c r="CA25" s="31">
        <f t="shared" si="18"/>
        <v>0</v>
      </c>
      <c r="CB25" s="4">
        <f t="shared" si="18"/>
        <v>0</v>
      </c>
      <c r="CC25" s="32">
        <f t="shared" si="18"/>
        <v>0</v>
      </c>
      <c r="CD25" s="341">
        <f t="shared" si="18"/>
        <v>0</v>
      </c>
    </row>
    <row r="26" spans="1:82" hidden="1" x14ac:dyDescent="0.3">
      <c r="A26" s="114">
        <f>Admin_Video!A25</f>
        <v>0</v>
      </c>
      <c r="B26" s="114">
        <f>Admin_Video!B25</f>
        <v>0</v>
      </c>
      <c r="C26" s="114">
        <f>Admin_Video!C25</f>
        <v>0</v>
      </c>
      <c r="D26" s="114">
        <f>Admin_Video!D25</f>
        <v>0</v>
      </c>
      <c r="E26" s="114">
        <f>Admin_Video!E25</f>
        <v>0</v>
      </c>
      <c r="F26" s="114">
        <f>Admin_Video!F25</f>
        <v>0</v>
      </c>
      <c r="G26" s="114">
        <f>Admin_Video!G25</f>
        <v>0</v>
      </c>
      <c r="H26" s="114">
        <f>Admin_Video!H25</f>
        <v>0</v>
      </c>
      <c r="I26" s="114">
        <f>Admin_Video!I25</f>
        <v>0</v>
      </c>
      <c r="J26" s="114">
        <f>Admin_Video!J25</f>
        <v>0</v>
      </c>
      <c r="K26" s="114">
        <f>Admin_Video!K25</f>
        <v>0</v>
      </c>
      <c r="L26" s="114">
        <f>Admin_Video!L25</f>
        <v>0</v>
      </c>
      <c r="M26" s="114">
        <f>Admin_Video!M25</f>
        <v>0</v>
      </c>
      <c r="N26" s="114">
        <f>Admin_Video!N25</f>
        <v>0</v>
      </c>
      <c r="O26" s="114">
        <f>Admin_Video!O25</f>
        <v>0</v>
      </c>
      <c r="P26" s="114">
        <f>Admin_Video!P25</f>
        <v>0</v>
      </c>
      <c r="Q26" s="114">
        <f>Admin_Video!Q25</f>
        <v>0</v>
      </c>
      <c r="R26" s="385"/>
      <c r="S26" s="372"/>
      <c r="T26" s="385"/>
      <c r="U26" s="385"/>
      <c r="V26" s="385"/>
      <c r="W26" s="385"/>
      <c r="X26" s="385"/>
      <c r="Y26" s="385"/>
      <c r="Z26" s="372"/>
      <c r="AA26" s="385"/>
      <c r="AB26" s="385"/>
      <c r="AC26" s="385"/>
      <c r="AD26" s="385"/>
      <c r="AE26" s="385"/>
      <c r="AF26" s="385"/>
      <c r="AG26" s="372"/>
      <c r="AH26" s="385"/>
      <c r="AI26" s="385"/>
      <c r="AJ26" s="385"/>
      <c r="AK26" s="385"/>
      <c r="AL26" s="387"/>
      <c r="AM26" s="387"/>
      <c r="AN26" s="4"/>
      <c r="AO26" s="4"/>
      <c r="AP26" s="387"/>
      <c r="AQ26" s="385"/>
      <c r="AR26" s="385"/>
      <c r="AS26" s="385"/>
      <c r="AT26" s="387"/>
      <c r="AU26" s="373"/>
      <c r="AV26" s="385"/>
      <c r="AW26" s="173">
        <f t="shared" si="11"/>
        <v>0</v>
      </c>
      <c r="AX26" s="4">
        <f t="shared" si="15"/>
        <v>0</v>
      </c>
      <c r="AY26" s="4">
        <f t="shared" si="15"/>
        <v>0</v>
      </c>
      <c r="AZ26" s="4">
        <f t="shared" si="15"/>
        <v>0</v>
      </c>
      <c r="BA26" s="4">
        <f t="shared" si="15"/>
        <v>0</v>
      </c>
      <c r="BB26" s="4">
        <f t="shared" si="15"/>
        <v>0</v>
      </c>
      <c r="BC26" s="4">
        <f t="shared" si="15"/>
        <v>0</v>
      </c>
      <c r="BD26" s="4">
        <f t="shared" si="15"/>
        <v>0</v>
      </c>
      <c r="BE26" s="4">
        <f t="shared" si="15"/>
        <v>0</v>
      </c>
      <c r="BF26" s="4">
        <f t="shared" si="15"/>
        <v>0</v>
      </c>
      <c r="BG26" s="4">
        <f t="shared" si="15"/>
        <v>0</v>
      </c>
      <c r="BH26" s="4">
        <f t="shared" si="15"/>
        <v>0</v>
      </c>
      <c r="BI26" s="4">
        <f t="shared" si="15"/>
        <v>0</v>
      </c>
      <c r="BJ26" s="4">
        <f t="shared" si="15"/>
        <v>0</v>
      </c>
      <c r="BK26" s="4">
        <f t="shared" si="15"/>
        <v>0</v>
      </c>
      <c r="BL26" s="4">
        <f t="shared" si="15"/>
        <v>0</v>
      </c>
      <c r="BM26" s="4">
        <f t="shared" si="15"/>
        <v>0</v>
      </c>
      <c r="BN26" s="4">
        <f t="shared" si="16"/>
        <v>0</v>
      </c>
      <c r="BO26" s="4"/>
      <c r="BP26" s="4">
        <f t="shared" si="17"/>
        <v>0</v>
      </c>
      <c r="BQ26" s="4">
        <f t="shared" si="14"/>
        <v>0</v>
      </c>
      <c r="BR26" s="4">
        <f t="shared" si="18"/>
        <v>0</v>
      </c>
      <c r="BS26" s="4">
        <f t="shared" si="18"/>
        <v>0</v>
      </c>
      <c r="BT26" s="4">
        <f t="shared" si="18"/>
        <v>0</v>
      </c>
      <c r="BU26" s="4">
        <f t="shared" si="18"/>
        <v>0</v>
      </c>
      <c r="BV26" s="4">
        <f t="shared" si="18"/>
        <v>0</v>
      </c>
      <c r="BW26" s="4"/>
      <c r="BX26" s="4">
        <f t="shared" si="18"/>
        <v>0</v>
      </c>
      <c r="BY26" s="4">
        <f t="shared" si="18"/>
        <v>0</v>
      </c>
      <c r="BZ26" s="32">
        <f t="shared" si="18"/>
        <v>0</v>
      </c>
      <c r="CA26" s="31">
        <f t="shared" si="18"/>
        <v>0</v>
      </c>
      <c r="CB26" s="4">
        <f t="shared" si="18"/>
        <v>0</v>
      </c>
      <c r="CC26" s="32">
        <f t="shared" si="18"/>
        <v>0</v>
      </c>
      <c r="CD26" s="341">
        <f t="shared" si="18"/>
        <v>0</v>
      </c>
    </row>
    <row r="27" spans="1:82" hidden="1" x14ac:dyDescent="0.3">
      <c r="A27" s="114">
        <f>Admin_Video!A26</f>
        <v>0</v>
      </c>
      <c r="B27" s="114">
        <f>Admin_Video!B26</f>
        <v>0</v>
      </c>
      <c r="C27" s="114">
        <f>Admin_Video!C26</f>
        <v>0</v>
      </c>
      <c r="D27" s="114">
        <f>Admin_Video!D26</f>
        <v>0</v>
      </c>
      <c r="E27" s="114">
        <f>Admin_Video!E26</f>
        <v>0</v>
      </c>
      <c r="F27" s="114">
        <f>Admin_Video!F26</f>
        <v>0</v>
      </c>
      <c r="G27" s="114">
        <f>Admin_Video!G26</f>
        <v>0</v>
      </c>
      <c r="H27" s="114">
        <f>Admin_Video!H26</f>
        <v>0</v>
      </c>
      <c r="I27" s="114">
        <f>Admin_Video!I26</f>
        <v>0</v>
      </c>
      <c r="J27" s="114">
        <f>Admin_Video!J26</f>
        <v>0</v>
      </c>
      <c r="K27" s="114">
        <f>Admin_Video!K26</f>
        <v>0</v>
      </c>
      <c r="L27" s="114">
        <f>Admin_Video!L26</f>
        <v>0</v>
      </c>
      <c r="M27" s="114">
        <f>Admin_Video!M26</f>
        <v>0</v>
      </c>
      <c r="N27" s="114">
        <f>Admin_Video!N26</f>
        <v>0</v>
      </c>
      <c r="O27" s="114">
        <f>Admin_Video!O26</f>
        <v>0</v>
      </c>
      <c r="P27" s="114">
        <f>Admin_Video!P26</f>
        <v>0</v>
      </c>
      <c r="Q27" s="114">
        <f>Admin_Video!Q26</f>
        <v>0</v>
      </c>
      <c r="R27" s="385"/>
      <c r="S27" s="372"/>
      <c r="T27" s="385"/>
      <c r="U27" s="385"/>
      <c r="V27" s="385"/>
      <c r="W27" s="385"/>
      <c r="X27" s="385"/>
      <c r="Y27" s="385"/>
      <c r="Z27" s="372"/>
      <c r="AA27" s="385"/>
      <c r="AB27" s="385"/>
      <c r="AC27" s="385"/>
      <c r="AD27" s="385"/>
      <c r="AE27" s="385"/>
      <c r="AF27" s="385"/>
      <c r="AG27" s="372"/>
      <c r="AH27" s="385"/>
      <c r="AI27" s="385"/>
      <c r="AJ27" s="385"/>
      <c r="AK27" s="385"/>
      <c r="AL27" s="387"/>
      <c r="AM27" s="387"/>
      <c r="AN27" s="4"/>
      <c r="AO27" s="4"/>
      <c r="AP27" s="387"/>
      <c r="AQ27" s="385"/>
      <c r="AR27" s="385"/>
      <c r="AS27" s="385"/>
      <c r="AT27" s="387"/>
      <c r="AU27" s="373"/>
      <c r="AV27" s="385"/>
      <c r="AW27" s="173">
        <f t="shared" si="11"/>
        <v>0</v>
      </c>
      <c r="AX27" s="4">
        <f t="shared" si="15"/>
        <v>0</v>
      </c>
      <c r="AY27" s="4">
        <f t="shared" si="15"/>
        <v>0</v>
      </c>
      <c r="AZ27" s="4">
        <f t="shared" si="15"/>
        <v>0</v>
      </c>
      <c r="BA27" s="4">
        <f t="shared" si="15"/>
        <v>0</v>
      </c>
      <c r="BB27" s="4">
        <f t="shared" si="15"/>
        <v>0</v>
      </c>
      <c r="BC27" s="4">
        <f t="shared" si="15"/>
        <v>0</v>
      </c>
      <c r="BD27" s="4">
        <f t="shared" si="15"/>
        <v>0</v>
      </c>
      <c r="BE27" s="4">
        <f t="shared" si="15"/>
        <v>0</v>
      </c>
      <c r="BF27" s="4">
        <f t="shared" si="15"/>
        <v>0</v>
      </c>
      <c r="BG27" s="4">
        <f t="shared" si="15"/>
        <v>0</v>
      </c>
      <c r="BH27" s="4">
        <f t="shared" si="15"/>
        <v>0</v>
      </c>
      <c r="BI27" s="4">
        <f t="shared" si="15"/>
        <v>0</v>
      </c>
      <c r="BJ27" s="4">
        <f t="shared" si="15"/>
        <v>0</v>
      </c>
      <c r="BK27" s="4">
        <f t="shared" si="15"/>
        <v>0</v>
      </c>
      <c r="BL27" s="4">
        <f t="shared" si="15"/>
        <v>0</v>
      </c>
      <c r="BM27" s="4">
        <f t="shared" si="15"/>
        <v>0</v>
      </c>
      <c r="BN27" s="4">
        <f t="shared" si="16"/>
        <v>0</v>
      </c>
      <c r="BO27" s="4"/>
      <c r="BP27" s="4">
        <f t="shared" si="17"/>
        <v>0</v>
      </c>
      <c r="BQ27" s="4">
        <f t="shared" si="14"/>
        <v>0</v>
      </c>
      <c r="BR27" s="4">
        <f t="shared" si="18"/>
        <v>0</v>
      </c>
      <c r="BS27" s="4">
        <f t="shared" si="18"/>
        <v>0</v>
      </c>
      <c r="BT27" s="4">
        <f t="shared" si="18"/>
        <v>0</v>
      </c>
      <c r="BU27" s="4">
        <f t="shared" si="18"/>
        <v>0</v>
      </c>
      <c r="BV27" s="4">
        <f t="shared" si="18"/>
        <v>0</v>
      </c>
      <c r="BW27" s="4"/>
      <c r="BX27" s="4">
        <f t="shared" si="18"/>
        <v>0</v>
      </c>
      <c r="BY27" s="4">
        <f t="shared" si="18"/>
        <v>0</v>
      </c>
      <c r="BZ27" s="32">
        <f t="shared" si="18"/>
        <v>0</v>
      </c>
      <c r="CA27" s="31">
        <f t="shared" si="18"/>
        <v>0</v>
      </c>
      <c r="CB27" s="4">
        <f t="shared" si="18"/>
        <v>0</v>
      </c>
      <c r="CC27" s="32">
        <f t="shared" si="18"/>
        <v>0</v>
      </c>
      <c r="CD27" s="341">
        <f t="shared" si="18"/>
        <v>0</v>
      </c>
    </row>
    <row r="28" spans="1:82" hidden="1" x14ac:dyDescent="0.3">
      <c r="A28" s="114">
        <f>Admin_Video!A27</f>
        <v>0</v>
      </c>
      <c r="B28" s="114">
        <f>Admin_Video!B27</f>
        <v>0</v>
      </c>
      <c r="C28" s="114">
        <f>Admin_Video!C27</f>
        <v>0</v>
      </c>
      <c r="D28" s="114">
        <f>Admin_Video!D27</f>
        <v>0</v>
      </c>
      <c r="E28" s="114">
        <f>Admin_Video!E27</f>
        <v>0</v>
      </c>
      <c r="F28" s="114">
        <f>Admin_Video!F27</f>
        <v>0</v>
      </c>
      <c r="G28" s="114">
        <f>Admin_Video!G27</f>
        <v>0</v>
      </c>
      <c r="H28" s="114">
        <f>Admin_Video!H27</f>
        <v>0</v>
      </c>
      <c r="I28" s="114">
        <f>Admin_Video!I27</f>
        <v>0</v>
      </c>
      <c r="J28" s="114">
        <f>Admin_Video!J27</f>
        <v>0</v>
      </c>
      <c r="K28" s="114">
        <f>Admin_Video!K27</f>
        <v>0</v>
      </c>
      <c r="L28" s="114">
        <f>Admin_Video!L27</f>
        <v>0</v>
      </c>
      <c r="M28" s="114">
        <f>Admin_Video!M27</f>
        <v>0</v>
      </c>
      <c r="N28" s="114">
        <f>Admin_Video!N27</f>
        <v>0</v>
      </c>
      <c r="O28" s="114">
        <f>Admin_Video!O27</f>
        <v>0</v>
      </c>
      <c r="P28" s="114">
        <f>Admin_Video!P27</f>
        <v>0</v>
      </c>
      <c r="Q28" s="114">
        <f>Admin_Video!Q27</f>
        <v>0</v>
      </c>
      <c r="R28" s="385"/>
      <c r="S28" s="372"/>
      <c r="T28" s="385"/>
      <c r="U28" s="385"/>
      <c r="V28" s="385"/>
      <c r="W28" s="385"/>
      <c r="X28" s="385"/>
      <c r="Y28" s="385"/>
      <c r="Z28" s="372"/>
      <c r="AA28" s="385"/>
      <c r="AB28" s="385"/>
      <c r="AC28" s="385"/>
      <c r="AD28" s="385"/>
      <c r="AE28" s="385"/>
      <c r="AF28" s="385"/>
      <c r="AG28" s="372"/>
      <c r="AH28" s="385"/>
      <c r="AI28" s="385"/>
      <c r="AJ28" s="385"/>
      <c r="AK28" s="385"/>
      <c r="AL28" s="387"/>
      <c r="AM28" s="387"/>
      <c r="AN28" s="4"/>
      <c r="AO28" s="4"/>
      <c r="AP28" s="387"/>
      <c r="AQ28" s="385"/>
      <c r="AR28" s="385"/>
      <c r="AS28" s="385"/>
      <c r="AT28" s="387"/>
      <c r="AU28" s="373"/>
      <c r="AV28" s="385"/>
      <c r="AW28" s="173">
        <f t="shared" si="11"/>
        <v>0</v>
      </c>
      <c r="AX28" s="41">
        <f t="shared" si="15"/>
        <v>0</v>
      </c>
      <c r="AY28" s="41">
        <f t="shared" si="15"/>
        <v>0</v>
      </c>
      <c r="AZ28" s="41">
        <f t="shared" si="15"/>
        <v>0</v>
      </c>
      <c r="BA28" s="41">
        <f t="shared" si="15"/>
        <v>0</v>
      </c>
      <c r="BB28" s="41">
        <f t="shared" si="15"/>
        <v>0</v>
      </c>
      <c r="BC28" s="41">
        <f t="shared" si="15"/>
        <v>0</v>
      </c>
      <c r="BD28" s="41">
        <f t="shared" si="15"/>
        <v>0</v>
      </c>
      <c r="BE28" s="41">
        <f t="shared" si="15"/>
        <v>0</v>
      </c>
      <c r="BF28" s="41">
        <f t="shared" si="15"/>
        <v>0</v>
      </c>
      <c r="BG28" s="41">
        <f t="shared" si="15"/>
        <v>0</v>
      </c>
      <c r="BH28" s="41">
        <f t="shared" si="15"/>
        <v>0</v>
      </c>
      <c r="BI28" s="41">
        <f t="shared" si="15"/>
        <v>0</v>
      </c>
      <c r="BJ28" s="41">
        <f t="shared" si="15"/>
        <v>0</v>
      </c>
      <c r="BK28" s="41">
        <f t="shared" si="15"/>
        <v>0</v>
      </c>
      <c r="BL28" s="41">
        <f t="shared" si="15"/>
        <v>0</v>
      </c>
      <c r="BM28" s="41">
        <f t="shared" si="15"/>
        <v>0</v>
      </c>
      <c r="BN28" s="41">
        <f t="shared" si="16"/>
        <v>0</v>
      </c>
      <c r="BO28" s="41"/>
      <c r="BP28" s="41">
        <f t="shared" si="17"/>
        <v>0</v>
      </c>
      <c r="BQ28" s="41">
        <f t="shared" si="14"/>
        <v>0</v>
      </c>
      <c r="BR28" s="41">
        <f t="shared" si="18"/>
        <v>0</v>
      </c>
      <c r="BS28" s="41">
        <f t="shared" si="18"/>
        <v>0</v>
      </c>
      <c r="BT28" s="41">
        <f t="shared" si="18"/>
        <v>0</v>
      </c>
      <c r="BU28" s="41">
        <f t="shared" si="18"/>
        <v>0</v>
      </c>
      <c r="BV28" s="41">
        <f t="shared" si="18"/>
        <v>0</v>
      </c>
      <c r="BW28" s="41"/>
      <c r="BX28" s="41">
        <f t="shared" si="18"/>
        <v>0</v>
      </c>
      <c r="BY28" s="41">
        <f t="shared" si="18"/>
        <v>0</v>
      </c>
      <c r="BZ28" s="42">
        <f t="shared" si="18"/>
        <v>0</v>
      </c>
      <c r="CA28" s="31">
        <f t="shared" si="18"/>
        <v>0</v>
      </c>
      <c r="CB28" s="4">
        <f t="shared" si="18"/>
        <v>0</v>
      </c>
      <c r="CC28" s="32">
        <f t="shared" si="18"/>
        <v>0</v>
      </c>
      <c r="CD28" s="341">
        <f t="shared" si="18"/>
        <v>0</v>
      </c>
    </row>
    <row r="29" spans="1:82" hidden="1" x14ac:dyDescent="0.3">
      <c r="A29" s="114">
        <f>Admin_Video!A28</f>
        <v>0</v>
      </c>
      <c r="B29" s="114">
        <f>Admin_Video!B28</f>
        <v>0</v>
      </c>
      <c r="C29" s="114">
        <f>Admin_Video!C28</f>
        <v>0</v>
      </c>
      <c r="D29" s="114">
        <f>Admin_Video!D28</f>
        <v>0</v>
      </c>
      <c r="E29" s="114">
        <f>Admin_Video!E28</f>
        <v>0</v>
      </c>
      <c r="F29" s="114">
        <f>Admin_Video!F28</f>
        <v>0</v>
      </c>
      <c r="G29" s="114">
        <f>Admin_Video!G28</f>
        <v>0</v>
      </c>
      <c r="H29" s="114">
        <f>Admin_Video!H28</f>
        <v>0</v>
      </c>
      <c r="I29" s="114">
        <f>Admin_Video!I28</f>
        <v>0</v>
      </c>
      <c r="J29" s="114">
        <f>Admin_Video!J28</f>
        <v>0</v>
      </c>
      <c r="K29" s="114">
        <f>Admin_Video!K28</f>
        <v>0</v>
      </c>
      <c r="L29" s="114">
        <f>Admin_Video!L28</f>
        <v>0</v>
      </c>
      <c r="M29" s="114">
        <f>Admin_Video!M28</f>
        <v>0</v>
      </c>
      <c r="N29" s="114">
        <f>Admin_Video!N28</f>
        <v>0</v>
      </c>
      <c r="O29" s="114">
        <f>Admin_Video!O28</f>
        <v>0</v>
      </c>
      <c r="P29" s="114">
        <f>Admin_Video!P28</f>
        <v>0</v>
      </c>
      <c r="Q29" s="114">
        <f>Admin_Video!Q28</f>
        <v>0</v>
      </c>
      <c r="R29" s="385"/>
      <c r="S29" s="372"/>
      <c r="T29" s="385"/>
      <c r="U29" s="385"/>
      <c r="V29" s="385"/>
      <c r="W29" s="385"/>
      <c r="X29" s="385"/>
      <c r="Y29" s="385"/>
      <c r="Z29" s="372"/>
      <c r="AA29" s="385"/>
      <c r="AB29" s="385"/>
      <c r="AC29" s="385"/>
      <c r="AD29" s="385"/>
      <c r="AE29" s="385"/>
      <c r="AF29" s="385"/>
      <c r="AG29" s="372"/>
      <c r="AH29" s="385"/>
      <c r="AI29" s="385"/>
      <c r="AJ29" s="385"/>
      <c r="AK29" s="385"/>
      <c r="AL29" s="387"/>
      <c r="AM29" s="387"/>
      <c r="AN29" s="4"/>
      <c r="AO29" s="4"/>
      <c r="AP29" s="387"/>
      <c r="AQ29" s="385"/>
      <c r="AR29" s="385"/>
      <c r="AS29" s="385"/>
      <c r="AT29" s="387"/>
      <c r="AU29" s="373"/>
      <c r="AV29" s="385"/>
      <c r="AW29" s="173">
        <f t="shared" si="11"/>
        <v>0</v>
      </c>
      <c r="AX29" s="4">
        <f t="shared" si="15"/>
        <v>0</v>
      </c>
      <c r="AY29" s="4">
        <f t="shared" si="15"/>
        <v>0</v>
      </c>
      <c r="AZ29" s="4">
        <f t="shared" si="15"/>
        <v>0</v>
      </c>
      <c r="BA29" s="4">
        <f t="shared" si="15"/>
        <v>0</v>
      </c>
      <c r="BB29" s="4">
        <f t="shared" si="15"/>
        <v>0</v>
      </c>
      <c r="BC29" s="4">
        <f t="shared" si="15"/>
        <v>0</v>
      </c>
      <c r="BD29" s="4">
        <f t="shared" si="15"/>
        <v>0</v>
      </c>
      <c r="BE29" s="4">
        <f t="shared" si="15"/>
        <v>0</v>
      </c>
      <c r="BF29" s="4">
        <f t="shared" si="15"/>
        <v>0</v>
      </c>
      <c r="BG29" s="4">
        <f t="shared" si="15"/>
        <v>0</v>
      </c>
      <c r="BH29" s="4">
        <f t="shared" si="15"/>
        <v>0</v>
      </c>
      <c r="BI29" s="4">
        <f t="shared" si="15"/>
        <v>0</v>
      </c>
      <c r="BJ29" s="4">
        <f t="shared" si="15"/>
        <v>0</v>
      </c>
      <c r="BK29" s="4">
        <f t="shared" si="15"/>
        <v>0</v>
      </c>
      <c r="BL29" s="4">
        <f t="shared" si="15"/>
        <v>0</v>
      </c>
      <c r="BM29" s="4">
        <f t="shared" si="15"/>
        <v>0</v>
      </c>
      <c r="BN29" s="4">
        <f t="shared" si="16"/>
        <v>0</v>
      </c>
      <c r="BO29" s="4"/>
      <c r="BP29" s="4">
        <f t="shared" si="17"/>
        <v>0</v>
      </c>
      <c r="BQ29" s="4">
        <f t="shared" si="14"/>
        <v>0</v>
      </c>
      <c r="BR29" s="4">
        <f t="shared" si="18"/>
        <v>0</v>
      </c>
      <c r="BS29" s="4">
        <f t="shared" si="18"/>
        <v>0</v>
      </c>
      <c r="BT29" s="4">
        <f t="shared" si="18"/>
        <v>0</v>
      </c>
      <c r="BU29" s="4">
        <f t="shared" si="18"/>
        <v>0</v>
      </c>
      <c r="BV29" s="4">
        <f t="shared" si="18"/>
        <v>0</v>
      </c>
      <c r="BW29" s="4"/>
      <c r="BX29" s="4">
        <f t="shared" si="18"/>
        <v>0</v>
      </c>
      <c r="BY29" s="4">
        <f t="shared" si="18"/>
        <v>0</v>
      </c>
      <c r="BZ29" s="32">
        <f t="shared" si="18"/>
        <v>0</v>
      </c>
      <c r="CA29" s="31">
        <f t="shared" si="18"/>
        <v>0</v>
      </c>
      <c r="CB29" s="4">
        <f t="shared" si="18"/>
        <v>0</v>
      </c>
      <c r="CC29" s="32">
        <f t="shared" si="18"/>
        <v>0</v>
      </c>
      <c r="CD29" s="341">
        <f t="shared" si="18"/>
        <v>0</v>
      </c>
    </row>
    <row r="30" spans="1:82" hidden="1" x14ac:dyDescent="0.3">
      <c r="A30" s="114">
        <f>Admin_Video!A29</f>
        <v>0</v>
      </c>
      <c r="B30" s="114">
        <f>Admin_Video!B29</f>
        <v>0</v>
      </c>
      <c r="C30" s="114">
        <f>Admin_Video!C29</f>
        <v>0</v>
      </c>
      <c r="D30" s="114">
        <f>Admin_Video!D29</f>
        <v>0</v>
      </c>
      <c r="E30" s="114">
        <f>Admin_Video!E29</f>
        <v>0</v>
      </c>
      <c r="F30" s="114">
        <f>Admin_Video!F29</f>
        <v>0</v>
      </c>
      <c r="G30" s="114">
        <f>Admin_Video!G29</f>
        <v>0</v>
      </c>
      <c r="H30" s="114">
        <f>Admin_Video!H29</f>
        <v>0</v>
      </c>
      <c r="I30" s="114">
        <f>Admin_Video!I29</f>
        <v>0</v>
      </c>
      <c r="J30" s="114">
        <f>Admin_Video!J29</f>
        <v>0</v>
      </c>
      <c r="K30" s="114">
        <f>Admin_Video!K29</f>
        <v>0</v>
      </c>
      <c r="L30" s="114">
        <f>Admin_Video!L29</f>
        <v>0</v>
      </c>
      <c r="M30" s="114">
        <f>Admin_Video!M29</f>
        <v>0</v>
      </c>
      <c r="N30" s="114">
        <f>Admin_Video!N29</f>
        <v>0</v>
      </c>
      <c r="O30" s="114">
        <f>Admin_Video!O29</f>
        <v>0</v>
      </c>
      <c r="P30" s="114">
        <f>Admin_Video!P29</f>
        <v>0</v>
      </c>
      <c r="Q30" s="114">
        <f>Admin_Video!Q29</f>
        <v>0</v>
      </c>
      <c r="R30" s="385"/>
      <c r="S30" s="372"/>
      <c r="T30" s="385"/>
      <c r="U30" s="385"/>
      <c r="V30" s="385"/>
      <c r="W30" s="385"/>
      <c r="X30" s="385"/>
      <c r="Y30" s="385"/>
      <c r="Z30" s="372"/>
      <c r="AA30" s="385"/>
      <c r="AB30" s="385"/>
      <c r="AC30" s="385"/>
      <c r="AD30" s="385"/>
      <c r="AE30" s="385"/>
      <c r="AF30" s="385"/>
      <c r="AG30" s="372"/>
      <c r="AH30" s="385"/>
      <c r="AI30" s="385"/>
      <c r="AJ30" s="385"/>
      <c r="AK30" s="385"/>
      <c r="AL30" s="387"/>
      <c r="AM30" s="387"/>
      <c r="AN30" s="4"/>
      <c r="AO30" s="4"/>
      <c r="AP30" s="387"/>
      <c r="AQ30" s="385"/>
      <c r="AR30" s="385"/>
      <c r="AS30" s="385"/>
      <c r="AT30" s="387"/>
      <c r="AU30" s="373"/>
      <c r="AV30" s="385"/>
      <c r="AW30" s="173">
        <f t="shared" si="11"/>
        <v>0</v>
      </c>
      <c r="AX30" s="4">
        <f t="shared" si="15"/>
        <v>0</v>
      </c>
      <c r="AY30" s="4">
        <f t="shared" si="15"/>
        <v>0</v>
      </c>
      <c r="AZ30" s="4">
        <f t="shared" si="15"/>
        <v>0</v>
      </c>
      <c r="BA30" s="4">
        <f t="shared" si="15"/>
        <v>0</v>
      </c>
      <c r="BB30" s="4">
        <f t="shared" si="15"/>
        <v>0</v>
      </c>
      <c r="BC30" s="4">
        <f t="shared" si="15"/>
        <v>0</v>
      </c>
      <c r="BD30" s="4">
        <f t="shared" si="15"/>
        <v>0</v>
      </c>
      <c r="BE30" s="4">
        <f t="shared" si="15"/>
        <v>0</v>
      </c>
      <c r="BF30" s="4">
        <f t="shared" si="15"/>
        <v>0</v>
      </c>
      <c r="BG30" s="4">
        <f t="shared" si="15"/>
        <v>0</v>
      </c>
      <c r="BH30" s="4">
        <f t="shared" si="15"/>
        <v>0</v>
      </c>
      <c r="BI30" s="4">
        <f t="shared" si="15"/>
        <v>0</v>
      </c>
      <c r="BJ30" s="4">
        <f t="shared" si="15"/>
        <v>0</v>
      </c>
      <c r="BK30" s="4">
        <f t="shared" si="15"/>
        <v>0</v>
      </c>
      <c r="BL30" s="4">
        <f t="shared" si="15"/>
        <v>0</v>
      </c>
      <c r="BM30" s="4">
        <f t="shared" si="15"/>
        <v>0</v>
      </c>
      <c r="BN30" s="4">
        <f t="shared" si="16"/>
        <v>0</v>
      </c>
      <c r="BO30" s="4"/>
      <c r="BP30" s="4">
        <f t="shared" si="17"/>
        <v>0</v>
      </c>
      <c r="BQ30" s="4">
        <f t="shared" si="14"/>
        <v>0</v>
      </c>
      <c r="BR30" s="4">
        <f t="shared" si="18"/>
        <v>0</v>
      </c>
      <c r="BS30" s="4">
        <f t="shared" si="18"/>
        <v>0</v>
      </c>
      <c r="BT30" s="4">
        <f t="shared" si="18"/>
        <v>0</v>
      </c>
      <c r="BU30" s="4">
        <f t="shared" si="18"/>
        <v>0</v>
      </c>
      <c r="BV30" s="4">
        <f t="shared" si="18"/>
        <v>0</v>
      </c>
      <c r="BW30" s="4"/>
      <c r="BX30" s="4">
        <f t="shared" si="18"/>
        <v>0</v>
      </c>
      <c r="BY30" s="4">
        <f t="shared" si="18"/>
        <v>0</v>
      </c>
      <c r="BZ30" s="32">
        <f t="shared" si="18"/>
        <v>0</v>
      </c>
      <c r="CA30" s="31">
        <f t="shared" si="18"/>
        <v>0</v>
      </c>
      <c r="CB30" s="4">
        <f t="shared" si="18"/>
        <v>0</v>
      </c>
      <c r="CC30" s="32">
        <f t="shared" si="18"/>
        <v>0</v>
      </c>
      <c r="CD30" s="341">
        <f t="shared" si="18"/>
        <v>0</v>
      </c>
    </row>
    <row r="31" spans="1:82" hidden="1" x14ac:dyDescent="0.3">
      <c r="A31" s="114">
        <f>Admin_Video!A30</f>
        <v>0</v>
      </c>
      <c r="B31" s="114">
        <f>Admin_Video!B30</f>
        <v>0</v>
      </c>
      <c r="C31" s="114">
        <f>Admin_Video!C30</f>
        <v>0</v>
      </c>
      <c r="D31" s="114">
        <f>Admin_Video!D30</f>
        <v>0</v>
      </c>
      <c r="E31" s="114">
        <f>Admin_Video!E30</f>
        <v>0</v>
      </c>
      <c r="F31" s="114">
        <f>Admin_Video!F30</f>
        <v>0</v>
      </c>
      <c r="G31" s="114">
        <f>Admin_Video!G30</f>
        <v>0</v>
      </c>
      <c r="H31" s="114">
        <f>Admin_Video!H30</f>
        <v>0</v>
      </c>
      <c r="I31" s="114">
        <f>Admin_Video!I30</f>
        <v>0</v>
      </c>
      <c r="J31" s="114">
        <f>Admin_Video!J30</f>
        <v>0</v>
      </c>
      <c r="K31" s="114">
        <f>Admin_Video!K30</f>
        <v>0</v>
      </c>
      <c r="L31" s="114">
        <f>Admin_Video!L30</f>
        <v>0</v>
      </c>
      <c r="M31" s="114">
        <f>Admin_Video!M30</f>
        <v>0</v>
      </c>
      <c r="N31" s="114">
        <f>Admin_Video!N30</f>
        <v>0</v>
      </c>
      <c r="O31" s="114">
        <f>Admin_Video!O30</f>
        <v>0</v>
      </c>
      <c r="P31" s="114">
        <f>Admin_Video!P30</f>
        <v>0</v>
      </c>
      <c r="Q31" s="114">
        <f>Admin_Video!Q30</f>
        <v>0</v>
      </c>
      <c r="R31" s="385"/>
      <c r="S31" s="372"/>
      <c r="T31" s="385"/>
      <c r="U31" s="385"/>
      <c r="V31" s="385"/>
      <c r="W31" s="385"/>
      <c r="X31" s="385"/>
      <c r="Y31" s="385"/>
      <c r="Z31" s="372"/>
      <c r="AA31" s="385"/>
      <c r="AB31" s="385"/>
      <c r="AC31" s="385"/>
      <c r="AD31" s="385"/>
      <c r="AE31" s="385"/>
      <c r="AF31" s="385"/>
      <c r="AG31" s="372"/>
      <c r="AH31" s="385"/>
      <c r="AI31" s="385"/>
      <c r="AJ31" s="385"/>
      <c r="AK31" s="385"/>
      <c r="AL31" s="387"/>
      <c r="AM31" s="387"/>
      <c r="AN31" s="4"/>
      <c r="AO31" s="4"/>
      <c r="AP31" s="387"/>
      <c r="AQ31" s="385"/>
      <c r="AR31" s="385"/>
      <c r="AS31" s="385"/>
      <c r="AT31" s="387"/>
      <c r="AU31" s="373"/>
      <c r="AV31" s="385"/>
      <c r="AW31" s="173">
        <f t="shared" si="11"/>
        <v>0</v>
      </c>
      <c r="AX31" s="4">
        <f t="shared" si="15"/>
        <v>0</v>
      </c>
      <c r="AY31" s="4">
        <f t="shared" si="15"/>
        <v>0</v>
      </c>
      <c r="AZ31" s="4">
        <f t="shared" si="15"/>
        <v>0</v>
      </c>
      <c r="BA31" s="4">
        <f t="shared" si="15"/>
        <v>0</v>
      </c>
      <c r="BB31" s="4">
        <f t="shared" si="15"/>
        <v>0</v>
      </c>
      <c r="BC31" s="4">
        <f t="shared" si="15"/>
        <v>0</v>
      </c>
      <c r="BD31" s="4">
        <f t="shared" si="15"/>
        <v>0</v>
      </c>
      <c r="BE31" s="4">
        <f t="shared" si="15"/>
        <v>0</v>
      </c>
      <c r="BF31" s="4">
        <f t="shared" si="15"/>
        <v>0</v>
      </c>
      <c r="BG31" s="4">
        <f t="shared" si="15"/>
        <v>0</v>
      </c>
      <c r="BH31" s="4">
        <f t="shared" si="15"/>
        <v>0</v>
      </c>
      <c r="BI31" s="4">
        <f t="shared" si="15"/>
        <v>0</v>
      </c>
      <c r="BJ31" s="4">
        <f t="shared" si="15"/>
        <v>0</v>
      </c>
      <c r="BK31" s="4">
        <f t="shared" si="15"/>
        <v>0</v>
      </c>
      <c r="BL31" s="4">
        <f t="shared" si="15"/>
        <v>0</v>
      </c>
      <c r="BM31" s="4">
        <f t="shared" si="15"/>
        <v>0</v>
      </c>
      <c r="BN31" s="4">
        <f t="shared" si="16"/>
        <v>0</v>
      </c>
      <c r="BO31" s="4"/>
      <c r="BP31" s="4">
        <f t="shared" si="17"/>
        <v>0</v>
      </c>
      <c r="BQ31" s="4">
        <f t="shared" si="14"/>
        <v>0</v>
      </c>
      <c r="BR31" s="4">
        <f t="shared" si="18"/>
        <v>0</v>
      </c>
      <c r="BS31" s="4">
        <f t="shared" si="18"/>
        <v>0</v>
      </c>
      <c r="BT31" s="4">
        <f t="shared" si="18"/>
        <v>0</v>
      </c>
      <c r="BU31" s="4">
        <f t="shared" si="18"/>
        <v>0</v>
      </c>
      <c r="BV31" s="4">
        <f t="shared" si="18"/>
        <v>0</v>
      </c>
      <c r="BW31" s="4"/>
      <c r="BX31" s="4">
        <f t="shared" si="18"/>
        <v>0</v>
      </c>
      <c r="BY31" s="4">
        <f t="shared" si="18"/>
        <v>0</v>
      </c>
      <c r="BZ31" s="32">
        <f t="shared" si="18"/>
        <v>0</v>
      </c>
      <c r="CA31" s="31">
        <f t="shared" si="18"/>
        <v>0</v>
      </c>
      <c r="CB31" s="4">
        <f t="shared" si="18"/>
        <v>0</v>
      </c>
      <c r="CC31" s="32">
        <f t="shared" si="18"/>
        <v>0</v>
      </c>
      <c r="CD31" s="341">
        <f t="shared" si="18"/>
        <v>0</v>
      </c>
    </row>
    <row r="32" spans="1:82" hidden="1" x14ac:dyDescent="0.3">
      <c r="A32" s="114">
        <f>Admin_Video!A31</f>
        <v>0</v>
      </c>
      <c r="B32" s="114">
        <f>Admin_Video!B31</f>
        <v>0</v>
      </c>
      <c r="C32" s="114">
        <f>Admin_Video!C31</f>
        <v>0</v>
      </c>
      <c r="D32" s="114">
        <f>Admin_Video!D31</f>
        <v>0</v>
      </c>
      <c r="E32" s="114">
        <f>Admin_Video!E31</f>
        <v>0</v>
      </c>
      <c r="F32" s="114">
        <f>Admin_Video!F31</f>
        <v>0</v>
      </c>
      <c r="G32" s="114">
        <f>Admin_Video!G31</f>
        <v>0</v>
      </c>
      <c r="H32" s="114">
        <f>Admin_Video!H31</f>
        <v>0</v>
      </c>
      <c r="I32" s="114">
        <f>Admin_Video!I31</f>
        <v>0</v>
      </c>
      <c r="J32" s="114">
        <f>Admin_Video!J31</f>
        <v>0</v>
      </c>
      <c r="K32" s="114">
        <f>Admin_Video!K31</f>
        <v>0</v>
      </c>
      <c r="L32" s="114">
        <f>Admin_Video!L31</f>
        <v>0</v>
      </c>
      <c r="M32" s="114">
        <f>Admin_Video!M31</f>
        <v>0</v>
      </c>
      <c r="N32" s="114">
        <f>Admin_Video!N31</f>
        <v>0</v>
      </c>
      <c r="O32" s="114">
        <f>Admin_Video!O31</f>
        <v>0</v>
      </c>
      <c r="P32" s="114">
        <f>Admin_Video!P31</f>
        <v>0</v>
      </c>
      <c r="Q32" s="114">
        <f>Admin_Video!Q31</f>
        <v>0</v>
      </c>
      <c r="R32" s="385"/>
      <c r="S32" s="372"/>
      <c r="T32" s="385"/>
      <c r="U32" s="385"/>
      <c r="V32" s="385"/>
      <c r="W32" s="385"/>
      <c r="X32" s="385"/>
      <c r="Y32" s="385"/>
      <c r="Z32" s="372"/>
      <c r="AA32" s="385"/>
      <c r="AB32" s="385"/>
      <c r="AC32" s="385"/>
      <c r="AD32" s="385"/>
      <c r="AE32" s="385"/>
      <c r="AF32" s="385"/>
      <c r="AG32" s="372"/>
      <c r="AH32" s="385"/>
      <c r="AI32" s="385"/>
      <c r="AJ32" s="385"/>
      <c r="AK32" s="385"/>
      <c r="AL32" s="387"/>
      <c r="AM32" s="387"/>
      <c r="AN32" s="4"/>
      <c r="AO32" s="4"/>
      <c r="AP32" s="387"/>
      <c r="AQ32" s="385"/>
      <c r="AR32" s="385"/>
      <c r="AS32" s="385"/>
      <c r="AT32" s="387"/>
      <c r="AU32" s="373"/>
      <c r="AV32" s="385"/>
      <c r="AW32" s="173">
        <f t="shared" si="11"/>
        <v>0</v>
      </c>
      <c r="AX32" s="4">
        <f t="shared" si="15"/>
        <v>0</v>
      </c>
      <c r="AY32" s="4">
        <f t="shared" si="15"/>
        <v>0</v>
      </c>
      <c r="AZ32" s="4">
        <f t="shared" si="15"/>
        <v>0</v>
      </c>
      <c r="BA32" s="4">
        <f t="shared" si="15"/>
        <v>0</v>
      </c>
      <c r="BB32" s="4">
        <f t="shared" si="15"/>
        <v>0</v>
      </c>
      <c r="BC32" s="4">
        <f t="shared" si="15"/>
        <v>0</v>
      </c>
      <c r="BD32" s="4">
        <f t="shared" si="15"/>
        <v>0</v>
      </c>
      <c r="BE32" s="4">
        <f t="shared" si="15"/>
        <v>0</v>
      </c>
      <c r="BF32" s="4">
        <f t="shared" si="15"/>
        <v>0</v>
      </c>
      <c r="BG32" s="4">
        <f t="shared" si="15"/>
        <v>0</v>
      </c>
      <c r="BH32" s="4">
        <f t="shared" si="15"/>
        <v>0</v>
      </c>
      <c r="BI32" s="4">
        <f t="shared" si="15"/>
        <v>0</v>
      </c>
      <c r="BJ32" s="4">
        <f t="shared" si="15"/>
        <v>0</v>
      </c>
      <c r="BK32" s="4">
        <f t="shared" si="15"/>
        <v>0</v>
      </c>
      <c r="BL32" s="4">
        <f t="shared" si="15"/>
        <v>0</v>
      </c>
      <c r="BM32" s="4">
        <f t="shared" si="15"/>
        <v>0</v>
      </c>
      <c r="BN32" s="4">
        <f t="shared" si="16"/>
        <v>0</v>
      </c>
      <c r="BO32" s="4"/>
      <c r="BP32" s="4">
        <f t="shared" si="17"/>
        <v>0</v>
      </c>
      <c r="BQ32" s="4">
        <f t="shared" si="14"/>
        <v>0</v>
      </c>
      <c r="BR32" s="4">
        <f t="shared" si="18"/>
        <v>0</v>
      </c>
      <c r="BS32" s="4">
        <f t="shared" si="18"/>
        <v>0</v>
      </c>
      <c r="BT32" s="4">
        <f t="shared" si="18"/>
        <v>0</v>
      </c>
      <c r="BU32" s="4">
        <f t="shared" si="18"/>
        <v>0</v>
      </c>
      <c r="BV32" s="4">
        <f t="shared" si="18"/>
        <v>0</v>
      </c>
      <c r="BW32" s="4"/>
      <c r="BX32" s="4">
        <f t="shared" si="18"/>
        <v>0</v>
      </c>
      <c r="BY32" s="4">
        <f t="shared" si="18"/>
        <v>0</v>
      </c>
      <c r="BZ32" s="32">
        <f t="shared" si="18"/>
        <v>0</v>
      </c>
      <c r="CA32" s="31">
        <f t="shared" si="18"/>
        <v>0</v>
      </c>
      <c r="CB32" s="4">
        <f t="shared" si="18"/>
        <v>0</v>
      </c>
      <c r="CC32" s="32">
        <f t="shared" si="18"/>
        <v>0</v>
      </c>
      <c r="CD32" s="341">
        <f t="shared" si="18"/>
        <v>0</v>
      </c>
    </row>
    <row r="33" spans="1:82" hidden="1" x14ac:dyDescent="0.3">
      <c r="A33" s="114">
        <f>Admin_Video!A32</f>
        <v>0</v>
      </c>
      <c r="B33" s="114">
        <f>Admin_Video!B32</f>
        <v>0</v>
      </c>
      <c r="C33" s="114">
        <f>Admin_Video!C32</f>
        <v>0</v>
      </c>
      <c r="D33" s="114">
        <f>Admin_Video!D32</f>
        <v>0</v>
      </c>
      <c r="E33" s="114">
        <f>Admin_Video!E32</f>
        <v>0</v>
      </c>
      <c r="F33" s="114">
        <f>Admin_Video!F32</f>
        <v>0</v>
      </c>
      <c r="G33" s="114">
        <f>Admin_Video!G32</f>
        <v>0</v>
      </c>
      <c r="H33" s="114">
        <f>Admin_Video!H32</f>
        <v>0</v>
      </c>
      <c r="I33" s="114">
        <f>Admin_Video!I32</f>
        <v>0</v>
      </c>
      <c r="J33" s="114">
        <f>Admin_Video!J32</f>
        <v>0</v>
      </c>
      <c r="K33" s="114">
        <f>Admin_Video!K32</f>
        <v>0</v>
      </c>
      <c r="L33" s="114">
        <f>Admin_Video!L32</f>
        <v>0</v>
      </c>
      <c r="M33" s="114">
        <f>Admin_Video!M32</f>
        <v>0</v>
      </c>
      <c r="N33" s="114">
        <f>Admin_Video!N32</f>
        <v>0</v>
      </c>
      <c r="O33" s="114">
        <f>Admin_Video!O32</f>
        <v>0</v>
      </c>
      <c r="P33" s="114">
        <f>Admin_Video!P32</f>
        <v>0</v>
      </c>
      <c r="Q33" s="114">
        <f>Admin_Video!Q32</f>
        <v>0</v>
      </c>
      <c r="R33" s="385"/>
      <c r="S33" s="372"/>
      <c r="T33" s="385"/>
      <c r="U33" s="385"/>
      <c r="V33" s="385"/>
      <c r="W33" s="385"/>
      <c r="X33" s="385"/>
      <c r="Y33" s="385"/>
      <c r="Z33" s="372"/>
      <c r="AA33" s="385"/>
      <c r="AB33" s="385"/>
      <c r="AC33" s="385"/>
      <c r="AD33" s="385"/>
      <c r="AE33" s="385"/>
      <c r="AF33" s="385"/>
      <c r="AG33" s="372"/>
      <c r="AH33" s="385"/>
      <c r="AI33" s="385"/>
      <c r="AJ33" s="385"/>
      <c r="AK33" s="385"/>
      <c r="AL33" s="387"/>
      <c r="AM33" s="387"/>
      <c r="AN33" s="4"/>
      <c r="AO33" s="4"/>
      <c r="AP33" s="387"/>
      <c r="AQ33" s="385"/>
      <c r="AR33" s="385"/>
      <c r="AS33" s="385"/>
      <c r="AT33" s="387"/>
      <c r="AU33" s="373"/>
      <c r="AV33" s="385"/>
      <c r="AW33" s="173">
        <f t="shared" si="11"/>
        <v>0</v>
      </c>
      <c r="AX33" s="4">
        <f t="shared" si="15"/>
        <v>0</v>
      </c>
      <c r="AY33" s="4">
        <f t="shared" si="15"/>
        <v>0</v>
      </c>
      <c r="AZ33" s="4">
        <f t="shared" si="15"/>
        <v>0</v>
      </c>
      <c r="BA33" s="4">
        <f t="shared" si="15"/>
        <v>0</v>
      </c>
      <c r="BB33" s="4">
        <f t="shared" si="15"/>
        <v>0</v>
      </c>
      <c r="BC33" s="4">
        <f t="shared" si="15"/>
        <v>0</v>
      </c>
      <c r="BD33" s="4">
        <f t="shared" si="15"/>
        <v>0</v>
      </c>
      <c r="BE33" s="4">
        <f t="shared" si="15"/>
        <v>0</v>
      </c>
      <c r="BF33" s="4">
        <f t="shared" si="15"/>
        <v>0</v>
      </c>
      <c r="BG33" s="4">
        <f t="shared" si="15"/>
        <v>0</v>
      </c>
      <c r="BH33" s="4">
        <f t="shared" si="15"/>
        <v>0</v>
      </c>
      <c r="BI33" s="4">
        <f t="shared" si="15"/>
        <v>0</v>
      </c>
      <c r="BJ33" s="4">
        <f t="shared" si="15"/>
        <v>0</v>
      </c>
      <c r="BK33" s="4">
        <f t="shared" si="15"/>
        <v>0</v>
      </c>
      <c r="BL33" s="4">
        <f t="shared" si="15"/>
        <v>0</v>
      </c>
      <c r="BM33" s="4">
        <f t="shared" si="15"/>
        <v>0</v>
      </c>
      <c r="BN33" s="4">
        <f t="shared" si="16"/>
        <v>0</v>
      </c>
      <c r="BO33" s="4"/>
      <c r="BP33" s="4">
        <f t="shared" si="17"/>
        <v>0</v>
      </c>
      <c r="BQ33" s="4">
        <f t="shared" si="14"/>
        <v>0</v>
      </c>
      <c r="BR33" s="4">
        <f t="shared" si="18"/>
        <v>0</v>
      </c>
      <c r="BS33" s="4">
        <f t="shared" si="18"/>
        <v>0</v>
      </c>
      <c r="BT33" s="4">
        <f t="shared" si="18"/>
        <v>0</v>
      </c>
      <c r="BU33" s="4">
        <f t="shared" si="18"/>
        <v>0</v>
      </c>
      <c r="BV33" s="4">
        <f t="shared" si="18"/>
        <v>0</v>
      </c>
      <c r="BW33" s="4"/>
      <c r="BX33" s="4">
        <f t="shared" si="18"/>
        <v>0</v>
      </c>
      <c r="BY33" s="4">
        <f t="shared" si="18"/>
        <v>0</v>
      </c>
      <c r="BZ33" s="32">
        <f t="shared" si="18"/>
        <v>0</v>
      </c>
      <c r="CA33" s="31">
        <f t="shared" si="18"/>
        <v>0</v>
      </c>
      <c r="CB33" s="4">
        <f t="shared" si="18"/>
        <v>0</v>
      </c>
      <c r="CC33" s="32">
        <f t="shared" si="18"/>
        <v>0</v>
      </c>
      <c r="CD33" s="341">
        <f t="shared" si="18"/>
        <v>0</v>
      </c>
    </row>
    <row r="34" spans="1:82" hidden="1" x14ac:dyDescent="0.3">
      <c r="A34" s="114">
        <f>Admin_Video!A33</f>
        <v>0</v>
      </c>
      <c r="B34" s="114">
        <f>Admin_Video!B33</f>
        <v>0</v>
      </c>
      <c r="C34" s="114">
        <f>Admin_Video!C33</f>
        <v>0</v>
      </c>
      <c r="D34" s="114">
        <f>Admin_Video!D33</f>
        <v>0</v>
      </c>
      <c r="E34" s="114">
        <f>Admin_Video!E33</f>
        <v>0</v>
      </c>
      <c r="F34" s="114">
        <f>Admin_Video!F33</f>
        <v>0</v>
      </c>
      <c r="G34" s="114">
        <f>Admin_Video!G33</f>
        <v>0</v>
      </c>
      <c r="H34" s="114">
        <f>Admin_Video!H33</f>
        <v>0</v>
      </c>
      <c r="I34" s="114">
        <f>Admin_Video!I33</f>
        <v>0</v>
      </c>
      <c r="J34" s="114">
        <f>Admin_Video!J33</f>
        <v>0</v>
      </c>
      <c r="K34" s="114">
        <f>Admin_Video!K33</f>
        <v>0</v>
      </c>
      <c r="L34" s="114">
        <f>Admin_Video!L33</f>
        <v>0</v>
      </c>
      <c r="M34" s="114">
        <f>Admin_Video!M33</f>
        <v>0</v>
      </c>
      <c r="N34" s="114">
        <f>Admin_Video!N33</f>
        <v>0</v>
      </c>
      <c r="O34" s="114">
        <f>Admin_Video!O33</f>
        <v>0</v>
      </c>
      <c r="P34" s="114">
        <f>Admin_Video!P33</f>
        <v>0</v>
      </c>
      <c r="Q34" s="114">
        <f>Admin_Video!Q33</f>
        <v>0</v>
      </c>
      <c r="R34" s="385"/>
      <c r="S34" s="372"/>
      <c r="T34" s="385"/>
      <c r="U34" s="385"/>
      <c r="V34" s="385"/>
      <c r="W34" s="385"/>
      <c r="X34" s="385"/>
      <c r="Y34" s="385"/>
      <c r="Z34" s="372"/>
      <c r="AA34" s="385"/>
      <c r="AB34" s="385"/>
      <c r="AC34" s="385"/>
      <c r="AD34" s="385"/>
      <c r="AE34" s="385"/>
      <c r="AF34" s="385"/>
      <c r="AG34" s="372"/>
      <c r="AH34" s="385"/>
      <c r="AI34" s="385"/>
      <c r="AJ34" s="385"/>
      <c r="AK34" s="385"/>
      <c r="AL34" s="387"/>
      <c r="AM34" s="387"/>
      <c r="AN34" s="4"/>
      <c r="AO34" s="4"/>
      <c r="AP34" s="387"/>
      <c r="AQ34" s="385"/>
      <c r="AR34" s="385"/>
      <c r="AS34" s="385"/>
      <c r="AT34" s="387"/>
      <c r="AU34" s="373"/>
      <c r="AV34" s="385"/>
      <c r="AW34" s="173">
        <f t="shared" si="11"/>
        <v>0</v>
      </c>
      <c r="AX34" s="4">
        <f t="shared" si="15"/>
        <v>0</v>
      </c>
      <c r="AY34" s="4">
        <f t="shared" si="15"/>
        <v>0</v>
      </c>
      <c r="AZ34" s="4">
        <f t="shared" si="15"/>
        <v>0</v>
      </c>
      <c r="BA34" s="4">
        <f t="shared" si="15"/>
        <v>0</v>
      </c>
      <c r="BB34" s="4">
        <f t="shared" si="15"/>
        <v>0</v>
      </c>
      <c r="BC34" s="4">
        <f t="shared" si="15"/>
        <v>0</v>
      </c>
      <c r="BD34" s="4">
        <f t="shared" si="15"/>
        <v>0</v>
      </c>
      <c r="BE34" s="4">
        <f t="shared" si="15"/>
        <v>0</v>
      </c>
      <c r="BF34" s="4">
        <f t="shared" si="15"/>
        <v>0</v>
      </c>
      <c r="BG34" s="4">
        <f t="shared" si="15"/>
        <v>0</v>
      </c>
      <c r="BH34" s="4">
        <f t="shared" si="15"/>
        <v>0</v>
      </c>
      <c r="BI34" s="4">
        <f t="shared" si="15"/>
        <v>0</v>
      </c>
      <c r="BJ34" s="4">
        <f t="shared" si="15"/>
        <v>0</v>
      </c>
      <c r="BK34" s="4">
        <f t="shared" si="15"/>
        <v>0</v>
      </c>
      <c r="BL34" s="4">
        <f t="shared" si="15"/>
        <v>0</v>
      </c>
      <c r="BM34" s="4">
        <f t="shared" ref="BM34:CC49" si="19">COUNTIF($R34:$AV34,BM$4)</f>
        <v>0</v>
      </c>
      <c r="BN34" s="4">
        <f t="shared" si="19"/>
        <v>0</v>
      </c>
      <c r="BO34" s="4"/>
      <c r="BP34" s="4">
        <f t="shared" si="19"/>
        <v>0</v>
      </c>
      <c r="BQ34" s="4">
        <f t="shared" si="14"/>
        <v>0</v>
      </c>
      <c r="BR34" s="4">
        <f t="shared" si="19"/>
        <v>0</v>
      </c>
      <c r="BS34" s="4">
        <f t="shared" si="19"/>
        <v>0</v>
      </c>
      <c r="BT34" s="4">
        <f t="shared" si="19"/>
        <v>0</v>
      </c>
      <c r="BU34" s="4">
        <f t="shared" si="19"/>
        <v>0</v>
      </c>
      <c r="BV34" s="4">
        <f t="shared" si="19"/>
        <v>0</v>
      </c>
      <c r="BW34" s="4"/>
      <c r="BX34" s="4">
        <f t="shared" si="19"/>
        <v>0</v>
      </c>
      <c r="BY34" s="4">
        <f t="shared" si="19"/>
        <v>0</v>
      </c>
      <c r="BZ34" s="32">
        <f t="shared" si="19"/>
        <v>0</v>
      </c>
      <c r="CA34" s="31">
        <f t="shared" si="18"/>
        <v>0</v>
      </c>
      <c r="CB34" s="4">
        <f t="shared" si="18"/>
        <v>0</v>
      </c>
      <c r="CC34" s="32">
        <f t="shared" si="18"/>
        <v>0</v>
      </c>
      <c r="CD34" s="341">
        <f t="shared" si="18"/>
        <v>0</v>
      </c>
    </row>
    <row r="35" spans="1:82" hidden="1" x14ac:dyDescent="0.3">
      <c r="A35" s="114">
        <f>Admin_Video!A34</f>
        <v>0</v>
      </c>
      <c r="B35" s="114">
        <f>Admin_Video!B34</f>
        <v>0</v>
      </c>
      <c r="C35" s="114">
        <f>Admin_Video!C34</f>
        <v>0</v>
      </c>
      <c r="D35" s="114">
        <f>Admin_Video!D34</f>
        <v>0</v>
      </c>
      <c r="E35" s="114">
        <f>Admin_Video!E34</f>
        <v>0</v>
      </c>
      <c r="F35" s="114">
        <f>Admin_Video!F34</f>
        <v>0</v>
      </c>
      <c r="G35" s="114">
        <f>Admin_Video!G34</f>
        <v>0</v>
      </c>
      <c r="H35" s="114">
        <f>Admin_Video!H34</f>
        <v>0</v>
      </c>
      <c r="I35" s="114">
        <f>Admin_Video!I34</f>
        <v>0</v>
      </c>
      <c r="J35" s="114">
        <f>Admin_Video!J34</f>
        <v>0</v>
      </c>
      <c r="K35" s="114">
        <f>Admin_Video!K34</f>
        <v>0</v>
      </c>
      <c r="L35" s="114">
        <f>Admin_Video!L34</f>
        <v>0</v>
      </c>
      <c r="M35" s="114">
        <f>Admin_Video!M34</f>
        <v>0</v>
      </c>
      <c r="N35" s="114">
        <f>Admin_Video!N34</f>
        <v>0</v>
      </c>
      <c r="O35" s="114">
        <f>Admin_Video!O34</f>
        <v>0</v>
      </c>
      <c r="P35" s="114">
        <f>Admin_Video!P34</f>
        <v>0</v>
      </c>
      <c r="Q35" s="114">
        <f>Admin_Video!Q34</f>
        <v>0</v>
      </c>
      <c r="R35" s="385"/>
      <c r="S35" s="372"/>
      <c r="T35" s="385"/>
      <c r="U35" s="385"/>
      <c r="V35" s="385"/>
      <c r="W35" s="385"/>
      <c r="X35" s="385"/>
      <c r="Y35" s="385"/>
      <c r="Z35" s="372"/>
      <c r="AA35" s="385"/>
      <c r="AB35" s="385"/>
      <c r="AC35" s="385"/>
      <c r="AD35" s="385"/>
      <c r="AE35" s="385"/>
      <c r="AF35" s="385"/>
      <c r="AG35" s="372"/>
      <c r="AH35" s="385"/>
      <c r="AI35" s="385"/>
      <c r="AJ35" s="385"/>
      <c r="AK35" s="385"/>
      <c r="AL35" s="387"/>
      <c r="AM35" s="387"/>
      <c r="AN35" s="4"/>
      <c r="AO35" s="4"/>
      <c r="AP35" s="387"/>
      <c r="AQ35" s="385"/>
      <c r="AR35" s="385"/>
      <c r="AS35" s="385"/>
      <c r="AT35" s="387"/>
      <c r="AU35" s="373"/>
      <c r="AV35" s="385"/>
      <c r="AW35" s="173">
        <f t="shared" si="11"/>
        <v>0</v>
      </c>
      <c r="AX35" s="4">
        <f t="shared" ref="AX35:BM50" si="20">COUNTIF($R35:$AV35,AX$4)</f>
        <v>0</v>
      </c>
      <c r="AY35" s="4">
        <f t="shared" si="20"/>
        <v>0</v>
      </c>
      <c r="AZ35" s="4">
        <f t="shared" si="20"/>
        <v>0</v>
      </c>
      <c r="BA35" s="4">
        <f t="shared" si="20"/>
        <v>0</v>
      </c>
      <c r="BB35" s="4">
        <f t="shared" si="20"/>
        <v>0</v>
      </c>
      <c r="BC35" s="4">
        <f t="shared" si="20"/>
        <v>0</v>
      </c>
      <c r="BD35" s="4">
        <f t="shared" si="20"/>
        <v>0</v>
      </c>
      <c r="BE35" s="4">
        <f t="shared" si="20"/>
        <v>0</v>
      </c>
      <c r="BF35" s="4">
        <f t="shared" si="20"/>
        <v>0</v>
      </c>
      <c r="BG35" s="4">
        <f t="shared" si="20"/>
        <v>0</v>
      </c>
      <c r="BH35" s="4">
        <f t="shared" si="20"/>
        <v>0</v>
      </c>
      <c r="BI35" s="4">
        <f t="shared" si="20"/>
        <v>0</v>
      </c>
      <c r="BJ35" s="4">
        <f t="shared" si="20"/>
        <v>0</v>
      </c>
      <c r="BK35" s="4">
        <f t="shared" si="20"/>
        <v>0</v>
      </c>
      <c r="BL35" s="4">
        <f t="shared" si="20"/>
        <v>0</v>
      </c>
      <c r="BM35" s="4">
        <f t="shared" si="20"/>
        <v>0</v>
      </c>
      <c r="BN35" s="4">
        <f t="shared" si="19"/>
        <v>0</v>
      </c>
      <c r="BO35" s="4"/>
      <c r="BP35" s="4">
        <f t="shared" si="19"/>
        <v>0</v>
      </c>
      <c r="BQ35" s="4">
        <f t="shared" si="14"/>
        <v>0</v>
      </c>
      <c r="BR35" s="4">
        <f t="shared" si="19"/>
        <v>0</v>
      </c>
      <c r="BS35" s="4">
        <f t="shared" si="19"/>
        <v>0</v>
      </c>
      <c r="BT35" s="4">
        <f t="shared" si="19"/>
        <v>0</v>
      </c>
      <c r="BU35" s="4">
        <f t="shared" si="19"/>
        <v>0</v>
      </c>
      <c r="BV35" s="4">
        <f t="shared" si="19"/>
        <v>0</v>
      </c>
      <c r="BW35" s="4"/>
      <c r="BX35" s="4">
        <f t="shared" si="19"/>
        <v>0</v>
      </c>
      <c r="BY35" s="4">
        <f t="shared" si="19"/>
        <v>0</v>
      </c>
      <c r="BZ35" s="32">
        <f t="shared" si="19"/>
        <v>0</v>
      </c>
      <c r="CA35" s="31">
        <f t="shared" si="19"/>
        <v>0</v>
      </c>
      <c r="CB35" s="4">
        <f t="shared" si="19"/>
        <v>0</v>
      </c>
      <c r="CC35" s="32">
        <f t="shared" si="19"/>
        <v>0</v>
      </c>
      <c r="CD35" s="341">
        <f t="shared" ref="CD35:CD61" si="21">COUNTIF($R35:$AV35,CD$4)</f>
        <v>0</v>
      </c>
    </row>
    <row r="36" spans="1:82" hidden="1" x14ac:dyDescent="0.3">
      <c r="A36" s="114">
        <f>Admin_Video!A35</f>
        <v>0</v>
      </c>
      <c r="B36" s="114">
        <f>Admin_Video!B35</f>
        <v>0</v>
      </c>
      <c r="C36" s="114">
        <f>Admin_Video!C35</f>
        <v>0</v>
      </c>
      <c r="D36" s="114">
        <f>Admin_Video!D35</f>
        <v>0</v>
      </c>
      <c r="E36" s="114">
        <f>Admin_Video!E35</f>
        <v>0</v>
      </c>
      <c r="F36" s="114">
        <f>Admin_Video!F35</f>
        <v>0</v>
      </c>
      <c r="G36" s="114">
        <f>Admin_Video!G35</f>
        <v>0</v>
      </c>
      <c r="H36" s="114">
        <f>Admin_Video!H35</f>
        <v>0</v>
      </c>
      <c r="I36" s="114">
        <f>Admin_Video!I35</f>
        <v>0</v>
      </c>
      <c r="J36" s="114">
        <f>Admin_Video!J35</f>
        <v>0</v>
      </c>
      <c r="K36" s="114">
        <f>Admin_Video!K35</f>
        <v>0</v>
      </c>
      <c r="L36" s="114">
        <f>Admin_Video!L35</f>
        <v>0</v>
      </c>
      <c r="M36" s="114">
        <f>Admin_Video!M35</f>
        <v>0</v>
      </c>
      <c r="N36" s="114">
        <f>Admin_Video!N35</f>
        <v>0</v>
      </c>
      <c r="O36" s="114">
        <f>Admin_Video!O35</f>
        <v>0</v>
      </c>
      <c r="P36" s="114">
        <f>Admin_Video!P35</f>
        <v>0</v>
      </c>
      <c r="Q36" s="114">
        <f>Admin_Video!Q35</f>
        <v>0</v>
      </c>
      <c r="R36" s="385"/>
      <c r="S36" s="372"/>
      <c r="T36" s="385"/>
      <c r="U36" s="385"/>
      <c r="V36" s="385"/>
      <c r="W36" s="385"/>
      <c r="X36" s="385"/>
      <c r="Y36" s="385"/>
      <c r="Z36" s="372"/>
      <c r="AA36" s="385"/>
      <c r="AB36" s="385"/>
      <c r="AC36" s="385"/>
      <c r="AD36" s="385"/>
      <c r="AE36" s="385"/>
      <c r="AF36" s="385"/>
      <c r="AG36" s="372"/>
      <c r="AH36" s="385"/>
      <c r="AI36" s="385"/>
      <c r="AJ36" s="385"/>
      <c r="AK36" s="385"/>
      <c r="AL36" s="387"/>
      <c r="AM36" s="387"/>
      <c r="AN36" s="4"/>
      <c r="AO36" s="4"/>
      <c r="AP36" s="387"/>
      <c r="AQ36" s="385"/>
      <c r="AR36" s="385"/>
      <c r="AS36" s="385"/>
      <c r="AT36" s="387"/>
      <c r="AU36" s="373"/>
      <c r="AV36" s="385"/>
      <c r="AW36" s="173">
        <f t="shared" si="11"/>
        <v>0</v>
      </c>
      <c r="AX36" s="4">
        <f t="shared" si="20"/>
        <v>0</v>
      </c>
      <c r="AY36" s="4">
        <f t="shared" si="20"/>
        <v>0</v>
      </c>
      <c r="AZ36" s="4">
        <f t="shared" si="20"/>
        <v>0</v>
      </c>
      <c r="BA36" s="4">
        <f t="shared" si="20"/>
        <v>0</v>
      </c>
      <c r="BB36" s="4">
        <f t="shared" si="20"/>
        <v>0</v>
      </c>
      <c r="BC36" s="4">
        <f t="shared" si="20"/>
        <v>0</v>
      </c>
      <c r="BD36" s="4">
        <f t="shared" si="20"/>
        <v>0</v>
      </c>
      <c r="BE36" s="4">
        <f t="shared" si="20"/>
        <v>0</v>
      </c>
      <c r="BF36" s="4">
        <f t="shared" si="20"/>
        <v>0</v>
      </c>
      <c r="BG36" s="4">
        <f t="shared" si="20"/>
        <v>0</v>
      </c>
      <c r="BH36" s="4">
        <f t="shared" si="20"/>
        <v>0</v>
      </c>
      <c r="BI36" s="4">
        <f t="shared" si="20"/>
        <v>0</v>
      </c>
      <c r="BJ36" s="4">
        <f t="shared" si="20"/>
        <v>0</v>
      </c>
      <c r="BK36" s="4">
        <f t="shared" si="20"/>
        <v>0</v>
      </c>
      <c r="BL36" s="4">
        <f t="shared" si="20"/>
        <v>0</v>
      </c>
      <c r="BM36" s="4">
        <f t="shared" si="20"/>
        <v>0</v>
      </c>
      <c r="BN36" s="4">
        <f t="shared" si="19"/>
        <v>0</v>
      </c>
      <c r="BO36" s="4"/>
      <c r="BP36" s="4">
        <f t="shared" si="19"/>
        <v>0</v>
      </c>
      <c r="BQ36" s="4">
        <f t="shared" si="14"/>
        <v>0</v>
      </c>
      <c r="BR36" s="4">
        <f t="shared" si="19"/>
        <v>0</v>
      </c>
      <c r="BS36" s="4">
        <f t="shared" si="19"/>
        <v>0</v>
      </c>
      <c r="BT36" s="4">
        <f t="shared" si="19"/>
        <v>0</v>
      </c>
      <c r="BU36" s="4">
        <f t="shared" si="19"/>
        <v>0</v>
      </c>
      <c r="BV36" s="4">
        <f t="shared" si="19"/>
        <v>0</v>
      </c>
      <c r="BW36" s="4"/>
      <c r="BX36" s="4">
        <f t="shared" si="19"/>
        <v>0</v>
      </c>
      <c r="BY36" s="4">
        <f t="shared" si="19"/>
        <v>0</v>
      </c>
      <c r="BZ36" s="32">
        <f t="shared" si="19"/>
        <v>0</v>
      </c>
      <c r="CA36" s="31">
        <f t="shared" si="19"/>
        <v>0</v>
      </c>
      <c r="CB36" s="4">
        <f t="shared" si="19"/>
        <v>0</v>
      </c>
      <c r="CC36" s="32">
        <f t="shared" si="19"/>
        <v>0</v>
      </c>
      <c r="CD36" s="341">
        <f t="shared" si="21"/>
        <v>0</v>
      </c>
    </row>
    <row r="37" spans="1:82" hidden="1" x14ac:dyDescent="0.3">
      <c r="A37" s="114">
        <f>Admin_Video!A36</f>
        <v>0</v>
      </c>
      <c r="B37" s="114">
        <f>Admin_Video!B36</f>
        <v>0</v>
      </c>
      <c r="C37" s="114">
        <f>Admin_Video!C36</f>
        <v>0</v>
      </c>
      <c r="D37" s="114">
        <f>Admin_Video!D36</f>
        <v>0</v>
      </c>
      <c r="E37" s="114">
        <f>Admin_Video!E36</f>
        <v>0</v>
      </c>
      <c r="F37" s="114">
        <f>Admin_Video!F36</f>
        <v>0</v>
      </c>
      <c r="G37" s="114">
        <f>Admin_Video!G36</f>
        <v>0</v>
      </c>
      <c r="H37" s="114">
        <f>Admin_Video!H36</f>
        <v>0</v>
      </c>
      <c r="I37" s="114">
        <f>Admin_Video!I36</f>
        <v>0</v>
      </c>
      <c r="J37" s="114">
        <f>Admin_Video!J36</f>
        <v>0</v>
      </c>
      <c r="K37" s="114">
        <f>Admin_Video!K36</f>
        <v>0</v>
      </c>
      <c r="L37" s="114">
        <f>Admin_Video!L36</f>
        <v>0</v>
      </c>
      <c r="M37" s="114">
        <f>Admin_Video!M36</f>
        <v>0</v>
      </c>
      <c r="N37" s="114">
        <f>Admin_Video!N36</f>
        <v>0</v>
      </c>
      <c r="O37" s="114">
        <f>Admin_Video!O36</f>
        <v>0</v>
      </c>
      <c r="P37" s="114">
        <f>Admin_Video!P36</f>
        <v>0</v>
      </c>
      <c r="Q37" s="114">
        <f>Admin_Video!Q36</f>
        <v>0</v>
      </c>
      <c r="R37" s="385"/>
      <c r="S37" s="372"/>
      <c r="T37" s="385"/>
      <c r="U37" s="385"/>
      <c r="V37" s="385"/>
      <c r="W37" s="385"/>
      <c r="X37" s="385"/>
      <c r="Y37" s="385"/>
      <c r="Z37" s="372"/>
      <c r="AA37" s="385"/>
      <c r="AB37" s="385"/>
      <c r="AC37" s="385"/>
      <c r="AD37" s="385"/>
      <c r="AE37" s="385"/>
      <c r="AF37" s="385"/>
      <c r="AG37" s="372"/>
      <c r="AH37" s="385"/>
      <c r="AI37" s="385"/>
      <c r="AJ37" s="385"/>
      <c r="AK37" s="385"/>
      <c r="AL37" s="387"/>
      <c r="AM37" s="387"/>
      <c r="AN37" s="4"/>
      <c r="AO37" s="4"/>
      <c r="AP37" s="387"/>
      <c r="AQ37" s="385"/>
      <c r="AR37" s="385"/>
      <c r="AS37" s="385"/>
      <c r="AT37" s="387"/>
      <c r="AU37" s="373"/>
      <c r="AV37" s="385"/>
      <c r="AW37" s="173">
        <f t="shared" si="11"/>
        <v>0</v>
      </c>
      <c r="AX37" s="4">
        <f t="shared" si="20"/>
        <v>0</v>
      </c>
      <c r="AY37" s="4">
        <f t="shared" si="20"/>
        <v>0</v>
      </c>
      <c r="AZ37" s="4">
        <f t="shared" si="20"/>
        <v>0</v>
      </c>
      <c r="BA37" s="4">
        <f t="shared" si="20"/>
        <v>0</v>
      </c>
      <c r="BB37" s="4">
        <f t="shared" si="20"/>
        <v>0</v>
      </c>
      <c r="BC37" s="4">
        <f t="shared" si="20"/>
        <v>0</v>
      </c>
      <c r="BD37" s="4">
        <f t="shared" si="20"/>
        <v>0</v>
      </c>
      <c r="BE37" s="4">
        <f t="shared" si="20"/>
        <v>0</v>
      </c>
      <c r="BF37" s="4">
        <f t="shared" si="20"/>
        <v>0</v>
      </c>
      <c r="BG37" s="4">
        <f t="shared" si="20"/>
        <v>0</v>
      </c>
      <c r="BH37" s="4">
        <f t="shared" si="20"/>
        <v>0</v>
      </c>
      <c r="BI37" s="4">
        <f t="shared" si="20"/>
        <v>0</v>
      </c>
      <c r="BJ37" s="4">
        <f t="shared" si="20"/>
        <v>0</v>
      </c>
      <c r="BK37" s="4">
        <f t="shared" si="20"/>
        <v>0</v>
      </c>
      <c r="BL37" s="4">
        <f t="shared" si="20"/>
        <v>0</v>
      </c>
      <c r="BM37" s="4">
        <f t="shared" si="20"/>
        <v>0</v>
      </c>
      <c r="BN37" s="4">
        <f t="shared" si="19"/>
        <v>0</v>
      </c>
      <c r="BO37" s="4"/>
      <c r="BP37" s="4">
        <f t="shared" si="19"/>
        <v>0</v>
      </c>
      <c r="BQ37" s="4">
        <f t="shared" si="14"/>
        <v>0</v>
      </c>
      <c r="BR37" s="4">
        <f t="shared" si="19"/>
        <v>0</v>
      </c>
      <c r="BS37" s="4">
        <f t="shared" si="19"/>
        <v>0</v>
      </c>
      <c r="BT37" s="4">
        <f t="shared" si="19"/>
        <v>0</v>
      </c>
      <c r="BU37" s="4">
        <f t="shared" si="19"/>
        <v>0</v>
      </c>
      <c r="BV37" s="4">
        <f t="shared" si="19"/>
        <v>0</v>
      </c>
      <c r="BW37" s="4"/>
      <c r="BX37" s="4">
        <f t="shared" si="19"/>
        <v>0</v>
      </c>
      <c r="BY37" s="4">
        <f t="shared" si="19"/>
        <v>0</v>
      </c>
      <c r="BZ37" s="32">
        <f t="shared" si="19"/>
        <v>0</v>
      </c>
      <c r="CA37" s="31">
        <f t="shared" si="19"/>
        <v>0</v>
      </c>
      <c r="CB37" s="4">
        <f t="shared" si="19"/>
        <v>0</v>
      </c>
      <c r="CC37" s="32">
        <f t="shared" si="19"/>
        <v>0</v>
      </c>
      <c r="CD37" s="341">
        <f t="shared" si="21"/>
        <v>0</v>
      </c>
    </row>
    <row r="38" spans="1:82" hidden="1" x14ac:dyDescent="0.3">
      <c r="A38" s="114">
        <f>Admin_Video!A37</f>
        <v>0</v>
      </c>
      <c r="B38" s="114">
        <f>Admin_Video!B37</f>
        <v>0</v>
      </c>
      <c r="C38" s="114">
        <f>Admin_Video!C37</f>
        <v>0</v>
      </c>
      <c r="D38" s="114">
        <f>Admin_Video!D37</f>
        <v>0</v>
      </c>
      <c r="E38" s="114">
        <f>Admin_Video!E37</f>
        <v>0</v>
      </c>
      <c r="F38" s="114">
        <f>Admin_Video!F37</f>
        <v>0</v>
      </c>
      <c r="G38" s="114">
        <f>Admin_Video!G37</f>
        <v>0</v>
      </c>
      <c r="H38" s="114">
        <f>Admin_Video!H37</f>
        <v>0</v>
      </c>
      <c r="I38" s="114">
        <f>Admin_Video!I37</f>
        <v>0</v>
      </c>
      <c r="J38" s="114">
        <f>Admin_Video!J37</f>
        <v>0</v>
      </c>
      <c r="K38" s="114">
        <f>Admin_Video!K37</f>
        <v>0</v>
      </c>
      <c r="L38" s="114">
        <f>Admin_Video!L37</f>
        <v>0</v>
      </c>
      <c r="M38" s="114">
        <f>Admin_Video!M37</f>
        <v>0</v>
      </c>
      <c r="N38" s="114">
        <f>Admin_Video!N37</f>
        <v>0</v>
      </c>
      <c r="O38" s="114">
        <f>Admin_Video!O37</f>
        <v>0</v>
      </c>
      <c r="P38" s="114">
        <f>Admin_Video!P37</f>
        <v>0</v>
      </c>
      <c r="Q38" s="114">
        <f>Admin_Video!Q37</f>
        <v>0</v>
      </c>
      <c r="R38" s="385"/>
      <c r="S38" s="372"/>
      <c r="T38" s="385"/>
      <c r="U38" s="385"/>
      <c r="V38" s="385"/>
      <c r="W38" s="385"/>
      <c r="X38" s="385"/>
      <c r="Y38" s="385"/>
      <c r="Z38" s="372"/>
      <c r="AA38" s="385"/>
      <c r="AB38" s="385"/>
      <c r="AC38" s="385"/>
      <c r="AD38" s="385"/>
      <c r="AE38" s="385"/>
      <c r="AF38" s="385"/>
      <c r="AG38" s="372"/>
      <c r="AH38" s="385"/>
      <c r="AI38" s="385"/>
      <c r="AJ38" s="385"/>
      <c r="AK38" s="385"/>
      <c r="AL38" s="387"/>
      <c r="AM38" s="387"/>
      <c r="AN38" s="4"/>
      <c r="AO38" s="4"/>
      <c r="AP38" s="387"/>
      <c r="AQ38" s="385"/>
      <c r="AR38" s="385"/>
      <c r="AS38" s="385"/>
      <c r="AT38" s="387"/>
      <c r="AU38" s="373"/>
      <c r="AV38" s="385"/>
      <c r="AW38" s="173">
        <f t="shared" si="11"/>
        <v>0</v>
      </c>
      <c r="AX38" s="4">
        <f t="shared" si="20"/>
        <v>0</v>
      </c>
      <c r="AY38" s="4">
        <f t="shared" si="20"/>
        <v>0</v>
      </c>
      <c r="AZ38" s="4">
        <f t="shared" si="20"/>
        <v>0</v>
      </c>
      <c r="BA38" s="4">
        <f t="shared" si="20"/>
        <v>0</v>
      </c>
      <c r="BB38" s="4">
        <f t="shared" si="20"/>
        <v>0</v>
      </c>
      <c r="BC38" s="4">
        <f t="shared" si="20"/>
        <v>0</v>
      </c>
      <c r="BD38" s="4">
        <f t="shared" si="20"/>
        <v>0</v>
      </c>
      <c r="BE38" s="4">
        <f t="shared" si="20"/>
        <v>0</v>
      </c>
      <c r="BF38" s="4">
        <f t="shared" si="20"/>
        <v>0</v>
      </c>
      <c r="BG38" s="4">
        <f t="shared" si="20"/>
        <v>0</v>
      </c>
      <c r="BH38" s="4">
        <f t="shared" si="20"/>
        <v>0</v>
      </c>
      <c r="BI38" s="4">
        <f t="shared" si="20"/>
        <v>0</v>
      </c>
      <c r="BJ38" s="4">
        <f t="shared" si="20"/>
        <v>0</v>
      </c>
      <c r="BK38" s="4">
        <f t="shared" si="20"/>
        <v>0</v>
      </c>
      <c r="BL38" s="4">
        <f t="shared" si="20"/>
        <v>0</v>
      </c>
      <c r="BM38" s="4">
        <f t="shared" si="20"/>
        <v>0</v>
      </c>
      <c r="BN38" s="4">
        <f t="shared" si="19"/>
        <v>0</v>
      </c>
      <c r="BO38" s="4"/>
      <c r="BP38" s="4">
        <f>COUNTIF($R38:$AV38,BP$4)</f>
        <v>0</v>
      </c>
      <c r="BQ38" s="4">
        <f t="shared" si="14"/>
        <v>0</v>
      </c>
      <c r="BR38" s="4">
        <f t="shared" ref="BR38:BZ40" si="22">COUNTIF($R38:$AV38,BR$4)</f>
        <v>0</v>
      </c>
      <c r="BS38" s="4">
        <f t="shared" si="22"/>
        <v>0</v>
      </c>
      <c r="BT38" s="4">
        <f t="shared" si="22"/>
        <v>0</v>
      </c>
      <c r="BU38" s="4">
        <f t="shared" si="22"/>
        <v>0</v>
      </c>
      <c r="BV38" s="4">
        <f t="shared" si="22"/>
        <v>0</v>
      </c>
      <c r="BW38" s="4"/>
      <c r="BX38" s="4">
        <f t="shared" si="22"/>
        <v>0</v>
      </c>
      <c r="BY38" s="4">
        <f t="shared" si="22"/>
        <v>0</v>
      </c>
      <c r="BZ38" s="32">
        <f t="shared" si="22"/>
        <v>0</v>
      </c>
      <c r="CA38" s="31">
        <f t="shared" si="19"/>
        <v>0</v>
      </c>
      <c r="CB38" s="4">
        <f t="shared" si="19"/>
        <v>0</v>
      </c>
      <c r="CC38" s="32">
        <f t="shared" si="19"/>
        <v>0</v>
      </c>
      <c r="CD38" s="341">
        <f t="shared" si="21"/>
        <v>0</v>
      </c>
    </row>
    <row r="39" spans="1:82" hidden="1" x14ac:dyDescent="0.3">
      <c r="A39" s="114">
        <f>Admin_Video!A38</f>
        <v>0</v>
      </c>
      <c r="B39" s="114">
        <f>Admin_Video!B38</f>
        <v>0</v>
      </c>
      <c r="C39" s="114">
        <f>Admin_Video!C38</f>
        <v>0</v>
      </c>
      <c r="D39" s="114">
        <f>Admin_Video!D38</f>
        <v>0</v>
      </c>
      <c r="E39" s="114">
        <f>Admin_Video!E38</f>
        <v>0</v>
      </c>
      <c r="F39" s="114">
        <f>Admin_Video!F38</f>
        <v>0</v>
      </c>
      <c r="G39" s="114">
        <f>Admin_Video!G38</f>
        <v>0</v>
      </c>
      <c r="H39" s="114">
        <f>Admin_Video!H38</f>
        <v>0</v>
      </c>
      <c r="I39" s="114">
        <f>Admin_Video!I38</f>
        <v>0</v>
      </c>
      <c r="J39" s="114">
        <f>Admin_Video!J38</f>
        <v>0</v>
      </c>
      <c r="K39" s="114">
        <f>Admin_Video!K38</f>
        <v>0</v>
      </c>
      <c r="L39" s="114">
        <f>Admin_Video!L38</f>
        <v>0</v>
      </c>
      <c r="M39" s="114">
        <f>Admin_Video!M38</f>
        <v>0</v>
      </c>
      <c r="N39" s="114">
        <f>Admin_Video!N38</f>
        <v>0</v>
      </c>
      <c r="O39" s="114">
        <f>Admin_Video!O38</f>
        <v>0</v>
      </c>
      <c r="P39" s="114">
        <f>Admin_Video!P38</f>
        <v>0</v>
      </c>
      <c r="Q39" s="114">
        <f>Admin_Video!Q38</f>
        <v>0</v>
      </c>
      <c r="R39" s="385"/>
      <c r="S39" s="372"/>
      <c r="T39" s="385"/>
      <c r="U39" s="385"/>
      <c r="V39" s="385"/>
      <c r="W39" s="385"/>
      <c r="X39" s="385"/>
      <c r="Y39" s="385"/>
      <c r="Z39" s="372"/>
      <c r="AA39" s="385"/>
      <c r="AB39" s="385"/>
      <c r="AC39" s="385"/>
      <c r="AD39" s="385"/>
      <c r="AE39" s="385"/>
      <c r="AF39" s="385"/>
      <c r="AG39" s="372"/>
      <c r="AH39" s="385"/>
      <c r="AI39" s="385"/>
      <c r="AJ39" s="385"/>
      <c r="AK39" s="385"/>
      <c r="AL39" s="387"/>
      <c r="AM39" s="387"/>
      <c r="AN39" s="4"/>
      <c r="AO39" s="4"/>
      <c r="AP39" s="387"/>
      <c r="AQ39" s="385"/>
      <c r="AR39" s="385"/>
      <c r="AS39" s="385"/>
      <c r="AT39" s="387"/>
      <c r="AU39" s="373"/>
      <c r="AV39" s="385"/>
      <c r="AW39" s="173">
        <f t="shared" si="11"/>
        <v>0</v>
      </c>
      <c r="AX39" s="4">
        <f t="shared" si="20"/>
        <v>0</v>
      </c>
      <c r="AY39" s="4">
        <f t="shared" si="20"/>
        <v>0</v>
      </c>
      <c r="AZ39" s="4">
        <f t="shared" si="20"/>
        <v>0</v>
      </c>
      <c r="BA39" s="4">
        <f t="shared" si="20"/>
        <v>0</v>
      </c>
      <c r="BB39" s="4">
        <f t="shared" si="20"/>
        <v>0</v>
      </c>
      <c r="BC39" s="4">
        <f t="shared" si="20"/>
        <v>0</v>
      </c>
      <c r="BD39" s="4">
        <f t="shared" si="20"/>
        <v>0</v>
      </c>
      <c r="BE39" s="4">
        <f t="shared" si="20"/>
        <v>0</v>
      </c>
      <c r="BF39" s="4">
        <f t="shared" si="20"/>
        <v>0</v>
      </c>
      <c r="BG39" s="4">
        <f t="shared" si="20"/>
        <v>0</v>
      </c>
      <c r="BH39" s="4">
        <f t="shared" si="20"/>
        <v>0</v>
      </c>
      <c r="BI39" s="4">
        <f t="shared" si="20"/>
        <v>0</v>
      </c>
      <c r="BJ39" s="4">
        <f t="shared" si="20"/>
        <v>0</v>
      </c>
      <c r="BK39" s="4">
        <f t="shared" si="20"/>
        <v>0</v>
      </c>
      <c r="BL39" s="4">
        <f t="shared" si="20"/>
        <v>0</v>
      </c>
      <c r="BM39" s="4">
        <f t="shared" si="20"/>
        <v>0</v>
      </c>
      <c r="BN39" s="4">
        <f t="shared" si="19"/>
        <v>0</v>
      </c>
      <c r="BO39" s="4"/>
      <c r="BP39" s="4">
        <f>COUNTIF($R39:$AV39,BP$4)</f>
        <v>0</v>
      </c>
      <c r="BQ39" s="4">
        <f t="shared" si="14"/>
        <v>0</v>
      </c>
      <c r="BR39" s="4">
        <f t="shared" si="22"/>
        <v>0</v>
      </c>
      <c r="BS39" s="4">
        <f t="shared" si="22"/>
        <v>0</v>
      </c>
      <c r="BT39" s="4">
        <f t="shared" si="22"/>
        <v>0</v>
      </c>
      <c r="BU39" s="4">
        <f t="shared" si="22"/>
        <v>0</v>
      </c>
      <c r="BV39" s="4">
        <f t="shared" si="22"/>
        <v>0</v>
      </c>
      <c r="BW39" s="4"/>
      <c r="BX39" s="4">
        <f t="shared" si="22"/>
        <v>0</v>
      </c>
      <c r="BY39" s="4">
        <f t="shared" si="22"/>
        <v>0</v>
      </c>
      <c r="BZ39" s="32">
        <f t="shared" si="22"/>
        <v>0</v>
      </c>
      <c r="CA39" s="31">
        <f t="shared" si="19"/>
        <v>0</v>
      </c>
      <c r="CB39" s="4">
        <f t="shared" si="19"/>
        <v>0</v>
      </c>
      <c r="CC39" s="32">
        <f t="shared" si="19"/>
        <v>0</v>
      </c>
      <c r="CD39" s="341">
        <f t="shared" si="21"/>
        <v>0</v>
      </c>
    </row>
    <row r="40" spans="1:82" hidden="1" x14ac:dyDescent="0.3">
      <c r="A40" s="114">
        <f>Admin_Video!A39</f>
        <v>0</v>
      </c>
      <c r="B40" s="114">
        <f>Admin_Video!B39</f>
        <v>0</v>
      </c>
      <c r="C40" s="114">
        <f>Admin_Video!C39</f>
        <v>0</v>
      </c>
      <c r="D40" s="114">
        <f>Admin_Video!D39</f>
        <v>0</v>
      </c>
      <c r="E40" s="114">
        <f>Admin_Video!E39</f>
        <v>0</v>
      </c>
      <c r="F40" s="114">
        <f>Admin_Video!F39</f>
        <v>0</v>
      </c>
      <c r="G40" s="114">
        <f>Admin_Video!G39</f>
        <v>0</v>
      </c>
      <c r="H40" s="114">
        <f>Admin_Video!H39</f>
        <v>0</v>
      </c>
      <c r="I40" s="114">
        <f>Admin_Video!I39</f>
        <v>0</v>
      </c>
      <c r="J40" s="114">
        <f>Admin_Video!J39</f>
        <v>0</v>
      </c>
      <c r="K40" s="114">
        <f>Admin_Video!K39</f>
        <v>0</v>
      </c>
      <c r="L40" s="114">
        <f>Admin_Video!L39</f>
        <v>0</v>
      </c>
      <c r="M40" s="114">
        <f>Admin_Video!M39</f>
        <v>0</v>
      </c>
      <c r="N40" s="114">
        <f>Admin_Video!N39</f>
        <v>0</v>
      </c>
      <c r="O40" s="114">
        <f>Admin_Video!O39</f>
        <v>0</v>
      </c>
      <c r="P40" s="114">
        <f>Admin_Video!P39</f>
        <v>0</v>
      </c>
      <c r="Q40" s="114">
        <f>Admin_Video!Q39</f>
        <v>0</v>
      </c>
      <c r="R40" s="385"/>
      <c r="S40" s="372"/>
      <c r="T40" s="385"/>
      <c r="U40" s="385"/>
      <c r="V40" s="385"/>
      <c r="W40" s="385"/>
      <c r="X40" s="385"/>
      <c r="Y40" s="385"/>
      <c r="Z40" s="372"/>
      <c r="AA40" s="385"/>
      <c r="AB40" s="385"/>
      <c r="AC40" s="385"/>
      <c r="AD40" s="385"/>
      <c r="AE40" s="385"/>
      <c r="AF40" s="385"/>
      <c r="AG40" s="372"/>
      <c r="AH40" s="385"/>
      <c r="AI40" s="385"/>
      <c r="AJ40" s="385"/>
      <c r="AK40" s="385"/>
      <c r="AL40" s="387"/>
      <c r="AM40" s="387"/>
      <c r="AN40" s="4"/>
      <c r="AO40" s="4"/>
      <c r="AP40" s="387"/>
      <c r="AQ40" s="385"/>
      <c r="AR40" s="385"/>
      <c r="AS40" s="385"/>
      <c r="AT40" s="387"/>
      <c r="AU40" s="373"/>
      <c r="AV40" s="385"/>
      <c r="AW40" s="173">
        <f t="shared" si="11"/>
        <v>0</v>
      </c>
      <c r="AX40" s="4">
        <f t="shared" si="20"/>
        <v>0</v>
      </c>
      <c r="AY40" s="4">
        <f t="shared" si="20"/>
        <v>0</v>
      </c>
      <c r="AZ40" s="4">
        <f t="shared" si="20"/>
        <v>0</v>
      </c>
      <c r="BA40" s="4">
        <f t="shared" si="20"/>
        <v>0</v>
      </c>
      <c r="BB40" s="4">
        <f t="shared" si="20"/>
        <v>0</v>
      </c>
      <c r="BC40" s="4">
        <f t="shared" si="20"/>
        <v>0</v>
      </c>
      <c r="BD40" s="4">
        <f t="shared" si="20"/>
        <v>0</v>
      </c>
      <c r="BE40" s="4">
        <f t="shared" si="20"/>
        <v>0</v>
      </c>
      <c r="BF40" s="4">
        <f t="shared" si="20"/>
        <v>0</v>
      </c>
      <c r="BG40" s="4">
        <f t="shared" si="20"/>
        <v>0</v>
      </c>
      <c r="BH40" s="4">
        <f t="shared" si="20"/>
        <v>0</v>
      </c>
      <c r="BI40" s="4">
        <f t="shared" si="20"/>
        <v>0</v>
      </c>
      <c r="BJ40" s="4">
        <f t="shared" si="20"/>
        <v>0</v>
      </c>
      <c r="BK40" s="4">
        <f t="shared" si="20"/>
        <v>0</v>
      </c>
      <c r="BL40" s="4">
        <f t="shared" si="20"/>
        <v>0</v>
      </c>
      <c r="BM40" s="4">
        <f t="shared" si="20"/>
        <v>0</v>
      </c>
      <c r="BN40" s="4">
        <f t="shared" si="19"/>
        <v>0</v>
      </c>
      <c r="BO40" s="4"/>
      <c r="BP40" s="4">
        <f>COUNTIF($R40:$AV40,BP$4)</f>
        <v>0</v>
      </c>
      <c r="BQ40" s="4">
        <f t="shared" si="14"/>
        <v>0</v>
      </c>
      <c r="BR40" s="4">
        <f t="shared" si="22"/>
        <v>0</v>
      </c>
      <c r="BS40" s="4">
        <f t="shared" si="22"/>
        <v>0</v>
      </c>
      <c r="BT40" s="4">
        <f t="shared" si="22"/>
        <v>0</v>
      </c>
      <c r="BU40" s="4">
        <f t="shared" si="22"/>
        <v>0</v>
      </c>
      <c r="BV40" s="4">
        <f t="shared" si="22"/>
        <v>0</v>
      </c>
      <c r="BW40" s="4"/>
      <c r="BX40" s="4">
        <f t="shared" si="22"/>
        <v>0</v>
      </c>
      <c r="BY40" s="4">
        <f t="shared" si="22"/>
        <v>0</v>
      </c>
      <c r="BZ40" s="32">
        <f t="shared" si="22"/>
        <v>0</v>
      </c>
      <c r="CA40" s="31">
        <f t="shared" si="19"/>
        <v>0</v>
      </c>
      <c r="CB40" s="4">
        <f t="shared" si="19"/>
        <v>0</v>
      </c>
      <c r="CC40" s="32">
        <f t="shared" si="19"/>
        <v>0</v>
      </c>
      <c r="CD40" s="341">
        <f t="shared" si="21"/>
        <v>0</v>
      </c>
    </row>
    <row r="41" spans="1:82" hidden="1" x14ac:dyDescent="0.3">
      <c r="A41" s="114">
        <f>Admin_Video!A40</f>
        <v>0</v>
      </c>
      <c r="B41" s="114">
        <f>Admin_Video!B40</f>
        <v>0</v>
      </c>
      <c r="C41" s="114">
        <f>Admin_Video!C40</f>
        <v>0</v>
      </c>
      <c r="D41" s="114">
        <f>Admin_Video!D40</f>
        <v>0</v>
      </c>
      <c r="E41" s="114">
        <f>Admin_Video!E40</f>
        <v>0</v>
      </c>
      <c r="F41" s="114">
        <f>Admin_Video!F40</f>
        <v>0</v>
      </c>
      <c r="G41" s="114">
        <f>Admin_Video!G40</f>
        <v>0</v>
      </c>
      <c r="H41" s="114">
        <f>Admin_Video!H40</f>
        <v>0</v>
      </c>
      <c r="I41" s="114">
        <f>Admin_Video!I40</f>
        <v>0</v>
      </c>
      <c r="J41" s="114">
        <f>Admin_Video!J40</f>
        <v>0</v>
      </c>
      <c r="K41" s="114">
        <f>Admin_Video!K40</f>
        <v>0</v>
      </c>
      <c r="L41" s="114">
        <f>Admin_Video!L40</f>
        <v>0</v>
      </c>
      <c r="M41" s="114">
        <f>Admin_Video!M40</f>
        <v>0</v>
      </c>
      <c r="N41" s="114">
        <f>Admin_Video!N40</f>
        <v>0</v>
      </c>
      <c r="O41" s="114">
        <f>Admin_Video!O40</f>
        <v>0</v>
      </c>
      <c r="P41" s="114">
        <f>Admin_Video!P40</f>
        <v>0</v>
      </c>
      <c r="Q41" s="114">
        <f>Admin_Video!Q40</f>
        <v>0</v>
      </c>
      <c r="R41" s="385"/>
      <c r="S41" s="372"/>
      <c r="T41" s="385"/>
      <c r="U41" s="385"/>
      <c r="V41" s="385"/>
      <c r="W41" s="385"/>
      <c r="X41" s="385"/>
      <c r="Y41" s="385"/>
      <c r="Z41" s="372"/>
      <c r="AA41" s="385"/>
      <c r="AB41" s="385"/>
      <c r="AC41" s="385"/>
      <c r="AD41" s="385"/>
      <c r="AE41" s="385"/>
      <c r="AF41" s="385"/>
      <c r="AG41" s="372"/>
      <c r="AH41" s="385"/>
      <c r="AI41" s="385"/>
      <c r="AJ41" s="385"/>
      <c r="AK41" s="385"/>
      <c r="AL41" s="387"/>
      <c r="AM41" s="387"/>
      <c r="AN41" s="4"/>
      <c r="AO41" s="4"/>
      <c r="AP41" s="387"/>
      <c r="AQ41" s="385"/>
      <c r="AR41" s="385"/>
      <c r="AS41" s="385"/>
      <c r="AT41" s="387"/>
      <c r="AU41" s="373"/>
      <c r="AV41" s="385"/>
      <c r="AW41" s="173">
        <f t="shared" si="11"/>
        <v>0</v>
      </c>
      <c r="AX41" s="41">
        <f t="shared" si="20"/>
        <v>0</v>
      </c>
      <c r="AY41" s="41">
        <f t="shared" si="20"/>
        <v>0</v>
      </c>
      <c r="AZ41" s="41">
        <f t="shared" si="20"/>
        <v>0</v>
      </c>
      <c r="BA41" s="41">
        <f t="shared" si="20"/>
        <v>0</v>
      </c>
      <c r="BB41" s="41">
        <f t="shared" si="20"/>
        <v>0</v>
      </c>
      <c r="BC41" s="41">
        <f t="shared" si="20"/>
        <v>0</v>
      </c>
      <c r="BD41" s="41">
        <f t="shared" si="20"/>
        <v>0</v>
      </c>
      <c r="BE41" s="41">
        <f t="shared" si="20"/>
        <v>0</v>
      </c>
      <c r="BF41" s="41">
        <f t="shared" si="20"/>
        <v>0</v>
      </c>
      <c r="BG41" s="41">
        <f t="shared" si="20"/>
        <v>0</v>
      </c>
      <c r="BH41" s="41">
        <f t="shared" si="20"/>
        <v>0</v>
      </c>
      <c r="BI41" s="41">
        <f t="shared" si="20"/>
        <v>0</v>
      </c>
      <c r="BJ41" s="41">
        <f t="shared" si="20"/>
        <v>0</v>
      </c>
      <c r="BK41" s="41">
        <f t="shared" si="20"/>
        <v>0</v>
      </c>
      <c r="BL41" s="41">
        <f t="shared" si="20"/>
        <v>0</v>
      </c>
      <c r="BM41" s="41">
        <f t="shared" si="20"/>
        <v>0</v>
      </c>
      <c r="BN41" s="41">
        <f t="shared" si="19"/>
        <v>0</v>
      </c>
      <c r="BO41" s="41"/>
      <c r="BP41" s="41">
        <f t="shared" si="19"/>
        <v>0</v>
      </c>
      <c r="BQ41" s="41">
        <f t="shared" si="14"/>
        <v>0</v>
      </c>
      <c r="BR41" s="41">
        <f t="shared" si="19"/>
        <v>0</v>
      </c>
      <c r="BS41" s="41">
        <f t="shared" si="19"/>
        <v>0</v>
      </c>
      <c r="BT41" s="41">
        <f t="shared" si="19"/>
        <v>0</v>
      </c>
      <c r="BU41" s="41">
        <f t="shared" si="19"/>
        <v>0</v>
      </c>
      <c r="BV41" s="41">
        <f t="shared" si="19"/>
        <v>0</v>
      </c>
      <c r="BW41" s="41"/>
      <c r="BX41" s="41">
        <f t="shared" si="19"/>
        <v>0</v>
      </c>
      <c r="BY41" s="41">
        <f t="shared" si="19"/>
        <v>0</v>
      </c>
      <c r="BZ41" s="42">
        <f t="shared" si="19"/>
        <v>0</v>
      </c>
      <c r="CA41" s="31">
        <f t="shared" si="19"/>
        <v>0</v>
      </c>
      <c r="CB41" s="4">
        <f t="shared" si="19"/>
        <v>0</v>
      </c>
      <c r="CC41" s="32">
        <f t="shared" si="19"/>
        <v>0</v>
      </c>
      <c r="CD41" s="341">
        <f t="shared" si="21"/>
        <v>0</v>
      </c>
    </row>
    <row r="42" spans="1:82" hidden="1" x14ac:dyDescent="0.3">
      <c r="A42" s="114">
        <f>Admin_Video!A41</f>
        <v>0</v>
      </c>
      <c r="B42" s="114">
        <f>Admin_Video!B41</f>
        <v>0</v>
      </c>
      <c r="C42" s="114">
        <f>Admin_Video!C41</f>
        <v>0</v>
      </c>
      <c r="D42" s="114">
        <f>Admin_Video!D41</f>
        <v>0</v>
      </c>
      <c r="E42" s="114">
        <f>Admin_Video!E41</f>
        <v>0</v>
      </c>
      <c r="F42" s="114">
        <f>Admin_Video!F41</f>
        <v>0</v>
      </c>
      <c r="G42" s="114">
        <f>Admin_Video!G41</f>
        <v>0</v>
      </c>
      <c r="H42" s="114">
        <f>Admin_Video!H41</f>
        <v>0</v>
      </c>
      <c r="I42" s="114">
        <f>Admin_Video!I41</f>
        <v>0</v>
      </c>
      <c r="J42" s="114">
        <f>Admin_Video!J41</f>
        <v>0</v>
      </c>
      <c r="K42" s="114">
        <f>Admin_Video!K41</f>
        <v>0</v>
      </c>
      <c r="L42" s="114">
        <f>Admin_Video!L41</f>
        <v>0</v>
      </c>
      <c r="M42" s="114">
        <f>Admin_Video!M41</f>
        <v>0</v>
      </c>
      <c r="N42" s="114">
        <f>Admin_Video!N41</f>
        <v>0</v>
      </c>
      <c r="O42" s="114">
        <f>Admin_Video!O41</f>
        <v>0</v>
      </c>
      <c r="P42" s="114">
        <f>Admin_Video!P41</f>
        <v>0</v>
      </c>
      <c r="Q42" s="114">
        <f>Admin_Video!Q41</f>
        <v>0</v>
      </c>
      <c r="R42" s="385"/>
      <c r="S42" s="372"/>
      <c r="T42" s="385"/>
      <c r="U42" s="385"/>
      <c r="V42" s="385"/>
      <c r="W42" s="385"/>
      <c r="X42" s="385"/>
      <c r="Y42" s="385"/>
      <c r="Z42" s="372"/>
      <c r="AA42" s="385"/>
      <c r="AB42" s="385"/>
      <c r="AC42" s="385"/>
      <c r="AD42" s="385"/>
      <c r="AE42" s="385"/>
      <c r="AF42" s="385"/>
      <c r="AG42" s="372"/>
      <c r="AH42" s="385"/>
      <c r="AI42" s="385"/>
      <c r="AJ42" s="385"/>
      <c r="AK42" s="385"/>
      <c r="AL42" s="387"/>
      <c r="AM42" s="387"/>
      <c r="AN42" s="4"/>
      <c r="AO42" s="4"/>
      <c r="AP42" s="387"/>
      <c r="AQ42" s="385"/>
      <c r="AR42" s="385"/>
      <c r="AS42" s="385"/>
      <c r="AT42" s="387"/>
      <c r="AU42" s="373"/>
      <c r="AV42" s="385"/>
      <c r="AW42" s="173">
        <f t="shared" si="11"/>
        <v>0</v>
      </c>
      <c r="AX42" s="4">
        <f t="shared" si="20"/>
        <v>0</v>
      </c>
      <c r="AY42" s="4">
        <f t="shared" si="20"/>
        <v>0</v>
      </c>
      <c r="AZ42" s="4">
        <f t="shared" si="20"/>
        <v>0</v>
      </c>
      <c r="BA42" s="4">
        <f t="shared" si="20"/>
        <v>0</v>
      </c>
      <c r="BB42" s="4">
        <f t="shared" si="20"/>
        <v>0</v>
      </c>
      <c r="BC42" s="4">
        <f t="shared" si="20"/>
        <v>0</v>
      </c>
      <c r="BD42" s="4">
        <f t="shared" si="20"/>
        <v>0</v>
      </c>
      <c r="BE42" s="4">
        <f t="shared" si="20"/>
        <v>0</v>
      </c>
      <c r="BF42" s="4">
        <f t="shared" si="20"/>
        <v>0</v>
      </c>
      <c r="BG42" s="4">
        <f t="shared" si="20"/>
        <v>0</v>
      </c>
      <c r="BH42" s="4">
        <f t="shared" si="20"/>
        <v>0</v>
      </c>
      <c r="BI42" s="4">
        <f t="shared" si="20"/>
        <v>0</v>
      </c>
      <c r="BJ42" s="4">
        <f t="shared" si="20"/>
        <v>0</v>
      </c>
      <c r="BK42" s="4">
        <f t="shared" si="20"/>
        <v>0</v>
      </c>
      <c r="BL42" s="4">
        <f t="shared" si="20"/>
        <v>0</v>
      </c>
      <c r="BM42" s="4">
        <f t="shared" si="20"/>
        <v>0</v>
      </c>
      <c r="BN42" s="4">
        <f t="shared" si="19"/>
        <v>0</v>
      </c>
      <c r="BO42" s="4"/>
      <c r="BP42" s="4">
        <f t="shared" si="19"/>
        <v>0</v>
      </c>
      <c r="BQ42" s="4">
        <f t="shared" si="14"/>
        <v>0</v>
      </c>
      <c r="BR42" s="4">
        <f t="shared" si="19"/>
        <v>0</v>
      </c>
      <c r="BS42" s="4">
        <f t="shared" si="19"/>
        <v>0</v>
      </c>
      <c r="BT42" s="4">
        <f t="shared" si="19"/>
        <v>0</v>
      </c>
      <c r="BU42" s="4">
        <f t="shared" si="19"/>
        <v>0</v>
      </c>
      <c r="BV42" s="4">
        <f t="shared" si="19"/>
        <v>0</v>
      </c>
      <c r="BW42" s="4"/>
      <c r="BX42" s="4">
        <f t="shared" si="19"/>
        <v>0</v>
      </c>
      <c r="BY42" s="4">
        <f t="shared" si="19"/>
        <v>0</v>
      </c>
      <c r="BZ42" s="32">
        <f t="shared" si="19"/>
        <v>0</v>
      </c>
      <c r="CA42" s="31">
        <f t="shared" si="19"/>
        <v>0</v>
      </c>
      <c r="CB42" s="4">
        <f t="shared" si="19"/>
        <v>0</v>
      </c>
      <c r="CC42" s="32">
        <f t="shared" si="19"/>
        <v>0</v>
      </c>
      <c r="CD42" s="341">
        <f t="shared" si="21"/>
        <v>0</v>
      </c>
    </row>
    <row r="43" spans="1:82" hidden="1" x14ac:dyDescent="0.3">
      <c r="A43" s="114">
        <f>Admin_Video!A42</f>
        <v>0</v>
      </c>
      <c r="B43" s="114">
        <f>Admin_Video!B42</f>
        <v>0</v>
      </c>
      <c r="C43" s="114">
        <f>Admin_Video!C42</f>
        <v>0</v>
      </c>
      <c r="D43" s="114">
        <f>Admin_Video!D42</f>
        <v>0</v>
      </c>
      <c r="E43" s="114">
        <f>Admin_Video!E42</f>
        <v>0</v>
      </c>
      <c r="F43" s="114">
        <f>Admin_Video!F42</f>
        <v>0</v>
      </c>
      <c r="G43" s="114">
        <f>Admin_Video!G42</f>
        <v>0</v>
      </c>
      <c r="H43" s="114">
        <f>Admin_Video!H42</f>
        <v>0</v>
      </c>
      <c r="I43" s="114">
        <f>Admin_Video!I42</f>
        <v>0</v>
      </c>
      <c r="J43" s="114">
        <f>Admin_Video!J42</f>
        <v>0</v>
      </c>
      <c r="K43" s="114">
        <f>Admin_Video!K42</f>
        <v>0</v>
      </c>
      <c r="L43" s="114">
        <f>Admin_Video!L42</f>
        <v>0</v>
      </c>
      <c r="M43" s="114">
        <f>Admin_Video!M42</f>
        <v>0</v>
      </c>
      <c r="N43" s="114">
        <f>Admin_Video!N42</f>
        <v>0</v>
      </c>
      <c r="O43" s="114">
        <f>Admin_Video!O42</f>
        <v>0</v>
      </c>
      <c r="P43" s="114">
        <f>Admin_Video!P42</f>
        <v>0</v>
      </c>
      <c r="Q43" s="114">
        <f>Admin_Video!Q42</f>
        <v>0</v>
      </c>
      <c r="R43" s="385"/>
      <c r="S43" s="372"/>
      <c r="T43" s="385"/>
      <c r="U43" s="385"/>
      <c r="V43" s="385"/>
      <c r="W43" s="385"/>
      <c r="X43" s="385"/>
      <c r="Y43" s="385"/>
      <c r="Z43" s="372"/>
      <c r="AA43" s="385"/>
      <c r="AB43" s="385"/>
      <c r="AC43" s="385"/>
      <c r="AD43" s="385"/>
      <c r="AE43" s="385"/>
      <c r="AF43" s="385"/>
      <c r="AG43" s="372"/>
      <c r="AH43" s="385"/>
      <c r="AI43" s="385"/>
      <c r="AJ43" s="385"/>
      <c r="AK43" s="385"/>
      <c r="AL43" s="387"/>
      <c r="AM43" s="387"/>
      <c r="AN43" s="4"/>
      <c r="AO43" s="4"/>
      <c r="AP43" s="387"/>
      <c r="AQ43" s="385"/>
      <c r="AR43" s="385"/>
      <c r="AS43" s="385"/>
      <c r="AT43" s="387"/>
      <c r="AU43" s="373"/>
      <c r="AV43" s="385"/>
      <c r="AW43" s="173">
        <f t="shared" si="11"/>
        <v>0</v>
      </c>
      <c r="AX43" s="4">
        <f t="shared" si="20"/>
        <v>0</v>
      </c>
      <c r="AY43" s="4">
        <f t="shared" si="20"/>
        <v>0</v>
      </c>
      <c r="AZ43" s="4">
        <f t="shared" si="20"/>
        <v>0</v>
      </c>
      <c r="BA43" s="4">
        <f t="shared" si="20"/>
        <v>0</v>
      </c>
      <c r="BB43" s="4">
        <f t="shared" si="20"/>
        <v>0</v>
      </c>
      <c r="BC43" s="4">
        <f t="shared" si="20"/>
        <v>0</v>
      </c>
      <c r="BD43" s="4">
        <f t="shared" si="20"/>
        <v>0</v>
      </c>
      <c r="BE43" s="4">
        <f t="shared" si="20"/>
        <v>0</v>
      </c>
      <c r="BF43" s="4">
        <f t="shared" si="20"/>
        <v>0</v>
      </c>
      <c r="BG43" s="4">
        <f t="shared" si="20"/>
        <v>0</v>
      </c>
      <c r="BH43" s="4">
        <f t="shared" si="20"/>
        <v>0</v>
      </c>
      <c r="BI43" s="4">
        <f t="shared" si="20"/>
        <v>0</v>
      </c>
      <c r="BJ43" s="4">
        <f t="shared" si="20"/>
        <v>0</v>
      </c>
      <c r="BK43" s="4">
        <f t="shared" si="20"/>
        <v>0</v>
      </c>
      <c r="BL43" s="4">
        <f t="shared" si="20"/>
        <v>0</v>
      </c>
      <c r="BM43" s="4">
        <f t="shared" si="20"/>
        <v>0</v>
      </c>
      <c r="BN43" s="4">
        <f t="shared" si="19"/>
        <v>0</v>
      </c>
      <c r="BO43" s="4"/>
      <c r="BP43" s="4">
        <f t="shared" si="19"/>
        <v>0</v>
      </c>
      <c r="BQ43" s="4">
        <f t="shared" si="14"/>
        <v>0</v>
      </c>
      <c r="BR43" s="4">
        <f t="shared" si="19"/>
        <v>0</v>
      </c>
      <c r="BS43" s="4">
        <f t="shared" si="19"/>
        <v>0</v>
      </c>
      <c r="BT43" s="4">
        <f t="shared" si="19"/>
        <v>0</v>
      </c>
      <c r="BU43" s="4">
        <f t="shared" si="19"/>
        <v>0</v>
      </c>
      <c r="BV43" s="4">
        <f t="shared" si="19"/>
        <v>0</v>
      </c>
      <c r="BW43" s="4"/>
      <c r="BX43" s="4">
        <f t="shared" si="19"/>
        <v>0</v>
      </c>
      <c r="BY43" s="4">
        <f t="shared" si="19"/>
        <v>0</v>
      </c>
      <c r="BZ43" s="32">
        <f t="shared" si="19"/>
        <v>0</v>
      </c>
      <c r="CA43" s="31">
        <f t="shared" si="19"/>
        <v>0</v>
      </c>
      <c r="CB43" s="4">
        <f t="shared" si="19"/>
        <v>0</v>
      </c>
      <c r="CC43" s="32">
        <f t="shared" si="19"/>
        <v>0</v>
      </c>
      <c r="CD43" s="341">
        <f t="shared" si="21"/>
        <v>0</v>
      </c>
    </row>
    <row r="44" spans="1:82" hidden="1" x14ac:dyDescent="0.3">
      <c r="A44" s="114">
        <f>Admin_Video!A43</f>
        <v>0</v>
      </c>
      <c r="B44" s="114">
        <f>Admin_Video!B43</f>
        <v>0</v>
      </c>
      <c r="C44" s="114">
        <f>Admin_Video!C43</f>
        <v>0</v>
      </c>
      <c r="D44" s="114">
        <f>Admin_Video!D43</f>
        <v>0</v>
      </c>
      <c r="E44" s="114">
        <f>Admin_Video!E43</f>
        <v>0</v>
      </c>
      <c r="F44" s="114">
        <f>Admin_Video!F43</f>
        <v>0</v>
      </c>
      <c r="G44" s="114">
        <f>Admin_Video!G43</f>
        <v>0</v>
      </c>
      <c r="H44" s="114">
        <f>Admin_Video!H43</f>
        <v>0</v>
      </c>
      <c r="I44" s="114">
        <f>Admin_Video!I43</f>
        <v>0</v>
      </c>
      <c r="J44" s="114">
        <f>Admin_Video!J43</f>
        <v>0</v>
      </c>
      <c r="K44" s="114">
        <f>Admin_Video!K43</f>
        <v>0</v>
      </c>
      <c r="L44" s="114">
        <f>Admin_Video!L43</f>
        <v>0</v>
      </c>
      <c r="M44" s="114">
        <f>Admin_Video!M43</f>
        <v>0</v>
      </c>
      <c r="N44" s="114">
        <f>Admin_Video!N43</f>
        <v>0</v>
      </c>
      <c r="O44" s="114">
        <f>Admin_Video!O43</f>
        <v>0</v>
      </c>
      <c r="P44" s="114">
        <f>Admin_Video!P43</f>
        <v>0</v>
      </c>
      <c r="Q44" s="114">
        <f>Admin_Video!Q43</f>
        <v>0</v>
      </c>
      <c r="R44" s="385"/>
      <c r="S44" s="372"/>
      <c r="T44" s="385"/>
      <c r="U44" s="385"/>
      <c r="V44" s="385"/>
      <c r="W44" s="385"/>
      <c r="X44" s="385"/>
      <c r="Y44" s="385"/>
      <c r="Z44" s="372"/>
      <c r="AA44" s="385"/>
      <c r="AB44" s="385"/>
      <c r="AC44" s="385"/>
      <c r="AD44" s="385"/>
      <c r="AE44" s="385"/>
      <c r="AF44" s="385"/>
      <c r="AG44" s="372"/>
      <c r="AH44" s="385"/>
      <c r="AI44" s="385"/>
      <c r="AJ44" s="385"/>
      <c r="AK44" s="385"/>
      <c r="AL44" s="387"/>
      <c r="AM44" s="387"/>
      <c r="AN44" s="4"/>
      <c r="AO44" s="4"/>
      <c r="AP44" s="387"/>
      <c r="AQ44" s="385"/>
      <c r="AR44" s="385"/>
      <c r="AS44" s="385"/>
      <c r="AT44" s="387"/>
      <c r="AU44" s="373"/>
      <c r="AV44" s="385"/>
      <c r="AW44" s="173">
        <f t="shared" si="11"/>
        <v>0</v>
      </c>
      <c r="AX44" s="4">
        <f t="shared" si="20"/>
        <v>0</v>
      </c>
      <c r="AY44" s="4">
        <f t="shared" si="20"/>
        <v>0</v>
      </c>
      <c r="AZ44" s="4">
        <f t="shared" si="20"/>
        <v>0</v>
      </c>
      <c r="BA44" s="4">
        <f t="shared" si="20"/>
        <v>0</v>
      </c>
      <c r="BB44" s="4">
        <f t="shared" si="20"/>
        <v>0</v>
      </c>
      <c r="BC44" s="4">
        <f t="shared" si="20"/>
        <v>0</v>
      </c>
      <c r="BD44" s="4">
        <f t="shared" si="20"/>
        <v>0</v>
      </c>
      <c r="BE44" s="4">
        <f t="shared" si="20"/>
        <v>0</v>
      </c>
      <c r="BF44" s="4">
        <f t="shared" si="20"/>
        <v>0</v>
      </c>
      <c r="BG44" s="4">
        <f t="shared" si="20"/>
        <v>0</v>
      </c>
      <c r="BH44" s="4">
        <f t="shared" si="20"/>
        <v>0</v>
      </c>
      <c r="BI44" s="4">
        <f t="shared" si="20"/>
        <v>0</v>
      </c>
      <c r="BJ44" s="4">
        <f t="shared" si="20"/>
        <v>0</v>
      </c>
      <c r="BK44" s="4">
        <f t="shared" si="20"/>
        <v>0</v>
      </c>
      <c r="BL44" s="4">
        <f t="shared" si="20"/>
        <v>0</v>
      </c>
      <c r="BM44" s="4">
        <f t="shared" si="20"/>
        <v>0</v>
      </c>
      <c r="BN44" s="4">
        <f t="shared" si="19"/>
        <v>0</v>
      </c>
      <c r="BO44" s="4"/>
      <c r="BP44" s="4">
        <f t="shared" si="19"/>
        <v>0</v>
      </c>
      <c r="BQ44" s="4">
        <f t="shared" si="14"/>
        <v>0</v>
      </c>
      <c r="BR44" s="4">
        <f t="shared" si="19"/>
        <v>0</v>
      </c>
      <c r="BS44" s="4">
        <f t="shared" si="19"/>
        <v>0</v>
      </c>
      <c r="BT44" s="4">
        <f t="shared" si="19"/>
        <v>0</v>
      </c>
      <c r="BU44" s="4">
        <f t="shared" si="19"/>
        <v>0</v>
      </c>
      <c r="BV44" s="4">
        <f t="shared" si="19"/>
        <v>0</v>
      </c>
      <c r="BW44" s="4"/>
      <c r="BX44" s="4">
        <f t="shared" si="19"/>
        <v>0</v>
      </c>
      <c r="BY44" s="4">
        <f t="shared" si="19"/>
        <v>0</v>
      </c>
      <c r="BZ44" s="32">
        <f t="shared" si="19"/>
        <v>0</v>
      </c>
      <c r="CA44" s="31">
        <f t="shared" si="19"/>
        <v>0</v>
      </c>
      <c r="CB44" s="4">
        <f t="shared" si="19"/>
        <v>0</v>
      </c>
      <c r="CC44" s="32">
        <f t="shared" si="19"/>
        <v>0</v>
      </c>
      <c r="CD44" s="341">
        <f t="shared" si="21"/>
        <v>0</v>
      </c>
    </row>
    <row r="45" spans="1:82" hidden="1" x14ac:dyDescent="0.3">
      <c r="A45" s="114">
        <f>Admin_Video!A44</f>
        <v>0</v>
      </c>
      <c r="B45" s="114">
        <f>Admin_Video!B44</f>
        <v>0</v>
      </c>
      <c r="C45" s="114">
        <f>Admin_Video!C44</f>
        <v>0</v>
      </c>
      <c r="D45" s="114">
        <f>Admin_Video!D44</f>
        <v>0</v>
      </c>
      <c r="E45" s="114">
        <f>Admin_Video!E44</f>
        <v>0</v>
      </c>
      <c r="F45" s="114">
        <f>Admin_Video!F44</f>
        <v>0</v>
      </c>
      <c r="G45" s="114">
        <f>Admin_Video!G44</f>
        <v>0</v>
      </c>
      <c r="H45" s="114">
        <f>Admin_Video!H44</f>
        <v>0</v>
      </c>
      <c r="I45" s="114">
        <f>Admin_Video!I44</f>
        <v>0</v>
      </c>
      <c r="J45" s="114">
        <f>Admin_Video!J44</f>
        <v>0</v>
      </c>
      <c r="K45" s="114">
        <f>Admin_Video!K44</f>
        <v>0</v>
      </c>
      <c r="L45" s="114">
        <f>Admin_Video!L44</f>
        <v>0</v>
      </c>
      <c r="M45" s="114">
        <f>Admin_Video!M44</f>
        <v>0</v>
      </c>
      <c r="N45" s="114">
        <f>Admin_Video!N44</f>
        <v>0</v>
      </c>
      <c r="O45" s="114">
        <f>Admin_Video!O44</f>
        <v>0</v>
      </c>
      <c r="P45" s="114">
        <f>Admin_Video!P44</f>
        <v>0</v>
      </c>
      <c r="Q45" s="114">
        <f>Admin_Video!Q44</f>
        <v>0</v>
      </c>
      <c r="R45" s="105">
        <v>0</v>
      </c>
      <c r="S45" s="106"/>
      <c r="T45" s="385"/>
      <c r="U45" s="106"/>
      <c r="V45" s="106"/>
      <c r="W45" s="106"/>
      <c r="X45" s="106"/>
      <c r="Y45" s="106"/>
      <c r="Z45" s="106"/>
      <c r="AA45" s="385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385"/>
      <c r="AW45" s="173">
        <f t="shared" ref="AW45:AW61" si="23">SUM(AX45:BV45)+BZ45+CA45+CB45+CC45+CD45</f>
        <v>0</v>
      </c>
      <c r="AX45" s="4">
        <f t="shared" si="20"/>
        <v>0</v>
      </c>
      <c r="AY45" s="4">
        <f t="shared" si="20"/>
        <v>0</v>
      </c>
      <c r="AZ45" s="4">
        <f t="shared" si="20"/>
        <v>0</v>
      </c>
      <c r="BA45" s="4">
        <f t="shared" si="20"/>
        <v>0</v>
      </c>
      <c r="BB45" s="4">
        <f t="shared" si="20"/>
        <v>0</v>
      </c>
      <c r="BC45" s="4">
        <f t="shared" si="20"/>
        <v>0</v>
      </c>
      <c r="BD45" s="4">
        <f t="shared" si="20"/>
        <v>0</v>
      </c>
      <c r="BE45" s="4">
        <f t="shared" si="20"/>
        <v>0</v>
      </c>
      <c r="BF45" s="4">
        <f t="shared" si="20"/>
        <v>0</v>
      </c>
      <c r="BG45" s="4">
        <f t="shared" si="20"/>
        <v>0</v>
      </c>
      <c r="BH45" s="4">
        <f t="shared" si="20"/>
        <v>0</v>
      </c>
      <c r="BI45" s="4">
        <f t="shared" si="20"/>
        <v>0</v>
      </c>
      <c r="BJ45" s="4">
        <f t="shared" si="20"/>
        <v>0</v>
      </c>
      <c r="BK45" s="4">
        <f t="shared" si="20"/>
        <v>0</v>
      </c>
      <c r="BL45" s="4">
        <f t="shared" si="20"/>
        <v>0</v>
      </c>
      <c r="BM45" s="4">
        <f t="shared" si="20"/>
        <v>0</v>
      </c>
      <c r="BN45" s="4">
        <f t="shared" si="19"/>
        <v>0</v>
      </c>
      <c r="BO45" s="4"/>
      <c r="BP45" s="4">
        <f t="shared" si="19"/>
        <v>0</v>
      </c>
      <c r="BQ45" s="4">
        <f t="shared" si="14"/>
        <v>0</v>
      </c>
      <c r="BR45" s="4">
        <f t="shared" si="19"/>
        <v>0</v>
      </c>
      <c r="BS45" s="4">
        <f t="shared" si="19"/>
        <v>0</v>
      </c>
      <c r="BT45" s="4">
        <f t="shared" si="19"/>
        <v>0</v>
      </c>
      <c r="BU45" s="4">
        <f t="shared" si="19"/>
        <v>0</v>
      </c>
      <c r="BV45" s="4">
        <f t="shared" si="19"/>
        <v>0</v>
      </c>
      <c r="BW45" s="4"/>
      <c r="BX45" s="4">
        <f t="shared" si="19"/>
        <v>0</v>
      </c>
      <c r="BY45" s="4">
        <f t="shared" si="19"/>
        <v>0</v>
      </c>
      <c r="BZ45" s="32">
        <f t="shared" si="19"/>
        <v>0</v>
      </c>
      <c r="CA45" s="31">
        <f t="shared" si="19"/>
        <v>0</v>
      </c>
      <c r="CB45" s="4">
        <f t="shared" si="19"/>
        <v>0</v>
      </c>
      <c r="CC45" s="32">
        <f t="shared" si="19"/>
        <v>0</v>
      </c>
      <c r="CD45" s="341">
        <f t="shared" si="21"/>
        <v>0</v>
      </c>
    </row>
    <row r="46" spans="1:82" hidden="1" x14ac:dyDescent="0.3">
      <c r="A46" s="114">
        <f>Admin_Video!A45</f>
        <v>0</v>
      </c>
      <c r="B46" s="114">
        <f>Admin_Video!B45</f>
        <v>0</v>
      </c>
      <c r="C46" s="114">
        <f>Admin_Video!C45</f>
        <v>0</v>
      </c>
      <c r="D46" s="114">
        <f>Admin_Video!D45</f>
        <v>0</v>
      </c>
      <c r="E46" s="114">
        <f>Admin_Video!E45</f>
        <v>0</v>
      </c>
      <c r="F46" s="114">
        <f>Admin_Video!F45</f>
        <v>0</v>
      </c>
      <c r="G46" s="114">
        <f>Admin_Video!G45</f>
        <v>0</v>
      </c>
      <c r="H46" s="114">
        <f>Admin_Video!H45</f>
        <v>0</v>
      </c>
      <c r="I46" s="114">
        <f>Admin_Video!I45</f>
        <v>0</v>
      </c>
      <c r="J46" s="114">
        <f>Admin_Video!J45</f>
        <v>0</v>
      </c>
      <c r="K46" s="114">
        <f>Admin_Video!K45</f>
        <v>0</v>
      </c>
      <c r="L46" s="114">
        <f>Admin_Video!L45</f>
        <v>0</v>
      </c>
      <c r="M46" s="114">
        <f>Admin_Video!M45</f>
        <v>0</v>
      </c>
      <c r="N46" s="114">
        <f>Admin_Video!N45</f>
        <v>0</v>
      </c>
      <c r="O46" s="114">
        <f>Admin_Video!O45</f>
        <v>0</v>
      </c>
      <c r="P46" s="114">
        <f>Admin_Video!P45</f>
        <v>0</v>
      </c>
      <c r="Q46" s="114">
        <f>Admin_Video!Q45</f>
        <v>0</v>
      </c>
      <c r="R46" s="105">
        <v>0</v>
      </c>
      <c r="S46" s="106"/>
      <c r="T46" s="385"/>
      <c r="U46" s="106"/>
      <c r="V46" s="106"/>
      <c r="W46" s="106"/>
      <c r="X46" s="106"/>
      <c r="Y46" s="106"/>
      <c r="Z46" s="106"/>
      <c r="AA46" s="385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385"/>
      <c r="AW46" s="173">
        <f t="shared" si="23"/>
        <v>0</v>
      </c>
      <c r="AX46" s="4">
        <f t="shared" si="20"/>
        <v>0</v>
      </c>
      <c r="AY46" s="4">
        <f t="shared" si="20"/>
        <v>0</v>
      </c>
      <c r="AZ46" s="4">
        <f t="shared" si="20"/>
        <v>0</v>
      </c>
      <c r="BA46" s="4">
        <f t="shared" si="20"/>
        <v>0</v>
      </c>
      <c r="BB46" s="4">
        <f t="shared" si="20"/>
        <v>0</v>
      </c>
      <c r="BC46" s="4">
        <f t="shared" si="20"/>
        <v>0</v>
      </c>
      <c r="BD46" s="4">
        <f t="shared" si="20"/>
        <v>0</v>
      </c>
      <c r="BE46" s="4">
        <f t="shared" si="20"/>
        <v>0</v>
      </c>
      <c r="BF46" s="4">
        <f t="shared" si="20"/>
        <v>0</v>
      </c>
      <c r="BG46" s="4">
        <f t="shared" si="20"/>
        <v>0</v>
      </c>
      <c r="BH46" s="4">
        <f t="shared" si="20"/>
        <v>0</v>
      </c>
      <c r="BI46" s="4">
        <f t="shared" si="20"/>
        <v>0</v>
      </c>
      <c r="BJ46" s="4">
        <f t="shared" si="20"/>
        <v>0</v>
      </c>
      <c r="BK46" s="4">
        <f t="shared" si="20"/>
        <v>0</v>
      </c>
      <c r="BL46" s="4">
        <f t="shared" si="20"/>
        <v>0</v>
      </c>
      <c r="BM46" s="4">
        <f t="shared" si="20"/>
        <v>0</v>
      </c>
      <c r="BN46" s="4">
        <f t="shared" si="19"/>
        <v>0</v>
      </c>
      <c r="BO46" s="4"/>
      <c r="BP46" s="4">
        <f t="shared" si="19"/>
        <v>0</v>
      </c>
      <c r="BQ46" s="4">
        <f t="shared" si="14"/>
        <v>0</v>
      </c>
      <c r="BR46" s="4">
        <f t="shared" si="19"/>
        <v>0</v>
      </c>
      <c r="BS46" s="4">
        <f t="shared" si="19"/>
        <v>0</v>
      </c>
      <c r="BT46" s="4">
        <f t="shared" si="19"/>
        <v>0</v>
      </c>
      <c r="BU46" s="4">
        <f t="shared" si="19"/>
        <v>0</v>
      </c>
      <c r="BV46" s="4">
        <f t="shared" si="19"/>
        <v>0</v>
      </c>
      <c r="BW46" s="4"/>
      <c r="BX46" s="4">
        <f t="shared" si="19"/>
        <v>0</v>
      </c>
      <c r="BY46" s="4">
        <f t="shared" si="19"/>
        <v>0</v>
      </c>
      <c r="BZ46" s="32">
        <f t="shared" si="19"/>
        <v>0</v>
      </c>
      <c r="CA46" s="31">
        <f t="shared" si="19"/>
        <v>0</v>
      </c>
      <c r="CB46" s="4">
        <f t="shared" si="19"/>
        <v>0</v>
      </c>
      <c r="CC46" s="32">
        <f t="shared" si="19"/>
        <v>0</v>
      </c>
      <c r="CD46" s="341">
        <f t="shared" si="21"/>
        <v>0</v>
      </c>
    </row>
    <row r="47" spans="1:82" hidden="1" x14ac:dyDescent="0.3">
      <c r="A47" s="114">
        <f>Admin_Video!A46</f>
        <v>0</v>
      </c>
      <c r="B47" s="114">
        <f>Admin_Video!B46</f>
        <v>0</v>
      </c>
      <c r="C47" s="114">
        <f>Admin_Video!C46</f>
        <v>0</v>
      </c>
      <c r="D47" s="114">
        <f>Admin_Video!D46</f>
        <v>0</v>
      </c>
      <c r="E47" s="114">
        <f>Admin_Video!E46</f>
        <v>0</v>
      </c>
      <c r="F47" s="114">
        <f>Admin_Video!F46</f>
        <v>0</v>
      </c>
      <c r="G47" s="114">
        <f>Admin_Video!G46</f>
        <v>0</v>
      </c>
      <c r="H47" s="114">
        <f>Admin_Video!H46</f>
        <v>0</v>
      </c>
      <c r="I47" s="114">
        <f>Admin_Video!I46</f>
        <v>0</v>
      </c>
      <c r="J47" s="114">
        <f>Admin_Video!J46</f>
        <v>0</v>
      </c>
      <c r="K47" s="114">
        <f>Admin_Video!K46</f>
        <v>0</v>
      </c>
      <c r="L47" s="114">
        <f>Admin_Video!L46</f>
        <v>0</v>
      </c>
      <c r="M47" s="114">
        <f>Admin_Video!M46</f>
        <v>0</v>
      </c>
      <c r="N47" s="114">
        <f>Admin_Video!N46</f>
        <v>0</v>
      </c>
      <c r="O47" s="114">
        <f>Admin_Video!O46</f>
        <v>0</v>
      </c>
      <c r="P47" s="114">
        <f>Admin_Video!P46</f>
        <v>0</v>
      </c>
      <c r="Q47" s="114">
        <f>Admin_Video!Q46</f>
        <v>0</v>
      </c>
      <c r="R47" s="105">
        <v>0</v>
      </c>
      <c r="S47" s="106"/>
      <c r="T47" s="385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385"/>
      <c r="AW47" s="173">
        <f t="shared" si="23"/>
        <v>0</v>
      </c>
      <c r="AX47" s="4">
        <f t="shared" si="20"/>
        <v>0</v>
      </c>
      <c r="AY47" s="4">
        <f t="shared" si="20"/>
        <v>0</v>
      </c>
      <c r="AZ47" s="4">
        <f t="shared" si="20"/>
        <v>0</v>
      </c>
      <c r="BA47" s="4">
        <f t="shared" si="20"/>
        <v>0</v>
      </c>
      <c r="BB47" s="4">
        <f t="shared" si="20"/>
        <v>0</v>
      </c>
      <c r="BC47" s="4">
        <f t="shared" si="20"/>
        <v>0</v>
      </c>
      <c r="BD47" s="4">
        <f t="shared" si="20"/>
        <v>0</v>
      </c>
      <c r="BE47" s="4">
        <f t="shared" si="20"/>
        <v>0</v>
      </c>
      <c r="BF47" s="4">
        <f t="shared" si="20"/>
        <v>0</v>
      </c>
      <c r="BG47" s="4">
        <f t="shared" si="20"/>
        <v>0</v>
      </c>
      <c r="BH47" s="4">
        <f t="shared" si="20"/>
        <v>0</v>
      </c>
      <c r="BI47" s="4">
        <f t="shared" si="20"/>
        <v>0</v>
      </c>
      <c r="BJ47" s="4">
        <f t="shared" si="20"/>
        <v>0</v>
      </c>
      <c r="BK47" s="4">
        <f t="shared" si="20"/>
        <v>0</v>
      </c>
      <c r="BL47" s="4">
        <f t="shared" si="20"/>
        <v>0</v>
      </c>
      <c r="BM47" s="4">
        <f t="shared" si="20"/>
        <v>0</v>
      </c>
      <c r="BN47" s="4">
        <f t="shared" si="19"/>
        <v>0</v>
      </c>
      <c r="BO47" s="4"/>
      <c r="BP47" s="4">
        <f t="shared" si="19"/>
        <v>0</v>
      </c>
      <c r="BQ47" s="4">
        <f t="shared" si="14"/>
        <v>0</v>
      </c>
      <c r="BR47" s="4">
        <f t="shared" si="19"/>
        <v>0</v>
      </c>
      <c r="BS47" s="4">
        <f t="shared" si="19"/>
        <v>0</v>
      </c>
      <c r="BT47" s="4">
        <f t="shared" si="19"/>
        <v>0</v>
      </c>
      <c r="BU47" s="4">
        <f t="shared" si="19"/>
        <v>0</v>
      </c>
      <c r="BV47" s="4">
        <f t="shared" si="19"/>
        <v>0</v>
      </c>
      <c r="BW47" s="4"/>
      <c r="BX47" s="4">
        <f t="shared" si="19"/>
        <v>0</v>
      </c>
      <c r="BY47" s="4">
        <f t="shared" si="19"/>
        <v>0</v>
      </c>
      <c r="BZ47" s="32">
        <f t="shared" si="19"/>
        <v>0</v>
      </c>
      <c r="CA47" s="31">
        <f t="shared" si="19"/>
        <v>0</v>
      </c>
      <c r="CB47" s="4">
        <f t="shared" si="19"/>
        <v>0</v>
      </c>
      <c r="CC47" s="32">
        <f t="shared" si="19"/>
        <v>0</v>
      </c>
      <c r="CD47" s="341">
        <f t="shared" si="21"/>
        <v>0</v>
      </c>
    </row>
    <row r="48" spans="1:82" hidden="1" x14ac:dyDescent="0.3">
      <c r="A48" s="114">
        <f>Admin_Video!A47</f>
        <v>0</v>
      </c>
      <c r="B48" s="114">
        <f>Admin_Video!B47</f>
        <v>0</v>
      </c>
      <c r="C48" s="114">
        <f>Admin_Video!C47</f>
        <v>0</v>
      </c>
      <c r="D48" s="114">
        <f>Admin_Video!D47</f>
        <v>0</v>
      </c>
      <c r="E48" s="114">
        <f>Admin_Video!E47</f>
        <v>0</v>
      </c>
      <c r="F48" s="114">
        <f>Admin_Video!F47</f>
        <v>0</v>
      </c>
      <c r="G48" s="114">
        <f>Admin_Video!G47</f>
        <v>0</v>
      </c>
      <c r="H48" s="114">
        <f>Admin_Video!H47</f>
        <v>0</v>
      </c>
      <c r="I48" s="114">
        <f>Admin_Video!I47</f>
        <v>0</v>
      </c>
      <c r="J48" s="114">
        <f>Admin_Video!J47</f>
        <v>0</v>
      </c>
      <c r="K48" s="114">
        <f>Admin_Video!K47</f>
        <v>0</v>
      </c>
      <c r="L48" s="114">
        <f>Admin_Video!L47</f>
        <v>0</v>
      </c>
      <c r="M48" s="114">
        <f>Admin_Video!M47</f>
        <v>0</v>
      </c>
      <c r="N48" s="114">
        <f>Admin_Video!N47</f>
        <v>0</v>
      </c>
      <c r="O48" s="114">
        <f>Admin_Video!O47</f>
        <v>0</v>
      </c>
      <c r="P48" s="114">
        <f>Admin_Video!P47</f>
        <v>0</v>
      </c>
      <c r="Q48" s="114">
        <f>Admin_Video!Q47</f>
        <v>0</v>
      </c>
      <c r="R48" s="105">
        <v>0</v>
      </c>
      <c r="S48" s="106"/>
      <c r="T48" s="385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73">
        <f t="shared" si="23"/>
        <v>0</v>
      </c>
      <c r="AX48" s="4">
        <f t="shared" si="20"/>
        <v>0</v>
      </c>
      <c r="AY48" s="4">
        <f t="shared" si="20"/>
        <v>0</v>
      </c>
      <c r="AZ48" s="4">
        <f t="shared" si="20"/>
        <v>0</v>
      </c>
      <c r="BA48" s="4">
        <f t="shared" si="20"/>
        <v>0</v>
      </c>
      <c r="BB48" s="4">
        <f t="shared" si="20"/>
        <v>0</v>
      </c>
      <c r="BC48" s="4">
        <f t="shared" si="20"/>
        <v>0</v>
      </c>
      <c r="BD48" s="4">
        <f t="shared" si="20"/>
        <v>0</v>
      </c>
      <c r="BE48" s="4">
        <f t="shared" si="20"/>
        <v>0</v>
      </c>
      <c r="BF48" s="4">
        <f t="shared" si="20"/>
        <v>0</v>
      </c>
      <c r="BG48" s="4">
        <f t="shared" si="20"/>
        <v>0</v>
      </c>
      <c r="BH48" s="4">
        <f t="shared" si="20"/>
        <v>0</v>
      </c>
      <c r="BI48" s="4">
        <f t="shared" si="20"/>
        <v>0</v>
      </c>
      <c r="BJ48" s="4">
        <f t="shared" si="20"/>
        <v>0</v>
      </c>
      <c r="BK48" s="4">
        <f t="shared" si="20"/>
        <v>0</v>
      </c>
      <c r="BL48" s="4">
        <f t="shared" si="20"/>
        <v>0</v>
      </c>
      <c r="BM48" s="4">
        <f t="shared" si="20"/>
        <v>0</v>
      </c>
      <c r="BN48" s="4">
        <f t="shared" si="19"/>
        <v>0</v>
      </c>
      <c r="BO48" s="4"/>
      <c r="BP48" s="4">
        <f t="shared" si="19"/>
        <v>0</v>
      </c>
      <c r="BQ48" s="4">
        <f t="shared" si="14"/>
        <v>0</v>
      </c>
      <c r="BR48" s="4">
        <f t="shared" si="19"/>
        <v>0</v>
      </c>
      <c r="BS48" s="4">
        <f t="shared" si="19"/>
        <v>0</v>
      </c>
      <c r="BT48" s="4">
        <f t="shared" si="19"/>
        <v>0</v>
      </c>
      <c r="BU48" s="4">
        <f t="shared" si="19"/>
        <v>0</v>
      </c>
      <c r="BV48" s="4">
        <f t="shared" si="19"/>
        <v>0</v>
      </c>
      <c r="BW48" s="4"/>
      <c r="BX48" s="4">
        <f t="shared" si="19"/>
        <v>0</v>
      </c>
      <c r="BY48" s="4">
        <f t="shared" si="19"/>
        <v>0</v>
      </c>
      <c r="BZ48" s="32">
        <f t="shared" si="19"/>
        <v>0</v>
      </c>
      <c r="CA48" s="31">
        <f t="shared" si="19"/>
        <v>0</v>
      </c>
      <c r="CB48" s="4">
        <f t="shared" si="19"/>
        <v>0</v>
      </c>
      <c r="CC48" s="32">
        <f t="shared" si="19"/>
        <v>0</v>
      </c>
      <c r="CD48" s="341">
        <f t="shared" si="21"/>
        <v>0</v>
      </c>
    </row>
    <row r="49" spans="1:82" hidden="1" x14ac:dyDescent="0.3">
      <c r="A49" s="114">
        <f>Admin_Video!A48</f>
        <v>0</v>
      </c>
      <c r="B49" s="114">
        <f>Admin_Video!B48</f>
        <v>0</v>
      </c>
      <c r="C49" s="114">
        <f>Admin_Video!C48</f>
        <v>0</v>
      </c>
      <c r="D49" s="114">
        <f>Admin_Video!D48</f>
        <v>0</v>
      </c>
      <c r="E49" s="114">
        <f>Admin_Video!E48</f>
        <v>0</v>
      </c>
      <c r="F49" s="114">
        <f>Admin_Video!F48</f>
        <v>0</v>
      </c>
      <c r="G49" s="114">
        <f>Admin_Video!G48</f>
        <v>0</v>
      </c>
      <c r="H49" s="114">
        <f>Admin_Video!H48</f>
        <v>0</v>
      </c>
      <c r="I49" s="114">
        <f>Admin_Video!I48</f>
        <v>0</v>
      </c>
      <c r="J49" s="114">
        <f>Admin_Video!J48</f>
        <v>0</v>
      </c>
      <c r="K49" s="114">
        <f>Admin_Video!K48</f>
        <v>0</v>
      </c>
      <c r="L49" s="114">
        <f>Admin_Video!L48</f>
        <v>0</v>
      </c>
      <c r="M49" s="114">
        <f>Admin_Video!M48</f>
        <v>0</v>
      </c>
      <c r="N49" s="114">
        <f>Admin_Video!N48</f>
        <v>0</v>
      </c>
      <c r="O49" s="114">
        <f>Admin_Video!O48</f>
        <v>0</v>
      </c>
      <c r="P49" s="114">
        <f>Admin_Video!P48</f>
        <v>0</v>
      </c>
      <c r="Q49" s="114">
        <f>Admin_Video!Q48</f>
        <v>0</v>
      </c>
      <c r="R49" s="105">
        <v>0</v>
      </c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73">
        <f t="shared" si="23"/>
        <v>0</v>
      </c>
      <c r="AX49" s="4">
        <f t="shared" si="20"/>
        <v>0</v>
      </c>
      <c r="AY49" s="4">
        <f t="shared" si="20"/>
        <v>0</v>
      </c>
      <c r="AZ49" s="4">
        <f t="shared" si="20"/>
        <v>0</v>
      </c>
      <c r="BA49" s="4">
        <f t="shared" si="20"/>
        <v>0</v>
      </c>
      <c r="BB49" s="4">
        <f t="shared" si="20"/>
        <v>0</v>
      </c>
      <c r="BC49" s="4">
        <f t="shared" si="20"/>
        <v>0</v>
      </c>
      <c r="BD49" s="4">
        <f t="shared" si="20"/>
        <v>0</v>
      </c>
      <c r="BE49" s="4">
        <f t="shared" si="20"/>
        <v>0</v>
      </c>
      <c r="BF49" s="4">
        <f t="shared" si="20"/>
        <v>0</v>
      </c>
      <c r="BG49" s="4">
        <f t="shared" si="20"/>
        <v>0</v>
      </c>
      <c r="BH49" s="4">
        <f t="shared" si="20"/>
        <v>0</v>
      </c>
      <c r="BI49" s="4">
        <f t="shared" si="20"/>
        <v>0</v>
      </c>
      <c r="BJ49" s="4">
        <f t="shared" si="20"/>
        <v>0</v>
      </c>
      <c r="BK49" s="4">
        <f t="shared" si="20"/>
        <v>0</v>
      </c>
      <c r="BL49" s="4">
        <f t="shared" si="20"/>
        <v>0</v>
      </c>
      <c r="BM49" s="4">
        <f t="shared" si="20"/>
        <v>0</v>
      </c>
      <c r="BN49" s="4">
        <f t="shared" si="19"/>
        <v>0</v>
      </c>
      <c r="BO49" s="4"/>
      <c r="BP49" s="4">
        <f t="shared" si="19"/>
        <v>0</v>
      </c>
      <c r="BQ49" s="4">
        <f t="shared" si="14"/>
        <v>0</v>
      </c>
      <c r="BR49" s="4">
        <f t="shared" si="19"/>
        <v>0</v>
      </c>
      <c r="BS49" s="4">
        <f t="shared" si="19"/>
        <v>0</v>
      </c>
      <c r="BT49" s="4">
        <f t="shared" si="19"/>
        <v>0</v>
      </c>
      <c r="BU49" s="4">
        <f t="shared" si="19"/>
        <v>0</v>
      </c>
      <c r="BV49" s="4">
        <f t="shared" si="19"/>
        <v>0</v>
      </c>
      <c r="BW49" s="4"/>
      <c r="BX49" s="4">
        <f t="shared" si="19"/>
        <v>0</v>
      </c>
      <c r="BY49" s="4">
        <f t="shared" si="19"/>
        <v>0</v>
      </c>
      <c r="BZ49" s="32">
        <f t="shared" si="19"/>
        <v>0</v>
      </c>
      <c r="CA49" s="31">
        <f t="shared" si="19"/>
        <v>0</v>
      </c>
      <c r="CB49" s="4">
        <f t="shared" si="19"/>
        <v>0</v>
      </c>
      <c r="CC49" s="32">
        <f t="shared" si="19"/>
        <v>0</v>
      </c>
      <c r="CD49" s="341">
        <f t="shared" si="21"/>
        <v>0</v>
      </c>
    </row>
    <row r="50" spans="1:82" hidden="1" x14ac:dyDescent="0.3">
      <c r="A50" s="114">
        <f>Admin_Video!A49</f>
        <v>0</v>
      </c>
      <c r="B50" s="114">
        <f>Admin_Video!B49</f>
        <v>0</v>
      </c>
      <c r="C50" s="114">
        <f>Admin_Video!C49</f>
        <v>0</v>
      </c>
      <c r="D50" s="114">
        <f>Admin_Video!D49</f>
        <v>0</v>
      </c>
      <c r="E50" s="114">
        <f>Admin_Video!E49</f>
        <v>0</v>
      </c>
      <c r="F50" s="114">
        <f>Admin_Video!F49</f>
        <v>0</v>
      </c>
      <c r="G50" s="114">
        <f>Admin_Video!G49</f>
        <v>0</v>
      </c>
      <c r="H50" s="114">
        <f>Admin_Video!H49</f>
        <v>0</v>
      </c>
      <c r="I50" s="114">
        <f>Admin_Video!I49</f>
        <v>0</v>
      </c>
      <c r="J50" s="114">
        <f>Admin_Video!J49</f>
        <v>0</v>
      </c>
      <c r="K50" s="114">
        <f>Admin_Video!K49</f>
        <v>0</v>
      </c>
      <c r="L50" s="114">
        <f>Admin_Video!L49</f>
        <v>0</v>
      </c>
      <c r="M50" s="114">
        <f>Admin_Video!M49</f>
        <v>0</v>
      </c>
      <c r="N50" s="114">
        <f>Admin_Video!N49</f>
        <v>0</v>
      </c>
      <c r="O50" s="114">
        <f>Admin_Video!O49</f>
        <v>0</v>
      </c>
      <c r="P50" s="114">
        <f>Admin_Video!P49</f>
        <v>0</v>
      </c>
      <c r="Q50" s="114">
        <f>Admin_Video!Q49</f>
        <v>0</v>
      </c>
      <c r="R50" s="105">
        <v>0</v>
      </c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73">
        <f t="shared" si="23"/>
        <v>0</v>
      </c>
      <c r="AX50" s="4">
        <f t="shared" si="20"/>
        <v>0</v>
      </c>
      <c r="AY50" s="4">
        <f t="shared" si="20"/>
        <v>0</v>
      </c>
      <c r="AZ50" s="4">
        <f t="shared" si="20"/>
        <v>0</v>
      </c>
      <c r="BA50" s="4">
        <f t="shared" si="20"/>
        <v>0</v>
      </c>
      <c r="BB50" s="4">
        <f t="shared" si="20"/>
        <v>0</v>
      </c>
      <c r="BC50" s="4">
        <f t="shared" si="20"/>
        <v>0</v>
      </c>
      <c r="BD50" s="4">
        <f t="shared" si="20"/>
        <v>0</v>
      </c>
      <c r="BE50" s="4">
        <f t="shared" si="20"/>
        <v>0</v>
      </c>
      <c r="BF50" s="4">
        <f t="shared" si="20"/>
        <v>0</v>
      </c>
      <c r="BG50" s="4">
        <f t="shared" si="20"/>
        <v>0</v>
      </c>
      <c r="BH50" s="4">
        <f t="shared" si="20"/>
        <v>0</v>
      </c>
      <c r="BI50" s="4">
        <f t="shared" si="20"/>
        <v>0</v>
      </c>
      <c r="BJ50" s="4">
        <f t="shared" si="20"/>
        <v>0</v>
      </c>
      <c r="BK50" s="4">
        <f t="shared" si="20"/>
        <v>0</v>
      </c>
      <c r="BL50" s="4">
        <f t="shared" si="20"/>
        <v>0</v>
      </c>
      <c r="BM50" s="4">
        <f t="shared" ref="BM50:CC61" si="24">COUNTIF($R50:$AV50,BM$4)</f>
        <v>0</v>
      </c>
      <c r="BN50" s="4">
        <f t="shared" si="24"/>
        <v>0</v>
      </c>
      <c r="BO50" s="4"/>
      <c r="BP50" s="4">
        <f t="shared" si="24"/>
        <v>0</v>
      </c>
      <c r="BQ50" s="4">
        <f t="shared" si="14"/>
        <v>0</v>
      </c>
      <c r="BR50" s="4">
        <f t="shared" si="24"/>
        <v>0</v>
      </c>
      <c r="BS50" s="4">
        <f t="shared" si="24"/>
        <v>0</v>
      </c>
      <c r="BT50" s="4">
        <f t="shared" si="24"/>
        <v>0</v>
      </c>
      <c r="BU50" s="4">
        <f t="shared" si="24"/>
        <v>0</v>
      </c>
      <c r="BV50" s="4">
        <f t="shared" si="24"/>
        <v>0</v>
      </c>
      <c r="BW50" s="4"/>
      <c r="BX50" s="4">
        <f t="shared" si="24"/>
        <v>0</v>
      </c>
      <c r="BY50" s="4">
        <f t="shared" si="24"/>
        <v>0</v>
      </c>
      <c r="BZ50" s="32">
        <f t="shared" si="24"/>
        <v>0</v>
      </c>
      <c r="CA50" s="31">
        <f t="shared" si="24"/>
        <v>0</v>
      </c>
      <c r="CB50" s="4">
        <f t="shared" si="24"/>
        <v>0</v>
      </c>
      <c r="CC50" s="32">
        <f t="shared" si="24"/>
        <v>0</v>
      </c>
      <c r="CD50" s="341">
        <f t="shared" si="21"/>
        <v>0</v>
      </c>
    </row>
    <row r="51" spans="1:82" hidden="1" x14ac:dyDescent="0.3">
      <c r="A51" s="114">
        <f>Admin_Video!A50</f>
        <v>0</v>
      </c>
      <c r="B51" s="114">
        <f>Admin_Video!B50</f>
        <v>0</v>
      </c>
      <c r="C51" s="114">
        <f>Admin_Video!C50</f>
        <v>0</v>
      </c>
      <c r="D51" s="114">
        <f>Admin_Video!D50</f>
        <v>0</v>
      </c>
      <c r="E51" s="114">
        <f>Admin_Video!E50</f>
        <v>0</v>
      </c>
      <c r="F51" s="114">
        <f>Admin_Video!F50</f>
        <v>0</v>
      </c>
      <c r="G51" s="114">
        <f>Admin_Video!G50</f>
        <v>0</v>
      </c>
      <c r="H51" s="114">
        <f>Admin_Video!H50</f>
        <v>0</v>
      </c>
      <c r="I51" s="114">
        <f>Admin_Video!I50</f>
        <v>0</v>
      </c>
      <c r="J51" s="114">
        <f>Admin_Video!J50</f>
        <v>0</v>
      </c>
      <c r="K51" s="114">
        <f>Admin_Video!K50</f>
        <v>0</v>
      </c>
      <c r="L51" s="114">
        <f>Admin_Video!L50</f>
        <v>0</v>
      </c>
      <c r="M51" s="114">
        <f>Admin_Video!M50</f>
        <v>0</v>
      </c>
      <c r="N51" s="114">
        <f>Admin_Video!N50</f>
        <v>0</v>
      </c>
      <c r="O51" s="114">
        <f>Admin_Video!O50</f>
        <v>0</v>
      </c>
      <c r="P51" s="114">
        <f>Admin_Video!P50</f>
        <v>0</v>
      </c>
      <c r="Q51" s="114">
        <f>Admin_Video!Q50</f>
        <v>0</v>
      </c>
      <c r="R51" s="105">
        <v>0</v>
      </c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73">
        <f t="shared" si="23"/>
        <v>0</v>
      </c>
      <c r="AX51" s="4">
        <f t="shared" ref="AX51:BM61" si="25">COUNTIF($R51:$AV51,AX$4)</f>
        <v>0</v>
      </c>
      <c r="AY51" s="4">
        <f t="shared" si="25"/>
        <v>0</v>
      </c>
      <c r="AZ51" s="4">
        <f t="shared" si="25"/>
        <v>0</v>
      </c>
      <c r="BA51" s="4">
        <f t="shared" si="25"/>
        <v>0</v>
      </c>
      <c r="BB51" s="4">
        <f t="shared" si="25"/>
        <v>0</v>
      </c>
      <c r="BC51" s="4">
        <f t="shared" si="25"/>
        <v>0</v>
      </c>
      <c r="BD51" s="4">
        <f t="shared" si="25"/>
        <v>0</v>
      </c>
      <c r="BE51" s="4">
        <f t="shared" si="25"/>
        <v>0</v>
      </c>
      <c r="BF51" s="4">
        <f t="shared" si="25"/>
        <v>0</v>
      </c>
      <c r="BG51" s="4">
        <f t="shared" si="25"/>
        <v>0</v>
      </c>
      <c r="BH51" s="4">
        <f t="shared" si="25"/>
        <v>0</v>
      </c>
      <c r="BI51" s="4">
        <f t="shared" si="25"/>
        <v>0</v>
      </c>
      <c r="BJ51" s="4">
        <f t="shared" si="25"/>
        <v>0</v>
      </c>
      <c r="BK51" s="4">
        <f t="shared" si="25"/>
        <v>0</v>
      </c>
      <c r="BL51" s="4">
        <f t="shared" si="25"/>
        <v>0</v>
      </c>
      <c r="BM51" s="4">
        <f t="shared" si="25"/>
        <v>0</v>
      </c>
      <c r="BN51" s="4">
        <f t="shared" si="24"/>
        <v>0</v>
      </c>
      <c r="BO51" s="4"/>
      <c r="BP51" s="4">
        <f>COUNTIF($R51:$AV51,BP$4)</f>
        <v>0</v>
      </c>
      <c r="BQ51" s="4">
        <f t="shared" si="14"/>
        <v>0</v>
      </c>
      <c r="BR51" s="4">
        <f t="shared" ref="BR51:BZ53" si="26">COUNTIF($R51:$AV51,BR$4)</f>
        <v>0</v>
      </c>
      <c r="BS51" s="4">
        <f t="shared" si="26"/>
        <v>0</v>
      </c>
      <c r="BT51" s="4">
        <f t="shared" si="26"/>
        <v>0</v>
      </c>
      <c r="BU51" s="4">
        <f t="shared" si="26"/>
        <v>0</v>
      </c>
      <c r="BV51" s="4">
        <f t="shared" si="26"/>
        <v>0</v>
      </c>
      <c r="BW51" s="4"/>
      <c r="BX51" s="4">
        <f t="shared" si="26"/>
        <v>0</v>
      </c>
      <c r="BY51" s="4">
        <f t="shared" si="26"/>
        <v>0</v>
      </c>
      <c r="BZ51" s="32">
        <f t="shared" si="26"/>
        <v>0</v>
      </c>
      <c r="CA51" s="31">
        <f t="shared" si="24"/>
        <v>0</v>
      </c>
      <c r="CB51" s="4">
        <f t="shared" si="24"/>
        <v>0</v>
      </c>
      <c r="CC51" s="32">
        <f t="shared" si="24"/>
        <v>0</v>
      </c>
      <c r="CD51" s="341">
        <f t="shared" si="21"/>
        <v>0</v>
      </c>
    </row>
    <row r="52" spans="1:82" hidden="1" x14ac:dyDescent="0.3">
      <c r="A52" s="114">
        <f>Admin_Video!A51</f>
        <v>0</v>
      </c>
      <c r="B52" s="114">
        <f>Admin_Video!B51</f>
        <v>0</v>
      </c>
      <c r="C52" s="114">
        <f>Admin_Video!C51</f>
        <v>0</v>
      </c>
      <c r="D52" s="114">
        <f>Admin_Video!D51</f>
        <v>0</v>
      </c>
      <c r="E52" s="114">
        <f>Admin_Video!E51</f>
        <v>0</v>
      </c>
      <c r="F52" s="114">
        <f>Admin_Video!F51</f>
        <v>0</v>
      </c>
      <c r="G52" s="114">
        <f>Admin_Video!G51</f>
        <v>0</v>
      </c>
      <c r="H52" s="114">
        <f>Admin_Video!H51</f>
        <v>0</v>
      </c>
      <c r="I52" s="114">
        <f>Admin_Video!I51</f>
        <v>0</v>
      </c>
      <c r="J52" s="114">
        <f>Admin_Video!J51</f>
        <v>0</v>
      </c>
      <c r="K52" s="114">
        <f>Admin_Video!K51</f>
        <v>0</v>
      </c>
      <c r="L52" s="114">
        <f>Admin_Video!L51</f>
        <v>0</v>
      </c>
      <c r="M52" s="114">
        <f>Admin_Video!M51</f>
        <v>0</v>
      </c>
      <c r="N52" s="114">
        <f>Admin_Video!N51</f>
        <v>0</v>
      </c>
      <c r="O52" s="114">
        <f>Admin_Video!O51</f>
        <v>0</v>
      </c>
      <c r="P52" s="114">
        <f>Admin_Video!P51</f>
        <v>0</v>
      </c>
      <c r="Q52" s="114">
        <f>Admin_Video!Q51</f>
        <v>0</v>
      </c>
      <c r="R52" s="105">
        <v>0</v>
      </c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73">
        <f t="shared" si="23"/>
        <v>0</v>
      </c>
      <c r="AX52" s="4">
        <f t="shared" si="25"/>
        <v>0</v>
      </c>
      <c r="AY52" s="4">
        <f t="shared" si="25"/>
        <v>0</v>
      </c>
      <c r="AZ52" s="4">
        <f t="shared" si="25"/>
        <v>0</v>
      </c>
      <c r="BA52" s="4">
        <f t="shared" si="25"/>
        <v>0</v>
      </c>
      <c r="BB52" s="4">
        <f t="shared" si="25"/>
        <v>0</v>
      </c>
      <c r="BC52" s="4">
        <f t="shared" si="25"/>
        <v>0</v>
      </c>
      <c r="BD52" s="4">
        <f t="shared" si="25"/>
        <v>0</v>
      </c>
      <c r="BE52" s="4">
        <f t="shared" si="25"/>
        <v>0</v>
      </c>
      <c r="BF52" s="4">
        <f t="shared" si="25"/>
        <v>0</v>
      </c>
      <c r="BG52" s="4">
        <f t="shared" si="25"/>
        <v>0</v>
      </c>
      <c r="BH52" s="4">
        <f t="shared" si="25"/>
        <v>0</v>
      </c>
      <c r="BI52" s="4">
        <f t="shared" si="25"/>
        <v>0</v>
      </c>
      <c r="BJ52" s="4">
        <f t="shared" si="25"/>
        <v>0</v>
      </c>
      <c r="BK52" s="4">
        <f t="shared" si="25"/>
        <v>0</v>
      </c>
      <c r="BL52" s="4">
        <f t="shared" si="25"/>
        <v>0</v>
      </c>
      <c r="BM52" s="4">
        <f t="shared" si="25"/>
        <v>0</v>
      </c>
      <c r="BN52" s="4">
        <f t="shared" si="24"/>
        <v>0</v>
      </c>
      <c r="BO52" s="4"/>
      <c r="BP52" s="4">
        <f>COUNTIF($R52:$AV52,BP$4)</f>
        <v>0</v>
      </c>
      <c r="BQ52" s="4">
        <f t="shared" si="14"/>
        <v>0</v>
      </c>
      <c r="BR52" s="4">
        <f t="shared" si="26"/>
        <v>0</v>
      </c>
      <c r="BS52" s="4">
        <f t="shared" si="26"/>
        <v>0</v>
      </c>
      <c r="BT52" s="4">
        <f t="shared" si="26"/>
        <v>0</v>
      </c>
      <c r="BU52" s="4">
        <f t="shared" si="26"/>
        <v>0</v>
      </c>
      <c r="BV52" s="4">
        <f t="shared" si="26"/>
        <v>0</v>
      </c>
      <c r="BW52" s="4"/>
      <c r="BX52" s="4">
        <f t="shared" si="26"/>
        <v>0</v>
      </c>
      <c r="BY52" s="4">
        <f t="shared" si="26"/>
        <v>0</v>
      </c>
      <c r="BZ52" s="32">
        <f t="shared" si="26"/>
        <v>0</v>
      </c>
      <c r="CA52" s="31">
        <f t="shared" si="24"/>
        <v>0</v>
      </c>
      <c r="CB52" s="4">
        <f t="shared" si="24"/>
        <v>0</v>
      </c>
      <c r="CC52" s="32">
        <f t="shared" si="24"/>
        <v>0</v>
      </c>
      <c r="CD52" s="341">
        <f t="shared" si="21"/>
        <v>0</v>
      </c>
    </row>
    <row r="53" spans="1:82" hidden="1" x14ac:dyDescent="0.3">
      <c r="A53" s="114">
        <f>Admin_Video!A52</f>
        <v>0</v>
      </c>
      <c r="B53" s="114">
        <f>Admin_Video!B52</f>
        <v>0</v>
      </c>
      <c r="C53" s="114">
        <f>Admin_Video!C52</f>
        <v>0</v>
      </c>
      <c r="D53" s="114">
        <f>Admin_Video!D52</f>
        <v>0</v>
      </c>
      <c r="E53" s="114">
        <f>Admin_Video!E52</f>
        <v>0</v>
      </c>
      <c r="F53" s="114">
        <f>Admin_Video!F52</f>
        <v>0</v>
      </c>
      <c r="G53" s="114">
        <f>Admin_Video!G52</f>
        <v>0</v>
      </c>
      <c r="H53" s="114">
        <f>Admin_Video!H52</f>
        <v>0</v>
      </c>
      <c r="I53" s="114">
        <f>Admin_Video!I52</f>
        <v>0</v>
      </c>
      <c r="J53" s="114">
        <f>Admin_Video!J52</f>
        <v>0</v>
      </c>
      <c r="K53" s="114">
        <f>Admin_Video!K52</f>
        <v>0</v>
      </c>
      <c r="L53" s="114">
        <f>Admin_Video!L52</f>
        <v>0</v>
      </c>
      <c r="M53" s="114">
        <f>Admin_Video!M52</f>
        <v>0</v>
      </c>
      <c r="N53" s="114">
        <f>Admin_Video!N52</f>
        <v>0</v>
      </c>
      <c r="O53" s="114">
        <f>Admin_Video!O52</f>
        <v>0</v>
      </c>
      <c r="P53" s="114">
        <f>Admin_Video!P52</f>
        <v>0</v>
      </c>
      <c r="Q53" s="114">
        <f>Admin_Video!Q52</f>
        <v>0</v>
      </c>
      <c r="R53" s="105">
        <v>0</v>
      </c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73">
        <f t="shared" si="23"/>
        <v>0</v>
      </c>
      <c r="AX53" s="4">
        <f t="shared" si="25"/>
        <v>0</v>
      </c>
      <c r="AY53" s="4">
        <f t="shared" si="25"/>
        <v>0</v>
      </c>
      <c r="AZ53" s="4">
        <f t="shared" si="25"/>
        <v>0</v>
      </c>
      <c r="BA53" s="4">
        <f t="shared" si="25"/>
        <v>0</v>
      </c>
      <c r="BB53" s="4">
        <f t="shared" si="25"/>
        <v>0</v>
      </c>
      <c r="BC53" s="4">
        <f t="shared" si="25"/>
        <v>0</v>
      </c>
      <c r="BD53" s="4">
        <f t="shared" si="25"/>
        <v>0</v>
      </c>
      <c r="BE53" s="4">
        <f t="shared" si="25"/>
        <v>0</v>
      </c>
      <c r="BF53" s="4">
        <f t="shared" si="25"/>
        <v>0</v>
      </c>
      <c r="BG53" s="4">
        <f t="shared" si="25"/>
        <v>0</v>
      </c>
      <c r="BH53" s="4">
        <f t="shared" si="25"/>
        <v>0</v>
      </c>
      <c r="BI53" s="4">
        <f t="shared" si="25"/>
        <v>0</v>
      </c>
      <c r="BJ53" s="4">
        <f t="shared" si="25"/>
        <v>0</v>
      </c>
      <c r="BK53" s="4">
        <f t="shared" si="25"/>
        <v>0</v>
      </c>
      <c r="BL53" s="4">
        <f t="shared" si="25"/>
        <v>0</v>
      </c>
      <c r="BM53" s="4">
        <f t="shared" si="25"/>
        <v>0</v>
      </c>
      <c r="BN53" s="4">
        <f t="shared" si="24"/>
        <v>0</v>
      </c>
      <c r="BO53" s="4"/>
      <c r="BP53" s="4">
        <f>COUNTIF($R53:$AV53,BP$4)</f>
        <v>0</v>
      </c>
      <c r="BQ53" s="4">
        <f t="shared" si="14"/>
        <v>0</v>
      </c>
      <c r="BR53" s="4">
        <f t="shared" si="26"/>
        <v>0</v>
      </c>
      <c r="BS53" s="4">
        <f t="shared" si="26"/>
        <v>0</v>
      </c>
      <c r="BT53" s="4">
        <f t="shared" si="26"/>
        <v>0</v>
      </c>
      <c r="BU53" s="4">
        <f t="shared" si="26"/>
        <v>0</v>
      </c>
      <c r="BV53" s="4">
        <f t="shared" si="26"/>
        <v>0</v>
      </c>
      <c r="BW53" s="4"/>
      <c r="BX53" s="4">
        <f t="shared" si="26"/>
        <v>0</v>
      </c>
      <c r="BY53" s="4">
        <f t="shared" si="26"/>
        <v>0</v>
      </c>
      <c r="BZ53" s="32">
        <f t="shared" si="26"/>
        <v>0</v>
      </c>
      <c r="CA53" s="31">
        <f t="shared" si="24"/>
        <v>0</v>
      </c>
      <c r="CB53" s="4">
        <f t="shared" si="24"/>
        <v>0</v>
      </c>
      <c r="CC53" s="32">
        <f t="shared" si="24"/>
        <v>0</v>
      </c>
      <c r="CD53" s="341">
        <f t="shared" si="21"/>
        <v>0</v>
      </c>
    </row>
    <row r="54" spans="1:82" hidden="1" x14ac:dyDescent="0.3">
      <c r="A54" s="114">
        <f>Admin_Video!A53</f>
        <v>0</v>
      </c>
      <c r="B54" s="114">
        <f>Admin_Video!B53</f>
        <v>0</v>
      </c>
      <c r="C54" s="114">
        <f>Admin_Video!C53</f>
        <v>0</v>
      </c>
      <c r="D54" s="114">
        <f>Admin_Video!D53</f>
        <v>0</v>
      </c>
      <c r="E54" s="114">
        <f>Admin_Video!E53</f>
        <v>0</v>
      </c>
      <c r="F54" s="114">
        <f>Admin_Video!F53</f>
        <v>0</v>
      </c>
      <c r="G54" s="114">
        <f>Admin_Video!G53</f>
        <v>0</v>
      </c>
      <c r="H54" s="114">
        <f>Admin_Video!H53</f>
        <v>0</v>
      </c>
      <c r="I54" s="114">
        <f>Admin_Video!I53</f>
        <v>0</v>
      </c>
      <c r="J54" s="114">
        <f>Admin_Video!J53</f>
        <v>0</v>
      </c>
      <c r="K54" s="114">
        <f>Admin_Video!K53</f>
        <v>0</v>
      </c>
      <c r="L54" s="114">
        <f>Admin_Video!L53</f>
        <v>0</v>
      </c>
      <c r="M54" s="114">
        <f>Admin_Video!M53</f>
        <v>0</v>
      </c>
      <c r="N54" s="114">
        <f>Admin_Video!N53</f>
        <v>0</v>
      </c>
      <c r="O54" s="114">
        <f>Admin_Video!O53</f>
        <v>0</v>
      </c>
      <c r="P54" s="114">
        <f>Admin_Video!P53</f>
        <v>0</v>
      </c>
      <c r="Q54" s="114">
        <f>Admin_Video!Q53</f>
        <v>0</v>
      </c>
      <c r="R54" s="105">
        <v>0</v>
      </c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73">
        <f t="shared" si="23"/>
        <v>0</v>
      </c>
      <c r="AX54" s="41">
        <f t="shared" si="25"/>
        <v>0</v>
      </c>
      <c r="AY54" s="41">
        <f t="shared" si="25"/>
        <v>0</v>
      </c>
      <c r="AZ54" s="41">
        <f t="shared" si="25"/>
        <v>0</v>
      </c>
      <c r="BA54" s="41">
        <f t="shared" si="25"/>
        <v>0</v>
      </c>
      <c r="BB54" s="41">
        <f t="shared" si="25"/>
        <v>0</v>
      </c>
      <c r="BC54" s="41">
        <f t="shared" si="25"/>
        <v>0</v>
      </c>
      <c r="BD54" s="41">
        <f t="shared" si="25"/>
        <v>0</v>
      </c>
      <c r="BE54" s="41">
        <f t="shared" si="25"/>
        <v>0</v>
      </c>
      <c r="BF54" s="41">
        <f t="shared" si="25"/>
        <v>0</v>
      </c>
      <c r="BG54" s="41">
        <f t="shared" si="25"/>
        <v>0</v>
      </c>
      <c r="BH54" s="41">
        <f t="shared" si="25"/>
        <v>0</v>
      </c>
      <c r="BI54" s="41">
        <f t="shared" si="25"/>
        <v>0</v>
      </c>
      <c r="BJ54" s="41">
        <f t="shared" si="25"/>
        <v>0</v>
      </c>
      <c r="BK54" s="41">
        <f t="shared" si="25"/>
        <v>0</v>
      </c>
      <c r="BL54" s="41">
        <f t="shared" si="25"/>
        <v>0</v>
      </c>
      <c r="BM54" s="41">
        <f t="shared" si="25"/>
        <v>0</v>
      </c>
      <c r="BN54" s="41">
        <f t="shared" si="24"/>
        <v>0</v>
      </c>
      <c r="BO54" s="41"/>
      <c r="BP54" s="41">
        <f t="shared" si="24"/>
        <v>0</v>
      </c>
      <c r="BQ54" s="41">
        <f t="shared" si="14"/>
        <v>0</v>
      </c>
      <c r="BR54" s="41">
        <f t="shared" si="24"/>
        <v>0</v>
      </c>
      <c r="BS54" s="41">
        <f t="shared" si="24"/>
        <v>0</v>
      </c>
      <c r="BT54" s="41">
        <f t="shared" si="24"/>
        <v>0</v>
      </c>
      <c r="BU54" s="41">
        <f t="shared" si="24"/>
        <v>0</v>
      </c>
      <c r="BV54" s="41">
        <f t="shared" si="24"/>
        <v>0</v>
      </c>
      <c r="BW54" s="41"/>
      <c r="BX54" s="41">
        <f t="shared" si="24"/>
        <v>0</v>
      </c>
      <c r="BY54" s="41">
        <f t="shared" si="24"/>
        <v>0</v>
      </c>
      <c r="BZ54" s="42">
        <f t="shared" si="24"/>
        <v>0</v>
      </c>
      <c r="CA54" s="31">
        <f t="shared" si="24"/>
        <v>0</v>
      </c>
      <c r="CB54" s="4">
        <f t="shared" si="24"/>
        <v>0</v>
      </c>
      <c r="CC54" s="32">
        <f t="shared" si="24"/>
        <v>0</v>
      </c>
      <c r="CD54" s="341">
        <f t="shared" si="21"/>
        <v>0</v>
      </c>
    </row>
    <row r="55" spans="1:82" hidden="1" x14ac:dyDescent="0.3">
      <c r="A55" s="114">
        <f>Admin_Video!A54</f>
        <v>0</v>
      </c>
      <c r="B55" s="114">
        <f>Admin_Video!B54</f>
        <v>0</v>
      </c>
      <c r="C55" s="114">
        <f>Admin_Video!C54</f>
        <v>0</v>
      </c>
      <c r="D55" s="114">
        <f>Admin_Video!D54</f>
        <v>0</v>
      </c>
      <c r="E55" s="114">
        <f>Admin_Video!E54</f>
        <v>0</v>
      </c>
      <c r="F55" s="114">
        <f>Admin_Video!F54</f>
        <v>0</v>
      </c>
      <c r="G55" s="114">
        <f>Admin_Video!G54</f>
        <v>0</v>
      </c>
      <c r="H55" s="114">
        <f>Admin_Video!H54</f>
        <v>0</v>
      </c>
      <c r="I55" s="114">
        <f>Admin_Video!I54</f>
        <v>0</v>
      </c>
      <c r="J55" s="114">
        <f>Admin_Video!J54</f>
        <v>0</v>
      </c>
      <c r="K55" s="114">
        <f>Admin_Video!K54</f>
        <v>0</v>
      </c>
      <c r="L55" s="114">
        <f>Admin_Video!L54</f>
        <v>0</v>
      </c>
      <c r="M55" s="114">
        <f>Admin_Video!M54</f>
        <v>0</v>
      </c>
      <c r="N55" s="114">
        <f>Admin_Video!N54</f>
        <v>0</v>
      </c>
      <c r="O55" s="114">
        <f>Admin_Video!O54</f>
        <v>0</v>
      </c>
      <c r="P55" s="114">
        <f>Admin_Video!P54</f>
        <v>0</v>
      </c>
      <c r="Q55" s="114">
        <f>Admin_Video!Q54</f>
        <v>0</v>
      </c>
      <c r="R55" s="105">
        <v>0</v>
      </c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73">
        <f t="shared" si="23"/>
        <v>0</v>
      </c>
      <c r="AX55" s="4">
        <f t="shared" si="25"/>
        <v>0</v>
      </c>
      <c r="AY55" s="4">
        <f t="shared" si="25"/>
        <v>0</v>
      </c>
      <c r="AZ55" s="4">
        <f t="shared" si="25"/>
        <v>0</v>
      </c>
      <c r="BA55" s="4">
        <f t="shared" si="25"/>
        <v>0</v>
      </c>
      <c r="BB55" s="4">
        <f t="shared" si="25"/>
        <v>0</v>
      </c>
      <c r="BC55" s="4">
        <f t="shared" si="25"/>
        <v>0</v>
      </c>
      <c r="BD55" s="4">
        <f t="shared" si="25"/>
        <v>0</v>
      </c>
      <c r="BE55" s="4">
        <f t="shared" si="25"/>
        <v>0</v>
      </c>
      <c r="BF55" s="4">
        <f t="shared" si="25"/>
        <v>0</v>
      </c>
      <c r="BG55" s="4">
        <f t="shared" si="25"/>
        <v>0</v>
      </c>
      <c r="BH55" s="4">
        <f t="shared" si="25"/>
        <v>0</v>
      </c>
      <c r="BI55" s="4">
        <f t="shared" si="25"/>
        <v>0</v>
      </c>
      <c r="BJ55" s="4">
        <f t="shared" si="25"/>
        <v>0</v>
      </c>
      <c r="BK55" s="4">
        <f t="shared" si="25"/>
        <v>0</v>
      </c>
      <c r="BL55" s="4">
        <f t="shared" si="25"/>
        <v>0</v>
      </c>
      <c r="BM55" s="4">
        <f t="shared" si="25"/>
        <v>0</v>
      </c>
      <c r="BN55" s="4">
        <f t="shared" si="24"/>
        <v>0</v>
      </c>
      <c r="BO55" s="4"/>
      <c r="BP55" s="4">
        <f t="shared" si="24"/>
        <v>0</v>
      </c>
      <c r="BQ55" s="4">
        <f t="shared" si="14"/>
        <v>0</v>
      </c>
      <c r="BR55" s="4">
        <f t="shared" si="24"/>
        <v>0</v>
      </c>
      <c r="BS55" s="4">
        <f t="shared" si="24"/>
        <v>0</v>
      </c>
      <c r="BT55" s="4">
        <f t="shared" si="24"/>
        <v>0</v>
      </c>
      <c r="BU55" s="4">
        <f t="shared" si="24"/>
        <v>0</v>
      </c>
      <c r="BV55" s="4">
        <f t="shared" si="24"/>
        <v>0</v>
      </c>
      <c r="BW55" s="4"/>
      <c r="BX55" s="4">
        <f t="shared" si="24"/>
        <v>0</v>
      </c>
      <c r="BY55" s="4">
        <f t="shared" si="24"/>
        <v>0</v>
      </c>
      <c r="BZ55" s="32">
        <f t="shared" si="24"/>
        <v>0</v>
      </c>
      <c r="CA55" s="31">
        <f t="shared" si="24"/>
        <v>0</v>
      </c>
      <c r="CB55" s="4">
        <f t="shared" si="24"/>
        <v>0</v>
      </c>
      <c r="CC55" s="32">
        <f t="shared" si="24"/>
        <v>0</v>
      </c>
      <c r="CD55" s="341">
        <f t="shared" si="21"/>
        <v>0</v>
      </c>
    </row>
    <row r="56" spans="1:82" hidden="1" x14ac:dyDescent="0.3">
      <c r="A56" s="114">
        <f>Admin_Video!A55</f>
        <v>0</v>
      </c>
      <c r="B56" s="114">
        <f>Admin_Video!B55</f>
        <v>0</v>
      </c>
      <c r="C56" s="114">
        <f>Admin_Video!C55</f>
        <v>0</v>
      </c>
      <c r="D56" s="114">
        <f>Admin_Video!D55</f>
        <v>0</v>
      </c>
      <c r="E56" s="114">
        <f>Admin_Video!E55</f>
        <v>0</v>
      </c>
      <c r="F56" s="114">
        <f>Admin_Video!F55</f>
        <v>0</v>
      </c>
      <c r="G56" s="114">
        <f>Admin_Video!G55</f>
        <v>0</v>
      </c>
      <c r="H56" s="114">
        <f>Admin_Video!H55</f>
        <v>0</v>
      </c>
      <c r="I56" s="114">
        <f>Admin_Video!I55</f>
        <v>0</v>
      </c>
      <c r="J56" s="114">
        <f>Admin_Video!J55</f>
        <v>0</v>
      </c>
      <c r="K56" s="114">
        <f>Admin_Video!K55</f>
        <v>0</v>
      </c>
      <c r="L56" s="114">
        <f>Admin_Video!L55</f>
        <v>0</v>
      </c>
      <c r="M56" s="114">
        <f>Admin_Video!M55</f>
        <v>0</v>
      </c>
      <c r="N56" s="114">
        <f>Admin_Video!N55</f>
        <v>0</v>
      </c>
      <c r="O56" s="114">
        <f>Admin_Video!O55</f>
        <v>0</v>
      </c>
      <c r="P56" s="114">
        <f>Admin_Video!P55</f>
        <v>0</v>
      </c>
      <c r="Q56" s="114">
        <f>Admin_Video!Q55</f>
        <v>0</v>
      </c>
      <c r="R56" s="105">
        <v>0</v>
      </c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73">
        <f t="shared" si="23"/>
        <v>0</v>
      </c>
      <c r="AX56" s="4">
        <f t="shared" si="25"/>
        <v>0</v>
      </c>
      <c r="AY56" s="4">
        <f t="shared" si="25"/>
        <v>0</v>
      </c>
      <c r="AZ56" s="4">
        <f t="shared" si="25"/>
        <v>0</v>
      </c>
      <c r="BA56" s="4">
        <f t="shared" si="25"/>
        <v>0</v>
      </c>
      <c r="BB56" s="4">
        <f t="shared" si="25"/>
        <v>0</v>
      </c>
      <c r="BC56" s="4">
        <f t="shared" si="25"/>
        <v>0</v>
      </c>
      <c r="BD56" s="4">
        <f t="shared" si="25"/>
        <v>0</v>
      </c>
      <c r="BE56" s="4">
        <f t="shared" si="25"/>
        <v>0</v>
      </c>
      <c r="BF56" s="4">
        <f t="shared" si="25"/>
        <v>0</v>
      </c>
      <c r="BG56" s="4">
        <f t="shared" si="25"/>
        <v>0</v>
      </c>
      <c r="BH56" s="4">
        <f t="shared" si="25"/>
        <v>0</v>
      </c>
      <c r="BI56" s="4">
        <f t="shared" si="25"/>
        <v>0</v>
      </c>
      <c r="BJ56" s="4">
        <f t="shared" si="25"/>
        <v>0</v>
      </c>
      <c r="BK56" s="4">
        <f t="shared" si="25"/>
        <v>0</v>
      </c>
      <c r="BL56" s="4">
        <f t="shared" si="25"/>
        <v>0</v>
      </c>
      <c r="BM56" s="4">
        <f t="shared" si="25"/>
        <v>0</v>
      </c>
      <c r="BN56" s="4">
        <f t="shared" si="24"/>
        <v>0</v>
      </c>
      <c r="BO56" s="4"/>
      <c r="BP56" s="4">
        <f t="shared" si="24"/>
        <v>0</v>
      </c>
      <c r="BQ56" s="4">
        <f t="shared" si="14"/>
        <v>0</v>
      </c>
      <c r="BR56" s="4">
        <f t="shared" si="24"/>
        <v>0</v>
      </c>
      <c r="BS56" s="4">
        <f t="shared" si="24"/>
        <v>0</v>
      </c>
      <c r="BT56" s="4">
        <f t="shared" si="24"/>
        <v>0</v>
      </c>
      <c r="BU56" s="4">
        <f t="shared" si="24"/>
        <v>0</v>
      </c>
      <c r="BV56" s="4">
        <f t="shared" si="24"/>
        <v>0</v>
      </c>
      <c r="BW56" s="4"/>
      <c r="BX56" s="4">
        <f t="shared" si="24"/>
        <v>0</v>
      </c>
      <c r="BY56" s="4">
        <f t="shared" si="24"/>
        <v>0</v>
      </c>
      <c r="BZ56" s="32">
        <f t="shared" si="24"/>
        <v>0</v>
      </c>
      <c r="CA56" s="31">
        <f t="shared" si="24"/>
        <v>0</v>
      </c>
      <c r="CB56" s="4">
        <f t="shared" si="24"/>
        <v>0</v>
      </c>
      <c r="CC56" s="32">
        <f t="shared" si="24"/>
        <v>0</v>
      </c>
      <c r="CD56" s="341">
        <f t="shared" si="21"/>
        <v>0</v>
      </c>
    </row>
    <row r="57" spans="1:82" hidden="1" x14ac:dyDescent="0.3">
      <c r="A57" s="114">
        <f>Admin_Video!A56</f>
        <v>0</v>
      </c>
      <c r="B57" s="114">
        <f>Admin_Video!B56</f>
        <v>0</v>
      </c>
      <c r="C57" s="114">
        <f>Admin_Video!C56</f>
        <v>0</v>
      </c>
      <c r="D57" s="114">
        <f>Admin_Video!D56</f>
        <v>0</v>
      </c>
      <c r="E57" s="114">
        <f>Admin_Video!E56</f>
        <v>0</v>
      </c>
      <c r="F57" s="114">
        <f>Admin_Video!F56</f>
        <v>0</v>
      </c>
      <c r="G57" s="114">
        <f>Admin_Video!G56</f>
        <v>0</v>
      </c>
      <c r="H57" s="114">
        <f>Admin_Video!H56</f>
        <v>0</v>
      </c>
      <c r="I57" s="114">
        <f>Admin_Video!I56</f>
        <v>0</v>
      </c>
      <c r="J57" s="114">
        <f>Admin_Video!J56</f>
        <v>0</v>
      </c>
      <c r="K57" s="114">
        <f>Admin_Video!K56</f>
        <v>0</v>
      </c>
      <c r="L57" s="114">
        <f>Admin_Video!L56</f>
        <v>0</v>
      </c>
      <c r="M57" s="114">
        <f>Admin_Video!M56</f>
        <v>0</v>
      </c>
      <c r="N57" s="114">
        <f>Admin_Video!N56</f>
        <v>0</v>
      </c>
      <c r="O57" s="114">
        <f>Admin_Video!O56</f>
        <v>0</v>
      </c>
      <c r="P57" s="114">
        <f>Admin_Video!P56</f>
        <v>0</v>
      </c>
      <c r="Q57" s="114">
        <f>Admin_Video!Q56</f>
        <v>0</v>
      </c>
      <c r="R57" s="105">
        <v>0</v>
      </c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73">
        <f t="shared" si="23"/>
        <v>0</v>
      </c>
      <c r="AX57" s="4">
        <f t="shared" si="25"/>
        <v>0</v>
      </c>
      <c r="AY57" s="4">
        <f t="shared" si="25"/>
        <v>0</v>
      </c>
      <c r="AZ57" s="4">
        <f t="shared" si="25"/>
        <v>0</v>
      </c>
      <c r="BA57" s="4">
        <f t="shared" si="25"/>
        <v>0</v>
      </c>
      <c r="BB57" s="4">
        <f t="shared" si="25"/>
        <v>0</v>
      </c>
      <c r="BC57" s="4">
        <f t="shared" si="25"/>
        <v>0</v>
      </c>
      <c r="BD57" s="4">
        <f t="shared" si="25"/>
        <v>0</v>
      </c>
      <c r="BE57" s="4">
        <f t="shared" si="25"/>
        <v>0</v>
      </c>
      <c r="BF57" s="4">
        <f t="shared" si="25"/>
        <v>0</v>
      </c>
      <c r="BG57" s="4">
        <f t="shared" si="25"/>
        <v>0</v>
      </c>
      <c r="BH57" s="4">
        <f t="shared" si="25"/>
        <v>0</v>
      </c>
      <c r="BI57" s="4">
        <f t="shared" si="25"/>
        <v>0</v>
      </c>
      <c r="BJ57" s="4">
        <f t="shared" si="25"/>
        <v>0</v>
      </c>
      <c r="BK57" s="4">
        <f t="shared" si="25"/>
        <v>0</v>
      </c>
      <c r="BL57" s="4">
        <f t="shared" si="25"/>
        <v>0</v>
      </c>
      <c r="BM57" s="4">
        <f t="shared" si="25"/>
        <v>0</v>
      </c>
      <c r="BN57" s="4">
        <f t="shared" si="24"/>
        <v>0</v>
      </c>
      <c r="BO57" s="4"/>
      <c r="BP57" s="4">
        <f t="shared" si="24"/>
        <v>0</v>
      </c>
      <c r="BQ57" s="4">
        <f t="shared" si="14"/>
        <v>0</v>
      </c>
      <c r="BR57" s="4">
        <f t="shared" si="24"/>
        <v>0</v>
      </c>
      <c r="BS57" s="4">
        <f t="shared" si="24"/>
        <v>0</v>
      </c>
      <c r="BT57" s="4">
        <f t="shared" si="24"/>
        <v>0</v>
      </c>
      <c r="BU57" s="4">
        <f t="shared" si="24"/>
        <v>0</v>
      </c>
      <c r="BV57" s="4">
        <f t="shared" si="24"/>
        <v>0</v>
      </c>
      <c r="BW57" s="4"/>
      <c r="BX57" s="4">
        <f t="shared" si="24"/>
        <v>0</v>
      </c>
      <c r="BY57" s="4">
        <f t="shared" si="24"/>
        <v>0</v>
      </c>
      <c r="BZ57" s="32">
        <f t="shared" si="24"/>
        <v>0</v>
      </c>
      <c r="CA57" s="31">
        <f t="shared" si="24"/>
        <v>0</v>
      </c>
      <c r="CB57" s="4">
        <f t="shared" si="24"/>
        <v>0</v>
      </c>
      <c r="CC57" s="32">
        <f t="shared" si="24"/>
        <v>0</v>
      </c>
      <c r="CD57" s="341">
        <f t="shared" si="21"/>
        <v>0</v>
      </c>
    </row>
    <row r="58" spans="1:82" hidden="1" x14ac:dyDescent="0.3">
      <c r="A58" s="114">
        <f>Admin_Video!A57</f>
        <v>0</v>
      </c>
      <c r="B58" s="114">
        <f>Admin_Video!B57</f>
        <v>0</v>
      </c>
      <c r="C58" s="114">
        <f>Admin_Video!C57</f>
        <v>0</v>
      </c>
      <c r="D58" s="114">
        <f>Admin_Video!D57</f>
        <v>0</v>
      </c>
      <c r="E58" s="114">
        <f>Admin_Video!E57</f>
        <v>0</v>
      </c>
      <c r="F58" s="114">
        <f>Admin_Video!F57</f>
        <v>0</v>
      </c>
      <c r="G58" s="114">
        <f>Admin_Video!G57</f>
        <v>0</v>
      </c>
      <c r="H58" s="114">
        <f>Admin_Video!H57</f>
        <v>0</v>
      </c>
      <c r="I58" s="114">
        <f>Admin_Video!I57</f>
        <v>0</v>
      </c>
      <c r="J58" s="114">
        <f>Admin_Video!J57</f>
        <v>0</v>
      </c>
      <c r="K58" s="114">
        <f>Admin_Video!K57</f>
        <v>0</v>
      </c>
      <c r="L58" s="114">
        <f>Admin_Video!L57</f>
        <v>0</v>
      </c>
      <c r="M58" s="114">
        <f>Admin_Video!M57</f>
        <v>0</v>
      </c>
      <c r="N58" s="114">
        <f>Admin_Video!N57</f>
        <v>0</v>
      </c>
      <c r="O58" s="114">
        <f>Admin_Video!O57</f>
        <v>0</v>
      </c>
      <c r="P58" s="114">
        <f>Admin_Video!P57</f>
        <v>0</v>
      </c>
      <c r="Q58" s="114">
        <f>Admin_Video!Q57</f>
        <v>0</v>
      </c>
      <c r="R58" s="105">
        <v>0</v>
      </c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73">
        <f t="shared" si="23"/>
        <v>0</v>
      </c>
      <c r="AX58" s="4">
        <f t="shared" si="25"/>
        <v>0</v>
      </c>
      <c r="AY58" s="4">
        <f t="shared" si="25"/>
        <v>0</v>
      </c>
      <c r="AZ58" s="4">
        <f t="shared" si="25"/>
        <v>0</v>
      </c>
      <c r="BA58" s="4">
        <f t="shared" si="25"/>
        <v>0</v>
      </c>
      <c r="BB58" s="4">
        <f t="shared" si="25"/>
        <v>0</v>
      </c>
      <c r="BC58" s="4">
        <f t="shared" si="25"/>
        <v>0</v>
      </c>
      <c r="BD58" s="4">
        <f t="shared" si="25"/>
        <v>0</v>
      </c>
      <c r="BE58" s="4">
        <f t="shared" si="25"/>
        <v>0</v>
      </c>
      <c r="BF58" s="4">
        <f t="shared" si="25"/>
        <v>0</v>
      </c>
      <c r="BG58" s="4">
        <f t="shared" si="25"/>
        <v>0</v>
      </c>
      <c r="BH58" s="4">
        <f t="shared" si="25"/>
        <v>0</v>
      </c>
      <c r="BI58" s="4">
        <f t="shared" si="25"/>
        <v>0</v>
      </c>
      <c r="BJ58" s="4">
        <f t="shared" si="25"/>
        <v>0</v>
      </c>
      <c r="BK58" s="4">
        <f t="shared" si="25"/>
        <v>0</v>
      </c>
      <c r="BL58" s="4">
        <f t="shared" si="25"/>
        <v>0</v>
      </c>
      <c r="BM58" s="4">
        <f t="shared" si="25"/>
        <v>0</v>
      </c>
      <c r="BN58" s="4">
        <f t="shared" si="24"/>
        <v>0</v>
      </c>
      <c r="BO58" s="4"/>
      <c r="BP58" s="4">
        <f t="shared" si="24"/>
        <v>0</v>
      </c>
      <c r="BQ58" s="4">
        <f t="shared" si="14"/>
        <v>0</v>
      </c>
      <c r="BR58" s="4">
        <f t="shared" si="24"/>
        <v>0</v>
      </c>
      <c r="BS58" s="4">
        <f t="shared" si="24"/>
        <v>0</v>
      </c>
      <c r="BT58" s="4">
        <f t="shared" si="24"/>
        <v>0</v>
      </c>
      <c r="BU58" s="4">
        <f t="shared" si="24"/>
        <v>0</v>
      </c>
      <c r="BV58" s="4">
        <f t="shared" si="24"/>
        <v>0</v>
      </c>
      <c r="BW58" s="4"/>
      <c r="BX58" s="4">
        <f t="shared" si="24"/>
        <v>0</v>
      </c>
      <c r="BY58" s="4">
        <f t="shared" si="24"/>
        <v>0</v>
      </c>
      <c r="BZ58" s="32">
        <f t="shared" si="24"/>
        <v>0</v>
      </c>
      <c r="CA58" s="31">
        <f t="shared" si="24"/>
        <v>0</v>
      </c>
      <c r="CB58" s="4">
        <f t="shared" si="24"/>
        <v>0</v>
      </c>
      <c r="CC58" s="32">
        <f t="shared" si="24"/>
        <v>0</v>
      </c>
      <c r="CD58" s="341">
        <f t="shared" si="21"/>
        <v>0</v>
      </c>
    </row>
    <row r="59" spans="1:82" ht="19.350000000000001" hidden="1" customHeight="1" thickBot="1" x14ac:dyDescent="0.3">
      <c r="A59" s="114">
        <f>Admin_Video!A58</f>
        <v>0</v>
      </c>
      <c r="B59" s="114">
        <f>Admin_Video!B58</f>
        <v>0</v>
      </c>
      <c r="C59" s="114">
        <f>Admin_Video!C58</f>
        <v>0</v>
      </c>
      <c r="D59" s="114">
        <f>Admin_Video!D58</f>
        <v>0</v>
      </c>
      <c r="E59" s="114">
        <f>Admin_Video!E58</f>
        <v>0</v>
      </c>
      <c r="F59" s="114">
        <f>Admin_Video!F58</f>
        <v>0</v>
      </c>
      <c r="G59" s="114">
        <f>Admin_Video!G58</f>
        <v>0</v>
      </c>
      <c r="H59" s="114">
        <f>Admin_Video!H58</f>
        <v>0</v>
      </c>
      <c r="I59" s="114">
        <f>Admin_Video!I58</f>
        <v>0</v>
      </c>
      <c r="J59" s="114">
        <f>Admin_Video!J58</f>
        <v>0</v>
      </c>
      <c r="K59" s="114">
        <f>Admin_Video!K58</f>
        <v>0</v>
      </c>
      <c r="L59" s="114">
        <f>Admin_Video!L58</f>
        <v>0</v>
      </c>
      <c r="M59" s="114">
        <f>Admin_Video!M58</f>
        <v>0</v>
      </c>
      <c r="N59" s="114">
        <f>Admin_Video!N58</f>
        <v>0</v>
      </c>
      <c r="O59" s="114">
        <f>Admin_Video!O58</f>
        <v>0</v>
      </c>
      <c r="P59" s="114">
        <f>Admin_Video!P58</f>
        <v>0</v>
      </c>
      <c r="Q59" s="114">
        <f>Admin_Video!Q58</f>
        <v>0</v>
      </c>
      <c r="R59" s="105">
        <v>0</v>
      </c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73">
        <f t="shared" si="23"/>
        <v>0</v>
      </c>
      <c r="AX59" s="4">
        <f t="shared" si="25"/>
        <v>0</v>
      </c>
      <c r="AY59" s="4">
        <f t="shared" si="25"/>
        <v>0</v>
      </c>
      <c r="AZ59" s="4">
        <f t="shared" si="25"/>
        <v>0</v>
      </c>
      <c r="BA59" s="4">
        <f t="shared" si="25"/>
        <v>0</v>
      </c>
      <c r="BB59" s="4">
        <f t="shared" si="25"/>
        <v>0</v>
      </c>
      <c r="BC59" s="4">
        <f t="shared" si="25"/>
        <v>0</v>
      </c>
      <c r="BD59" s="4">
        <f t="shared" si="25"/>
        <v>0</v>
      </c>
      <c r="BE59" s="4">
        <f t="shared" si="25"/>
        <v>0</v>
      </c>
      <c r="BF59" s="4">
        <f t="shared" si="25"/>
        <v>0</v>
      </c>
      <c r="BG59" s="4">
        <f t="shared" si="25"/>
        <v>0</v>
      </c>
      <c r="BH59" s="4">
        <f t="shared" si="25"/>
        <v>0</v>
      </c>
      <c r="BI59" s="4">
        <f t="shared" si="25"/>
        <v>0</v>
      </c>
      <c r="BJ59" s="4">
        <f t="shared" si="25"/>
        <v>0</v>
      </c>
      <c r="BK59" s="4">
        <f t="shared" si="25"/>
        <v>0</v>
      </c>
      <c r="BL59" s="4">
        <f t="shared" si="25"/>
        <v>0</v>
      </c>
      <c r="BM59" s="4">
        <f t="shared" si="25"/>
        <v>0</v>
      </c>
      <c r="BN59" s="4">
        <f t="shared" si="24"/>
        <v>0</v>
      </c>
      <c r="BO59" s="4"/>
      <c r="BP59" s="4">
        <f t="shared" si="24"/>
        <v>0</v>
      </c>
      <c r="BQ59" s="4">
        <f t="shared" si="14"/>
        <v>0</v>
      </c>
      <c r="BR59" s="4">
        <f t="shared" si="24"/>
        <v>0</v>
      </c>
      <c r="BS59" s="4">
        <f t="shared" si="24"/>
        <v>0</v>
      </c>
      <c r="BT59" s="4">
        <f t="shared" si="24"/>
        <v>0</v>
      </c>
      <c r="BU59" s="4">
        <f t="shared" si="24"/>
        <v>0</v>
      </c>
      <c r="BV59" s="4">
        <f t="shared" si="24"/>
        <v>0</v>
      </c>
      <c r="BW59" s="4"/>
      <c r="BX59" s="4">
        <f t="shared" si="24"/>
        <v>0</v>
      </c>
      <c r="BY59" s="4">
        <f t="shared" si="24"/>
        <v>0</v>
      </c>
      <c r="BZ59" s="32">
        <f t="shared" si="24"/>
        <v>0</v>
      </c>
      <c r="CA59" s="31">
        <f t="shared" si="24"/>
        <v>0</v>
      </c>
      <c r="CB59" s="4">
        <f t="shared" si="24"/>
        <v>0</v>
      </c>
      <c r="CC59" s="32">
        <f t="shared" si="24"/>
        <v>0</v>
      </c>
      <c r="CD59" s="341">
        <f t="shared" si="21"/>
        <v>0</v>
      </c>
    </row>
    <row r="60" spans="1:82" ht="18" hidden="1" customHeight="1" thickBot="1" x14ac:dyDescent="0.3">
      <c r="A60" s="114">
        <f>Admin_Video!A59</f>
        <v>0</v>
      </c>
      <c r="B60" s="114">
        <f>Admin_Video!B59</f>
        <v>0</v>
      </c>
      <c r="C60" s="114">
        <f>Admin_Video!C59</f>
        <v>0</v>
      </c>
      <c r="D60" s="114">
        <f>Admin_Video!D59</f>
        <v>0</v>
      </c>
      <c r="E60" s="114">
        <f>Admin_Video!E59</f>
        <v>0</v>
      </c>
      <c r="F60" s="114">
        <f>Admin_Video!F59</f>
        <v>0</v>
      </c>
      <c r="G60" s="114">
        <f>Admin_Video!G59</f>
        <v>0</v>
      </c>
      <c r="H60" s="114">
        <f>Admin_Video!H59</f>
        <v>0</v>
      </c>
      <c r="I60" s="114">
        <f>Admin_Video!I59</f>
        <v>0</v>
      </c>
      <c r="J60" s="114">
        <f>Admin_Video!J59</f>
        <v>0</v>
      </c>
      <c r="K60" s="114">
        <f>Admin_Video!K59</f>
        <v>0</v>
      </c>
      <c r="L60" s="114">
        <f>Admin_Video!L59</f>
        <v>0</v>
      </c>
      <c r="M60" s="114">
        <f>Admin_Video!M59</f>
        <v>0</v>
      </c>
      <c r="N60" s="114">
        <f>Admin_Video!N59</f>
        <v>0</v>
      </c>
      <c r="O60" s="114">
        <f>Admin_Video!O59</f>
        <v>0</v>
      </c>
      <c r="P60" s="114">
        <f>Admin_Video!P59</f>
        <v>0</v>
      </c>
      <c r="Q60" s="114">
        <f>Admin_Video!Q59</f>
        <v>0</v>
      </c>
      <c r="R60" s="105">
        <v>0</v>
      </c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73">
        <f t="shared" si="23"/>
        <v>0</v>
      </c>
      <c r="AX60" s="4">
        <f t="shared" si="25"/>
        <v>0</v>
      </c>
      <c r="AY60" s="4">
        <f t="shared" si="25"/>
        <v>0</v>
      </c>
      <c r="AZ60" s="4">
        <f t="shared" si="25"/>
        <v>0</v>
      </c>
      <c r="BA60" s="4">
        <f t="shared" si="25"/>
        <v>0</v>
      </c>
      <c r="BB60" s="4">
        <f t="shared" si="25"/>
        <v>0</v>
      </c>
      <c r="BC60" s="4">
        <f t="shared" si="25"/>
        <v>0</v>
      </c>
      <c r="BD60" s="4">
        <f t="shared" si="25"/>
        <v>0</v>
      </c>
      <c r="BE60" s="4">
        <f t="shared" si="25"/>
        <v>0</v>
      </c>
      <c r="BF60" s="4">
        <f t="shared" si="25"/>
        <v>0</v>
      </c>
      <c r="BG60" s="4">
        <f t="shared" si="25"/>
        <v>0</v>
      </c>
      <c r="BH60" s="4">
        <f t="shared" si="25"/>
        <v>0</v>
      </c>
      <c r="BI60" s="4">
        <f t="shared" si="25"/>
        <v>0</v>
      </c>
      <c r="BJ60" s="4">
        <f t="shared" si="25"/>
        <v>0</v>
      </c>
      <c r="BK60" s="4">
        <f t="shared" si="25"/>
        <v>0</v>
      </c>
      <c r="BL60" s="4">
        <f t="shared" si="25"/>
        <v>0</v>
      </c>
      <c r="BM60" s="4">
        <f t="shared" si="25"/>
        <v>0</v>
      </c>
      <c r="BN60" s="4">
        <f t="shared" si="24"/>
        <v>0</v>
      </c>
      <c r="BO60" s="4"/>
      <c r="BP60" s="4">
        <f t="shared" si="24"/>
        <v>0</v>
      </c>
      <c r="BQ60" s="4">
        <f t="shared" si="14"/>
        <v>0</v>
      </c>
      <c r="BR60" s="4">
        <f t="shared" si="24"/>
        <v>0</v>
      </c>
      <c r="BS60" s="4">
        <f t="shared" si="24"/>
        <v>0</v>
      </c>
      <c r="BT60" s="4">
        <f t="shared" si="24"/>
        <v>0</v>
      </c>
      <c r="BU60" s="4">
        <f t="shared" si="24"/>
        <v>0</v>
      </c>
      <c r="BV60" s="4">
        <f t="shared" si="24"/>
        <v>0</v>
      </c>
      <c r="BW60" s="4"/>
      <c r="BX60" s="4">
        <f t="shared" si="24"/>
        <v>0</v>
      </c>
      <c r="BY60" s="4">
        <f t="shared" si="24"/>
        <v>0</v>
      </c>
      <c r="BZ60" s="32">
        <f t="shared" si="24"/>
        <v>0</v>
      </c>
      <c r="CA60" s="31">
        <f t="shared" si="24"/>
        <v>0</v>
      </c>
      <c r="CB60" s="4">
        <f t="shared" si="24"/>
        <v>0</v>
      </c>
      <c r="CC60" s="32">
        <f t="shared" si="24"/>
        <v>0</v>
      </c>
      <c r="CD60" s="341">
        <f t="shared" si="21"/>
        <v>0</v>
      </c>
    </row>
    <row r="61" spans="1:82" ht="20.85" hidden="1" customHeight="1" thickBot="1" x14ac:dyDescent="0.35">
      <c r="A61" s="114" t="str">
        <f>Admin_Video!A60</f>
        <v>Jani</v>
      </c>
      <c r="B61" s="114">
        <f>Admin_Video!B60</f>
        <v>0</v>
      </c>
      <c r="C61" s="114">
        <f>Admin_Video!C60</f>
        <v>0</v>
      </c>
      <c r="D61" s="114">
        <f>Admin_Video!D60</f>
        <v>0</v>
      </c>
      <c r="E61" s="114" t="str">
        <f>Admin_Video!E60</f>
        <v>inaktív</v>
      </c>
      <c r="F61" s="114">
        <f>Admin_Video!F60</f>
        <v>0</v>
      </c>
      <c r="G61" s="114">
        <f>Admin_Video!G60</f>
        <v>0</v>
      </c>
      <c r="H61" s="114">
        <f>Admin_Video!H60</f>
        <v>0</v>
      </c>
      <c r="I61" s="114">
        <f>Admin_Video!I60</f>
        <v>0</v>
      </c>
      <c r="J61" s="114">
        <f>Admin_Video!J60</f>
        <v>0</v>
      </c>
      <c r="K61" s="114">
        <f>Admin_Video!K60</f>
        <v>0</v>
      </c>
      <c r="L61" s="114">
        <f>Admin_Video!L60</f>
        <v>0</v>
      </c>
      <c r="M61" s="114">
        <f>Admin_Video!M60</f>
        <v>0</v>
      </c>
      <c r="N61" s="114">
        <f>Admin_Video!N60</f>
        <v>0</v>
      </c>
      <c r="O61" s="114">
        <f>Admin_Video!O60</f>
        <v>0</v>
      </c>
      <c r="P61" s="114">
        <f>Admin_Video!P60</f>
        <v>0</v>
      </c>
      <c r="Q61" s="114">
        <f>Admin_Video!Q60</f>
        <v>0</v>
      </c>
      <c r="R61" s="105">
        <v>0</v>
      </c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73">
        <f t="shared" si="23"/>
        <v>0</v>
      </c>
      <c r="AX61" s="4">
        <f t="shared" si="25"/>
        <v>0</v>
      </c>
      <c r="AY61" s="4">
        <f t="shared" si="25"/>
        <v>0</v>
      </c>
      <c r="AZ61" s="4">
        <f t="shared" si="25"/>
        <v>0</v>
      </c>
      <c r="BA61" s="4">
        <f t="shared" si="25"/>
        <v>0</v>
      </c>
      <c r="BB61" s="4">
        <f t="shared" si="25"/>
        <v>0</v>
      </c>
      <c r="BC61" s="4">
        <f t="shared" si="25"/>
        <v>0</v>
      </c>
      <c r="BD61" s="4">
        <f t="shared" si="25"/>
        <v>0</v>
      </c>
      <c r="BE61" s="4">
        <f t="shared" si="25"/>
        <v>0</v>
      </c>
      <c r="BF61" s="4">
        <f t="shared" si="25"/>
        <v>0</v>
      </c>
      <c r="BG61" s="4">
        <f t="shared" si="25"/>
        <v>0</v>
      </c>
      <c r="BH61" s="4">
        <f t="shared" si="25"/>
        <v>0</v>
      </c>
      <c r="BI61" s="4">
        <f t="shared" si="25"/>
        <v>0</v>
      </c>
      <c r="BJ61" s="4">
        <f t="shared" si="25"/>
        <v>0</v>
      </c>
      <c r="BK61" s="4">
        <f t="shared" si="25"/>
        <v>0</v>
      </c>
      <c r="BL61" s="4">
        <f t="shared" si="25"/>
        <v>0</v>
      </c>
      <c r="BM61" s="4">
        <f t="shared" si="25"/>
        <v>0</v>
      </c>
      <c r="BN61" s="4">
        <f t="shared" si="24"/>
        <v>0</v>
      </c>
      <c r="BO61" s="4"/>
      <c r="BP61" s="4">
        <f t="shared" si="24"/>
        <v>0</v>
      </c>
      <c r="BQ61" s="4">
        <f t="shared" si="14"/>
        <v>0</v>
      </c>
      <c r="BR61" s="4">
        <f t="shared" si="24"/>
        <v>0</v>
      </c>
      <c r="BS61" s="4">
        <f t="shared" si="24"/>
        <v>0</v>
      </c>
      <c r="BT61" s="4">
        <f t="shared" si="24"/>
        <v>0</v>
      </c>
      <c r="BU61" s="4">
        <f t="shared" si="24"/>
        <v>0</v>
      </c>
      <c r="BV61" s="4">
        <f t="shared" si="24"/>
        <v>0</v>
      </c>
      <c r="BW61" s="4"/>
      <c r="BX61" s="4">
        <f t="shared" si="24"/>
        <v>0</v>
      </c>
      <c r="BY61" s="4">
        <f t="shared" si="24"/>
        <v>0</v>
      </c>
      <c r="BZ61" s="32">
        <f t="shared" si="24"/>
        <v>0</v>
      </c>
      <c r="CA61" s="33">
        <f t="shared" si="24"/>
        <v>0</v>
      </c>
      <c r="CB61" s="34">
        <f t="shared" si="24"/>
        <v>0</v>
      </c>
      <c r="CC61" s="35">
        <f t="shared" si="24"/>
        <v>0</v>
      </c>
      <c r="CD61" s="341">
        <f t="shared" si="21"/>
        <v>0</v>
      </c>
    </row>
    <row r="62" spans="1:82" ht="12.6" hidden="1" customHeight="1" x14ac:dyDescent="0.3"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CD62" s="341"/>
    </row>
  </sheetData>
  <sheetProtection selectLockedCells="1" autoFilter="0" selectUnlockedCells="1"/>
  <autoFilter ref="A4:BZ62" xr:uid="{00000000-0001-0000-0400-000000000000}">
    <filterColumn colId="4">
      <filters>
        <filter val="aktív"/>
      </filters>
    </filterColumn>
  </autoFilter>
  <customSheetViews>
    <customSheetView guid="{196F1BDD-5600-471F-9A84-7CB85C8694ED}" filter="1" showAutoFilter="1" hiddenRows="1" hiddenColumns="1">
      <pane xSplit="1" ySplit="6" topLeftCell="B7" activePane="bottomRight" state="frozen"/>
      <selection pane="bottomRight" activeCell="R74" sqref="E73:R74"/>
      <pageMargins left="0" right="0" top="0" bottom="0" header="0" footer="0"/>
      <autoFilter ref="A4:BZ62" xr:uid="{00000000-0001-0000-0400-000000000000}">
        <filterColumn colId="4">
          <filters>
            <filter val="aktív"/>
          </filters>
        </filterColumn>
      </autoFilter>
    </customSheetView>
    <customSheetView guid="{06E05BF7-7899-439D-ADBA-6F4F03773025}" filter="1" showAutoFilter="1" hiddenRows="1" hiddenColumns="1">
      <pane xSplit="1" ySplit="4" topLeftCell="B5" activePane="bottomRight" state="frozen"/>
      <selection pane="bottomRight" activeCell="R74" sqref="E73:R74"/>
      <pageMargins left="0" right="0" top="0" bottom="0" header="0" footer="0"/>
      <autoFilter ref="A4:BZ62" xr:uid="{9ADA0EE2-6002-412D-A9BC-9352D2420659}">
        <filterColumn colId="4">
          <filters>
            <filter val="aktív"/>
          </filters>
        </filterColumn>
      </autoFilter>
    </customSheetView>
    <customSheetView guid="{A1CCBBE7-DA00-40FA-9C57-20230DD629CF}" filter="1" showAutoFilter="1" hiddenRows="1" hiddenColumns="1">
      <pane xSplit="1" ySplit="4" topLeftCell="B5" activePane="bottomRight" state="frozen"/>
      <selection pane="bottomRight" activeCell="R74" sqref="E73:R74"/>
      <pageMargins left="0" right="0" top="0" bottom="0" header="0" footer="0"/>
      <autoFilter ref="A4:BZ62" xr:uid="{DEEAC9C9-B488-4B60-80EF-B1BF37BD3416}">
        <filterColumn colId="4">
          <filters>
            <filter val="aktív"/>
          </filters>
        </filterColumn>
      </autoFilter>
    </customSheetView>
    <customSheetView guid="{F7787515-1165-4952-BB6C-7241D5E70BAE}" filter="1" showAutoFilter="1" hiddenRows="1" hiddenColumns="1">
      <pane xSplit="2" ySplit="2" topLeftCell="AD4" activePane="bottomRight" state="frozen"/>
      <selection pane="bottomRight" activeCell="AI78" sqref="AI78"/>
      <pageMargins left="0" right="0" top="0" bottom="0" header="0" footer="0"/>
      <autoFilter ref="A4:BZ62" xr:uid="{526B0F5C-6EF7-40B8-9CA2-91C1C6A44B48}">
        <filterColumn colId="4">
          <filters>
            <filter val="aktív"/>
          </filters>
        </filterColumn>
      </autoFilter>
    </customSheetView>
    <customSheetView guid="{790F73C8-CB69-481D-8030-FA574F115D3B}" filter="1" showAutoFilter="1" hiddenRows="1" hiddenColumns="1">
      <pane xSplit="1" ySplit="6" topLeftCell="B7" activePane="bottomRight" state="frozen"/>
      <selection pane="bottomRight" activeCell="R74" sqref="E73:R74"/>
      <pageMargins left="0" right="0" top="0" bottom="0" header="0" footer="0"/>
      <autoFilter ref="A4:BZ62" xr:uid="{D892AA0E-6091-4930-A85F-D015AF484435}">
        <filterColumn colId="4">
          <filters>
            <filter val="aktív"/>
          </filters>
        </filterColumn>
      </autoFilter>
    </customSheetView>
    <customSheetView guid="{BF1F5683-2BE3-424A-BC21-3CC049CA76FA}" filter="1" showAutoFilter="1" hiddenRows="1" hiddenColumns="1">
      <pane xSplit="1" ySplit="4" topLeftCell="BL5" activePane="bottomRight" state="frozen"/>
      <selection pane="bottomRight" activeCell="BL5" sqref="BL5"/>
      <pageMargins left="0" right="0" top="0" bottom="0" header="0" footer="0"/>
      <autoFilter ref="A4:BY63" xr:uid="{C23C4435-E32A-44EB-8BA1-C57F33A68402}">
        <filterColumn colId="4">
          <filters>
            <filter val="aktív"/>
          </filters>
        </filterColumn>
      </autoFilter>
    </customSheetView>
    <customSheetView guid="{6F2C1CF5-E336-43B4-BD9D-1E3F5E8CF96F}" hiddenRows="1" hiddenColumns="1">
      <pane xSplit="1" ySplit="4" topLeftCell="B5" activePane="bottomRight" state="frozen"/>
      <selection pane="bottomRight" activeCell="U66" sqref="U66"/>
      <pageMargins left="0" right="0" top="0" bottom="0" header="0" footer="0"/>
    </customSheetView>
    <customSheetView guid="{F0088BAE-B022-47BC-86D4-B726B8493E54}" filter="1" showAutoFilter="1" hiddenRows="1" hiddenColumns="1">
      <pane xSplit="1" ySplit="4" topLeftCell="AR5" activePane="bottomRight" state="frozen"/>
      <selection pane="bottomRight" activeCell="R5" sqref="R5:AV10"/>
      <pageMargins left="0" right="0" top="0" bottom="0" header="0" footer="0"/>
      <autoFilter ref="A4:BY65" xr:uid="{F4D37708-FFA2-44E2-AF36-F3D0FFAABE78}">
        <filterColumn colId="4">
          <filters>
            <filter val="aktív"/>
          </filters>
        </filterColumn>
      </autoFilter>
    </customSheetView>
    <customSheetView guid="{6328BAF9-9C79-455F-B76A-5E213FB7D682}" filter="1" showAutoFilter="1" hiddenRows="1" hiddenColumns="1">
      <pane xSplit="1" ySplit="4" topLeftCell="AR5" activePane="bottomRight" state="frozen"/>
      <selection pane="bottomRight" activeCell="R5" sqref="R5:AV10"/>
      <pageMargins left="0" right="0" top="0" bottom="0" header="0" footer="0"/>
      <autoFilter ref="A4:BY65" xr:uid="{ED676AE2-6586-459C-B449-31C2614668A2}">
        <filterColumn colId="4">
          <filters>
            <filter val="aktív"/>
          </filters>
        </filterColumn>
      </autoFilter>
    </customSheetView>
    <customSheetView guid="{4FA4B2C8-BE1E-46BB-A422-570CF7B1178C}" filter="1" showAutoFilter="1" hiddenRows="1" hiddenColumns="1">
      <pane xSplit="1" ySplit="4" topLeftCell="B5" activePane="bottomRight" state="frozen"/>
      <selection pane="bottomRight" activeCell="S72" sqref="S72"/>
      <pageMargins left="0" right="0" top="0" bottom="0" header="0" footer="0"/>
      <autoFilter ref="A4:BY65" xr:uid="{EF4CEC3C-8377-4C61-AE7C-FE3B7AF1C3C6}">
        <filterColumn colId="4">
          <filters>
            <filter val="aktív"/>
          </filters>
        </filterColumn>
      </autoFilter>
    </customSheetView>
    <customSheetView guid="{4A8EF384-4AD9-4447-A051-447CA3647EDF}" filter="1" showAutoFilter="1" hiddenRows="1" hiddenColumns="1">
      <pane xSplit="1" ySplit="4" topLeftCell="AI5" activePane="bottomRight" state="frozen"/>
      <selection pane="bottomRight" activeCell="AV79" sqref="AV79"/>
      <pageMargins left="0" right="0" top="0" bottom="0" header="0" footer="0"/>
      <autoFilter ref="A4:BY63" xr:uid="{AB88B1DB-96C6-481E-B100-0965789FDB8A}">
        <filterColumn colId="4">
          <filters>
            <filter val="aktív"/>
          </filters>
        </filterColumn>
      </autoFilter>
    </customSheetView>
    <customSheetView guid="{EDCC7CB7-6F36-40E4-9D32-3CF50FC94AF0}" filter="1" showAutoFilter="1" hiddenRows="1" hiddenColumns="1">
      <pane xSplit="1" ySplit="4" topLeftCell="R5" activePane="bottomRight" state="frozen"/>
      <selection pane="bottomRight" activeCell="E1" sqref="E1:Q1048576"/>
      <pageMargins left="0" right="0" top="0" bottom="0" header="0" footer="0"/>
      <autoFilter ref="A4:BY62" xr:uid="{5B878956-8EAB-4108-BF4C-F0420A26DAC2}">
        <filterColumn colId="4">
          <filters>
            <filter val="aktív"/>
          </filters>
        </filterColumn>
      </autoFilter>
    </customSheetView>
    <customSheetView guid="{E82EC676-6186-4E8A-ABD2-FC00AE498129}" filter="1" showAutoFilter="1" hiddenRows="1" hiddenColumns="1">
      <pane xSplit="1" ySplit="4" topLeftCell="V5" activePane="bottomRight" state="frozen"/>
      <selection pane="bottomRight" activeCell="AB73" sqref="AB73"/>
      <pageMargins left="0" right="0" top="0" bottom="0" header="0" footer="0"/>
      <autoFilter ref="A4:BZ62" xr:uid="{0EE817A5-13A7-4952-84C9-BE10B2174671}">
        <filterColumn colId="4">
          <filters>
            <filter val="aktív"/>
          </filters>
        </filterColumn>
      </autoFilter>
    </customSheetView>
    <customSheetView guid="{A1AEE080-8F7C-4559-87C2-1F81D511203D}" filter="1" showAutoFilter="1" hiddenRows="1" hiddenColumns="1">
      <pane xSplit="1" ySplit="6" topLeftCell="B7" activePane="bottomRight" state="frozen"/>
      <selection pane="bottomRight" activeCell="R74" sqref="E73:R74"/>
      <pageMargins left="0" right="0" top="0" bottom="0" header="0" footer="0"/>
      <autoFilter ref="A4:BZ62" xr:uid="{EBF6E518-41A1-4E91-819C-A4DFA835363F}">
        <filterColumn colId="4">
          <filters>
            <filter val="aktív"/>
          </filters>
        </filterColumn>
      </autoFilter>
    </customSheetView>
    <customSheetView guid="{57B5B1C0-3FCF-4605-B643-F9749512C06A}" filter="1" showAutoFilter="1" hiddenRows="1" hiddenColumns="1">
      <pane xSplit="1" ySplit="4" topLeftCell="B5" activePane="bottomRight" state="frozen"/>
      <selection pane="bottomRight" activeCell="AA14" sqref="AA14"/>
      <pageMargins left="0" right="0" top="0" bottom="0" header="0" footer="0"/>
      <autoFilter ref="A4:BZ62" xr:uid="{E29B0676-3828-4F78-A909-2EC4AFA88025}">
        <filterColumn colId="4">
          <filters>
            <filter val="aktív"/>
          </filters>
        </filterColumn>
      </autoFilter>
    </customSheetView>
    <customSheetView guid="{2114BA9A-8826-4A5D-BB98-CA3D216D9B3C}" filter="1" showAutoFilter="1" hiddenRows="1" hiddenColumns="1">
      <pane xSplit="1" ySplit="4" topLeftCell="B5" activePane="bottomRight" state="frozen"/>
      <selection pane="bottomRight" activeCell="R74" sqref="E73:R74"/>
      <pageMargins left="0" right="0" top="0" bottom="0" header="0" footer="0"/>
      <autoFilter ref="A4:BZ62" xr:uid="{F174B5F8-B424-4489-9F8B-78679D43A98A}">
        <filterColumn colId="4">
          <filters>
            <filter val="aktív"/>
          </filters>
        </filterColumn>
      </autoFilter>
    </customSheetView>
    <customSheetView guid="{F40E8CD0-BA0A-447D-8980-9ED62641A129}" filter="1" showAutoFilter="1" hiddenRows="1" hiddenColumns="1">
      <pane xSplit="1" ySplit="4" topLeftCell="B5" activePane="bottomRight" state="frozen"/>
      <selection pane="bottomRight" activeCell="R74" sqref="E73:R74"/>
      <pageMargins left="0" right="0" top="0" bottom="0" header="0" footer="0"/>
      <autoFilter ref="A4:BZ62" xr:uid="{7D5C9839-FC98-47C8-BAE6-FDFA56394FB8}">
        <filterColumn colId="4">
          <filters>
            <filter val="aktív"/>
          </filters>
        </filterColumn>
      </autoFilter>
    </customSheetView>
    <customSheetView guid="{202CABC8-3892-4C29-8AB9-226D94F0DCBE}" filter="1" showAutoFilter="1" hiddenRows="1" hiddenColumns="1">
      <pane xSplit="16" ySplit="2" topLeftCell="AD4" activePane="bottomRight" state="frozen"/>
      <selection pane="bottomRight" activeCell="AI78" sqref="AI78"/>
      <pageMargins left="0" right="0" top="0" bottom="0" header="0" footer="0"/>
      <autoFilter ref="A4:BZ62" xr:uid="{6F2464EF-41DA-4AF4-B017-5DDBC0190B66}">
        <filterColumn colId="4">
          <filters>
            <filter val="aktív"/>
          </filters>
        </filterColumn>
      </autoFilter>
    </customSheetView>
    <customSheetView guid="{0A9EF666-D3AA-44CC-AF13-6AEBBC37D1EF}" scale="85" filter="1" showAutoFilter="1" hiddenRows="1" hiddenColumns="1">
      <pane xSplit="1" ySplit="4" topLeftCell="B5" activePane="bottomRight" state="frozen"/>
      <selection pane="bottomRight" activeCell="Z81" sqref="Z81"/>
      <pageMargins left="0" right="0" top="0" bottom="0" header="0" footer="0"/>
      <autoFilter ref="A4:BZ62" xr:uid="{B3D8670F-CC1E-483D-B7AD-FB1BED1D8B21}">
        <filterColumn colId="4">
          <filters>
            <filter val="aktív"/>
          </filters>
        </filterColumn>
      </autoFilter>
    </customSheetView>
    <customSheetView guid="{E94EDAEC-929A-4721-8796-239EE64B5EB3}" filter="1" showAutoFilter="1" hiddenRows="1" hiddenColumns="1">
      <pane xSplit="1" ySplit="4" topLeftCell="B5" activePane="bottomRight" state="frozen"/>
      <selection pane="bottomRight" activeCell="S16" sqref="S16"/>
      <pageMargins left="0" right="0" top="0" bottom="0" header="0" footer="0"/>
      <autoFilter ref="A4:BZ62" xr:uid="{49B0E479-6644-476B-A101-ECC6B6347960}">
        <filterColumn colId="4">
          <filters>
            <filter val="aktív"/>
          </filters>
        </filterColumn>
      </autoFilter>
    </customSheetView>
    <customSheetView guid="{C1535CD2-EC82-4FF4-8F50-AE7AAD32424E}" filter="1" showAutoFilter="1" hiddenRows="1" hiddenColumns="1">
      <pane xSplit="1" ySplit="4" topLeftCell="AC5" activePane="bottomRight" state="frozen"/>
      <selection pane="bottomRight" activeCell="AH71" sqref="AH71"/>
      <pageMargins left="0" right="0" top="0" bottom="0" header="0" footer="0"/>
      <autoFilter ref="A4:BZ62" xr:uid="{C6913DE3-8BBD-4BC6-95E3-BE0246745E18}">
        <filterColumn colId="4">
          <filters>
            <filter val="aktív"/>
          </filters>
        </filterColumn>
      </autoFilter>
    </customSheetView>
  </customSheetViews>
  <mergeCells count="1">
    <mergeCell ref="AX1:BZ1"/>
  </mergeCells>
  <phoneticPr fontId="1" type="noConversion"/>
  <conditionalFormatting sqref="R1:Z1 AB1:AC1 AE1:AV1 U4:Z4 AB4:AC4 AG4 AJ4:AV4 AQ15">
    <cfRule type="expression" priority="159">
      <formula>WEEKDAY(R2,2)=2</formula>
    </cfRule>
  </conditionalFormatting>
  <conditionalFormatting sqref="R1:Z5 AB1:AC5 AE1:AH5 AJ1:AV5 AI2:AI5 R6:U15 AB7:AC8 AE7:AV8 AB9:AV9 AV10:AV15 AB10:AC16 AE10:AU16 AI16:AV24 W17:Y44 AJ17:AJ44 AL17:AN44 R25:AV67 R68:AM68 AO68:AV68 R69:AV1048576">
    <cfRule type="cellIs" dxfId="587" priority="36" operator="equal">
      <formula>"Üszi"</formula>
    </cfRule>
    <cfRule type="cellIs" dxfId="586" priority="37" operator="equal">
      <formula>"Video"</formula>
    </cfRule>
  </conditionalFormatting>
  <conditionalFormatting sqref="R25:AV61">
    <cfRule type="expression" dxfId="585" priority="151">
      <formula>OR(WEEKDAY(R$2,11)=6, WEEKDAY(R$2,11)=7)</formula>
    </cfRule>
  </conditionalFormatting>
  <conditionalFormatting sqref="V7:W7 Y7:Z7">
    <cfRule type="expression" dxfId="584" priority="70">
      <formula>OR(WEEKDAY(V$2,11)=6, WEEKDAY(V$2,11)=7)</formula>
    </cfRule>
    <cfRule type="cellIs" dxfId="583" priority="71" operator="equal">
      <formula>"Üszi"</formula>
    </cfRule>
    <cfRule type="cellIs" dxfId="582" priority="72" operator="equal">
      <formula>"Video"</formula>
    </cfRule>
  </conditionalFormatting>
  <conditionalFormatting sqref="V7:Z7 AJ7:AU7 AQ3:AQ5 AB5:AC5 R6:U6 AB7:AC7 AQ7:AU8 AQ10:AU15 AB16:AH16 AR16:AU24 R17:AH24 R16:Z16">
    <cfRule type="expression" dxfId="581" priority="82">
      <formula>OR(WEEKDAY(R$2,11)=6, WEEKDAY(R$2,11)=7)</formula>
    </cfRule>
  </conditionalFormatting>
  <conditionalFormatting sqref="W5:Z5">
    <cfRule type="expression" dxfId="580" priority="109">
      <formula>OR(WEEKDAY(W$2,11)=6, WEEKDAY(W$2,11)=7)</formula>
    </cfRule>
  </conditionalFormatting>
  <conditionalFormatting sqref="W5:AC5">
    <cfRule type="cellIs" dxfId="579" priority="110" operator="equal">
      <formula>"Üszi"</formula>
    </cfRule>
    <cfRule type="cellIs" dxfId="578" priority="111" operator="equal">
      <formula>"Video"</formula>
    </cfRule>
  </conditionalFormatting>
  <conditionalFormatting sqref="AB6:AV6 V6:Z16">
    <cfRule type="expression" dxfId="577" priority="1">
      <formula>OR(WEEKDAY(V$2,11)=6, WEEKDAY(V$2,11)=7)</formula>
    </cfRule>
    <cfRule type="cellIs" dxfId="576" priority="2" operator="equal">
      <formula>"Üszi"</formula>
    </cfRule>
    <cfRule type="cellIs" dxfId="575" priority="3" operator="equal">
      <formula>"Video"</formula>
    </cfRule>
  </conditionalFormatting>
  <conditionalFormatting sqref="AE3">
    <cfRule type="expression" priority="509">
      <formula>WEEKDAY(AF5,2)=2</formula>
    </cfRule>
  </conditionalFormatting>
  <conditionalFormatting sqref="AE4">
    <cfRule type="expression" priority="505">
      <formula>WEEKDAY(AF5,2)=2</formula>
    </cfRule>
  </conditionalFormatting>
  <conditionalFormatting sqref="AE5 AJ5:AV5">
    <cfRule type="expression" dxfId="574" priority="61">
      <formula>OR(WEEKDAY(AE$2,11)=6, WEEKDAY(AE$2,11)=7)</formula>
    </cfRule>
    <cfRule type="cellIs" dxfId="573" priority="62" operator="equal">
      <formula>"Üszi"</formula>
    </cfRule>
    <cfRule type="cellIs" dxfId="572" priority="63" operator="equal">
      <formula>"Video"</formula>
    </cfRule>
  </conditionalFormatting>
  <conditionalFormatting sqref="AE2:AF2 R2:Z3 AB2:AC3 AG2:AG3 AJ2:AV3">
    <cfRule type="expression" priority="160">
      <formula>WEEKDAY(R4,2)=2</formula>
    </cfRule>
  </conditionalFormatting>
  <conditionalFormatting sqref="AF3:AF4">
    <cfRule type="expression" priority="506">
      <formula>WEEKDAY(#REF!,2)=2</formula>
    </cfRule>
  </conditionalFormatting>
  <conditionalFormatting sqref="AH2:AH4">
    <cfRule type="cellIs" dxfId="571" priority="44" operator="equal">
      <formula>"Üszi"</formula>
    </cfRule>
    <cfRule type="cellIs" dxfId="570" priority="45" operator="equal">
      <formula>"Video"</formula>
    </cfRule>
    <cfRule type="expression" dxfId="569" priority="43">
      <formula>OR(WEEKDAY(AH$2,11)=6, WEEKDAY(AH$2,11)=7)</formula>
    </cfRule>
  </conditionalFormatting>
  <conditionalFormatting sqref="AH1:AI1">
    <cfRule type="cellIs" dxfId="568" priority="39" operator="equal">
      <formula>"ÜSZI"</formula>
    </cfRule>
  </conditionalFormatting>
  <conditionalFormatting sqref="AI1:AI4">
    <cfRule type="cellIs" dxfId="567" priority="27" operator="equal">
      <formula>"Üszi"</formula>
    </cfRule>
    <cfRule type="cellIs" dxfId="566" priority="28" operator="equal">
      <formula>"Video"</formula>
    </cfRule>
    <cfRule type="expression" dxfId="565" priority="26">
      <formula>OR(WEEKDAY(AI$2,11)=6, WEEKDAY(AI$2,11)=7)</formula>
    </cfRule>
  </conditionalFormatting>
  <conditionalFormatting sqref="AI2:AI5 AE10:AU16 AI16:AV24 AJ1:AV5 R1:Z5 AB1:AC5 AE1:AH5 R6:U15 AB7:AC8 AE7:AV8 AB9:AV9 AV10:AV15 AB10:AC16 W17:Y44 AJ17:AJ44 AL17:AN44">
    <cfRule type="expression" dxfId="564" priority="35">
      <formula>OR(WEEKDAY(R$2,11)=6, WEEKDAY(R$2,11)=7)</formula>
    </cfRule>
  </conditionalFormatting>
  <conditionalFormatting sqref="AI15">
    <cfRule type="cellIs" dxfId="563" priority="18" operator="equal">
      <formula>"ÜSZI"</formula>
    </cfRule>
    <cfRule type="expression" priority="19">
      <formula>WEEKDAY(AI16,2)=2</formula>
    </cfRule>
  </conditionalFormatting>
  <conditionalFormatting sqref="AJ5:AK5 AM5:AN5">
    <cfRule type="cellIs" dxfId="562" priority="107" operator="equal">
      <formula>"Üszi"</formula>
    </cfRule>
    <cfRule type="expression" dxfId="561" priority="106">
      <formula>OR(WEEKDAY(AJ$2,11)=6, WEEKDAY(AJ$2,11)=7)</formula>
    </cfRule>
    <cfRule type="cellIs" dxfId="560" priority="108" operator="equal">
      <formula>"Video"</formula>
    </cfRule>
  </conditionalFormatting>
  <conditionalFormatting sqref="AJ7:AN7">
    <cfRule type="cellIs" dxfId="559" priority="68" operator="equal">
      <formula>"Üszi"</formula>
    </cfRule>
    <cfRule type="cellIs" dxfId="558" priority="69" operator="equal">
      <formula>"Video"</formula>
    </cfRule>
    <cfRule type="expression" dxfId="557" priority="67">
      <formula>OR(WEEKDAY(AJ$2,11)=6, WEEKDAY(AJ$2,11)=7)</formula>
    </cfRule>
  </conditionalFormatting>
  <conditionalFormatting sqref="AJ1:AV4 U1:Z4 AB1:AC4 AE1:AG4">
    <cfRule type="cellIs" dxfId="556" priority="158" operator="equal">
      <formula>"ÜSZI"</formula>
    </cfRule>
  </conditionalFormatting>
  <conditionalFormatting sqref="AQ2">
    <cfRule type="expression" priority="17">
      <formula>WEEKDAY(AQ3,2)=2</formula>
    </cfRule>
  </conditionalFormatting>
  <conditionalFormatting sqref="AQ3:AQ4">
    <cfRule type="expression" dxfId="555" priority="8">
      <formula>OR(WEEKDAY(AQ$2,11)=6, WEEKDAY(AQ$2,11)=7)</formula>
    </cfRule>
    <cfRule type="cellIs" dxfId="554" priority="9" operator="equal">
      <formula>"Üszi"</formula>
    </cfRule>
    <cfRule type="cellIs" dxfId="553" priority="10" operator="equal">
      <formula>"Video"</formula>
    </cfRule>
  </conditionalFormatting>
  <conditionalFormatting sqref="AQ4:AQ5 R6:U6 V7:AC7 AJ7:AU7 AQ7:AU8 AQ10:AU15 R16:Z16 AB16:AH16 AR16:AU24 R17:AH24 AA8 AA10:AA15">
    <cfRule type="cellIs" dxfId="552" priority="153" operator="equal">
      <formula>"Video"</formula>
    </cfRule>
    <cfRule type="cellIs" dxfId="551" priority="152" operator="equal">
      <formula>"Üszi"</formula>
    </cfRule>
  </conditionalFormatting>
  <conditionalFormatting sqref="AQ15:AQ16">
    <cfRule type="cellIs" dxfId="550" priority="7" operator="equal">
      <formula>"ÜSZI"</formula>
    </cfRule>
  </conditionalFormatting>
  <conditionalFormatting sqref="AQ16">
    <cfRule type="expression" priority="741">
      <formula>WEEKDAY(#REF!,2)=2</formula>
    </cfRule>
  </conditionalFormatting>
  <conditionalFormatting sqref="AQ17:AQ24">
    <cfRule type="expression" dxfId="549" priority="14">
      <formula>OR(WEEKDAY(AQ$2,11)=6, WEEKDAY(AQ$2,11)=7)</formula>
    </cfRule>
    <cfRule type="cellIs" dxfId="548" priority="15" operator="equal">
      <formula>"Üszi"</formula>
    </cfRule>
    <cfRule type="cellIs" dxfId="547" priority="16" operator="equal">
      <formula>"Video"</formula>
    </cfRule>
  </conditionalFormatting>
  <conditionalFormatting sqref="AQ5:AR5">
    <cfRule type="cellIs" dxfId="546" priority="105" operator="equal">
      <formula>"Video"</formula>
    </cfRule>
    <cfRule type="cellIs" dxfId="545" priority="104" operator="equal">
      <formula>"Üszi"</formula>
    </cfRule>
    <cfRule type="expression" dxfId="544" priority="103">
      <formula>OR(WEEKDAY(AQ$2,11)=6, WEEKDAY(AQ$2,11)=7)</formula>
    </cfRule>
  </conditionalFormatting>
  <conditionalFormatting sqref="AQ25:AU44">
    <cfRule type="cellIs" dxfId="543" priority="50" operator="equal">
      <formula>"Üszi"</formula>
    </cfRule>
    <cfRule type="expression" dxfId="542" priority="49">
      <formula>OR(WEEKDAY(AQ$2,11)=6, WEEKDAY(AQ$2,11)=7)</formula>
    </cfRule>
    <cfRule type="cellIs" dxfId="541" priority="51" operator="equal">
      <formula>"Video"</formula>
    </cfRule>
  </conditionalFormatting>
  <conditionalFormatting sqref="AU5">
    <cfRule type="expression" dxfId="540" priority="115">
      <formula>OR(WEEKDAY(AU$2,11)=6, WEEKDAY(AU$2,11)=7)</formula>
    </cfRule>
    <cfRule type="cellIs" dxfId="539" priority="116" operator="equal">
      <formula>"Üszi"</formula>
    </cfRule>
    <cfRule type="cellIs" dxfId="538" priority="117" operator="equal">
      <formula>"Video"</formula>
    </cfRule>
  </conditionalFormatting>
  <conditionalFormatting sqref="AW1 AW5:AW61">
    <cfRule type="expression" dxfId="537" priority="206">
      <formula>OR(WEEKDAY(AW$1,11)=6, WEEKDAY(AW$1,11)=7)</formula>
    </cfRule>
  </conditionalFormatting>
  <conditionalFormatting sqref="AW1 AW5:AW1048576">
    <cfRule type="cellIs" dxfId="536" priority="202" operator="equal">
      <formula>"Video"</formula>
    </cfRule>
    <cfRule type="cellIs" dxfId="535" priority="201" operator="equal">
      <formula>"Üszi"</formula>
    </cfRule>
  </conditionalFormatting>
  <conditionalFormatting sqref="AW1">
    <cfRule type="cellIs" dxfId="534" priority="204" operator="equal">
      <formula>"ÜSZI"</formula>
    </cfRule>
    <cfRule type="expression" priority="205">
      <formula>WEEKDAY(AW4,2)=2</formula>
    </cfRule>
  </conditionalFormatting>
  <conditionalFormatting sqref="BG2">
    <cfRule type="cellIs" dxfId="533" priority="137" operator="equal">
      <formula>"7:00-15:00 @ Levélírás"</formula>
    </cfRule>
    <cfRule type="cellIs" dxfId="532" priority="138" operator="equal">
      <formula>"7:00-15:00 @ Levélírás"</formula>
    </cfRule>
    <cfRule type="cellIs" dxfId="531" priority="139" operator="equal">
      <formula>"7:00-15:00 EÖM"</formula>
    </cfRule>
    <cfRule type="cellIs" dxfId="530" priority="140" operator="equal">
      <formula>"12:00-20:00 Levélírás"</formula>
    </cfRule>
    <cfRule type="cellIs" dxfId="529" priority="141" operator="equal">
      <formula>"8:00-16:00 EÖM"</formula>
    </cfRule>
    <cfRule type="cellIs" dxfId="528" priority="130" operator="equal">
      <formula>"8:00-16:00 @ szig"</formula>
    </cfRule>
    <cfRule type="cellIs" dxfId="527" priority="143" operator="equal">
      <formula>"12:00-20:00 @"</formula>
    </cfRule>
    <cfRule type="cellIs" dxfId="526" priority="144" operator="equal">
      <formula>"7:00-15:00 Levélírás"</formula>
    </cfRule>
    <cfRule type="cellIs" dxfId="525" priority="145" operator="equal">
      <formula>"8:00-16:00 Levélírás"</formula>
    </cfRule>
    <cfRule type="cellIs" dxfId="524" priority="146" operator="equal">
      <formula>"CC/levélírás"</formula>
    </cfRule>
    <cfRule type="cellIs" dxfId="523" priority="147" operator="equal">
      <formula>"Levélírás"</formula>
    </cfRule>
    <cfRule type="cellIs" dxfId="522" priority="129" operator="equal">
      <formula>"8:00-16:00 @ szig"</formula>
    </cfRule>
    <cfRule type="cellIs" dxfId="521" priority="128" operator="equal">
      <formula>"12:00-20:00 @ szig"</formula>
    </cfRule>
    <cfRule type="cellIs" dxfId="520" priority="127" operator="equal">
      <formula>"9:00-15:00 @"</formula>
    </cfRule>
    <cfRule type="cellIs" dxfId="519" priority="126" operator="equal">
      <formula>"12:00-20:00 Levelezés"</formula>
    </cfRule>
    <cfRule type="cellIs" dxfId="518" priority="125" operator="equal">
      <formula>"9:00-15:00 Levelezés"</formula>
    </cfRule>
    <cfRule type="cellIs" dxfId="517" priority="124" operator="lessThan">
      <formula>1</formula>
    </cfRule>
    <cfRule type="cellIs" dxfId="516" priority="132" operator="equal">
      <formula>"8:00-16:00 Levelezés"</formula>
    </cfRule>
    <cfRule type="cellIs" dxfId="515" priority="131" operator="equal">
      <formula>"7:00-15:00 Levelezés"</formula>
    </cfRule>
    <cfRule type="cellIs" dxfId="514" priority="133" operator="equal">
      <formula>"7:00-15:00 @"</formula>
    </cfRule>
    <cfRule type="cellIs" dxfId="513" priority="134" operator="equal">
      <formula>"7:00-15:00 @ szig"</formula>
    </cfRule>
    <cfRule type="cellIs" dxfId="512" priority="135" operator="equal">
      <formula>"7:00-15:00 @ szig Levélírás"</formula>
    </cfRule>
    <cfRule type="cellIs" dxfId="511" priority="136" operator="equal">
      <formula>"8:00-16:00 @ szig Levélírás"</formula>
    </cfRule>
    <cfRule type="cellIs" dxfId="510" priority="142" operator="equal">
      <formula>"12:00-20:00 @ szig Levélírás"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legördülők!$F$2:$F$14</xm:f>
          </x14:formula1>
          <xm:sqref>AX2:AX3</xm:sqref>
        </x14:dataValidation>
        <x14:dataValidation type="list" allowBlank="1" showInputMessage="1" showErrorMessage="1" xr:uid="{00000000-0002-0000-0400-000001000000}">
          <x14:formula1>
            <xm:f>Admin_legördülő!$B$3:$B$30</xm:f>
          </x14:formula1>
          <xm:sqref>R45:AV61</xm:sqref>
        </x14:dataValidation>
        <x14:dataValidation type="list" allowBlank="1" showInputMessage="1" showErrorMessage="1" xr:uid="{00000000-0002-0000-0400-000002000000}">
          <x14:formula1>
            <xm:f>Admin_legördülő!$B$3:$B$53</xm:f>
          </x14:formula1>
          <xm:sqref>R5:AV5 AV10:AV15 V6:AV9 V10:AU16 R6:U15 R16:AV44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5" filterMode="1">
    <tabColor theme="4" tint="0.79998168889431442"/>
  </sheetPr>
  <dimension ref="A1:XFC370"/>
  <sheetViews>
    <sheetView zoomScale="85" zoomScaleNormal="85"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X371" sqref="X371"/>
    </sheetView>
  </sheetViews>
  <sheetFormatPr defaultRowHeight="14.4" x14ac:dyDescent="0.3"/>
  <cols>
    <col min="1" max="1" width="28" bestFit="1" customWidth="1"/>
    <col min="2" max="2" width="18.5546875" style="82" customWidth="1"/>
    <col min="3" max="3" width="18.5546875" customWidth="1"/>
    <col min="4" max="6" width="15.5546875" customWidth="1"/>
    <col min="7" max="7" width="10.5546875" bestFit="1" customWidth="1"/>
    <col min="8" max="8" width="13.5546875" customWidth="1"/>
    <col min="9" max="13" width="15.5546875" customWidth="1"/>
    <col min="14" max="14" width="14.5546875" customWidth="1"/>
    <col min="15" max="15" width="13.5546875" customWidth="1"/>
    <col min="16" max="19" width="15.5546875" customWidth="1"/>
    <col min="20" max="20" width="18.44140625" bestFit="1" customWidth="1"/>
    <col min="21" max="33" width="15.5546875" customWidth="1"/>
    <col min="34" max="34" width="10.5546875" bestFit="1" customWidth="1"/>
  </cols>
  <sheetData>
    <row r="1" spans="1:37" ht="15" thickBot="1" x14ac:dyDescent="0.35">
      <c r="C1" s="518" t="str">
        <f>Beosztás!T1</f>
        <v>2026.03.01</v>
      </c>
      <c r="D1" s="547">
        <f>Beosztás!U1</f>
        <v>46083</v>
      </c>
      <c r="E1" s="547">
        <f>Beosztás!V1</f>
        <v>46084</v>
      </c>
      <c r="F1" s="547">
        <f>Beosztás!W1</f>
        <v>46085</v>
      </c>
      <c r="G1" s="152">
        <f>Beosztás!X1</f>
        <v>46086</v>
      </c>
      <c r="H1" s="152">
        <f>Beosztás!Y1</f>
        <v>46087</v>
      </c>
      <c r="I1" s="152">
        <f>Beosztás!Z1</f>
        <v>46088</v>
      </c>
      <c r="J1" s="152">
        <f>Beosztás!AA1</f>
        <v>46089</v>
      </c>
      <c r="K1" s="152">
        <f>Beosztás!AB1</f>
        <v>46090</v>
      </c>
      <c r="L1" s="152">
        <f>Beosztás!AC1</f>
        <v>46091</v>
      </c>
      <c r="M1" s="152">
        <f>Beosztás!AD1</f>
        <v>46092</v>
      </c>
      <c r="N1" s="152">
        <f>Beosztás!AE1</f>
        <v>46093</v>
      </c>
      <c r="O1" s="152">
        <f>Beosztás!AF1</f>
        <v>46094</v>
      </c>
      <c r="P1" s="152">
        <f>Beosztás!AG1</f>
        <v>46095</v>
      </c>
      <c r="Q1" s="152">
        <f>Beosztás!AH1</f>
        <v>46096</v>
      </c>
      <c r="R1" s="152">
        <f>Beosztás!AI1</f>
        <v>46097</v>
      </c>
      <c r="S1" s="152">
        <f>Beosztás!AJ1</f>
        <v>46098</v>
      </c>
      <c r="T1" s="547">
        <f>Beosztás!AK1</f>
        <v>46099</v>
      </c>
      <c r="U1" s="152">
        <f>Beosztás!AL1</f>
        <v>46100</v>
      </c>
      <c r="V1" s="152">
        <f>Beosztás!AM1</f>
        <v>46101</v>
      </c>
      <c r="W1" s="152">
        <f>Beosztás!AN1</f>
        <v>46102</v>
      </c>
      <c r="X1" s="152">
        <f>Beosztás!AO1</f>
        <v>46103</v>
      </c>
      <c r="Y1" s="152">
        <f>Beosztás!AP1</f>
        <v>46104</v>
      </c>
      <c r="Z1" s="547">
        <f>Beosztás!AQ1</f>
        <v>46105</v>
      </c>
      <c r="AA1" s="547">
        <f>Beosztás!AR1</f>
        <v>46106</v>
      </c>
      <c r="AB1" s="547">
        <f>Beosztás!AS1</f>
        <v>46107</v>
      </c>
      <c r="AC1" s="152">
        <f>Beosztás!AT1</f>
        <v>46108</v>
      </c>
      <c r="AD1" s="152">
        <f>Beosztás!AU1</f>
        <v>46109</v>
      </c>
      <c r="AE1" s="152">
        <f>Beosztás!AV1</f>
        <v>46110</v>
      </c>
      <c r="AF1" s="152">
        <f>Beosztás!AW1</f>
        <v>46111</v>
      </c>
      <c r="AG1" s="152">
        <f>Beosztás!AX1</f>
        <v>46112</v>
      </c>
      <c r="AH1" t="s">
        <v>239</v>
      </c>
      <c r="AI1" t="s">
        <v>237</v>
      </c>
      <c r="AJ1" t="s">
        <v>24</v>
      </c>
      <c r="AK1" s="82" t="s">
        <v>301</v>
      </c>
    </row>
    <row r="2" spans="1:37" ht="2.1" hidden="1" customHeight="1" x14ac:dyDescent="0.35">
      <c r="C2" s="129">
        <f>WEEKDAY(C1)</f>
        <v>1</v>
      </c>
      <c r="D2" s="106">
        <f>WEEKDAY(D1)</f>
        <v>2</v>
      </c>
      <c r="E2" s="106">
        <f>WEEKDAY(E1)</f>
        <v>3</v>
      </c>
      <c r="F2" s="106">
        <f>WEEKDAY(F1)</f>
        <v>4</v>
      </c>
      <c r="G2" s="106">
        <f>WEEKDAY(G1)</f>
        <v>5</v>
      </c>
      <c r="H2" s="106">
        <f t="shared" ref="H2:AG2" si="0">WEEKDAY(H1)</f>
        <v>6</v>
      </c>
      <c r="I2" s="106">
        <f t="shared" si="0"/>
        <v>7</v>
      </c>
      <c r="J2" s="106">
        <f t="shared" si="0"/>
        <v>1</v>
      </c>
      <c r="K2" s="106">
        <f t="shared" si="0"/>
        <v>2</v>
      </c>
      <c r="L2" s="106">
        <f t="shared" si="0"/>
        <v>3</v>
      </c>
      <c r="M2" s="106">
        <f t="shared" si="0"/>
        <v>4</v>
      </c>
      <c r="N2" s="106">
        <f t="shared" si="0"/>
        <v>5</v>
      </c>
      <c r="O2" s="106">
        <f t="shared" si="0"/>
        <v>6</v>
      </c>
      <c r="P2" s="106">
        <f t="shared" si="0"/>
        <v>7</v>
      </c>
      <c r="Q2" s="106">
        <f t="shared" si="0"/>
        <v>1</v>
      </c>
      <c r="R2" s="106">
        <f t="shared" si="0"/>
        <v>2</v>
      </c>
      <c r="S2" s="106">
        <f t="shared" si="0"/>
        <v>3</v>
      </c>
      <c r="T2" s="106">
        <f t="shared" si="0"/>
        <v>4</v>
      </c>
      <c r="U2" s="106">
        <f t="shared" si="0"/>
        <v>5</v>
      </c>
      <c r="V2" s="106">
        <f t="shared" si="0"/>
        <v>6</v>
      </c>
      <c r="W2" s="106">
        <f t="shared" si="0"/>
        <v>7</v>
      </c>
      <c r="X2" s="106">
        <f t="shared" si="0"/>
        <v>1</v>
      </c>
      <c r="Y2" s="106">
        <f t="shared" si="0"/>
        <v>2</v>
      </c>
      <c r="Z2" s="158">
        <f t="shared" si="0"/>
        <v>3</v>
      </c>
      <c r="AA2" s="106">
        <f t="shared" si="0"/>
        <v>4</v>
      </c>
      <c r="AB2" s="106">
        <f t="shared" si="0"/>
        <v>5</v>
      </c>
      <c r="AC2" s="106">
        <f t="shared" si="0"/>
        <v>6</v>
      </c>
      <c r="AD2" s="106">
        <f t="shared" si="0"/>
        <v>7</v>
      </c>
      <c r="AE2" s="106">
        <f t="shared" si="0"/>
        <v>1</v>
      </c>
      <c r="AF2" s="106">
        <f t="shared" si="0"/>
        <v>2</v>
      </c>
      <c r="AG2" s="107">
        <f t="shared" si="0"/>
        <v>3</v>
      </c>
    </row>
    <row r="3" spans="1:37" ht="36" customHeight="1" thickBot="1" x14ac:dyDescent="0.35">
      <c r="B3" s="83" t="s">
        <v>28</v>
      </c>
      <c r="C3" s="514" t="str">
        <f t="shared" ref="C3:AG3" si="1">IF(C2=1,"Vasárnap",IF(C2=2,"Hétfő",IF(C2=3,"Kedd",IF(C2=4,"Szerda",IF(C2=5,"Csütörtök",IF(C2=6,"Péntek",IF(C2=7,"Szombat","")))))))</f>
        <v>Vasárnap</v>
      </c>
      <c r="D3" s="535" t="str">
        <f t="shared" si="1"/>
        <v>Hétfő</v>
      </c>
      <c r="E3" s="535" t="str">
        <f t="shared" si="1"/>
        <v>Kedd</v>
      </c>
      <c r="F3" s="535" t="str">
        <f t="shared" si="1"/>
        <v>Szerda</v>
      </c>
      <c r="G3" s="158" t="str">
        <f t="shared" si="1"/>
        <v>Csütörtök</v>
      </c>
      <c r="H3" s="158" t="str">
        <f t="shared" si="1"/>
        <v>Péntek</v>
      </c>
      <c r="I3" s="158" t="str">
        <f t="shared" si="1"/>
        <v>Szombat</v>
      </c>
      <c r="J3" s="158" t="str">
        <f t="shared" si="1"/>
        <v>Vasárnap</v>
      </c>
      <c r="K3" s="158" t="str">
        <f t="shared" si="1"/>
        <v>Hétfő</v>
      </c>
      <c r="L3" s="158" t="str">
        <f t="shared" si="1"/>
        <v>Kedd</v>
      </c>
      <c r="M3" s="158" t="str">
        <f t="shared" si="1"/>
        <v>Szerda</v>
      </c>
      <c r="N3" s="158" t="str">
        <f t="shared" si="1"/>
        <v>Csütörtök</v>
      </c>
      <c r="O3" s="158" t="str">
        <f t="shared" si="1"/>
        <v>Péntek</v>
      </c>
      <c r="P3" s="158" t="str">
        <f t="shared" si="1"/>
        <v>Szombat</v>
      </c>
      <c r="Q3" s="158" t="str">
        <f t="shared" si="1"/>
        <v>Vasárnap</v>
      </c>
      <c r="R3" s="158" t="str">
        <f t="shared" si="1"/>
        <v>Hétfő</v>
      </c>
      <c r="S3" s="158" t="str">
        <f t="shared" si="1"/>
        <v>Kedd</v>
      </c>
      <c r="T3" s="535" t="str">
        <f t="shared" si="1"/>
        <v>Szerda</v>
      </c>
      <c r="U3" s="158" t="str">
        <f t="shared" si="1"/>
        <v>Csütörtök</v>
      </c>
      <c r="V3" s="158" t="str">
        <f t="shared" si="1"/>
        <v>Péntek</v>
      </c>
      <c r="W3" s="158" t="str">
        <f t="shared" si="1"/>
        <v>Szombat</v>
      </c>
      <c r="X3" s="158" t="str">
        <f t="shared" si="1"/>
        <v>Vasárnap</v>
      </c>
      <c r="Y3" s="158" t="str">
        <f t="shared" si="1"/>
        <v>Hétfő</v>
      </c>
      <c r="Z3" s="544" t="str">
        <f t="shared" si="1"/>
        <v>Kedd</v>
      </c>
      <c r="AA3" s="535" t="str">
        <f t="shared" si="1"/>
        <v>Szerda</v>
      </c>
      <c r="AB3" s="535" t="str">
        <f t="shared" si="1"/>
        <v>Csütörtök</v>
      </c>
      <c r="AC3" s="158" t="str">
        <f t="shared" si="1"/>
        <v>Péntek</v>
      </c>
      <c r="AD3" s="158" t="str">
        <f t="shared" si="1"/>
        <v>Szombat</v>
      </c>
      <c r="AE3" s="158" t="str">
        <f t="shared" si="1"/>
        <v>Vasárnap</v>
      </c>
      <c r="AF3" s="158" t="str">
        <f t="shared" si="1"/>
        <v>Hétfő</v>
      </c>
      <c r="AG3" s="158" t="str">
        <f t="shared" si="1"/>
        <v>Kedd</v>
      </c>
    </row>
    <row r="4" spans="1:37" ht="14.85" hidden="1" customHeight="1" thickBot="1" x14ac:dyDescent="0.35">
      <c r="A4" s="115" t="str">
        <f>Beosztás!A43</f>
        <v>Barna Emőke</v>
      </c>
      <c r="B4" s="82" t="str">
        <f>VLOOKUP(A4,Beosztás!A42:N346,14,)</f>
        <v>nem</v>
      </c>
      <c r="C4" s="40" t="str">
        <f>IF($B4="igen",Beosztás!T43,"")</f>
        <v/>
      </c>
      <c r="D4" s="40" t="str">
        <f>IF($B4="igen",Beosztás!U43,"")</f>
        <v/>
      </c>
      <c r="E4" s="40" t="str">
        <f>IF($B4="igen",Beosztás!V43,"")</f>
        <v/>
      </c>
      <c r="F4" s="40" t="str">
        <f>IF($B4="igen",Beosztás!W43,"")</f>
        <v/>
      </c>
      <c r="G4" s="40" t="str">
        <f>IF($B4="igen",Beosztás!X43,"")</f>
        <v/>
      </c>
      <c r="H4" s="40" t="str">
        <f>IF($B4="igen",Beosztás!Y43,"")</f>
        <v/>
      </c>
      <c r="I4" s="40" t="str">
        <f>IF($B4="igen",Beosztás!Z43,"")</f>
        <v/>
      </c>
      <c r="J4" s="40" t="str">
        <f>IF($B4="igen",Beosztás!AA43,"")</f>
        <v/>
      </c>
      <c r="K4" s="40" t="str">
        <f>IF($B4="igen",Beosztás!AB43,"")</f>
        <v/>
      </c>
      <c r="L4" s="40" t="str">
        <f>IF($B4="igen",Beosztás!AC43,"")</f>
        <v/>
      </c>
      <c r="M4" s="40" t="str">
        <f>IF($B4="igen",Beosztás!AD43,"")</f>
        <v/>
      </c>
      <c r="N4" s="40" t="str">
        <f>IF($B4="igen",Beosztás!AE43,"")</f>
        <v/>
      </c>
      <c r="O4" s="40" t="str">
        <f>IF($B4="igen",Beosztás!AF43,"")</f>
        <v/>
      </c>
      <c r="P4" s="40" t="str">
        <f>IF($B4="igen",Beosztás!AG43,"")</f>
        <v/>
      </c>
      <c r="Q4" s="40" t="str">
        <f>IF($B4="igen",Beosztás!AH43,"")</f>
        <v/>
      </c>
      <c r="R4" s="40" t="str">
        <f>IF($B4="igen",Beosztás!AI43,"")</f>
        <v/>
      </c>
      <c r="S4" s="40" t="str">
        <f>IF($B4="igen",Beosztás!AJ43,"")</f>
        <v/>
      </c>
      <c r="T4" s="40" t="str">
        <f>IF($B4="igen",Beosztás!AK43,"")</f>
        <v/>
      </c>
      <c r="U4" s="40" t="str">
        <f>IF($B4="igen",Beosztás!AL43,"")</f>
        <v/>
      </c>
      <c r="V4" s="40" t="str">
        <f>IF($B4="igen",Beosztás!AM43,"")</f>
        <v/>
      </c>
      <c r="W4" s="40" t="str">
        <f>IF($B4="igen",Beosztás!AN43,"")</f>
        <v/>
      </c>
      <c r="X4" s="40" t="str">
        <f>IF($B4="igen",Beosztás!AO43,"")</f>
        <v/>
      </c>
      <c r="Y4" s="40" t="str">
        <f>IF($B4="igen",Beosztás!AP43,"")</f>
        <v/>
      </c>
      <c r="Z4" s="40" t="str">
        <f>IF($B4="igen",Beosztás!AQ43,"")</f>
        <v/>
      </c>
      <c r="AA4" s="40" t="str">
        <f>IF($B4="igen",Beosztás!AR43,"")</f>
        <v/>
      </c>
      <c r="AB4" s="40" t="str">
        <f>IF($B4="igen",Beosztás!AS43,"")</f>
        <v/>
      </c>
      <c r="AC4" s="40" t="str">
        <f>IF($B4="igen",Beosztás!AT43,"")</f>
        <v/>
      </c>
      <c r="AD4" s="40" t="str">
        <f>IF($B4="igen",Beosztás!AU43,"")</f>
        <v/>
      </c>
      <c r="AE4" s="40" t="str">
        <f>IF($B4="igen",Beosztás!AV43,"")</f>
        <v/>
      </c>
      <c r="AF4" s="40" t="str">
        <f>IF($B4="igen",Beosztás!AW43,"")</f>
        <v/>
      </c>
      <c r="AG4" s="40" t="str">
        <f>IF($B4="igen",Beosztás!AX43,"")</f>
        <v/>
      </c>
    </row>
    <row r="5" spans="1:37" ht="13.35" customHeight="1" thickBot="1" x14ac:dyDescent="0.35">
      <c r="A5" s="115" t="str">
        <f>Beosztás!A44</f>
        <v>Basa Istvánné</v>
      </c>
      <c r="B5" s="82" t="str">
        <f>VLOOKUP(A5,Beosztás!A43:N347,14,)</f>
        <v>igen</v>
      </c>
      <c r="C5" s="515">
        <f>IF($B5="igen",Beosztás!T44,"")</f>
        <v>0</v>
      </c>
      <c r="D5" s="544" t="str">
        <f>IF($B5="igen",Beosztás!U44,"")</f>
        <v>ÜSZI</v>
      </c>
      <c r="E5" s="544" t="str">
        <f>IF($B5="igen",Beosztás!V44,"")</f>
        <v>ÜSZI</v>
      </c>
      <c r="F5" s="544" t="str">
        <f>IF($B5="igen",Beosztás!W44,"")</f>
        <v>ÜSZI</v>
      </c>
      <c r="G5" s="40" t="str">
        <f>IF($B5="igen",Beosztás!X44,"")</f>
        <v>ÜSZI</v>
      </c>
      <c r="H5" s="40" t="str">
        <f>IF($B5="igen",Beosztás!Y44,"")</f>
        <v>ÜSZI</v>
      </c>
      <c r="I5" s="40">
        <f>IF($B5="igen",Beosztás!Z44,"")</f>
        <v>0</v>
      </c>
      <c r="J5" s="40">
        <f>IF($B5="igen",Beosztás!AA44,"")</f>
        <v>0</v>
      </c>
      <c r="K5" s="40" t="str">
        <f>IF($B5="igen",Beosztás!AB44,"")</f>
        <v>Levélírás</v>
      </c>
      <c r="L5" s="40" t="str">
        <f>IF($B5="igen",Beosztás!AC44,"")</f>
        <v>Levélírás</v>
      </c>
      <c r="M5" s="40" t="str">
        <f>IF($B5="igen",Beosztás!AD44,"")</f>
        <v>Levélírás</v>
      </c>
      <c r="N5" s="40" t="str">
        <f>IF($B5="igen",Beosztás!AE44,"")</f>
        <v>Levélírás</v>
      </c>
      <c r="O5" s="40" t="str">
        <f>IF($B5="igen",Beosztás!AF44,"")</f>
        <v>Levélírás</v>
      </c>
      <c r="P5" s="40">
        <f>IF($B5="igen",Beosztás!AG44,"")</f>
        <v>0</v>
      </c>
      <c r="Q5" s="40">
        <f>IF($B5="igen",Beosztás!AH44,"")</f>
        <v>0</v>
      </c>
      <c r="R5" s="40" t="str">
        <f>IF($B5="igen",Beosztás!AI44,"")</f>
        <v>ÜSZI</v>
      </c>
      <c r="S5" s="40" t="str">
        <f>IF($B5="igen",Beosztás!AJ44,"")</f>
        <v>Levélírás</v>
      </c>
      <c r="T5" s="544" t="str">
        <f>IF($B5="igen",Beosztás!AK44,"")</f>
        <v>Levélírás</v>
      </c>
      <c r="U5" s="40" t="str">
        <f>IF($B5="igen",Beosztás!AL44,"")</f>
        <v>Levélírás</v>
      </c>
      <c r="V5" s="40" t="str">
        <f>IF($B5="igen",Beosztás!AM44,"")</f>
        <v>Levélírás</v>
      </c>
      <c r="W5" s="40">
        <f>IF($B5="igen",Beosztás!AN44,"")</f>
        <v>0</v>
      </c>
      <c r="X5" s="40">
        <f>IF($B5="igen",Beosztás!AO44,"")</f>
        <v>0</v>
      </c>
      <c r="Y5" s="40" t="str">
        <f>IF($B5="igen",Beosztás!AP44,"")</f>
        <v>Levélírás</v>
      </c>
      <c r="Z5" s="544" t="str">
        <f>IF($B5="igen",Beosztás!AQ44,"")</f>
        <v>Levélírás</v>
      </c>
      <c r="AA5" s="544" t="str">
        <f>IF($B5="igen",Beosztás!AR44,"")</f>
        <v>Levélírás</v>
      </c>
      <c r="AB5" s="544" t="str">
        <f>IF($B5="igen",Beosztás!AS44,"")</f>
        <v>Levélírás</v>
      </c>
      <c r="AC5" s="40" t="str">
        <f>IF($B5="igen",Beosztás!AT44,"")</f>
        <v>Levélírás</v>
      </c>
      <c r="AD5" s="40">
        <f>IF($B5="igen",Beosztás!AU44,"")</f>
        <v>0</v>
      </c>
      <c r="AE5" s="40">
        <f>IF($B5="igen",Beosztás!AV44,"")</f>
        <v>0</v>
      </c>
      <c r="AF5" s="40" t="str">
        <f>IF($B5="igen",Beosztás!AW44,"")</f>
        <v>Levélírás</v>
      </c>
      <c r="AG5" s="40" t="str">
        <f>IF($B5="igen",Beosztás!AX44,"")</f>
        <v>ÜSZI</v>
      </c>
      <c r="AH5" s="40">
        <f>COUNTIF(C5:AG5,"video")+COUNTIF(C5:AG5,"üszi")+COUNTIF(C5:AG5,"Video 8-16")+COUNTIF(C5:AG5,"Video 9-17")+COUNTIF(C5:AG5,"Video 10-18")</f>
        <v>7</v>
      </c>
      <c r="AI5" s="375">
        <f>COUNTIF(C5:AG5,"Video 10-18")</f>
        <v>0</v>
      </c>
      <c r="AJ5">
        <f>COUNTIF(C5:AG5,"Levélírás")</f>
        <v>15</v>
      </c>
      <c r="AK5" s="82">
        <f>COUNTIF(C5:AG5,"TSZ")</f>
        <v>0</v>
      </c>
    </row>
    <row r="6" spans="1:37" ht="15.6" customHeight="1" thickBot="1" x14ac:dyDescent="0.35">
      <c r="A6" s="115" t="str">
        <f>Beosztás!A45</f>
        <v>Bottyáni Vanda</v>
      </c>
      <c r="B6" s="82" t="str">
        <f>VLOOKUP(A6,Beosztás!A44:N348,14,)</f>
        <v>igen</v>
      </c>
      <c r="C6" s="515">
        <f>IF($B6="igen",Beosztás!T45,"")</f>
        <v>0</v>
      </c>
      <c r="D6" s="544" t="str">
        <f>IF($B6="igen",Beosztás!U45,"")</f>
        <v>Levélírás</v>
      </c>
      <c r="E6" s="544" t="str">
        <f>IF($B6="igen",Beosztás!V45,"")</f>
        <v>Levélírás</v>
      </c>
      <c r="F6" s="544" t="str">
        <f>IF($B6="igen",Beosztás!W45,"")</f>
        <v>Levélírás</v>
      </c>
      <c r="G6" s="40" t="str">
        <f>IF($B6="igen",Beosztás!X45,"")</f>
        <v>Levélírás</v>
      </c>
      <c r="H6" s="40" t="str">
        <f>IF($B6="igen",Beosztás!Y45,"")</f>
        <v>Levélírás</v>
      </c>
      <c r="I6" s="40">
        <f>IF($B6="igen",Beosztás!Z45,"")</f>
        <v>0</v>
      </c>
      <c r="J6" s="40">
        <f>IF($B6="igen",Beosztás!AA45,"")</f>
        <v>0</v>
      </c>
      <c r="K6" s="40" t="str">
        <f>IF($B6="igen",Beosztás!AB45,"")</f>
        <v>ÜSZI</v>
      </c>
      <c r="L6" s="40" t="str">
        <f>IF($B6="igen",Beosztás!AC45,"")</f>
        <v>ÜSZI</v>
      </c>
      <c r="M6" s="40" t="str">
        <f>IF($B6="igen",Beosztás!AD45,"")</f>
        <v>Levélírás</v>
      </c>
      <c r="N6" s="40" t="str">
        <f>IF($B6="igen",Beosztás!AE45,"")</f>
        <v>Levélírás</v>
      </c>
      <c r="O6" s="40" t="str">
        <f>IF($B6="igen",Beosztás!AF45,"")</f>
        <v>Levélírás</v>
      </c>
      <c r="P6" s="40">
        <f>IF($B6="igen",Beosztás!AG45,"")</f>
        <v>0</v>
      </c>
      <c r="Q6" s="40">
        <f>IF($B6="igen",Beosztás!AH45,"")</f>
        <v>0</v>
      </c>
      <c r="R6" s="40" t="str">
        <f>IF($B6="igen",Beosztás!AI45,"")</f>
        <v>Levélírás</v>
      </c>
      <c r="S6" s="40" t="str">
        <f>IF($B6="igen",Beosztás!AJ45,"")</f>
        <v>ÜSZI</v>
      </c>
      <c r="T6" s="544" t="str">
        <f>IF($B6="igen",Beosztás!AK45,"")</f>
        <v>ÜSZI</v>
      </c>
      <c r="U6" s="40" t="str">
        <f>IF($B6="igen",Beosztás!AL45,"")</f>
        <v>ÜSZI</v>
      </c>
      <c r="V6" s="40" t="str">
        <f>IF($B6="igen",Beosztás!AM45,"")</f>
        <v>ÜSZI</v>
      </c>
      <c r="W6" s="40">
        <f>IF($B6="igen",Beosztás!AN45,"")</f>
        <v>0</v>
      </c>
      <c r="X6" s="40">
        <f>IF($B6="igen",Beosztás!AO45,"")</f>
        <v>0</v>
      </c>
      <c r="Y6" s="40" t="str">
        <f>IF($B6="igen",Beosztás!AP45,"")</f>
        <v>Levélírás</v>
      </c>
      <c r="Z6" s="544" t="str">
        <f>IF($B6="igen",Beosztás!AQ45,"")</f>
        <v>Levélírás</v>
      </c>
      <c r="AA6" s="544" t="str">
        <f>IF($B6="igen",Beosztás!AR45,"")</f>
        <v>Levélírás</v>
      </c>
      <c r="AB6" s="544" t="str">
        <f>IF($B6="igen",Beosztás!AS45,"")</f>
        <v>Levélírás</v>
      </c>
      <c r="AC6" s="40" t="str">
        <f>IF($B6="igen",Beosztás!AT45,"")</f>
        <v>Levélírás</v>
      </c>
      <c r="AD6" s="40">
        <f>IF($B6="igen",Beosztás!AU45,"")</f>
        <v>0</v>
      </c>
      <c r="AE6" s="40">
        <f>IF($B6="igen",Beosztás!AV45,"")</f>
        <v>0</v>
      </c>
      <c r="AF6" s="40" t="str">
        <f>IF($B6="igen",Beosztás!AW45,"")</f>
        <v>ÜSZI</v>
      </c>
      <c r="AG6" s="40" t="str">
        <f>IF($B6="igen",Beosztás!AX45,"")</f>
        <v>ÜSZI</v>
      </c>
      <c r="AH6" s="40">
        <f>COUNTIF(C6:AG6,"video")+COUNTIF(C6:AG6,"üszi")+COUNTIF(C6:AG6,"Video 8-16")+COUNTIF(C6:AG6,"Video 9-17")+COUNTIF(C6:AG6,"Video 10-18")</f>
        <v>8</v>
      </c>
      <c r="AI6" s="375">
        <f>COUNTIF(C6:AG6,"Video 10-18")</f>
        <v>0</v>
      </c>
      <c r="AJ6">
        <f>COUNTIF(C6:AG6,"Levélírás")</f>
        <v>14</v>
      </c>
      <c r="AK6" s="82">
        <f>COUNTIF(C6:AG6,"TSZ")</f>
        <v>0</v>
      </c>
    </row>
    <row r="7" spans="1:37" ht="15" hidden="1" thickBot="1" x14ac:dyDescent="0.35">
      <c r="A7" s="115" t="str">
        <f>Beosztás!A46</f>
        <v>Egresiné Várhelyi Eszter Fanni</v>
      </c>
      <c r="B7" s="82" t="str">
        <f>VLOOKUP(A7,Beosztás!A45:N349,14,)</f>
        <v>nem</v>
      </c>
      <c r="C7" s="31" t="s">
        <v>61</v>
      </c>
      <c r="D7" s="31" t="s">
        <v>61</v>
      </c>
      <c r="E7" s="31" t="s">
        <v>61</v>
      </c>
      <c r="F7" s="31" t="s">
        <v>61</v>
      </c>
      <c r="G7" s="31" t="s">
        <v>61</v>
      </c>
      <c r="H7" s="31" t="s">
        <v>61</v>
      </c>
      <c r="I7" s="31" t="s">
        <v>61</v>
      </c>
      <c r="J7" s="31" t="s">
        <v>61</v>
      </c>
      <c r="K7" s="31" t="s">
        <v>61</v>
      </c>
      <c r="L7" s="31" t="s">
        <v>61</v>
      </c>
      <c r="M7" s="31" t="s">
        <v>61</v>
      </c>
      <c r="N7" s="31" t="s">
        <v>61</v>
      </c>
      <c r="O7" s="31" t="s">
        <v>61</v>
      </c>
      <c r="P7" s="31" t="s">
        <v>61</v>
      </c>
      <c r="Q7" s="31" t="s">
        <v>61</v>
      </c>
      <c r="R7" s="31" t="s">
        <v>61</v>
      </c>
      <c r="S7" s="31" t="s">
        <v>61</v>
      </c>
      <c r="T7" s="31" t="s">
        <v>61</v>
      </c>
      <c r="U7" s="31" t="s">
        <v>61</v>
      </c>
      <c r="V7" s="31" t="s">
        <v>61</v>
      </c>
      <c r="W7" s="31" t="s">
        <v>61</v>
      </c>
      <c r="X7" s="31" t="s">
        <v>61</v>
      </c>
      <c r="Y7" s="31" t="s">
        <v>61</v>
      </c>
      <c r="Z7" s="40" t="s">
        <v>61</v>
      </c>
      <c r="AA7" s="31" t="s">
        <v>61</v>
      </c>
      <c r="AB7" s="31" t="s">
        <v>61</v>
      </c>
      <c r="AC7" s="31" t="s">
        <v>61</v>
      </c>
      <c r="AD7" s="31" t="s">
        <v>61</v>
      </c>
      <c r="AE7" s="31" t="s">
        <v>61</v>
      </c>
      <c r="AF7" s="31" t="s">
        <v>61</v>
      </c>
      <c r="AG7" s="31" t="s">
        <v>61</v>
      </c>
      <c r="AH7" s="31"/>
    </row>
    <row r="8" spans="1:37" ht="15" hidden="1" thickBot="1" x14ac:dyDescent="0.35">
      <c r="A8" s="115" t="str">
        <f>Beosztás!A47</f>
        <v>Fejér Zsuzsanna</v>
      </c>
      <c r="B8" s="82" t="str">
        <f>VLOOKUP(A8,Beosztás!A46:N350,14,)</f>
        <v>nem</v>
      </c>
      <c r="C8" s="31" t="s">
        <v>61</v>
      </c>
      <c r="D8" s="31" t="s">
        <v>61</v>
      </c>
      <c r="E8" s="31" t="s">
        <v>61</v>
      </c>
      <c r="F8" s="31" t="s">
        <v>61</v>
      </c>
      <c r="G8" s="31" t="s">
        <v>61</v>
      </c>
      <c r="H8" s="31" t="s">
        <v>61</v>
      </c>
      <c r="I8" s="31" t="s">
        <v>61</v>
      </c>
      <c r="J8" s="31" t="s">
        <v>61</v>
      </c>
      <c r="K8" s="31" t="s">
        <v>61</v>
      </c>
      <c r="L8" s="31" t="s">
        <v>61</v>
      </c>
      <c r="M8" s="31" t="s">
        <v>61</v>
      </c>
      <c r="N8" s="31" t="s">
        <v>61</v>
      </c>
      <c r="O8" s="31" t="s">
        <v>61</v>
      </c>
      <c r="P8" s="31" t="s">
        <v>61</v>
      </c>
      <c r="Q8" s="31" t="s">
        <v>61</v>
      </c>
      <c r="R8" s="31" t="s">
        <v>61</v>
      </c>
      <c r="S8" s="31" t="s">
        <v>61</v>
      </c>
      <c r="T8" s="31" t="s">
        <v>61</v>
      </c>
      <c r="U8" s="31" t="s">
        <v>61</v>
      </c>
      <c r="V8" s="31" t="s">
        <v>61</v>
      </c>
      <c r="W8" s="31" t="s">
        <v>61</v>
      </c>
      <c r="X8" s="31" t="s">
        <v>61</v>
      </c>
      <c r="Y8" s="31" t="s">
        <v>61</v>
      </c>
      <c r="Z8" s="40" t="s">
        <v>61</v>
      </c>
      <c r="AA8" s="31" t="s">
        <v>61</v>
      </c>
      <c r="AB8" s="31" t="s">
        <v>61</v>
      </c>
      <c r="AC8" s="31" t="s">
        <v>61</v>
      </c>
      <c r="AD8" s="31" t="s">
        <v>61</v>
      </c>
      <c r="AE8" s="31" t="s">
        <v>61</v>
      </c>
      <c r="AF8" s="31" t="s">
        <v>61</v>
      </c>
      <c r="AG8" s="31" t="s">
        <v>61</v>
      </c>
      <c r="AH8" s="31"/>
    </row>
    <row r="9" spans="1:37" ht="15" hidden="1" thickBot="1" x14ac:dyDescent="0.35">
      <c r="A9" s="115" t="str">
        <f>Beosztás!A48</f>
        <v>Horváth Julianna</v>
      </c>
      <c r="B9" s="82" t="str">
        <f>VLOOKUP(A9,Beosztás!A47:N351,14,)</f>
        <v>nem</v>
      </c>
      <c r="C9" s="31" t="s">
        <v>61</v>
      </c>
      <c r="D9" s="31" t="s">
        <v>61</v>
      </c>
      <c r="E9" s="31" t="s">
        <v>61</v>
      </c>
      <c r="F9" s="31" t="s">
        <v>61</v>
      </c>
      <c r="G9" s="31" t="s">
        <v>61</v>
      </c>
      <c r="H9" s="31" t="s">
        <v>61</v>
      </c>
      <c r="I9" s="31" t="s">
        <v>61</v>
      </c>
      <c r="J9" s="31" t="s">
        <v>61</v>
      </c>
      <c r="K9" s="31" t="s">
        <v>61</v>
      </c>
      <c r="L9" s="31" t="s">
        <v>61</v>
      </c>
      <c r="M9" s="31" t="s">
        <v>61</v>
      </c>
      <c r="N9" s="31" t="s">
        <v>61</v>
      </c>
      <c r="O9" s="31" t="s">
        <v>61</v>
      </c>
      <c r="P9" s="31" t="s">
        <v>61</v>
      </c>
      <c r="Q9" s="31" t="s">
        <v>61</v>
      </c>
      <c r="R9" s="31" t="s">
        <v>61</v>
      </c>
      <c r="S9" s="31" t="s">
        <v>61</v>
      </c>
      <c r="T9" s="31" t="s">
        <v>61</v>
      </c>
      <c r="U9" s="31" t="s">
        <v>61</v>
      </c>
      <c r="V9" s="31" t="s">
        <v>61</v>
      </c>
      <c r="W9" s="31" t="s">
        <v>61</v>
      </c>
      <c r="X9" s="31" t="s">
        <v>61</v>
      </c>
      <c r="Y9" s="31" t="s">
        <v>61</v>
      </c>
      <c r="Z9" s="40" t="s">
        <v>61</v>
      </c>
      <c r="AA9" s="31" t="s">
        <v>61</v>
      </c>
      <c r="AB9" s="31" t="s">
        <v>61</v>
      </c>
      <c r="AC9" s="31" t="s">
        <v>61</v>
      </c>
      <c r="AD9" s="31" t="s">
        <v>61</v>
      </c>
      <c r="AE9" s="31" t="s">
        <v>61</v>
      </c>
      <c r="AF9" s="31" t="s">
        <v>61</v>
      </c>
      <c r="AG9" s="31" t="s">
        <v>61</v>
      </c>
      <c r="AH9" s="31"/>
    </row>
    <row r="10" spans="1:37" ht="15" hidden="1" thickBot="1" x14ac:dyDescent="0.35">
      <c r="A10" s="115" t="str">
        <f>Beosztás!A49</f>
        <v>Horváth Tibor</v>
      </c>
      <c r="B10" s="82" t="str">
        <f>VLOOKUP(A10,Beosztás!A48:N352,14,)</f>
        <v>nem</v>
      </c>
      <c r="C10" s="31" t="s">
        <v>61</v>
      </c>
      <c r="D10" s="31" t="s">
        <v>61</v>
      </c>
      <c r="E10" s="31" t="s">
        <v>61</v>
      </c>
      <c r="F10" s="31" t="s">
        <v>61</v>
      </c>
      <c r="G10" s="31" t="s">
        <v>61</v>
      </c>
      <c r="H10" s="31" t="s">
        <v>61</v>
      </c>
      <c r="I10" s="31" t="s">
        <v>61</v>
      </c>
      <c r="J10" s="31" t="s">
        <v>61</v>
      </c>
      <c r="K10" s="31" t="s">
        <v>61</v>
      </c>
      <c r="L10" s="31" t="s">
        <v>61</v>
      </c>
      <c r="M10" s="31" t="s">
        <v>61</v>
      </c>
      <c r="N10" s="31" t="s">
        <v>61</v>
      </c>
      <c r="O10" s="31" t="s">
        <v>61</v>
      </c>
      <c r="P10" s="31" t="s">
        <v>61</v>
      </c>
      <c r="Q10" s="31" t="s">
        <v>61</v>
      </c>
      <c r="R10" s="31" t="s">
        <v>61</v>
      </c>
      <c r="S10" s="31" t="s">
        <v>61</v>
      </c>
      <c r="T10" s="31" t="s">
        <v>61</v>
      </c>
      <c r="U10" s="31" t="s">
        <v>61</v>
      </c>
      <c r="V10" s="31" t="s">
        <v>61</v>
      </c>
      <c r="W10" s="31" t="s">
        <v>61</v>
      </c>
      <c r="X10" s="31" t="s">
        <v>61</v>
      </c>
      <c r="Y10" s="31" t="s">
        <v>61</v>
      </c>
      <c r="Z10" s="40" t="s">
        <v>61</v>
      </c>
      <c r="AA10" s="31" t="s">
        <v>61</v>
      </c>
      <c r="AB10" s="31" t="s">
        <v>61</v>
      </c>
      <c r="AC10" s="31" t="s">
        <v>61</v>
      </c>
      <c r="AD10" s="31" t="s">
        <v>61</v>
      </c>
      <c r="AE10" s="31" t="s">
        <v>61</v>
      </c>
      <c r="AF10" s="31" t="s">
        <v>61</v>
      </c>
      <c r="AG10" s="31" t="s">
        <v>61</v>
      </c>
      <c r="AH10" s="31"/>
    </row>
    <row r="11" spans="1:37" ht="17.100000000000001" hidden="1" customHeight="1" thickBot="1" x14ac:dyDescent="0.35">
      <c r="A11" s="115" t="str">
        <f>Beosztás!A50</f>
        <v>Lukács Anna</v>
      </c>
      <c r="B11" s="82" t="str">
        <f>VLOOKUP(A11,Beosztás!A49:N353,14,)</f>
        <v>nem</v>
      </c>
      <c r="C11" s="31" t="str">
        <f>IF($B11="igen",Beosztás!#REF!,"")</f>
        <v/>
      </c>
      <c r="D11" s="31" t="str">
        <f>IF($B11="igen",Beosztás!#REF!,"")</f>
        <v/>
      </c>
      <c r="E11" s="31" t="str">
        <f>IF($B11="igen",Beosztás!#REF!,"")</f>
        <v/>
      </c>
      <c r="F11" s="31" t="str">
        <f>IF($B11="igen",Beosztás!#REF!,"")</f>
        <v/>
      </c>
      <c r="G11" s="31" t="str">
        <f>IF($B11="igen",Beosztás!#REF!,"")</f>
        <v/>
      </c>
      <c r="H11" s="31" t="str">
        <f>IF($B11="igen",Beosztás!#REF!,"")</f>
        <v/>
      </c>
      <c r="I11" s="31" t="str">
        <f>IF($B11="igen",Beosztás!#REF!,"")</f>
        <v/>
      </c>
      <c r="J11" s="31" t="str">
        <f>IF($B11="igen",Beosztás!#REF!,"")</f>
        <v/>
      </c>
      <c r="K11" s="31" t="str">
        <f>IF($B11="igen",Beosztás!#REF!,"")</f>
        <v/>
      </c>
      <c r="L11" s="31" t="str">
        <f>IF($B11="igen",Beosztás!#REF!,"")</f>
        <v/>
      </c>
      <c r="M11" s="31" t="str">
        <f>IF($B11="igen",Beosztás!#REF!,"")</f>
        <v/>
      </c>
      <c r="N11" s="31" t="str">
        <f>IF($B11="igen",Beosztás!#REF!,"")</f>
        <v/>
      </c>
      <c r="O11" s="31" t="str">
        <f>IF($B11="igen",Beosztás!#REF!,"")</f>
        <v/>
      </c>
      <c r="P11" s="31" t="str">
        <f>IF($B11="igen",Beosztás!#REF!,"")</f>
        <v/>
      </c>
      <c r="Q11" s="31" t="str">
        <f>IF($B11="igen",Beosztás!#REF!,"")</f>
        <v/>
      </c>
      <c r="R11" s="31" t="str">
        <f>IF($B11="igen",Beosztás!#REF!,"")</f>
        <v/>
      </c>
      <c r="S11" s="31" t="str">
        <f>IF($B11="igen",Beosztás!#REF!,"")</f>
        <v/>
      </c>
      <c r="T11" s="31" t="str">
        <f>IF($B11="igen",Beosztás!#REF!,"")</f>
        <v/>
      </c>
      <c r="U11" s="31" t="str">
        <f>IF($B11="igen",Beosztás!#REF!,"")</f>
        <v/>
      </c>
      <c r="V11" s="31" t="str">
        <f>IF($B11="igen",Beosztás!#REF!,"")</f>
        <v/>
      </c>
      <c r="W11" s="31" t="str">
        <f>IF($B11="igen",Beosztás!#REF!,"")</f>
        <v/>
      </c>
      <c r="X11" s="31" t="str">
        <f>IF($B11="igen",Beosztás!#REF!,"")</f>
        <v/>
      </c>
      <c r="Y11" s="31" t="str">
        <f>IF($B11="igen",Beosztás!#REF!,"")</f>
        <v/>
      </c>
      <c r="Z11" s="40" t="str">
        <f>IF($B11="igen",Beosztás!#REF!,"")</f>
        <v/>
      </c>
      <c r="AA11" s="31" t="str">
        <f>IF($B11="igen",Beosztás!#REF!,"")</f>
        <v/>
      </c>
      <c r="AB11" s="31" t="str">
        <f>IF($B11="igen",Beosztás!#REF!,"")</f>
        <v/>
      </c>
      <c r="AC11" s="31" t="str">
        <f>IF($B11="igen",Beosztás!#REF!,"")</f>
        <v/>
      </c>
      <c r="AD11" s="31" t="str">
        <f>IF($B11="igen",Beosztás!#REF!,"")</f>
        <v/>
      </c>
      <c r="AE11" s="31" t="str">
        <f>IF($B11="igen",Beosztás!#REF!,"")</f>
        <v/>
      </c>
      <c r="AF11" s="31" t="str">
        <f>IF($B11="igen",Beosztás!#REF!,"")</f>
        <v/>
      </c>
      <c r="AG11" s="31" t="str">
        <f>IF($B11="igen",Beosztás!#REF!,"")</f>
        <v/>
      </c>
      <c r="AH11" s="31">
        <f>COUNTIF(C11:AG11,"video")+COUNTIF(C11:AG11,"üszi")+COUNTIF(C11:AG11,"Video 8-16")+COUNTIF(C11:AG11,"Video 9-17")+COUNTIF(C11:AG11,"Video 10-18")</f>
        <v>0</v>
      </c>
      <c r="AI11" s="375">
        <f>COUNTIF(C11:AG11,"Video 10-18")</f>
        <v>0</v>
      </c>
      <c r="AJ11">
        <f>COUNTIF(C11:AG11,"Levélírás")</f>
        <v>0</v>
      </c>
    </row>
    <row r="12" spans="1:37" ht="15" hidden="1" thickBot="1" x14ac:dyDescent="0.35">
      <c r="A12" s="115" t="e">
        <f>Beosztás!#REF!</f>
        <v>#REF!</v>
      </c>
      <c r="B12" s="82" t="e">
        <f>VLOOKUP(A12,Beosztás!A50:N354,14,)</f>
        <v>#REF!</v>
      </c>
      <c r="C12" s="31" t="s">
        <v>61</v>
      </c>
      <c r="D12" s="31" t="s">
        <v>61</v>
      </c>
      <c r="E12" s="31" t="s">
        <v>61</v>
      </c>
      <c r="F12" s="31" t="s">
        <v>61</v>
      </c>
      <c r="G12" s="31" t="s">
        <v>61</v>
      </c>
      <c r="H12" s="31" t="s">
        <v>61</v>
      </c>
      <c r="I12" s="31" t="s">
        <v>61</v>
      </c>
      <c r="J12" s="31" t="s">
        <v>61</v>
      </c>
      <c r="K12" s="31" t="s">
        <v>61</v>
      </c>
      <c r="L12" s="31" t="s">
        <v>61</v>
      </c>
      <c r="M12" s="31" t="s">
        <v>61</v>
      </c>
      <c r="N12" s="31" t="s">
        <v>61</v>
      </c>
      <c r="O12" s="31" t="s">
        <v>61</v>
      </c>
      <c r="P12" s="31" t="s">
        <v>61</v>
      </c>
      <c r="Q12" s="31" t="s">
        <v>61</v>
      </c>
      <c r="R12" s="31" t="s">
        <v>61</v>
      </c>
      <c r="S12" s="31" t="s">
        <v>61</v>
      </c>
      <c r="T12" s="31" t="s">
        <v>61</v>
      </c>
      <c r="U12" s="31" t="s">
        <v>61</v>
      </c>
      <c r="V12" s="31" t="s">
        <v>61</v>
      </c>
      <c r="W12" s="31" t="s">
        <v>61</v>
      </c>
      <c r="X12" s="31" t="s">
        <v>61</v>
      </c>
      <c r="Y12" s="31" t="s">
        <v>61</v>
      </c>
      <c r="Z12" s="40" t="s">
        <v>61</v>
      </c>
      <c r="AA12" s="31" t="s">
        <v>61</v>
      </c>
      <c r="AB12" s="31" t="s">
        <v>61</v>
      </c>
      <c r="AC12" s="31" t="s">
        <v>61</v>
      </c>
      <c r="AD12" s="31" t="s">
        <v>61</v>
      </c>
      <c r="AE12" s="31" t="s">
        <v>61</v>
      </c>
      <c r="AF12" s="31" t="s">
        <v>61</v>
      </c>
      <c r="AG12" s="31" t="s">
        <v>61</v>
      </c>
      <c r="AH12" s="31"/>
    </row>
    <row r="13" spans="1:37" ht="15" hidden="1" thickBot="1" x14ac:dyDescent="0.35">
      <c r="A13" s="115" t="str">
        <f>Beosztás!A51</f>
        <v>Gregor Katalin</v>
      </c>
      <c r="B13" s="82" t="str">
        <f>VLOOKUP(A13,Beosztás!A50:N355,14,)</f>
        <v>nem</v>
      </c>
      <c r="C13" s="31" t="s">
        <v>61</v>
      </c>
      <c r="D13" s="31" t="s">
        <v>61</v>
      </c>
      <c r="E13" s="31" t="s">
        <v>61</v>
      </c>
      <c r="F13" s="31" t="s">
        <v>61</v>
      </c>
      <c r="G13" s="31" t="s">
        <v>61</v>
      </c>
      <c r="H13" s="31" t="s">
        <v>61</v>
      </c>
      <c r="I13" s="31" t="s">
        <v>61</v>
      </c>
      <c r="J13" s="31" t="s">
        <v>61</v>
      </c>
      <c r="K13" s="31" t="s">
        <v>61</v>
      </c>
      <c r="L13" s="31" t="s">
        <v>61</v>
      </c>
      <c r="M13" s="31" t="s">
        <v>61</v>
      </c>
      <c r="N13" s="31" t="s">
        <v>61</v>
      </c>
      <c r="O13" s="31" t="s">
        <v>61</v>
      </c>
      <c r="P13" s="31" t="s">
        <v>61</v>
      </c>
      <c r="Q13" s="31" t="s">
        <v>61</v>
      </c>
      <c r="R13" s="31" t="s">
        <v>61</v>
      </c>
      <c r="S13" s="31" t="s">
        <v>61</v>
      </c>
      <c r="T13" s="31" t="s">
        <v>61</v>
      </c>
      <c r="U13" s="31" t="s">
        <v>61</v>
      </c>
      <c r="V13" s="31" t="s">
        <v>61</v>
      </c>
      <c r="W13" s="31" t="s">
        <v>61</v>
      </c>
      <c r="X13" s="31" t="s">
        <v>61</v>
      </c>
      <c r="Y13" s="31" t="s">
        <v>61</v>
      </c>
      <c r="Z13" s="40" t="s">
        <v>61</v>
      </c>
      <c r="AA13" s="31" t="s">
        <v>61</v>
      </c>
      <c r="AB13" s="31" t="s">
        <v>61</v>
      </c>
      <c r="AC13" s="31" t="s">
        <v>61</v>
      </c>
      <c r="AD13" s="31" t="s">
        <v>61</v>
      </c>
      <c r="AE13" s="31" t="s">
        <v>61</v>
      </c>
      <c r="AF13" s="31" t="s">
        <v>61</v>
      </c>
      <c r="AG13" s="31" t="s">
        <v>61</v>
      </c>
      <c r="AH13" s="31"/>
    </row>
    <row r="14" spans="1:37" ht="15" hidden="1" thickBot="1" x14ac:dyDescent="0.35">
      <c r="A14" s="115" t="str">
        <f>Beosztás!A52</f>
        <v>Mitjans Mónika</v>
      </c>
      <c r="B14" s="82" t="str">
        <f>VLOOKUP(A14,Beosztás!A51:N356,14,)</f>
        <v>nem</v>
      </c>
      <c r="C14" s="31" t="str">
        <f>IF($B14="igen",Beosztás!T51,"")</f>
        <v/>
      </c>
      <c r="D14" s="31" t="str">
        <f>IF($B14="igen",Beosztás!U51,"")</f>
        <v/>
      </c>
      <c r="E14" s="31" t="str">
        <f>IF($B14="igen",Beosztás!V51,"")</f>
        <v/>
      </c>
      <c r="F14" s="31" t="str">
        <f>IF($B14="igen",Beosztás!W51,"")</f>
        <v/>
      </c>
      <c r="G14" s="31" t="str">
        <f>IF($B14="igen",Beosztás!X51,"")</f>
        <v/>
      </c>
      <c r="H14" s="31" t="str">
        <f>IF($B14="igen",Beosztás!Y51,"")</f>
        <v/>
      </c>
      <c r="I14" s="31" t="str">
        <f>IF($B14="igen",Beosztás!Z51,"")</f>
        <v/>
      </c>
      <c r="J14" s="31" t="str">
        <f>IF($B14="igen",Beosztás!AA51,"")</f>
        <v/>
      </c>
      <c r="K14" s="31" t="str">
        <f>IF($B14="igen",Beosztás!AB51,"")</f>
        <v/>
      </c>
      <c r="L14" s="31" t="str">
        <f>IF($B14="igen",Beosztás!AC51,"")</f>
        <v/>
      </c>
      <c r="M14" s="31" t="str">
        <f>IF($B14="igen",Beosztás!AD51,"")</f>
        <v/>
      </c>
      <c r="N14" s="31" t="str">
        <f>IF($B14="igen",Beosztás!AE51,"")</f>
        <v/>
      </c>
      <c r="O14" s="31" t="str">
        <f>IF($B14="igen",Beosztás!AF51,"")</f>
        <v/>
      </c>
      <c r="P14" s="31" t="str">
        <f>IF($B14="igen",Beosztás!AG51,"")</f>
        <v/>
      </c>
      <c r="Q14" s="31" t="str">
        <f>IF($B14="igen",Beosztás!AH51,"")</f>
        <v/>
      </c>
      <c r="R14" s="31" t="str">
        <f>IF($B14="igen",Beosztás!AI51,"")</f>
        <v/>
      </c>
      <c r="S14" s="31" t="str">
        <f>IF($B14="igen",Beosztás!AJ51,"")</f>
        <v/>
      </c>
      <c r="T14" s="31" t="str">
        <f>IF($B14="igen",Beosztás!AK51,"")</f>
        <v/>
      </c>
      <c r="U14" s="31" t="str">
        <f>IF($B14="igen",Beosztás!AL51,"")</f>
        <v/>
      </c>
      <c r="V14" s="31" t="str">
        <f>IF($B14="igen",Beosztás!AM51,"")</f>
        <v/>
      </c>
      <c r="W14" s="31" t="str">
        <f>IF($B14="igen",Beosztás!AN51,"")</f>
        <v/>
      </c>
      <c r="X14" s="31" t="str">
        <f>IF($B14="igen",Beosztás!AO51,"")</f>
        <v/>
      </c>
      <c r="Y14" s="31" t="str">
        <f>IF($B14="igen",Beosztás!AP51,"")</f>
        <v/>
      </c>
      <c r="Z14" s="40" t="str">
        <f>IF($B14="igen",Beosztás!AQ51,"")</f>
        <v/>
      </c>
      <c r="AA14" s="31" t="str">
        <f>IF($B14="igen",Beosztás!AR51,"")</f>
        <v/>
      </c>
      <c r="AB14" s="31" t="str">
        <f>IF($B14="igen",Beosztás!AS51,"")</f>
        <v/>
      </c>
      <c r="AC14" s="31" t="str">
        <f>IF($B14="igen",Beosztás!AT51,"")</f>
        <v/>
      </c>
      <c r="AD14" s="31" t="str">
        <f>IF($B14="igen",Beosztás!AU51,"")</f>
        <v/>
      </c>
      <c r="AE14" s="31" t="str">
        <f>IF($B14="igen",Beosztás!AV51,"")</f>
        <v/>
      </c>
      <c r="AF14" s="31" t="str">
        <f>IF($B14="igen",Beosztás!AW51,"")</f>
        <v/>
      </c>
      <c r="AG14" s="31" t="str">
        <f>IF($B14="igen",Beosztás!AX51,"")</f>
        <v/>
      </c>
      <c r="AH14" s="31">
        <f>COUNTIF(C14:AG14,"video")+COUNTIF(C14:AG14,"üszi")</f>
        <v>0</v>
      </c>
    </row>
    <row r="15" spans="1:37" ht="15" hidden="1" thickBot="1" x14ac:dyDescent="0.35">
      <c r="A15" s="115" t="str">
        <f>Beosztás!A53</f>
        <v>Németh-Szeghő Melinda</v>
      </c>
      <c r="B15" s="82" t="str">
        <f>VLOOKUP(A15,Beosztás!A51:N357,14,)</f>
        <v>nem</v>
      </c>
      <c r="C15" s="31" t="s">
        <v>61</v>
      </c>
      <c r="D15" s="31" t="s">
        <v>61</v>
      </c>
      <c r="E15" s="31" t="s">
        <v>61</v>
      </c>
      <c r="F15" s="31" t="s">
        <v>61</v>
      </c>
      <c r="G15" s="31" t="s">
        <v>61</v>
      </c>
      <c r="H15" s="31" t="s">
        <v>61</v>
      </c>
      <c r="I15" s="31" t="s">
        <v>61</v>
      </c>
      <c r="J15" s="31" t="s">
        <v>61</v>
      </c>
      <c r="K15" s="31" t="s">
        <v>61</v>
      </c>
      <c r="L15" s="31" t="s">
        <v>61</v>
      </c>
      <c r="M15" s="31" t="s">
        <v>61</v>
      </c>
      <c r="N15" s="31" t="s">
        <v>61</v>
      </c>
      <c r="O15" s="31" t="s">
        <v>61</v>
      </c>
      <c r="P15" s="31" t="s">
        <v>61</v>
      </c>
      <c r="Q15" s="31" t="s">
        <v>61</v>
      </c>
      <c r="R15" s="31" t="s">
        <v>61</v>
      </c>
      <c r="S15" s="31" t="s">
        <v>61</v>
      </c>
      <c r="T15" s="31" t="s">
        <v>61</v>
      </c>
      <c r="U15" s="31" t="s">
        <v>61</v>
      </c>
      <c r="V15" s="31" t="s">
        <v>61</v>
      </c>
      <c r="W15" s="31" t="s">
        <v>61</v>
      </c>
      <c r="X15" s="31" t="s">
        <v>61</v>
      </c>
      <c r="Y15" s="31" t="s">
        <v>61</v>
      </c>
      <c r="Z15" s="40" t="s">
        <v>61</v>
      </c>
      <c r="AA15" s="31" t="s">
        <v>61</v>
      </c>
      <c r="AB15" s="31" t="s">
        <v>61</v>
      </c>
      <c r="AC15" s="31" t="s">
        <v>61</v>
      </c>
      <c r="AD15" s="31" t="s">
        <v>61</v>
      </c>
      <c r="AE15" s="31" t="s">
        <v>61</v>
      </c>
      <c r="AF15" s="31" t="s">
        <v>61</v>
      </c>
      <c r="AG15" s="31" t="s">
        <v>61</v>
      </c>
      <c r="AH15" s="31"/>
    </row>
    <row r="16" spans="1:37" ht="15" hidden="1" thickBot="1" x14ac:dyDescent="0.35">
      <c r="A16" s="115" t="str">
        <f>Beosztás!A54</f>
        <v>Szijártó Szintia</v>
      </c>
      <c r="B16" s="82" t="str">
        <f>VLOOKUP(A16,Beosztás!A52:N358,14,)</f>
        <v>nem</v>
      </c>
      <c r="C16" s="31" t="s">
        <v>61</v>
      </c>
      <c r="D16" s="4" t="s">
        <v>61</v>
      </c>
      <c r="E16" s="4" t="s">
        <v>61</v>
      </c>
      <c r="F16" s="4" t="s">
        <v>61</v>
      </c>
      <c r="G16" s="4" t="s">
        <v>61</v>
      </c>
      <c r="H16" s="4" t="s">
        <v>61</v>
      </c>
      <c r="I16" s="4" t="s">
        <v>61</v>
      </c>
      <c r="J16" s="4" t="s">
        <v>61</v>
      </c>
      <c r="K16" s="4" t="s">
        <v>61</v>
      </c>
      <c r="L16" s="4" t="s">
        <v>61</v>
      </c>
      <c r="M16" s="4" t="s">
        <v>61</v>
      </c>
      <c r="N16" s="4" t="s">
        <v>61</v>
      </c>
      <c r="O16" s="4" t="s">
        <v>61</v>
      </c>
      <c r="P16" s="4" t="s">
        <v>61</v>
      </c>
      <c r="Q16" s="4" t="s">
        <v>61</v>
      </c>
      <c r="R16" s="4" t="s">
        <v>61</v>
      </c>
      <c r="S16" s="4" t="s">
        <v>61</v>
      </c>
      <c r="T16" s="4" t="s">
        <v>61</v>
      </c>
      <c r="U16" s="4" t="s">
        <v>61</v>
      </c>
      <c r="V16" s="4" t="s">
        <v>61</v>
      </c>
      <c r="W16" s="4" t="s">
        <v>61</v>
      </c>
      <c r="X16" s="4" t="s">
        <v>61</v>
      </c>
      <c r="Y16" s="4" t="s">
        <v>61</v>
      </c>
      <c r="Z16" s="40" t="s">
        <v>61</v>
      </c>
      <c r="AA16" s="4" t="s">
        <v>61</v>
      </c>
      <c r="AB16" s="4" t="s">
        <v>61</v>
      </c>
      <c r="AC16" s="4" t="s">
        <v>61</v>
      </c>
      <c r="AD16" s="4" t="s">
        <v>61</v>
      </c>
      <c r="AE16" s="4" t="s">
        <v>61</v>
      </c>
      <c r="AF16" s="4" t="s">
        <v>61</v>
      </c>
      <c r="AG16" s="4" t="s">
        <v>61</v>
      </c>
      <c r="AH16" s="4"/>
    </row>
    <row r="17" spans="1:34" ht="15" hidden="1" thickBot="1" x14ac:dyDescent="0.35">
      <c r="A17" s="115" t="str">
        <f>Beosztás!A55</f>
        <v>Ferenczik Szilvia</v>
      </c>
      <c r="B17" s="82" t="str">
        <f>VLOOKUP(A17,Beosztás!A53:N359,14,)</f>
        <v>nem</v>
      </c>
      <c r="C17" s="31" t="s">
        <v>61</v>
      </c>
      <c r="D17" s="31" t="s">
        <v>61</v>
      </c>
      <c r="E17" s="31" t="s">
        <v>61</v>
      </c>
      <c r="F17" s="31" t="s">
        <v>61</v>
      </c>
      <c r="G17" s="31" t="s">
        <v>61</v>
      </c>
      <c r="H17" s="31" t="s">
        <v>61</v>
      </c>
      <c r="I17" s="31" t="s">
        <v>61</v>
      </c>
      <c r="J17" s="31" t="s">
        <v>61</v>
      </c>
      <c r="K17" s="31" t="s">
        <v>61</v>
      </c>
      <c r="L17" s="31" t="s">
        <v>61</v>
      </c>
      <c r="M17" s="31" t="s">
        <v>61</v>
      </c>
      <c r="N17" s="31" t="s">
        <v>61</v>
      </c>
      <c r="O17" s="31" t="s">
        <v>61</v>
      </c>
      <c r="P17" s="31" t="s">
        <v>61</v>
      </c>
      <c r="Q17" s="31" t="s">
        <v>61</v>
      </c>
      <c r="R17" s="31" t="s">
        <v>61</v>
      </c>
      <c r="S17" s="31" t="s">
        <v>61</v>
      </c>
      <c r="T17" s="31" t="s">
        <v>61</v>
      </c>
      <c r="U17" s="31" t="s">
        <v>61</v>
      </c>
      <c r="V17" s="31" t="s">
        <v>61</v>
      </c>
      <c r="W17" s="31" t="s">
        <v>61</v>
      </c>
      <c r="X17" s="31" t="s">
        <v>61</v>
      </c>
      <c r="Y17" s="31" t="s">
        <v>61</v>
      </c>
      <c r="Z17" s="40" t="s">
        <v>61</v>
      </c>
      <c r="AA17" s="31" t="s">
        <v>61</v>
      </c>
      <c r="AB17" s="31" t="s">
        <v>61</v>
      </c>
      <c r="AC17" s="31" t="s">
        <v>61</v>
      </c>
      <c r="AD17" s="31" t="s">
        <v>61</v>
      </c>
      <c r="AE17" s="31" t="s">
        <v>61</v>
      </c>
      <c r="AF17" s="31" t="s">
        <v>61</v>
      </c>
      <c r="AG17" s="31" t="s">
        <v>61</v>
      </c>
      <c r="AH17" s="31"/>
    </row>
    <row r="18" spans="1:34" ht="15" hidden="1" thickBot="1" x14ac:dyDescent="0.35">
      <c r="A18" s="115" t="str">
        <f>Beosztás!A56</f>
        <v>Polányi Viktória</v>
      </c>
      <c r="B18" s="82" t="str">
        <f>VLOOKUP(A18,Beosztás!A54:N360,14,)</f>
        <v>nem</v>
      </c>
      <c r="C18" s="31" t="s">
        <v>61</v>
      </c>
      <c r="D18" s="31" t="s">
        <v>61</v>
      </c>
      <c r="E18" s="31" t="s">
        <v>61</v>
      </c>
      <c r="F18" s="31" t="s">
        <v>61</v>
      </c>
      <c r="G18" s="31" t="s">
        <v>61</v>
      </c>
      <c r="H18" s="31" t="s">
        <v>61</v>
      </c>
      <c r="I18" s="31" t="s">
        <v>61</v>
      </c>
      <c r="J18" s="31" t="s">
        <v>61</v>
      </c>
      <c r="K18" s="31" t="s">
        <v>61</v>
      </c>
      <c r="L18" s="31" t="s">
        <v>61</v>
      </c>
      <c r="M18" s="31" t="s">
        <v>61</v>
      </c>
      <c r="N18" s="31" t="s">
        <v>61</v>
      </c>
      <c r="O18" s="31" t="s">
        <v>61</v>
      </c>
      <c r="P18" s="31" t="s">
        <v>61</v>
      </c>
      <c r="Q18" s="31" t="s">
        <v>61</v>
      </c>
      <c r="R18" s="31" t="s">
        <v>61</v>
      </c>
      <c r="S18" s="31" t="s">
        <v>61</v>
      </c>
      <c r="T18" s="31" t="s">
        <v>61</v>
      </c>
      <c r="U18" s="31" t="s">
        <v>61</v>
      </c>
      <c r="V18" s="31" t="s">
        <v>61</v>
      </c>
      <c r="W18" s="31" t="s">
        <v>61</v>
      </c>
      <c r="X18" s="31" t="s">
        <v>61</v>
      </c>
      <c r="Y18" s="31" t="s">
        <v>61</v>
      </c>
      <c r="Z18" s="40" t="s">
        <v>61</v>
      </c>
      <c r="AA18" s="31" t="s">
        <v>61</v>
      </c>
      <c r="AB18" s="31" t="s">
        <v>61</v>
      </c>
      <c r="AC18" s="31" t="s">
        <v>61</v>
      </c>
      <c r="AD18" s="31" t="s">
        <v>61</v>
      </c>
      <c r="AE18" s="31" t="s">
        <v>61</v>
      </c>
      <c r="AF18" s="31" t="s">
        <v>61</v>
      </c>
      <c r="AG18" s="31" t="s">
        <v>61</v>
      </c>
      <c r="AH18" s="31"/>
    </row>
    <row r="19" spans="1:34" ht="15" hidden="1" thickBot="1" x14ac:dyDescent="0.35">
      <c r="A19" s="115" t="str">
        <f>Beosztás!A57</f>
        <v>Szabó Zsuzsanna</v>
      </c>
      <c r="B19" s="82" t="str">
        <f>VLOOKUP(A19,Beosztás!A55:N361,14,)</f>
        <v>nem</v>
      </c>
      <c r="C19" s="31" t="s">
        <v>61</v>
      </c>
      <c r="D19" s="31" t="s">
        <v>61</v>
      </c>
      <c r="E19" s="31" t="s">
        <v>61</v>
      </c>
      <c r="F19" s="31" t="s">
        <v>61</v>
      </c>
      <c r="G19" s="31" t="s">
        <v>61</v>
      </c>
      <c r="H19" s="31" t="s">
        <v>61</v>
      </c>
      <c r="I19" s="31" t="s">
        <v>61</v>
      </c>
      <c r="J19" s="31" t="s">
        <v>61</v>
      </c>
      <c r="K19" s="31" t="s">
        <v>61</v>
      </c>
      <c r="L19" s="31" t="s">
        <v>61</v>
      </c>
      <c r="M19" s="31" t="s">
        <v>61</v>
      </c>
      <c r="N19" s="31" t="s">
        <v>61</v>
      </c>
      <c r="O19" s="31" t="s">
        <v>61</v>
      </c>
      <c r="P19" s="31" t="s">
        <v>61</v>
      </c>
      <c r="Q19" s="31" t="s">
        <v>61</v>
      </c>
      <c r="R19" s="31" t="s">
        <v>61</v>
      </c>
      <c r="S19" s="31" t="s">
        <v>61</v>
      </c>
      <c r="T19" s="31" t="s">
        <v>61</v>
      </c>
      <c r="U19" s="31" t="s">
        <v>61</v>
      </c>
      <c r="V19" s="31" t="s">
        <v>61</v>
      </c>
      <c r="W19" s="31" t="s">
        <v>61</v>
      </c>
      <c r="X19" s="31" t="s">
        <v>61</v>
      </c>
      <c r="Y19" s="31" t="s">
        <v>61</v>
      </c>
      <c r="Z19" s="40" t="s">
        <v>61</v>
      </c>
      <c r="AA19" s="31" t="s">
        <v>61</v>
      </c>
      <c r="AB19" s="31" t="s">
        <v>61</v>
      </c>
      <c r="AC19" s="31" t="s">
        <v>61</v>
      </c>
      <c r="AD19" s="31" t="s">
        <v>61</v>
      </c>
      <c r="AE19" s="31" t="s">
        <v>61</v>
      </c>
      <c r="AF19" s="31" t="s">
        <v>61</v>
      </c>
      <c r="AG19" s="31" t="s">
        <v>61</v>
      </c>
      <c r="AH19" s="31"/>
    </row>
    <row r="20" spans="1:34" ht="15" hidden="1" thickBot="1" x14ac:dyDescent="0.35">
      <c r="A20" s="115" t="e">
        <f>Beosztás!#REF!</f>
        <v>#REF!</v>
      </c>
      <c r="B20" s="82" t="e">
        <f>VLOOKUP(A20,Beosztás!A56:N362,14,)</f>
        <v>#REF!</v>
      </c>
      <c r="C20" s="31" t="s">
        <v>61</v>
      </c>
      <c r="D20" s="31" t="s">
        <v>61</v>
      </c>
      <c r="E20" s="31" t="s">
        <v>61</v>
      </c>
      <c r="F20" s="31" t="s">
        <v>61</v>
      </c>
      <c r="G20" s="31" t="s">
        <v>61</v>
      </c>
      <c r="H20" s="31" t="s">
        <v>61</v>
      </c>
      <c r="I20" s="31" t="s">
        <v>61</v>
      </c>
      <c r="J20" s="31" t="s">
        <v>61</v>
      </c>
      <c r="K20" s="31" t="s">
        <v>61</v>
      </c>
      <c r="L20" s="31" t="s">
        <v>61</v>
      </c>
      <c r="M20" s="31" t="s">
        <v>61</v>
      </c>
      <c r="N20" s="31" t="s">
        <v>61</v>
      </c>
      <c r="O20" s="31" t="s">
        <v>61</v>
      </c>
      <c r="P20" s="31" t="s">
        <v>61</v>
      </c>
      <c r="Q20" s="31" t="s">
        <v>61</v>
      </c>
      <c r="R20" s="31" t="s">
        <v>61</v>
      </c>
      <c r="S20" s="31" t="s">
        <v>61</v>
      </c>
      <c r="T20" s="31" t="s">
        <v>61</v>
      </c>
      <c r="U20" s="31" t="s">
        <v>61</v>
      </c>
      <c r="V20" s="31" t="s">
        <v>61</v>
      </c>
      <c r="W20" s="31" t="s">
        <v>61</v>
      </c>
      <c r="X20" s="31" t="s">
        <v>61</v>
      </c>
      <c r="Y20" s="31" t="s">
        <v>61</v>
      </c>
      <c r="Z20" s="40" t="s">
        <v>61</v>
      </c>
      <c r="AA20" s="31" t="s">
        <v>61</v>
      </c>
      <c r="AB20" s="31" t="s">
        <v>61</v>
      </c>
      <c r="AC20" s="31" t="s">
        <v>61</v>
      </c>
      <c r="AD20" s="31" t="s">
        <v>61</v>
      </c>
      <c r="AE20" s="31" t="s">
        <v>61</v>
      </c>
      <c r="AF20" s="31" t="s">
        <v>61</v>
      </c>
      <c r="AG20" s="31" t="s">
        <v>61</v>
      </c>
      <c r="AH20" s="31"/>
    </row>
    <row r="21" spans="1:34" ht="15" hidden="1" thickBot="1" x14ac:dyDescent="0.35">
      <c r="A21" s="115">
        <f>Beosztás!A58</f>
        <v>0</v>
      </c>
      <c r="B21" s="82">
        <f>VLOOKUP(A21,Beosztás!A56:N363,14,)</f>
        <v>0</v>
      </c>
      <c r="C21" s="31" t="s">
        <v>61</v>
      </c>
      <c r="D21" s="31" t="s">
        <v>61</v>
      </c>
      <c r="E21" s="31" t="s">
        <v>61</v>
      </c>
      <c r="F21" s="31" t="s">
        <v>61</v>
      </c>
      <c r="G21" s="31" t="s">
        <v>61</v>
      </c>
      <c r="H21" s="31" t="s">
        <v>61</v>
      </c>
      <c r="I21" s="31" t="s">
        <v>61</v>
      </c>
      <c r="J21" s="31" t="s">
        <v>61</v>
      </c>
      <c r="K21" s="31" t="s">
        <v>61</v>
      </c>
      <c r="L21" s="31" t="s">
        <v>61</v>
      </c>
      <c r="M21" s="31" t="s">
        <v>61</v>
      </c>
      <c r="N21" s="31" t="s">
        <v>61</v>
      </c>
      <c r="O21" s="31" t="s">
        <v>61</v>
      </c>
      <c r="P21" s="31" t="s">
        <v>61</v>
      </c>
      <c r="Q21" s="31" t="s">
        <v>61</v>
      </c>
      <c r="R21" s="31" t="s">
        <v>61</v>
      </c>
      <c r="S21" s="31" t="s">
        <v>61</v>
      </c>
      <c r="T21" s="31" t="s">
        <v>61</v>
      </c>
      <c r="U21" s="31" t="s">
        <v>61</v>
      </c>
      <c r="V21" s="31" t="s">
        <v>61</v>
      </c>
      <c r="W21" s="31" t="s">
        <v>61</v>
      </c>
      <c r="X21" s="31" t="s">
        <v>61</v>
      </c>
      <c r="Y21" s="31" t="s">
        <v>61</v>
      </c>
      <c r="Z21" s="40" t="s">
        <v>61</v>
      </c>
      <c r="AA21" s="31" t="s">
        <v>61</v>
      </c>
      <c r="AB21" s="31" t="s">
        <v>61</v>
      </c>
      <c r="AC21" s="31" t="s">
        <v>61</v>
      </c>
      <c r="AD21" s="31" t="s">
        <v>61</v>
      </c>
      <c r="AE21" s="31" t="s">
        <v>61</v>
      </c>
      <c r="AF21" s="31" t="s">
        <v>61</v>
      </c>
      <c r="AG21" s="31" t="s">
        <v>61</v>
      </c>
      <c r="AH21" s="31"/>
    </row>
    <row r="22" spans="1:34" ht="15" hidden="1" thickBot="1" x14ac:dyDescent="0.35">
      <c r="A22" s="115">
        <f>Beosztás!A59</f>
        <v>0</v>
      </c>
      <c r="B22" s="82">
        <f>VLOOKUP(A22,Beosztás!A57:N364,14,)</f>
        <v>0</v>
      </c>
      <c r="C22" s="31" t="s">
        <v>61</v>
      </c>
      <c r="D22" s="31" t="s">
        <v>61</v>
      </c>
      <c r="E22" s="31" t="s">
        <v>61</v>
      </c>
      <c r="F22" s="31" t="s">
        <v>61</v>
      </c>
      <c r="G22" s="31" t="s">
        <v>61</v>
      </c>
      <c r="H22" s="31" t="s">
        <v>61</v>
      </c>
      <c r="I22" s="31" t="s">
        <v>61</v>
      </c>
      <c r="J22" s="31" t="s">
        <v>61</v>
      </c>
      <c r="K22" s="31" t="s">
        <v>61</v>
      </c>
      <c r="L22" s="31" t="s">
        <v>61</v>
      </c>
      <c r="M22" s="31" t="s">
        <v>61</v>
      </c>
      <c r="N22" s="31" t="s">
        <v>61</v>
      </c>
      <c r="O22" s="31" t="s">
        <v>61</v>
      </c>
      <c r="P22" s="31" t="s">
        <v>61</v>
      </c>
      <c r="Q22" s="31" t="s">
        <v>61</v>
      </c>
      <c r="R22" s="31" t="s">
        <v>61</v>
      </c>
      <c r="S22" s="31" t="s">
        <v>61</v>
      </c>
      <c r="T22" s="31" t="s">
        <v>61</v>
      </c>
      <c r="U22" s="31" t="s">
        <v>61</v>
      </c>
      <c r="V22" s="31" t="s">
        <v>61</v>
      </c>
      <c r="W22" s="31" t="s">
        <v>61</v>
      </c>
      <c r="X22" s="31" t="s">
        <v>61</v>
      </c>
      <c r="Y22" s="31" t="s">
        <v>61</v>
      </c>
      <c r="Z22" s="40" t="s">
        <v>61</v>
      </c>
      <c r="AA22" s="31" t="s">
        <v>61</v>
      </c>
      <c r="AB22" s="31" t="s">
        <v>61</v>
      </c>
      <c r="AC22" s="31" t="s">
        <v>61</v>
      </c>
      <c r="AD22" s="31" t="s">
        <v>61</v>
      </c>
      <c r="AE22" s="31" t="s">
        <v>61</v>
      </c>
      <c r="AF22" s="31" t="s">
        <v>61</v>
      </c>
      <c r="AG22" s="31" t="s">
        <v>61</v>
      </c>
      <c r="AH22" s="31"/>
    </row>
    <row r="23" spans="1:34" ht="15" hidden="1" thickBot="1" x14ac:dyDescent="0.35">
      <c r="A23" s="115">
        <f>Beosztás!A60</f>
        <v>0</v>
      </c>
      <c r="B23" s="82">
        <f>VLOOKUP(A23,Beosztás!A58:N365,14,)</f>
        <v>0</v>
      </c>
      <c r="C23" s="31" t="s">
        <v>61</v>
      </c>
      <c r="D23" s="31" t="s">
        <v>61</v>
      </c>
      <c r="E23" s="31" t="s">
        <v>61</v>
      </c>
      <c r="F23" s="31" t="s">
        <v>61</v>
      </c>
      <c r="G23" s="31" t="s">
        <v>61</v>
      </c>
      <c r="H23" s="31" t="s">
        <v>61</v>
      </c>
      <c r="I23" s="31" t="s">
        <v>61</v>
      </c>
      <c r="J23" s="31" t="s">
        <v>61</v>
      </c>
      <c r="K23" s="31" t="s">
        <v>61</v>
      </c>
      <c r="L23" s="31" t="s">
        <v>61</v>
      </c>
      <c r="M23" s="31" t="s">
        <v>61</v>
      </c>
      <c r="N23" s="31" t="s">
        <v>61</v>
      </c>
      <c r="O23" s="31" t="s">
        <v>61</v>
      </c>
      <c r="P23" s="31" t="s">
        <v>61</v>
      </c>
      <c r="Q23" s="31" t="s">
        <v>61</v>
      </c>
      <c r="R23" s="31" t="s">
        <v>61</v>
      </c>
      <c r="S23" s="31" t="s">
        <v>61</v>
      </c>
      <c r="T23" s="31" t="s">
        <v>61</v>
      </c>
      <c r="U23" s="31" t="s">
        <v>61</v>
      </c>
      <c r="V23" s="31" t="s">
        <v>61</v>
      </c>
      <c r="W23" s="31" t="s">
        <v>61</v>
      </c>
      <c r="X23" s="31" t="s">
        <v>61</v>
      </c>
      <c r="Y23" s="31" t="s">
        <v>61</v>
      </c>
      <c r="Z23" s="40" t="s">
        <v>61</v>
      </c>
      <c r="AA23" s="31" t="s">
        <v>61</v>
      </c>
      <c r="AB23" s="31" t="s">
        <v>61</v>
      </c>
      <c r="AC23" s="31" t="s">
        <v>61</v>
      </c>
      <c r="AD23" s="31" t="s">
        <v>61</v>
      </c>
      <c r="AE23" s="31" t="s">
        <v>61</v>
      </c>
      <c r="AF23" s="31" t="s">
        <v>61</v>
      </c>
      <c r="AG23" s="31" t="s">
        <v>61</v>
      </c>
      <c r="AH23" s="31"/>
    </row>
    <row r="24" spans="1:34" ht="15" hidden="1" thickBot="1" x14ac:dyDescent="0.35">
      <c r="A24" s="115">
        <f>Beosztás!A61</f>
        <v>0</v>
      </c>
      <c r="B24" s="82">
        <f>VLOOKUP(A24,Beosztás!A58:N366,14,)</f>
        <v>0</v>
      </c>
      <c r="C24" s="31" t="s">
        <v>61</v>
      </c>
      <c r="D24" s="31" t="s">
        <v>61</v>
      </c>
      <c r="E24" s="31" t="s">
        <v>61</v>
      </c>
      <c r="F24" s="31" t="s">
        <v>61</v>
      </c>
      <c r="G24" s="31" t="s">
        <v>61</v>
      </c>
      <c r="H24" s="31" t="s">
        <v>61</v>
      </c>
      <c r="I24" s="31" t="s">
        <v>61</v>
      </c>
      <c r="J24" s="31" t="s">
        <v>61</v>
      </c>
      <c r="K24" s="31" t="s">
        <v>61</v>
      </c>
      <c r="L24" s="31" t="s">
        <v>61</v>
      </c>
      <c r="M24" s="31" t="s">
        <v>61</v>
      </c>
      <c r="N24" s="31" t="s">
        <v>61</v>
      </c>
      <c r="O24" s="31" t="s">
        <v>61</v>
      </c>
      <c r="P24" s="31" t="s">
        <v>61</v>
      </c>
      <c r="Q24" s="31" t="s">
        <v>61</v>
      </c>
      <c r="R24" s="31" t="s">
        <v>61</v>
      </c>
      <c r="S24" s="31" t="s">
        <v>61</v>
      </c>
      <c r="T24" s="31" t="s">
        <v>61</v>
      </c>
      <c r="U24" s="31" t="s">
        <v>61</v>
      </c>
      <c r="V24" s="31" t="s">
        <v>61</v>
      </c>
      <c r="W24" s="31" t="s">
        <v>61</v>
      </c>
      <c r="X24" s="31" t="s">
        <v>61</v>
      </c>
      <c r="Y24" s="31" t="s">
        <v>61</v>
      </c>
      <c r="Z24" s="40" t="s">
        <v>61</v>
      </c>
      <c r="AA24" s="31" t="s">
        <v>61</v>
      </c>
      <c r="AB24" s="31" t="s">
        <v>61</v>
      </c>
      <c r="AC24" s="31" t="s">
        <v>61</v>
      </c>
      <c r="AD24" s="31" t="s">
        <v>61</v>
      </c>
      <c r="AE24" s="31" t="s">
        <v>61</v>
      </c>
      <c r="AF24" s="31" t="s">
        <v>61</v>
      </c>
      <c r="AG24" s="31" t="s">
        <v>61</v>
      </c>
      <c r="AH24" s="31"/>
    </row>
    <row r="25" spans="1:34" ht="15" hidden="1" thickBot="1" x14ac:dyDescent="0.35">
      <c r="A25" s="115">
        <f>Beosztás!A62</f>
        <v>0</v>
      </c>
      <c r="B25" s="82">
        <f>VLOOKUP(A25,Beosztás!A59:N367,14,)</f>
        <v>0</v>
      </c>
      <c r="C25" s="31" t="s">
        <v>61</v>
      </c>
      <c r="D25" s="31" t="s">
        <v>61</v>
      </c>
      <c r="E25" s="31" t="s">
        <v>61</v>
      </c>
      <c r="F25" s="31" t="s">
        <v>61</v>
      </c>
      <c r="G25" s="31" t="s">
        <v>61</v>
      </c>
      <c r="H25" s="31" t="s">
        <v>61</v>
      </c>
      <c r="I25" s="31" t="s">
        <v>61</v>
      </c>
      <c r="J25" s="31" t="s">
        <v>61</v>
      </c>
      <c r="K25" s="31" t="s">
        <v>61</v>
      </c>
      <c r="L25" s="31" t="s">
        <v>61</v>
      </c>
      <c r="M25" s="31" t="s">
        <v>61</v>
      </c>
      <c r="N25" s="31" t="s">
        <v>61</v>
      </c>
      <c r="O25" s="31" t="s">
        <v>61</v>
      </c>
      <c r="P25" s="31" t="s">
        <v>61</v>
      </c>
      <c r="Q25" s="31" t="s">
        <v>61</v>
      </c>
      <c r="R25" s="31" t="s">
        <v>61</v>
      </c>
      <c r="S25" s="31" t="s">
        <v>61</v>
      </c>
      <c r="T25" s="31" t="s">
        <v>61</v>
      </c>
      <c r="U25" s="31" t="s">
        <v>61</v>
      </c>
      <c r="V25" s="31" t="s">
        <v>61</v>
      </c>
      <c r="W25" s="31" t="s">
        <v>61</v>
      </c>
      <c r="X25" s="31" t="s">
        <v>61</v>
      </c>
      <c r="Y25" s="31" t="s">
        <v>61</v>
      </c>
      <c r="Z25" s="40" t="s">
        <v>61</v>
      </c>
      <c r="AA25" s="31" t="s">
        <v>61</v>
      </c>
      <c r="AB25" s="31" t="s">
        <v>61</v>
      </c>
      <c r="AC25" s="31" t="s">
        <v>61</v>
      </c>
      <c r="AD25" s="31" t="s">
        <v>61</v>
      </c>
      <c r="AE25" s="31" t="s">
        <v>61</v>
      </c>
      <c r="AF25" s="31" t="s">
        <v>61</v>
      </c>
      <c r="AG25" s="31" t="s">
        <v>61</v>
      </c>
      <c r="AH25" s="31"/>
    </row>
    <row r="26" spans="1:34" ht="15" hidden="1" thickBot="1" x14ac:dyDescent="0.35">
      <c r="A26" s="115">
        <f>Beosztás!A63</f>
        <v>0</v>
      </c>
      <c r="B26" s="82">
        <f>VLOOKUP(A26,Beosztás!A60:N368,14,)</f>
        <v>0</v>
      </c>
      <c r="C26" s="31" t="s">
        <v>61</v>
      </c>
      <c r="D26" s="31" t="s">
        <v>61</v>
      </c>
      <c r="E26" s="31" t="s">
        <v>61</v>
      </c>
      <c r="F26" s="31" t="s">
        <v>61</v>
      </c>
      <c r="G26" s="31" t="s">
        <v>61</v>
      </c>
      <c r="H26" s="31" t="s">
        <v>61</v>
      </c>
      <c r="I26" s="31" t="s">
        <v>61</v>
      </c>
      <c r="J26" s="31" t="s">
        <v>61</v>
      </c>
      <c r="K26" s="31" t="s">
        <v>61</v>
      </c>
      <c r="L26" s="31" t="s">
        <v>61</v>
      </c>
      <c r="M26" s="31" t="s">
        <v>61</v>
      </c>
      <c r="N26" s="31" t="s">
        <v>61</v>
      </c>
      <c r="O26" s="31" t="s">
        <v>61</v>
      </c>
      <c r="P26" s="31" t="s">
        <v>61</v>
      </c>
      <c r="Q26" s="31" t="s">
        <v>61</v>
      </c>
      <c r="R26" s="31" t="s">
        <v>61</v>
      </c>
      <c r="S26" s="31" t="s">
        <v>61</v>
      </c>
      <c r="T26" s="31" t="s">
        <v>61</v>
      </c>
      <c r="U26" s="31" t="s">
        <v>61</v>
      </c>
      <c r="V26" s="31" t="s">
        <v>61</v>
      </c>
      <c r="W26" s="31" t="s">
        <v>61</v>
      </c>
      <c r="X26" s="31" t="s">
        <v>61</v>
      </c>
      <c r="Y26" s="31" t="s">
        <v>61</v>
      </c>
      <c r="Z26" s="40" t="s">
        <v>61</v>
      </c>
      <c r="AA26" s="31" t="s">
        <v>61</v>
      </c>
      <c r="AB26" s="31" t="s">
        <v>61</v>
      </c>
      <c r="AC26" s="31" t="s">
        <v>61</v>
      </c>
      <c r="AD26" s="31" t="s">
        <v>61</v>
      </c>
      <c r="AE26" s="31" t="s">
        <v>61</v>
      </c>
      <c r="AF26" s="31" t="s">
        <v>61</v>
      </c>
      <c r="AG26" s="31" t="s">
        <v>61</v>
      </c>
      <c r="AH26" s="31"/>
    </row>
    <row r="27" spans="1:34" ht="15" hidden="1" thickBot="1" x14ac:dyDescent="0.35">
      <c r="A27" s="115">
        <f>Beosztás!A64</f>
        <v>0</v>
      </c>
      <c r="B27" s="82">
        <f>VLOOKUP(A27,Beosztás!A61:N369,14,)</f>
        <v>0</v>
      </c>
      <c r="C27" s="31" t="s">
        <v>61</v>
      </c>
      <c r="D27" s="31" t="s">
        <v>61</v>
      </c>
      <c r="E27" s="31" t="s">
        <v>61</v>
      </c>
      <c r="F27" s="31" t="s">
        <v>61</v>
      </c>
      <c r="G27" s="31" t="s">
        <v>61</v>
      </c>
      <c r="H27" s="31" t="s">
        <v>61</v>
      </c>
      <c r="I27" s="31" t="s">
        <v>61</v>
      </c>
      <c r="J27" s="31" t="s">
        <v>61</v>
      </c>
      <c r="K27" s="31" t="s">
        <v>61</v>
      </c>
      <c r="L27" s="31" t="s">
        <v>61</v>
      </c>
      <c r="M27" s="31" t="s">
        <v>61</v>
      </c>
      <c r="N27" s="31" t="s">
        <v>61</v>
      </c>
      <c r="O27" s="31" t="s">
        <v>61</v>
      </c>
      <c r="P27" s="31" t="s">
        <v>61</v>
      </c>
      <c r="Q27" s="31" t="s">
        <v>61</v>
      </c>
      <c r="R27" s="31" t="s">
        <v>61</v>
      </c>
      <c r="S27" s="31" t="s">
        <v>61</v>
      </c>
      <c r="T27" s="31" t="s">
        <v>61</v>
      </c>
      <c r="U27" s="31" t="s">
        <v>61</v>
      </c>
      <c r="V27" s="31" t="s">
        <v>61</v>
      </c>
      <c r="W27" s="31" t="s">
        <v>61</v>
      </c>
      <c r="X27" s="31" t="s">
        <v>61</v>
      </c>
      <c r="Y27" s="31" t="s">
        <v>61</v>
      </c>
      <c r="Z27" s="40" t="s">
        <v>61</v>
      </c>
      <c r="AA27" s="31" t="s">
        <v>61</v>
      </c>
      <c r="AB27" s="31" t="s">
        <v>61</v>
      </c>
      <c r="AC27" s="31" t="s">
        <v>61</v>
      </c>
      <c r="AD27" s="31" t="s">
        <v>61</v>
      </c>
      <c r="AE27" s="31" t="s">
        <v>61</v>
      </c>
      <c r="AF27" s="31" t="s">
        <v>61</v>
      </c>
      <c r="AG27" s="31" t="s">
        <v>61</v>
      </c>
      <c r="AH27" s="31"/>
    </row>
    <row r="28" spans="1:34" ht="15" hidden="1" thickBot="1" x14ac:dyDescent="0.35">
      <c r="A28" s="115">
        <f>Beosztás!A65</f>
        <v>0</v>
      </c>
      <c r="B28" s="82">
        <f>VLOOKUP(A28,Beosztás!A62:N370,14,)</f>
        <v>0</v>
      </c>
      <c r="C28" s="31" t="s">
        <v>61</v>
      </c>
      <c r="D28" s="31" t="s">
        <v>61</v>
      </c>
      <c r="E28" s="31" t="s">
        <v>61</v>
      </c>
      <c r="F28" s="31" t="s">
        <v>61</v>
      </c>
      <c r="G28" s="31" t="s">
        <v>61</v>
      </c>
      <c r="H28" s="31" t="s">
        <v>61</v>
      </c>
      <c r="I28" s="31" t="s">
        <v>61</v>
      </c>
      <c r="J28" s="31" t="s">
        <v>61</v>
      </c>
      <c r="K28" s="31" t="s">
        <v>61</v>
      </c>
      <c r="L28" s="31" t="s">
        <v>61</v>
      </c>
      <c r="M28" s="31" t="s">
        <v>61</v>
      </c>
      <c r="N28" s="31" t="s">
        <v>61</v>
      </c>
      <c r="O28" s="31" t="s">
        <v>61</v>
      </c>
      <c r="P28" s="31" t="s">
        <v>61</v>
      </c>
      <c r="Q28" s="31" t="s">
        <v>61</v>
      </c>
      <c r="R28" s="31" t="s">
        <v>61</v>
      </c>
      <c r="S28" s="31" t="s">
        <v>61</v>
      </c>
      <c r="T28" s="31" t="s">
        <v>61</v>
      </c>
      <c r="U28" s="31" t="s">
        <v>61</v>
      </c>
      <c r="V28" s="31" t="s">
        <v>61</v>
      </c>
      <c r="W28" s="31" t="s">
        <v>61</v>
      </c>
      <c r="X28" s="31" t="s">
        <v>61</v>
      </c>
      <c r="Y28" s="31" t="s">
        <v>61</v>
      </c>
      <c r="Z28" s="152" t="s">
        <v>61</v>
      </c>
      <c r="AA28" s="31" t="s">
        <v>61</v>
      </c>
      <c r="AB28" s="31" t="s">
        <v>61</v>
      </c>
      <c r="AC28" s="31" t="s">
        <v>61</v>
      </c>
      <c r="AD28" s="31" t="s">
        <v>61</v>
      </c>
      <c r="AE28" s="31" t="s">
        <v>61</v>
      </c>
      <c r="AF28" s="31" t="s">
        <v>61</v>
      </c>
      <c r="AG28" s="31" t="s">
        <v>61</v>
      </c>
      <c r="AH28" s="31"/>
    </row>
    <row r="29" spans="1:34" ht="15" hidden="1" thickBot="1" x14ac:dyDescent="0.35">
      <c r="A29" s="115">
        <f>Beosztás!A66</f>
        <v>0</v>
      </c>
      <c r="B29" s="82">
        <f>VLOOKUP(A29,Beosztás!A63:N371,14,)</f>
        <v>0</v>
      </c>
      <c r="C29" s="31" t="s">
        <v>61</v>
      </c>
      <c r="D29" s="31" t="s">
        <v>61</v>
      </c>
      <c r="E29" s="31" t="s">
        <v>61</v>
      </c>
      <c r="F29" s="31" t="s">
        <v>61</v>
      </c>
      <c r="G29" s="31" t="s">
        <v>61</v>
      </c>
      <c r="H29" s="31" t="s">
        <v>61</v>
      </c>
      <c r="I29" s="31" t="s">
        <v>61</v>
      </c>
      <c r="J29" s="31" t="s">
        <v>61</v>
      </c>
      <c r="K29" s="31" t="s">
        <v>61</v>
      </c>
      <c r="L29" s="31" t="s">
        <v>61</v>
      </c>
      <c r="M29" s="31" t="s">
        <v>61</v>
      </c>
      <c r="N29" s="31" t="s">
        <v>61</v>
      </c>
      <c r="O29" s="31" t="s">
        <v>61</v>
      </c>
      <c r="P29" s="31" t="s">
        <v>61</v>
      </c>
      <c r="Q29" s="31" t="s">
        <v>61</v>
      </c>
      <c r="R29" s="31" t="s">
        <v>61</v>
      </c>
      <c r="S29" s="31" t="s">
        <v>61</v>
      </c>
      <c r="T29" s="31" t="s">
        <v>61</v>
      </c>
      <c r="U29" s="31" t="s">
        <v>61</v>
      </c>
      <c r="V29" s="31" t="s">
        <v>61</v>
      </c>
      <c r="W29" s="31" t="s">
        <v>61</v>
      </c>
      <c r="X29" s="31" t="s">
        <v>61</v>
      </c>
      <c r="Y29" s="31" t="s">
        <v>61</v>
      </c>
      <c r="Z29" s="158" t="s">
        <v>61</v>
      </c>
      <c r="AA29" s="31" t="s">
        <v>61</v>
      </c>
      <c r="AB29" s="31" t="s">
        <v>61</v>
      </c>
      <c r="AC29" s="31" t="s">
        <v>61</v>
      </c>
      <c r="AD29" s="31" t="s">
        <v>61</v>
      </c>
      <c r="AE29" s="31" t="s">
        <v>61</v>
      </c>
      <c r="AF29" s="31" t="s">
        <v>61</v>
      </c>
      <c r="AG29" s="31" t="s">
        <v>61</v>
      </c>
      <c r="AH29" s="31"/>
    </row>
    <row r="30" spans="1:34" ht="15" hidden="1" thickBot="1" x14ac:dyDescent="0.35">
      <c r="A30" s="115">
        <f>Beosztás!A67</f>
        <v>0</v>
      </c>
      <c r="B30" s="82">
        <f>VLOOKUP(A30,Beosztás!A64:N372,14,)</f>
        <v>0</v>
      </c>
      <c r="C30" s="31" t="s">
        <v>61</v>
      </c>
      <c r="D30" s="31" t="s">
        <v>61</v>
      </c>
      <c r="E30" s="31" t="s">
        <v>61</v>
      </c>
      <c r="F30" s="31" t="s">
        <v>61</v>
      </c>
      <c r="G30" s="31" t="s">
        <v>61</v>
      </c>
      <c r="H30" s="31" t="s">
        <v>61</v>
      </c>
      <c r="I30" s="31" t="s">
        <v>61</v>
      </c>
      <c r="J30" s="31" t="s">
        <v>61</v>
      </c>
      <c r="K30" s="31" t="s">
        <v>61</v>
      </c>
      <c r="L30" s="31" t="s">
        <v>61</v>
      </c>
      <c r="M30" s="31" t="s">
        <v>61</v>
      </c>
      <c r="N30" s="31" t="s">
        <v>61</v>
      </c>
      <c r="O30" s="31" t="s">
        <v>61</v>
      </c>
      <c r="P30" s="31" t="s">
        <v>61</v>
      </c>
      <c r="Q30" s="31" t="s">
        <v>61</v>
      </c>
      <c r="R30" s="31" t="s">
        <v>61</v>
      </c>
      <c r="S30" s="31" t="s">
        <v>61</v>
      </c>
      <c r="T30" s="31" t="s">
        <v>61</v>
      </c>
      <c r="U30" s="31" t="s">
        <v>61</v>
      </c>
      <c r="V30" s="31" t="s">
        <v>61</v>
      </c>
      <c r="W30" s="31" t="s">
        <v>61</v>
      </c>
      <c r="X30" s="31" t="s">
        <v>61</v>
      </c>
      <c r="Y30" s="31" t="s">
        <v>61</v>
      </c>
      <c r="Z30" s="40" t="s">
        <v>61</v>
      </c>
      <c r="AA30" s="31" t="s">
        <v>61</v>
      </c>
      <c r="AB30" s="31" t="s">
        <v>61</v>
      </c>
      <c r="AC30" s="31" t="s">
        <v>61</v>
      </c>
      <c r="AD30" s="31" t="s">
        <v>61</v>
      </c>
      <c r="AE30" s="31" t="s">
        <v>61</v>
      </c>
      <c r="AF30" s="31" t="s">
        <v>61</v>
      </c>
      <c r="AG30" s="31" t="s">
        <v>61</v>
      </c>
      <c r="AH30" s="31"/>
    </row>
    <row r="31" spans="1:34" ht="15" hidden="1" thickBot="1" x14ac:dyDescent="0.35">
      <c r="A31" s="115">
        <f>Beosztás!A68</f>
        <v>0</v>
      </c>
      <c r="B31" s="82">
        <f>VLOOKUP(A31,Beosztás!A65:N373,14,)</f>
        <v>0</v>
      </c>
      <c r="C31" s="31" t="s">
        <v>61</v>
      </c>
      <c r="D31" s="40" t="s">
        <v>61</v>
      </c>
      <c r="E31" s="40" t="s">
        <v>61</v>
      </c>
      <c r="F31" s="40" t="s">
        <v>61</v>
      </c>
      <c r="G31" s="40" t="s">
        <v>61</v>
      </c>
      <c r="H31" s="40" t="s">
        <v>61</v>
      </c>
      <c r="I31" s="40" t="s">
        <v>61</v>
      </c>
      <c r="J31" s="40" t="s">
        <v>61</v>
      </c>
      <c r="K31" s="40" t="s">
        <v>61</v>
      </c>
      <c r="L31" s="40" t="s">
        <v>61</v>
      </c>
      <c r="M31" s="40" t="s">
        <v>61</v>
      </c>
      <c r="N31" s="40" t="s">
        <v>61</v>
      </c>
      <c r="O31" s="40" t="s">
        <v>61</v>
      </c>
      <c r="P31" s="40" t="s">
        <v>61</v>
      </c>
      <c r="Q31" s="40" t="s">
        <v>61</v>
      </c>
      <c r="R31" s="40" t="s">
        <v>61</v>
      </c>
      <c r="S31" s="40" t="s">
        <v>61</v>
      </c>
      <c r="T31" s="40" t="s">
        <v>61</v>
      </c>
      <c r="U31" s="40" t="s">
        <v>61</v>
      </c>
      <c r="V31" s="40" t="s">
        <v>61</v>
      </c>
      <c r="W31" s="40" t="s">
        <v>61</v>
      </c>
      <c r="X31" s="40" t="s">
        <v>61</v>
      </c>
      <c r="Y31" s="40" t="s">
        <v>61</v>
      </c>
      <c r="Z31" s="40" t="s">
        <v>61</v>
      </c>
      <c r="AA31" s="40" t="s">
        <v>61</v>
      </c>
      <c r="AB31" s="40" t="s">
        <v>61</v>
      </c>
      <c r="AC31" s="40" t="s">
        <v>61</v>
      </c>
      <c r="AD31" s="40" t="s">
        <v>61</v>
      </c>
      <c r="AE31" s="40" t="s">
        <v>61</v>
      </c>
      <c r="AF31" s="40" t="s">
        <v>61</v>
      </c>
      <c r="AG31" s="40" t="s">
        <v>61</v>
      </c>
      <c r="AH31" s="40"/>
    </row>
    <row r="32" spans="1:34" ht="15" hidden="1" thickBot="1" x14ac:dyDescent="0.35">
      <c r="A32" s="115">
        <f>Beosztás!A69</f>
        <v>0</v>
      </c>
      <c r="B32" s="82">
        <f>VLOOKUP(A32,Beosztás!A66:N374,14,)</f>
        <v>0</v>
      </c>
      <c r="C32" s="31" t="s">
        <v>61</v>
      </c>
      <c r="D32" s="31" t="s">
        <v>61</v>
      </c>
      <c r="E32" s="31" t="s">
        <v>61</v>
      </c>
      <c r="F32" s="31" t="s">
        <v>61</v>
      </c>
      <c r="G32" s="31" t="s">
        <v>61</v>
      </c>
      <c r="H32" s="31" t="s">
        <v>61</v>
      </c>
      <c r="I32" s="31" t="s">
        <v>61</v>
      </c>
      <c r="J32" s="31" t="s">
        <v>61</v>
      </c>
      <c r="K32" s="31" t="s">
        <v>61</v>
      </c>
      <c r="L32" s="31" t="s">
        <v>61</v>
      </c>
      <c r="M32" s="31" t="s">
        <v>61</v>
      </c>
      <c r="N32" s="31" t="s">
        <v>61</v>
      </c>
      <c r="O32" s="31" t="s">
        <v>61</v>
      </c>
      <c r="P32" s="31" t="s">
        <v>61</v>
      </c>
      <c r="Q32" s="31" t="s">
        <v>61</v>
      </c>
      <c r="R32" s="31" t="s">
        <v>61</v>
      </c>
      <c r="S32" s="31" t="s">
        <v>61</v>
      </c>
      <c r="T32" s="31" t="s">
        <v>61</v>
      </c>
      <c r="U32" s="31" t="s">
        <v>61</v>
      </c>
      <c r="V32" s="31" t="s">
        <v>61</v>
      </c>
      <c r="W32" s="31" t="s">
        <v>61</v>
      </c>
      <c r="X32" s="31" t="s">
        <v>61</v>
      </c>
      <c r="Y32" s="31" t="s">
        <v>61</v>
      </c>
      <c r="Z32" s="40" t="s">
        <v>61</v>
      </c>
      <c r="AA32" s="31" t="s">
        <v>61</v>
      </c>
      <c r="AB32" s="31" t="s">
        <v>61</v>
      </c>
      <c r="AC32" s="31" t="s">
        <v>61</v>
      </c>
      <c r="AD32" s="31" t="s">
        <v>61</v>
      </c>
      <c r="AE32" s="31" t="s">
        <v>61</v>
      </c>
      <c r="AF32" s="31" t="s">
        <v>61</v>
      </c>
      <c r="AG32" s="31" t="s">
        <v>61</v>
      </c>
      <c r="AH32" s="31"/>
    </row>
    <row r="33" spans="1:34" ht="15" hidden="1" thickBot="1" x14ac:dyDescent="0.35">
      <c r="A33" s="115">
        <f>Beosztás!A70</f>
        <v>0</v>
      </c>
      <c r="B33" s="82">
        <f>VLOOKUP(A33,Beosztás!A67:N375,14,)</f>
        <v>0</v>
      </c>
      <c r="C33" s="31" t="s">
        <v>61</v>
      </c>
      <c r="D33" s="31" t="s">
        <v>61</v>
      </c>
      <c r="E33" s="31" t="s">
        <v>61</v>
      </c>
      <c r="F33" s="31" t="s">
        <v>61</v>
      </c>
      <c r="G33" s="31" t="s">
        <v>61</v>
      </c>
      <c r="H33" s="31" t="s">
        <v>61</v>
      </c>
      <c r="I33" s="31" t="s">
        <v>61</v>
      </c>
      <c r="J33" s="31" t="s">
        <v>61</v>
      </c>
      <c r="K33" s="31" t="s">
        <v>61</v>
      </c>
      <c r="L33" s="31" t="s">
        <v>61</v>
      </c>
      <c r="M33" s="31" t="s">
        <v>61</v>
      </c>
      <c r="N33" s="31" t="s">
        <v>61</v>
      </c>
      <c r="O33" s="31" t="s">
        <v>61</v>
      </c>
      <c r="P33" s="31" t="s">
        <v>61</v>
      </c>
      <c r="Q33" s="31" t="s">
        <v>61</v>
      </c>
      <c r="R33" s="31" t="s">
        <v>61</v>
      </c>
      <c r="S33" s="31" t="s">
        <v>61</v>
      </c>
      <c r="T33" s="31" t="s">
        <v>61</v>
      </c>
      <c r="U33" s="31" t="s">
        <v>61</v>
      </c>
      <c r="V33" s="31" t="s">
        <v>61</v>
      </c>
      <c r="W33" s="31" t="s">
        <v>61</v>
      </c>
      <c r="X33" s="31" t="s">
        <v>61</v>
      </c>
      <c r="Y33" s="31" t="s">
        <v>61</v>
      </c>
      <c r="Z33" s="40" t="s">
        <v>61</v>
      </c>
      <c r="AA33" s="31" t="s">
        <v>61</v>
      </c>
      <c r="AB33" s="31" t="s">
        <v>61</v>
      </c>
      <c r="AC33" s="31" t="s">
        <v>61</v>
      </c>
      <c r="AD33" s="31" t="s">
        <v>61</v>
      </c>
      <c r="AE33" s="31" t="s">
        <v>61</v>
      </c>
      <c r="AF33" s="31" t="s">
        <v>61</v>
      </c>
      <c r="AG33" s="31" t="s">
        <v>61</v>
      </c>
      <c r="AH33" s="31"/>
    </row>
    <row r="34" spans="1:34" ht="15" hidden="1" thickBot="1" x14ac:dyDescent="0.35">
      <c r="A34" s="115">
        <f>Beosztás!A71</f>
        <v>0</v>
      </c>
      <c r="B34" s="82">
        <f>VLOOKUP(A34,Beosztás!A68:N376,14,)</f>
        <v>0</v>
      </c>
      <c r="C34" s="31" t="s">
        <v>61</v>
      </c>
      <c r="D34" s="31" t="s">
        <v>61</v>
      </c>
      <c r="E34" s="31" t="s">
        <v>61</v>
      </c>
      <c r="F34" s="31" t="s">
        <v>61</v>
      </c>
      <c r="G34" s="31" t="s">
        <v>61</v>
      </c>
      <c r="H34" s="31" t="s">
        <v>61</v>
      </c>
      <c r="I34" s="31" t="s">
        <v>61</v>
      </c>
      <c r="J34" s="31" t="s">
        <v>61</v>
      </c>
      <c r="K34" s="31" t="s">
        <v>61</v>
      </c>
      <c r="L34" s="31" t="s">
        <v>61</v>
      </c>
      <c r="M34" s="31" t="s">
        <v>61</v>
      </c>
      <c r="N34" s="31" t="s">
        <v>61</v>
      </c>
      <c r="O34" s="31" t="s">
        <v>61</v>
      </c>
      <c r="P34" s="31" t="s">
        <v>61</v>
      </c>
      <c r="Q34" s="31" t="s">
        <v>61</v>
      </c>
      <c r="R34" s="31" t="s">
        <v>61</v>
      </c>
      <c r="S34" s="31" t="s">
        <v>61</v>
      </c>
      <c r="T34" s="31" t="s">
        <v>61</v>
      </c>
      <c r="U34" s="31" t="s">
        <v>61</v>
      </c>
      <c r="V34" s="31" t="s">
        <v>61</v>
      </c>
      <c r="W34" s="31" t="s">
        <v>61</v>
      </c>
      <c r="X34" s="31" t="s">
        <v>61</v>
      </c>
      <c r="Y34" s="31" t="s">
        <v>61</v>
      </c>
      <c r="Z34" s="40" t="s">
        <v>61</v>
      </c>
      <c r="AA34" s="31" t="s">
        <v>61</v>
      </c>
      <c r="AB34" s="31" t="s">
        <v>61</v>
      </c>
      <c r="AC34" s="31" t="s">
        <v>61</v>
      </c>
      <c r="AD34" s="31" t="s">
        <v>61</v>
      </c>
      <c r="AE34" s="31" t="s">
        <v>61</v>
      </c>
      <c r="AF34" s="31" t="s">
        <v>61</v>
      </c>
      <c r="AG34" s="31" t="s">
        <v>61</v>
      </c>
      <c r="AH34" s="31"/>
    </row>
    <row r="35" spans="1:34" ht="15" hidden="1" thickBot="1" x14ac:dyDescent="0.35">
      <c r="A35" s="115">
        <f>Beosztás!A72</f>
        <v>0</v>
      </c>
      <c r="B35" s="82">
        <f>VLOOKUP(A35,Beosztás!A69:N377,14,)</f>
        <v>0</v>
      </c>
      <c r="C35" s="31" t="s">
        <v>61</v>
      </c>
      <c r="D35" s="31" t="s">
        <v>61</v>
      </c>
      <c r="E35" s="31" t="s">
        <v>61</v>
      </c>
      <c r="F35" s="31" t="s">
        <v>61</v>
      </c>
      <c r="G35" s="31" t="s">
        <v>61</v>
      </c>
      <c r="H35" s="31" t="s">
        <v>61</v>
      </c>
      <c r="I35" s="31" t="s">
        <v>61</v>
      </c>
      <c r="J35" s="31" t="s">
        <v>61</v>
      </c>
      <c r="K35" s="31" t="s">
        <v>61</v>
      </c>
      <c r="L35" s="31" t="s">
        <v>61</v>
      </c>
      <c r="M35" s="31" t="s">
        <v>61</v>
      </c>
      <c r="N35" s="31" t="s">
        <v>61</v>
      </c>
      <c r="O35" s="31" t="s">
        <v>61</v>
      </c>
      <c r="P35" s="31" t="s">
        <v>61</v>
      </c>
      <c r="Q35" s="31" t="s">
        <v>61</v>
      </c>
      <c r="R35" s="31" t="s">
        <v>61</v>
      </c>
      <c r="S35" s="31" t="s">
        <v>61</v>
      </c>
      <c r="T35" s="31" t="s">
        <v>61</v>
      </c>
      <c r="U35" s="31" t="s">
        <v>61</v>
      </c>
      <c r="V35" s="31" t="s">
        <v>61</v>
      </c>
      <c r="W35" s="31" t="s">
        <v>61</v>
      </c>
      <c r="X35" s="31" t="s">
        <v>61</v>
      </c>
      <c r="Y35" s="31" t="s">
        <v>61</v>
      </c>
      <c r="Z35" s="40" t="s">
        <v>61</v>
      </c>
      <c r="AA35" s="31" t="s">
        <v>61</v>
      </c>
      <c r="AB35" s="31" t="s">
        <v>61</v>
      </c>
      <c r="AC35" s="31" t="s">
        <v>61</v>
      </c>
      <c r="AD35" s="31" t="s">
        <v>61</v>
      </c>
      <c r="AE35" s="31" t="s">
        <v>61</v>
      </c>
      <c r="AF35" s="31" t="s">
        <v>61</v>
      </c>
      <c r="AG35" s="31" t="s">
        <v>61</v>
      </c>
      <c r="AH35" s="31"/>
    </row>
    <row r="36" spans="1:34" ht="15" hidden="1" thickBot="1" x14ac:dyDescent="0.35">
      <c r="A36" s="115">
        <f>Beosztás!A73</f>
        <v>0</v>
      </c>
      <c r="B36" s="82">
        <f>VLOOKUP(A36,Beosztás!A70:N378,14,)</f>
        <v>0</v>
      </c>
      <c r="C36" s="31" t="s">
        <v>61</v>
      </c>
      <c r="D36" s="31" t="s">
        <v>61</v>
      </c>
      <c r="E36" s="31" t="s">
        <v>61</v>
      </c>
      <c r="F36" s="31" t="s">
        <v>61</v>
      </c>
      <c r="G36" s="31" t="s">
        <v>61</v>
      </c>
      <c r="H36" s="31" t="s">
        <v>61</v>
      </c>
      <c r="I36" s="31" t="s">
        <v>61</v>
      </c>
      <c r="J36" s="31" t="s">
        <v>61</v>
      </c>
      <c r="K36" s="31" t="s">
        <v>61</v>
      </c>
      <c r="L36" s="31" t="s">
        <v>61</v>
      </c>
      <c r="M36" s="31" t="s">
        <v>61</v>
      </c>
      <c r="N36" s="31" t="s">
        <v>61</v>
      </c>
      <c r="O36" s="31" t="s">
        <v>61</v>
      </c>
      <c r="P36" s="31" t="s">
        <v>61</v>
      </c>
      <c r="Q36" s="31" t="s">
        <v>61</v>
      </c>
      <c r="R36" s="31" t="s">
        <v>61</v>
      </c>
      <c r="S36" s="31" t="s">
        <v>61</v>
      </c>
      <c r="T36" s="31" t="s">
        <v>61</v>
      </c>
      <c r="U36" s="31" t="s">
        <v>61</v>
      </c>
      <c r="V36" s="31" t="s">
        <v>61</v>
      </c>
      <c r="W36" s="31" t="s">
        <v>61</v>
      </c>
      <c r="X36" s="31" t="s">
        <v>61</v>
      </c>
      <c r="Y36" s="31" t="s">
        <v>61</v>
      </c>
      <c r="Z36" s="40" t="s">
        <v>61</v>
      </c>
      <c r="AA36" s="31" t="s">
        <v>61</v>
      </c>
      <c r="AB36" s="31" t="s">
        <v>61</v>
      </c>
      <c r="AC36" s="31" t="s">
        <v>61</v>
      </c>
      <c r="AD36" s="31" t="s">
        <v>61</v>
      </c>
      <c r="AE36" s="31" t="s">
        <v>61</v>
      </c>
      <c r="AF36" s="31" t="s">
        <v>61</v>
      </c>
      <c r="AG36" s="31" t="s">
        <v>61</v>
      </c>
      <c r="AH36" s="31"/>
    </row>
    <row r="37" spans="1:34" ht="15" hidden="1" thickBot="1" x14ac:dyDescent="0.35">
      <c r="A37" s="115">
        <f>Beosztás!A74</f>
        <v>0</v>
      </c>
      <c r="B37" s="82">
        <f>VLOOKUP(A37,Beosztás!A71:N379,14,)</f>
        <v>0</v>
      </c>
      <c r="C37" s="31" t="s">
        <v>61</v>
      </c>
      <c r="D37" s="31" t="s">
        <v>61</v>
      </c>
      <c r="E37" s="31" t="s">
        <v>61</v>
      </c>
      <c r="F37" s="31" t="s">
        <v>61</v>
      </c>
      <c r="G37" s="31" t="s">
        <v>61</v>
      </c>
      <c r="H37" s="31" t="s">
        <v>61</v>
      </c>
      <c r="I37" s="31" t="s">
        <v>61</v>
      </c>
      <c r="J37" s="31" t="s">
        <v>61</v>
      </c>
      <c r="K37" s="31" t="s">
        <v>61</v>
      </c>
      <c r="L37" s="31" t="s">
        <v>61</v>
      </c>
      <c r="M37" s="31" t="s">
        <v>61</v>
      </c>
      <c r="N37" s="31" t="s">
        <v>61</v>
      </c>
      <c r="O37" s="31" t="s">
        <v>61</v>
      </c>
      <c r="P37" s="31" t="s">
        <v>61</v>
      </c>
      <c r="Q37" s="31" t="s">
        <v>61</v>
      </c>
      <c r="R37" s="31" t="s">
        <v>61</v>
      </c>
      <c r="S37" s="31" t="s">
        <v>61</v>
      </c>
      <c r="T37" s="31" t="s">
        <v>61</v>
      </c>
      <c r="U37" s="31" t="s">
        <v>61</v>
      </c>
      <c r="V37" s="31" t="s">
        <v>61</v>
      </c>
      <c r="W37" s="31" t="s">
        <v>61</v>
      </c>
      <c r="X37" s="31" t="s">
        <v>61</v>
      </c>
      <c r="Y37" s="31" t="s">
        <v>61</v>
      </c>
      <c r="Z37" s="40" t="s">
        <v>61</v>
      </c>
      <c r="AA37" s="31" t="s">
        <v>61</v>
      </c>
      <c r="AB37" s="31" t="s">
        <v>61</v>
      </c>
      <c r="AC37" s="31" t="s">
        <v>61</v>
      </c>
      <c r="AD37" s="31" t="s">
        <v>61</v>
      </c>
      <c r="AE37" s="31" t="s">
        <v>61</v>
      </c>
      <c r="AF37" s="31" t="s">
        <v>61</v>
      </c>
      <c r="AG37" s="31" t="s">
        <v>61</v>
      </c>
      <c r="AH37" s="31"/>
    </row>
    <row r="38" spans="1:34" ht="15" hidden="1" thickBot="1" x14ac:dyDescent="0.35">
      <c r="A38" s="115">
        <f>Beosztás!A75</f>
        <v>0</v>
      </c>
      <c r="B38" s="82">
        <f>VLOOKUP(A38,Beosztás!A72:N380,14,)</f>
        <v>0</v>
      </c>
      <c r="C38" s="31" t="s">
        <v>61</v>
      </c>
      <c r="D38" s="31" t="s">
        <v>61</v>
      </c>
      <c r="E38" s="31" t="s">
        <v>61</v>
      </c>
      <c r="F38" s="31" t="s">
        <v>61</v>
      </c>
      <c r="G38" s="31" t="s">
        <v>61</v>
      </c>
      <c r="H38" s="31" t="s">
        <v>61</v>
      </c>
      <c r="I38" s="31" t="s">
        <v>61</v>
      </c>
      <c r="J38" s="31" t="s">
        <v>61</v>
      </c>
      <c r="K38" s="31" t="s">
        <v>61</v>
      </c>
      <c r="L38" s="31" t="s">
        <v>61</v>
      </c>
      <c r="M38" s="31" t="s">
        <v>61</v>
      </c>
      <c r="N38" s="31" t="s">
        <v>61</v>
      </c>
      <c r="O38" s="31" t="s">
        <v>61</v>
      </c>
      <c r="P38" s="31" t="s">
        <v>61</v>
      </c>
      <c r="Q38" s="31" t="s">
        <v>61</v>
      </c>
      <c r="R38" s="31" t="s">
        <v>61</v>
      </c>
      <c r="S38" s="31" t="s">
        <v>61</v>
      </c>
      <c r="T38" s="31" t="s">
        <v>61</v>
      </c>
      <c r="U38" s="31" t="s">
        <v>61</v>
      </c>
      <c r="V38" s="31" t="s">
        <v>61</v>
      </c>
      <c r="W38" s="31" t="s">
        <v>61</v>
      </c>
      <c r="X38" s="31" t="s">
        <v>61</v>
      </c>
      <c r="Y38" s="31" t="s">
        <v>61</v>
      </c>
      <c r="Z38" s="40" t="s">
        <v>61</v>
      </c>
      <c r="AA38" s="31" t="s">
        <v>61</v>
      </c>
      <c r="AB38" s="31" t="s">
        <v>61</v>
      </c>
      <c r="AC38" s="31" t="s">
        <v>61</v>
      </c>
      <c r="AD38" s="31" t="s">
        <v>61</v>
      </c>
      <c r="AE38" s="31" t="s">
        <v>61</v>
      </c>
      <c r="AF38" s="31" t="s">
        <v>61</v>
      </c>
      <c r="AG38" s="31" t="s">
        <v>61</v>
      </c>
      <c r="AH38" s="31"/>
    </row>
    <row r="39" spans="1:34" ht="15" hidden="1" thickBot="1" x14ac:dyDescent="0.35">
      <c r="A39" s="115">
        <f>Beosztás!A76</f>
        <v>0</v>
      </c>
      <c r="B39" s="82">
        <f>VLOOKUP(A39,Beosztás!A73:N381,14,)</f>
        <v>0</v>
      </c>
      <c r="C39" s="31" t="s">
        <v>61</v>
      </c>
      <c r="D39" s="31" t="s">
        <v>61</v>
      </c>
      <c r="E39" s="31" t="s">
        <v>61</v>
      </c>
      <c r="F39" s="31" t="s">
        <v>61</v>
      </c>
      <c r="G39" s="31" t="s">
        <v>61</v>
      </c>
      <c r="H39" s="31" t="s">
        <v>61</v>
      </c>
      <c r="I39" s="31" t="s">
        <v>61</v>
      </c>
      <c r="J39" s="31" t="s">
        <v>61</v>
      </c>
      <c r="K39" s="31" t="s">
        <v>61</v>
      </c>
      <c r="L39" s="31" t="s">
        <v>61</v>
      </c>
      <c r="M39" s="31" t="s">
        <v>61</v>
      </c>
      <c r="N39" s="31" t="s">
        <v>61</v>
      </c>
      <c r="O39" s="31" t="s">
        <v>61</v>
      </c>
      <c r="P39" s="31" t="s">
        <v>61</v>
      </c>
      <c r="Q39" s="31" t="s">
        <v>61</v>
      </c>
      <c r="R39" s="31" t="s">
        <v>61</v>
      </c>
      <c r="S39" s="31" t="s">
        <v>61</v>
      </c>
      <c r="T39" s="31" t="s">
        <v>61</v>
      </c>
      <c r="U39" s="31" t="s">
        <v>61</v>
      </c>
      <c r="V39" s="31" t="s">
        <v>61</v>
      </c>
      <c r="W39" s="31" t="s">
        <v>61</v>
      </c>
      <c r="X39" s="31" t="s">
        <v>61</v>
      </c>
      <c r="Y39" s="31" t="s">
        <v>61</v>
      </c>
      <c r="Z39" s="40" t="s">
        <v>61</v>
      </c>
      <c r="AA39" s="31" t="s">
        <v>61</v>
      </c>
      <c r="AB39" s="31" t="s">
        <v>61</v>
      </c>
      <c r="AC39" s="31" t="s">
        <v>61</v>
      </c>
      <c r="AD39" s="31" t="s">
        <v>61</v>
      </c>
      <c r="AE39" s="31" t="s">
        <v>61</v>
      </c>
      <c r="AF39" s="31" t="s">
        <v>61</v>
      </c>
      <c r="AG39" s="31" t="s">
        <v>61</v>
      </c>
      <c r="AH39" s="31"/>
    </row>
    <row r="40" spans="1:34" ht="15" hidden="1" thickBot="1" x14ac:dyDescent="0.35">
      <c r="A40" s="115">
        <f>Beosztás!A77</f>
        <v>0</v>
      </c>
      <c r="B40" s="82">
        <f>VLOOKUP(A40,Beosztás!A74:N382,14,)</f>
        <v>0</v>
      </c>
      <c r="C40" s="31" t="s">
        <v>61</v>
      </c>
      <c r="D40" s="31" t="s">
        <v>61</v>
      </c>
      <c r="E40" s="31" t="s">
        <v>61</v>
      </c>
      <c r="F40" s="31" t="s">
        <v>61</v>
      </c>
      <c r="G40" s="31" t="s">
        <v>61</v>
      </c>
      <c r="H40" s="31" t="s">
        <v>61</v>
      </c>
      <c r="I40" s="31" t="s">
        <v>61</v>
      </c>
      <c r="J40" s="31" t="s">
        <v>61</v>
      </c>
      <c r="K40" s="31" t="s">
        <v>61</v>
      </c>
      <c r="L40" s="31" t="s">
        <v>61</v>
      </c>
      <c r="M40" s="31" t="s">
        <v>61</v>
      </c>
      <c r="N40" s="31" t="s">
        <v>61</v>
      </c>
      <c r="O40" s="31" t="s">
        <v>61</v>
      </c>
      <c r="P40" s="31" t="s">
        <v>61</v>
      </c>
      <c r="Q40" s="31" t="s">
        <v>61</v>
      </c>
      <c r="R40" s="31" t="s">
        <v>61</v>
      </c>
      <c r="S40" s="31" t="s">
        <v>61</v>
      </c>
      <c r="T40" s="31" t="s">
        <v>61</v>
      </c>
      <c r="U40" s="31" t="s">
        <v>61</v>
      </c>
      <c r="V40" s="31" t="s">
        <v>61</v>
      </c>
      <c r="W40" s="31" t="s">
        <v>61</v>
      </c>
      <c r="X40" s="31" t="s">
        <v>61</v>
      </c>
      <c r="Y40" s="31" t="s">
        <v>61</v>
      </c>
      <c r="Z40" s="40" t="s">
        <v>61</v>
      </c>
      <c r="AA40" s="31" t="s">
        <v>61</v>
      </c>
      <c r="AB40" s="31" t="s">
        <v>61</v>
      </c>
      <c r="AC40" s="31" t="s">
        <v>61</v>
      </c>
      <c r="AD40" s="31" t="s">
        <v>61</v>
      </c>
      <c r="AE40" s="31" t="s">
        <v>61</v>
      </c>
      <c r="AF40" s="31" t="s">
        <v>61</v>
      </c>
      <c r="AG40" s="31" t="s">
        <v>61</v>
      </c>
      <c r="AH40" s="31"/>
    </row>
    <row r="41" spans="1:34" ht="15" hidden="1" thickBot="1" x14ac:dyDescent="0.35">
      <c r="A41" s="115">
        <f>Beosztás!A78</f>
        <v>0</v>
      </c>
      <c r="B41" s="82">
        <f>VLOOKUP(A41,Beosztás!A75:N383,14,)</f>
        <v>0</v>
      </c>
      <c r="C41" s="31" t="s">
        <v>61</v>
      </c>
      <c r="D41" s="31" t="s">
        <v>61</v>
      </c>
      <c r="E41" s="31" t="s">
        <v>61</v>
      </c>
      <c r="F41" s="31" t="s">
        <v>61</v>
      </c>
      <c r="G41" s="31" t="s">
        <v>61</v>
      </c>
      <c r="H41" s="31" t="s">
        <v>61</v>
      </c>
      <c r="I41" s="31" t="s">
        <v>61</v>
      </c>
      <c r="J41" s="31" t="s">
        <v>61</v>
      </c>
      <c r="K41" s="31" t="s">
        <v>61</v>
      </c>
      <c r="L41" s="31" t="s">
        <v>61</v>
      </c>
      <c r="M41" s="31" t="s">
        <v>61</v>
      </c>
      <c r="N41" s="31" t="s">
        <v>61</v>
      </c>
      <c r="O41" s="31" t="s">
        <v>61</v>
      </c>
      <c r="P41" s="31" t="s">
        <v>61</v>
      </c>
      <c r="Q41" s="31" t="s">
        <v>61</v>
      </c>
      <c r="R41" s="31" t="s">
        <v>61</v>
      </c>
      <c r="S41" s="31" t="s">
        <v>61</v>
      </c>
      <c r="T41" s="31" t="s">
        <v>61</v>
      </c>
      <c r="U41" s="31" t="s">
        <v>61</v>
      </c>
      <c r="V41" s="31" t="s">
        <v>61</v>
      </c>
      <c r="W41" s="31" t="s">
        <v>61</v>
      </c>
      <c r="X41" s="31" t="s">
        <v>61</v>
      </c>
      <c r="Y41" s="31" t="s">
        <v>61</v>
      </c>
      <c r="Z41" s="40" t="s">
        <v>61</v>
      </c>
      <c r="AA41" s="31" t="s">
        <v>61</v>
      </c>
      <c r="AB41" s="31" t="s">
        <v>61</v>
      </c>
      <c r="AC41" s="31" t="s">
        <v>61</v>
      </c>
      <c r="AD41" s="31" t="s">
        <v>61</v>
      </c>
      <c r="AE41" s="31" t="s">
        <v>61</v>
      </c>
      <c r="AF41" s="31" t="s">
        <v>61</v>
      </c>
      <c r="AG41" s="31" t="s">
        <v>61</v>
      </c>
      <c r="AH41" s="31"/>
    </row>
    <row r="42" spans="1:34" ht="15" hidden="1" thickBot="1" x14ac:dyDescent="0.35">
      <c r="A42" s="115">
        <f>Beosztás!A79</f>
        <v>0</v>
      </c>
      <c r="B42" s="82">
        <f>VLOOKUP(A42,Beosztás!A76:N384,14,)</f>
        <v>0</v>
      </c>
      <c r="C42" s="31" t="s">
        <v>61</v>
      </c>
      <c r="D42" s="4" t="s">
        <v>61</v>
      </c>
      <c r="E42" s="4" t="s">
        <v>61</v>
      </c>
      <c r="F42" s="4" t="s">
        <v>61</v>
      </c>
      <c r="G42" s="4" t="s">
        <v>61</v>
      </c>
      <c r="H42" s="4" t="s">
        <v>61</v>
      </c>
      <c r="I42" s="4" t="s">
        <v>61</v>
      </c>
      <c r="J42" s="4" t="s">
        <v>61</v>
      </c>
      <c r="K42" s="4" t="s">
        <v>61</v>
      </c>
      <c r="L42" s="4" t="s">
        <v>61</v>
      </c>
      <c r="M42" s="4" t="s">
        <v>61</v>
      </c>
      <c r="N42" s="4" t="s">
        <v>61</v>
      </c>
      <c r="O42" s="4" t="s">
        <v>61</v>
      </c>
      <c r="P42" s="4" t="s">
        <v>61</v>
      </c>
      <c r="Q42" s="4" t="s">
        <v>61</v>
      </c>
      <c r="R42" s="4" t="s">
        <v>61</v>
      </c>
      <c r="S42" s="4" t="s">
        <v>61</v>
      </c>
      <c r="T42" s="4" t="s">
        <v>61</v>
      </c>
      <c r="U42" s="4" t="s">
        <v>61</v>
      </c>
      <c r="V42" s="4" t="s">
        <v>61</v>
      </c>
      <c r="W42" s="4" t="s">
        <v>61</v>
      </c>
      <c r="X42" s="4" t="s">
        <v>61</v>
      </c>
      <c r="Y42" s="4" t="s">
        <v>61</v>
      </c>
      <c r="Z42" s="40" t="s">
        <v>61</v>
      </c>
      <c r="AA42" s="4" t="s">
        <v>61</v>
      </c>
      <c r="AB42" s="4" t="s">
        <v>61</v>
      </c>
      <c r="AC42" s="4" t="s">
        <v>61</v>
      </c>
      <c r="AD42" s="4" t="s">
        <v>61</v>
      </c>
      <c r="AE42" s="4" t="s">
        <v>61</v>
      </c>
      <c r="AF42" s="4" t="s">
        <v>61</v>
      </c>
      <c r="AG42" s="4" t="s">
        <v>61</v>
      </c>
      <c r="AH42" s="4"/>
    </row>
    <row r="43" spans="1:34" ht="15" hidden="1" thickBot="1" x14ac:dyDescent="0.35">
      <c r="A43" s="115">
        <f>Beosztás!A80</f>
        <v>0</v>
      </c>
      <c r="B43" s="82">
        <f>VLOOKUP(A43,Beosztás!A77:N385,14,)</f>
        <v>0</v>
      </c>
      <c r="C43" s="31" t="s">
        <v>61</v>
      </c>
      <c r="D43" s="31" t="s">
        <v>61</v>
      </c>
      <c r="E43" s="31" t="s">
        <v>61</v>
      </c>
      <c r="F43" s="31" t="s">
        <v>61</v>
      </c>
      <c r="G43" s="31" t="s">
        <v>61</v>
      </c>
      <c r="H43" s="31" t="s">
        <v>61</v>
      </c>
      <c r="I43" s="31" t="s">
        <v>61</v>
      </c>
      <c r="J43" s="31" t="s">
        <v>61</v>
      </c>
      <c r="K43" s="31" t="s">
        <v>61</v>
      </c>
      <c r="L43" s="31" t="s">
        <v>61</v>
      </c>
      <c r="M43" s="31" t="s">
        <v>61</v>
      </c>
      <c r="N43" s="31" t="s">
        <v>61</v>
      </c>
      <c r="O43" s="31" t="s">
        <v>61</v>
      </c>
      <c r="P43" s="31" t="s">
        <v>61</v>
      </c>
      <c r="Q43" s="31" t="s">
        <v>61</v>
      </c>
      <c r="R43" s="31" t="s">
        <v>61</v>
      </c>
      <c r="S43" s="31" t="s">
        <v>61</v>
      </c>
      <c r="T43" s="31" t="s">
        <v>61</v>
      </c>
      <c r="U43" s="31" t="s">
        <v>61</v>
      </c>
      <c r="V43" s="31" t="s">
        <v>61</v>
      </c>
      <c r="W43" s="31" t="s">
        <v>61</v>
      </c>
      <c r="X43" s="31" t="s">
        <v>61</v>
      </c>
      <c r="Y43" s="31" t="s">
        <v>61</v>
      </c>
      <c r="Z43" s="40" t="s">
        <v>61</v>
      </c>
      <c r="AA43" s="31" t="s">
        <v>61</v>
      </c>
      <c r="AB43" s="31" t="s">
        <v>61</v>
      </c>
      <c r="AC43" s="31" t="s">
        <v>61</v>
      </c>
      <c r="AD43" s="31" t="s">
        <v>61</v>
      </c>
      <c r="AE43" s="31" t="s">
        <v>61</v>
      </c>
      <c r="AF43" s="31" t="s">
        <v>61</v>
      </c>
      <c r="AG43" s="31" t="s">
        <v>61</v>
      </c>
      <c r="AH43" s="31"/>
    </row>
    <row r="44" spans="1:34" ht="15" hidden="1" thickBot="1" x14ac:dyDescent="0.35">
      <c r="A44" s="115">
        <f>Beosztás!A81</f>
        <v>0</v>
      </c>
      <c r="B44" s="82">
        <f>VLOOKUP(A44,Beosztás!A78:N385,14,)</f>
        <v>0</v>
      </c>
      <c r="C44" s="31" t="s">
        <v>61</v>
      </c>
      <c r="D44" s="31" t="s">
        <v>61</v>
      </c>
      <c r="E44" s="31" t="s">
        <v>61</v>
      </c>
      <c r="F44" s="31" t="s">
        <v>61</v>
      </c>
      <c r="G44" s="31" t="s">
        <v>61</v>
      </c>
      <c r="H44" s="31" t="s">
        <v>61</v>
      </c>
      <c r="I44" s="31" t="s">
        <v>61</v>
      </c>
      <c r="J44" s="31" t="s">
        <v>61</v>
      </c>
      <c r="K44" s="31" t="s">
        <v>61</v>
      </c>
      <c r="L44" s="31" t="s">
        <v>61</v>
      </c>
      <c r="M44" s="31" t="s">
        <v>61</v>
      </c>
      <c r="N44" s="31" t="s">
        <v>61</v>
      </c>
      <c r="O44" s="31" t="s">
        <v>61</v>
      </c>
      <c r="P44" s="31" t="s">
        <v>61</v>
      </c>
      <c r="Q44" s="31" t="s">
        <v>61</v>
      </c>
      <c r="R44" s="31" t="s">
        <v>61</v>
      </c>
      <c r="S44" s="31" t="s">
        <v>61</v>
      </c>
      <c r="T44" s="31" t="s">
        <v>61</v>
      </c>
      <c r="U44" s="31" t="s">
        <v>61</v>
      </c>
      <c r="V44" s="31" t="s">
        <v>61</v>
      </c>
      <c r="W44" s="31" t="s">
        <v>61</v>
      </c>
      <c r="X44" s="31" t="s">
        <v>61</v>
      </c>
      <c r="Y44" s="31" t="s">
        <v>61</v>
      </c>
      <c r="Z44" s="40" t="s">
        <v>61</v>
      </c>
      <c r="AA44" s="31" t="s">
        <v>61</v>
      </c>
      <c r="AB44" s="31" t="s">
        <v>61</v>
      </c>
      <c r="AC44" s="31" t="s">
        <v>61</v>
      </c>
      <c r="AD44" s="31" t="s">
        <v>61</v>
      </c>
      <c r="AE44" s="31" t="s">
        <v>61</v>
      </c>
      <c r="AF44" s="31" t="s">
        <v>61</v>
      </c>
      <c r="AG44" s="31" t="s">
        <v>61</v>
      </c>
      <c r="AH44" s="31"/>
    </row>
    <row r="45" spans="1:34" ht="15" hidden="1" thickBot="1" x14ac:dyDescent="0.35">
      <c r="A45" s="115">
        <f>Beosztás!A82</f>
        <v>0</v>
      </c>
      <c r="B45" s="82">
        <f>VLOOKUP(A45,Beosztás!A79:N385,14,)</f>
        <v>0</v>
      </c>
      <c r="C45" s="31" t="s">
        <v>61</v>
      </c>
      <c r="D45" s="31" t="s">
        <v>61</v>
      </c>
      <c r="E45" s="31" t="s">
        <v>61</v>
      </c>
      <c r="F45" s="31" t="s">
        <v>61</v>
      </c>
      <c r="G45" s="31" t="s">
        <v>61</v>
      </c>
      <c r="H45" s="31" t="s">
        <v>61</v>
      </c>
      <c r="I45" s="31" t="s">
        <v>61</v>
      </c>
      <c r="J45" s="31" t="s">
        <v>61</v>
      </c>
      <c r="K45" s="31" t="s">
        <v>61</v>
      </c>
      <c r="L45" s="31" t="s">
        <v>61</v>
      </c>
      <c r="M45" s="31" t="s">
        <v>61</v>
      </c>
      <c r="N45" s="31" t="s">
        <v>61</v>
      </c>
      <c r="O45" s="31" t="s">
        <v>61</v>
      </c>
      <c r="P45" s="31" t="s">
        <v>61</v>
      </c>
      <c r="Q45" s="31" t="s">
        <v>61</v>
      </c>
      <c r="R45" s="31" t="s">
        <v>61</v>
      </c>
      <c r="S45" s="31" t="s">
        <v>61</v>
      </c>
      <c r="T45" s="31" t="s">
        <v>61</v>
      </c>
      <c r="U45" s="31" t="s">
        <v>61</v>
      </c>
      <c r="V45" s="31" t="s">
        <v>61</v>
      </c>
      <c r="W45" s="31" t="s">
        <v>61</v>
      </c>
      <c r="X45" s="31" t="s">
        <v>61</v>
      </c>
      <c r="Y45" s="31" t="s">
        <v>61</v>
      </c>
      <c r="Z45" s="40" t="s">
        <v>61</v>
      </c>
      <c r="AA45" s="31" t="s">
        <v>61</v>
      </c>
      <c r="AB45" s="31" t="s">
        <v>61</v>
      </c>
      <c r="AC45" s="31" t="s">
        <v>61</v>
      </c>
      <c r="AD45" s="31" t="s">
        <v>61</v>
      </c>
      <c r="AE45" s="31" t="s">
        <v>61</v>
      </c>
      <c r="AF45" s="31" t="s">
        <v>61</v>
      </c>
      <c r="AG45" s="31" t="s">
        <v>61</v>
      </c>
      <c r="AH45" s="31"/>
    </row>
    <row r="46" spans="1:34" ht="15" hidden="1" thickBot="1" x14ac:dyDescent="0.35">
      <c r="A46" s="115">
        <f>Beosztás!A83</f>
        <v>0</v>
      </c>
      <c r="B46" s="82">
        <f>VLOOKUP(A46,Beosztás!A80:N385,14,)</f>
        <v>0</v>
      </c>
      <c r="C46" s="31" t="s">
        <v>61</v>
      </c>
      <c r="D46" s="31" t="s">
        <v>61</v>
      </c>
      <c r="E46" s="31" t="s">
        <v>61</v>
      </c>
      <c r="F46" s="31" t="s">
        <v>61</v>
      </c>
      <c r="G46" s="31" t="s">
        <v>61</v>
      </c>
      <c r="H46" s="31" t="s">
        <v>61</v>
      </c>
      <c r="I46" s="31" t="s">
        <v>61</v>
      </c>
      <c r="J46" s="31" t="s">
        <v>61</v>
      </c>
      <c r="K46" s="31" t="s">
        <v>61</v>
      </c>
      <c r="L46" s="31" t="s">
        <v>61</v>
      </c>
      <c r="M46" s="31" t="s">
        <v>61</v>
      </c>
      <c r="N46" s="31" t="s">
        <v>61</v>
      </c>
      <c r="O46" s="31" t="s">
        <v>61</v>
      </c>
      <c r="P46" s="31" t="s">
        <v>61</v>
      </c>
      <c r="Q46" s="31" t="s">
        <v>61</v>
      </c>
      <c r="R46" s="31" t="s">
        <v>61</v>
      </c>
      <c r="S46" s="31" t="s">
        <v>61</v>
      </c>
      <c r="T46" s="31" t="s">
        <v>61</v>
      </c>
      <c r="U46" s="31" t="s">
        <v>61</v>
      </c>
      <c r="V46" s="31" t="s">
        <v>61</v>
      </c>
      <c r="W46" s="31" t="s">
        <v>61</v>
      </c>
      <c r="X46" s="31" t="s">
        <v>61</v>
      </c>
      <c r="Y46" s="31" t="s">
        <v>61</v>
      </c>
      <c r="Z46" s="40" t="s">
        <v>61</v>
      </c>
      <c r="AA46" s="31" t="s">
        <v>61</v>
      </c>
      <c r="AB46" s="31" t="s">
        <v>61</v>
      </c>
      <c r="AC46" s="31" t="s">
        <v>61</v>
      </c>
      <c r="AD46" s="31" t="s">
        <v>61</v>
      </c>
      <c r="AE46" s="31" t="s">
        <v>61</v>
      </c>
      <c r="AF46" s="31" t="s">
        <v>61</v>
      </c>
      <c r="AG46" s="31" t="s">
        <v>61</v>
      </c>
      <c r="AH46" s="31"/>
    </row>
    <row r="47" spans="1:34" ht="15" hidden="1" thickBot="1" x14ac:dyDescent="0.35">
      <c r="A47" s="115">
        <f>Beosztás!A84</f>
        <v>0</v>
      </c>
      <c r="B47" s="82">
        <f>VLOOKUP(A47,Beosztás!A81:N386,14,)</f>
        <v>0</v>
      </c>
      <c r="C47" s="31" t="s">
        <v>61</v>
      </c>
      <c r="D47" s="31" t="s">
        <v>61</v>
      </c>
      <c r="E47" s="31" t="s">
        <v>61</v>
      </c>
      <c r="F47" s="31" t="s">
        <v>61</v>
      </c>
      <c r="G47" s="31" t="s">
        <v>61</v>
      </c>
      <c r="H47" s="31" t="s">
        <v>61</v>
      </c>
      <c r="I47" s="31" t="s">
        <v>61</v>
      </c>
      <c r="J47" s="31" t="s">
        <v>61</v>
      </c>
      <c r="K47" s="31" t="s">
        <v>61</v>
      </c>
      <c r="L47" s="31" t="s">
        <v>61</v>
      </c>
      <c r="M47" s="31" t="s">
        <v>61</v>
      </c>
      <c r="N47" s="31" t="s">
        <v>61</v>
      </c>
      <c r="O47" s="31" t="s">
        <v>61</v>
      </c>
      <c r="P47" s="31" t="s">
        <v>61</v>
      </c>
      <c r="Q47" s="31" t="s">
        <v>61</v>
      </c>
      <c r="R47" s="31" t="s">
        <v>61</v>
      </c>
      <c r="S47" s="31" t="s">
        <v>61</v>
      </c>
      <c r="T47" s="31" t="s">
        <v>61</v>
      </c>
      <c r="U47" s="31" t="s">
        <v>61</v>
      </c>
      <c r="V47" s="31" t="s">
        <v>61</v>
      </c>
      <c r="W47" s="31" t="s">
        <v>61</v>
      </c>
      <c r="X47" s="31" t="s">
        <v>61</v>
      </c>
      <c r="Y47" s="31" t="s">
        <v>61</v>
      </c>
      <c r="Z47" s="40" t="s">
        <v>61</v>
      </c>
      <c r="AA47" s="31" t="s">
        <v>61</v>
      </c>
      <c r="AB47" s="31" t="s">
        <v>61</v>
      </c>
      <c r="AC47" s="31" t="s">
        <v>61</v>
      </c>
      <c r="AD47" s="31" t="s">
        <v>61</v>
      </c>
      <c r="AE47" s="31" t="s">
        <v>61</v>
      </c>
      <c r="AF47" s="31" t="s">
        <v>61</v>
      </c>
      <c r="AG47" s="31" t="s">
        <v>61</v>
      </c>
      <c r="AH47" s="31"/>
    </row>
    <row r="48" spans="1:34" ht="15" hidden="1" thickBot="1" x14ac:dyDescent="0.35">
      <c r="A48" s="115">
        <f>Beosztás!A85</f>
        <v>0</v>
      </c>
      <c r="B48" s="82">
        <f>VLOOKUP(A48,Beosztás!A82:N387,14,)</f>
        <v>0</v>
      </c>
      <c r="C48" s="31" t="s">
        <v>61</v>
      </c>
      <c r="D48" s="31" t="s">
        <v>61</v>
      </c>
      <c r="E48" s="31" t="s">
        <v>61</v>
      </c>
      <c r="F48" s="31" t="s">
        <v>61</v>
      </c>
      <c r="G48" s="31" t="s">
        <v>61</v>
      </c>
      <c r="H48" s="31" t="s">
        <v>61</v>
      </c>
      <c r="I48" s="31" t="s">
        <v>61</v>
      </c>
      <c r="J48" s="31" t="s">
        <v>61</v>
      </c>
      <c r="K48" s="31" t="s">
        <v>61</v>
      </c>
      <c r="L48" s="31" t="s">
        <v>61</v>
      </c>
      <c r="M48" s="31" t="s">
        <v>61</v>
      </c>
      <c r="N48" s="31" t="s">
        <v>61</v>
      </c>
      <c r="O48" s="31" t="s">
        <v>61</v>
      </c>
      <c r="P48" s="31" t="s">
        <v>61</v>
      </c>
      <c r="Q48" s="31" t="s">
        <v>61</v>
      </c>
      <c r="R48" s="31" t="s">
        <v>61</v>
      </c>
      <c r="S48" s="31" t="s">
        <v>61</v>
      </c>
      <c r="T48" s="31" t="s">
        <v>61</v>
      </c>
      <c r="U48" s="31" t="s">
        <v>61</v>
      </c>
      <c r="V48" s="31" t="s">
        <v>61</v>
      </c>
      <c r="W48" s="31" t="s">
        <v>61</v>
      </c>
      <c r="X48" s="31" t="s">
        <v>61</v>
      </c>
      <c r="Y48" s="31" t="s">
        <v>61</v>
      </c>
      <c r="Z48" s="40" t="s">
        <v>61</v>
      </c>
      <c r="AA48" s="31" t="s">
        <v>61</v>
      </c>
      <c r="AB48" s="31" t="s">
        <v>61</v>
      </c>
      <c r="AC48" s="31" t="s">
        <v>61</v>
      </c>
      <c r="AD48" s="31" t="s">
        <v>61</v>
      </c>
      <c r="AE48" s="31" t="s">
        <v>61</v>
      </c>
      <c r="AF48" s="31" t="s">
        <v>61</v>
      </c>
      <c r="AG48" s="31" t="s">
        <v>61</v>
      </c>
      <c r="AH48" s="31"/>
    </row>
    <row r="49" spans="1:37" ht="15" hidden="1" thickBot="1" x14ac:dyDescent="0.35">
      <c r="A49" s="115">
        <f>Beosztás!A86</f>
        <v>0</v>
      </c>
      <c r="B49" s="82">
        <f>VLOOKUP(A49,Beosztás!A83:N388,14,)</f>
        <v>0</v>
      </c>
      <c r="C49" s="31" t="s">
        <v>61</v>
      </c>
      <c r="D49" s="31" t="s">
        <v>61</v>
      </c>
      <c r="E49" s="31" t="s">
        <v>61</v>
      </c>
      <c r="F49" s="31" t="s">
        <v>61</v>
      </c>
      <c r="G49" s="31" t="s">
        <v>61</v>
      </c>
      <c r="H49" s="31" t="s">
        <v>61</v>
      </c>
      <c r="I49" s="31" t="s">
        <v>61</v>
      </c>
      <c r="J49" s="31" t="s">
        <v>61</v>
      </c>
      <c r="K49" s="31" t="s">
        <v>61</v>
      </c>
      <c r="L49" s="31" t="s">
        <v>61</v>
      </c>
      <c r="M49" s="31" t="s">
        <v>61</v>
      </c>
      <c r="N49" s="31" t="s">
        <v>61</v>
      </c>
      <c r="O49" s="31" t="s">
        <v>61</v>
      </c>
      <c r="P49" s="31" t="s">
        <v>61</v>
      </c>
      <c r="Q49" s="31" t="s">
        <v>61</v>
      </c>
      <c r="R49" s="31" t="s">
        <v>61</v>
      </c>
      <c r="S49" s="31" t="s">
        <v>61</v>
      </c>
      <c r="T49" s="31" t="s">
        <v>61</v>
      </c>
      <c r="U49" s="31" t="s">
        <v>61</v>
      </c>
      <c r="V49" s="31" t="s">
        <v>61</v>
      </c>
      <c r="W49" s="31" t="s">
        <v>61</v>
      </c>
      <c r="X49" s="31" t="s">
        <v>61</v>
      </c>
      <c r="Y49" s="31" t="s">
        <v>61</v>
      </c>
      <c r="Z49" s="40" t="s">
        <v>61</v>
      </c>
      <c r="AA49" s="31" t="s">
        <v>61</v>
      </c>
      <c r="AB49" s="31" t="s">
        <v>61</v>
      </c>
      <c r="AC49" s="31" t="s">
        <v>61</v>
      </c>
      <c r="AD49" s="31" t="s">
        <v>61</v>
      </c>
      <c r="AE49" s="31" t="s">
        <v>61</v>
      </c>
      <c r="AF49" s="31" t="s">
        <v>61</v>
      </c>
      <c r="AG49" s="31" t="s">
        <v>61</v>
      </c>
      <c r="AH49" s="31"/>
    </row>
    <row r="50" spans="1:37" ht="15" hidden="1" thickBot="1" x14ac:dyDescent="0.35">
      <c r="A50" s="115">
        <f>Beosztás!A87</f>
        <v>0</v>
      </c>
      <c r="B50" s="82">
        <f>VLOOKUP(A50,Beosztás!A84:N389,14,)</f>
        <v>0</v>
      </c>
      <c r="C50" s="31" t="s">
        <v>61</v>
      </c>
      <c r="D50" s="31" t="s">
        <v>61</v>
      </c>
      <c r="E50" s="31" t="s">
        <v>61</v>
      </c>
      <c r="F50" s="31" t="s">
        <v>61</v>
      </c>
      <c r="G50" s="31" t="s">
        <v>61</v>
      </c>
      <c r="H50" s="31" t="s">
        <v>61</v>
      </c>
      <c r="I50" s="31" t="s">
        <v>61</v>
      </c>
      <c r="J50" s="31" t="s">
        <v>61</v>
      </c>
      <c r="K50" s="31" t="s">
        <v>61</v>
      </c>
      <c r="L50" s="31" t="s">
        <v>61</v>
      </c>
      <c r="M50" s="31" t="s">
        <v>61</v>
      </c>
      <c r="N50" s="31" t="s">
        <v>61</v>
      </c>
      <c r="O50" s="31" t="s">
        <v>61</v>
      </c>
      <c r="P50" s="31" t="s">
        <v>61</v>
      </c>
      <c r="Q50" s="31" t="s">
        <v>61</v>
      </c>
      <c r="R50" s="31" t="s">
        <v>61</v>
      </c>
      <c r="S50" s="31" t="s">
        <v>61</v>
      </c>
      <c r="T50" s="31" t="s">
        <v>61</v>
      </c>
      <c r="U50" s="31" t="s">
        <v>61</v>
      </c>
      <c r="V50" s="31" t="s">
        <v>61</v>
      </c>
      <c r="W50" s="31" t="s">
        <v>61</v>
      </c>
      <c r="X50" s="31" t="s">
        <v>61</v>
      </c>
      <c r="Y50" s="31" t="s">
        <v>61</v>
      </c>
      <c r="Z50" s="40" t="s">
        <v>61</v>
      </c>
      <c r="AA50" s="31" t="s">
        <v>61</v>
      </c>
      <c r="AB50" s="31" t="s">
        <v>61</v>
      </c>
      <c r="AC50" s="31" t="s">
        <v>61</v>
      </c>
      <c r="AD50" s="31" t="s">
        <v>61</v>
      </c>
      <c r="AE50" s="31" t="s">
        <v>61</v>
      </c>
      <c r="AF50" s="31" t="s">
        <v>61</v>
      </c>
      <c r="AG50" s="31" t="s">
        <v>61</v>
      </c>
      <c r="AH50" s="31"/>
    </row>
    <row r="51" spans="1:37" ht="15" hidden="1" thickBot="1" x14ac:dyDescent="0.35">
      <c r="A51" s="115">
        <f>Beosztás!A88</f>
        <v>0</v>
      </c>
      <c r="B51" s="82">
        <f>VLOOKUP(A51,Beosztás!A85:N390,14,)</f>
        <v>0</v>
      </c>
      <c r="C51" s="31" t="s">
        <v>61</v>
      </c>
      <c r="D51" s="31" t="s">
        <v>61</v>
      </c>
      <c r="E51" s="31" t="s">
        <v>61</v>
      </c>
      <c r="F51" s="31" t="s">
        <v>61</v>
      </c>
      <c r="G51" s="31" t="s">
        <v>61</v>
      </c>
      <c r="H51" s="31" t="s">
        <v>61</v>
      </c>
      <c r="I51" s="31" t="s">
        <v>61</v>
      </c>
      <c r="J51" s="31" t="s">
        <v>61</v>
      </c>
      <c r="K51" s="31" t="s">
        <v>61</v>
      </c>
      <c r="L51" s="31" t="s">
        <v>61</v>
      </c>
      <c r="M51" s="31" t="s">
        <v>61</v>
      </c>
      <c r="N51" s="31" t="s">
        <v>61</v>
      </c>
      <c r="O51" s="31" t="s">
        <v>61</v>
      </c>
      <c r="P51" s="31" t="s">
        <v>61</v>
      </c>
      <c r="Q51" s="31" t="s">
        <v>61</v>
      </c>
      <c r="R51" s="31" t="s">
        <v>61</v>
      </c>
      <c r="S51" s="31" t="s">
        <v>61</v>
      </c>
      <c r="T51" s="31" t="s">
        <v>61</v>
      </c>
      <c r="U51" s="31" t="s">
        <v>61</v>
      </c>
      <c r="V51" s="31" t="s">
        <v>61</v>
      </c>
      <c r="W51" s="31" t="s">
        <v>61</v>
      </c>
      <c r="X51" s="31" t="s">
        <v>61</v>
      </c>
      <c r="Y51" s="31" t="s">
        <v>61</v>
      </c>
      <c r="Z51" s="40" t="s">
        <v>61</v>
      </c>
      <c r="AA51" s="31" t="s">
        <v>61</v>
      </c>
      <c r="AB51" s="31" t="s">
        <v>61</v>
      </c>
      <c r="AC51" s="31" t="s">
        <v>61</v>
      </c>
      <c r="AD51" s="31" t="s">
        <v>61</v>
      </c>
      <c r="AE51" s="31" t="s">
        <v>61</v>
      </c>
      <c r="AF51" s="31" t="s">
        <v>61</v>
      </c>
      <c r="AG51" s="31" t="s">
        <v>61</v>
      </c>
      <c r="AH51" s="31"/>
    </row>
    <row r="52" spans="1:37" ht="15" hidden="1" thickBot="1" x14ac:dyDescent="0.35">
      <c r="A52" s="115">
        <f>Beosztás!A89</f>
        <v>0</v>
      </c>
      <c r="B52" s="82">
        <f>VLOOKUP(A52,Beosztás!A86:N391,14,)</f>
        <v>0</v>
      </c>
      <c r="C52" s="31" t="s">
        <v>61</v>
      </c>
      <c r="D52" s="31" t="s">
        <v>61</v>
      </c>
      <c r="E52" s="31" t="s">
        <v>61</v>
      </c>
      <c r="F52" s="31" t="s">
        <v>61</v>
      </c>
      <c r="G52" s="31" t="s">
        <v>61</v>
      </c>
      <c r="H52" s="31" t="s">
        <v>61</v>
      </c>
      <c r="I52" s="31" t="s">
        <v>61</v>
      </c>
      <c r="J52" s="31" t="s">
        <v>61</v>
      </c>
      <c r="K52" s="31" t="s">
        <v>61</v>
      </c>
      <c r="L52" s="31" t="s">
        <v>61</v>
      </c>
      <c r="M52" s="31" t="s">
        <v>61</v>
      </c>
      <c r="N52" s="31" t="s">
        <v>61</v>
      </c>
      <c r="O52" s="31" t="s">
        <v>61</v>
      </c>
      <c r="P52" s="31" t="s">
        <v>61</v>
      </c>
      <c r="Q52" s="31" t="s">
        <v>61</v>
      </c>
      <c r="R52" s="31" t="s">
        <v>61</v>
      </c>
      <c r="S52" s="31" t="s">
        <v>61</v>
      </c>
      <c r="T52" s="31" t="s">
        <v>61</v>
      </c>
      <c r="U52" s="31" t="s">
        <v>61</v>
      </c>
      <c r="V52" s="31" t="s">
        <v>61</v>
      </c>
      <c r="W52" s="31" t="s">
        <v>61</v>
      </c>
      <c r="X52" s="31" t="s">
        <v>61</v>
      </c>
      <c r="Y52" s="31" t="s">
        <v>61</v>
      </c>
      <c r="Z52" s="40" t="s">
        <v>61</v>
      </c>
      <c r="AA52" s="31" t="s">
        <v>61</v>
      </c>
      <c r="AB52" s="31" t="s">
        <v>61</v>
      </c>
      <c r="AC52" s="31" t="s">
        <v>61</v>
      </c>
      <c r="AD52" s="31" t="s">
        <v>61</v>
      </c>
      <c r="AE52" s="31" t="s">
        <v>61</v>
      </c>
      <c r="AF52" s="31" t="s">
        <v>61</v>
      </c>
      <c r="AG52" s="31" t="s">
        <v>61</v>
      </c>
      <c r="AH52" s="31"/>
    </row>
    <row r="53" spans="1:37" ht="15" hidden="1" thickBot="1" x14ac:dyDescent="0.35">
      <c r="A53" s="115">
        <f>Beosztás!A90</f>
        <v>0</v>
      </c>
      <c r="B53" s="82">
        <f>VLOOKUP(A53,Beosztás!A87:N392,14,)</f>
        <v>0</v>
      </c>
      <c r="C53" s="31" t="s">
        <v>61</v>
      </c>
      <c r="D53" s="31" t="s">
        <v>61</v>
      </c>
      <c r="E53" s="31" t="s">
        <v>61</v>
      </c>
      <c r="F53" s="31" t="s">
        <v>61</v>
      </c>
      <c r="G53" s="31" t="s">
        <v>61</v>
      </c>
      <c r="H53" s="31" t="s">
        <v>61</v>
      </c>
      <c r="I53" s="31" t="s">
        <v>61</v>
      </c>
      <c r="J53" s="31" t="s">
        <v>61</v>
      </c>
      <c r="K53" s="31" t="s">
        <v>61</v>
      </c>
      <c r="L53" s="31" t="s">
        <v>61</v>
      </c>
      <c r="M53" s="31" t="s">
        <v>61</v>
      </c>
      <c r="N53" s="31" t="s">
        <v>61</v>
      </c>
      <c r="O53" s="31" t="s">
        <v>61</v>
      </c>
      <c r="P53" s="31" t="s">
        <v>61</v>
      </c>
      <c r="Q53" s="31" t="s">
        <v>61</v>
      </c>
      <c r="R53" s="31" t="s">
        <v>61</v>
      </c>
      <c r="S53" s="31" t="s">
        <v>61</v>
      </c>
      <c r="T53" s="31" t="s">
        <v>61</v>
      </c>
      <c r="U53" s="31" t="s">
        <v>61</v>
      </c>
      <c r="V53" s="31" t="s">
        <v>61</v>
      </c>
      <c r="W53" s="31" t="s">
        <v>61</v>
      </c>
      <c r="X53" s="31" t="s">
        <v>61</v>
      </c>
      <c r="Y53" s="31" t="s">
        <v>61</v>
      </c>
      <c r="Z53" s="40" t="s">
        <v>61</v>
      </c>
      <c r="AA53" s="31" t="s">
        <v>61</v>
      </c>
      <c r="AB53" s="31" t="s">
        <v>61</v>
      </c>
      <c r="AC53" s="31" t="s">
        <v>61</v>
      </c>
      <c r="AD53" s="31" t="s">
        <v>61</v>
      </c>
      <c r="AE53" s="31" t="s">
        <v>61</v>
      </c>
      <c r="AF53" s="31" t="s">
        <v>61</v>
      </c>
      <c r="AG53" s="31" t="s">
        <v>61</v>
      </c>
      <c r="AH53" s="31"/>
    </row>
    <row r="54" spans="1:37" ht="15" hidden="1" thickBot="1" x14ac:dyDescent="0.35">
      <c r="A54" s="115">
        <f>Beosztás!A91</f>
        <v>0</v>
      </c>
      <c r="B54" s="82">
        <f>VLOOKUP(A54,Beosztás!A88:N393,14,)</f>
        <v>0</v>
      </c>
      <c r="C54" s="31" t="s">
        <v>61</v>
      </c>
      <c r="D54" s="31" t="s">
        <v>61</v>
      </c>
      <c r="E54" s="31" t="s">
        <v>61</v>
      </c>
      <c r="F54" s="31" t="s">
        <v>61</v>
      </c>
      <c r="G54" s="31" t="s">
        <v>61</v>
      </c>
      <c r="H54" s="31" t="s">
        <v>61</v>
      </c>
      <c r="I54" s="31" t="s">
        <v>61</v>
      </c>
      <c r="J54" s="31" t="s">
        <v>61</v>
      </c>
      <c r="K54" s="31" t="s">
        <v>61</v>
      </c>
      <c r="L54" s="31" t="s">
        <v>61</v>
      </c>
      <c r="M54" s="31" t="s">
        <v>61</v>
      </c>
      <c r="N54" s="31" t="s">
        <v>61</v>
      </c>
      <c r="O54" s="31" t="s">
        <v>61</v>
      </c>
      <c r="P54" s="31" t="s">
        <v>61</v>
      </c>
      <c r="Q54" s="31" t="s">
        <v>61</v>
      </c>
      <c r="R54" s="31" t="s">
        <v>61</v>
      </c>
      <c r="S54" s="31" t="s">
        <v>61</v>
      </c>
      <c r="T54" s="31" t="s">
        <v>61</v>
      </c>
      <c r="U54" s="31" t="s">
        <v>61</v>
      </c>
      <c r="V54" s="31" t="s">
        <v>61</v>
      </c>
      <c r="W54" s="31" t="s">
        <v>61</v>
      </c>
      <c r="X54" s="31" t="s">
        <v>61</v>
      </c>
      <c r="Y54" s="31" t="s">
        <v>61</v>
      </c>
      <c r="Z54" s="40" t="s">
        <v>61</v>
      </c>
      <c r="AA54" s="31" t="s">
        <v>61</v>
      </c>
      <c r="AB54" s="31" t="s">
        <v>61</v>
      </c>
      <c r="AC54" s="31" t="s">
        <v>61</v>
      </c>
      <c r="AD54" s="31" t="s">
        <v>61</v>
      </c>
      <c r="AE54" s="31" t="s">
        <v>61</v>
      </c>
      <c r="AF54" s="31" t="s">
        <v>61</v>
      </c>
      <c r="AG54" s="31" t="s">
        <v>61</v>
      </c>
      <c r="AH54" s="31"/>
    </row>
    <row r="55" spans="1:37" ht="15" hidden="1" thickBot="1" x14ac:dyDescent="0.35">
      <c r="A55" s="115">
        <f>Beosztás!A92</f>
        <v>0</v>
      </c>
      <c r="B55" s="82">
        <f>VLOOKUP(A55,Beosztás!A89:N394,14,)</f>
        <v>0</v>
      </c>
      <c r="C55" s="31" t="s">
        <v>61</v>
      </c>
      <c r="D55" s="31" t="s">
        <v>61</v>
      </c>
      <c r="E55" s="31" t="s">
        <v>61</v>
      </c>
      <c r="F55" s="31" t="s">
        <v>61</v>
      </c>
      <c r="G55" s="31" t="s">
        <v>61</v>
      </c>
      <c r="H55" s="31" t="s">
        <v>61</v>
      </c>
      <c r="I55" s="31" t="s">
        <v>61</v>
      </c>
      <c r="J55" s="31" t="s">
        <v>61</v>
      </c>
      <c r="K55" s="31" t="s">
        <v>61</v>
      </c>
      <c r="L55" s="31" t="s">
        <v>61</v>
      </c>
      <c r="M55" s="31" t="s">
        <v>61</v>
      </c>
      <c r="N55" s="31" t="s">
        <v>61</v>
      </c>
      <c r="O55" s="31" t="s">
        <v>61</v>
      </c>
      <c r="P55" s="31" t="s">
        <v>61</v>
      </c>
      <c r="Q55" s="31" t="s">
        <v>61</v>
      </c>
      <c r="R55" s="31" t="s">
        <v>61</v>
      </c>
      <c r="S55" s="31" t="s">
        <v>61</v>
      </c>
      <c r="T55" s="31" t="s">
        <v>61</v>
      </c>
      <c r="U55" s="31" t="s">
        <v>61</v>
      </c>
      <c r="V55" s="31" t="s">
        <v>61</v>
      </c>
      <c r="W55" s="31" t="s">
        <v>61</v>
      </c>
      <c r="X55" s="31" t="s">
        <v>61</v>
      </c>
      <c r="Y55" s="31" t="s">
        <v>61</v>
      </c>
      <c r="Z55" s="152" t="s">
        <v>61</v>
      </c>
      <c r="AA55" s="31" t="s">
        <v>61</v>
      </c>
      <c r="AB55" s="31" t="s">
        <v>61</v>
      </c>
      <c r="AC55" s="31" t="s">
        <v>61</v>
      </c>
      <c r="AD55" s="31" t="s">
        <v>61</v>
      </c>
      <c r="AE55" s="31" t="s">
        <v>61</v>
      </c>
      <c r="AF55" s="31" t="s">
        <v>61</v>
      </c>
      <c r="AG55" s="31" t="s">
        <v>61</v>
      </c>
      <c r="AH55" s="31"/>
    </row>
    <row r="56" spans="1:37" ht="15" hidden="1" thickBot="1" x14ac:dyDescent="0.35">
      <c r="A56" s="115">
        <f>Beosztás!A93</f>
        <v>0</v>
      </c>
      <c r="B56" s="82">
        <f>VLOOKUP(A56,Beosztás!A90:N395,14,)</f>
        <v>0</v>
      </c>
      <c r="C56" s="31" t="s">
        <v>61</v>
      </c>
      <c r="D56" s="31" t="s">
        <v>61</v>
      </c>
      <c r="E56" s="31" t="s">
        <v>61</v>
      </c>
      <c r="F56" s="31" t="s">
        <v>61</v>
      </c>
      <c r="G56" s="31" t="s">
        <v>61</v>
      </c>
      <c r="H56" s="31" t="s">
        <v>61</v>
      </c>
      <c r="I56" s="31" t="s">
        <v>61</v>
      </c>
      <c r="J56" s="31" t="s">
        <v>61</v>
      </c>
      <c r="K56" s="31" t="s">
        <v>61</v>
      </c>
      <c r="L56" s="31" t="s">
        <v>61</v>
      </c>
      <c r="M56" s="31" t="s">
        <v>61</v>
      </c>
      <c r="N56" s="31" t="s">
        <v>61</v>
      </c>
      <c r="O56" s="31" t="s">
        <v>61</v>
      </c>
      <c r="P56" s="31" t="s">
        <v>61</v>
      </c>
      <c r="Q56" s="31" t="s">
        <v>61</v>
      </c>
      <c r="R56" s="31" t="s">
        <v>61</v>
      </c>
      <c r="S56" s="31" t="s">
        <v>61</v>
      </c>
      <c r="T56" s="31" t="s">
        <v>61</v>
      </c>
      <c r="U56" s="31" t="s">
        <v>61</v>
      </c>
      <c r="V56" s="31" t="s">
        <v>61</v>
      </c>
      <c r="W56" s="31" t="s">
        <v>61</v>
      </c>
      <c r="X56" s="31" t="s">
        <v>61</v>
      </c>
      <c r="Y56" s="31" t="s">
        <v>61</v>
      </c>
      <c r="Z56" s="158" t="s">
        <v>61</v>
      </c>
      <c r="AA56" s="31" t="s">
        <v>61</v>
      </c>
      <c r="AB56" s="31" t="s">
        <v>61</v>
      </c>
      <c r="AC56" s="31" t="s">
        <v>61</v>
      </c>
      <c r="AD56" s="31" t="s">
        <v>61</v>
      </c>
      <c r="AE56" s="31" t="s">
        <v>61</v>
      </c>
      <c r="AF56" s="31" t="s">
        <v>61</v>
      </c>
      <c r="AG56" s="31" t="s">
        <v>61</v>
      </c>
      <c r="AH56" s="31"/>
    </row>
    <row r="57" spans="1:37" ht="15" hidden="1" thickBot="1" x14ac:dyDescent="0.35">
      <c r="A57" s="115">
        <f>Beosztás!A94</f>
        <v>0</v>
      </c>
      <c r="B57" s="82">
        <f>VLOOKUP(A57,Beosztás!A91:N396,14,)</f>
        <v>0</v>
      </c>
      <c r="C57" s="31" t="s">
        <v>61</v>
      </c>
      <c r="D57" s="40" t="s">
        <v>61</v>
      </c>
      <c r="E57" s="40" t="s">
        <v>61</v>
      </c>
      <c r="F57" s="40" t="s">
        <v>61</v>
      </c>
      <c r="G57" s="40" t="s">
        <v>61</v>
      </c>
      <c r="H57" s="40" t="s">
        <v>61</v>
      </c>
      <c r="I57" s="40" t="s">
        <v>61</v>
      </c>
      <c r="J57" s="40" t="s">
        <v>61</v>
      </c>
      <c r="K57" s="40" t="s">
        <v>61</v>
      </c>
      <c r="L57" s="40" t="s">
        <v>61</v>
      </c>
      <c r="M57" s="40" t="s">
        <v>61</v>
      </c>
      <c r="N57" s="40" t="s">
        <v>61</v>
      </c>
      <c r="O57" s="40" t="s">
        <v>61</v>
      </c>
      <c r="P57" s="40" t="s">
        <v>61</v>
      </c>
      <c r="Q57" s="40" t="s">
        <v>61</v>
      </c>
      <c r="R57" s="40" t="s">
        <v>61</v>
      </c>
      <c r="S57" s="40" t="s">
        <v>61</v>
      </c>
      <c r="T57" s="40" t="s">
        <v>61</v>
      </c>
      <c r="U57" s="40" t="s">
        <v>61</v>
      </c>
      <c r="V57" s="40" t="s">
        <v>61</v>
      </c>
      <c r="W57" s="40" t="s">
        <v>61</v>
      </c>
      <c r="X57" s="40" t="s">
        <v>61</v>
      </c>
      <c r="Y57" s="40" t="s">
        <v>61</v>
      </c>
      <c r="Z57" s="40" t="s">
        <v>61</v>
      </c>
      <c r="AA57" s="40" t="s">
        <v>61</v>
      </c>
      <c r="AB57" s="40" t="s">
        <v>61</v>
      </c>
      <c r="AC57" s="40" t="s">
        <v>61</v>
      </c>
      <c r="AD57" s="40" t="s">
        <v>61</v>
      </c>
      <c r="AE57" s="40" t="s">
        <v>61</v>
      </c>
      <c r="AF57" s="40" t="s">
        <v>61</v>
      </c>
      <c r="AG57" s="40" t="s">
        <v>61</v>
      </c>
      <c r="AH57" s="40"/>
    </row>
    <row r="58" spans="1:37" ht="15" hidden="1" thickBot="1" x14ac:dyDescent="0.35">
      <c r="A58" s="115">
        <f>Beosztás!A95</f>
        <v>0</v>
      </c>
      <c r="B58" s="82">
        <f>VLOOKUP(A58,Beosztás!A92:N397,14,)</f>
        <v>0</v>
      </c>
      <c r="C58" s="31" t="s">
        <v>61</v>
      </c>
      <c r="D58" s="31" t="s">
        <v>61</v>
      </c>
      <c r="E58" s="31" t="s">
        <v>61</v>
      </c>
      <c r="F58" s="31" t="s">
        <v>61</v>
      </c>
      <c r="G58" s="31" t="s">
        <v>61</v>
      </c>
      <c r="H58" s="31" t="s">
        <v>61</v>
      </c>
      <c r="I58" s="31" t="s">
        <v>61</v>
      </c>
      <c r="J58" s="31" t="s">
        <v>61</v>
      </c>
      <c r="K58" s="31" t="s">
        <v>61</v>
      </c>
      <c r="L58" s="31" t="s">
        <v>61</v>
      </c>
      <c r="M58" s="31" t="s">
        <v>61</v>
      </c>
      <c r="N58" s="31" t="s">
        <v>61</v>
      </c>
      <c r="O58" s="31" t="s">
        <v>61</v>
      </c>
      <c r="P58" s="31" t="s">
        <v>61</v>
      </c>
      <c r="Q58" s="31" t="s">
        <v>61</v>
      </c>
      <c r="R58" s="31" t="s">
        <v>61</v>
      </c>
      <c r="S58" s="31" t="s">
        <v>61</v>
      </c>
      <c r="T58" s="31" t="s">
        <v>61</v>
      </c>
      <c r="U58" s="31" t="s">
        <v>61</v>
      </c>
      <c r="V58" s="31" t="s">
        <v>61</v>
      </c>
      <c r="W58" s="31" t="s">
        <v>61</v>
      </c>
      <c r="X58" s="31" t="s">
        <v>61</v>
      </c>
      <c r="Y58" s="31" t="s">
        <v>61</v>
      </c>
      <c r="Z58" s="40" t="s">
        <v>61</v>
      </c>
      <c r="AA58" s="31" t="s">
        <v>61</v>
      </c>
      <c r="AB58" s="31" t="s">
        <v>61</v>
      </c>
      <c r="AC58" s="31" t="s">
        <v>61</v>
      </c>
      <c r="AD58" s="31" t="s">
        <v>61</v>
      </c>
      <c r="AE58" s="31" t="s">
        <v>61</v>
      </c>
      <c r="AF58" s="31" t="s">
        <v>61</v>
      </c>
      <c r="AG58" s="31" t="s">
        <v>61</v>
      </c>
      <c r="AH58" s="31"/>
    </row>
    <row r="59" spans="1:37" ht="15" hidden="1" thickBot="1" x14ac:dyDescent="0.35">
      <c r="A59" s="115">
        <f>Beosztás!A96</f>
        <v>0</v>
      </c>
      <c r="B59" s="82">
        <f>VLOOKUP(A59,Beosztás!A93:N397,14,)</f>
        <v>0</v>
      </c>
      <c r="C59" s="31" t="s">
        <v>61</v>
      </c>
      <c r="D59" s="31" t="s">
        <v>61</v>
      </c>
      <c r="E59" s="31" t="s">
        <v>61</v>
      </c>
      <c r="F59" s="31" t="s">
        <v>61</v>
      </c>
      <c r="G59" s="31" t="s">
        <v>61</v>
      </c>
      <c r="H59" s="31" t="s">
        <v>61</v>
      </c>
      <c r="I59" s="31" t="s">
        <v>61</v>
      </c>
      <c r="J59" s="31" t="s">
        <v>61</v>
      </c>
      <c r="K59" s="31" t="s">
        <v>61</v>
      </c>
      <c r="L59" s="31" t="s">
        <v>61</v>
      </c>
      <c r="M59" s="31" t="s">
        <v>61</v>
      </c>
      <c r="N59" s="31" t="s">
        <v>61</v>
      </c>
      <c r="O59" s="31" t="s">
        <v>61</v>
      </c>
      <c r="P59" s="31" t="s">
        <v>61</v>
      </c>
      <c r="Q59" s="31" t="s">
        <v>61</v>
      </c>
      <c r="R59" s="31" t="s">
        <v>61</v>
      </c>
      <c r="S59" s="31" t="s">
        <v>61</v>
      </c>
      <c r="T59" s="31" t="s">
        <v>61</v>
      </c>
      <c r="U59" s="31" t="s">
        <v>61</v>
      </c>
      <c r="V59" s="31" t="s">
        <v>61</v>
      </c>
      <c r="W59" s="31" t="s">
        <v>61</v>
      </c>
      <c r="X59" s="31" t="s">
        <v>61</v>
      </c>
      <c r="Y59" s="31" t="s">
        <v>61</v>
      </c>
      <c r="Z59" s="40" t="s">
        <v>61</v>
      </c>
      <c r="AA59" s="31" t="s">
        <v>61</v>
      </c>
      <c r="AB59" s="31" t="s">
        <v>61</v>
      </c>
      <c r="AC59" s="31" t="s">
        <v>61</v>
      </c>
      <c r="AD59" s="31" t="s">
        <v>61</v>
      </c>
      <c r="AE59" s="31" t="s">
        <v>61</v>
      </c>
      <c r="AF59" s="31" t="s">
        <v>61</v>
      </c>
      <c r="AG59" s="31" t="s">
        <v>61</v>
      </c>
      <c r="AH59" s="31"/>
    </row>
    <row r="60" spans="1:37" ht="15" hidden="1" thickBot="1" x14ac:dyDescent="0.35">
      <c r="A60" s="115">
        <f>Beosztás!A97</f>
        <v>0</v>
      </c>
      <c r="B60" s="82">
        <f>VLOOKUP(A60,Beosztás!A94:N398,14,)</f>
        <v>0</v>
      </c>
      <c r="C60" s="31" t="s">
        <v>61</v>
      </c>
      <c r="D60" s="31" t="s">
        <v>61</v>
      </c>
      <c r="E60" s="31" t="s">
        <v>61</v>
      </c>
      <c r="F60" s="31" t="s">
        <v>61</v>
      </c>
      <c r="G60" s="31" t="s">
        <v>61</v>
      </c>
      <c r="H60" s="31" t="s">
        <v>61</v>
      </c>
      <c r="I60" s="31" t="s">
        <v>61</v>
      </c>
      <c r="J60" s="31" t="s">
        <v>61</v>
      </c>
      <c r="K60" s="31" t="s">
        <v>61</v>
      </c>
      <c r="L60" s="31" t="s">
        <v>61</v>
      </c>
      <c r="M60" s="31" t="s">
        <v>61</v>
      </c>
      <c r="N60" s="31" t="s">
        <v>61</v>
      </c>
      <c r="O60" s="31" t="s">
        <v>61</v>
      </c>
      <c r="P60" s="31" t="s">
        <v>61</v>
      </c>
      <c r="Q60" s="31" t="s">
        <v>61</v>
      </c>
      <c r="R60" s="31" t="s">
        <v>61</v>
      </c>
      <c r="S60" s="31" t="s">
        <v>61</v>
      </c>
      <c r="T60" s="31" t="s">
        <v>61</v>
      </c>
      <c r="U60" s="31" t="s">
        <v>61</v>
      </c>
      <c r="V60" s="31" t="s">
        <v>61</v>
      </c>
      <c r="W60" s="31" t="s">
        <v>61</v>
      </c>
      <c r="X60" s="31" t="s">
        <v>61</v>
      </c>
      <c r="Y60" s="31" t="s">
        <v>61</v>
      </c>
      <c r="Z60" s="40" t="s">
        <v>61</v>
      </c>
      <c r="AA60" s="31" t="s">
        <v>61</v>
      </c>
      <c r="AB60" s="31" t="s">
        <v>61</v>
      </c>
      <c r="AC60" s="31" t="s">
        <v>61</v>
      </c>
      <c r="AD60" s="31" t="s">
        <v>61</v>
      </c>
      <c r="AE60" s="31" t="s">
        <v>61</v>
      </c>
      <c r="AF60" s="31" t="s">
        <v>61</v>
      </c>
      <c r="AG60" s="31" t="s">
        <v>61</v>
      </c>
      <c r="AH60" s="31"/>
    </row>
    <row r="61" spans="1:37" ht="15" hidden="1" thickBot="1" x14ac:dyDescent="0.35">
      <c r="A61" s="115" t="str">
        <f>Beosztás!A98</f>
        <v>Boros Viktor</v>
      </c>
      <c r="B61" s="82" t="str">
        <f>VLOOKUP(A61,Beosztás!A95:N399,14,)</f>
        <v>igen</v>
      </c>
      <c r="C61" s="40" t="str">
        <f>IF($B61="igen",Beosztás!T98,"")</f>
        <v>P</v>
      </c>
      <c r="D61" s="40" t="str">
        <f>IF($B61="igen",Beosztás!U98,"")</f>
        <v>ÜSZI</v>
      </c>
      <c r="E61" s="40" t="str">
        <f>IF($B61="igen",Beosztás!V98,"")</f>
        <v>ÜSZI</v>
      </c>
      <c r="F61" s="40" t="str">
        <f>IF($B61="igen",Beosztás!W98,"")</f>
        <v>Levélírás</v>
      </c>
      <c r="G61" s="40" t="str">
        <f>IF($B61="igen",Beosztás!X98,"")</f>
        <v>ÜSZI</v>
      </c>
      <c r="H61" s="40" t="str">
        <f>IF($B61="igen",Beosztás!Y98,"")</f>
        <v>ÜSZI</v>
      </c>
      <c r="I61" s="40" t="str">
        <f>IF($B61="igen",Beosztás!Z98,"")</f>
        <v>P</v>
      </c>
      <c r="J61" s="40" t="str">
        <f>IF($B61="igen",Beosztás!AA98,"")</f>
        <v>P</v>
      </c>
      <c r="K61" s="40" t="str">
        <f>IF($B61="igen",Beosztás!AB98,"")</f>
        <v>ÜSZI</v>
      </c>
      <c r="L61" s="40" t="str">
        <f>IF($B61="igen",Beosztás!AC98,"")</f>
        <v>ÜSZI</v>
      </c>
      <c r="M61" s="40" t="str">
        <f>IF($B61="igen",Beosztás!AD98,"")</f>
        <v>ÜSZI</v>
      </c>
      <c r="N61" s="40" t="str">
        <f>IF($B61="igen",Beosztás!AE98,"")</f>
        <v>Levélírás</v>
      </c>
      <c r="O61" s="40" t="str">
        <f>IF($B61="igen",Beosztás!AF98,"")</f>
        <v>ÜSZI</v>
      </c>
      <c r="P61" s="40" t="str">
        <f>IF($B61="igen",Beosztás!AG98,"")</f>
        <v>P</v>
      </c>
      <c r="Q61" s="40" t="str">
        <f>IF($B61="igen",Beosztás!AH98,"")</f>
        <v>P</v>
      </c>
      <c r="R61" s="40" t="str">
        <f>IF($B61="igen",Beosztás!AI98,"")</f>
        <v>ÜSZI</v>
      </c>
      <c r="S61" s="40" t="str">
        <f>IF($B61="igen",Beosztás!AJ98,"")</f>
        <v>ÜSZI</v>
      </c>
      <c r="T61" s="40" t="str">
        <f>IF($B61="igen",Beosztás!AK98,"")</f>
        <v>Levélírás</v>
      </c>
      <c r="U61" s="40" t="str">
        <f>IF($B61="igen",Beosztás!AL98,"")</f>
        <v>SZ</v>
      </c>
      <c r="V61" s="40" t="str">
        <f>IF($B61="igen",Beosztás!AM98,"")</f>
        <v>SZ</v>
      </c>
      <c r="W61" s="40" t="str">
        <f>IF($B61="igen",Beosztás!AN98,"")</f>
        <v>P</v>
      </c>
      <c r="X61" s="40" t="str">
        <f>IF($B61="igen",Beosztás!AO98,"")</f>
        <v>P</v>
      </c>
      <c r="Y61" s="40" t="str">
        <f>IF($B61="igen",Beosztás!AP98,"")</f>
        <v>SZ</v>
      </c>
      <c r="Z61" s="515" t="str">
        <f>IF($B61="igen",Beosztás!AQ98,"")</f>
        <v>Levélírás</v>
      </c>
      <c r="AA61" s="515" t="str">
        <f>IF($B61="igen",Beosztás!AR98,"")</f>
        <v>ÜSZI</v>
      </c>
      <c r="AB61" s="515" t="str">
        <f>IF($B61="igen",Beosztás!AS98,"")</f>
        <v>ÜSZI</v>
      </c>
      <c r="AC61" s="40" t="str">
        <f>IF($B61="igen",Beosztás!AT98,"")</f>
        <v>ÜSZI</v>
      </c>
      <c r="AD61" s="40" t="str">
        <f>IF($B61="igen",Beosztás!AU98,"")</f>
        <v>P</v>
      </c>
      <c r="AE61" s="40" t="str">
        <f>IF($B61="igen",Beosztás!AV98,"")</f>
        <v>P</v>
      </c>
      <c r="AF61" s="40" t="str">
        <f>IF($B61="igen",Beosztás!AW98,"")</f>
        <v>ÜSZI</v>
      </c>
      <c r="AG61" s="40" t="str">
        <f>IF($B61="igen",Beosztás!AX98,"")</f>
        <v>Levélírás</v>
      </c>
      <c r="AH61" s="40">
        <f>COUNTIF(C61:AG61,"video")+COUNTIF(C61:AG61,"üszi")+COUNTIF(C61:AG61,"Video 8-16")+COUNTIF(C61:AG61,"Video 9-17")+COUNTIF(C61:AG61,"Video 10-18")</f>
        <v>14</v>
      </c>
      <c r="AI61" s="375">
        <f>COUNTIF(C61:AG61,"Video 10-18")</f>
        <v>0</v>
      </c>
      <c r="AJ61">
        <f>COUNTIF(C61:AG61,"Levélírás")</f>
        <v>5</v>
      </c>
      <c r="AK61" s="82">
        <f>COUNTIF(C61:AG61,"TSZ")</f>
        <v>0</v>
      </c>
    </row>
    <row r="62" spans="1:37" ht="15" hidden="1" thickBot="1" x14ac:dyDescent="0.35">
      <c r="A62" s="115" t="str">
        <f>Beosztás!A99</f>
        <v>Kecskés Erzsébet</v>
      </c>
      <c r="B62" s="82" t="str">
        <f>VLOOKUP(A62,Beosztás!A96:N400,14,)</f>
        <v>nem</v>
      </c>
      <c r="C62" s="31" t="s">
        <v>61</v>
      </c>
      <c r="D62" s="31" t="s">
        <v>61</v>
      </c>
      <c r="E62" s="31" t="s">
        <v>61</v>
      </c>
      <c r="F62" s="31" t="s">
        <v>61</v>
      </c>
      <c r="G62" s="31" t="s">
        <v>61</v>
      </c>
      <c r="H62" s="31" t="s">
        <v>61</v>
      </c>
      <c r="I62" s="31" t="s">
        <v>61</v>
      </c>
      <c r="J62" s="31" t="s">
        <v>61</v>
      </c>
      <c r="K62" s="31" t="s">
        <v>61</v>
      </c>
      <c r="L62" s="31" t="s">
        <v>61</v>
      </c>
      <c r="M62" s="31" t="s">
        <v>61</v>
      </c>
      <c r="N62" s="31" t="s">
        <v>61</v>
      </c>
      <c r="O62" s="31" t="s">
        <v>61</v>
      </c>
      <c r="P62" s="31" t="s">
        <v>61</v>
      </c>
      <c r="Q62" s="31" t="s">
        <v>61</v>
      </c>
      <c r="R62" s="31" t="s">
        <v>61</v>
      </c>
      <c r="S62" s="31" t="s">
        <v>61</v>
      </c>
      <c r="T62" s="31" t="s">
        <v>61</v>
      </c>
      <c r="U62" s="31" t="s">
        <v>61</v>
      </c>
      <c r="V62" s="31" t="s">
        <v>61</v>
      </c>
      <c r="W62" s="31" t="s">
        <v>61</v>
      </c>
      <c r="X62" s="31" t="s">
        <v>61</v>
      </c>
      <c r="Y62" s="31" t="s">
        <v>61</v>
      </c>
      <c r="Z62" s="40" t="s">
        <v>61</v>
      </c>
      <c r="AA62" s="31" t="s">
        <v>61</v>
      </c>
      <c r="AB62" s="31" t="s">
        <v>61</v>
      </c>
      <c r="AC62" s="31" t="s">
        <v>61</v>
      </c>
      <c r="AD62" s="31" t="s">
        <v>61</v>
      </c>
      <c r="AE62" s="31" t="s">
        <v>61</v>
      </c>
      <c r="AF62" s="31" t="s">
        <v>61</v>
      </c>
      <c r="AG62" s="31" t="s">
        <v>61</v>
      </c>
      <c r="AH62" s="31"/>
    </row>
    <row r="63" spans="1:37" ht="15" hidden="1" thickBot="1" x14ac:dyDescent="0.35">
      <c r="A63" s="115" t="str">
        <f>Beosztás!A100</f>
        <v>Oláh Imola</v>
      </c>
      <c r="B63" s="82" t="str">
        <f>VLOOKUP(A63,Beosztás!A97:N401,14,)</f>
        <v>nem</v>
      </c>
      <c r="C63" s="40" t="str">
        <f>IF($B63="igen",Beosztás!T100,"")</f>
        <v/>
      </c>
      <c r="D63" s="40" t="str">
        <f>IF($B63="igen",Beosztás!U100,"")</f>
        <v/>
      </c>
      <c r="E63" s="40" t="str">
        <f>IF($B63="igen",Beosztás!V100,"")</f>
        <v/>
      </c>
      <c r="F63" s="40" t="str">
        <f>IF($B63="igen",Beosztás!W100,"")</f>
        <v/>
      </c>
      <c r="G63" s="40" t="str">
        <f>IF($B63="igen",Beosztás!X100,"")</f>
        <v/>
      </c>
      <c r="H63" s="40" t="str">
        <f>IF($B63="igen",Beosztás!Y100,"")</f>
        <v/>
      </c>
      <c r="I63" s="40" t="str">
        <f>IF($B63="igen",Beosztás!Z100,"")</f>
        <v/>
      </c>
      <c r="J63" s="40" t="str">
        <f>IF($B63="igen",Beosztás!AA100,"")</f>
        <v/>
      </c>
      <c r="K63" s="40" t="str">
        <f>IF($B63="igen",Beosztás!AB100,"")</f>
        <v/>
      </c>
      <c r="L63" s="40" t="str">
        <f>IF($B63="igen",Beosztás!AC100,"")</f>
        <v/>
      </c>
      <c r="M63" s="40" t="str">
        <f>IF($B63="igen",Beosztás!AD100,"")</f>
        <v/>
      </c>
      <c r="N63" s="40" t="str">
        <f>IF($B63="igen",Beosztás!AE100,"")</f>
        <v/>
      </c>
      <c r="O63" s="40" t="str">
        <f>IF($B63="igen",Beosztás!AF100,"")</f>
        <v/>
      </c>
      <c r="P63" s="40" t="str">
        <f>IF($B63="igen",Beosztás!AG100,"")</f>
        <v/>
      </c>
      <c r="Q63" s="40" t="str">
        <f>IF($B63="igen",Beosztás!AH100,"")</f>
        <v/>
      </c>
      <c r="R63" s="40" t="str">
        <f>IF($B63="igen",Beosztás!AI100,"")</f>
        <v/>
      </c>
      <c r="S63" s="40" t="str">
        <f>IF($B63="igen",Beosztás!AJ100,"")</f>
        <v/>
      </c>
      <c r="T63" s="40" t="str">
        <f>IF($B63="igen",Beosztás!AK100,"")</f>
        <v/>
      </c>
      <c r="U63" s="40" t="str">
        <f>IF($B63="igen",Beosztás!AL100,"")</f>
        <v/>
      </c>
      <c r="V63" s="40" t="str">
        <f>IF($B63="igen",Beosztás!AM100,"")</f>
        <v/>
      </c>
      <c r="W63" s="40" t="str">
        <f>IF($B63="igen",Beosztás!AN100,"")</f>
        <v/>
      </c>
      <c r="X63" s="40" t="str">
        <f>IF($B63="igen",Beosztás!AO100,"")</f>
        <v/>
      </c>
      <c r="Y63" s="40" t="str">
        <f>IF($B63="igen",Beosztás!AP100,"")</f>
        <v/>
      </c>
      <c r="Z63" s="40" t="str">
        <f>IF($B63="igen",Beosztás!AQ100,"")</f>
        <v/>
      </c>
      <c r="AA63" s="40" t="str">
        <f>IF($B63="igen",Beosztás!AR100,"")</f>
        <v/>
      </c>
      <c r="AB63" s="40" t="str">
        <f>IF($B63="igen",Beosztás!AS100,"")</f>
        <v/>
      </c>
      <c r="AC63" s="40" t="str">
        <f>IF($B63="igen",Beosztás!AT100,"")</f>
        <v/>
      </c>
      <c r="AD63" s="40" t="str">
        <f>IF($B63="igen",Beosztás!AU100,"")</f>
        <v/>
      </c>
      <c r="AE63" s="40" t="str">
        <f>IF($B63="igen",Beosztás!AV100,"")</f>
        <v/>
      </c>
      <c r="AF63" s="40" t="str">
        <f>IF($B63="igen",Beosztás!AW100,"")</f>
        <v/>
      </c>
      <c r="AG63" s="40" t="str">
        <f>IF($B63="igen",Beosztás!AX100,"")</f>
        <v/>
      </c>
      <c r="AH63" s="31">
        <f>COUNTIF(C63:AG63,"video")+COUNTIF(C63:AG63,"üszi")+COUNTIF(C63:AG63,"Video 8-16")+COUNTIF(C63:AG63,"Video 9-17")+COUNTIF(C63:AG63,"Video 10-18")</f>
        <v>0</v>
      </c>
      <c r="AI63" s="375">
        <f>COUNTIF(C63:AG63,"Video 10-18")</f>
        <v>0</v>
      </c>
      <c r="AJ63">
        <f>COUNTIF(C63:AG63,"Levélírás")</f>
        <v>0</v>
      </c>
    </row>
    <row r="64" spans="1:37" ht="15" hidden="1" thickBot="1" x14ac:dyDescent="0.35">
      <c r="A64" s="115" t="str">
        <f>Beosztás!A101</f>
        <v>Fitos-Gyurcsó Eszter</v>
      </c>
      <c r="B64" s="82" t="str">
        <f>VLOOKUP(A64,Beosztás!A98:N402,14,)</f>
        <v>nem</v>
      </c>
      <c r="C64" s="31" t="s">
        <v>61</v>
      </c>
      <c r="D64" s="31" t="s">
        <v>61</v>
      </c>
      <c r="E64" s="31" t="s">
        <v>61</v>
      </c>
      <c r="F64" s="31" t="s">
        <v>61</v>
      </c>
      <c r="G64" s="31" t="s">
        <v>61</v>
      </c>
      <c r="H64" s="31" t="s">
        <v>61</v>
      </c>
      <c r="I64" s="31" t="s">
        <v>61</v>
      </c>
      <c r="J64" s="31" t="s">
        <v>61</v>
      </c>
      <c r="K64" s="31" t="s">
        <v>61</v>
      </c>
      <c r="L64" s="31" t="s">
        <v>61</v>
      </c>
      <c r="M64" s="31" t="s">
        <v>61</v>
      </c>
      <c r="N64" s="31" t="s">
        <v>61</v>
      </c>
      <c r="O64" s="31" t="s">
        <v>61</v>
      </c>
      <c r="P64" s="31" t="s">
        <v>61</v>
      </c>
      <c r="Q64" s="31" t="s">
        <v>61</v>
      </c>
      <c r="R64" s="31" t="s">
        <v>61</v>
      </c>
      <c r="S64" s="31" t="s">
        <v>61</v>
      </c>
      <c r="T64" s="31" t="s">
        <v>61</v>
      </c>
      <c r="U64" s="31" t="s">
        <v>61</v>
      </c>
      <c r="V64" s="31" t="s">
        <v>61</v>
      </c>
      <c r="W64" s="31" t="s">
        <v>61</v>
      </c>
      <c r="X64" s="31" t="s">
        <v>61</v>
      </c>
      <c r="Y64" s="31" t="s">
        <v>61</v>
      </c>
      <c r="Z64" s="40" t="s">
        <v>61</v>
      </c>
      <c r="AA64" s="31" t="s">
        <v>61</v>
      </c>
      <c r="AB64" s="31" t="s">
        <v>61</v>
      </c>
      <c r="AC64" s="31" t="s">
        <v>61</v>
      </c>
      <c r="AD64" s="31" t="s">
        <v>61</v>
      </c>
      <c r="AE64" s="31" t="s">
        <v>61</v>
      </c>
      <c r="AF64" s="31" t="s">
        <v>61</v>
      </c>
      <c r="AG64" s="31" t="s">
        <v>61</v>
      </c>
      <c r="AH64" s="31"/>
    </row>
    <row r="65" spans="1:34" ht="15" hidden="1" thickBot="1" x14ac:dyDescent="0.35">
      <c r="A65" s="115" t="str">
        <f>Beosztás!A102</f>
        <v>Láposi Dóra</v>
      </c>
      <c r="B65" s="82" t="str">
        <f>VLOOKUP(A65,Beosztás!A99:N403,14,)</f>
        <v>nem</v>
      </c>
      <c r="C65" s="31" t="s">
        <v>61</v>
      </c>
      <c r="D65" s="31" t="s">
        <v>61</v>
      </c>
      <c r="E65" s="31" t="s">
        <v>61</v>
      </c>
      <c r="F65" s="31" t="s">
        <v>61</v>
      </c>
      <c r="G65" s="31" t="s">
        <v>61</v>
      </c>
      <c r="H65" s="31" t="s">
        <v>61</v>
      </c>
      <c r="I65" s="31" t="s">
        <v>61</v>
      </c>
      <c r="J65" s="31" t="s">
        <v>61</v>
      </c>
      <c r="K65" s="31" t="s">
        <v>61</v>
      </c>
      <c r="L65" s="31" t="s">
        <v>61</v>
      </c>
      <c r="M65" s="31" t="s">
        <v>61</v>
      </c>
      <c r="N65" s="31" t="s">
        <v>61</v>
      </c>
      <c r="O65" s="31" t="s">
        <v>61</v>
      </c>
      <c r="P65" s="31" t="s">
        <v>61</v>
      </c>
      <c r="Q65" s="31" t="s">
        <v>61</v>
      </c>
      <c r="R65" s="31" t="s">
        <v>61</v>
      </c>
      <c r="S65" s="31" t="s">
        <v>61</v>
      </c>
      <c r="T65" s="31" t="s">
        <v>61</v>
      </c>
      <c r="U65" s="31" t="s">
        <v>61</v>
      </c>
      <c r="V65" s="31" t="s">
        <v>61</v>
      </c>
      <c r="W65" s="31" t="s">
        <v>61</v>
      </c>
      <c r="X65" s="31" t="s">
        <v>61</v>
      </c>
      <c r="Y65" s="31" t="s">
        <v>61</v>
      </c>
      <c r="Z65" s="40" t="s">
        <v>61</v>
      </c>
      <c r="AA65" s="31" t="s">
        <v>61</v>
      </c>
      <c r="AB65" s="31" t="s">
        <v>61</v>
      </c>
      <c r="AC65" s="31" t="s">
        <v>61</v>
      </c>
      <c r="AD65" s="31" t="s">
        <v>61</v>
      </c>
      <c r="AE65" s="31" t="s">
        <v>61</v>
      </c>
      <c r="AF65" s="31" t="s">
        <v>61</v>
      </c>
      <c r="AG65" s="31" t="s">
        <v>61</v>
      </c>
      <c r="AH65" s="31"/>
    </row>
    <row r="66" spans="1:34" ht="15" hidden="1" thickBot="1" x14ac:dyDescent="0.35">
      <c r="A66" s="115" t="e">
        <f>Beosztás!#REF!</f>
        <v>#REF!</v>
      </c>
      <c r="B66" s="82" t="e">
        <f>VLOOKUP(A66,Beosztás!A100:N404,14,)</f>
        <v>#REF!</v>
      </c>
      <c r="C66" s="31" t="s">
        <v>61</v>
      </c>
      <c r="D66" s="31" t="s">
        <v>61</v>
      </c>
      <c r="E66" s="31" t="s">
        <v>61</v>
      </c>
      <c r="F66" s="31" t="s">
        <v>61</v>
      </c>
      <c r="G66" s="31" t="s">
        <v>61</v>
      </c>
      <c r="H66" s="31" t="s">
        <v>61</v>
      </c>
      <c r="I66" s="31" t="s">
        <v>61</v>
      </c>
      <c r="J66" s="31" t="s">
        <v>61</v>
      </c>
      <c r="K66" s="31" t="s">
        <v>61</v>
      </c>
      <c r="L66" s="31" t="s">
        <v>61</v>
      </c>
      <c r="M66" s="31" t="s">
        <v>61</v>
      </c>
      <c r="N66" s="31" t="s">
        <v>61</v>
      </c>
      <c r="O66" s="31" t="s">
        <v>61</v>
      </c>
      <c r="P66" s="31" t="s">
        <v>61</v>
      </c>
      <c r="Q66" s="31" t="s">
        <v>61</v>
      </c>
      <c r="R66" s="31" t="s">
        <v>61</v>
      </c>
      <c r="S66" s="31" t="s">
        <v>61</v>
      </c>
      <c r="T66" s="31" t="s">
        <v>61</v>
      </c>
      <c r="U66" s="31" t="s">
        <v>61</v>
      </c>
      <c r="V66" s="31" t="s">
        <v>61</v>
      </c>
      <c r="W66" s="31" t="s">
        <v>61</v>
      </c>
      <c r="X66" s="31" t="s">
        <v>61</v>
      </c>
      <c r="Y66" s="31" t="s">
        <v>61</v>
      </c>
      <c r="Z66" s="40" t="s">
        <v>61</v>
      </c>
      <c r="AA66" s="31" t="s">
        <v>61</v>
      </c>
      <c r="AB66" s="31" t="s">
        <v>61</v>
      </c>
      <c r="AC66" s="31" t="s">
        <v>61</v>
      </c>
      <c r="AD66" s="31" t="s">
        <v>61</v>
      </c>
      <c r="AE66" s="31" t="s">
        <v>61</v>
      </c>
      <c r="AF66" s="31" t="s">
        <v>61</v>
      </c>
      <c r="AG66" s="31" t="s">
        <v>61</v>
      </c>
      <c r="AH66" s="31"/>
    </row>
    <row r="67" spans="1:34" ht="15" hidden="1" thickBot="1" x14ac:dyDescent="0.35">
      <c r="A67" s="115" t="str">
        <f>Beosztás!A103</f>
        <v>Polgár Rubina</v>
      </c>
      <c r="B67" s="82" t="str">
        <f>VLOOKUP(A67,Beosztás!A101:N405,14,)</f>
        <v>nem</v>
      </c>
      <c r="C67" s="31" t="s">
        <v>61</v>
      </c>
      <c r="D67" s="31" t="s">
        <v>61</v>
      </c>
      <c r="E67" s="31" t="s">
        <v>61</v>
      </c>
      <c r="F67" s="31" t="s">
        <v>61</v>
      </c>
      <c r="G67" s="31" t="s">
        <v>61</v>
      </c>
      <c r="H67" s="31" t="s">
        <v>61</v>
      </c>
      <c r="I67" s="31" t="s">
        <v>61</v>
      </c>
      <c r="J67" s="31" t="s">
        <v>61</v>
      </c>
      <c r="K67" s="31" t="s">
        <v>61</v>
      </c>
      <c r="L67" s="31" t="s">
        <v>61</v>
      </c>
      <c r="M67" s="31" t="s">
        <v>61</v>
      </c>
      <c r="N67" s="31" t="s">
        <v>61</v>
      </c>
      <c r="O67" s="31" t="s">
        <v>61</v>
      </c>
      <c r="P67" s="31" t="s">
        <v>61</v>
      </c>
      <c r="Q67" s="31" t="s">
        <v>61</v>
      </c>
      <c r="R67" s="31" t="s">
        <v>61</v>
      </c>
      <c r="S67" s="31" t="s">
        <v>61</v>
      </c>
      <c r="T67" s="31" t="s">
        <v>61</v>
      </c>
      <c r="U67" s="31" t="s">
        <v>61</v>
      </c>
      <c r="V67" s="31" t="s">
        <v>61</v>
      </c>
      <c r="W67" s="31" t="s">
        <v>61</v>
      </c>
      <c r="X67" s="31" t="s">
        <v>61</v>
      </c>
      <c r="Y67" s="31" t="s">
        <v>61</v>
      </c>
      <c r="Z67" s="40" t="s">
        <v>61</v>
      </c>
      <c r="AA67" s="31" t="s">
        <v>61</v>
      </c>
      <c r="AB67" s="31" t="s">
        <v>61</v>
      </c>
      <c r="AC67" s="31" t="s">
        <v>61</v>
      </c>
      <c r="AD67" s="31" t="s">
        <v>61</v>
      </c>
      <c r="AE67" s="31" t="s">
        <v>61</v>
      </c>
      <c r="AF67" s="31" t="s">
        <v>61</v>
      </c>
      <c r="AG67" s="31" t="s">
        <v>61</v>
      </c>
      <c r="AH67" s="31"/>
    </row>
    <row r="68" spans="1:34" ht="15" hidden="1" thickBot="1" x14ac:dyDescent="0.35">
      <c r="A68" s="115" t="str">
        <f>Beosztás!A104</f>
        <v>Bodnárné Pádár Judit</v>
      </c>
      <c r="B68" s="82" t="str">
        <f>VLOOKUP(A68,Beosztás!A102:N406,14,)</f>
        <v>nem</v>
      </c>
      <c r="C68" s="31" t="s">
        <v>61</v>
      </c>
      <c r="D68" s="4" t="s">
        <v>61</v>
      </c>
      <c r="E68" s="4" t="s">
        <v>61</v>
      </c>
      <c r="F68" s="4" t="s">
        <v>61</v>
      </c>
      <c r="G68" s="4" t="s">
        <v>61</v>
      </c>
      <c r="H68" s="4" t="s">
        <v>61</v>
      </c>
      <c r="I68" s="4" t="s">
        <v>61</v>
      </c>
      <c r="J68" s="4" t="s">
        <v>61</v>
      </c>
      <c r="K68" s="4" t="s">
        <v>61</v>
      </c>
      <c r="L68" s="4" t="s">
        <v>61</v>
      </c>
      <c r="M68" s="4" t="s">
        <v>61</v>
      </c>
      <c r="N68" s="4" t="s">
        <v>61</v>
      </c>
      <c r="O68" s="4" t="s">
        <v>61</v>
      </c>
      <c r="P68" s="4" t="s">
        <v>61</v>
      </c>
      <c r="Q68" s="4" t="s">
        <v>61</v>
      </c>
      <c r="R68" s="4" t="s">
        <v>61</v>
      </c>
      <c r="S68" s="4" t="s">
        <v>61</v>
      </c>
      <c r="T68" s="4" t="s">
        <v>61</v>
      </c>
      <c r="U68" s="4" t="s">
        <v>61</v>
      </c>
      <c r="V68" s="4" t="s">
        <v>61</v>
      </c>
      <c r="W68" s="4" t="s">
        <v>61</v>
      </c>
      <c r="X68" s="4" t="s">
        <v>61</v>
      </c>
      <c r="Y68" s="4" t="s">
        <v>61</v>
      </c>
      <c r="Z68" s="40" t="s">
        <v>61</v>
      </c>
      <c r="AA68" s="4" t="s">
        <v>61</v>
      </c>
      <c r="AB68" s="4" t="s">
        <v>61</v>
      </c>
      <c r="AC68" s="4" t="s">
        <v>61</v>
      </c>
      <c r="AD68" s="4" t="s">
        <v>61</v>
      </c>
      <c r="AE68" s="4" t="s">
        <v>61</v>
      </c>
      <c r="AF68" s="4" t="s">
        <v>61</v>
      </c>
      <c r="AG68" s="4" t="s">
        <v>61</v>
      </c>
      <c r="AH68" s="4"/>
    </row>
    <row r="69" spans="1:34" ht="15" hidden="1" thickBot="1" x14ac:dyDescent="0.35">
      <c r="A69" s="115" t="str">
        <f>Beosztás!A105</f>
        <v>Emődi Anett</v>
      </c>
      <c r="B69" s="82" t="str">
        <f>VLOOKUP(A69,Beosztás!A103:N407,14,)</f>
        <v>nem</v>
      </c>
      <c r="C69" s="31" t="s">
        <v>61</v>
      </c>
      <c r="D69" s="31" t="s">
        <v>61</v>
      </c>
      <c r="E69" s="31" t="s">
        <v>61</v>
      </c>
      <c r="F69" s="31" t="s">
        <v>61</v>
      </c>
      <c r="G69" s="31" t="s">
        <v>61</v>
      </c>
      <c r="H69" s="31" t="s">
        <v>61</v>
      </c>
      <c r="I69" s="31" t="s">
        <v>61</v>
      </c>
      <c r="J69" s="31" t="s">
        <v>61</v>
      </c>
      <c r="K69" s="31" t="s">
        <v>61</v>
      </c>
      <c r="L69" s="31" t="s">
        <v>61</v>
      </c>
      <c r="M69" s="31" t="s">
        <v>61</v>
      </c>
      <c r="N69" s="31" t="s">
        <v>61</v>
      </c>
      <c r="O69" s="31" t="s">
        <v>61</v>
      </c>
      <c r="P69" s="31" t="s">
        <v>61</v>
      </c>
      <c r="Q69" s="31" t="s">
        <v>61</v>
      </c>
      <c r="R69" s="31" t="s">
        <v>61</v>
      </c>
      <c r="S69" s="31" t="s">
        <v>61</v>
      </c>
      <c r="T69" s="31" t="s">
        <v>61</v>
      </c>
      <c r="U69" s="31" t="s">
        <v>61</v>
      </c>
      <c r="V69" s="31" t="s">
        <v>61</v>
      </c>
      <c r="W69" s="31" t="s">
        <v>61</v>
      </c>
      <c r="X69" s="31" t="s">
        <v>61</v>
      </c>
      <c r="Y69" s="31" t="s">
        <v>61</v>
      </c>
      <c r="Z69" s="40" t="s">
        <v>61</v>
      </c>
      <c r="AA69" s="31" t="s">
        <v>61</v>
      </c>
      <c r="AB69" s="31" t="s">
        <v>61</v>
      </c>
      <c r="AC69" s="31" t="s">
        <v>61</v>
      </c>
      <c r="AD69" s="31" t="s">
        <v>61</v>
      </c>
      <c r="AE69" s="31" t="s">
        <v>61</v>
      </c>
      <c r="AF69" s="31" t="s">
        <v>61</v>
      </c>
      <c r="AG69" s="31" t="s">
        <v>61</v>
      </c>
      <c r="AH69" s="31"/>
    </row>
    <row r="70" spans="1:34" ht="15" hidden="1" thickBot="1" x14ac:dyDescent="0.35">
      <c r="A70" s="115" t="str">
        <f>Beosztás!A106</f>
        <v>Gaja Dorottya</v>
      </c>
      <c r="B70" s="82" t="str">
        <f>VLOOKUP(A70,Beosztás!A103:N408,14,)</f>
        <v>nem</v>
      </c>
      <c r="C70" s="31" t="s">
        <v>61</v>
      </c>
      <c r="D70" s="31" t="s">
        <v>61</v>
      </c>
      <c r="E70" s="31" t="s">
        <v>61</v>
      </c>
      <c r="F70" s="31" t="s">
        <v>61</v>
      </c>
      <c r="G70" s="31" t="s">
        <v>61</v>
      </c>
      <c r="H70" s="31" t="s">
        <v>61</v>
      </c>
      <c r="I70" s="31" t="s">
        <v>61</v>
      </c>
      <c r="J70" s="31" t="s">
        <v>61</v>
      </c>
      <c r="K70" s="31" t="s">
        <v>61</v>
      </c>
      <c r="L70" s="31" t="s">
        <v>61</v>
      </c>
      <c r="M70" s="31" t="s">
        <v>61</v>
      </c>
      <c r="N70" s="31" t="s">
        <v>61</v>
      </c>
      <c r="O70" s="31" t="s">
        <v>61</v>
      </c>
      <c r="P70" s="31" t="s">
        <v>61</v>
      </c>
      <c r="Q70" s="31" t="s">
        <v>61</v>
      </c>
      <c r="R70" s="31" t="s">
        <v>61</v>
      </c>
      <c r="S70" s="31" t="s">
        <v>61</v>
      </c>
      <c r="T70" s="31" t="s">
        <v>61</v>
      </c>
      <c r="U70" s="31" t="s">
        <v>61</v>
      </c>
      <c r="V70" s="31" t="s">
        <v>61</v>
      </c>
      <c r="W70" s="31" t="s">
        <v>61</v>
      </c>
      <c r="X70" s="31" t="s">
        <v>61</v>
      </c>
      <c r="Y70" s="31" t="s">
        <v>61</v>
      </c>
      <c r="Z70" s="40" t="s">
        <v>61</v>
      </c>
      <c r="AA70" s="31" t="s">
        <v>61</v>
      </c>
      <c r="AB70" s="31" t="s">
        <v>61</v>
      </c>
      <c r="AC70" s="31" t="s">
        <v>61</v>
      </c>
      <c r="AD70" s="31" t="s">
        <v>61</v>
      </c>
      <c r="AE70" s="31" t="s">
        <v>61</v>
      </c>
      <c r="AF70" s="31" t="s">
        <v>61</v>
      </c>
      <c r="AG70" s="31" t="s">
        <v>61</v>
      </c>
      <c r="AH70" s="31"/>
    </row>
    <row r="71" spans="1:34" ht="15" hidden="1" thickBot="1" x14ac:dyDescent="0.35">
      <c r="A71" s="115" t="str">
        <f>Beosztás!A107</f>
        <v>Szabó-Zsódi Ibolya</v>
      </c>
      <c r="B71" s="82" t="str">
        <f>VLOOKUP(A71,Beosztás!A104:N409,14,)</f>
        <v>nem</v>
      </c>
      <c r="C71" s="31" t="s">
        <v>61</v>
      </c>
      <c r="D71" s="31" t="s">
        <v>61</v>
      </c>
      <c r="E71" s="31" t="s">
        <v>61</v>
      </c>
      <c r="F71" s="31" t="s">
        <v>61</v>
      </c>
      <c r="G71" s="31" t="s">
        <v>61</v>
      </c>
      <c r="H71" s="31" t="s">
        <v>61</v>
      </c>
      <c r="I71" s="31" t="s">
        <v>61</v>
      </c>
      <c r="J71" s="31" t="s">
        <v>61</v>
      </c>
      <c r="K71" s="31" t="s">
        <v>61</v>
      </c>
      <c r="L71" s="31" t="s">
        <v>61</v>
      </c>
      <c r="M71" s="31" t="s">
        <v>61</v>
      </c>
      <c r="N71" s="31" t="s">
        <v>61</v>
      </c>
      <c r="O71" s="31" t="s">
        <v>61</v>
      </c>
      <c r="P71" s="31" t="s">
        <v>61</v>
      </c>
      <c r="Q71" s="31" t="s">
        <v>61</v>
      </c>
      <c r="R71" s="31" t="s">
        <v>61</v>
      </c>
      <c r="S71" s="31" t="s">
        <v>61</v>
      </c>
      <c r="T71" s="31" t="s">
        <v>61</v>
      </c>
      <c r="U71" s="31" t="s">
        <v>61</v>
      </c>
      <c r="V71" s="31" t="s">
        <v>61</v>
      </c>
      <c r="W71" s="31" t="s">
        <v>61</v>
      </c>
      <c r="X71" s="31" t="s">
        <v>61</v>
      </c>
      <c r="Y71" s="31" t="s">
        <v>61</v>
      </c>
      <c r="Z71" s="40" t="s">
        <v>61</v>
      </c>
      <c r="AA71" s="31" t="s">
        <v>61</v>
      </c>
      <c r="AB71" s="31" t="s">
        <v>61</v>
      </c>
      <c r="AC71" s="31" t="s">
        <v>61</v>
      </c>
      <c r="AD71" s="31" t="s">
        <v>61</v>
      </c>
      <c r="AE71" s="31" t="s">
        <v>61</v>
      </c>
      <c r="AF71" s="31" t="s">
        <v>61</v>
      </c>
      <c r="AG71" s="31" t="s">
        <v>61</v>
      </c>
      <c r="AH71" s="31"/>
    </row>
    <row r="72" spans="1:34" ht="15" hidden="1" thickBot="1" x14ac:dyDescent="0.35">
      <c r="A72" s="115" t="str">
        <f>Beosztás!A108</f>
        <v>Bércesi Richárd Tamásné</v>
      </c>
      <c r="B72" s="82">
        <f>VLOOKUP(A72,Beosztás!A105:N410,14,)</f>
        <v>0</v>
      </c>
      <c r="C72" s="31" t="s">
        <v>61</v>
      </c>
      <c r="D72" s="31" t="s">
        <v>61</v>
      </c>
      <c r="E72" s="31" t="s">
        <v>61</v>
      </c>
      <c r="F72" s="31" t="s">
        <v>61</v>
      </c>
      <c r="G72" s="31" t="s">
        <v>61</v>
      </c>
      <c r="H72" s="31" t="s">
        <v>61</v>
      </c>
      <c r="I72" s="31" t="s">
        <v>61</v>
      </c>
      <c r="J72" s="31" t="s">
        <v>61</v>
      </c>
      <c r="K72" s="31" t="s">
        <v>61</v>
      </c>
      <c r="L72" s="31" t="s">
        <v>61</v>
      </c>
      <c r="M72" s="31" t="s">
        <v>61</v>
      </c>
      <c r="N72" s="31" t="s">
        <v>61</v>
      </c>
      <c r="O72" s="31" t="s">
        <v>61</v>
      </c>
      <c r="P72" s="31" t="s">
        <v>61</v>
      </c>
      <c r="Q72" s="31" t="s">
        <v>61</v>
      </c>
      <c r="R72" s="31" t="s">
        <v>61</v>
      </c>
      <c r="S72" s="31" t="s">
        <v>61</v>
      </c>
      <c r="T72" s="31" t="s">
        <v>61</v>
      </c>
      <c r="U72" s="31" t="s">
        <v>61</v>
      </c>
      <c r="V72" s="31" t="s">
        <v>61</v>
      </c>
      <c r="W72" s="31" t="s">
        <v>61</v>
      </c>
      <c r="X72" s="31" t="s">
        <v>61</v>
      </c>
      <c r="Y72" s="31" t="s">
        <v>61</v>
      </c>
      <c r="Z72" s="40" t="s">
        <v>61</v>
      </c>
      <c r="AA72" s="31" t="s">
        <v>61</v>
      </c>
      <c r="AB72" s="31" t="s">
        <v>61</v>
      </c>
      <c r="AC72" s="31" t="s">
        <v>61</v>
      </c>
      <c r="AD72" s="31" t="s">
        <v>61</v>
      </c>
      <c r="AE72" s="31" t="s">
        <v>61</v>
      </c>
      <c r="AF72" s="31" t="s">
        <v>61</v>
      </c>
      <c r="AG72" s="31" t="s">
        <v>61</v>
      </c>
      <c r="AH72" s="31"/>
    </row>
    <row r="73" spans="1:34" ht="15" hidden="1" thickBot="1" x14ac:dyDescent="0.35">
      <c r="A73" s="115" t="str">
        <f>Beosztás!A109</f>
        <v>Rémiásné Szabó Ágnes</v>
      </c>
      <c r="B73" s="82">
        <f>VLOOKUP(A73,Beosztás!A106:N411,14,)</f>
        <v>0</v>
      </c>
      <c r="C73" s="31" t="s">
        <v>61</v>
      </c>
      <c r="D73" s="31" t="s">
        <v>61</v>
      </c>
      <c r="E73" s="31" t="s">
        <v>61</v>
      </c>
      <c r="F73" s="31" t="s">
        <v>61</v>
      </c>
      <c r="G73" s="31" t="s">
        <v>61</v>
      </c>
      <c r="H73" s="31" t="s">
        <v>61</v>
      </c>
      <c r="I73" s="31" t="s">
        <v>61</v>
      </c>
      <c r="J73" s="31" t="s">
        <v>61</v>
      </c>
      <c r="K73" s="31" t="s">
        <v>61</v>
      </c>
      <c r="L73" s="31" t="s">
        <v>61</v>
      </c>
      <c r="M73" s="31" t="s">
        <v>61</v>
      </c>
      <c r="N73" s="31" t="s">
        <v>61</v>
      </c>
      <c r="O73" s="31" t="s">
        <v>61</v>
      </c>
      <c r="P73" s="31" t="s">
        <v>61</v>
      </c>
      <c r="Q73" s="31" t="s">
        <v>61</v>
      </c>
      <c r="R73" s="31" t="s">
        <v>61</v>
      </c>
      <c r="S73" s="31" t="s">
        <v>61</v>
      </c>
      <c r="T73" s="31" t="s">
        <v>61</v>
      </c>
      <c r="U73" s="31" t="s">
        <v>61</v>
      </c>
      <c r="V73" s="31" t="s">
        <v>61</v>
      </c>
      <c r="W73" s="31" t="s">
        <v>61</v>
      </c>
      <c r="X73" s="31" t="s">
        <v>61</v>
      </c>
      <c r="Y73" s="31" t="s">
        <v>61</v>
      </c>
      <c r="Z73" s="40" t="s">
        <v>61</v>
      </c>
      <c r="AA73" s="31" t="s">
        <v>61</v>
      </c>
      <c r="AB73" s="31" t="s">
        <v>61</v>
      </c>
      <c r="AC73" s="31" t="s">
        <v>61</v>
      </c>
      <c r="AD73" s="31" t="s">
        <v>61</v>
      </c>
      <c r="AE73" s="31" t="s">
        <v>61</v>
      </c>
      <c r="AF73" s="31" t="s">
        <v>61</v>
      </c>
      <c r="AG73" s="31" t="s">
        <v>61</v>
      </c>
      <c r="AH73" s="31"/>
    </row>
    <row r="74" spans="1:34" ht="15" hidden="1" thickBot="1" x14ac:dyDescent="0.35">
      <c r="A74" s="115">
        <f>Beosztás!A110</f>
        <v>0</v>
      </c>
      <c r="B74" s="82">
        <f>VLOOKUP(A74,Beosztás!A107:N412,14,)</f>
        <v>0</v>
      </c>
      <c r="C74" s="31" t="s">
        <v>61</v>
      </c>
      <c r="D74" s="31" t="s">
        <v>61</v>
      </c>
      <c r="E74" s="31" t="s">
        <v>61</v>
      </c>
      <c r="F74" s="31" t="s">
        <v>61</v>
      </c>
      <c r="G74" s="31" t="s">
        <v>61</v>
      </c>
      <c r="H74" s="31" t="s">
        <v>61</v>
      </c>
      <c r="I74" s="31" t="s">
        <v>61</v>
      </c>
      <c r="J74" s="31" t="s">
        <v>61</v>
      </c>
      <c r="K74" s="31" t="s">
        <v>61</v>
      </c>
      <c r="L74" s="31" t="s">
        <v>61</v>
      </c>
      <c r="M74" s="31" t="s">
        <v>61</v>
      </c>
      <c r="N74" s="31" t="s">
        <v>61</v>
      </c>
      <c r="O74" s="31" t="s">
        <v>61</v>
      </c>
      <c r="P74" s="31" t="s">
        <v>61</v>
      </c>
      <c r="Q74" s="31" t="s">
        <v>61</v>
      </c>
      <c r="R74" s="31" t="s">
        <v>61</v>
      </c>
      <c r="S74" s="31" t="s">
        <v>61</v>
      </c>
      <c r="T74" s="31" t="s">
        <v>61</v>
      </c>
      <c r="U74" s="31" t="s">
        <v>61</v>
      </c>
      <c r="V74" s="31" t="s">
        <v>61</v>
      </c>
      <c r="W74" s="31" t="s">
        <v>61</v>
      </c>
      <c r="X74" s="31" t="s">
        <v>61</v>
      </c>
      <c r="Y74" s="31" t="s">
        <v>61</v>
      </c>
      <c r="Z74" s="40" t="s">
        <v>61</v>
      </c>
      <c r="AA74" s="31" t="s">
        <v>61</v>
      </c>
      <c r="AB74" s="31" t="s">
        <v>61</v>
      </c>
      <c r="AC74" s="31" t="s">
        <v>61</v>
      </c>
      <c r="AD74" s="31" t="s">
        <v>61</v>
      </c>
      <c r="AE74" s="31" t="s">
        <v>61</v>
      </c>
      <c r="AF74" s="31" t="s">
        <v>61</v>
      </c>
      <c r="AG74" s="31" t="s">
        <v>61</v>
      </c>
      <c r="AH74" s="31"/>
    </row>
    <row r="75" spans="1:34" ht="15" hidden="1" thickBot="1" x14ac:dyDescent="0.35">
      <c r="A75" s="115">
        <f>Beosztás!A111</f>
        <v>0</v>
      </c>
      <c r="B75" s="82">
        <f>VLOOKUP(A75,Beosztás!A108:N413,14,)</f>
        <v>0</v>
      </c>
      <c r="C75" s="31" t="s">
        <v>61</v>
      </c>
      <c r="D75" s="31" t="s">
        <v>61</v>
      </c>
      <c r="E75" s="31" t="s">
        <v>61</v>
      </c>
      <c r="F75" s="31" t="s">
        <v>61</v>
      </c>
      <c r="G75" s="31" t="s">
        <v>61</v>
      </c>
      <c r="H75" s="31" t="s">
        <v>61</v>
      </c>
      <c r="I75" s="31" t="s">
        <v>61</v>
      </c>
      <c r="J75" s="31" t="s">
        <v>61</v>
      </c>
      <c r="K75" s="31" t="s">
        <v>61</v>
      </c>
      <c r="L75" s="31" t="s">
        <v>61</v>
      </c>
      <c r="M75" s="31" t="s">
        <v>61</v>
      </c>
      <c r="N75" s="31" t="s">
        <v>61</v>
      </c>
      <c r="O75" s="31" t="s">
        <v>61</v>
      </c>
      <c r="P75" s="31" t="s">
        <v>61</v>
      </c>
      <c r="Q75" s="31" t="s">
        <v>61</v>
      </c>
      <c r="R75" s="31" t="s">
        <v>61</v>
      </c>
      <c r="S75" s="31" t="s">
        <v>61</v>
      </c>
      <c r="T75" s="31" t="s">
        <v>61</v>
      </c>
      <c r="U75" s="31" t="s">
        <v>61</v>
      </c>
      <c r="V75" s="31" t="s">
        <v>61</v>
      </c>
      <c r="W75" s="31" t="s">
        <v>61</v>
      </c>
      <c r="X75" s="31" t="s">
        <v>61</v>
      </c>
      <c r="Y75" s="31" t="s">
        <v>61</v>
      </c>
      <c r="Z75" s="40" t="s">
        <v>61</v>
      </c>
      <c r="AA75" s="31" t="s">
        <v>61</v>
      </c>
      <c r="AB75" s="31" t="s">
        <v>61</v>
      </c>
      <c r="AC75" s="31" t="s">
        <v>61</v>
      </c>
      <c r="AD75" s="31" t="s">
        <v>61</v>
      </c>
      <c r="AE75" s="31" t="s">
        <v>61</v>
      </c>
      <c r="AF75" s="31" t="s">
        <v>61</v>
      </c>
      <c r="AG75" s="31" t="s">
        <v>61</v>
      </c>
      <c r="AH75" s="31"/>
    </row>
    <row r="76" spans="1:34" ht="15" hidden="1" thickBot="1" x14ac:dyDescent="0.35">
      <c r="A76" s="115">
        <f>Beosztás!A112</f>
        <v>0</v>
      </c>
      <c r="B76" s="82">
        <f>VLOOKUP(A76,Beosztás!A109:N414,14,)</f>
        <v>0</v>
      </c>
      <c r="C76" s="31" t="s">
        <v>61</v>
      </c>
      <c r="D76" s="31" t="s">
        <v>61</v>
      </c>
      <c r="E76" s="31" t="s">
        <v>61</v>
      </c>
      <c r="F76" s="31" t="s">
        <v>61</v>
      </c>
      <c r="G76" s="31" t="s">
        <v>61</v>
      </c>
      <c r="H76" s="31" t="s">
        <v>61</v>
      </c>
      <c r="I76" s="31" t="s">
        <v>61</v>
      </c>
      <c r="J76" s="31" t="s">
        <v>61</v>
      </c>
      <c r="K76" s="31" t="s">
        <v>61</v>
      </c>
      <c r="L76" s="31" t="s">
        <v>61</v>
      </c>
      <c r="M76" s="31" t="s">
        <v>61</v>
      </c>
      <c r="N76" s="31" t="s">
        <v>61</v>
      </c>
      <c r="O76" s="31" t="s">
        <v>61</v>
      </c>
      <c r="P76" s="31" t="s">
        <v>61</v>
      </c>
      <c r="Q76" s="31" t="s">
        <v>61</v>
      </c>
      <c r="R76" s="31" t="s">
        <v>61</v>
      </c>
      <c r="S76" s="31" t="s">
        <v>61</v>
      </c>
      <c r="T76" s="31" t="s">
        <v>61</v>
      </c>
      <c r="U76" s="31" t="s">
        <v>61</v>
      </c>
      <c r="V76" s="31" t="s">
        <v>61</v>
      </c>
      <c r="W76" s="31" t="s">
        <v>61</v>
      </c>
      <c r="X76" s="31" t="s">
        <v>61</v>
      </c>
      <c r="Y76" s="31" t="s">
        <v>61</v>
      </c>
      <c r="Z76" s="40" t="s">
        <v>61</v>
      </c>
      <c r="AA76" s="31" t="s">
        <v>61</v>
      </c>
      <c r="AB76" s="31" t="s">
        <v>61</v>
      </c>
      <c r="AC76" s="31" t="s">
        <v>61</v>
      </c>
      <c r="AD76" s="31" t="s">
        <v>61</v>
      </c>
      <c r="AE76" s="31" t="s">
        <v>61</v>
      </c>
      <c r="AF76" s="31" t="s">
        <v>61</v>
      </c>
      <c r="AG76" s="31" t="s">
        <v>61</v>
      </c>
      <c r="AH76" s="31"/>
    </row>
    <row r="77" spans="1:34" ht="15" hidden="1" thickBot="1" x14ac:dyDescent="0.35">
      <c r="A77" s="115">
        <f>Beosztás!A113</f>
        <v>0</v>
      </c>
      <c r="B77" s="82">
        <f>VLOOKUP(A77,Beosztás!A110:N415,14,)</f>
        <v>0</v>
      </c>
      <c r="C77" s="31" t="s">
        <v>61</v>
      </c>
      <c r="D77" s="31" t="s">
        <v>61</v>
      </c>
      <c r="E77" s="31" t="s">
        <v>61</v>
      </c>
      <c r="F77" s="31" t="s">
        <v>61</v>
      </c>
      <c r="G77" s="31" t="s">
        <v>61</v>
      </c>
      <c r="H77" s="31" t="s">
        <v>61</v>
      </c>
      <c r="I77" s="31" t="s">
        <v>61</v>
      </c>
      <c r="J77" s="31" t="s">
        <v>61</v>
      </c>
      <c r="K77" s="31" t="s">
        <v>61</v>
      </c>
      <c r="L77" s="31" t="s">
        <v>61</v>
      </c>
      <c r="M77" s="31" t="s">
        <v>61</v>
      </c>
      <c r="N77" s="31" t="s">
        <v>61</v>
      </c>
      <c r="O77" s="31" t="s">
        <v>61</v>
      </c>
      <c r="P77" s="31" t="s">
        <v>61</v>
      </c>
      <c r="Q77" s="31" t="s">
        <v>61</v>
      </c>
      <c r="R77" s="31" t="s">
        <v>61</v>
      </c>
      <c r="S77" s="31" t="s">
        <v>61</v>
      </c>
      <c r="T77" s="31" t="s">
        <v>61</v>
      </c>
      <c r="U77" s="31" t="s">
        <v>61</v>
      </c>
      <c r="V77" s="31" t="s">
        <v>61</v>
      </c>
      <c r="W77" s="31" t="s">
        <v>61</v>
      </c>
      <c r="X77" s="31" t="s">
        <v>61</v>
      </c>
      <c r="Y77" s="31" t="s">
        <v>61</v>
      </c>
      <c r="Z77" s="40" t="s">
        <v>61</v>
      </c>
      <c r="AA77" s="31" t="s">
        <v>61</v>
      </c>
      <c r="AB77" s="31" t="s">
        <v>61</v>
      </c>
      <c r="AC77" s="31" t="s">
        <v>61</v>
      </c>
      <c r="AD77" s="31" t="s">
        <v>61</v>
      </c>
      <c r="AE77" s="31" t="s">
        <v>61</v>
      </c>
      <c r="AF77" s="31" t="s">
        <v>61</v>
      </c>
      <c r="AG77" s="31" t="s">
        <v>61</v>
      </c>
      <c r="AH77" s="31"/>
    </row>
    <row r="78" spans="1:34" ht="15" hidden="1" thickBot="1" x14ac:dyDescent="0.35">
      <c r="A78" s="115">
        <f>Beosztás!A114</f>
        <v>0</v>
      </c>
      <c r="B78" s="82">
        <f>VLOOKUP(A78,Beosztás!A111:N416,14,)</f>
        <v>0</v>
      </c>
      <c r="C78" s="31" t="s">
        <v>61</v>
      </c>
      <c r="D78" s="31" t="s">
        <v>61</v>
      </c>
      <c r="E78" s="31" t="s">
        <v>61</v>
      </c>
      <c r="F78" s="31" t="s">
        <v>61</v>
      </c>
      <c r="G78" s="31" t="s">
        <v>61</v>
      </c>
      <c r="H78" s="31" t="s">
        <v>61</v>
      </c>
      <c r="I78" s="31" t="s">
        <v>61</v>
      </c>
      <c r="J78" s="31" t="s">
        <v>61</v>
      </c>
      <c r="K78" s="31" t="s">
        <v>61</v>
      </c>
      <c r="L78" s="31" t="s">
        <v>61</v>
      </c>
      <c r="M78" s="31" t="s">
        <v>61</v>
      </c>
      <c r="N78" s="31" t="s">
        <v>61</v>
      </c>
      <c r="O78" s="31" t="s">
        <v>61</v>
      </c>
      <c r="P78" s="31" t="s">
        <v>61</v>
      </c>
      <c r="Q78" s="31" t="s">
        <v>61</v>
      </c>
      <c r="R78" s="31" t="s">
        <v>61</v>
      </c>
      <c r="S78" s="31" t="s">
        <v>61</v>
      </c>
      <c r="T78" s="31" t="s">
        <v>61</v>
      </c>
      <c r="U78" s="31" t="s">
        <v>61</v>
      </c>
      <c r="V78" s="31" t="s">
        <v>61</v>
      </c>
      <c r="W78" s="31" t="s">
        <v>61</v>
      </c>
      <c r="X78" s="31" t="s">
        <v>61</v>
      </c>
      <c r="Y78" s="31" t="s">
        <v>61</v>
      </c>
      <c r="Z78" s="40" t="s">
        <v>61</v>
      </c>
      <c r="AA78" s="31" t="s">
        <v>61</v>
      </c>
      <c r="AB78" s="31" t="s">
        <v>61</v>
      </c>
      <c r="AC78" s="31" t="s">
        <v>61</v>
      </c>
      <c r="AD78" s="31" t="s">
        <v>61</v>
      </c>
      <c r="AE78" s="31" t="s">
        <v>61</v>
      </c>
      <c r="AF78" s="31" t="s">
        <v>61</v>
      </c>
      <c r="AG78" s="31" t="s">
        <v>61</v>
      </c>
      <c r="AH78" s="31"/>
    </row>
    <row r="79" spans="1:34" ht="15" hidden="1" thickBot="1" x14ac:dyDescent="0.35">
      <c r="A79" s="115">
        <f>Beosztás!A115</f>
        <v>0</v>
      </c>
      <c r="B79" s="82">
        <f>VLOOKUP(A79,Beosztás!A112:N417,14,)</f>
        <v>0</v>
      </c>
      <c r="C79" s="31" t="s">
        <v>61</v>
      </c>
      <c r="D79" s="31" t="s">
        <v>61</v>
      </c>
      <c r="E79" s="31" t="s">
        <v>61</v>
      </c>
      <c r="F79" s="31" t="s">
        <v>61</v>
      </c>
      <c r="G79" s="31" t="s">
        <v>61</v>
      </c>
      <c r="H79" s="31" t="s">
        <v>61</v>
      </c>
      <c r="I79" s="31" t="s">
        <v>61</v>
      </c>
      <c r="J79" s="31" t="s">
        <v>61</v>
      </c>
      <c r="K79" s="31" t="s">
        <v>61</v>
      </c>
      <c r="L79" s="31" t="s">
        <v>61</v>
      </c>
      <c r="M79" s="31" t="s">
        <v>61</v>
      </c>
      <c r="N79" s="31" t="s">
        <v>61</v>
      </c>
      <c r="O79" s="31" t="s">
        <v>61</v>
      </c>
      <c r="P79" s="31" t="s">
        <v>61</v>
      </c>
      <c r="Q79" s="31" t="s">
        <v>61</v>
      </c>
      <c r="R79" s="31" t="s">
        <v>61</v>
      </c>
      <c r="S79" s="31" t="s">
        <v>61</v>
      </c>
      <c r="T79" s="31" t="s">
        <v>61</v>
      </c>
      <c r="U79" s="31" t="s">
        <v>61</v>
      </c>
      <c r="V79" s="31" t="s">
        <v>61</v>
      </c>
      <c r="W79" s="31" t="s">
        <v>61</v>
      </c>
      <c r="X79" s="31" t="s">
        <v>61</v>
      </c>
      <c r="Y79" s="31" t="s">
        <v>61</v>
      </c>
      <c r="Z79" s="40" t="s">
        <v>61</v>
      </c>
      <c r="AA79" s="31" t="s">
        <v>61</v>
      </c>
      <c r="AB79" s="31" t="s">
        <v>61</v>
      </c>
      <c r="AC79" s="31" t="s">
        <v>61</v>
      </c>
      <c r="AD79" s="31" t="s">
        <v>61</v>
      </c>
      <c r="AE79" s="31" t="s">
        <v>61</v>
      </c>
      <c r="AF79" s="31" t="s">
        <v>61</v>
      </c>
      <c r="AG79" s="31" t="s">
        <v>61</v>
      </c>
      <c r="AH79" s="31"/>
    </row>
    <row r="80" spans="1:34" ht="15" hidden="1" thickBot="1" x14ac:dyDescent="0.35">
      <c r="A80" s="115">
        <f>Beosztás!A116</f>
        <v>0</v>
      </c>
      <c r="B80" s="82">
        <f>VLOOKUP(A80,Beosztás!A113:N418,14,)</f>
        <v>0</v>
      </c>
      <c r="C80" s="31" t="s">
        <v>61</v>
      </c>
      <c r="D80" s="31" t="s">
        <v>61</v>
      </c>
      <c r="E80" s="31" t="s">
        <v>61</v>
      </c>
      <c r="F80" s="31" t="s">
        <v>61</v>
      </c>
      <c r="G80" s="31" t="s">
        <v>61</v>
      </c>
      <c r="H80" s="31" t="s">
        <v>61</v>
      </c>
      <c r="I80" s="31" t="s">
        <v>61</v>
      </c>
      <c r="J80" s="31" t="s">
        <v>61</v>
      </c>
      <c r="K80" s="31" t="s">
        <v>61</v>
      </c>
      <c r="L80" s="31" t="s">
        <v>61</v>
      </c>
      <c r="M80" s="31" t="s">
        <v>61</v>
      </c>
      <c r="N80" s="31" t="s">
        <v>61</v>
      </c>
      <c r="O80" s="31" t="s">
        <v>61</v>
      </c>
      <c r="P80" s="31" t="s">
        <v>61</v>
      </c>
      <c r="Q80" s="31" t="s">
        <v>61</v>
      </c>
      <c r="R80" s="31" t="s">
        <v>61</v>
      </c>
      <c r="S80" s="31" t="s">
        <v>61</v>
      </c>
      <c r="T80" s="31" t="s">
        <v>61</v>
      </c>
      <c r="U80" s="31" t="s">
        <v>61</v>
      </c>
      <c r="V80" s="31" t="s">
        <v>61</v>
      </c>
      <c r="W80" s="31" t="s">
        <v>61</v>
      </c>
      <c r="X80" s="31" t="s">
        <v>61</v>
      </c>
      <c r="Y80" s="31" t="s">
        <v>61</v>
      </c>
      <c r="Z80" s="40" t="s">
        <v>61</v>
      </c>
      <c r="AA80" s="31" t="s">
        <v>61</v>
      </c>
      <c r="AB80" s="31" t="s">
        <v>61</v>
      </c>
      <c r="AC80" s="31" t="s">
        <v>61</v>
      </c>
      <c r="AD80" s="31" t="s">
        <v>61</v>
      </c>
      <c r="AE80" s="31" t="s">
        <v>61</v>
      </c>
      <c r="AF80" s="31" t="s">
        <v>61</v>
      </c>
      <c r="AG80" s="31" t="s">
        <v>61</v>
      </c>
      <c r="AH80" s="31"/>
    </row>
    <row r="81" spans="1:34" ht="15" hidden="1" thickBot="1" x14ac:dyDescent="0.35">
      <c r="A81" s="115">
        <f>Beosztás!A117</f>
        <v>0</v>
      </c>
      <c r="B81" s="82">
        <f>VLOOKUP(A81,Beosztás!A114:N419,14,)</f>
        <v>0</v>
      </c>
      <c r="C81" s="31" t="s">
        <v>61</v>
      </c>
      <c r="D81" s="31" t="s">
        <v>61</v>
      </c>
      <c r="E81" s="31" t="s">
        <v>61</v>
      </c>
      <c r="F81" s="31" t="s">
        <v>61</v>
      </c>
      <c r="G81" s="31" t="s">
        <v>61</v>
      </c>
      <c r="H81" s="31" t="s">
        <v>61</v>
      </c>
      <c r="I81" s="31" t="s">
        <v>61</v>
      </c>
      <c r="J81" s="31" t="s">
        <v>61</v>
      </c>
      <c r="K81" s="31" t="s">
        <v>61</v>
      </c>
      <c r="L81" s="31" t="s">
        <v>61</v>
      </c>
      <c r="M81" s="31" t="s">
        <v>61</v>
      </c>
      <c r="N81" s="31" t="s">
        <v>61</v>
      </c>
      <c r="O81" s="31" t="s">
        <v>61</v>
      </c>
      <c r="P81" s="31" t="s">
        <v>61</v>
      </c>
      <c r="Q81" s="31" t="s">
        <v>61</v>
      </c>
      <c r="R81" s="31" t="s">
        <v>61</v>
      </c>
      <c r="S81" s="31" t="s">
        <v>61</v>
      </c>
      <c r="T81" s="31" t="s">
        <v>61</v>
      </c>
      <c r="U81" s="31" t="s">
        <v>61</v>
      </c>
      <c r="V81" s="31" t="s">
        <v>61</v>
      </c>
      <c r="W81" s="31" t="s">
        <v>61</v>
      </c>
      <c r="X81" s="31" t="s">
        <v>61</v>
      </c>
      <c r="Y81" s="31" t="s">
        <v>61</v>
      </c>
      <c r="Z81" s="40" t="s">
        <v>61</v>
      </c>
      <c r="AA81" s="31" t="s">
        <v>61</v>
      </c>
      <c r="AB81" s="31" t="s">
        <v>61</v>
      </c>
      <c r="AC81" s="31" t="s">
        <v>61</v>
      </c>
      <c r="AD81" s="31" t="s">
        <v>61</v>
      </c>
      <c r="AE81" s="31" t="s">
        <v>61</v>
      </c>
      <c r="AF81" s="31" t="s">
        <v>61</v>
      </c>
      <c r="AG81" s="31" t="s">
        <v>61</v>
      </c>
      <c r="AH81" s="31"/>
    </row>
    <row r="82" spans="1:34" ht="15" hidden="1" thickBot="1" x14ac:dyDescent="0.35">
      <c r="A82" s="115">
        <f>Beosztás!A118</f>
        <v>0</v>
      </c>
      <c r="B82" s="82">
        <f>VLOOKUP(A82,Beosztás!A115:N420,14,)</f>
        <v>0</v>
      </c>
      <c r="C82" s="31" t="s">
        <v>61</v>
      </c>
      <c r="D82" s="31" t="s">
        <v>61</v>
      </c>
      <c r="E82" s="31" t="s">
        <v>61</v>
      </c>
      <c r="F82" s="31" t="s">
        <v>61</v>
      </c>
      <c r="G82" s="31" t="s">
        <v>61</v>
      </c>
      <c r="H82" s="31" t="s">
        <v>61</v>
      </c>
      <c r="I82" s="31" t="s">
        <v>61</v>
      </c>
      <c r="J82" s="31" t="s">
        <v>61</v>
      </c>
      <c r="K82" s="31" t="s">
        <v>61</v>
      </c>
      <c r="L82" s="31" t="s">
        <v>61</v>
      </c>
      <c r="M82" s="31" t="s">
        <v>61</v>
      </c>
      <c r="N82" s="31" t="s">
        <v>61</v>
      </c>
      <c r="O82" s="31" t="s">
        <v>61</v>
      </c>
      <c r="P82" s="31" t="s">
        <v>61</v>
      </c>
      <c r="Q82" s="31" t="s">
        <v>61</v>
      </c>
      <c r="R82" s="31" t="s">
        <v>61</v>
      </c>
      <c r="S82" s="31" t="s">
        <v>61</v>
      </c>
      <c r="T82" s="31" t="s">
        <v>61</v>
      </c>
      <c r="U82" s="31" t="s">
        <v>61</v>
      </c>
      <c r="V82" s="31" t="s">
        <v>61</v>
      </c>
      <c r="W82" s="31" t="s">
        <v>61</v>
      </c>
      <c r="X82" s="31" t="s">
        <v>61</v>
      </c>
      <c r="Y82" s="31" t="s">
        <v>61</v>
      </c>
      <c r="Z82" s="152" t="s">
        <v>61</v>
      </c>
      <c r="AA82" s="31" t="s">
        <v>61</v>
      </c>
      <c r="AB82" s="31" t="s">
        <v>61</v>
      </c>
      <c r="AC82" s="31" t="s">
        <v>61</v>
      </c>
      <c r="AD82" s="31" t="s">
        <v>61</v>
      </c>
      <c r="AE82" s="31" t="s">
        <v>61</v>
      </c>
      <c r="AF82" s="31" t="s">
        <v>61</v>
      </c>
      <c r="AG82" s="31" t="s">
        <v>61</v>
      </c>
      <c r="AH82" s="31"/>
    </row>
    <row r="83" spans="1:34" ht="15" hidden="1" thickBot="1" x14ac:dyDescent="0.35">
      <c r="A83" s="115">
        <f>Beosztás!A119</f>
        <v>0</v>
      </c>
      <c r="B83" s="82">
        <f>VLOOKUP(A83,Beosztás!A116:N421,14,)</f>
        <v>0</v>
      </c>
      <c r="C83" s="31" t="s">
        <v>61</v>
      </c>
      <c r="D83" s="40" t="s">
        <v>61</v>
      </c>
      <c r="E83" s="40" t="s">
        <v>61</v>
      </c>
      <c r="F83" s="40" t="s">
        <v>61</v>
      </c>
      <c r="G83" s="40" t="s">
        <v>61</v>
      </c>
      <c r="H83" s="40" t="s">
        <v>61</v>
      </c>
      <c r="I83" s="40" t="s">
        <v>61</v>
      </c>
      <c r="J83" s="40" t="s">
        <v>61</v>
      </c>
      <c r="K83" s="40" t="s">
        <v>61</v>
      </c>
      <c r="L83" s="40" t="s">
        <v>61</v>
      </c>
      <c r="M83" s="40" t="s">
        <v>61</v>
      </c>
      <c r="N83" s="40" t="s">
        <v>61</v>
      </c>
      <c r="O83" s="40" t="s">
        <v>61</v>
      </c>
      <c r="P83" s="40" t="s">
        <v>61</v>
      </c>
      <c r="Q83" s="40" t="s">
        <v>61</v>
      </c>
      <c r="R83" s="40" t="s">
        <v>61</v>
      </c>
      <c r="S83" s="40" t="s">
        <v>61</v>
      </c>
      <c r="T83" s="40" t="s">
        <v>61</v>
      </c>
      <c r="U83" s="40" t="s">
        <v>61</v>
      </c>
      <c r="V83" s="40" t="s">
        <v>61</v>
      </c>
      <c r="W83" s="40" t="s">
        <v>61</v>
      </c>
      <c r="X83" s="40" t="s">
        <v>61</v>
      </c>
      <c r="Y83" s="40" t="s">
        <v>61</v>
      </c>
      <c r="Z83" s="158" t="s">
        <v>61</v>
      </c>
      <c r="AA83" s="40" t="s">
        <v>61</v>
      </c>
      <c r="AB83" s="40" t="s">
        <v>61</v>
      </c>
      <c r="AC83" s="40" t="s">
        <v>61</v>
      </c>
      <c r="AD83" s="40" t="s">
        <v>61</v>
      </c>
      <c r="AE83" s="40" t="s">
        <v>61</v>
      </c>
      <c r="AF83" s="40" t="s">
        <v>61</v>
      </c>
      <c r="AG83" s="40" t="s">
        <v>61</v>
      </c>
      <c r="AH83" s="40"/>
    </row>
    <row r="84" spans="1:34" ht="15" hidden="1" thickBot="1" x14ac:dyDescent="0.35">
      <c r="A84" s="115">
        <f>Beosztás!A120</f>
        <v>0</v>
      </c>
      <c r="B84" s="82">
        <f>VLOOKUP(A84,Beosztás!A117:N422,14,)</f>
        <v>0</v>
      </c>
      <c r="C84" s="31" t="s">
        <v>61</v>
      </c>
      <c r="D84" s="31" t="s">
        <v>61</v>
      </c>
      <c r="E84" s="31" t="s">
        <v>61</v>
      </c>
      <c r="F84" s="31" t="s">
        <v>61</v>
      </c>
      <c r="G84" s="31" t="s">
        <v>61</v>
      </c>
      <c r="H84" s="31" t="s">
        <v>61</v>
      </c>
      <c r="I84" s="31" t="s">
        <v>61</v>
      </c>
      <c r="J84" s="31" t="s">
        <v>61</v>
      </c>
      <c r="K84" s="31" t="s">
        <v>61</v>
      </c>
      <c r="L84" s="31" t="s">
        <v>61</v>
      </c>
      <c r="M84" s="31" t="s">
        <v>61</v>
      </c>
      <c r="N84" s="31" t="s">
        <v>61</v>
      </c>
      <c r="O84" s="31" t="s">
        <v>61</v>
      </c>
      <c r="P84" s="31" t="s">
        <v>61</v>
      </c>
      <c r="Q84" s="31" t="s">
        <v>61</v>
      </c>
      <c r="R84" s="31" t="s">
        <v>61</v>
      </c>
      <c r="S84" s="31" t="s">
        <v>61</v>
      </c>
      <c r="T84" s="31" t="s">
        <v>61</v>
      </c>
      <c r="U84" s="31" t="s">
        <v>61</v>
      </c>
      <c r="V84" s="31" t="s">
        <v>61</v>
      </c>
      <c r="W84" s="31" t="s">
        <v>61</v>
      </c>
      <c r="X84" s="31" t="s">
        <v>61</v>
      </c>
      <c r="Y84" s="31" t="s">
        <v>61</v>
      </c>
      <c r="Z84" s="40" t="s">
        <v>61</v>
      </c>
      <c r="AA84" s="31" t="s">
        <v>61</v>
      </c>
      <c r="AB84" s="31" t="s">
        <v>61</v>
      </c>
      <c r="AC84" s="31" t="s">
        <v>61</v>
      </c>
      <c r="AD84" s="31" t="s">
        <v>61</v>
      </c>
      <c r="AE84" s="31" t="s">
        <v>61</v>
      </c>
      <c r="AF84" s="31" t="s">
        <v>61</v>
      </c>
      <c r="AG84" s="31" t="s">
        <v>61</v>
      </c>
      <c r="AH84" s="31"/>
    </row>
    <row r="85" spans="1:34" ht="15" hidden="1" thickBot="1" x14ac:dyDescent="0.35">
      <c r="A85" s="115">
        <f>Beosztás!A121</f>
        <v>0</v>
      </c>
      <c r="B85" s="82">
        <f>VLOOKUP(A85,Beosztás!A118:N423,14,)</f>
        <v>0</v>
      </c>
      <c r="C85" s="31" t="s">
        <v>61</v>
      </c>
      <c r="D85" s="31" t="s">
        <v>61</v>
      </c>
      <c r="E85" s="31" t="s">
        <v>61</v>
      </c>
      <c r="F85" s="31" t="s">
        <v>61</v>
      </c>
      <c r="G85" s="31" t="s">
        <v>61</v>
      </c>
      <c r="H85" s="31" t="s">
        <v>61</v>
      </c>
      <c r="I85" s="31" t="s">
        <v>61</v>
      </c>
      <c r="J85" s="31" t="s">
        <v>61</v>
      </c>
      <c r="K85" s="31" t="s">
        <v>61</v>
      </c>
      <c r="L85" s="31" t="s">
        <v>61</v>
      </c>
      <c r="M85" s="31" t="s">
        <v>61</v>
      </c>
      <c r="N85" s="31" t="s">
        <v>61</v>
      </c>
      <c r="O85" s="31" t="s">
        <v>61</v>
      </c>
      <c r="P85" s="31" t="s">
        <v>61</v>
      </c>
      <c r="Q85" s="31" t="s">
        <v>61</v>
      </c>
      <c r="R85" s="31" t="s">
        <v>61</v>
      </c>
      <c r="S85" s="31" t="s">
        <v>61</v>
      </c>
      <c r="T85" s="31" t="s">
        <v>61</v>
      </c>
      <c r="U85" s="31" t="s">
        <v>61</v>
      </c>
      <c r="V85" s="31" t="s">
        <v>61</v>
      </c>
      <c r="W85" s="31" t="s">
        <v>61</v>
      </c>
      <c r="X85" s="31" t="s">
        <v>61</v>
      </c>
      <c r="Y85" s="31" t="s">
        <v>61</v>
      </c>
      <c r="Z85" s="40" t="s">
        <v>61</v>
      </c>
      <c r="AA85" s="31" t="s">
        <v>61</v>
      </c>
      <c r="AB85" s="31" t="s">
        <v>61</v>
      </c>
      <c r="AC85" s="31" t="s">
        <v>61</v>
      </c>
      <c r="AD85" s="31" t="s">
        <v>61</v>
      </c>
      <c r="AE85" s="31" t="s">
        <v>61</v>
      </c>
      <c r="AF85" s="31" t="s">
        <v>61</v>
      </c>
      <c r="AG85" s="31" t="s">
        <v>61</v>
      </c>
      <c r="AH85" s="31"/>
    </row>
    <row r="86" spans="1:34" ht="15" hidden="1" thickBot="1" x14ac:dyDescent="0.35">
      <c r="A86" s="115">
        <f>Beosztás!A122</f>
        <v>0</v>
      </c>
      <c r="B86" s="82">
        <f>VLOOKUP(A86,Beosztás!A119:N424,14,)</f>
        <v>0</v>
      </c>
      <c r="C86" s="31" t="s">
        <v>61</v>
      </c>
      <c r="D86" s="31" t="s">
        <v>61</v>
      </c>
      <c r="E86" s="31" t="s">
        <v>61</v>
      </c>
      <c r="F86" s="31" t="s">
        <v>61</v>
      </c>
      <c r="G86" s="31" t="s">
        <v>61</v>
      </c>
      <c r="H86" s="31" t="s">
        <v>61</v>
      </c>
      <c r="I86" s="31" t="s">
        <v>61</v>
      </c>
      <c r="J86" s="31" t="s">
        <v>61</v>
      </c>
      <c r="K86" s="31" t="s">
        <v>61</v>
      </c>
      <c r="L86" s="31" t="s">
        <v>61</v>
      </c>
      <c r="M86" s="31" t="s">
        <v>61</v>
      </c>
      <c r="N86" s="31" t="s">
        <v>61</v>
      </c>
      <c r="O86" s="31" t="s">
        <v>61</v>
      </c>
      <c r="P86" s="31" t="s">
        <v>61</v>
      </c>
      <c r="Q86" s="31" t="s">
        <v>61</v>
      </c>
      <c r="R86" s="31" t="s">
        <v>61</v>
      </c>
      <c r="S86" s="31" t="s">
        <v>61</v>
      </c>
      <c r="T86" s="31" t="s">
        <v>61</v>
      </c>
      <c r="U86" s="31" t="s">
        <v>61</v>
      </c>
      <c r="V86" s="31" t="s">
        <v>61</v>
      </c>
      <c r="W86" s="31" t="s">
        <v>61</v>
      </c>
      <c r="X86" s="31" t="s">
        <v>61</v>
      </c>
      <c r="Y86" s="31" t="s">
        <v>61</v>
      </c>
      <c r="Z86" s="40" t="s">
        <v>61</v>
      </c>
      <c r="AA86" s="31" t="s">
        <v>61</v>
      </c>
      <c r="AB86" s="31" t="s">
        <v>61</v>
      </c>
      <c r="AC86" s="31" t="s">
        <v>61</v>
      </c>
      <c r="AD86" s="31" t="s">
        <v>61</v>
      </c>
      <c r="AE86" s="31" t="s">
        <v>61</v>
      </c>
      <c r="AF86" s="31" t="s">
        <v>61</v>
      </c>
      <c r="AG86" s="31" t="s">
        <v>61</v>
      </c>
      <c r="AH86" s="31"/>
    </row>
    <row r="87" spans="1:34" ht="15" hidden="1" thickBot="1" x14ac:dyDescent="0.35">
      <c r="A87" s="115">
        <f>Beosztás!A123</f>
        <v>0</v>
      </c>
      <c r="B87" s="82">
        <f>VLOOKUP(A87,Beosztás!A120:N425,14,)</f>
        <v>0</v>
      </c>
      <c r="C87" s="31" t="s">
        <v>61</v>
      </c>
      <c r="D87" s="31" t="s">
        <v>61</v>
      </c>
      <c r="E87" s="31" t="s">
        <v>61</v>
      </c>
      <c r="F87" s="31" t="s">
        <v>61</v>
      </c>
      <c r="G87" s="31" t="s">
        <v>61</v>
      </c>
      <c r="H87" s="31" t="s">
        <v>61</v>
      </c>
      <c r="I87" s="31" t="s">
        <v>61</v>
      </c>
      <c r="J87" s="31" t="s">
        <v>61</v>
      </c>
      <c r="K87" s="31" t="s">
        <v>61</v>
      </c>
      <c r="L87" s="31" t="s">
        <v>61</v>
      </c>
      <c r="M87" s="31" t="s">
        <v>61</v>
      </c>
      <c r="N87" s="31" t="s">
        <v>61</v>
      </c>
      <c r="O87" s="31" t="s">
        <v>61</v>
      </c>
      <c r="P87" s="31" t="s">
        <v>61</v>
      </c>
      <c r="Q87" s="31" t="s">
        <v>61</v>
      </c>
      <c r="R87" s="31" t="s">
        <v>61</v>
      </c>
      <c r="S87" s="31" t="s">
        <v>61</v>
      </c>
      <c r="T87" s="31" t="s">
        <v>61</v>
      </c>
      <c r="U87" s="31" t="s">
        <v>61</v>
      </c>
      <c r="V87" s="31" t="s">
        <v>61</v>
      </c>
      <c r="W87" s="31" t="s">
        <v>61</v>
      </c>
      <c r="X87" s="31" t="s">
        <v>61</v>
      </c>
      <c r="Y87" s="31" t="s">
        <v>61</v>
      </c>
      <c r="Z87" s="40" t="s">
        <v>61</v>
      </c>
      <c r="AA87" s="31" t="s">
        <v>61</v>
      </c>
      <c r="AB87" s="31" t="s">
        <v>61</v>
      </c>
      <c r="AC87" s="31" t="s">
        <v>61</v>
      </c>
      <c r="AD87" s="31" t="s">
        <v>61</v>
      </c>
      <c r="AE87" s="31" t="s">
        <v>61</v>
      </c>
      <c r="AF87" s="31" t="s">
        <v>61</v>
      </c>
      <c r="AG87" s="31" t="s">
        <v>61</v>
      </c>
      <c r="AH87" s="31"/>
    </row>
    <row r="88" spans="1:34" ht="15" hidden="1" thickBot="1" x14ac:dyDescent="0.35">
      <c r="A88" s="115">
        <f>Beosztás!A124</f>
        <v>0</v>
      </c>
      <c r="B88" s="82">
        <f>VLOOKUP(A88,Beosztás!A121:N426,14,)</f>
        <v>0</v>
      </c>
      <c r="C88" s="31" t="s">
        <v>61</v>
      </c>
      <c r="D88" s="31" t="s">
        <v>61</v>
      </c>
      <c r="E88" s="31" t="s">
        <v>61</v>
      </c>
      <c r="F88" s="31" t="s">
        <v>61</v>
      </c>
      <c r="G88" s="31" t="s">
        <v>61</v>
      </c>
      <c r="H88" s="31" t="s">
        <v>61</v>
      </c>
      <c r="I88" s="31" t="s">
        <v>61</v>
      </c>
      <c r="J88" s="31" t="s">
        <v>61</v>
      </c>
      <c r="K88" s="31" t="s">
        <v>61</v>
      </c>
      <c r="L88" s="31" t="s">
        <v>61</v>
      </c>
      <c r="M88" s="31" t="s">
        <v>61</v>
      </c>
      <c r="N88" s="31" t="s">
        <v>61</v>
      </c>
      <c r="O88" s="31" t="s">
        <v>61</v>
      </c>
      <c r="P88" s="31" t="s">
        <v>61</v>
      </c>
      <c r="Q88" s="31" t="s">
        <v>61</v>
      </c>
      <c r="R88" s="31" t="s">
        <v>61</v>
      </c>
      <c r="S88" s="31" t="s">
        <v>61</v>
      </c>
      <c r="T88" s="31" t="s">
        <v>61</v>
      </c>
      <c r="U88" s="31" t="s">
        <v>61</v>
      </c>
      <c r="V88" s="31" t="s">
        <v>61</v>
      </c>
      <c r="W88" s="31" t="s">
        <v>61</v>
      </c>
      <c r="X88" s="31" t="s">
        <v>61</v>
      </c>
      <c r="Y88" s="31" t="s">
        <v>61</v>
      </c>
      <c r="Z88" s="40" t="s">
        <v>61</v>
      </c>
      <c r="AA88" s="31" t="s">
        <v>61</v>
      </c>
      <c r="AB88" s="31" t="s">
        <v>61</v>
      </c>
      <c r="AC88" s="31" t="s">
        <v>61</v>
      </c>
      <c r="AD88" s="31" t="s">
        <v>61</v>
      </c>
      <c r="AE88" s="31" t="s">
        <v>61</v>
      </c>
      <c r="AF88" s="31" t="s">
        <v>61</v>
      </c>
      <c r="AG88" s="31" t="s">
        <v>61</v>
      </c>
      <c r="AH88" s="31"/>
    </row>
    <row r="89" spans="1:34" ht="15" hidden="1" thickBot="1" x14ac:dyDescent="0.35">
      <c r="A89" s="115">
        <f>Beosztás!A125</f>
        <v>0</v>
      </c>
      <c r="B89" s="82">
        <f>VLOOKUP(A89,Beosztás!A122:N427,14,)</f>
        <v>0</v>
      </c>
      <c r="C89" s="31" t="s">
        <v>61</v>
      </c>
      <c r="D89" s="31" t="s">
        <v>61</v>
      </c>
      <c r="E89" s="31" t="s">
        <v>61</v>
      </c>
      <c r="F89" s="31" t="s">
        <v>61</v>
      </c>
      <c r="G89" s="31" t="s">
        <v>61</v>
      </c>
      <c r="H89" s="31" t="s">
        <v>61</v>
      </c>
      <c r="I89" s="31" t="s">
        <v>61</v>
      </c>
      <c r="J89" s="31" t="s">
        <v>61</v>
      </c>
      <c r="K89" s="31" t="s">
        <v>61</v>
      </c>
      <c r="L89" s="31" t="s">
        <v>61</v>
      </c>
      <c r="M89" s="31" t="s">
        <v>61</v>
      </c>
      <c r="N89" s="31" t="s">
        <v>61</v>
      </c>
      <c r="O89" s="31" t="s">
        <v>61</v>
      </c>
      <c r="P89" s="31" t="s">
        <v>61</v>
      </c>
      <c r="Q89" s="31" t="s">
        <v>61</v>
      </c>
      <c r="R89" s="31" t="s">
        <v>61</v>
      </c>
      <c r="S89" s="31" t="s">
        <v>61</v>
      </c>
      <c r="T89" s="31" t="s">
        <v>61</v>
      </c>
      <c r="U89" s="31" t="s">
        <v>61</v>
      </c>
      <c r="V89" s="31" t="s">
        <v>61</v>
      </c>
      <c r="W89" s="31" t="s">
        <v>61</v>
      </c>
      <c r="X89" s="31" t="s">
        <v>61</v>
      </c>
      <c r="Y89" s="31" t="s">
        <v>61</v>
      </c>
      <c r="Z89" s="40" t="s">
        <v>61</v>
      </c>
      <c r="AA89" s="31" t="s">
        <v>61</v>
      </c>
      <c r="AB89" s="31" t="s">
        <v>61</v>
      </c>
      <c r="AC89" s="31" t="s">
        <v>61</v>
      </c>
      <c r="AD89" s="31" t="s">
        <v>61</v>
      </c>
      <c r="AE89" s="31" t="s">
        <v>61</v>
      </c>
      <c r="AF89" s="31" t="s">
        <v>61</v>
      </c>
      <c r="AG89" s="31" t="s">
        <v>61</v>
      </c>
      <c r="AH89" s="31"/>
    </row>
    <row r="90" spans="1:34" ht="15" hidden="1" thickBot="1" x14ac:dyDescent="0.35">
      <c r="A90" s="115">
        <f>Beosztás!A126</f>
        <v>0</v>
      </c>
      <c r="B90" s="82">
        <f>VLOOKUP(A90,Beosztás!A123:N428,14,)</f>
        <v>0</v>
      </c>
      <c r="C90" s="31" t="s">
        <v>61</v>
      </c>
      <c r="D90" s="31" t="s">
        <v>61</v>
      </c>
      <c r="E90" s="31" t="s">
        <v>61</v>
      </c>
      <c r="F90" s="31" t="s">
        <v>61</v>
      </c>
      <c r="G90" s="31" t="s">
        <v>61</v>
      </c>
      <c r="H90" s="31" t="s">
        <v>61</v>
      </c>
      <c r="I90" s="31" t="s">
        <v>61</v>
      </c>
      <c r="J90" s="31" t="s">
        <v>61</v>
      </c>
      <c r="K90" s="31" t="s">
        <v>61</v>
      </c>
      <c r="L90" s="31" t="s">
        <v>61</v>
      </c>
      <c r="M90" s="31" t="s">
        <v>61</v>
      </c>
      <c r="N90" s="31" t="s">
        <v>61</v>
      </c>
      <c r="O90" s="31" t="s">
        <v>61</v>
      </c>
      <c r="P90" s="31" t="s">
        <v>61</v>
      </c>
      <c r="Q90" s="31" t="s">
        <v>61</v>
      </c>
      <c r="R90" s="31" t="s">
        <v>61</v>
      </c>
      <c r="S90" s="31" t="s">
        <v>61</v>
      </c>
      <c r="T90" s="31" t="s">
        <v>61</v>
      </c>
      <c r="U90" s="31" t="s">
        <v>61</v>
      </c>
      <c r="V90" s="31" t="s">
        <v>61</v>
      </c>
      <c r="W90" s="31" t="s">
        <v>61</v>
      </c>
      <c r="X90" s="31" t="s">
        <v>61</v>
      </c>
      <c r="Y90" s="31" t="s">
        <v>61</v>
      </c>
      <c r="Z90" s="40" t="s">
        <v>61</v>
      </c>
      <c r="AA90" s="31" t="s">
        <v>61</v>
      </c>
      <c r="AB90" s="31" t="s">
        <v>61</v>
      </c>
      <c r="AC90" s="31" t="s">
        <v>61</v>
      </c>
      <c r="AD90" s="31" t="s">
        <v>61</v>
      </c>
      <c r="AE90" s="31" t="s">
        <v>61</v>
      </c>
      <c r="AF90" s="31" t="s">
        <v>61</v>
      </c>
      <c r="AG90" s="31" t="s">
        <v>61</v>
      </c>
      <c r="AH90" s="31"/>
    </row>
    <row r="91" spans="1:34" ht="15" hidden="1" thickBot="1" x14ac:dyDescent="0.35">
      <c r="A91" s="115">
        <f>Beosztás!A127</f>
        <v>0</v>
      </c>
      <c r="B91" s="82">
        <f>VLOOKUP(A91,Beosztás!A124:N429,14,)</f>
        <v>0</v>
      </c>
      <c r="C91" s="31" t="s">
        <v>61</v>
      </c>
      <c r="D91" s="31" t="s">
        <v>61</v>
      </c>
      <c r="E91" s="31" t="s">
        <v>61</v>
      </c>
      <c r="F91" s="31" t="s">
        <v>61</v>
      </c>
      <c r="G91" s="31" t="s">
        <v>61</v>
      </c>
      <c r="H91" s="31" t="s">
        <v>61</v>
      </c>
      <c r="I91" s="31" t="s">
        <v>61</v>
      </c>
      <c r="J91" s="31" t="s">
        <v>61</v>
      </c>
      <c r="K91" s="31" t="s">
        <v>61</v>
      </c>
      <c r="L91" s="31" t="s">
        <v>61</v>
      </c>
      <c r="M91" s="31" t="s">
        <v>61</v>
      </c>
      <c r="N91" s="31" t="s">
        <v>61</v>
      </c>
      <c r="O91" s="31" t="s">
        <v>61</v>
      </c>
      <c r="P91" s="31" t="s">
        <v>61</v>
      </c>
      <c r="Q91" s="31" t="s">
        <v>61</v>
      </c>
      <c r="R91" s="31" t="s">
        <v>61</v>
      </c>
      <c r="S91" s="31" t="s">
        <v>61</v>
      </c>
      <c r="T91" s="31" t="s">
        <v>61</v>
      </c>
      <c r="U91" s="31" t="s">
        <v>61</v>
      </c>
      <c r="V91" s="31" t="s">
        <v>61</v>
      </c>
      <c r="W91" s="31" t="s">
        <v>61</v>
      </c>
      <c r="X91" s="31" t="s">
        <v>61</v>
      </c>
      <c r="Y91" s="31" t="s">
        <v>61</v>
      </c>
      <c r="Z91" s="40" t="s">
        <v>61</v>
      </c>
      <c r="AA91" s="31" t="s">
        <v>61</v>
      </c>
      <c r="AB91" s="31" t="s">
        <v>61</v>
      </c>
      <c r="AC91" s="31" t="s">
        <v>61</v>
      </c>
      <c r="AD91" s="31" t="s">
        <v>61</v>
      </c>
      <c r="AE91" s="31" t="s">
        <v>61</v>
      </c>
      <c r="AF91" s="31" t="s">
        <v>61</v>
      </c>
      <c r="AG91" s="31" t="s">
        <v>61</v>
      </c>
      <c r="AH91" s="31"/>
    </row>
    <row r="92" spans="1:34" ht="15" hidden="1" thickBot="1" x14ac:dyDescent="0.35">
      <c r="A92" s="115">
        <f>Beosztás!A128</f>
        <v>0</v>
      </c>
      <c r="B92" s="82">
        <f>VLOOKUP(A92,Beosztás!A125:N430,14,)</f>
        <v>0</v>
      </c>
      <c r="C92" s="31" t="s">
        <v>61</v>
      </c>
      <c r="D92" s="31" t="s">
        <v>61</v>
      </c>
      <c r="E92" s="31" t="s">
        <v>61</v>
      </c>
      <c r="F92" s="31" t="s">
        <v>61</v>
      </c>
      <c r="G92" s="31" t="s">
        <v>61</v>
      </c>
      <c r="H92" s="31" t="s">
        <v>61</v>
      </c>
      <c r="I92" s="31" t="s">
        <v>61</v>
      </c>
      <c r="J92" s="31" t="s">
        <v>61</v>
      </c>
      <c r="K92" s="31" t="s">
        <v>61</v>
      </c>
      <c r="L92" s="31" t="s">
        <v>61</v>
      </c>
      <c r="M92" s="31" t="s">
        <v>61</v>
      </c>
      <c r="N92" s="31" t="s">
        <v>61</v>
      </c>
      <c r="O92" s="31" t="s">
        <v>61</v>
      </c>
      <c r="P92" s="31" t="s">
        <v>61</v>
      </c>
      <c r="Q92" s="31" t="s">
        <v>61</v>
      </c>
      <c r="R92" s="31" t="s">
        <v>61</v>
      </c>
      <c r="S92" s="31" t="s">
        <v>61</v>
      </c>
      <c r="T92" s="31" t="s">
        <v>61</v>
      </c>
      <c r="U92" s="31" t="s">
        <v>61</v>
      </c>
      <c r="V92" s="31" t="s">
        <v>61</v>
      </c>
      <c r="W92" s="31" t="s">
        <v>61</v>
      </c>
      <c r="X92" s="31" t="s">
        <v>61</v>
      </c>
      <c r="Y92" s="31" t="s">
        <v>61</v>
      </c>
      <c r="Z92" s="40" t="s">
        <v>61</v>
      </c>
      <c r="AA92" s="31" t="s">
        <v>61</v>
      </c>
      <c r="AB92" s="31" t="s">
        <v>61</v>
      </c>
      <c r="AC92" s="31" t="s">
        <v>61</v>
      </c>
      <c r="AD92" s="31" t="s">
        <v>61</v>
      </c>
      <c r="AE92" s="31" t="s">
        <v>61</v>
      </c>
      <c r="AF92" s="31" t="s">
        <v>61</v>
      </c>
      <c r="AG92" s="31" t="s">
        <v>61</v>
      </c>
      <c r="AH92" s="31"/>
    </row>
    <row r="93" spans="1:34" ht="15" hidden="1" thickBot="1" x14ac:dyDescent="0.35">
      <c r="A93" s="115">
        <f>Beosztás!A129</f>
        <v>0</v>
      </c>
      <c r="B93" s="82">
        <f>VLOOKUP(A93,Beosztás!A126:N431,14,)</f>
        <v>0</v>
      </c>
      <c r="C93" s="31" t="s">
        <v>61</v>
      </c>
      <c r="D93" s="31" t="s">
        <v>61</v>
      </c>
      <c r="E93" s="31" t="s">
        <v>61</v>
      </c>
      <c r="F93" s="31" t="s">
        <v>61</v>
      </c>
      <c r="G93" s="31" t="s">
        <v>61</v>
      </c>
      <c r="H93" s="31" t="s">
        <v>61</v>
      </c>
      <c r="I93" s="31" t="s">
        <v>61</v>
      </c>
      <c r="J93" s="31" t="s">
        <v>61</v>
      </c>
      <c r="K93" s="31" t="s">
        <v>61</v>
      </c>
      <c r="L93" s="31" t="s">
        <v>61</v>
      </c>
      <c r="M93" s="31" t="s">
        <v>61</v>
      </c>
      <c r="N93" s="31" t="s">
        <v>61</v>
      </c>
      <c r="O93" s="31" t="s">
        <v>61</v>
      </c>
      <c r="P93" s="31" t="s">
        <v>61</v>
      </c>
      <c r="Q93" s="31" t="s">
        <v>61</v>
      </c>
      <c r="R93" s="31" t="s">
        <v>61</v>
      </c>
      <c r="S93" s="31" t="s">
        <v>61</v>
      </c>
      <c r="T93" s="31" t="s">
        <v>61</v>
      </c>
      <c r="U93" s="31" t="s">
        <v>61</v>
      </c>
      <c r="V93" s="31" t="s">
        <v>61</v>
      </c>
      <c r="W93" s="31" t="s">
        <v>61</v>
      </c>
      <c r="X93" s="31" t="s">
        <v>61</v>
      </c>
      <c r="Y93" s="31" t="s">
        <v>61</v>
      </c>
      <c r="Z93" s="40" t="s">
        <v>61</v>
      </c>
      <c r="AA93" s="31" t="s">
        <v>61</v>
      </c>
      <c r="AB93" s="31" t="s">
        <v>61</v>
      </c>
      <c r="AC93" s="31" t="s">
        <v>61</v>
      </c>
      <c r="AD93" s="31" t="s">
        <v>61</v>
      </c>
      <c r="AE93" s="31" t="s">
        <v>61</v>
      </c>
      <c r="AF93" s="31" t="s">
        <v>61</v>
      </c>
      <c r="AG93" s="31" t="s">
        <v>61</v>
      </c>
      <c r="AH93" s="31"/>
    </row>
    <row r="94" spans="1:34" ht="15" hidden="1" thickBot="1" x14ac:dyDescent="0.35">
      <c r="A94" s="115">
        <f>Beosztás!A130</f>
        <v>0</v>
      </c>
      <c r="B94" s="82">
        <f>VLOOKUP(A94,Beosztás!A127:N432,14,)</f>
        <v>0</v>
      </c>
      <c r="C94" s="31" t="s">
        <v>61</v>
      </c>
      <c r="D94" s="4" t="s">
        <v>61</v>
      </c>
      <c r="E94" s="4" t="s">
        <v>61</v>
      </c>
      <c r="F94" s="4" t="s">
        <v>61</v>
      </c>
      <c r="G94" s="4" t="s">
        <v>61</v>
      </c>
      <c r="H94" s="4" t="s">
        <v>61</v>
      </c>
      <c r="I94" s="4" t="s">
        <v>61</v>
      </c>
      <c r="J94" s="4" t="s">
        <v>61</v>
      </c>
      <c r="K94" s="4" t="s">
        <v>61</v>
      </c>
      <c r="L94" s="4" t="s">
        <v>61</v>
      </c>
      <c r="M94" s="4" t="s">
        <v>61</v>
      </c>
      <c r="N94" s="4" t="s">
        <v>61</v>
      </c>
      <c r="O94" s="4" t="s">
        <v>61</v>
      </c>
      <c r="P94" s="4" t="s">
        <v>61</v>
      </c>
      <c r="Q94" s="4" t="s">
        <v>61</v>
      </c>
      <c r="R94" s="4" t="s">
        <v>61</v>
      </c>
      <c r="S94" s="4" t="s">
        <v>61</v>
      </c>
      <c r="T94" s="4" t="s">
        <v>61</v>
      </c>
      <c r="U94" s="4" t="s">
        <v>61</v>
      </c>
      <c r="V94" s="4" t="s">
        <v>61</v>
      </c>
      <c r="W94" s="4" t="s">
        <v>61</v>
      </c>
      <c r="X94" s="4" t="s">
        <v>61</v>
      </c>
      <c r="Y94" s="4" t="s">
        <v>61</v>
      </c>
      <c r="Z94" s="40" t="s">
        <v>61</v>
      </c>
      <c r="AA94" s="4" t="s">
        <v>61</v>
      </c>
      <c r="AB94" s="4" t="s">
        <v>61</v>
      </c>
      <c r="AC94" s="4" t="s">
        <v>61</v>
      </c>
      <c r="AD94" s="4" t="s">
        <v>61</v>
      </c>
      <c r="AE94" s="4" t="s">
        <v>61</v>
      </c>
      <c r="AF94" s="4" t="s">
        <v>61</v>
      </c>
      <c r="AG94" s="4" t="s">
        <v>61</v>
      </c>
      <c r="AH94" s="4"/>
    </row>
    <row r="95" spans="1:34" ht="15" hidden="1" thickBot="1" x14ac:dyDescent="0.35">
      <c r="A95" s="115">
        <f>Beosztás!A131</f>
        <v>0</v>
      </c>
      <c r="B95" s="82">
        <f>VLOOKUP(A95,Beosztás!A128:N433,14,)</f>
        <v>0</v>
      </c>
      <c r="C95" s="31" t="s">
        <v>61</v>
      </c>
      <c r="D95" s="31" t="s">
        <v>61</v>
      </c>
      <c r="E95" s="31" t="s">
        <v>61</v>
      </c>
      <c r="F95" s="31" t="s">
        <v>61</v>
      </c>
      <c r="G95" s="31" t="s">
        <v>61</v>
      </c>
      <c r="H95" s="31" t="s">
        <v>61</v>
      </c>
      <c r="I95" s="31" t="s">
        <v>61</v>
      </c>
      <c r="J95" s="31" t="s">
        <v>61</v>
      </c>
      <c r="K95" s="31" t="s">
        <v>61</v>
      </c>
      <c r="L95" s="31" t="s">
        <v>61</v>
      </c>
      <c r="M95" s="31" t="s">
        <v>61</v>
      </c>
      <c r="N95" s="31" t="s">
        <v>61</v>
      </c>
      <c r="O95" s="31" t="s">
        <v>61</v>
      </c>
      <c r="P95" s="31" t="s">
        <v>61</v>
      </c>
      <c r="Q95" s="31" t="s">
        <v>61</v>
      </c>
      <c r="R95" s="31" t="s">
        <v>61</v>
      </c>
      <c r="S95" s="31" t="s">
        <v>61</v>
      </c>
      <c r="T95" s="31" t="s">
        <v>61</v>
      </c>
      <c r="U95" s="31" t="s">
        <v>61</v>
      </c>
      <c r="V95" s="31" t="s">
        <v>61</v>
      </c>
      <c r="W95" s="31" t="s">
        <v>61</v>
      </c>
      <c r="X95" s="31" t="s">
        <v>61</v>
      </c>
      <c r="Y95" s="31" t="s">
        <v>61</v>
      </c>
      <c r="Z95" s="40" t="s">
        <v>61</v>
      </c>
      <c r="AA95" s="31" t="s">
        <v>61</v>
      </c>
      <c r="AB95" s="31" t="s">
        <v>61</v>
      </c>
      <c r="AC95" s="31" t="s">
        <v>61</v>
      </c>
      <c r="AD95" s="31" t="s">
        <v>61</v>
      </c>
      <c r="AE95" s="31" t="s">
        <v>61</v>
      </c>
      <c r="AF95" s="31" t="s">
        <v>61</v>
      </c>
      <c r="AG95" s="31" t="s">
        <v>61</v>
      </c>
      <c r="AH95" s="31"/>
    </row>
    <row r="96" spans="1:34" ht="15" hidden="1" thickBot="1" x14ac:dyDescent="0.35">
      <c r="A96" s="115">
        <f>Beosztás!A132</f>
        <v>0</v>
      </c>
      <c r="B96" s="82">
        <f>VLOOKUP(A96,Beosztás!A129:N434,14,)</f>
        <v>0</v>
      </c>
      <c r="C96" s="31" t="s">
        <v>61</v>
      </c>
      <c r="D96" s="31" t="s">
        <v>61</v>
      </c>
      <c r="E96" s="31" t="s">
        <v>61</v>
      </c>
      <c r="F96" s="31" t="s">
        <v>61</v>
      </c>
      <c r="G96" s="31" t="s">
        <v>61</v>
      </c>
      <c r="H96" s="31" t="s">
        <v>61</v>
      </c>
      <c r="I96" s="31" t="s">
        <v>61</v>
      </c>
      <c r="J96" s="31" t="s">
        <v>61</v>
      </c>
      <c r="K96" s="31" t="s">
        <v>61</v>
      </c>
      <c r="L96" s="31" t="s">
        <v>61</v>
      </c>
      <c r="M96" s="31" t="s">
        <v>61</v>
      </c>
      <c r="N96" s="31" t="s">
        <v>61</v>
      </c>
      <c r="O96" s="31" t="s">
        <v>61</v>
      </c>
      <c r="P96" s="31" t="s">
        <v>61</v>
      </c>
      <c r="Q96" s="31" t="s">
        <v>61</v>
      </c>
      <c r="R96" s="31" t="s">
        <v>61</v>
      </c>
      <c r="S96" s="31" t="s">
        <v>61</v>
      </c>
      <c r="T96" s="31" t="s">
        <v>61</v>
      </c>
      <c r="U96" s="31" t="s">
        <v>61</v>
      </c>
      <c r="V96" s="31" t="s">
        <v>61</v>
      </c>
      <c r="W96" s="31" t="s">
        <v>61</v>
      </c>
      <c r="X96" s="31" t="s">
        <v>61</v>
      </c>
      <c r="Y96" s="31" t="s">
        <v>61</v>
      </c>
      <c r="Z96" s="40" t="s">
        <v>61</v>
      </c>
      <c r="AA96" s="31" t="s">
        <v>61</v>
      </c>
      <c r="AB96" s="31" t="s">
        <v>61</v>
      </c>
      <c r="AC96" s="31" t="s">
        <v>61</v>
      </c>
      <c r="AD96" s="31" t="s">
        <v>61</v>
      </c>
      <c r="AE96" s="31" t="s">
        <v>61</v>
      </c>
      <c r="AF96" s="31" t="s">
        <v>61</v>
      </c>
      <c r="AG96" s="31" t="s">
        <v>61</v>
      </c>
      <c r="AH96" s="31"/>
    </row>
    <row r="97" spans="1:34" ht="15" hidden="1" thickBot="1" x14ac:dyDescent="0.35">
      <c r="A97" s="115">
        <f>Beosztás!A133</f>
        <v>0</v>
      </c>
      <c r="B97" s="82">
        <f>VLOOKUP(A97,Beosztás!A130:N435,14,)</f>
        <v>0</v>
      </c>
      <c r="C97" s="31" t="s">
        <v>61</v>
      </c>
      <c r="D97" s="31" t="s">
        <v>61</v>
      </c>
      <c r="E97" s="31" t="s">
        <v>61</v>
      </c>
      <c r="F97" s="31" t="s">
        <v>61</v>
      </c>
      <c r="G97" s="31" t="s">
        <v>61</v>
      </c>
      <c r="H97" s="31" t="s">
        <v>61</v>
      </c>
      <c r="I97" s="31" t="s">
        <v>61</v>
      </c>
      <c r="J97" s="31" t="s">
        <v>61</v>
      </c>
      <c r="K97" s="31" t="s">
        <v>61</v>
      </c>
      <c r="L97" s="31" t="s">
        <v>61</v>
      </c>
      <c r="M97" s="31" t="s">
        <v>61</v>
      </c>
      <c r="N97" s="31" t="s">
        <v>61</v>
      </c>
      <c r="O97" s="31" t="s">
        <v>61</v>
      </c>
      <c r="P97" s="31" t="s">
        <v>61</v>
      </c>
      <c r="Q97" s="31" t="s">
        <v>61</v>
      </c>
      <c r="R97" s="31" t="s">
        <v>61</v>
      </c>
      <c r="S97" s="31" t="s">
        <v>61</v>
      </c>
      <c r="T97" s="31" t="s">
        <v>61</v>
      </c>
      <c r="U97" s="31" t="s">
        <v>61</v>
      </c>
      <c r="V97" s="31" t="s">
        <v>61</v>
      </c>
      <c r="W97" s="31" t="s">
        <v>61</v>
      </c>
      <c r="X97" s="31" t="s">
        <v>61</v>
      </c>
      <c r="Y97" s="31" t="s">
        <v>61</v>
      </c>
      <c r="Z97" s="40" t="s">
        <v>61</v>
      </c>
      <c r="AA97" s="31" t="s">
        <v>61</v>
      </c>
      <c r="AB97" s="31" t="s">
        <v>61</v>
      </c>
      <c r="AC97" s="31" t="s">
        <v>61</v>
      </c>
      <c r="AD97" s="31" t="s">
        <v>61</v>
      </c>
      <c r="AE97" s="31" t="s">
        <v>61</v>
      </c>
      <c r="AF97" s="31" t="s">
        <v>61</v>
      </c>
      <c r="AG97" s="31" t="s">
        <v>61</v>
      </c>
      <c r="AH97" s="31"/>
    </row>
    <row r="98" spans="1:34" ht="15" hidden="1" thickBot="1" x14ac:dyDescent="0.35">
      <c r="A98" s="115">
        <f>Beosztás!A134</f>
        <v>0</v>
      </c>
      <c r="B98" s="82">
        <f>VLOOKUP(A98,Beosztás!A131:N436,14,)</f>
        <v>0</v>
      </c>
      <c r="C98" s="31" t="s">
        <v>61</v>
      </c>
      <c r="D98" s="31" t="s">
        <v>61</v>
      </c>
      <c r="E98" s="31" t="s">
        <v>61</v>
      </c>
      <c r="F98" s="31" t="s">
        <v>61</v>
      </c>
      <c r="G98" s="31" t="s">
        <v>61</v>
      </c>
      <c r="H98" s="31" t="s">
        <v>61</v>
      </c>
      <c r="I98" s="31" t="s">
        <v>61</v>
      </c>
      <c r="J98" s="31" t="s">
        <v>61</v>
      </c>
      <c r="K98" s="31" t="s">
        <v>61</v>
      </c>
      <c r="L98" s="31" t="s">
        <v>61</v>
      </c>
      <c r="M98" s="31" t="s">
        <v>61</v>
      </c>
      <c r="N98" s="31" t="s">
        <v>61</v>
      </c>
      <c r="O98" s="31" t="s">
        <v>61</v>
      </c>
      <c r="P98" s="31" t="s">
        <v>61</v>
      </c>
      <c r="Q98" s="31" t="s">
        <v>61</v>
      </c>
      <c r="R98" s="31" t="s">
        <v>61</v>
      </c>
      <c r="S98" s="31" t="s">
        <v>61</v>
      </c>
      <c r="T98" s="31" t="s">
        <v>61</v>
      </c>
      <c r="U98" s="31" t="s">
        <v>61</v>
      </c>
      <c r="V98" s="31" t="s">
        <v>61</v>
      </c>
      <c r="W98" s="31" t="s">
        <v>61</v>
      </c>
      <c r="X98" s="31" t="s">
        <v>61</v>
      </c>
      <c r="Y98" s="31" t="s">
        <v>61</v>
      </c>
      <c r="Z98" s="40" t="s">
        <v>61</v>
      </c>
      <c r="AA98" s="31" t="s">
        <v>61</v>
      </c>
      <c r="AB98" s="31" t="s">
        <v>61</v>
      </c>
      <c r="AC98" s="31" t="s">
        <v>61</v>
      </c>
      <c r="AD98" s="31" t="s">
        <v>61</v>
      </c>
      <c r="AE98" s="31" t="s">
        <v>61</v>
      </c>
      <c r="AF98" s="31" t="s">
        <v>61</v>
      </c>
      <c r="AG98" s="31" t="s">
        <v>61</v>
      </c>
      <c r="AH98" s="31"/>
    </row>
    <row r="99" spans="1:34" ht="15" hidden="1" thickBot="1" x14ac:dyDescent="0.35">
      <c r="A99" s="115">
        <f>Beosztás!A135</f>
        <v>0</v>
      </c>
      <c r="B99" s="82">
        <f>VLOOKUP(A99,Beosztás!A132:N437,14,)</f>
        <v>0</v>
      </c>
      <c r="C99" s="31" t="s">
        <v>61</v>
      </c>
      <c r="D99" s="31" t="s">
        <v>61</v>
      </c>
      <c r="E99" s="31" t="s">
        <v>61</v>
      </c>
      <c r="F99" s="31" t="s">
        <v>61</v>
      </c>
      <c r="G99" s="31" t="s">
        <v>61</v>
      </c>
      <c r="H99" s="31" t="s">
        <v>61</v>
      </c>
      <c r="I99" s="31" t="s">
        <v>61</v>
      </c>
      <c r="J99" s="31" t="s">
        <v>61</v>
      </c>
      <c r="K99" s="31" t="s">
        <v>61</v>
      </c>
      <c r="L99" s="31" t="s">
        <v>61</v>
      </c>
      <c r="M99" s="31" t="s">
        <v>61</v>
      </c>
      <c r="N99" s="31" t="s">
        <v>61</v>
      </c>
      <c r="O99" s="31" t="s">
        <v>61</v>
      </c>
      <c r="P99" s="31" t="s">
        <v>61</v>
      </c>
      <c r="Q99" s="31" t="s">
        <v>61</v>
      </c>
      <c r="R99" s="31" t="s">
        <v>61</v>
      </c>
      <c r="S99" s="31" t="s">
        <v>61</v>
      </c>
      <c r="T99" s="31" t="s">
        <v>61</v>
      </c>
      <c r="U99" s="31" t="s">
        <v>61</v>
      </c>
      <c r="V99" s="31" t="s">
        <v>61</v>
      </c>
      <c r="W99" s="31" t="s">
        <v>61</v>
      </c>
      <c r="X99" s="31" t="s">
        <v>61</v>
      </c>
      <c r="Y99" s="31" t="s">
        <v>61</v>
      </c>
      <c r="Z99" s="40" t="s">
        <v>61</v>
      </c>
      <c r="AA99" s="31" t="s">
        <v>61</v>
      </c>
      <c r="AB99" s="31" t="s">
        <v>61</v>
      </c>
      <c r="AC99" s="31" t="s">
        <v>61</v>
      </c>
      <c r="AD99" s="31" t="s">
        <v>61</v>
      </c>
      <c r="AE99" s="31" t="s">
        <v>61</v>
      </c>
      <c r="AF99" s="31" t="s">
        <v>61</v>
      </c>
      <c r="AG99" s="31" t="s">
        <v>61</v>
      </c>
      <c r="AH99" s="31"/>
    </row>
    <row r="100" spans="1:34" ht="15" hidden="1" thickBot="1" x14ac:dyDescent="0.35">
      <c r="A100" s="115">
        <f>Beosztás!A136</f>
        <v>0</v>
      </c>
      <c r="B100" s="82">
        <f>VLOOKUP(A100,Beosztás!A133:N438,14,)</f>
        <v>0</v>
      </c>
      <c r="C100" s="31" t="s">
        <v>61</v>
      </c>
      <c r="D100" s="31" t="s">
        <v>61</v>
      </c>
      <c r="E100" s="31" t="s">
        <v>61</v>
      </c>
      <c r="F100" s="31" t="s">
        <v>61</v>
      </c>
      <c r="G100" s="31" t="s">
        <v>61</v>
      </c>
      <c r="H100" s="31" t="s">
        <v>61</v>
      </c>
      <c r="I100" s="31" t="s">
        <v>61</v>
      </c>
      <c r="J100" s="31" t="s">
        <v>61</v>
      </c>
      <c r="K100" s="31" t="s">
        <v>61</v>
      </c>
      <c r="L100" s="31" t="s">
        <v>61</v>
      </c>
      <c r="M100" s="31" t="s">
        <v>61</v>
      </c>
      <c r="N100" s="31" t="s">
        <v>61</v>
      </c>
      <c r="O100" s="31" t="s">
        <v>61</v>
      </c>
      <c r="P100" s="31" t="s">
        <v>61</v>
      </c>
      <c r="Q100" s="31" t="s">
        <v>61</v>
      </c>
      <c r="R100" s="31" t="s">
        <v>61</v>
      </c>
      <c r="S100" s="31" t="s">
        <v>61</v>
      </c>
      <c r="T100" s="31" t="s">
        <v>61</v>
      </c>
      <c r="U100" s="31" t="s">
        <v>61</v>
      </c>
      <c r="V100" s="31" t="s">
        <v>61</v>
      </c>
      <c r="W100" s="31" t="s">
        <v>61</v>
      </c>
      <c r="X100" s="31" t="s">
        <v>61</v>
      </c>
      <c r="Y100" s="31" t="s">
        <v>61</v>
      </c>
      <c r="Z100" s="40" t="s">
        <v>61</v>
      </c>
      <c r="AA100" s="31" t="s">
        <v>61</v>
      </c>
      <c r="AB100" s="31" t="s">
        <v>61</v>
      </c>
      <c r="AC100" s="31" t="s">
        <v>61</v>
      </c>
      <c r="AD100" s="31" t="s">
        <v>61</v>
      </c>
      <c r="AE100" s="31" t="s">
        <v>61</v>
      </c>
      <c r="AF100" s="31" t="s">
        <v>61</v>
      </c>
      <c r="AG100" s="31" t="s">
        <v>61</v>
      </c>
      <c r="AH100" s="31"/>
    </row>
    <row r="101" spans="1:34" ht="15" hidden="1" thickBot="1" x14ac:dyDescent="0.35">
      <c r="A101" s="115">
        <f>Beosztás!A137</f>
        <v>0</v>
      </c>
      <c r="B101" s="82">
        <f>VLOOKUP(A101,Beosztás!A134:N439,14,)</f>
        <v>0</v>
      </c>
      <c r="C101" s="31" t="s">
        <v>61</v>
      </c>
      <c r="D101" s="31" t="s">
        <v>61</v>
      </c>
      <c r="E101" s="31" t="s">
        <v>61</v>
      </c>
      <c r="F101" s="31" t="s">
        <v>61</v>
      </c>
      <c r="G101" s="31" t="s">
        <v>61</v>
      </c>
      <c r="H101" s="31" t="s">
        <v>61</v>
      </c>
      <c r="I101" s="31" t="s">
        <v>61</v>
      </c>
      <c r="J101" s="31" t="s">
        <v>61</v>
      </c>
      <c r="K101" s="31" t="s">
        <v>61</v>
      </c>
      <c r="L101" s="31" t="s">
        <v>61</v>
      </c>
      <c r="M101" s="31" t="s">
        <v>61</v>
      </c>
      <c r="N101" s="31" t="s">
        <v>61</v>
      </c>
      <c r="O101" s="31" t="s">
        <v>61</v>
      </c>
      <c r="P101" s="31" t="s">
        <v>61</v>
      </c>
      <c r="Q101" s="31" t="s">
        <v>61</v>
      </c>
      <c r="R101" s="31" t="s">
        <v>61</v>
      </c>
      <c r="S101" s="31" t="s">
        <v>61</v>
      </c>
      <c r="T101" s="31" t="s">
        <v>61</v>
      </c>
      <c r="U101" s="31" t="s">
        <v>61</v>
      </c>
      <c r="V101" s="31" t="s">
        <v>61</v>
      </c>
      <c r="W101" s="31" t="s">
        <v>61</v>
      </c>
      <c r="X101" s="31" t="s">
        <v>61</v>
      </c>
      <c r="Y101" s="31" t="s">
        <v>61</v>
      </c>
      <c r="Z101" s="40" t="s">
        <v>61</v>
      </c>
      <c r="AA101" s="31" t="s">
        <v>61</v>
      </c>
      <c r="AB101" s="31" t="s">
        <v>61</v>
      </c>
      <c r="AC101" s="31" t="s">
        <v>61</v>
      </c>
      <c r="AD101" s="31" t="s">
        <v>61</v>
      </c>
      <c r="AE101" s="31" t="s">
        <v>61</v>
      </c>
      <c r="AF101" s="31" t="s">
        <v>61</v>
      </c>
      <c r="AG101" s="31" t="s">
        <v>61</v>
      </c>
      <c r="AH101" s="31"/>
    </row>
    <row r="102" spans="1:34" ht="15" hidden="1" thickBot="1" x14ac:dyDescent="0.35">
      <c r="A102" s="115">
        <f>Beosztás!A138</f>
        <v>0</v>
      </c>
      <c r="B102" s="82">
        <f>VLOOKUP(A102,Beosztás!A135:N440,14,)</f>
        <v>0</v>
      </c>
      <c r="C102" s="31" t="s">
        <v>61</v>
      </c>
      <c r="D102" s="31" t="s">
        <v>61</v>
      </c>
      <c r="E102" s="31" t="s">
        <v>61</v>
      </c>
      <c r="F102" s="31" t="s">
        <v>61</v>
      </c>
      <c r="G102" s="31" t="s">
        <v>61</v>
      </c>
      <c r="H102" s="31" t="s">
        <v>61</v>
      </c>
      <c r="I102" s="31" t="s">
        <v>61</v>
      </c>
      <c r="J102" s="31" t="s">
        <v>61</v>
      </c>
      <c r="K102" s="31" t="s">
        <v>61</v>
      </c>
      <c r="L102" s="31" t="s">
        <v>61</v>
      </c>
      <c r="M102" s="31" t="s">
        <v>61</v>
      </c>
      <c r="N102" s="31" t="s">
        <v>61</v>
      </c>
      <c r="O102" s="31" t="s">
        <v>61</v>
      </c>
      <c r="P102" s="31" t="s">
        <v>61</v>
      </c>
      <c r="Q102" s="31" t="s">
        <v>61</v>
      </c>
      <c r="R102" s="31" t="s">
        <v>61</v>
      </c>
      <c r="S102" s="31" t="s">
        <v>61</v>
      </c>
      <c r="T102" s="31" t="s">
        <v>61</v>
      </c>
      <c r="U102" s="31" t="s">
        <v>61</v>
      </c>
      <c r="V102" s="31" t="s">
        <v>61</v>
      </c>
      <c r="W102" s="31" t="s">
        <v>61</v>
      </c>
      <c r="X102" s="31" t="s">
        <v>61</v>
      </c>
      <c r="Y102" s="31" t="s">
        <v>61</v>
      </c>
      <c r="Z102" s="40" t="s">
        <v>61</v>
      </c>
      <c r="AA102" s="31" t="s">
        <v>61</v>
      </c>
      <c r="AB102" s="31" t="s">
        <v>61</v>
      </c>
      <c r="AC102" s="31" t="s">
        <v>61</v>
      </c>
      <c r="AD102" s="31" t="s">
        <v>61</v>
      </c>
      <c r="AE102" s="31" t="s">
        <v>61</v>
      </c>
      <c r="AF102" s="31" t="s">
        <v>61</v>
      </c>
      <c r="AG102" s="31" t="s">
        <v>61</v>
      </c>
      <c r="AH102" s="31"/>
    </row>
    <row r="103" spans="1:34" ht="15" hidden="1" thickBot="1" x14ac:dyDescent="0.35">
      <c r="A103" s="115">
        <f>Beosztás!A139</f>
        <v>0</v>
      </c>
      <c r="B103" s="82">
        <f>VLOOKUP(A103,Beosztás!A136:N441,14,)</f>
        <v>0</v>
      </c>
      <c r="C103" s="31" t="s">
        <v>61</v>
      </c>
      <c r="D103" s="31" t="s">
        <v>61</v>
      </c>
      <c r="E103" s="31" t="s">
        <v>61</v>
      </c>
      <c r="F103" s="31" t="s">
        <v>61</v>
      </c>
      <c r="G103" s="31" t="s">
        <v>61</v>
      </c>
      <c r="H103" s="31" t="s">
        <v>61</v>
      </c>
      <c r="I103" s="31" t="s">
        <v>61</v>
      </c>
      <c r="J103" s="31" t="s">
        <v>61</v>
      </c>
      <c r="K103" s="31" t="s">
        <v>61</v>
      </c>
      <c r="L103" s="31" t="s">
        <v>61</v>
      </c>
      <c r="M103" s="31" t="s">
        <v>61</v>
      </c>
      <c r="N103" s="31" t="s">
        <v>61</v>
      </c>
      <c r="O103" s="31" t="s">
        <v>61</v>
      </c>
      <c r="P103" s="31" t="s">
        <v>61</v>
      </c>
      <c r="Q103" s="31" t="s">
        <v>61</v>
      </c>
      <c r="R103" s="31" t="s">
        <v>61</v>
      </c>
      <c r="S103" s="31" t="s">
        <v>61</v>
      </c>
      <c r="T103" s="31" t="s">
        <v>61</v>
      </c>
      <c r="U103" s="31" t="s">
        <v>61</v>
      </c>
      <c r="V103" s="31" t="s">
        <v>61</v>
      </c>
      <c r="W103" s="31" t="s">
        <v>61</v>
      </c>
      <c r="X103" s="31" t="s">
        <v>61</v>
      </c>
      <c r="Y103" s="31" t="s">
        <v>61</v>
      </c>
      <c r="Z103" s="40" t="s">
        <v>61</v>
      </c>
      <c r="AA103" s="31" t="s">
        <v>61</v>
      </c>
      <c r="AB103" s="31" t="s">
        <v>61</v>
      </c>
      <c r="AC103" s="31" t="s">
        <v>61</v>
      </c>
      <c r="AD103" s="31" t="s">
        <v>61</v>
      </c>
      <c r="AE103" s="31" t="s">
        <v>61</v>
      </c>
      <c r="AF103" s="31" t="s">
        <v>61</v>
      </c>
      <c r="AG103" s="31" t="s">
        <v>61</v>
      </c>
      <c r="AH103" s="31"/>
    </row>
    <row r="104" spans="1:34" ht="15" hidden="1" thickBot="1" x14ac:dyDescent="0.35">
      <c r="A104" s="115">
        <f>Beosztás!A140</f>
        <v>0</v>
      </c>
      <c r="B104" s="82">
        <f>VLOOKUP(A104,Beosztás!A137:N442,14,)</f>
        <v>0</v>
      </c>
      <c r="C104" s="31" t="s">
        <v>61</v>
      </c>
      <c r="D104" s="31" t="s">
        <v>61</v>
      </c>
      <c r="E104" s="31" t="s">
        <v>61</v>
      </c>
      <c r="F104" s="31" t="s">
        <v>61</v>
      </c>
      <c r="G104" s="31" t="s">
        <v>61</v>
      </c>
      <c r="H104" s="31" t="s">
        <v>61</v>
      </c>
      <c r="I104" s="31" t="s">
        <v>61</v>
      </c>
      <c r="J104" s="31" t="s">
        <v>61</v>
      </c>
      <c r="K104" s="31" t="s">
        <v>61</v>
      </c>
      <c r="L104" s="31" t="s">
        <v>61</v>
      </c>
      <c r="M104" s="31" t="s">
        <v>61</v>
      </c>
      <c r="N104" s="31" t="s">
        <v>61</v>
      </c>
      <c r="O104" s="31" t="s">
        <v>61</v>
      </c>
      <c r="P104" s="31" t="s">
        <v>61</v>
      </c>
      <c r="Q104" s="31" t="s">
        <v>61</v>
      </c>
      <c r="R104" s="31" t="s">
        <v>61</v>
      </c>
      <c r="S104" s="31" t="s">
        <v>61</v>
      </c>
      <c r="T104" s="31" t="s">
        <v>61</v>
      </c>
      <c r="U104" s="31" t="s">
        <v>61</v>
      </c>
      <c r="V104" s="31" t="s">
        <v>61</v>
      </c>
      <c r="W104" s="31" t="s">
        <v>61</v>
      </c>
      <c r="X104" s="31" t="s">
        <v>61</v>
      </c>
      <c r="Y104" s="31" t="s">
        <v>61</v>
      </c>
      <c r="Z104" s="40" t="s">
        <v>61</v>
      </c>
      <c r="AA104" s="31" t="s">
        <v>61</v>
      </c>
      <c r="AB104" s="31" t="s">
        <v>61</v>
      </c>
      <c r="AC104" s="31" t="s">
        <v>61</v>
      </c>
      <c r="AD104" s="31" t="s">
        <v>61</v>
      </c>
      <c r="AE104" s="31" t="s">
        <v>61</v>
      </c>
      <c r="AF104" s="31" t="s">
        <v>61</v>
      </c>
      <c r="AG104" s="31" t="s">
        <v>61</v>
      </c>
      <c r="AH104" s="31"/>
    </row>
    <row r="105" spans="1:34" ht="15" hidden="1" thickBot="1" x14ac:dyDescent="0.35">
      <c r="A105" s="115">
        <f>Beosztás!A141</f>
        <v>0</v>
      </c>
      <c r="B105" s="82">
        <f>VLOOKUP(A105,Beosztás!A138:N443,14,)</f>
        <v>0</v>
      </c>
      <c r="C105" s="31" t="s">
        <v>61</v>
      </c>
      <c r="D105" s="31" t="s">
        <v>61</v>
      </c>
      <c r="E105" s="31" t="s">
        <v>61</v>
      </c>
      <c r="F105" s="31" t="s">
        <v>61</v>
      </c>
      <c r="G105" s="31" t="s">
        <v>61</v>
      </c>
      <c r="H105" s="31" t="s">
        <v>61</v>
      </c>
      <c r="I105" s="31" t="s">
        <v>61</v>
      </c>
      <c r="J105" s="31" t="s">
        <v>61</v>
      </c>
      <c r="K105" s="31" t="s">
        <v>61</v>
      </c>
      <c r="L105" s="31" t="s">
        <v>61</v>
      </c>
      <c r="M105" s="31" t="s">
        <v>61</v>
      </c>
      <c r="N105" s="31" t="s">
        <v>61</v>
      </c>
      <c r="O105" s="31" t="s">
        <v>61</v>
      </c>
      <c r="P105" s="31" t="s">
        <v>61</v>
      </c>
      <c r="Q105" s="31" t="s">
        <v>61</v>
      </c>
      <c r="R105" s="31" t="s">
        <v>61</v>
      </c>
      <c r="S105" s="31" t="s">
        <v>61</v>
      </c>
      <c r="T105" s="31" t="s">
        <v>61</v>
      </c>
      <c r="U105" s="31" t="s">
        <v>61</v>
      </c>
      <c r="V105" s="31" t="s">
        <v>61</v>
      </c>
      <c r="W105" s="31" t="s">
        <v>61</v>
      </c>
      <c r="X105" s="31" t="s">
        <v>61</v>
      </c>
      <c r="Y105" s="31" t="s">
        <v>61</v>
      </c>
      <c r="Z105" s="40" t="s">
        <v>61</v>
      </c>
      <c r="AA105" s="31" t="s">
        <v>61</v>
      </c>
      <c r="AB105" s="31" t="s">
        <v>61</v>
      </c>
      <c r="AC105" s="31" t="s">
        <v>61</v>
      </c>
      <c r="AD105" s="31" t="s">
        <v>61</v>
      </c>
      <c r="AE105" s="31" t="s">
        <v>61</v>
      </c>
      <c r="AF105" s="31" t="s">
        <v>61</v>
      </c>
      <c r="AG105" s="31" t="s">
        <v>61</v>
      </c>
      <c r="AH105" s="31"/>
    </row>
    <row r="106" spans="1:34" ht="15" hidden="1" thickBot="1" x14ac:dyDescent="0.35">
      <c r="A106" s="115">
        <f>Beosztás!A142</f>
        <v>0</v>
      </c>
      <c r="B106" s="82">
        <f>VLOOKUP(A106,Beosztás!A139:N444,14,)</f>
        <v>0</v>
      </c>
      <c r="C106" s="31" t="s">
        <v>61</v>
      </c>
      <c r="D106" s="31" t="s">
        <v>61</v>
      </c>
      <c r="E106" s="31" t="s">
        <v>61</v>
      </c>
      <c r="F106" s="31" t="s">
        <v>61</v>
      </c>
      <c r="G106" s="31" t="s">
        <v>61</v>
      </c>
      <c r="H106" s="31" t="s">
        <v>61</v>
      </c>
      <c r="I106" s="31" t="s">
        <v>61</v>
      </c>
      <c r="J106" s="31" t="s">
        <v>61</v>
      </c>
      <c r="K106" s="31" t="s">
        <v>61</v>
      </c>
      <c r="L106" s="31" t="s">
        <v>61</v>
      </c>
      <c r="M106" s="31" t="s">
        <v>61</v>
      </c>
      <c r="N106" s="31" t="s">
        <v>61</v>
      </c>
      <c r="O106" s="31" t="s">
        <v>61</v>
      </c>
      <c r="P106" s="31" t="s">
        <v>61</v>
      </c>
      <c r="Q106" s="31" t="s">
        <v>61</v>
      </c>
      <c r="R106" s="31" t="s">
        <v>61</v>
      </c>
      <c r="S106" s="31" t="s">
        <v>61</v>
      </c>
      <c r="T106" s="31" t="s">
        <v>61</v>
      </c>
      <c r="U106" s="31" t="s">
        <v>61</v>
      </c>
      <c r="V106" s="31" t="s">
        <v>61</v>
      </c>
      <c r="W106" s="31" t="s">
        <v>61</v>
      </c>
      <c r="X106" s="31" t="s">
        <v>61</v>
      </c>
      <c r="Y106" s="31" t="s">
        <v>61</v>
      </c>
      <c r="Z106" s="40" t="s">
        <v>61</v>
      </c>
      <c r="AA106" s="31" t="s">
        <v>61</v>
      </c>
      <c r="AB106" s="31" t="s">
        <v>61</v>
      </c>
      <c r="AC106" s="31" t="s">
        <v>61</v>
      </c>
      <c r="AD106" s="31" t="s">
        <v>61</v>
      </c>
      <c r="AE106" s="31" t="s">
        <v>61</v>
      </c>
      <c r="AF106" s="31" t="s">
        <v>61</v>
      </c>
      <c r="AG106" s="31" t="s">
        <v>61</v>
      </c>
      <c r="AH106" s="31"/>
    </row>
    <row r="107" spans="1:34" ht="15" hidden="1" thickBot="1" x14ac:dyDescent="0.35">
      <c r="A107" s="115">
        <f>Beosztás!A143</f>
        <v>0</v>
      </c>
      <c r="B107" s="82">
        <f>VLOOKUP(A107,Beosztás!A140:N445,14,)</f>
        <v>0</v>
      </c>
      <c r="C107" s="31" t="s">
        <v>61</v>
      </c>
      <c r="D107" s="31" t="s">
        <v>61</v>
      </c>
      <c r="E107" s="31" t="s">
        <v>61</v>
      </c>
      <c r="F107" s="31" t="s">
        <v>61</v>
      </c>
      <c r="G107" s="31" t="s">
        <v>61</v>
      </c>
      <c r="H107" s="31" t="s">
        <v>61</v>
      </c>
      <c r="I107" s="31" t="s">
        <v>61</v>
      </c>
      <c r="J107" s="31" t="s">
        <v>61</v>
      </c>
      <c r="K107" s="31" t="s">
        <v>61</v>
      </c>
      <c r="L107" s="31" t="s">
        <v>61</v>
      </c>
      <c r="M107" s="31" t="s">
        <v>61</v>
      </c>
      <c r="N107" s="31" t="s">
        <v>61</v>
      </c>
      <c r="O107" s="31" t="s">
        <v>61</v>
      </c>
      <c r="P107" s="31" t="s">
        <v>61</v>
      </c>
      <c r="Q107" s="31" t="s">
        <v>61</v>
      </c>
      <c r="R107" s="31" t="s">
        <v>61</v>
      </c>
      <c r="S107" s="31" t="s">
        <v>61</v>
      </c>
      <c r="T107" s="31" t="s">
        <v>61</v>
      </c>
      <c r="U107" s="31" t="s">
        <v>61</v>
      </c>
      <c r="V107" s="31" t="s">
        <v>61</v>
      </c>
      <c r="W107" s="31" t="s">
        <v>61</v>
      </c>
      <c r="X107" s="31" t="s">
        <v>61</v>
      </c>
      <c r="Y107" s="31" t="s">
        <v>61</v>
      </c>
      <c r="Z107" s="40" t="s">
        <v>61</v>
      </c>
      <c r="AA107" s="31" t="s">
        <v>61</v>
      </c>
      <c r="AB107" s="31" t="s">
        <v>61</v>
      </c>
      <c r="AC107" s="31" t="s">
        <v>61</v>
      </c>
      <c r="AD107" s="31" t="s">
        <v>61</v>
      </c>
      <c r="AE107" s="31" t="s">
        <v>61</v>
      </c>
      <c r="AF107" s="31" t="s">
        <v>61</v>
      </c>
      <c r="AG107" s="31" t="s">
        <v>61</v>
      </c>
      <c r="AH107" s="31"/>
    </row>
    <row r="108" spans="1:34" ht="15" hidden="1" thickBot="1" x14ac:dyDescent="0.35">
      <c r="A108" s="115">
        <f>Beosztás!A144</f>
        <v>0</v>
      </c>
      <c r="B108" s="82">
        <f>VLOOKUP(A108,Beosztás!A141:N446,14,)</f>
        <v>0</v>
      </c>
      <c r="C108" s="31" t="s">
        <v>61</v>
      </c>
      <c r="D108" s="31" t="s">
        <v>61</v>
      </c>
      <c r="E108" s="31" t="s">
        <v>61</v>
      </c>
      <c r="F108" s="31" t="s">
        <v>61</v>
      </c>
      <c r="G108" s="31" t="s">
        <v>61</v>
      </c>
      <c r="H108" s="31" t="s">
        <v>61</v>
      </c>
      <c r="I108" s="31" t="s">
        <v>61</v>
      </c>
      <c r="J108" s="31" t="s">
        <v>61</v>
      </c>
      <c r="K108" s="31" t="s">
        <v>61</v>
      </c>
      <c r="L108" s="31" t="s">
        <v>61</v>
      </c>
      <c r="M108" s="31" t="s">
        <v>61</v>
      </c>
      <c r="N108" s="31" t="s">
        <v>61</v>
      </c>
      <c r="O108" s="31" t="s">
        <v>61</v>
      </c>
      <c r="P108" s="31" t="s">
        <v>61</v>
      </c>
      <c r="Q108" s="31" t="s">
        <v>61</v>
      </c>
      <c r="R108" s="31" t="s">
        <v>61</v>
      </c>
      <c r="S108" s="31" t="s">
        <v>61</v>
      </c>
      <c r="T108" s="31" t="s">
        <v>61</v>
      </c>
      <c r="U108" s="31" t="s">
        <v>61</v>
      </c>
      <c r="V108" s="31" t="s">
        <v>61</v>
      </c>
      <c r="W108" s="31" t="s">
        <v>61</v>
      </c>
      <c r="X108" s="31" t="s">
        <v>61</v>
      </c>
      <c r="Y108" s="31" t="s">
        <v>61</v>
      </c>
      <c r="Z108" s="40" t="s">
        <v>61</v>
      </c>
      <c r="AA108" s="31" t="s">
        <v>61</v>
      </c>
      <c r="AB108" s="31" t="s">
        <v>61</v>
      </c>
      <c r="AC108" s="31" t="s">
        <v>61</v>
      </c>
      <c r="AD108" s="31" t="s">
        <v>61</v>
      </c>
      <c r="AE108" s="31" t="s">
        <v>61</v>
      </c>
      <c r="AF108" s="31" t="s">
        <v>61</v>
      </c>
      <c r="AG108" s="31" t="s">
        <v>61</v>
      </c>
      <c r="AH108" s="31"/>
    </row>
    <row r="109" spans="1:34" ht="15" hidden="1" thickBot="1" x14ac:dyDescent="0.35">
      <c r="A109" s="115">
        <f>Beosztás!A145</f>
        <v>0</v>
      </c>
      <c r="B109" s="82">
        <f>VLOOKUP(A109,Beosztás!A142:N447,14,)</f>
        <v>0</v>
      </c>
      <c r="C109" s="31" t="s">
        <v>61</v>
      </c>
      <c r="D109" s="40" t="s">
        <v>61</v>
      </c>
      <c r="E109" s="40" t="s">
        <v>61</v>
      </c>
      <c r="F109" s="40" t="s">
        <v>61</v>
      </c>
      <c r="G109" s="40" t="s">
        <v>61</v>
      </c>
      <c r="H109" s="40" t="s">
        <v>61</v>
      </c>
      <c r="I109" s="40" t="s">
        <v>61</v>
      </c>
      <c r="J109" s="40" t="s">
        <v>61</v>
      </c>
      <c r="K109" s="40" t="s">
        <v>61</v>
      </c>
      <c r="L109" s="40" t="s">
        <v>61</v>
      </c>
      <c r="M109" s="40" t="s">
        <v>61</v>
      </c>
      <c r="N109" s="40" t="s">
        <v>61</v>
      </c>
      <c r="O109" s="40" t="s">
        <v>61</v>
      </c>
      <c r="P109" s="40" t="s">
        <v>61</v>
      </c>
      <c r="Q109" s="40" t="s">
        <v>61</v>
      </c>
      <c r="R109" s="40" t="s">
        <v>61</v>
      </c>
      <c r="S109" s="40" t="s">
        <v>61</v>
      </c>
      <c r="T109" s="40" t="s">
        <v>61</v>
      </c>
      <c r="U109" s="40" t="s">
        <v>61</v>
      </c>
      <c r="V109" s="40" t="s">
        <v>61</v>
      </c>
      <c r="W109" s="40" t="s">
        <v>61</v>
      </c>
      <c r="X109" s="40" t="s">
        <v>61</v>
      </c>
      <c r="Y109" s="40" t="s">
        <v>61</v>
      </c>
      <c r="Z109" s="152" t="s">
        <v>61</v>
      </c>
      <c r="AA109" s="40" t="s">
        <v>61</v>
      </c>
      <c r="AB109" s="40" t="s">
        <v>61</v>
      </c>
      <c r="AC109" s="40" t="s">
        <v>61</v>
      </c>
      <c r="AD109" s="40" t="s">
        <v>61</v>
      </c>
      <c r="AE109" s="40" t="s">
        <v>61</v>
      </c>
      <c r="AF109" s="40" t="s">
        <v>61</v>
      </c>
      <c r="AG109" s="40" t="s">
        <v>61</v>
      </c>
      <c r="AH109" s="40"/>
    </row>
    <row r="110" spans="1:34" ht="15" hidden="1" thickBot="1" x14ac:dyDescent="0.35">
      <c r="A110" s="115">
        <f>Beosztás!A146</f>
        <v>0</v>
      </c>
      <c r="B110" s="82">
        <f>VLOOKUP(A110,Beosztás!A143:N448,14,)</f>
        <v>0</v>
      </c>
      <c r="C110" s="31" t="s">
        <v>61</v>
      </c>
      <c r="D110" s="31" t="s">
        <v>61</v>
      </c>
      <c r="E110" s="31" t="s">
        <v>61</v>
      </c>
      <c r="F110" s="31" t="s">
        <v>61</v>
      </c>
      <c r="G110" s="31" t="s">
        <v>61</v>
      </c>
      <c r="H110" s="31" t="s">
        <v>61</v>
      </c>
      <c r="I110" s="31" t="s">
        <v>61</v>
      </c>
      <c r="J110" s="31" t="s">
        <v>61</v>
      </c>
      <c r="K110" s="31" t="s">
        <v>61</v>
      </c>
      <c r="L110" s="31" t="s">
        <v>61</v>
      </c>
      <c r="M110" s="31" t="s">
        <v>61</v>
      </c>
      <c r="N110" s="31" t="s">
        <v>61</v>
      </c>
      <c r="O110" s="31" t="s">
        <v>61</v>
      </c>
      <c r="P110" s="31" t="s">
        <v>61</v>
      </c>
      <c r="Q110" s="31" t="s">
        <v>61</v>
      </c>
      <c r="R110" s="31" t="s">
        <v>61</v>
      </c>
      <c r="S110" s="31" t="s">
        <v>61</v>
      </c>
      <c r="T110" s="31" t="s">
        <v>61</v>
      </c>
      <c r="U110" s="31" t="s">
        <v>61</v>
      </c>
      <c r="V110" s="31" t="s">
        <v>61</v>
      </c>
      <c r="W110" s="31" t="s">
        <v>61</v>
      </c>
      <c r="X110" s="31" t="s">
        <v>61</v>
      </c>
      <c r="Y110" s="31" t="s">
        <v>61</v>
      </c>
      <c r="Z110" s="158" t="s">
        <v>61</v>
      </c>
      <c r="AA110" s="31" t="s">
        <v>61</v>
      </c>
      <c r="AB110" s="31" t="s">
        <v>61</v>
      </c>
      <c r="AC110" s="31" t="s">
        <v>61</v>
      </c>
      <c r="AD110" s="31" t="s">
        <v>61</v>
      </c>
      <c r="AE110" s="31" t="s">
        <v>61</v>
      </c>
      <c r="AF110" s="31" t="s">
        <v>61</v>
      </c>
      <c r="AG110" s="31" t="s">
        <v>61</v>
      </c>
      <c r="AH110" s="31"/>
    </row>
    <row r="111" spans="1:34" ht="15" hidden="1" thickBot="1" x14ac:dyDescent="0.35">
      <c r="A111" s="115">
        <f>Beosztás!A147</f>
        <v>0</v>
      </c>
      <c r="B111" s="82">
        <f>VLOOKUP(A111,Beosztás!A144:N449,14,)</f>
        <v>0</v>
      </c>
      <c r="C111" s="31" t="s">
        <v>61</v>
      </c>
      <c r="D111" s="31" t="s">
        <v>61</v>
      </c>
      <c r="E111" s="31" t="s">
        <v>61</v>
      </c>
      <c r="F111" s="31" t="s">
        <v>61</v>
      </c>
      <c r="G111" s="31" t="s">
        <v>61</v>
      </c>
      <c r="H111" s="31" t="s">
        <v>61</v>
      </c>
      <c r="I111" s="31" t="s">
        <v>61</v>
      </c>
      <c r="J111" s="31" t="s">
        <v>61</v>
      </c>
      <c r="K111" s="31" t="s">
        <v>61</v>
      </c>
      <c r="L111" s="31" t="s">
        <v>61</v>
      </c>
      <c r="M111" s="31" t="s">
        <v>61</v>
      </c>
      <c r="N111" s="31" t="s">
        <v>61</v>
      </c>
      <c r="O111" s="31" t="s">
        <v>61</v>
      </c>
      <c r="P111" s="31" t="s">
        <v>61</v>
      </c>
      <c r="Q111" s="31" t="s">
        <v>61</v>
      </c>
      <c r="R111" s="31" t="s">
        <v>61</v>
      </c>
      <c r="S111" s="31" t="s">
        <v>61</v>
      </c>
      <c r="T111" s="31" t="s">
        <v>61</v>
      </c>
      <c r="U111" s="31" t="s">
        <v>61</v>
      </c>
      <c r="V111" s="31" t="s">
        <v>61</v>
      </c>
      <c r="W111" s="31" t="s">
        <v>61</v>
      </c>
      <c r="X111" s="31" t="s">
        <v>61</v>
      </c>
      <c r="Y111" s="31" t="s">
        <v>61</v>
      </c>
      <c r="Z111" s="40" t="s">
        <v>61</v>
      </c>
      <c r="AA111" s="31" t="s">
        <v>61</v>
      </c>
      <c r="AB111" s="31" t="s">
        <v>61</v>
      </c>
      <c r="AC111" s="31" t="s">
        <v>61</v>
      </c>
      <c r="AD111" s="31" t="s">
        <v>61</v>
      </c>
      <c r="AE111" s="31" t="s">
        <v>61</v>
      </c>
      <c r="AF111" s="31" t="s">
        <v>61</v>
      </c>
      <c r="AG111" s="31" t="s">
        <v>61</v>
      </c>
      <c r="AH111" s="31"/>
    </row>
    <row r="112" spans="1:34" ht="15" hidden="1" thickBot="1" x14ac:dyDescent="0.35">
      <c r="A112" s="115">
        <f>Beosztás!A148</f>
        <v>0</v>
      </c>
      <c r="B112" s="82">
        <f>VLOOKUP(A112,Beosztás!A145:N450,14,)</f>
        <v>0</v>
      </c>
      <c r="C112" s="31" t="s">
        <v>61</v>
      </c>
      <c r="D112" s="31" t="s">
        <v>61</v>
      </c>
      <c r="E112" s="31" t="s">
        <v>61</v>
      </c>
      <c r="F112" s="31" t="s">
        <v>61</v>
      </c>
      <c r="G112" s="31" t="s">
        <v>61</v>
      </c>
      <c r="H112" s="31" t="s">
        <v>61</v>
      </c>
      <c r="I112" s="31" t="s">
        <v>61</v>
      </c>
      <c r="J112" s="31" t="s">
        <v>61</v>
      </c>
      <c r="K112" s="31" t="s">
        <v>61</v>
      </c>
      <c r="L112" s="31" t="s">
        <v>61</v>
      </c>
      <c r="M112" s="31" t="s">
        <v>61</v>
      </c>
      <c r="N112" s="31" t="s">
        <v>61</v>
      </c>
      <c r="O112" s="31" t="s">
        <v>61</v>
      </c>
      <c r="P112" s="31" t="s">
        <v>61</v>
      </c>
      <c r="Q112" s="31" t="s">
        <v>61</v>
      </c>
      <c r="R112" s="31" t="s">
        <v>61</v>
      </c>
      <c r="S112" s="31" t="s">
        <v>61</v>
      </c>
      <c r="T112" s="31" t="s">
        <v>61</v>
      </c>
      <c r="U112" s="31" t="s">
        <v>61</v>
      </c>
      <c r="V112" s="31" t="s">
        <v>61</v>
      </c>
      <c r="W112" s="31" t="s">
        <v>61</v>
      </c>
      <c r="X112" s="31" t="s">
        <v>61</v>
      </c>
      <c r="Y112" s="31" t="s">
        <v>61</v>
      </c>
      <c r="Z112" s="40" t="s">
        <v>61</v>
      </c>
      <c r="AA112" s="31" t="s">
        <v>61</v>
      </c>
      <c r="AB112" s="31" t="s">
        <v>61</v>
      </c>
      <c r="AC112" s="31" t="s">
        <v>61</v>
      </c>
      <c r="AD112" s="31" t="s">
        <v>61</v>
      </c>
      <c r="AE112" s="31" t="s">
        <v>61</v>
      </c>
      <c r="AF112" s="31" t="s">
        <v>61</v>
      </c>
      <c r="AG112" s="31" t="s">
        <v>61</v>
      </c>
      <c r="AH112" s="31"/>
    </row>
    <row r="113" spans="1:37" ht="15" hidden="1" thickBot="1" x14ac:dyDescent="0.35">
      <c r="A113" s="115">
        <f>Beosztás!A149</f>
        <v>0</v>
      </c>
      <c r="B113" s="82">
        <f>VLOOKUP(A113,Beosztás!A146:N451,14,)</f>
        <v>0</v>
      </c>
      <c r="C113" s="31" t="s">
        <v>61</v>
      </c>
      <c r="D113" s="31" t="s">
        <v>61</v>
      </c>
      <c r="E113" s="31" t="s">
        <v>61</v>
      </c>
      <c r="F113" s="31" t="s">
        <v>61</v>
      </c>
      <c r="G113" s="31" t="s">
        <v>61</v>
      </c>
      <c r="H113" s="31" t="s">
        <v>61</v>
      </c>
      <c r="I113" s="31" t="s">
        <v>61</v>
      </c>
      <c r="J113" s="31" t="s">
        <v>61</v>
      </c>
      <c r="K113" s="31" t="s">
        <v>61</v>
      </c>
      <c r="L113" s="31" t="s">
        <v>61</v>
      </c>
      <c r="M113" s="31" t="s">
        <v>61</v>
      </c>
      <c r="N113" s="31" t="s">
        <v>61</v>
      </c>
      <c r="O113" s="31" t="s">
        <v>61</v>
      </c>
      <c r="P113" s="31" t="s">
        <v>61</v>
      </c>
      <c r="Q113" s="31" t="s">
        <v>61</v>
      </c>
      <c r="R113" s="31" t="s">
        <v>61</v>
      </c>
      <c r="S113" s="31" t="s">
        <v>61</v>
      </c>
      <c r="T113" s="31" t="s">
        <v>61</v>
      </c>
      <c r="U113" s="31" t="s">
        <v>61</v>
      </c>
      <c r="V113" s="31" t="s">
        <v>61</v>
      </c>
      <c r="W113" s="31" t="s">
        <v>61</v>
      </c>
      <c r="X113" s="31" t="s">
        <v>61</v>
      </c>
      <c r="Y113" s="31" t="s">
        <v>61</v>
      </c>
      <c r="Z113" s="40" t="s">
        <v>61</v>
      </c>
      <c r="AA113" s="31" t="s">
        <v>61</v>
      </c>
      <c r="AB113" s="31" t="s">
        <v>61</v>
      </c>
      <c r="AC113" s="31" t="s">
        <v>61</v>
      </c>
      <c r="AD113" s="31" t="s">
        <v>61</v>
      </c>
      <c r="AE113" s="31" t="s">
        <v>61</v>
      </c>
      <c r="AF113" s="31" t="s">
        <v>61</v>
      </c>
      <c r="AG113" s="31" t="s">
        <v>61</v>
      </c>
      <c r="AH113" s="31"/>
    </row>
    <row r="114" spans="1:37" ht="15" hidden="1" thickBot="1" x14ac:dyDescent="0.35">
      <c r="A114" s="115">
        <f>Beosztás!A150</f>
        <v>0</v>
      </c>
      <c r="B114" s="82">
        <f>VLOOKUP(A114,Beosztás!A147:N452,14,)</f>
        <v>0</v>
      </c>
      <c r="C114" s="31" t="s">
        <v>61</v>
      </c>
      <c r="D114" s="31" t="s">
        <v>61</v>
      </c>
      <c r="E114" s="31" t="s">
        <v>61</v>
      </c>
      <c r="F114" s="31" t="s">
        <v>61</v>
      </c>
      <c r="G114" s="31" t="s">
        <v>61</v>
      </c>
      <c r="H114" s="31" t="s">
        <v>61</v>
      </c>
      <c r="I114" s="31" t="s">
        <v>61</v>
      </c>
      <c r="J114" s="31" t="s">
        <v>61</v>
      </c>
      <c r="K114" s="31" t="s">
        <v>61</v>
      </c>
      <c r="L114" s="31" t="s">
        <v>61</v>
      </c>
      <c r="M114" s="31" t="s">
        <v>61</v>
      </c>
      <c r="N114" s="31" t="s">
        <v>61</v>
      </c>
      <c r="O114" s="31" t="s">
        <v>61</v>
      </c>
      <c r="P114" s="31" t="s">
        <v>61</v>
      </c>
      <c r="Q114" s="31" t="s">
        <v>61</v>
      </c>
      <c r="R114" s="31" t="s">
        <v>61</v>
      </c>
      <c r="S114" s="31" t="s">
        <v>61</v>
      </c>
      <c r="T114" s="31" t="s">
        <v>61</v>
      </c>
      <c r="U114" s="31" t="s">
        <v>61</v>
      </c>
      <c r="V114" s="31" t="s">
        <v>61</v>
      </c>
      <c r="W114" s="31" t="s">
        <v>61</v>
      </c>
      <c r="X114" s="31" t="s">
        <v>61</v>
      </c>
      <c r="Y114" s="31" t="s">
        <v>61</v>
      </c>
      <c r="Z114" s="40" t="s">
        <v>61</v>
      </c>
      <c r="AA114" s="31" t="s">
        <v>61</v>
      </c>
      <c r="AB114" s="31" t="s">
        <v>61</v>
      </c>
      <c r="AC114" s="31" t="s">
        <v>61</v>
      </c>
      <c r="AD114" s="31" t="s">
        <v>61</v>
      </c>
      <c r="AE114" s="31" t="s">
        <v>61</v>
      </c>
      <c r="AF114" s="31" t="s">
        <v>61</v>
      </c>
      <c r="AG114" s="31" t="s">
        <v>61</v>
      </c>
      <c r="AH114" s="31"/>
    </row>
    <row r="115" spans="1:37" ht="15" hidden="1" thickBot="1" x14ac:dyDescent="0.35">
      <c r="A115" s="115">
        <f>Beosztás!A151</f>
        <v>0</v>
      </c>
      <c r="B115" s="82">
        <f>VLOOKUP(A115,Beosztás!A148:N453,14,)</f>
        <v>0</v>
      </c>
      <c r="C115" s="31" t="s">
        <v>61</v>
      </c>
      <c r="D115" s="31" t="s">
        <v>61</v>
      </c>
      <c r="E115" s="31" t="s">
        <v>61</v>
      </c>
      <c r="F115" s="31" t="s">
        <v>61</v>
      </c>
      <c r="G115" s="31" t="s">
        <v>61</v>
      </c>
      <c r="H115" s="31" t="s">
        <v>61</v>
      </c>
      <c r="I115" s="31" t="s">
        <v>61</v>
      </c>
      <c r="J115" s="31" t="s">
        <v>61</v>
      </c>
      <c r="K115" s="31" t="s">
        <v>61</v>
      </c>
      <c r="L115" s="31" t="s">
        <v>61</v>
      </c>
      <c r="M115" s="31" t="s">
        <v>61</v>
      </c>
      <c r="N115" s="31" t="s">
        <v>61</v>
      </c>
      <c r="O115" s="31" t="s">
        <v>61</v>
      </c>
      <c r="P115" s="31" t="s">
        <v>61</v>
      </c>
      <c r="Q115" s="31" t="s">
        <v>61</v>
      </c>
      <c r="R115" s="31" t="s">
        <v>61</v>
      </c>
      <c r="S115" s="31" t="s">
        <v>61</v>
      </c>
      <c r="T115" s="31" t="s">
        <v>61</v>
      </c>
      <c r="U115" s="31" t="s">
        <v>61</v>
      </c>
      <c r="V115" s="31" t="s">
        <v>61</v>
      </c>
      <c r="W115" s="31" t="s">
        <v>61</v>
      </c>
      <c r="X115" s="31" t="s">
        <v>61</v>
      </c>
      <c r="Y115" s="31" t="s">
        <v>61</v>
      </c>
      <c r="Z115" s="40" t="s">
        <v>61</v>
      </c>
      <c r="AA115" s="31" t="s">
        <v>61</v>
      </c>
      <c r="AB115" s="31" t="s">
        <v>61</v>
      </c>
      <c r="AC115" s="31" t="s">
        <v>61</v>
      </c>
      <c r="AD115" s="31" t="s">
        <v>61</v>
      </c>
      <c r="AE115" s="31" t="s">
        <v>61</v>
      </c>
      <c r="AF115" s="31" t="s">
        <v>61</v>
      </c>
      <c r="AG115" s="31" t="s">
        <v>61</v>
      </c>
      <c r="AH115" s="31"/>
    </row>
    <row r="116" spans="1:37" ht="15" hidden="1" thickBot="1" x14ac:dyDescent="0.35">
      <c r="A116" s="115">
        <f>Beosztás!A152</f>
        <v>0</v>
      </c>
      <c r="B116" s="82">
        <f>VLOOKUP(A116,Beosztás!A149:N454,14,)</f>
        <v>0</v>
      </c>
      <c r="C116" s="31" t="s">
        <v>61</v>
      </c>
      <c r="D116" s="31" t="s">
        <v>61</v>
      </c>
      <c r="E116" s="31" t="s">
        <v>61</v>
      </c>
      <c r="F116" s="31" t="s">
        <v>61</v>
      </c>
      <c r="G116" s="31" t="s">
        <v>61</v>
      </c>
      <c r="H116" s="31" t="s">
        <v>61</v>
      </c>
      <c r="I116" s="31" t="s">
        <v>61</v>
      </c>
      <c r="J116" s="31" t="s">
        <v>61</v>
      </c>
      <c r="K116" s="31" t="s">
        <v>61</v>
      </c>
      <c r="L116" s="31" t="s">
        <v>61</v>
      </c>
      <c r="M116" s="31" t="s">
        <v>61</v>
      </c>
      <c r="N116" s="31" t="s">
        <v>61</v>
      </c>
      <c r="O116" s="31" t="s">
        <v>61</v>
      </c>
      <c r="P116" s="31" t="s">
        <v>61</v>
      </c>
      <c r="Q116" s="31" t="s">
        <v>61</v>
      </c>
      <c r="R116" s="31" t="s">
        <v>61</v>
      </c>
      <c r="S116" s="31" t="s">
        <v>61</v>
      </c>
      <c r="T116" s="31" t="s">
        <v>61</v>
      </c>
      <c r="U116" s="31" t="s">
        <v>61</v>
      </c>
      <c r="V116" s="31" t="s">
        <v>61</v>
      </c>
      <c r="W116" s="31" t="s">
        <v>61</v>
      </c>
      <c r="X116" s="31" t="s">
        <v>61</v>
      </c>
      <c r="Y116" s="31" t="s">
        <v>61</v>
      </c>
      <c r="Z116" s="40" t="s">
        <v>61</v>
      </c>
      <c r="AA116" s="31" t="s">
        <v>61</v>
      </c>
      <c r="AB116" s="31" t="s">
        <v>61</v>
      </c>
      <c r="AC116" s="31" t="s">
        <v>61</v>
      </c>
      <c r="AD116" s="31" t="s">
        <v>61</v>
      </c>
      <c r="AE116" s="31" t="s">
        <v>61</v>
      </c>
      <c r="AF116" s="31" t="s">
        <v>61</v>
      </c>
      <c r="AG116" s="31" t="s">
        <v>61</v>
      </c>
      <c r="AH116" s="31"/>
    </row>
    <row r="117" spans="1:37" ht="15" hidden="1" thickBot="1" x14ac:dyDescent="0.35">
      <c r="A117" s="115">
        <f>Beosztás!A153</f>
        <v>0</v>
      </c>
      <c r="B117" s="82">
        <f>VLOOKUP(A117,Beosztás!A150:N455,14,)</f>
        <v>0</v>
      </c>
      <c r="C117" s="31" t="s">
        <v>61</v>
      </c>
      <c r="D117" s="31" t="s">
        <v>61</v>
      </c>
      <c r="E117" s="31" t="s">
        <v>61</v>
      </c>
      <c r="F117" s="31" t="s">
        <v>61</v>
      </c>
      <c r="G117" s="31" t="s">
        <v>61</v>
      </c>
      <c r="H117" s="31" t="s">
        <v>61</v>
      </c>
      <c r="I117" s="31" t="s">
        <v>61</v>
      </c>
      <c r="J117" s="31" t="s">
        <v>61</v>
      </c>
      <c r="K117" s="31" t="s">
        <v>61</v>
      </c>
      <c r="L117" s="31" t="s">
        <v>61</v>
      </c>
      <c r="M117" s="31" t="s">
        <v>61</v>
      </c>
      <c r="N117" s="31" t="s">
        <v>61</v>
      </c>
      <c r="O117" s="31" t="s">
        <v>61</v>
      </c>
      <c r="P117" s="31" t="s">
        <v>61</v>
      </c>
      <c r="Q117" s="31" t="s">
        <v>61</v>
      </c>
      <c r="R117" s="31" t="s">
        <v>61</v>
      </c>
      <c r="S117" s="31" t="s">
        <v>61</v>
      </c>
      <c r="T117" s="31" t="s">
        <v>61</v>
      </c>
      <c r="U117" s="31" t="s">
        <v>61</v>
      </c>
      <c r="V117" s="31" t="s">
        <v>61</v>
      </c>
      <c r="W117" s="31" t="s">
        <v>61</v>
      </c>
      <c r="X117" s="31" t="s">
        <v>61</v>
      </c>
      <c r="Y117" s="31" t="s">
        <v>61</v>
      </c>
      <c r="Z117" s="40" t="s">
        <v>61</v>
      </c>
      <c r="AA117" s="31" t="s">
        <v>61</v>
      </c>
      <c r="AB117" s="31" t="s">
        <v>61</v>
      </c>
      <c r="AC117" s="31" t="s">
        <v>61</v>
      </c>
      <c r="AD117" s="31" t="s">
        <v>61</v>
      </c>
      <c r="AE117" s="31" t="s">
        <v>61</v>
      </c>
      <c r="AF117" s="31" t="s">
        <v>61</v>
      </c>
      <c r="AG117" s="31" t="s">
        <v>61</v>
      </c>
      <c r="AH117" s="31"/>
    </row>
    <row r="118" spans="1:37" ht="15" hidden="1" thickBot="1" x14ac:dyDescent="0.35">
      <c r="A118" s="115">
        <f>Beosztás!A154</f>
        <v>0</v>
      </c>
      <c r="B118" s="82">
        <f>VLOOKUP(A118,Beosztás!A151:N456,14,)</f>
        <v>0</v>
      </c>
      <c r="C118" s="31" t="s">
        <v>61</v>
      </c>
      <c r="D118" s="31" t="s">
        <v>61</v>
      </c>
      <c r="E118" s="31" t="s">
        <v>61</v>
      </c>
      <c r="F118" s="31" t="s">
        <v>61</v>
      </c>
      <c r="G118" s="31" t="s">
        <v>61</v>
      </c>
      <c r="H118" s="31" t="s">
        <v>61</v>
      </c>
      <c r="I118" s="31" t="s">
        <v>61</v>
      </c>
      <c r="J118" s="31" t="s">
        <v>61</v>
      </c>
      <c r="K118" s="31" t="s">
        <v>61</v>
      </c>
      <c r="L118" s="31" t="s">
        <v>61</v>
      </c>
      <c r="M118" s="31" t="s">
        <v>61</v>
      </c>
      <c r="N118" s="31" t="s">
        <v>61</v>
      </c>
      <c r="O118" s="31" t="s">
        <v>61</v>
      </c>
      <c r="P118" s="31" t="s">
        <v>61</v>
      </c>
      <c r="Q118" s="31" t="s">
        <v>61</v>
      </c>
      <c r="R118" s="31" t="s">
        <v>61</v>
      </c>
      <c r="S118" s="31" t="s">
        <v>61</v>
      </c>
      <c r="T118" s="31" t="s">
        <v>61</v>
      </c>
      <c r="U118" s="31" t="s">
        <v>61</v>
      </c>
      <c r="V118" s="31" t="s">
        <v>61</v>
      </c>
      <c r="W118" s="31" t="s">
        <v>61</v>
      </c>
      <c r="X118" s="31" t="s">
        <v>61</v>
      </c>
      <c r="Y118" s="31" t="s">
        <v>61</v>
      </c>
      <c r="Z118" s="40" t="s">
        <v>61</v>
      </c>
      <c r="AA118" s="31" t="s">
        <v>61</v>
      </c>
      <c r="AB118" s="31" t="s">
        <v>61</v>
      </c>
      <c r="AC118" s="31" t="s">
        <v>61</v>
      </c>
      <c r="AD118" s="31" t="s">
        <v>61</v>
      </c>
      <c r="AE118" s="31" t="s">
        <v>61</v>
      </c>
      <c r="AF118" s="31" t="s">
        <v>61</v>
      </c>
      <c r="AG118" s="31" t="s">
        <v>61</v>
      </c>
      <c r="AH118" s="31"/>
    </row>
    <row r="119" spans="1:37" ht="15" hidden="1" thickBot="1" x14ac:dyDescent="0.35">
      <c r="A119" s="115">
        <f>Beosztás!A155</f>
        <v>0</v>
      </c>
      <c r="B119" s="82">
        <f>VLOOKUP(A119,Beosztás!A152:N457,14,)</f>
        <v>0</v>
      </c>
      <c r="C119" s="31" t="s">
        <v>61</v>
      </c>
      <c r="D119" s="31" t="s">
        <v>61</v>
      </c>
      <c r="E119" s="31" t="s">
        <v>61</v>
      </c>
      <c r="F119" s="31" t="s">
        <v>61</v>
      </c>
      <c r="G119" s="31" t="s">
        <v>61</v>
      </c>
      <c r="H119" s="31" t="s">
        <v>61</v>
      </c>
      <c r="I119" s="31" t="s">
        <v>61</v>
      </c>
      <c r="J119" s="31" t="s">
        <v>61</v>
      </c>
      <c r="K119" s="31" t="s">
        <v>61</v>
      </c>
      <c r="L119" s="31" t="s">
        <v>61</v>
      </c>
      <c r="M119" s="31" t="s">
        <v>61</v>
      </c>
      <c r="N119" s="31" t="s">
        <v>61</v>
      </c>
      <c r="O119" s="31" t="s">
        <v>61</v>
      </c>
      <c r="P119" s="31" t="s">
        <v>61</v>
      </c>
      <c r="Q119" s="31" t="s">
        <v>61</v>
      </c>
      <c r="R119" s="31" t="s">
        <v>61</v>
      </c>
      <c r="S119" s="31" t="s">
        <v>61</v>
      </c>
      <c r="T119" s="31" t="s">
        <v>61</v>
      </c>
      <c r="U119" s="31" t="s">
        <v>61</v>
      </c>
      <c r="V119" s="31" t="s">
        <v>61</v>
      </c>
      <c r="W119" s="31" t="s">
        <v>61</v>
      </c>
      <c r="X119" s="31" t="s">
        <v>61</v>
      </c>
      <c r="Y119" s="31" t="s">
        <v>61</v>
      </c>
      <c r="Z119" s="40" t="s">
        <v>61</v>
      </c>
      <c r="AA119" s="31" t="s">
        <v>61</v>
      </c>
      <c r="AB119" s="31" t="s">
        <v>61</v>
      </c>
      <c r="AC119" s="31" t="s">
        <v>61</v>
      </c>
      <c r="AD119" s="31" t="s">
        <v>61</v>
      </c>
      <c r="AE119" s="31" t="s">
        <v>61</v>
      </c>
      <c r="AF119" s="31" t="s">
        <v>61</v>
      </c>
      <c r="AG119" s="31" t="s">
        <v>61</v>
      </c>
      <c r="AH119" s="31"/>
    </row>
    <row r="120" spans="1:37" ht="15" hidden="1" thickBot="1" x14ac:dyDescent="0.35">
      <c r="A120" s="115" t="str">
        <f>Beosztás!A156</f>
        <v>Klára</v>
      </c>
      <c r="B120" s="82">
        <f>VLOOKUP(A120,Beosztás!A153:N458,14,)</f>
        <v>0</v>
      </c>
      <c r="C120" s="31" t="s">
        <v>61</v>
      </c>
      <c r="D120" s="4" t="s">
        <v>61</v>
      </c>
      <c r="E120" s="4" t="s">
        <v>61</v>
      </c>
      <c r="F120" s="4" t="s">
        <v>61</v>
      </c>
      <c r="G120" s="4" t="s">
        <v>61</v>
      </c>
      <c r="H120" s="4" t="s">
        <v>61</v>
      </c>
      <c r="I120" s="4" t="s">
        <v>61</v>
      </c>
      <c r="J120" s="4" t="s">
        <v>61</v>
      </c>
      <c r="K120" s="4" t="s">
        <v>61</v>
      </c>
      <c r="L120" s="4" t="s">
        <v>61</v>
      </c>
      <c r="M120" s="4" t="s">
        <v>61</v>
      </c>
      <c r="N120" s="4" t="s">
        <v>61</v>
      </c>
      <c r="O120" s="4" t="s">
        <v>61</v>
      </c>
      <c r="P120" s="4" t="s">
        <v>61</v>
      </c>
      <c r="Q120" s="4" t="s">
        <v>61</v>
      </c>
      <c r="R120" s="4" t="s">
        <v>61</v>
      </c>
      <c r="S120" s="4" t="s">
        <v>61</v>
      </c>
      <c r="T120" s="4" t="s">
        <v>61</v>
      </c>
      <c r="U120" s="4" t="s">
        <v>61</v>
      </c>
      <c r="V120" s="4" t="s">
        <v>61</v>
      </c>
      <c r="W120" s="4" t="s">
        <v>61</v>
      </c>
      <c r="X120" s="4" t="s">
        <v>61</v>
      </c>
      <c r="Y120" s="4" t="s">
        <v>61</v>
      </c>
      <c r="Z120" s="40" t="s">
        <v>61</v>
      </c>
      <c r="AA120" s="4" t="s">
        <v>61</v>
      </c>
      <c r="AB120" s="4" t="s">
        <v>61</v>
      </c>
      <c r="AC120" s="4" t="s">
        <v>61</v>
      </c>
      <c r="AD120" s="4" t="s">
        <v>61</v>
      </c>
      <c r="AE120" s="4" t="s">
        <v>61</v>
      </c>
      <c r="AF120" s="4" t="s">
        <v>61</v>
      </c>
      <c r="AG120" s="4" t="s">
        <v>61</v>
      </c>
      <c r="AH120" s="4"/>
    </row>
    <row r="121" spans="1:37" ht="15" thickBot="1" x14ac:dyDescent="0.35">
      <c r="A121" s="115" t="str">
        <f>Beosztás!A157</f>
        <v>Mihóczi-Kántor Petra</v>
      </c>
      <c r="B121" s="82" t="str">
        <f>VLOOKUP(A121,Beosztás!A154:N459,14,)</f>
        <v>igen</v>
      </c>
      <c r="C121" s="515">
        <f>IF($B121="igen",Beosztás!T157,"")</f>
        <v>0</v>
      </c>
      <c r="D121" s="544" t="str">
        <f>IF($B121="igen",Beosztás!U157,"")</f>
        <v>ÜSZI</v>
      </c>
      <c r="E121" s="544" t="str">
        <f>IF($B121="igen",Beosztás!V157,"")</f>
        <v>ÜSZI</v>
      </c>
      <c r="F121" s="544" t="str">
        <f>IF($B121="igen",Beosztás!W157,"")</f>
        <v>ÜSZI</v>
      </c>
      <c r="G121" s="40" t="str">
        <f>IF($B121="igen",Beosztás!X157,"")</f>
        <v>ÜSZI</v>
      </c>
      <c r="H121" s="40" t="str">
        <f>IF($B121="igen",Beosztás!Y157,"")</f>
        <v>ÜSZI</v>
      </c>
      <c r="I121" s="40">
        <f>IF($B121="igen",Beosztás!Z157,"")</f>
        <v>0</v>
      </c>
      <c r="J121" s="40">
        <f>IF($B121="igen",Beosztás!AA157,"")</f>
        <v>0</v>
      </c>
      <c r="K121" s="40" t="str">
        <f>IF($B121="igen",Beosztás!AB157,"")</f>
        <v>Levélírás</v>
      </c>
      <c r="L121" s="40" t="str">
        <f>IF($B121="igen",Beosztás!AC157,"")</f>
        <v>Levélírás</v>
      </c>
      <c r="M121" s="40" t="str">
        <f>IF($B121="igen",Beosztás!AD157,"")</f>
        <v>Levélírás</v>
      </c>
      <c r="N121" s="40" t="str">
        <f>IF($B121="igen",Beosztás!AE157,"")</f>
        <v>Levélírás</v>
      </c>
      <c r="O121" s="40" t="str">
        <f>IF($B121="igen",Beosztás!AF157,"")</f>
        <v>Levélírás</v>
      </c>
      <c r="P121" s="40">
        <f>IF($B121="igen",Beosztás!AG157,"")</f>
        <v>0</v>
      </c>
      <c r="Q121" s="40">
        <f>IF($B121="igen",Beosztás!AH157,"")</f>
        <v>0</v>
      </c>
      <c r="R121" s="40" t="str">
        <f>IF($B121="igen",Beosztás!AI157,"")</f>
        <v>Levélírás</v>
      </c>
      <c r="S121" s="40" t="str">
        <f>IF($B121="igen",Beosztás!AJ157,"")</f>
        <v>Levélírás</v>
      </c>
      <c r="T121" s="544" t="str">
        <f>IF($B121="igen",Beosztás!AK157,"")</f>
        <v>Levélírás</v>
      </c>
      <c r="U121" s="40" t="str">
        <f>IF($B121="igen",Beosztás!AL157,"")</f>
        <v>Levélírás</v>
      </c>
      <c r="V121" s="40" t="str">
        <f>IF($B121="igen",Beosztás!AM157,"")</f>
        <v>Levélírás</v>
      </c>
      <c r="W121" s="40">
        <f>IF($B121="igen",Beosztás!AN157,"")</f>
        <v>0</v>
      </c>
      <c r="X121" s="40">
        <f>IF($B121="igen",Beosztás!AO157,"")</f>
        <v>0</v>
      </c>
      <c r="Y121" s="40" t="str">
        <f>IF($B121="igen",Beosztás!AP157,"")</f>
        <v>Levélírás</v>
      </c>
      <c r="Z121" s="544" t="str">
        <f>IF($B121="igen",Beosztás!AQ157,"")</f>
        <v>ÜSZI</v>
      </c>
      <c r="AA121" s="544" t="str">
        <f>IF($B121="igen",Beosztás!AR157,"")</f>
        <v>ÜSZI</v>
      </c>
      <c r="AB121" s="544" t="str">
        <f>IF($B121="igen",Beosztás!AS157,"")</f>
        <v>ÜSZI</v>
      </c>
      <c r="AC121" s="40" t="str">
        <f>IF($B121="igen",Beosztás!AT157,"")</f>
        <v>ÜSZI</v>
      </c>
      <c r="AD121" s="40">
        <f>IF($B121="igen",Beosztás!AU157,"")</f>
        <v>0</v>
      </c>
      <c r="AE121" s="40">
        <f>IF($B121="igen",Beosztás!AV157,"")</f>
        <v>0</v>
      </c>
      <c r="AF121" s="40" t="str">
        <f>IF($B121="igen",Beosztás!AW157,"")</f>
        <v>ÜSZI</v>
      </c>
      <c r="AG121" s="40" t="str">
        <f>IF($B121="igen",Beosztás!AX157,"")</f>
        <v>ÜSZI</v>
      </c>
      <c r="AH121" s="40">
        <f>COUNTIF(C121:AG121,"video")+COUNTIF(C121:AG121,"üszi")+COUNTIF(C121:AG121,"Video 8-16")+COUNTIF(C121:AG121,"Video 9-17")+COUNTIF(C121:AG121,"Video 10-18")</f>
        <v>11</v>
      </c>
      <c r="AI121" s="375">
        <f>COUNTIF(C121:AG121,"Video 10-18")</f>
        <v>0</v>
      </c>
      <c r="AJ121">
        <f>COUNTIF(C121:AG121,"Levélírás")</f>
        <v>11</v>
      </c>
      <c r="AK121" s="82">
        <f>COUNTIF(C121:AG121,"TSZ")</f>
        <v>0</v>
      </c>
    </row>
    <row r="122" spans="1:37" ht="15" thickBot="1" x14ac:dyDescent="0.35">
      <c r="A122" s="115" t="str">
        <f>Beosztás!A158</f>
        <v>Ravasz Cecília</v>
      </c>
      <c r="B122" s="82" t="str">
        <f>VLOOKUP(A122,Beosztás!A155:N460,14,)</f>
        <v>igen</v>
      </c>
      <c r="C122" s="515">
        <f>IF($B122="igen",Beosztás!T158,"")</f>
        <v>0</v>
      </c>
      <c r="D122" s="544" t="str">
        <f>IF($B122="igen",Beosztás!U158,"")</f>
        <v>Levélírás</v>
      </c>
      <c r="E122" s="544" t="str">
        <f>IF($B122="igen",Beosztás!V158,"")</f>
        <v>Levélírás</v>
      </c>
      <c r="F122" s="544" t="str">
        <f>IF($B122="igen",Beosztás!W158,"")</f>
        <v>Levelezés EM</v>
      </c>
      <c r="G122" s="40" t="str">
        <f>IF($B122="igen",Beosztás!X158,"")</f>
        <v>Levelezés EM</v>
      </c>
      <c r="H122" s="40" t="str">
        <f>IF($B122="igen",Beosztás!Y158,"")</f>
        <v>Levélírás</v>
      </c>
      <c r="I122" s="40">
        <f>IF($B122="igen",Beosztás!Z158,"")</f>
        <v>0</v>
      </c>
      <c r="J122" s="40">
        <f>IF($B122="igen",Beosztás!AA158,"")</f>
        <v>0</v>
      </c>
      <c r="K122" s="40" t="str">
        <f>IF($B122="igen",Beosztás!AB158,"")</f>
        <v>ÜSZI</v>
      </c>
      <c r="L122" s="690" t="str">
        <f>IF($B122="igen",Beosztás!AC158,"")</f>
        <v>ÜSZI</v>
      </c>
      <c r="M122" s="40" t="str">
        <f>IF($B122="igen",Beosztás!AD158,"")</f>
        <v>ÜSZI</v>
      </c>
      <c r="N122" s="40" t="str">
        <f>IF($B122="igen",Beosztás!AE158,"")</f>
        <v>ÜSZI</v>
      </c>
      <c r="O122" s="690" t="str">
        <f>IF($B122="igen",Beosztás!AF158,"")</f>
        <v>ÜSZI</v>
      </c>
      <c r="P122" s="40">
        <f>IF($B122="igen",Beosztás!AG158,"")</f>
        <v>0</v>
      </c>
      <c r="Q122" s="40">
        <f>IF($B122="igen",Beosztás!AH158,"")</f>
        <v>0</v>
      </c>
      <c r="R122" s="40" t="str">
        <f>IF($B122="igen",Beosztás!AI158,"")</f>
        <v>Video 8-16</v>
      </c>
      <c r="S122" s="40" t="str">
        <f>IF($B122="igen",Beosztás!AJ158,"")</f>
        <v>Video 8-16</v>
      </c>
      <c r="T122" s="544" t="str">
        <f>IF($B122="igen",Beosztás!AK158,"")</f>
        <v>Video 8-16</v>
      </c>
      <c r="U122" s="40" t="str">
        <f>IF($B122="igen",Beosztás!AL158,"")</f>
        <v>Video 8-16</v>
      </c>
      <c r="V122" s="40" t="str">
        <f>IF($B122="igen",Beosztás!AM158,"")</f>
        <v>Video 8-16</v>
      </c>
      <c r="W122" s="40">
        <f>IF($B122="igen",Beosztás!AN158,"")</f>
        <v>0</v>
      </c>
      <c r="X122" s="40">
        <f>IF($B122="igen",Beosztás!AO158,"")</f>
        <v>0</v>
      </c>
      <c r="Y122" s="40" t="str">
        <f>IF($B122="igen",Beosztás!AP158,"")</f>
        <v>Levélírás</v>
      </c>
      <c r="Z122" s="544" t="str">
        <f>IF($B122="igen",Beosztás!AQ158,"")</f>
        <v>Levélírás</v>
      </c>
      <c r="AA122" s="544" t="str">
        <f>IF($B122="igen",Beosztás!AR158,"")</f>
        <v>Levelezés EM</v>
      </c>
      <c r="AB122" s="544" t="str">
        <f>IF($B122="igen",Beosztás!AS158,"")</f>
        <v>Levelezés EM</v>
      </c>
      <c r="AC122" s="40" t="str">
        <f>IF($B122="igen",Beosztás!AT158,"")</f>
        <v>Levélírás</v>
      </c>
      <c r="AD122" s="40">
        <f>IF($B122="igen",Beosztás!AU158,"")</f>
        <v>0</v>
      </c>
      <c r="AE122" s="40">
        <f>IF($B122="igen",Beosztás!AV158,"")</f>
        <v>0</v>
      </c>
      <c r="AF122" s="40" t="str">
        <f>IF($B122="igen",Beosztás!AW158,"")</f>
        <v>Levelezés EM</v>
      </c>
      <c r="AG122" s="40" t="str">
        <f>IF($B122="igen",Beosztás!AX158,"")</f>
        <v>Levelezés EM</v>
      </c>
      <c r="AH122" s="40">
        <f>COUNTIF(C122:AG122,"video")+COUNTIF(C122:AG122,"üszi")+COUNTIF(C122:AG122,"Video 8-16")+COUNTIF(C122:AG122,"Video 9-17")+COUNTIF(C122:AG122,"Video 10-18")</f>
        <v>10</v>
      </c>
      <c r="AI122" s="375">
        <f>COUNTIF(C122:AG122,"Video 10-18")</f>
        <v>0</v>
      </c>
      <c r="AJ122">
        <f>COUNTIF(C122:AG122,"Levélírás")</f>
        <v>6</v>
      </c>
      <c r="AK122" s="82">
        <f>COUNTIF(C122:AG122,"TSZ")</f>
        <v>0</v>
      </c>
    </row>
    <row r="123" spans="1:37" ht="15" thickBot="1" x14ac:dyDescent="0.35">
      <c r="A123" s="115" t="str">
        <f>Beosztás!A159</f>
        <v>Tamon Orsolya</v>
      </c>
      <c r="B123" s="82" t="str">
        <f>VLOOKUP(A123,Beosztás!A156:N461,14,)</f>
        <v>igen</v>
      </c>
      <c r="C123" s="515">
        <f>IF($B123="igen",Beosztás!T159,"")</f>
        <v>0</v>
      </c>
      <c r="D123" s="544" t="str">
        <f>IF($B123="igen",Beosztás!U159,"")</f>
        <v>SZ</v>
      </c>
      <c r="E123" s="544" t="str">
        <f>IF($B123="igen",Beosztás!V159,"")</f>
        <v>Levélírás</v>
      </c>
      <c r="F123" s="544" t="str">
        <f>IF($B123="igen",Beosztás!W159,"")</f>
        <v>Levélírás</v>
      </c>
      <c r="G123" s="40" t="str">
        <f>IF($B123="igen",Beosztás!X159,"")</f>
        <v>Levélírás</v>
      </c>
      <c r="H123" s="40" t="str">
        <f>IF($B123="igen",Beosztás!Y159,"")</f>
        <v>Levélírás</v>
      </c>
      <c r="I123" s="40">
        <f>IF($B123="igen",Beosztás!Z159,"")</f>
        <v>0</v>
      </c>
      <c r="J123" s="40">
        <f>IF($B123="igen",Beosztás!AA159,"")</f>
        <v>0</v>
      </c>
      <c r="K123" s="40" t="str">
        <f>IF($B123="igen",Beosztás!AB159,"")</f>
        <v>ÜSZI</v>
      </c>
      <c r="L123" s="690" t="str">
        <f>IF($B123="igen",Beosztás!AC159,"")</f>
        <v>ÜSZI</v>
      </c>
      <c r="M123" s="40" t="str">
        <f>IF($B123="igen",Beosztás!AD159,"")</f>
        <v>ÜSZI</v>
      </c>
      <c r="N123" s="40" t="str">
        <f>IF($B123="igen",Beosztás!AE159,"")</f>
        <v>ÜSZI</v>
      </c>
      <c r="O123" s="690" t="str">
        <f>IF($B123="igen",Beosztás!AF159,"")</f>
        <v>ÜSZI</v>
      </c>
      <c r="P123" s="40">
        <f>IF($B123="igen",Beosztás!AG159,"")</f>
        <v>0</v>
      </c>
      <c r="Q123" s="40">
        <f>IF($B123="igen",Beosztás!AH159,"")</f>
        <v>0</v>
      </c>
      <c r="R123" s="40" t="str">
        <f>IF($B123="igen",Beosztás!AI159,"")</f>
        <v>ÜSZI</v>
      </c>
      <c r="S123" s="40" t="str">
        <f>IF($B123="igen",Beosztás!AJ159,"")</f>
        <v>ÜSZI</v>
      </c>
      <c r="T123" s="544" t="str">
        <f>IF($B123="igen",Beosztás!AK159,"")</f>
        <v>ÜSZI</v>
      </c>
      <c r="U123" s="40" t="str">
        <f>IF($B123="igen",Beosztás!AL159,"")</f>
        <v>ÜSZI</v>
      </c>
      <c r="V123" s="40" t="str">
        <f>IF($B123="igen",Beosztás!AM159,"")</f>
        <v>ÜSZI</v>
      </c>
      <c r="W123" s="40">
        <f>IF($B123="igen",Beosztás!AN159,"")</f>
        <v>0</v>
      </c>
      <c r="X123" s="40">
        <f>IF($B123="igen",Beosztás!AO159,"")</f>
        <v>0</v>
      </c>
      <c r="Y123" s="40" t="str">
        <f>IF($B123="igen",Beosztás!AP159,"")</f>
        <v>ÜSZI</v>
      </c>
      <c r="Z123" s="544" t="str">
        <f>IF($B123="igen",Beosztás!AQ159,"")</f>
        <v>Levélírás</v>
      </c>
      <c r="AA123" s="544" t="str">
        <f>IF($B123="igen",Beosztás!AR159,"")</f>
        <v>Levélírás</v>
      </c>
      <c r="AB123" s="544" t="str">
        <f>IF($B123="igen",Beosztás!AS159,"")</f>
        <v>Levélírás</v>
      </c>
      <c r="AC123" s="40" t="str">
        <f>IF($B123="igen",Beosztás!AT159,"")</f>
        <v>Levélírás</v>
      </c>
      <c r="AD123" s="40">
        <f>IF($B123="igen",Beosztás!AU159,"")</f>
        <v>0</v>
      </c>
      <c r="AE123" s="40">
        <f>IF($B123="igen",Beosztás!AV159,"")</f>
        <v>0</v>
      </c>
      <c r="AF123" s="40" t="str">
        <f>IF($B123="igen",Beosztás!AW159,"")</f>
        <v>Levélírás</v>
      </c>
      <c r="AG123" s="40" t="str">
        <f>IF($B123="igen",Beosztás!AX159,"")</f>
        <v>Levélírás</v>
      </c>
      <c r="AH123" s="31">
        <f>COUNTIF(C123:AG123,"video")+COUNTIF(C123:AG123,"üszi")+COUNTIF(C123:AG123,"Video 8-16")+COUNTIF(C123:AG123,"Video 9-17")+COUNTIF(C123:AG123,"Video 10-18")</f>
        <v>11</v>
      </c>
      <c r="AI123" s="375">
        <f>COUNTIF(C123:AG123,"Video 10-18")</f>
        <v>0</v>
      </c>
      <c r="AJ123">
        <f>COUNTIF(C123:AG123,"Levélírás")</f>
        <v>10</v>
      </c>
      <c r="AK123" s="82">
        <f>COUNTIF(C123:AG123,"TSZ")</f>
        <v>0</v>
      </c>
    </row>
    <row r="124" spans="1:37" ht="15" thickBot="1" x14ac:dyDescent="0.35">
      <c r="A124" s="115" t="str">
        <f>Beosztás!A160</f>
        <v>Demecs Anett</v>
      </c>
      <c r="B124" s="82" t="str">
        <f>VLOOKUP(A124,Beosztás!A157:N462,14,)</f>
        <v>igen</v>
      </c>
      <c r="C124" s="515">
        <f>IF($B124="igen",Beosztás!T160,"")</f>
        <v>0</v>
      </c>
      <c r="D124" s="544" t="str">
        <f>IF($B124="igen",Beosztás!U160,"")</f>
        <v>Levélírás</v>
      </c>
      <c r="E124" s="544" t="str">
        <f>IF($B124="igen",Beosztás!V160,"")</f>
        <v>Levélírás</v>
      </c>
      <c r="F124" s="544" t="str">
        <f>IF($B124="igen",Beosztás!W160,"")</f>
        <v>Levélírás</v>
      </c>
      <c r="G124" s="40" t="str">
        <f>IF($B124="igen",Beosztás!X160,"")</f>
        <v>Levélírás</v>
      </c>
      <c r="H124" s="40" t="str">
        <f>IF($B124="igen",Beosztás!Y160,"")</f>
        <v>Levélírás</v>
      </c>
      <c r="I124" s="40">
        <f>IF($B124="igen",Beosztás!Z160,"")</f>
        <v>0</v>
      </c>
      <c r="J124" s="40">
        <f>IF($B124="igen",Beosztás!AA160,"")</f>
        <v>0</v>
      </c>
      <c r="K124" s="40" t="str">
        <f>IF($B124="igen",Beosztás!AB160,"")</f>
        <v>ÜSZI</v>
      </c>
      <c r="L124" s="690" t="str">
        <f>IF($B124="igen",Beosztás!AC160,"")</f>
        <v>ÜSZI</v>
      </c>
      <c r="M124" s="40" t="str">
        <f>IF($B124="igen",Beosztás!AD160,"")</f>
        <v>ÜSZI</v>
      </c>
      <c r="N124" s="40" t="str">
        <f>IF($B124="igen",Beosztás!AE160,"")</f>
        <v>ÜSZI</v>
      </c>
      <c r="O124" s="690" t="str">
        <f>IF($B124="igen",Beosztás!AF160,"")</f>
        <v>ÜSZI</v>
      </c>
      <c r="P124" s="40">
        <f>IF($B124="igen",Beosztás!AG160,"")</f>
        <v>0</v>
      </c>
      <c r="Q124" s="40">
        <f>IF($B124="igen",Beosztás!AH160,"")</f>
        <v>0</v>
      </c>
      <c r="R124" s="40" t="str">
        <f>IF($B124="igen",Beosztás!AI160,"")</f>
        <v>Levélírás</v>
      </c>
      <c r="S124" s="40" t="str">
        <f>IF($B124="igen",Beosztás!AJ160,"")</f>
        <v>Levélírás</v>
      </c>
      <c r="T124" s="544" t="str">
        <f>IF($B124="igen",Beosztás!AK160,"")</f>
        <v>Levélírás</v>
      </c>
      <c r="U124" s="40" t="str">
        <f>IF($B124="igen",Beosztás!AL160,"")</f>
        <v>Levélírás</v>
      </c>
      <c r="V124" s="40" t="str">
        <f>IF($B124="igen",Beosztás!AM160,"")</f>
        <v>Levélírás</v>
      </c>
      <c r="W124" s="40">
        <f>IF($B124="igen",Beosztás!AN160,"")</f>
        <v>0</v>
      </c>
      <c r="X124" s="40">
        <f>IF($B124="igen",Beosztás!AO160,"")</f>
        <v>0</v>
      </c>
      <c r="Y124" s="40" t="str">
        <f>IF($B124="igen",Beosztás!AP160,"")</f>
        <v>ÜSZI</v>
      </c>
      <c r="Z124" s="544" t="str">
        <f>IF($B124="igen",Beosztás!AQ160,"")</f>
        <v>ÜSZI</v>
      </c>
      <c r="AA124" s="544" t="str">
        <f>IF($B124="igen",Beosztás!AR160,"")</f>
        <v>ÜSZI</v>
      </c>
      <c r="AB124" s="544" t="str">
        <f>IF($B124="igen",Beosztás!AS160,"")</f>
        <v>ÜSZI</v>
      </c>
      <c r="AC124" s="40" t="str">
        <f>IF($B124="igen",Beosztás!AT160,"")</f>
        <v>ÜSZI</v>
      </c>
      <c r="AD124" s="40">
        <f>IF($B124="igen",Beosztás!AU160,"")</f>
        <v>0</v>
      </c>
      <c r="AE124" s="40">
        <f>IF($B124="igen",Beosztás!AV160,"")</f>
        <v>0</v>
      </c>
      <c r="AF124" s="40" t="str">
        <f>IF($B124="igen",Beosztás!AW160,"")</f>
        <v>Levélírás</v>
      </c>
      <c r="AG124" s="40" t="str">
        <f>IF($B124="igen",Beosztás!AX160,"")</f>
        <v>Levélírás</v>
      </c>
      <c r="AH124" s="40">
        <f t="shared" ref="AH124:AH127" si="2">COUNTIF(C124:AG124,"video")+COUNTIF(C124:AG124,"üszi")+COUNTIF(C124:AG124,"Video 8-16")+COUNTIF(C124:AG124,"Video 9-17")+COUNTIF(C124:AG124,"Video 10-18")</f>
        <v>10</v>
      </c>
      <c r="AI124" s="375">
        <f t="shared" ref="AI124:AI127" si="3">COUNTIF(C124:AG124,"Video 10-18")</f>
        <v>0</v>
      </c>
      <c r="AJ124">
        <f t="shared" ref="AJ124:AJ127" si="4">COUNTIF(C124:AG124,"Levélírás")</f>
        <v>12</v>
      </c>
      <c r="AK124" s="82">
        <f>COUNTIF(C124:AG124,"TSZ")</f>
        <v>0</v>
      </c>
    </row>
    <row r="125" spans="1:37" ht="15" thickBot="1" x14ac:dyDescent="0.35">
      <c r="A125" s="115" t="str">
        <f>Beosztás!A161</f>
        <v>Gál Krisztina</v>
      </c>
      <c r="B125" s="82" t="str">
        <f>VLOOKUP(A125,Beosztás!A158:N463,14,)</f>
        <v>igen</v>
      </c>
      <c r="C125" s="515">
        <f>IF($B125="igen",Beosztás!T161,"")</f>
        <v>0</v>
      </c>
      <c r="D125" s="544" t="str">
        <f>IF($B125="igen",Beosztás!U161,"")</f>
        <v>Levélírás</v>
      </c>
      <c r="E125" s="544" t="str">
        <f>IF($B125="igen",Beosztás!V161,"")</f>
        <v>Levélírás</v>
      </c>
      <c r="F125" s="544" t="str">
        <f>IF($B125="igen",Beosztás!W161,"")</f>
        <v>Levélírás</v>
      </c>
      <c r="G125" s="40" t="str">
        <f>IF($B125="igen",Beosztás!X161,"")</f>
        <v>Levélírás</v>
      </c>
      <c r="H125" s="40" t="str">
        <f>IF($B125="igen",Beosztás!Y161,"")</f>
        <v>Levélírás</v>
      </c>
      <c r="I125" s="40">
        <f>IF($B125="igen",Beosztás!Z161,"")</f>
        <v>0</v>
      </c>
      <c r="J125" s="40">
        <f>IF($B125="igen",Beosztás!AA161,"")</f>
        <v>0</v>
      </c>
      <c r="K125" s="40" t="str">
        <f>IF($B125="igen",Beosztás!AB161,"")</f>
        <v>ÜSZI</v>
      </c>
      <c r="L125" s="690" t="str">
        <f>IF($B125="igen",Beosztás!AC161,"")</f>
        <v>ÜSZI</v>
      </c>
      <c r="M125" s="40" t="str">
        <f>IF($B125="igen",Beosztás!AD161,"")</f>
        <v>Levélírás</v>
      </c>
      <c r="N125" s="40" t="str">
        <f>IF($B125="igen",Beosztás!AE161,"")</f>
        <v>Levélírás</v>
      </c>
      <c r="O125" s="40" t="str">
        <f>IF($B125="igen",Beosztás!AF161,"")</f>
        <v>Levélírás</v>
      </c>
      <c r="P125" s="40">
        <f>IF($B125="igen",Beosztás!AG161,"")</f>
        <v>0</v>
      </c>
      <c r="Q125" s="40">
        <f>IF($B125="igen",Beosztás!AH161,"")</f>
        <v>0</v>
      </c>
      <c r="R125" s="40" t="str">
        <f>IF($B125="igen",Beosztás!AI161,"")</f>
        <v>ÜSZI</v>
      </c>
      <c r="S125" s="40" t="str">
        <f>IF($B125="igen",Beosztás!AJ161,"")</f>
        <v>ÜSZI</v>
      </c>
      <c r="T125" s="544" t="str">
        <f>IF($B125="igen",Beosztás!AK161,"")</f>
        <v>ÜSZI</v>
      </c>
      <c r="U125" s="40" t="str">
        <f>IF($B125="igen",Beosztás!AL161,"")</f>
        <v>ÜSZI</v>
      </c>
      <c r="V125" s="40" t="str">
        <f>IF($B125="igen",Beosztás!AM161,"")</f>
        <v>ÜSZI</v>
      </c>
      <c r="W125" s="40">
        <f>IF($B125="igen",Beosztás!AN161,"")</f>
        <v>0</v>
      </c>
      <c r="X125" s="40">
        <f>IF($B125="igen",Beosztás!AO161,"")</f>
        <v>0</v>
      </c>
      <c r="Y125" s="40" t="str">
        <f>IF($B125="igen",Beosztás!AP161,"")</f>
        <v>Levélírás</v>
      </c>
      <c r="Z125" s="544" t="str">
        <f>IF($B125="igen",Beosztás!AQ161,"")</f>
        <v>Levélírás</v>
      </c>
      <c r="AA125" s="544" t="str">
        <f>IF($B125="igen",Beosztás!AR161,"")</f>
        <v>Levélírás</v>
      </c>
      <c r="AB125" s="544" t="str">
        <f>IF($B125="igen",Beosztás!AS161,"")</f>
        <v>Levélírás</v>
      </c>
      <c r="AC125" s="40" t="str">
        <f>IF($B125="igen",Beosztás!AT161,"")</f>
        <v>Levélírás</v>
      </c>
      <c r="AD125" s="40">
        <f>IF($B125="igen",Beosztás!AU161,"")</f>
        <v>0</v>
      </c>
      <c r="AE125" s="40">
        <f>IF($B125="igen",Beosztás!AV161,"")</f>
        <v>0</v>
      </c>
      <c r="AF125" s="40" t="str">
        <f>IF($B125="igen",Beosztás!AW161,"")</f>
        <v>ÜSZI</v>
      </c>
      <c r="AG125" s="40" t="str">
        <f>IF($B125="igen",Beosztás!AX161,"")</f>
        <v>ÜSZI</v>
      </c>
      <c r="AH125" s="40">
        <f t="shared" si="2"/>
        <v>9</v>
      </c>
      <c r="AI125" s="375">
        <f t="shared" si="3"/>
        <v>0</v>
      </c>
      <c r="AJ125">
        <f t="shared" si="4"/>
        <v>13</v>
      </c>
      <c r="AK125" s="82">
        <f>COUNTIF(C125:AG125,"TSZ")</f>
        <v>0</v>
      </c>
    </row>
    <row r="126" spans="1:37" ht="15" hidden="1" thickBot="1" x14ac:dyDescent="0.35">
      <c r="A126" s="115" t="e">
        <f>Beosztás!#REF!</f>
        <v>#REF!</v>
      </c>
      <c r="B126" s="82" t="e">
        <f>VLOOKUP(A126,Beosztás!A159:N464,14,)</f>
        <v>#REF!</v>
      </c>
      <c r="C126" s="40" t="e">
        <f>IF($B126="igen",Beosztás!#REF!,"")</f>
        <v>#REF!</v>
      </c>
      <c r="D126" s="40" t="e">
        <f>IF($B126="igen",Beosztás!#REF!,"")</f>
        <v>#REF!</v>
      </c>
      <c r="E126" s="40" t="e">
        <f>IF($B126="igen",Beosztás!#REF!,"")</f>
        <v>#REF!</v>
      </c>
      <c r="F126" s="40" t="e">
        <f>IF($B126="igen",Beosztás!#REF!,"")</f>
        <v>#REF!</v>
      </c>
      <c r="G126" s="40" t="e">
        <f>IF($B126="igen",Beosztás!#REF!,"")</f>
        <v>#REF!</v>
      </c>
      <c r="H126" s="40" t="e">
        <f>IF($B126="igen",Beosztás!#REF!,"")</f>
        <v>#REF!</v>
      </c>
      <c r="I126" s="40" t="e">
        <f>IF($B126="igen",Beosztás!#REF!,"")</f>
        <v>#REF!</v>
      </c>
      <c r="J126" s="40" t="e">
        <f>IF($B126="igen",Beosztás!#REF!,"")</f>
        <v>#REF!</v>
      </c>
      <c r="K126" s="40" t="e">
        <f>IF($B126="igen",Beosztás!#REF!,"")</f>
        <v>#REF!</v>
      </c>
      <c r="L126" s="40" t="e">
        <f>IF($B126="igen",Beosztás!#REF!,"")</f>
        <v>#REF!</v>
      </c>
      <c r="M126" s="40" t="e">
        <f>IF($B126="igen",Beosztás!#REF!,"")</f>
        <v>#REF!</v>
      </c>
      <c r="N126" s="40" t="e">
        <f>IF($B126="igen",Beosztás!#REF!,"")</f>
        <v>#REF!</v>
      </c>
      <c r="O126" s="40" t="e">
        <f>IF($B126="igen",Beosztás!#REF!,"")</f>
        <v>#REF!</v>
      </c>
      <c r="P126" s="40" t="e">
        <f>IF($B126="igen",Beosztás!#REF!,"")</f>
        <v>#REF!</v>
      </c>
      <c r="Q126" s="40" t="e">
        <f>IF($B126="igen",Beosztás!#REF!,"")</f>
        <v>#REF!</v>
      </c>
      <c r="R126" s="40" t="e">
        <f>IF($B126="igen",Beosztás!#REF!,"")</f>
        <v>#REF!</v>
      </c>
      <c r="S126" s="40" t="e">
        <f>IF($B126="igen",Beosztás!#REF!,"")</f>
        <v>#REF!</v>
      </c>
      <c r="T126" s="40" t="e">
        <f>IF($B126="igen",Beosztás!#REF!,"")</f>
        <v>#REF!</v>
      </c>
      <c r="U126" s="40" t="e">
        <f>IF($B126="igen",Beosztás!#REF!,"")</f>
        <v>#REF!</v>
      </c>
      <c r="V126" s="40" t="e">
        <f>IF($B126="igen",Beosztás!#REF!,"")</f>
        <v>#REF!</v>
      </c>
      <c r="W126" s="40" t="e">
        <f>IF($B126="igen",Beosztás!#REF!,"")</f>
        <v>#REF!</v>
      </c>
      <c r="X126" s="40" t="e">
        <f>IF($B126="igen",Beosztás!#REF!,"")</f>
        <v>#REF!</v>
      </c>
      <c r="Y126" s="40" t="e">
        <f>IF($B126="igen",Beosztás!#REF!,"")</f>
        <v>#REF!</v>
      </c>
      <c r="Z126" s="40" t="e">
        <f>IF($B126="igen",Beosztás!#REF!,"")</f>
        <v>#REF!</v>
      </c>
      <c r="AA126" s="40" t="e">
        <f>IF($B126="igen",Beosztás!#REF!,"")</f>
        <v>#REF!</v>
      </c>
      <c r="AB126" s="40" t="e">
        <f>IF($B126="igen",Beosztás!#REF!,"")</f>
        <v>#REF!</v>
      </c>
      <c r="AC126" s="40" t="e">
        <f>IF($B126="igen",Beosztás!#REF!,"")</f>
        <v>#REF!</v>
      </c>
      <c r="AD126" s="40" t="e">
        <f>IF($B126="igen",Beosztás!#REF!,"")</f>
        <v>#REF!</v>
      </c>
      <c r="AE126" s="40" t="e">
        <f>IF($B126="igen",Beosztás!#REF!,"")</f>
        <v>#REF!</v>
      </c>
      <c r="AF126" s="40" t="e">
        <f>IF($B126="igen",Beosztás!#REF!,"")</f>
        <v>#REF!</v>
      </c>
      <c r="AG126" s="40" t="e">
        <f>IF($B126="igen",Beosztás!#REF!,"")</f>
        <v>#REF!</v>
      </c>
      <c r="AH126" s="40">
        <f t="shared" si="2"/>
        <v>0</v>
      </c>
      <c r="AI126" s="375">
        <f t="shared" si="3"/>
        <v>0</v>
      </c>
      <c r="AJ126">
        <f t="shared" si="4"/>
        <v>0</v>
      </c>
    </row>
    <row r="127" spans="1:37" ht="15" thickBot="1" x14ac:dyDescent="0.35">
      <c r="A127" s="115" t="str">
        <f>Beosztás!A162</f>
        <v>Ivánka-Varga Eszter</v>
      </c>
      <c r="B127" s="82" t="str">
        <f>VLOOKUP(A127,Beosztás!A160:N465,14,)</f>
        <v>igen</v>
      </c>
      <c r="C127" s="515">
        <f>IF($B127="igen",Beosztás!T162,"")</f>
        <v>0</v>
      </c>
      <c r="D127" s="544" t="str">
        <f>IF($B127="igen",Beosztás!U162,"")</f>
        <v>Levélírás</v>
      </c>
      <c r="E127" s="544" t="str">
        <f>IF($B127="igen",Beosztás!V162,"")</f>
        <v>Levélírás</v>
      </c>
      <c r="F127" s="544" t="str">
        <f>IF($B127="igen",Beosztás!W162,"")</f>
        <v>Levélírás</v>
      </c>
      <c r="G127" s="40" t="str">
        <f>IF($B127="igen",Beosztás!X162,"")</f>
        <v>Levélírás</v>
      </c>
      <c r="H127" s="40" t="str">
        <f>IF($B127="igen",Beosztás!Y162,"")</f>
        <v>Levélírás</v>
      </c>
      <c r="I127" s="40">
        <f>IF($B127="igen",Beosztás!Z162,"")</f>
        <v>0</v>
      </c>
      <c r="J127" s="40">
        <f>IF($B127="igen",Beosztás!AA162,"")</f>
        <v>0</v>
      </c>
      <c r="K127" s="40" t="str">
        <f>IF($B127="igen",Beosztás!AB162,"")</f>
        <v>Levélírás</v>
      </c>
      <c r="L127" s="40" t="str">
        <f>IF($B127="igen",Beosztás!AC162,"")</f>
        <v>Video 8-16</v>
      </c>
      <c r="M127" s="40" t="str">
        <f>IF($B127="igen",Beosztás!AD162,"")</f>
        <v>Video 8-16</v>
      </c>
      <c r="N127" s="40" t="str">
        <f>IF($B127="igen",Beosztás!AE162,"")</f>
        <v>Video 8-16</v>
      </c>
      <c r="O127" s="40" t="str">
        <f>IF($B127="igen",Beosztás!AF162,"")</f>
        <v>Video 8-16</v>
      </c>
      <c r="P127" s="40">
        <f>IF($B127="igen",Beosztás!AG162,"")</f>
        <v>0</v>
      </c>
      <c r="Q127" s="40">
        <f>IF($B127="igen",Beosztás!AH162,"")</f>
        <v>0</v>
      </c>
      <c r="R127" s="40" t="str">
        <f>IF($B127="igen",Beosztás!AI162,"")</f>
        <v>SZ</v>
      </c>
      <c r="S127" s="40" t="str">
        <f>IF($B127="igen",Beosztás!AJ162,"")</f>
        <v>SZ</v>
      </c>
      <c r="T127" s="544" t="str">
        <f>IF($B127="igen",Beosztás!AK162,"")</f>
        <v>SZ</v>
      </c>
      <c r="U127" s="40" t="str">
        <f>IF($B127="igen",Beosztás!AL162,"")</f>
        <v>SZ</v>
      </c>
      <c r="V127" s="40" t="str">
        <f>IF($B127="igen",Beosztás!AM162,"")</f>
        <v>SZ</v>
      </c>
      <c r="W127" s="40">
        <f>IF($B127="igen",Beosztás!AN162,"")</f>
        <v>0</v>
      </c>
      <c r="X127" s="40">
        <f>IF($B127="igen",Beosztás!AO162,"")</f>
        <v>0</v>
      </c>
      <c r="Y127" s="40" t="str">
        <f>IF($B127="igen",Beosztás!AP162,"")</f>
        <v>Video 8-16</v>
      </c>
      <c r="Z127" s="544" t="str">
        <f>IF($B127="igen",Beosztás!AQ162,"")</f>
        <v>Video 8-16</v>
      </c>
      <c r="AA127" s="544" t="str">
        <f>IF($B127="igen",Beosztás!AR162,"")</f>
        <v>Video 8-16</v>
      </c>
      <c r="AB127" s="544" t="str">
        <f>IF($B127="igen",Beosztás!AS162,"")</f>
        <v>Video 8-16</v>
      </c>
      <c r="AC127" s="40" t="str">
        <f>IF($B127="igen",Beosztás!AT162,"")</f>
        <v>Levélírás</v>
      </c>
      <c r="AD127" s="40">
        <f>IF($B127="igen",Beosztás!AU162,"")</f>
        <v>0</v>
      </c>
      <c r="AE127" s="40">
        <f>IF($B127="igen",Beosztás!AV162,"")</f>
        <v>0</v>
      </c>
      <c r="AF127" s="40" t="str">
        <f>IF($B127="igen",Beosztás!AW162,"")</f>
        <v>Levélírás</v>
      </c>
      <c r="AG127" s="40" t="str">
        <f>IF($B127="igen",Beosztás!AX162,"")</f>
        <v>Levélírás</v>
      </c>
      <c r="AH127" s="40">
        <f t="shared" si="2"/>
        <v>8</v>
      </c>
      <c r="AI127" s="375">
        <f t="shared" si="3"/>
        <v>0</v>
      </c>
      <c r="AJ127">
        <f t="shared" si="4"/>
        <v>9</v>
      </c>
      <c r="AK127" s="82">
        <f t="shared" ref="AK127:AK132" si="5">COUNTIF(C127:AG127,"TSZ")</f>
        <v>0</v>
      </c>
    </row>
    <row r="128" spans="1:37" ht="16.350000000000001" customHeight="1" thickBot="1" x14ac:dyDescent="0.35">
      <c r="A128" s="115" t="str">
        <f>Beosztás!A163</f>
        <v>Sveininger Szilvia</v>
      </c>
      <c r="B128" s="82" t="str">
        <f>VLOOKUP(A128,Beosztás!A161:N466,14,)</f>
        <v>igen</v>
      </c>
      <c r="C128" s="515">
        <f>IF($B128="igen",Beosztás!T163,"")</f>
        <v>0</v>
      </c>
      <c r="D128" s="544" t="str">
        <f>IF($B128="igen",Beosztás!U163,"")</f>
        <v>ÜSZI</v>
      </c>
      <c r="E128" s="544" t="str">
        <f>IF($B128="igen",Beosztás!V163,"")</f>
        <v>ÜSZI</v>
      </c>
      <c r="F128" s="544" t="str">
        <f>IF($B128="igen",Beosztás!W163,"")</f>
        <v>ÜSZI</v>
      </c>
      <c r="G128" s="40" t="str">
        <f>IF($B128="igen",Beosztás!X163,"")</f>
        <v>ÜSZI</v>
      </c>
      <c r="H128" s="40" t="str">
        <f>IF($B128="igen",Beosztás!Y163,"")</f>
        <v>ÜSZI</v>
      </c>
      <c r="I128" s="40">
        <f>IF($B128="igen",Beosztás!Z163,"")</f>
        <v>0</v>
      </c>
      <c r="J128" s="40">
        <f>IF($B128="igen",Beosztás!AA163,"")</f>
        <v>0</v>
      </c>
      <c r="K128" s="40" t="str">
        <f>IF($B128="igen",Beosztás!AB163,"")</f>
        <v>Levélírás</v>
      </c>
      <c r="L128" s="40" t="str">
        <f>IF($B128="igen",Beosztás!AC163,"")</f>
        <v>Levélírás</v>
      </c>
      <c r="M128" s="40" t="str">
        <f>IF($B128="igen",Beosztás!AD163,"")</f>
        <v>Levélírás</v>
      </c>
      <c r="N128" s="40" t="str">
        <f>IF($B128="igen",Beosztás!AE163,"")</f>
        <v>Levélírás</v>
      </c>
      <c r="O128" s="40" t="str">
        <f>IF($B128="igen",Beosztás!AF163,"")</f>
        <v>Levélírás</v>
      </c>
      <c r="P128" s="40">
        <f>IF($B128="igen",Beosztás!AG163,"")</f>
        <v>0</v>
      </c>
      <c r="Q128" s="40">
        <f>IF($B128="igen",Beosztás!AH163,"")</f>
        <v>0</v>
      </c>
      <c r="R128" s="40" t="str">
        <f>IF($B128="igen",Beosztás!AI163,"")</f>
        <v>ÜSZI</v>
      </c>
      <c r="S128" s="40" t="str">
        <f>IF($B128="igen",Beosztás!AJ163,"")</f>
        <v>ÜSZI</v>
      </c>
      <c r="T128" s="544" t="str">
        <f>IF($B128="igen",Beosztás!AK163,"")</f>
        <v>ÜSZI</v>
      </c>
      <c r="U128" s="40" t="str">
        <f>IF($B128="igen",Beosztás!AL163,"")</f>
        <v>ÜSZI</v>
      </c>
      <c r="V128" s="40" t="str">
        <f>IF($B128="igen",Beosztás!AM163,"")</f>
        <v>ÜSZI</v>
      </c>
      <c r="W128" s="40">
        <f>IF($B128="igen",Beosztás!AN163,"")</f>
        <v>0</v>
      </c>
      <c r="X128" s="40">
        <f>IF($B128="igen",Beosztás!AO163,"")</f>
        <v>0</v>
      </c>
      <c r="Y128" s="40" t="str">
        <f>IF($B128="igen",Beosztás!AP163,"")</f>
        <v>ÜSZI</v>
      </c>
      <c r="Z128" s="544" t="str">
        <f>IF($B128="igen",Beosztás!AQ163,"")</f>
        <v>ÜSZI</v>
      </c>
      <c r="AA128" s="544" t="str">
        <f>IF($B128="igen",Beosztás!AR163,"")</f>
        <v>ÜSZI</v>
      </c>
      <c r="AB128" s="544" t="str">
        <f>IF($B128="igen",Beosztás!AS163,"")</f>
        <v>ÜSZI</v>
      </c>
      <c r="AC128" s="40" t="str">
        <f>IF($B128="igen",Beosztás!AT163,"")</f>
        <v>ÜSZI</v>
      </c>
      <c r="AD128" s="40">
        <f>IF($B128="igen",Beosztás!AU163,"")</f>
        <v>0</v>
      </c>
      <c r="AE128" s="40">
        <f>IF($B128="igen",Beosztás!AV163,"")</f>
        <v>0</v>
      </c>
      <c r="AF128" s="40" t="str">
        <f>IF($B128="igen",Beosztás!AW163,"")</f>
        <v>Levélírás</v>
      </c>
      <c r="AG128" s="40" t="str">
        <f>IF($B128="igen",Beosztás!AX163,"")</f>
        <v>Levélírás</v>
      </c>
      <c r="AH128" s="31">
        <f t="shared" ref="AH128:AH134" si="6">COUNTIF(C128:AG128,"video")+COUNTIF(C128:AG128,"üszi")+COUNTIF(C128:AG128,"Video 8-16")+COUNTIF(C128:AG128,"Video 9-17")+COUNTIF(C128:AG128,"Video 10-18")</f>
        <v>15</v>
      </c>
      <c r="AI128" s="375">
        <f t="shared" ref="AI128:AI134" si="7">COUNTIF(C128:AG128,"Video 10-18")</f>
        <v>0</v>
      </c>
      <c r="AJ128">
        <f t="shared" ref="AJ128:AJ134" si="8">COUNTIF(C128:AG128,"Levélírás")</f>
        <v>7</v>
      </c>
      <c r="AK128" s="82">
        <f t="shared" si="5"/>
        <v>0</v>
      </c>
    </row>
    <row r="129" spans="1:37" s="693" customFormat="1" ht="15" thickBot="1" x14ac:dyDescent="0.35">
      <c r="A129" s="691" t="str">
        <f>Beosztás!A164</f>
        <v>Szanyi Vivien</v>
      </c>
      <c r="B129" s="692" t="str">
        <f>VLOOKUP(A129,Beosztás!A162:N467,14,)</f>
        <v>igen</v>
      </c>
      <c r="C129" s="690">
        <f>IF($B129="igen",Beosztás!T164,"")</f>
        <v>0</v>
      </c>
      <c r="D129" s="690" t="str">
        <f>IF($B129="igen",Beosztás!U164,"")</f>
        <v>ÜSZI</v>
      </c>
      <c r="E129" s="690" t="str">
        <f>IF($B129="igen",Beosztás!V164,"")</f>
        <v>ÜSZI</v>
      </c>
      <c r="F129" s="690" t="str">
        <f>IF($B129="igen",Beosztás!W164,"")</f>
        <v>ÜSZI</v>
      </c>
      <c r="G129" s="690" t="str">
        <f>IF($B129="igen",Beosztás!X164,"")</f>
        <v>ÜSZI</v>
      </c>
      <c r="H129" s="690" t="str">
        <f>IF($B129="igen",Beosztás!Y164,"")</f>
        <v>ÜSZI</v>
      </c>
      <c r="I129" s="690">
        <f>IF($B129="igen",Beosztás!Z164,"")</f>
        <v>0</v>
      </c>
      <c r="J129" s="690">
        <f>IF($B129="igen",Beosztás!AA164,"")</f>
        <v>0</v>
      </c>
      <c r="K129" s="690" t="str">
        <f>IF($B129="igen",Beosztás!AB164,"")</f>
        <v>SZ</v>
      </c>
      <c r="L129" s="690" t="str">
        <f>IF($B129="igen",Beosztás!AC164,"")</f>
        <v>SZ</v>
      </c>
      <c r="M129" s="690" t="str">
        <f>IF($B129="igen",Beosztás!AD164,"")</f>
        <v>ÜSZI</v>
      </c>
      <c r="N129" s="690" t="str">
        <f>IF($B129="igen",Beosztás!AE164,"")</f>
        <v>ÜSZI</v>
      </c>
      <c r="O129" s="690" t="str">
        <f>IF($B129="igen",Beosztás!AF164,"")</f>
        <v>ÜSZI</v>
      </c>
      <c r="P129" s="690">
        <f>IF($B129="igen",Beosztás!AG164,"")</f>
        <v>0</v>
      </c>
      <c r="Q129" s="690">
        <f>IF($B129="igen",Beosztás!AH164,"")</f>
        <v>0</v>
      </c>
      <c r="R129" s="690" t="str">
        <f>IF($B129="igen",Beosztás!AI164,"")</f>
        <v>Levélírás</v>
      </c>
      <c r="S129" s="690" t="str">
        <f>IF($B129="igen",Beosztás!AJ164,"")</f>
        <v>Levélírás</v>
      </c>
      <c r="T129" s="690" t="str">
        <f>IF($B129="igen",Beosztás!AK164,"")</f>
        <v>Levélírás</v>
      </c>
      <c r="U129" s="690" t="str">
        <f>IF($B129="igen",Beosztás!AL164,"")</f>
        <v>Levélírás</v>
      </c>
      <c r="V129" s="690" t="str">
        <f>IF($B129="igen",Beosztás!AM164,"")</f>
        <v>Levélírás</v>
      </c>
      <c r="W129" s="690">
        <f>IF($B129="igen",Beosztás!AN164,"")</f>
        <v>0</v>
      </c>
      <c r="X129" s="690">
        <f>IF($B129="igen",Beosztás!AO164,"")</f>
        <v>0</v>
      </c>
      <c r="Y129" s="690" t="str">
        <f>IF($B129="igen",Beosztás!AP164,"")</f>
        <v>Levélírás</v>
      </c>
      <c r="Z129" s="690" t="str">
        <f>IF($B129="igen",Beosztás!AQ164,"")</f>
        <v>Levélírás</v>
      </c>
      <c r="AA129" s="690" t="str">
        <f>IF($B129="igen",Beosztás!AR164,"")</f>
        <v>Levélírás</v>
      </c>
      <c r="AB129" s="690" t="str">
        <f>IF($B129="igen",Beosztás!AS164,"")</f>
        <v>Levélírás</v>
      </c>
      <c r="AC129" s="690" t="str">
        <f>IF($B129="igen",Beosztás!AT164,"")</f>
        <v>Levélírás</v>
      </c>
      <c r="AD129" s="690">
        <f>IF($B129="igen",Beosztás!AU164,"")</f>
        <v>0</v>
      </c>
      <c r="AE129" s="690">
        <f>IF($B129="igen",Beosztás!AV164,"")</f>
        <v>0</v>
      </c>
      <c r="AF129" s="690" t="str">
        <f>IF($B129="igen",Beosztás!AW164,"")</f>
        <v>ÜSZI</v>
      </c>
      <c r="AG129" s="690" t="str">
        <f>IF($B129="igen",Beosztás!AX164,"")</f>
        <v>ÜSZI</v>
      </c>
      <c r="AH129" s="690">
        <f t="shared" si="6"/>
        <v>10</v>
      </c>
      <c r="AI129" s="693">
        <f t="shared" si="7"/>
        <v>0</v>
      </c>
      <c r="AJ129" s="693">
        <f t="shared" si="8"/>
        <v>10</v>
      </c>
      <c r="AK129" s="692">
        <f t="shared" si="5"/>
        <v>0</v>
      </c>
    </row>
    <row r="130" spans="1:37" ht="15" hidden="1" thickBot="1" x14ac:dyDescent="0.35">
      <c r="A130" s="115" t="str">
        <f>Beosztás!A165</f>
        <v>Fekete Dóra Lina</v>
      </c>
      <c r="B130" s="82" t="str">
        <f>VLOOKUP(A130,Beosztás!A162:N468,14,)</f>
        <v>nem</v>
      </c>
      <c r="C130" s="40" t="str">
        <f>IF($B130="igen",Beosztás!T165,"")</f>
        <v/>
      </c>
      <c r="D130" s="40" t="str">
        <f>IF($B130="igen",Beosztás!U165,"")</f>
        <v/>
      </c>
      <c r="E130" s="40" t="str">
        <f>IF($B130="igen",Beosztás!V165,"")</f>
        <v/>
      </c>
      <c r="F130" s="40" t="str">
        <f>IF($B130="igen",Beosztás!W165,"")</f>
        <v/>
      </c>
      <c r="G130" s="40" t="str">
        <f>IF($B130="igen",Beosztás!X165,"")</f>
        <v/>
      </c>
      <c r="H130" s="40" t="str">
        <f>IF($B130="igen",Beosztás!Y165,"")</f>
        <v/>
      </c>
      <c r="I130" s="40" t="str">
        <f>IF($B130="igen",Beosztás!Z165,"")</f>
        <v/>
      </c>
      <c r="J130" s="40" t="str">
        <f>IF($B130="igen",Beosztás!AA165,"")</f>
        <v/>
      </c>
      <c r="K130" s="40" t="str">
        <f>IF($B130="igen",Beosztás!AB165,"")</f>
        <v/>
      </c>
      <c r="L130" s="40" t="str">
        <f>IF($B130="igen",Beosztás!AC165,"")</f>
        <v/>
      </c>
      <c r="M130" s="40" t="str">
        <f>IF($B130="igen",Beosztás!AD165,"")</f>
        <v/>
      </c>
      <c r="N130" s="40" t="str">
        <f>IF($B130="igen",Beosztás!AE165,"")</f>
        <v/>
      </c>
      <c r="O130" s="40" t="str">
        <f>IF($B130="igen",Beosztás!AF165,"")</f>
        <v/>
      </c>
      <c r="P130" s="40" t="str">
        <f>IF($B130="igen",Beosztás!AG165,"")</f>
        <v/>
      </c>
      <c r="Q130" s="40" t="str">
        <f>IF($B130="igen",Beosztás!AH165,"")</f>
        <v/>
      </c>
      <c r="R130" s="40" t="str">
        <f>IF($B130="igen",Beosztás!AI165,"")</f>
        <v/>
      </c>
      <c r="S130" s="40" t="str">
        <f>IF($B130="igen",Beosztás!AJ165,"")</f>
        <v/>
      </c>
      <c r="T130" s="40" t="str">
        <f>IF($B130="igen",Beosztás!AK165,"")</f>
        <v/>
      </c>
      <c r="U130" s="40" t="str">
        <f>IF($B130="igen",Beosztás!AL165,"")</f>
        <v/>
      </c>
      <c r="V130" s="40" t="str">
        <f>IF($B130="igen",Beosztás!AM165,"")</f>
        <v/>
      </c>
      <c r="W130" s="40" t="str">
        <f>IF($B130="igen",Beosztás!AN165,"")</f>
        <v/>
      </c>
      <c r="X130" s="40" t="str">
        <f>IF($B130="igen",Beosztás!AO165,"")</f>
        <v/>
      </c>
      <c r="Y130" s="40" t="str">
        <f>IF($B130="igen",Beosztás!AP165,"")</f>
        <v/>
      </c>
      <c r="Z130" s="40" t="str">
        <f>IF($B130="igen",Beosztás!AQ165,"")</f>
        <v/>
      </c>
      <c r="AA130" s="40" t="str">
        <f>IF($B130="igen",Beosztás!AR165,"")</f>
        <v/>
      </c>
      <c r="AB130" s="40" t="str">
        <f>IF($B130="igen",Beosztás!AS165,"")</f>
        <v/>
      </c>
      <c r="AC130" s="40" t="str">
        <f>IF($B130="igen",Beosztás!AT165,"")</f>
        <v/>
      </c>
      <c r="AD130" s="40" t="str">
        <f>IF($B130="igen",Beosztás!AU165,"")</f>
        <v/>
      </c>
      <c r="AE130" s="40" t="str">
        <f>IF($B130="igen",Beosztás!AV165,"")</f>
        <v/>
      </c>
      <c r="AF130" s="40" t="str">
        <f>IF($B130="igen",Beosztás!AW165,"")</f>
        <v/>
      </c>
      <c r="AG130" s="40" t="str">
        <f>IF($B130="igen",Beosztás!AX165,"")</f>
        <v/>
      </c>
      <c r="AH130" s="40">
        <f t="shared" si="6"/>
        <v>0</v>
      </c>
      <c r="AI130" s="375">
        <f t="shared" si="7"/>
        <v>0</v>
      </c>
      <c r="AJ130">
        <f t="shared" si="8"/>
        <v>0</v>
      </c>
      <c r="AK130" s="82">
        <f t="shared" si="5"/>
        <v>0</v>
      </c>
    </row>
    <row r="131" spans="1:37" ht="15" thickBot="1" x14ac:dyDescent="0.35">
      <c r="A131" s="115" t="str">
        <f>Beosztás!A166</f>
        <v>Földes Tímea</v>
      </c>
      <c r="B131" s="82" t="str">
        <f>VLOOKUP(A131,Beosztás!A163:N469,14,)</f>
        <v>igen</v>
      </c>
      <c r="C131" s="515">
        <f>IF($B131="igen",Beosztás!T166,"")</f>
        <v>0</v>
      </c>
      <c r="D131" s="544" t="str">
        <f>IF($B131="igen",Beosztás!U166,"")</f>
        <v>Levélírás</v>
      </c>
      <c r="E131" s="544" t="str">
        <f>IF($B131="igen",Beosztás!V166,"")</f>
        <v>Levélírás</v>
      </c>
      <c r="F131" s="544" t="str">
        <f>IF($B131="igen",Beosztás!W166,"")</f>
        <v>ÜSZI</v>
      </c>
      <c r="G131" s="40" t="str">
        <f>IF($B131="igen",Beosztás!X166,"")</f>
        <v>Levélírás</v>
      </c>
      <c r="H131" s="40" t="str">
        <f>IF($B131="igen",Beosztás!Y166,"")</f>
        <v>Levélírás</v>
      </c>
      <c r="I131" s="40">
        <f>IF($B131="igen",Beosztás!Z166,"")</f>
        <v>0</v>
      </c>
      <c r="J131" s="40">
        <f>IF($B131="igen",Beosztás!AA166,"")</f>
        <v>0</v>
      </c>
      <c r="K131" s="40" t="str">
        <f>IF($B131="igen",Beosztás!AB166,"")</f>
        <v>ÜSZI</v>
      </c>
      <c r="L131" s="690" t="str">
        <f>IF($B131="igen",Beosztás!AC166,"")</f>
        <v>ÜSZI</v>
      </c>
      <c r="M131" s="40" t="str">
        <f>IF($B131="igen",Beosztás!AD166,"")</f>
        <v>ÜSZI</v>
      </c>
      <c r="N131" s="40" t="str">
        <f>IF($B131="igen",Beosztás!AE166,"")</f>
        <v>ÜSZI</v>
      </c>
      <c r="O131" s="690" t="str">
        <f>IF($B131="igen",Beosztás!AF166,"")</f>
        <v>ÜSZI</v>
      </c>
      <c r="P131" s="40">
        <f>IF($B131="igen",Beosztás!AG166,"")</f>
        <v>0</v>
      </c>
      <c r="Q131" s="40">
        <f>IF($B131="igen",Beosztás!AH166,"")</f>
        <v>0</v>
      </c>
      <c r="R131" s="40" t="str">
        <f>IF($B131="igen",Beosztás!AI166,"")</f>
        <v>Levélírás</v>
      </c>
      <c r="S131" s="40" t="str">
        <f>IF($B131="igen",Beosztás!AJ166,"")</f>
        <v>Levélírás</v>
      </c>
      <c r="T131" s="544" t="str">
        <f>IF($B131="igen",Beosztás!AK166,"")</f>
        <v>Levélírás</v>
      </c>
      <c r="U131" s="40" t="str">
        <f>IF($B131="igen",Beosztás!AL166,"")</f>
        <v>Levelezés EM</v>
      </c>
      <c r="V131" s="40" t="str">
        <f>IF($B131="igen",Beosztás!AM166,"")</f>
        <v>Levelezés EM</v>
      </c>
      <c r="W131" s="40">
        <f>IF($B131="igen",Beosztás!AN166,"")</f>
        <v>0</v>
      </c>
      <c r="X131" s="40">
        <f>IF($B131="igen",Beosztás!AO166,"")</f>
        <v>0</v>
      </c>
      <c r="Y131" s="40" t="str">
        <f>IF($B131="igen",Beosztás!AP166,"")</f>
        <v>ÜSZI</v>
      </c>
      <c r="Z131" s="544" t="str">
        <f>IF($B131="igen",Beosztás!AQ166,"")</f>
        <v>ÜSZI</v>
      </c>
      <c r="AA131" s="544" t="str">
        <f>IF($B131="igen",Beosztás!AR166,"")</f>
        <v>ÜSZI</v>
      </c>
      <c r="AB131" s="544" t="str">
        <f>IF($B131="igen",Beosztás!AS166,"")</f>
        <v>ÜSZI</v>
      </c>
      <c r="AC131" s="40" t="str">
        <f>IF($B131="igen",Beosztás!AT166,"")</f>
        <v>ÜSZI</v>
      </c>
      <c r="AD131" s="40">
        <f>IF($B131="igen",Beosztás!AU166,"")</f>
        <v>0</v>
      </c>
      <c r="AE131" s="40">
        <f>IF($B131="igen",Beosztás!AV166,"")</f>
        <v>0</v>
      </c>
      <c r="AF131" s="40" t="str">
        <f>IF($B131="igen",Beosztás!AW166,"")</f>
        <v>Levelezés EM</v>
      </c>
      <c r="AG131" s="40" t="str">
        <f>IF($B131="igen",Beosztás!AX166,"")</f>
        <v>Levelezés EM</v>
      </c>
      <c r="AH131" s="40">
        <f t="shared" si="6"/>
        <v>11</v>
      </c>
      <c r="AI131" s="375">
        <f t="shared" si="7"/>
        <v>0</v>
      </c>
      <c r="AJ131">
        <f t="shared" si="8"/>
        <v>7</v>
      </c>
      <c r="AK131" s="82">
        <f t="shared" si="5"/>
        <v>0</v>
      </c>
    </row>
    <row r="132" spans="1:37" ht="15" hidden="1" thickBot="1" x14ac:dyDescent="0.35">
      <c r="A132" s="115" t="e">
        <f>Beosztás!A167</f>
        <v>#REF!</v>
      </c>
      <c r="B132" s="82" t="e">
        <f>VLOOKUP(A132,Beosztás!A164:N470,14,)</f>
        <v>#REF!</v>
      </c>
      <c r="C132" s="515" t="e">
        <f>IF($B132="igen",Beosztás!T167,"")</f>
        <v>#REF!</v>
      </c>
      <c r="D132" s="544" t="e">
        <f>IF($B132="igen",Beosztás!U167,"")</f>
        <v>#REF!</v>
      </c>
      <c r="E132" s="544" t="e">
        <f>IF($B132="igen",Beosztás!V167,"")</f>
        <v>#REF!</v>
      </c>
      <c r="F132" s="544" t="e">
        <f>IF($B132="igen",Beosztás!W167,"")</f>
        <v>#REF!</v>
      </c>
      <c r="G132" s="40" t="e">
        <f>IF($B132="igen",Beosztás!X167,"")</f>
        <v>#REF!</v>
      </c>
      <c r="H132" s="40" t="e">
        <f>IF($B132="igen",Beosztás!Y167,"")</f>
        <v>#REF!</v>
      </c>
      <c r="I132" s="40" t="e">
        <f>IF($B132="igen",Beosztás!Z167,"")</f>
        <v>#REF!</v>
      </c>
      <c r="J132" s="40" t="e">
        <f>IF($B132="igen",Beosztás!AA167,"")</f>
        <v>#REF!</v>
      </c>
      <c r="K132" s="40" t="e">
        <f>IF($B132="igen",Beosztás!AB167,"")</f>
        <v>#REF!</v>
      </c>
      <c r="L132" s="40" t="e">
        <f>IF($B132="igen",Beosztás!AC167,"")</f>
        <v>#REF!</v>
      </c>
      <c r="M132" s="40" t="e">
        <f>IF($B132="igen",Beosztás!AD167,"")</f>
        <v>#REF!</v>
      </c>
      <c r="N132" s="40" t="e">
        <f>IF($B132="igen",Beosztás!AE167,"")</f>
        <v>#REF!</v>
      </c>
      <c r="O132" s="40" t="e">
        <f>IF($B132="igen",Beosztás!AF167,"")</f>
        <v>#REF!</v>
      </c>
      <c r="P132" s="40" t="e">
        <f>IF($B132="igen",Beosztás!AG167,"")</f>
        <v>#REF!</v>
      </c>
      <c r="Q132" s="40" t="e">
        <f>IF($B132="igen",Beosztás!AH167,"")</f>
        <v>#REF!</v>
      </c>
      <c r="R132" s="40" t="e">
        <f>IF($B132="igen",Beosztás!AI167,"")</f>
        <v>#REF!</v>
      </c>
      <c r="S132" s="40" t="e">
        <f>IF($B132="igen",Beosztás!AJ167,"")</f>
        <v>#REF!</v>
      </c>
      <c r="T132" s="544" t="e">
        <f>IF($B132="igen",Beosztás!AK167,"")</f>
        <v>#REF!</v>
      </c>
      <c r="U132" s="40" t="e">
        <f>IF($B132="igen",Beosztás!AL167,"")</f>
        <v>#REF!</v>
      </c>
      <c r="V132" s="40" t="e">
        <f>IF($B132="igen",Beosztás!AM167,"")</f>
        <v>#REF!</v>
      </c>
      <c r="W132" s="40" t="e">
        <f>IF($B132="igen",Beosztás!AN167,"")</f>
        <v>#REF!</v>
      </c>
      <c r="X132" s="40" t="e">
        <f>IF($B132="igen",Beosztás!AO167,"")</f>
        <v>#REF!</v>
      </c>
      <c r="Y132" s="40" t="e">
        <f>IF($B132="igen",Beosztás!AP167,"")</f>
        <v>#REF!</v>
      </c>
      <c r="Z132" s="544" t="e">
        <f>IF($B132="igen",Beosztás!AQ167,"")</f>
        <v>#REF!</v>
      </c>
      <c r="AA132" s="544" t="e">
        <f>IF($B132="igen",Beosztás!AR167,"")</f>
        <v>#REF!</v>
      </c>
      <c r="AB132" s="544" t="e">
        <f>IF($B132="igen",Beosztás!AS167,"")</f>
        <v>#REF!</v>
      </c>
      <c r="AC132" s="40" t="e">
        <f>IF($B132="igen",Beosztás!AT167,"")</f>
        <v>#REF!</v>
      </c>
      <c r="AD132" s="40" t="e">
        <f>IF($B132="igen",Beosztás!AU167,"")</f>
        <v>#REF!</v>
      </c>
      <c r="AE132" s="40" t="e">
        <f>IF($B132="igen",Beosztás!AV167,"")</f>
        <v>#REF!</v>
      </c>
      <c r="AF132" s="40" t="e">
        <f>IF($B132="igen",Beosztás!AW167,"")</f>
        <v>#REF!</v>
      </c>
      <c r="AG132" s="40" t="e">
        <f>IF($B132="igen",Beosztás!AX167,"")</f>
        <v>#REF!</v>
      </c>
      <c r="AH132" s="40">
        <f t="shared" si="6"/>
        <v>0</v>
      </c>
      <c r="AI132" s="375">
        <f t="shared" si="7"/>
        <v>0</v>
      </c>
      <c r="AJ132">
        <f t="shared" si="8"/>
        <v>0</v>
      </c>
      <c r="AK132" s="82">
        <f t="shared" si="5"/>
        <v>0</v>
      </c>
    </row>
    <row r="133" spans="1:37" ht="15" thickBot="1" x14ac:dyDescent="0.35">
      <c r="A133" s="115" t="str">
        <f>Beosztás!A168</f>
        <v>Machekné Szabó Noémi</v>
      </c>
      <c r="B133" s="82" t="str">
        <f>VLOOKUP(A133,Beosztás!A165:N471,14,)</f>
        <v>igen</v>
      </c>
      <c r="C133" s="40">
        <f>IF($B133="igen",Beosztás!T168,"")</f>
        <v>0</v>
      </c>
      <c r="D133" s="40" t="str">
        <f>IF($B133="igen",Beosztás!U168,"")</f>
        <v>Levélírás</v>
      </c>
      <c r="E133" s="40" t="str">
        <f>IF($B133="igen",Beosztás!V168,"")</f>
        <v>Levélírás</v>
      </c>
      <c r="F133" s="40" t="str">
        <f>IF($B133="igen",Beosztás!W168,"")</f>
        <v>Levélírás</v>
      </c>
      <c r="G133" s="40" t="str">
        <f>IF($B133="igen",Beosztás!X168,"")</f>
        <v>Levélírás</v>
      </c>
      <c r="H133" s="40" t="str">
        <f>IF($B133="igen",Beosztás!Y168,"")</f>
        <v>Levélírás</v>
      </c>
      <c r="I133" s="40">
        <f>IF($B133="igen",Beosztás!Z168,"")</f>
        <v>0</v>
      </c>
      <c r="J133" s="40">
        <f>IF($B133="igen",Beosztás!AA168,"")</f>
        <v>0</v>
      </c>
      <c r="K133" s="40" t="str">
        <f>IF($B133="igen",Beosztás!AB168,"")</f>
        <v>ÜSZI</v>
      </c>
      <c r="L133" s="690" t="str">
        <f>IF($B133="igen",Beosztás!AC168,"")</f>
        <v>ÜSZI</v>
      </c>
      <c r="M133" s="40" t="str">
        <f>IF($B133="igen",Beosztás!AD168,"")</f>
        <v>ÜSZI</v>
      </c>
      <c r="N133" s="40" t="str">
        <f>IF($B133="igen",Beosztás!AE168,"")</f>
        <v>ÜSZI</v>
      </c>
      <c r="O133" s="690" t="str">
        <f>IF($B133="igen",Beosztás!AF168,"")</f>
        <v>ÜSZI</v>
      </c>
      <c r="P133" s="40">
        <f>IF($B133="igen",Beosztás!AG168,"")</f>
        <v>0</v>
      </c>
      <c r="Q133" s="40">
        <f>IF($B133="igen",Beosztás!AH168,"")</f>
        <v>0</v>
      </c>
      <c r="R133" s="40" t="str">
        <f>IF($B133="igen",Beosztás!AI168,"")</f>
        <v>Video 8-16</v>
      </c>
      <c r="S133" s="40" t="str">
        <f>IF($B133="igen",Beosztás!AJ168,"")</f>
        <v>Video 8-16</v>
      </c>
      <c r="T133" s="40" t="str">
        <f>IF($B133="igen",Beosztás!AK168,"")</f>
        <v>Video 8-16</v>
      </c>
      <c r="U133" s="40" t="str">
        <f>IF($B133="igen",Beosztás!AL168,"")</f>
        <v>Video 8-16</v>
      </c>
      <c r="V133" s="40" t="str">
        <f>IF($B133="igen",Beosztás!AM168,"")</f>
        <v>Video 8-16</v>
      </c>
      <c r="W133" s="40">
        <f>IF($B133="igen",Beosztás!AN168,"")</f>
        <v>0</v>
      </c>
      <c r="X133" s="40">
        <f>IF($B133="igen",Beosztás!AO168,"")</f>
        <v>0</v>
      </c>
      <c r="Y133" s="40" t="str">
        <f>IF($B133="igen",Beosztás!AP168,"")</f>
        <v>ÜSZI</v>
      </c>
      <c r="Z133" s="40" t="str">
        <f>IF($B133="igen",Beosztás!AQ168,"")</f>
        <v>ÜSZI</v>
      </c>
      <c r="AA133" s="40" t="str">
        <f>IF($B133="igen",Beosztás!AR168,"")</f>
        <v>ÜSZI</v>
      </c>
      <c r="AB133" s="40" t="str">
        <f>IF($B133="igen",Beosztás!AS168,"")</f>
        <v>ÜSZI</v>
      </c>
      <c r="AC133" s="40" t="str">
        <f>IF($B133="igen",Beosztás!AT168,"")</f>
        <v>ÜSZI</v>
      </c>
      <c r="AD133" s="40">
        <f>IF($B133="igen",Beosztás!AU168,"")</f>
        <v>0</v>
      </c>
      <c r="AE133" s="40">
        <f>IF($B133="igen",Beosztás!AV168,"")</f>
        <v>0</v>
      </c>
      <c r="AF133" s="40" t="str">
        <f>IF($B133="igen",Beosztás!AW168,"")</f>
        <v>ÜSZI</v>
      </c>
      <c r="AG133" s="40" t="str">
        <f>IF($B133="igen",Beosztás!AX168,"")</f>
        <v>ÜSZI</v>
      </c>
      <c r="AH133" s="31">
        <f t="shared" si="6"/>
        <v>17</v>
      </c>
      <c r="AI133" s="375">
        <f t="shared" si="7"/>
        <v>0</v>
      </c>
      <c r="AJ133">
        <f t="shared" si="8"/>
        <v>5</v>
      </c>
    </row>
    <row r="134" spans="1:37" ht="15" hidden="1" thickBot="1" x14ac:dyDescent="0.35">
      <c r="A134" s="115" t="str">
        <f>Beosztás!A169</f>
        <v>Weneszné Czank Krisztina</v>
      </c>
      <c r="B134" s="82">
        <f>VLOOKUP(A134,Beosztás!A166:N472,14,)</f>
        <v>0</v>
      </c>
      <c r="C134" s="40" t="str">
        <f>IF($B134="igen",Beosztás!T169,"")</f>
        <v/>
      </c>
      <c r="D134" s="40" t="str">
        <f>IF($B134="igen",Beosztás!U169,"")</f>
        <v/>
      </c>
      <c r="E134" s="40" t="str">
        <f>IF($B134="igen",Beosztás!V169,"")</f>
        <v/>
      </c>
      <c r="F134" s="40" t="str">
        <f>IF($B134="igen",Beosztás!W169,"")</f>
        <v/>
      </c>
      <c r="G134" s="40" t="str">
        <f>IF($B134="igen",Beosztás!X169,"")</f>
        <v/>
      </c>
      <c r="H134" s="40" t="str">
        <f>IF($B134="igen",Beosztás!Y169,"")</f>
        <v/>
      </c>
      <c r="I134" s="40" t="str">
        <f>IF($B134="igen",Beosztás!Z169,"")</f>
        <v/>
      </c>
      <c r="J134" s="40" t="str">
        <f>IF($B134="igen",Beosztás!AA169,"")</f>
        <v/>
      </c>
      <c r="K134" s="40" t="str">
        <f>IF($B134="igen",Beosztás!AB169,"")</f>
        <v/>
      </c>
      <c r="L134" s="40" t="str">
        <f>IF($B134="igen",Beosztás!AC169,"")</f>
        <v/>
      </c>
      <c r="M134" s="40" t="str">
        <f>IF($B134="igen",Beosztás!AD169,"")</f>
        <v/>
      </c>
      <c r="N134" s="40" t="str">
        <f>IF($B134="igen",Beosztás!AE169,"")</f>
        <v/>
      </c>
      <c r="O134" s="40" t="str">
        <f>IF($B134="igen",Beosztás!AF169,"")</f>
        <v/>
      </c>
      <c r="P134" s="40" t="str">
        <f>IF($B134="igen",Beosztás!AG169,"")</f>
        <v/>
      </c>
      <c r="Q134" s="40" t="str">
        <f>IF($B134="igen",Beosztás!AH169,"")</f>
        <v/>
      </c>
      <c r="R134" s="40" t="str">
        <f>IF($B134="igen",Beosztás!AI169,"")</f>
        <v/>
      </c>
      <c r="S134" s="40" t="str">
        <f>IF($B134="igen",Beosztás!AJ169,"")</f>
        <v/>
      </c>
      <c r="T134" s="40" t="str">
        <f>IF($B134="igen",Beosztás!AK169,"")</f>
        <v/>
      </c>
      <c r="U134" s="40" t="str">
        <f>IF($B134="igen",Beosztás!AL169,"")</f>
        <v/>
      </c>
      <c r="V134" s="40" t="str">
        <f>IF($B134="igen",Beosztás!AM169,"")</f>
        <v/>
      </c>
      <c r="W134" s="40" t="str">
        <f>IF($B134="igen",Beosztás!AN169,"")</f>
        <v/>
      </c>
      <c r="X134" s="40" t="str">
        <f>IF($B134="igen",Beosztás!AO169,"")</f>
        <v/>
      </c>
      <c r="Y134" s="40" t="str">
        <f>IF($B134="igen",Beosztás!AP169,"")</f>
        <v/>
      </c>
      <c r="Z134" s="40" t="str">
        <f>IF($B134="igen",Beosztás!AQ169,"")</f>
        <v/>
      </c>
      <c r="AA134" s="40" t="str">
        <f>IF($B134="igen",Beosztás!AR169,"")</f>
        <v/>
      </c>
      <c r="AB134" s="40" t="str">
        <f>IF($B134="igen",Beosztás!AS169,"")</f>
        <v/>
      </c>
      <c r="AC134" s="40" t="str">
        <f>IF($B134="igen",Beosztás!AT169,"")</f>
        <v/>
      </c>
      <c r="AD134" s="40" t="str">
        <f>IF($B134="igen",Beosztás!AU169,"")</f>
        <v/>
      </c>
      <c r="AE134" s="40" t="str">
        <f>IF($B134="igen",Beosztás!AV169,"")</f>
        <v/>
      </c>
      <c r="AF134" s="40" t="str">
        <f>IF($B134="igen",Beosztás!AW169,"")</f>
        <v/>
      </c>
      <c r="AG134" s="40" t="str">
        <f>IF($B134="igen",Beosztás!AX169,"")</f>
        <v/>
      </c>
      <c r="AH134" s="31">
        <f t="shared" si="6"/>
        <v>0</v>
      </c>
      <c r="AI134" s="375">
        <f t="shared" si="7"/>
        <v>0</v>
      </c>
      <c r="AJ134">
        <f t="shared" si="8"/>
        <v>0</v>
      </c>
    </row>
    <row r="135" spans="1:37" ht="15" hidden="1" thickBot="1" x14ac:dyDescent="0.35">
      <c r="A135" s="115">
        <f>Beosztás!A170</f>
        <v>0</v>
      </c>
      <c r="B135" s="82">
        <f>VLOOKUP(A135,Beosztás!A167:N473,14,)</f>
        <v>0</v>
      </c>
      <c r="C135" s="31" t="s">
        <v>61</v>
      </c>
      <c r="D135" s="40" t="s">
        <v>61</v>
      </c>
      <c r="E135" s="40" t="s">
        <v>61</v>
      </c>
      <c r="F135" s="40" t="s">
        <v>61</v>
      </c>
      <c r="G135" s="40" t="s">
        <v>61</v>
      </c>
      <c r="H135" s="40" t="s">
        <v>61</v>
      </c>
      <c r="I135" s="40" t="s">
        <v>61</v>
      </c>
      <c r="J135" s="40" t="s">
        <v>61</v>
      </c>
      <c r="K135" s="40" t="s">
        <v>61</v>
      </c>
      <c r="L135" s="40" t="s">
        <v>61</v>
      </c>
      <c r="M135" s="40" t="s">
        <v>61</v>
      </c>
      <c r="N135" s="40" t="s">
        <v>61</v>
      </c>
      <c r="O135" s="40" t="s">
        <v>61</v>
      </c>
      <c r="P135" s="40" t="s">
        <v>61</v>
      </c>
      <c r="Q135" s="40" t="s">
        <v>61</v>
      </c>
      <c r="R135" s="40" t="s">
        <v>61</v>
      </c>
      <c r="S135" s="40" t="s">
        <v>61</v>
      </c>
      <c r="T135" s="40" t="s">
        <v>61</v>
      </c>
      <c r="U135" s="40" t="s">
        <v>61</v>
      </c>
      <c r="V135" s="40" t="s">
        <v>61</v>
      </c>
      <c r="W135" s="40" t="s">
        <v>61</v>
      </c>
      <c r="X135" s="40" t="s">
        <v>61</v>
      </c>
      <c r="Y135" s="40" t="s">
        <v>61</v>
      </c>
      <c r="Z135" s="40" t="s">
        <v>61</v>
      </c>
      <c r="AA135" s="40" t="s">
        <v>61</v>
      </c>
      <c r="AB135" s="40" t="s">
        <v>61</v>
      </c>
      <c r="AC135" s="40" t="s">
        <v>61</v>
      </c>
      <c r="AD135" s="40" t="s">
        <v>61</v>
      </c>
      <c r="AE135" s="40" t="s">
        <v>61</v>
      </c>
      <c r="AF135" s="40" t="s">
        <v>61</v>
      </c>
      <c r="AG135" s="40" t="s">
        <v>61</v>
      </c>
      <c r="AH135" s="40"/>
    </row>
    <row r="136" spans="1:37" ht="15" hidden="1" thickBot="1" x14ac:dyDescent="0.35">
      <c r="A136" s="115">
        <f>Beosztás!A171</f>
        <v>0</v>
      </c>
      <c r="B136" s="82">
        <f>VLOOKUP(A136,Beosztás!A168:N474,14,)</f>
        <v>0</v>
      </c>
      <c r="C136" s="31" t="s">
        <v>61</v>
      </c>
      <c r="D136" s="31" t="s">
        <v>61</v>
      </c>
      <c r="E136" s="31" t="s">
        <v>61</v>
      </c>
      <c r="F136" s="31" t="s">
        <v>61</v>
      </c>
      <c r="G136" s="31" t="s">
        <v>61</v>
      </c>
      <c r="H136" s="31" t="s">
        <v>61</v>
      </c>
      <c r="I136" s="31" t="s">
        <v>61</v>
      </c>
      <c r="J136" s="31" t="s">
        <v>61</v>
      </c>
      <c r="K136" s="31" t="s">
        <v>61</v>
      </c>
      <c r="L136" s="31" t="s">
        <v>61</v>
      </c>
      <c r="M136" s="31" t="s">
        <v>61</v>
      </c>
      <c r="N136" s="31" t="s">
        <v>61</v>
      </c>
      <c r="O136" s="31" t="s">
        <v>61</v>
      </c>
      <c r="P136" s="31" t="s">
        <v>61</v>
      </c>
      <c r="Q136" s="31" t="s">
        <v>61</v>
      </c>
      <c r="R136" s="31" t="s">
        <v>61</v>
      </c>
      <c r="S136" s="31" t="s">
        <v>61</v>
      </c>
      <c r="T136" s="31" t="s">
        <v>61</v>
      </c>
      <c r="U136" s="31" t="s">
        <v>61</v>
      </c>
      <c r="V136" s="31" t="s">
        <v>61</v>
      </c>
      <c r="W136" s="31" t="s">
        <v>61</v>
      </c>
      <c r="X136" s="31" t="s">
        <v>61</v>
      </c>
      <c r="Y136" s="31" t="s">
        <v>61</v>
      </c>
      <c r="Z136" s="152" t="s">
        <v>61</v>
      </c>
      <c r="AA136" s="31" t="s">
        <v>61</v>
      </c>
      <c r="AB136" s="31" t="s">
        <v>61</v>
      </c>
      <c r="AC136" s="31" t="s">
        <v>61</v>
      </c>
      <c r="AD136" s="31" t="s">
        <v>61</v>
      </c>
      <c r="AE136" s="31" t="s">
        <v>61</v>
      </c>
      <c r="AF136" s="31" t="s">
        <v>61</v>
      </c>
      <c r="AG136" s="31" t="s">
        <v>61</v>
      </c>
      <c r="AH136" s="31"/>
    </row>
    <row r="137" spans="1:37" ht="15" hidden="1" thickBot="1" x14ac:dyDescent="0.35">
      <c r="A137" s="115">
        <f>Beosztás!A172</f>
        <v>0</v>
      </c>
      <c r="B137" s="82">
        <f>VLOOKUP(A137,Beosztás!A169:N475,14,)</f>
        <v>0</v>
      </c>
      <c r="C137" s="31" t="s">
        <v>61</v>
      </c>
      <c r="D137" s="31" t="s">
        <v>61</v>
      </c>
      <c r="E137" s="31" t="s">
        <v>61</v>
      </c>
      <c r="F137" s="31" t="s">
        <v>61</v>
      </c>
      <c r="G137" s="31" t="s">
        <v>61</v>
      </c>
      <c r="H137" s="31" t="s">
        <v>61</v>
      </c>
      <c r="I137" s="31" t="s">
        <v>61</v>
      </c>
      <c r="J137" s="31" t="s">
        <v>61</v>
      </c>
      <c r="K137" s="31" t="s">
        <v>61</v>
      </c>
      <c r="L137" s="31" t="s">
        <v>61</v>
      </c>
      <c r="M137" s="31" t="s">
        <v>61</v>
      </c>
      <c r="N137" s="31" t="s">
        <v>61</v>
      </c>
      <c r="O137" s="31" t="s">
        <v>61</v>
      </c>
      <c r="P137" s="31" t="s">
        <v>61</v>
      </c>
      <c r="Q137" s="31" t="s">
        <v>61</v>
      </c>
      <c r="R137" s="31" t="s">
        <v>61</v>
      </c>
      <c r="S137" s="31" t="s">
        <v>61</v>
      </c>
      <c r="T137" s="31" t="s">
        <v>61</v>
      </c>
      <c r="U137" s="31" t="s">
        <v>61</v>
      </c>
      <c r="V137" s="31" t="s">
        <v>61</v>
      </c>
      <c r="W137" s="31" t="s">
        <v>61</v>
      </c>
      <c r="X137" s="31" t="s">
        <v>61</v>
      </c>
      <c r="Y137" s="31" t="s">
        <v>61</v>
      </c>
      <c r="Z137" s="158" t="s">
        <v>61</v>
      </c>
      <c r="AA137" s="31" t="s">
        <v>61</v>
      </c>
      <c r="AB137" s="31" t="s">
        <v>61</v>
      </c>
      <c r="AC137" s="31" t="s">
        <v>61</v>
      </c>
      <c r="AD137" s="31" t="s">
        <v>61</v>
      </c>
      <c r="AE137" s="31" t="s">
        <v>61</v>
      </c>
      <c r="AF137" s="31" t="s">
        <v>61</v>
      </c>
      <c r="AG137" s="31" t="s">
        <v>61</v>
      </c>
      <c r="AH137" s="31"/>
    </row>
    <row r="138" spans="1:37" ht="15" hidden="1" thickBot="1" x14ac:dyDescent="0.35">
      <c r="A138" s="115">
        <f>Beosztás!A173</f>
        <v>0</v>
      </c>
      <c r="B138" s="82">
        <f>VLOOKUP(A138,Beosztás!A170:N476,14,)</f>
        <v>0</v>
      </c>
      <c r="C138" s="31" t="s">
        <v>61</v>
      </c>
      <c r="D138" s="31" t="s">
        <v>61</v>
      </c>
      <c r="E138" s="31" t="s">
        <v>61</v>
      </c>
      <c r="F138" s="31" t="s">
        <v>61</v>
      </c>
      <c r="G138" s="31" t="s">
        <v>61</v>
      </c>
      <c r="H138" s="31" t="s">
        <v>61</v>
      </c>
      <c r="I138" s="31" t="s">
        <v>61</v>
      </c>
      <c r="J138" s="31" t="s">
        <v>61</v>
      </c>
      <c r="K138" s="31" t="s">
        <v>61</v>
      </c>
      <c r="L138" s="31" t="s">
        <v>61</v>
      </c>
      <c r="M138" s="31" t="s">
        <v>61</v>
      </c>
      <c r="N138" s="31" t="s">
        <v>61</v>
      </c>
      <c r="O138" s="31" t="s">
        <v>61</v>
      </c>
      <c r="P138" s="31" t="s">
        <v>61</v>
      </c>
      <c r="Q138" s="31" t="s">
        <v>61</v>
      </c>
      <c r="R138" s="31" t="s">
        <v>61</v>
      </c>
      <c r="S138" s="31" t="s">
        <v>61</v>
      </c>
      <c r="T138" s="31" t="s">
        <v>61</v>
      </c>
      <c r="U138" s="31" t="s">
        <v>61</v>
      </c>
      <c r="V138" s="31" t="s">
        <v>61</v>
      </c>
      <c r="W138" s="31" t="s">
        <v>61</v>
      </c>
      <c r="X138" s="31" t="s">
        <v>61</v>
      </c>
      <c r="Y138" s="31" t="s">
        <v>61</v>
      </c>
      <c r="Z138" s="40" t="s">
        <v>61</v>
      </c>
      <c r="AA138" s="31" t="s">
        <v>61</v>
      </c>
      <c r="AB138" s="31" t="s">
        <v>61</v>
      </c>
      <c r="AC138" s="31" t="s">
        <v>61</v>
      </c>
      <c r="AD138" s="31" t="s">
        <v>61</v>
      </c>
      <c r="AE138" s="31" t="s">
        <v>61</v>
      </c>
      <c r="AF138" s="31" t="s">
        <v>61</v>
      </c>
      <c r="AG138" s="31" t="s">
        <v>61</v>
      </c>
      <c r="AH138" s="31"/>
    </row>
    <row r="139" spans="1:37" ht="15" hidden="1" thickBot="1" x14ac:dyDescent="0.35">
      <c r="A139" s="115">
        <f>Beosztás!A174</f>
        <v>0</v>
      </c>
      <c r="B139" s="82">
        <f>VLOOKUP(A139,Beosztás!A171:N477,14,)</f>
        <v>0</v>
      </c>
      <c r="C139" s="31" t="s">
        <v>61</v>
      </c>
      <c r="D139" s="31" t="s">
        <v>61</v>
      </c>
      <c r="E139" s="31" t="s">
        <v>61</v>
      </c>
      <c r="F139" s="31" t="s">
        <v>61</v>
      </c>
      <c r="G139" s="31" t="s">
        <v>61</v>
      </c>
      <c r="H139" s="31" t="s">
        <v>61</v>
      </c>
      <c r="I139" s="31" t="s">
        <v>61</v>
      </c>
      <c r="J139" s="31" t="s">
        <v>61</v>
      </c>
      <c r="K139" s="31" t="s">
        <v>61</v>
      </c>
      <c r="L139" s="31" t="s">
        <v>61</v>
      </c>
      <c r="M139" s="31" t="s">
        <v>61</v>
      </c>
      <c r="N139" s="31" t="s">
        <v>61</v>
      </c>
      <c r="O139" s="31" t="s">
        <v>61</v>
      </c>
      <c r="P139" s="31" t="s">
        <v>61</v>
      </c>
      <c r="Q139" s="31" t="s">
        <v>61</v>
      </c>
      <c r="R139" s="31" t="s">
        <v>61</v>
      </c>
      <c r="S139" s="31" t="s">
        <v>61</v>
      </c>
      <c r="T139" s="31" t="s">
        <v>61</v>
      </c>
      <c r="U139" s="31" t="s">
        <v>61</v>
      </c>
      <c r="V139" s="31" t="s">
        <v>61</v>
      </c>
      <c r="W139" s="31" t="s">
        <v>61</v>
      </c>
      <c r="X139" s="31" t="s">
        <v>61</v>
      </c>
      <c r="Y139" s="31" t="s">
        <v>61</v>
      </c>
      <c r="Z139" s="40" t="s">
        <v>61</v>
      </c>
      <c r="AA139" s="31" t="s">
        <v>61</v>
      </c>
      <c r="AB139" s="31" t="s">
        <v>61</v>
      </c>
      <c r="AC139" s="31" t="s">
        <v>61</v>
      </c>
      <c r="AD139" s="31" t="s">
        <v>61</v>
      </c>
      <c r="AE139" s="31" t="s">
        <v>61</v>
      </c>
      <c r="AF139" s="31" t="s">
        <v>61</v>
      </c>
      <c r="AG139" s="31" t="s">
        <v>61</v>
      </c>
      <c r="AH139" s="31"/>
    </row>
    <row r="140" spans="1:37" ht="15" hidden="1" thickBot="1" x14ac:dyDescent="0.35">
      <c r="A140" s="115">
        <f>Beosztás!A175</f>
        <v>0</v>
      </c>
      <c r="B140" s="82">
        <f>VLOOKUP(A140,Beosztás!A172:N478,14,)</f>
        <v>0</v>
      </c>
      <c r="C140" s="31" t="s">
        <v>61</v>
      </c>
      <c r="D140" s="31" t="s">
        <v>61</v>
      </c>
      <c r="E140" s="31" t="s">
        <v>61</v>
      </c>
      <c r="F140" s="31" t="s">
        <v>61</v>
      </c>
      <c r="G140" s="31" t="s">
        <v>61</v>
      </c>
      <c r="H140" s="31" t="s">
        <v>61</v>
      </c>
      <c r="I140" s="31" t="s">
        <v>61</v>
      </c>
      <c r="J140" s="31" t="s">
        <v>61</v>
      </c>
      <c r="K140" s="31" t="s">
        <v>61</v>
      </c>
      <c r="L140" s="31" t="s">
        <v>61</v>
      </c>
      <c r="M140" s="31" t="s">
        <v>61</v>
      </c>
      <c r="N140" s="31" t="s">
        <v>61</v>
      </c>
      <c r="O140" s="31" t="s">
        <v>61</v>
      </c>
      <c r="P140" s="31" t="s">
        <v>61</v>
      </c>
      <c r="Q140" s="31" t="s">
        <v>61</v>
      </c>
      <c r="R140" s="31" t="s">
        <v>61</v>
      </c>
      <c r="S140" s="31" t="s">
        <v>61</v>
      </c>
      <c r="T140" s="31" t="s">
        <v>61</v>
      </c>
      <c r="U140" s="31" t="s">
        <v>61</v>
      </c>
      <c r="V140" s="31" t="s">
        <v>61</v>
      </c>
      <c r="W140" s="31" t="s">
        <v>61</v>
      </c>
      <c r="X140" s="31" t="s">
        <v>61</v>
      </c>
      <c r="Y140" s="31" t="s">
        <v>61</v>
      </c>
      <c r="Z140" s="40" t="s">
        <v>61</v>
      </c>
      <c r="AA140" s="31" t="s">
        <v>61</v>
      </c>
      <c r="AB140" s="31" t="s">
        <v>61</v>
      </c>
      <c r="AC140" s="31" t="s">
        <v>61</v>
      </c>
      <c r="AD140" s="31" t="s">
        <v>61</v>
      </c>
      <c r="AE140" s="31" t="s">
        <v>61</v>
      </c>
      <c r="AF140" s="31" t="s">
        <v>61</v>
      </c>
      <c r="AG140" s="31" t="s">
        <v>61</v>
      </c>
      <c r="AH140" s="31"/>
    </row>
    <row r="141" spans="1:37" ht="15" hidden="1" thickBot="1" x14ac:dyDescent="0.35">
      <c r="A141" s="115">
        <f>Beosztás!A176</f>
        <v>0</v>
      </c>
      <c r="B141" s="82">
        <f>VLOOKUP(A141,Beosztás!A173:N479,14,)</f>
        <v>0</v>
      </c>
      <c r="C141" s="31" t="s">
        <v>61</v>
      </c>
      <c r="D141" s="31" t="s">
        <v>61</v>
      </c>
      <c r="E141" s="31" t="s">
        <v>61</v>
      </c>
      <c r="F141" s="31" t="s">
        <v>61</v>
      </c>
      <c r="G141" s="31" t="s">
        <v>61</v>
      </c>
      <c r="H141" s="31" t="s">
        <v>61</v>
      </c>
      <c r="I141" s="31" t="s">
        <v>61</v>
      </c>
      <c r="J141" s="31" t="s">
        <v>61</v>
      </c>
      <c r="K141" s="31" t="s">
        <v>61</v>
      </c>
      <c r="L141" s="31" t="s">
        <v>61</v>
      </c>
      <c r="M141" s="31" t="s">
        <v>61</v>
      </c>
      <c r="N141" s="31" t="s">
        <v>61</v>
      </c>
      <c r="O141" s="31" t="s">
        <v>61</v>
      </c>
      <c r="P141" s="31" t="s">
        <v>61</v>
      </c>
      <c r="Q141" s="31" t="s">
        <v>61</v>
      </c>
      <c r="R141" s="31" t="s">
        <v>61</v>
      </c>
      <c r="S141" s="31" t="s">
        <v>61</v>
      </c>
      <c r="T141" s="31" t="s">
        <v>61</v>
      </c>
      <c r="U141" s="31" t="s">
        <v>61</v>
      </c>
      <c r="V141" s="31" t="s">
        <v>61</v>
      </c>
      <c r="W141" s="31" t="s">
        <v>61</v>
      </c>
      <c r="X141" s="31" t="s">
        <v>61</v>
      </c>
      <c r="Y141" s="31" t="s">
        <v>61</v>
      </c>
      <c r="Z141" s="40" t="s">
        <v>61</v>
      </c>
      <c r="AA141" s="31" t="s">
        <v>61</v>
      </c>
      <c r="AB141" s="31" t="s">
        <v>61</v>
      </c>
      <c r="AC141" s="31" t="s">
        <v>61</v>
      </c>
      <c r="AD141" s="31" t="s">
        <v>61</v>
      </c>
      <c r="AE141" s="31" t="s">
        <v>61</v>
      </c>
      <c r="AF141" s="31" t="s">
        <v>61</v>
      </c>
      <c r="AG141" s="31" t="s">
        <v>61</v>
      </c>
      <c r="AH141" s="31"/>
    </row>
    <row r="142" spans="1:37" ht="15" hidden="1" thickBot="1" x14ac:dyDescent="0.35">
      <c r="A142" s="115">
        <f>Beosztás!A177</f>
        <v>0</v>
      </c>
      <c r="B142" s="82">
        <f>VLOOKUP(A142,Beosztás!A174:N480,14,)</f>
        <v>0</v>
      </c>
      <c r="C142" s="31" t="s">
        <v>61</v>
      </c>
      <c r="D142" s="31" t="s">
        <v>61</v>
      </c>
      <c r="E142" s="31" t="s">
        <v>61</v>
      </c>
      <c r="F142" s="31" t="s">
        <v>61</v>
      </c>
      <c r="G142" s="31" t="s">
        <v>61</v>
      </c>
      <c r="H142" s="31" t="s">
        <v>61</v>
      </c>
      <c r="I142" s="31" t="s">
        <v>61</v>
      </c>
      <c r="J142" s="31" t="s">
        <v>61</v>
      </c>
      <c r="K142" s="31" t="s">
        <v>61</v>
      </c>
      <c r="L142" s="31" t="s">
        <v>61</v>
      </c>
      <c r="M142" s="31" t="s">
        <v>61</v>
      </c>
      <c r="N142" s="31" t="s">
        <v>61</v>
      </c>
      <c r="O142" s="31" t="s">
        <v>61</v>
      </c>
      <c r="P142" s="31" t="s">
        <v>61</v>
      </c>
      <c r="Q142" s="31" t="s">
        <v>61</v>
      </c>
      <c r="R142" s="31" t="s">
        <v>61</v>
      </c>
      <c r="S142" s="31" t="s">
        <v>61</v>
      </c>
      <c r="T142" s="31" t="s">
        <v>61</v>
      </c>
      <c r="U142" s="31" t="s">
        <v>61</v>
      </c>
      <c r="V142" s="31" t="s">
        <v>61</v>
      </c>
      <c r="W142" s="31" t="s">
        <v>61</v>
      </c>
      <c r="X142" s="31" t="s">
        <v>61</v>
      </c>
      <c r="Y142" s="31" t="s">
        <v>61</v>
      </c>
      <c r="Z142" s="40" t="s">
        <v>61</v>
      </c>
      <c r="AA142" s="31" t="s">
        <v>61</v>
      </c>
      <c r="AB142" s="31" t="s">
        <v>61</v>
      </c>
      <c r="AC142" s="31" t="s">
        <v>61</v>
      </c>
      <c r="AD142" s="31" t="s">
        <v>61</v>
      </c>
      <c r="AE142" s="31" t="s">
        <v>61</v>
      </c>
      <c r="AF142" s="31" t="s">
        <v>61</v>
      </c>
      <c r="AG142" s="31" t="s">
        <v>61</v>
      </c>
      <c r="AH142" s="31"/>
    </row>
    <row r="143" spans="1:37" ht="15" hidden="1" thickBot="1" x14ac:dyDescent="0.35">
      <c r="A143" s="115">
        <f>Beosztás!A178</f>
        <v>0</v>
      </c>
      <c r="B143" s="82">
        <f>VLOOKUP(A143,Beosztás!A175:N481,14,)</f>
        <v>0</v>
      </c>
      <c r="C143" s="31" t="s">
        <v>61</v>
      </c>
      <c r="D143" s="31" t="s">
        <v>61</v>
      </c>
      <c r="E143" s="31" t="s">
        <v>61</v>
      </c>
      <c r="F143" s="31" t="s">
        <v>61</v>
      </c>
      <c r="G143" s="31" t="s">
        <v>61</v>
      </c>
      <c r="H143" s="31" t="s">
        <v>61</v>
      </c>
      <c r="I143" s="31" t="s">
        <v>61</v>
      </c>
      <c r="J143" s="31" t="s">
        <v>61</v>
      </c>
      <c r="K143" s="31" t="s">
        <v>61</v>
      </c>
      <c r="L143" s="31" t="s">
        <v>61</v>
      </c>
      <c r="M143" s="31" t="s">
        <v>61</v>
      </c>
      <c r="N143" s="31" t="s">
        <v>61</v>
      </c>
      <c r="O143" s="31" t="s">
        <v>61</v>
      </c>
      <c r="P143" s="31" t="s">
        <v>61</v>
      </c>
      <c r="Q143" s="31" t="s">
        <v>61</v>
      </c>
      <c r="R143" s="31" t="s">
        <v>61</v>
      </c>
      <c r="S143" s="31" t="s">
        <v>61</v>
      </c>
      <c r="T143" s="31" t="s">
        <v>61</v>
      </c>
      <c r="U143" s="31" t="s">
        <v>61</v>
      </c>
      <c r="V143" s="31" t="s">
        <v>61</v>
      </c>
      <c r="W143" s="31" t="s">
        <v>61</v>
      </c>
      <c r="X143" s="31" t="s">
        <v>61</v>
      </c>
      <c r="Y143" s="31" t="s">
        <v>61</v>
      </c>
      <c r="Z143" s="40" t="s">
        <v>61</v>
      </c>
      <c r="AA143" s="31" t="s">
        <v>61</v>
      </c>
      <c r="AB143" s="31" t="s">
        <v>61</v>
      </c>
      <c r="AC143" s="31" t="s">
        <v>61</v>
      </c>
      <c r="AD143" s="31" t="s">
        <v>61</v>
      </c>
      <c r="AE143" s="31" t="s">
        <v>61</v>
      </c>
      <c r="AF143" s="31" t="s">
        <v>61</v>
      </c>
      <c r="AG143" s="31" t="s">
        <v>61</v>
      </c>
      <c r="AH143" s="31"/>
    </row>
    <row r="144" spans="1:37" ht="15" hidden="1" thickBot="1" x14ac:dyDescent="0.35">
      <c r="A144" s="115">
        <f>Beosztás!A179</f>
        <v>0</v>
      </c>
      <c r="B144" s="82">
        <f>VLOOKUP(A144,Beosztás!A176:N482,14,)</f>
        <v>0</v>
      </c>
      <c r="C144" s="31" t="s">
        <v>61</v>
      </c>
      <c r="D144" s="31" t="s">
        <v>61</v>
      </c>
      <c r="E144" s="31" t="s">
        <v>61</v>
      </c>
      <c r="F144" s="31" t="s">
        <v>61</v>
      </c>
      <c r="G144" s="31" t="s">
        <v>61</v>
      </c>
      <c r="H144" s="31" t="s">
        <v>61</v>
      </c>
      <c r="I144" s="31" t="s">
        <v>61</v>
      </c>
      <c r="J144" s="31" t="s">
        <v>61</v>
      </c>
      <c r="K144" s="31" t="s">
        <v>61</v>
      </c>
      <c r="L144" s="31" t="s">
        <v>61</v>
      </c>
      <c r="M144" s="31" t="s">
        <v>61</v>
      </c>
      <c r="N144" s="31" t="s">
        <v>61</v>
      </c>
      <c r="O144" s="31" t="s">
        <v>61</v>
      </c>
      <c r="P144" s="31" t="s">
        <v>61</v>
      </c>
      <c r="Q144" s="31" t="s">
        <v>61</v>
      </c>
      <c r="R144" s="31" t="s">
        <v>61</v>
      </c>
      <c r="S144" s="31" t="s">
        <v>61</v>
      </c>
      <c r="T144" s="31" t="s">
        <v>61</v>
      </c>
      <c r="U144" s="31" t="s">
        <v>61</v>
      </c>
      <c r="V144" s="31" t="s">
        <v>61</v>
      </c>
      <c r="W144" s="31" t="s">
        <v>61</v>
      </c>
      <c r="X144" s="31" t="s">
        <v>61</v>
      </c>
      <c r="Y144" s="31" t="s">
        <v>61</v>
      </c>
      <c r="Z144" s="40" t="s">
        <v>61</v>
      </c>
      <c r="AA144" s="31" t="s">
        <v>61</v>
      </c>
      <c r="AB144" s="31" t="s">
        <v>61</v>
      </c>
      <c r="AC144" s="31" t="s">
        <v>61</v>
      </c>
      <c r="AD144" s="31" t="s">
        <v>61</v>
      </c>
      <c r="AE144" s="31" t="s">
        <v>61</v>
      </c>
      <c r="AF144" s="31" t="s">
        <v>61</v>
      </c>
      <c r="AG144" s="31" t="s">
        <v>61</v>
      </c>
      <c r="AH144" s="31"/>
    </row>
    <row r="145" spans="1:34" ht="15" hidden="1" thickBot="1" x14ac:dyDescent="0.35">
      <c r="A145" s="115">
        <f>Beosztás!A180</f>
        <v>0</v>
      </c>
      <c r="B145" s="82">
        <f>VLOOKUP(A145,Beosztás!A177:N483,14,)</f>
        <v>0</v>
      </c>
      <c r="C145" s="31" t="s">
        <v>61</v>
      </c>
      <c r="D145" s="31" t="s">
        <v>61</v>
      </c>
      <c r="E145" s="31" t="s">
        <v>61</v>
      </c>
      <c r="F145" s="31" t="s">
        <v>61</v>
      </c>
      <c r="G145" s="31" t="s">
        <v>61</v>
      </c>
      <c r="H145" s="31" t="s">
        <v>61</v>
      </c>
      <c r="I145" s="31" t="s">
        <v>61</v>
      </c>
      <c r="J145" s="31" t="s">
        <v>61</v>
      </c>
      <c r="K145" s="31" t="s">
        <v>61</v>
      </c>
      <c r="L145" s="31" t="s">
        <v>61</v>
      </c>
      <c r="M145" s="31" t="s">
        <v>61</v>
      </c>
      <c r="N145" s="31" t="s">
        <v>61</v>
      </c>
      <c r="O145" s="31" t="s">
        <v>61</v>
      </c>
      <c r="P145" s="31" t="s">
        <v>61</v>
      </c>
      <c r="Q145" s="31" t="s">
        <v>61</v>
      </c>
      <c r="R145" s="31" t="s">
        <v>61</v>
      </c>
      <c r="S145" s="31" t="s">
        <v>61</v>
      </c>
      <c r="T145" s="31" t="s">
        <v>61</v>
      </c>
      <c r="U145" s="31" t="s">
        <v>61</v>
      </c>
      <c r="V145" s="31" t="s">
        <v>61</v>
      </c>
      <c r="W145" s="31" t="s">
        <v>61</v>
      </c>
      <c r="X145" s="31" t="s">
        <v>61</v>
      </c>
      <c r="Y145" s="31" t="s">
        <v>61</v>
      </c>
      <c r="Z145" s="40" t="s">
        <v>61</v>
      </c>
      <c r="AA145" s="31" t="s">
        <v>61</v>
      </c>
      <c r="AB145" s="31" t="s">
        <v>61</v>
      </c>
      <c r="AC145" s="31" t="s">
        <v>61</v>
      </c>
      <c r="AD145" s="31" t="s">
        <v>61</v>
      </c>
      <c r="AE145" s="31" t="s">
        <v>61</v>
      </c>
      <c r="AF145" s="31" t="s">
        <v>61</v>
      </c>
      <c r="AG145" s="31" t="s">
        <v>61</v>
      </c>
      <c r="AH145" s="31"/>
    </row>
    <row r="146" spans="1:34" ht="15" hidden="1" thickBot="1" x14ac:dyDescent="0.35">
      <c r="A146" s="115">
        <f>Beosztás!A181</f>
        <v>0</v>
      </c>
      <c r="B146" s="82">
        <f>VLOOKUP(A146,Beosztás!A178:N484,14,)</f>
        <v>0</v>
      </c>
      <c r="C146" s="31" t="s">
        <v>61</v>
      </c>
      <c r="D146" s="4" t="s">
        <v>61</v>
      </c>
      <c r="E146" s="4" t="s">
        <v>61</v>
      </c>
      <c r="F146" s="4" t="s">
        <v>61</v>
      </c>
      <c r="G146" s="4" t="s">
        <v>61</v>
      </c>
      <c r="H146" s="4" t="s">
        <v>61</v>
      </c>
      <c r="I146" s="4" t="s">
        <v>61</v>
      </c>
      <c r="J146" s="4" t="s">
        <v>61</v>
      </c>
      <c r="K146" s="4" t="s">
        <v>61</v>
      </c>
      <c r="L146" s="4" t="s">
        <v>61</v>
      </c>
      <c r="M146" s="4" t="s">
        <v>61</v>
      </c>
      <c r="N146" s="4" t="s">
        <v>61</v>
      </c>
      <c r="O146" s="4" t="s">
        <v>61</v>
      </c>
      <c r="P146" s="4" t="s">
        <v>61</v>
      </c>
      <c r="Q146" s="4" t="s">
        <v>61</v>
      </c>
      <c r="R146" s="4" t="s">
        <v>61</v>
      </c>
      <c r="S146" s="4" t="s">
        <v>61</v>
      </c>
      <c r="T146" s="4" t="s">
        <v>61</v>
      </c>
      <c r="U146" s="4" t="s">
        <v>61</v>
      </c>
      <c r="V146" s="4" t="s">
        <v>61</v>
      </c>
      <c r="W146" s="4" t="s">
        <v>61</v>
      </c>
      <c r="X146" s="4" t="s">
        <v>61</v>
      </c>
      <c r="Y146" s="4" t="s">
        <v>61</v>
      </c>
      <c r="Z146" s="40" t="s">
        <v>61</v>
      </c>
      <c r="AA146" s="4" t="s">
        <v>61</v>
      </c>
      <c r="AB146" s="4" t="s">
        <v>61</v>
      </c>
      <c r="AC146" s="4" t="s">
        <v>61</v>
      </c>
      <c r="AD146" s="4" t="s">
        <v>61</v>
      </c>
      <c r="AE146" s="4" t="s">
        <v>61</v>
      </c>
      <c r="AF146" s="4" t="s">
        <v>61</v>
      </c>
      <c r="AG146" s="4" t="s">
        <v>61</v>
      </c>
      <c r="AH146" s="4"/>
    </row>
    <row r="147" spans="1:34" ht="15" hidden="1" thickBot="1" x14ac:dyDescent="0.35">
      <c r="A147" s="115">
        <f>Beosztás!A182</f>
        <v>0</v>
      </c>
      <c r="B147" s="82">
        <f>VLOOKUP(A147,Beosztás!A179:N485,14,)</f>
        <v>0</v>
      </c>
      <c r="C147" s="31" t="s">
        <v>61</v>
      </c>
      <c r="D147" s="31" t="s">
        <v>61</v>
      </c>
      <c r="E147" s="31" t="s">
        <v>61</v>
      </c>
      <c r="F147" s="31" t="s">
        <v>61</v>
      </c>
      <c r="G147" s="31" t="s">
        <v>61</v>
      </c>
      <c r="H147" s="31" t="s">
        <v>61</v>
      </c>
      <c r="I147" s="31" t="s">
        <v>61</v>
      </c>
      <c r="J147" s="31" t="s">
        <v>61</v>
      </c>
      <c r="K147" s="31" t="s">
        <v>61</v>
      </c>
      <c r="L147" s="31" t="s">
        <v>61</v>
      </c>
      <c r="M147" s="31" t="s">
        <v>61</v>
      </c>
      <c r="N147" s="31" t="s">
        <v>61</v>
      </c>
      <c r="O147" s="31" t="s">
        <v>61</v>
      </c>
      <c r="P147" s="31" t="s">
        <v>61</v>
      </c>
      <c r="Q147" s="31" t="s">
        <v>61</v>
      </c>
      <c r="R147" s="31" t="s">
        <v>61</v>
      </c>
      <c r="S147" s="31" t="s">
        <v>61</v>
      </c>
      <c r="T147" s="31" t="s">
        <v>61</v>
      </c>
      <c r="U147" s="31" t="s">
        <v>61</v>
      </c>
      <c r="V147" s="31" t="s">
        <v>61</v>
      </c>
      <c r="W147" s="31" t="s">
        <v>61</v>
      </c>
      <c r="X147" s="31" t="s">
        <v>61</v>
      </c>
      <c r="Y147" s="31" t="s">
        <v>61</v>
      </c>
      <c r="Z147" s="40" t="s">
        <v>61</v>
      </c>
      <c r="AA147" s="31" t="s">
        <v>61</v>
      </c>
      <c r="AB147" s="31" t="s">
        <v>61</v>
      </c>
      <c r="AC147" s="31" t="s">
        <v>61</v>
      </c>
      <c r="AD147" s="31" t="s">
        <v>61</v>
      </c>
      <c r="AE147" s="31" t="s">
        <v>61</v>
      </c>
      <c r="AF147" s="31" t="s">
        <v>61</v>
      </c>
      <c r="AG147" s="31" t="s">
        <v>61</v>
      </c>
      <c r="AH147" s="31"/>
    </row>
    <row r="148" spans="1:34" ht="15" hidden="1" thickBot="1" x14ac:dyDescent="0.35">
      <c r="A148" s="115">
        <f>Beosztás!A183</f>
        <v>0</v>
      </c>
      <c r="B148" s="82">
        <f>VLOOKUP(A148,Beosztás!A180:N486,14,)</f>
        <v>0</v>
      </c>
      <c r="C148" s="31" t="s">
        <v>61</v>
      </c>
      <c r="D148" s="31" t="s">
        <v>61</v>
      </c>
      <c r="E148" s="31" t="s">
        <v>61</v>
      </c>
      <c r="F148" s="31" t="s">
        <v>61</v>
      </c>
      <c r="G148" s="31" t="s">
        <v>61</v>
      </c>
      <c r="H148" s="31" t="s">
        <v>61</v>
      </c>
      <c r="I148" s="31" t="s">
        <v>61</v>
      </c>
      <c r="J148" s="31" t="s">
        <v>61</v>
      </c>
      <c r="K148" s="31" t="s">
        <v>61</v>
      </c>
      <c r="L148" s="31" t="s">
        <v>61</v>
      </c>
      <c r="M148" s="31" t="s">
        <v>61</v>
      </c>
      <c r="N148" s="31" t="s">
        <v>61</v>
      </c>
      <c r="O148" s="31" t="s">
        <v>61</v>
      </c>
      <c r="P148" s="31" t="s">
        <v>61</v>
      </c>
      <c r="Q148" s="31" t="s">
        <v>61</v>
      </c>
      <c r="R148" s="31" t="s">
        <v>61</v>
      </c>
      <c r="S148" s="31" t="s">
        <v>61</v>
      </c>
      <c r="T148" s="31" t="s">
        <v>61</v>
      </c>
      <c r="U148" s="31" t="s">
        <v>61</v>
      </c>
      <c r="V148" s="31" t="s">
        <v>61</v>
      </c>
      <c r="W148" s="31" t="s">
        <v>61</v>
      </c>
      <c r="X148" s="31" t="s">
        <v>61</v>
      </c>
      <c r="Y148" s="31" t="s">
        <v>61</v>
      </c>
      <c r="Z148" s="40" t="s">
        <v>61</v>
      </c>
      <c r="AA148" s="31" t="s">
        <v>61</v>
      </c>
      <c r="AB148" s="31" t="s">
        <v>61</v>
      </c>
      <c r="AC148" s="31" t="s">
        <v>61</v>
      </c>
      <c r="AD148" s="31" t="s">
        <v>61</v>
      </c>
      <c r="AE148" s="31" t="s">
        <v>61</v>
      </c>
      <c r="AF148" s="31" t="s">
        <v>61</v>
      </c>
      <c r="AG148" s="31" t="s">
        <v>61</v>
      </c>
      <c r="AH148" s="31"/>
    </row>
    <row r="149" spans="1:34" ht="15" hidden="1" thickBot="1" x14ac:dyDescent="0.35">
      <c r="A149" s="115">
        <f>Beosztás!A184</f>
        <v>0</v>
      </c>
      <c r="B149" s="82">
        <f>VLOOKUP(A149,Beosztás!A181:N487,14,)</f>
        <v>0</v>
      </c>
      <c r="C149" s="31" t="s">
        <v>61</v>
      </c>
      <c r="D149" s="31" t="s">
        <v>61</v>
      </c>
      <c r="E149" s="31" t="s">
        <v>61</v>
      </c>
      <c r="F149" s="31" t="s">
        <v>61</v>
      </c>
      <c r="G149" s="31" t="s">
        <v>61</v>
      </c>
      <c r="H149" s="31" t="s">
        <v>61</v>
      </c>
      <c r="I149" s="31" t="s">
        <v>61</v>
      </c>
      <c r="J149" s="31" t="s">
        <v>61</v>
      </c>
      <c r="K149" s="31" t="s">
        <v>61</v>
      </c>
      <c r="L149" s="31" t="s">
        <v>61</v>
      </c>
      <c r="M149" s="31" t="s">
        <v>61</v>
      </c>
      <c r="N149" s="31" t="s">
        <v>61</v>
      </c>
      <c r="O149" s="31" t="s">
        <v>61</v>
      </c>
      <c r="P149" s="31" t="s">
        <v>61</v>
      </c>
      <c r="Q149" s="31" t="s">
        <v>61</v>
      </c>
      <c r="R149" s="31" t="s">
        <v>61</v>
      </c>
      <c r="S149" s="31" t="s">
        <v>61</v>
      </c>
      <c r="T149" s="31" t="s">
        <v>61</v>
      </c>
      <c r="U149" s="31" t="s">
        <v>61</v>
      </c>
      <c r="V149" s="31" t="s">
        <v>61</v>
      </c>
      <c r="W149" s="31" t="s">
        <v>61</v>
      </c>
      <c r="X149" s="31" t="s">
        <v>61</v>
      </c>
      <c r="Y149" s="31" t="s">
        <v>61</v>
      </c>
      <c r="Z149" s="40" t="s">
        <v>61</v>
      </c>
      <c r="AA149" s="31" t="s">
        <v>61</v>
      </c>
      <c r="AB149" s="31" t="s">
        <v>61</v>
      </c>
      <c r="AC149" s="31" t="s">
        <v>61</v>
      </c>
      <c r="AD149" s="31" t="s">
        <v>61</v>
      </c>
      <c r="AE149" s="31" t="s">
        <v>61</v>
      </c>
      <c r="AF149" s="31" t="s">
        <v>61</v>
      </c>
      <c r="AG149" s="31" t="s">
        <v>61</v>
      </c>
      <c r="AH149" s="31"/>
    </row>
    <row r="150" spans="1:34" ht="15" hidden="1" thickBot="1" x14ac:dyDescent="0.35">
      <c r="A150" s="115">
        <f>Beosztás!A185</f>
        <v>0</v>
      </c>
      <c r="B150" s="82">
        <f>VLOOKUP(A150,Beosztás!A182:N488,14,)</f>
        <v>0</v>
      </c>
      <c r="C150" s="31" t="s">
        <v>61</v>
      </c>
      <c r="D150" s="31" t="s">
        <v>61</v>
      </c>
      <c r="E150" s="31" t="s">
        <v>61</v>
      </c>
      <c r="F150" s="31" t="s">
        <v>61</v>
      </c>
      <c r="G150" s="31" t="s">
        <v>61</v>
      </c>
      <c r="H150" s="31" t="s">
        <v>61</v>
      </c>
      <c r="I150" s="31" t="s">
        <v>61</v>
      </c>
      <c r="J150" s="31" t="s">
        <v>61</v>
      </c>
      <c r="K150" s="31" t="s">
        <v>61</v>
      </c>
      <c r="L150" s="31" t="s">
        <v>61</v>
      </c>
      <c r="M150" s="31" t="s">
        <v>61</v>
      </c>
      <c r="N150" s="31" t="s">
        <v>61</v>
      </c>
      <c r="O150" s="31" t="s">
        <v>61</v>
      </c>
      <c r="P150" s="31" t="s">
        <v>61</v>
      </c>
      <c r="Q150" s="31" t="s">
        <v>61</v>
      </c>
      <c r="R150" s="31" t="s">
        <v>61</v>
      </c>
      <c r="S150" s="31" t="s">
        <v>61</v>
      </c>
      <c r="T150" s="31" t="s">
        <v>61</v>
      </c>
      <c r="U150" s="31" t="s">
        <v>61</v>
      </c>
      <c r="V150" s="31" t="s">
        <v>61</v>
      </c>
      <c r="W150" s="31" t="s">
        <v>61</v>
      </c>
      <c r="X150" s="31" t="s">
        <v>61</v>
      </c>
      <c r="Y150" s="31" t="s">
        <v>61</v>
      </c>
      <c r="Z150" s="40" t="s">
        <v>61</v>
      </c>
      <c r="AA150" s="31" t="s">
        <v>61</v>
      </c>
      <c r="AB150" s="31" t="s">
        <v>61</v>
      </c>
      <c r="AC150" s="31" t="s">
        <v>61</v>
      </c>
      <c r="AD150" s="31" t="s">
        <v>61</v>
      </c>
      <c r="AE150" s="31" t="s">
        <v>61</v>
      </c>
      <c r="AF150" s="31" t="s">
        <v>61</v>
      </c>
      <c r="AG150" s="31" t="s">
        <v>61</v>
      </c>
      <c r="AH150" s="31"/>
    </row>
    <row r="151" spans="1:34" ht="15" hidden="1" thickBot="1" x14ac:dyDescent="0.35">
      <c r="A151" s="115">
        <f>Beosztás!A186</f>
        <v>0</v>
      </c>
      <c r="B151" s="82">
        <f>VLOOKUP(A151,Beosztás!A183:N489,14,)</f>
        <v>0</v>
      </c>
      <c r="C151" s="31" t="s">
        <v>61</v>
      </c>
      <c r="D151" s="31" t="s">
        <v>61</v>
      </c>
      <c r="E151" s="31" t="s">
        <v>61</v>
      </c>
      <c r="F151" s="31" t="s">
        <v>61</v>
      </c>
      <c r="G151" s="31" t="s">
        <v>61</v>
      </c>
      <c r="H151" s="31" t="s">
        <v>61</v>
      </c>
      <c r="I151" s="31" t="s">
        <v>61</v>
      </c>
      <c r="J151" s="31" t="s">
        <v>61</v>
      </c>
      <c r="K151" s="31" t="s">
        <v>61</v>
      </c>
      <c r="L151" s="31" t="s">
        <v>61</v>
      </c>
      <c r="M151" s="31" t="s">
        <v>61</v>
      </c>
      <c r="N151" s="31" t="s">
        <v>61</v>
      </c>
      <c r="O151" s="31" t="s">
        <v>61</v>
      </c>
      <c r="P151" s="31" t="s">
        <v>61</v>
      </c>
      <c r="Q151" s="31" t="s">
        <v>61</v>
      </c>
      <c r="R151" s="31" t="s">
        <v>61</v>
      </c>
      <c r="S151" s="31" t="s">
        <v>61</v>
      </c>
      <c r="T151" s="31" t="s">
        <v>61</v>
      </c>
      <c r="U151" s="31" t="s">
        <v>61</v>
      </c>
      <c r="V151" s="31" t="s">
        <v>61</v>
      </c>
      <c r="W151" s="31" t="s">
        <v>61</v>
      </c>
      <c r="X151" s="31" t="s">
        <v>61</v>
      </c>
      <c r="Y151" s="31" t="s">
        <v>61</v>
      </c>
      <c r="Z151" s="40" t="s">
        <v>61</v>
      </c>
      <c r="AA151" s="31" t="s">
        <v>61</v>
      </c>
      <c r="AB151" s="31" t="s">
        <v>61</v>
      </c>
      <c r="AC151" s="31" t="s">
        <v>61</v>
      </c>
      <c r="AD151" s="31" t="s">
        <v>61</v>
      </c>
      <c r="AE151" s="31" t="s">
        <v>61</v>
      </c>
      <c r="AF151" s="31" t="s">
        <v>61</v>
      </c>
      <c r="AG151" s="31" t="s">
        <v>61</v>
      </c>
      <c r="AH151" s="31"/>
    </row>
    <row r="152" spans="1:34" ht="15" hidden="1" thickBot="1" x14ac:dyDescent="0.35">
      <c r="A152" s="115">
        <f>Beosztás!A187</f>
        <v>0</v>
      </c>
      <c r="B152" s="82">
        <f>VLOOKUP(A152,Beosztás!A184:N490,14,)</f>
        <v>0</v>
      </c>
      <c r="C152" s="31" t="s">
        <v>61</v>
      </c>
      <c r="D152" s="31" t="s">
        <v>61</v>
      </c>
      <c r="E152" s="31" t="s">
        <v>61</v>
      </c>
      <c r="F152" s="31" t="s">
        <v>61</v>
      </c>
      <c r="G152" s="31" t="s">
        <v>61</v>
      </c>
      <c r="H152" s="31" t="s">
        <v>61</v>
      </c>
      <c r="I152" s="31" t="s">
        <v>61</v>
      </c>
      <c r="J152" s="31" t="s">
        <v>61</v>
      </c>
      <c r="K152" s="31" t="s">
        <v>61</v>
      </c>
      <c r="L152" s="31" t="s">
        <v>61</v>
      </c>
      <c r="M152" s="31" t="s">
        <v>61</v>
      </c>
      <c r="N152" s="31" t="s">
        <v>61</v>
      </c>
      <c r="O152" s="31" t="s">
        <v>61</v>
      </c>
      <c r="P152" s="31" t="s">
        <v>61</v>
      </c>
      <c r="Q152" s="31" t="s">
        <v>61</v>
      </c>
      <c r="R152" s="31" t="s">
        <v>61</v>
      </c>
      <c r="S152" s="31" t="s">
        <v>61</v>
      </c>
      <c r="T152" s="31" t="s">
        <v>61</v>
      </c>
      <c r="U152" s="31" t="s">
        <v>61</v>
      </c>
      <c r="V152" s="31" t="s">
        <v>61</v>
      </c>
      <c r="W152" s="31" t="s">
        <v>61</v>
      </c>
      <c r="X152" s="31" t="s">
        <v>61</v>
      </c>
      <c r="Y152" s="31" t="s">
        <v>61</v>
      </c>
      <c r="Z152" s="40" t="s">
        <v>61</v>
      </c>
      <c r="AA152" s="31" t="s">
        <v>61</v>
      </c>
      <c r="AB152" s="31" t="s">
        <v>61</v>
      </c>
      <c r="AC152" s="31" t="s">
        <v>61</v>
      </c>
      <c r="AD152" s="31" t="s">
        <v>61</v>
      </c>
      <c r="AE152" s="31" t="s">
        <v>61</v>
      </c>
      <c r="AF152" s="31" t="s">
        <v>61</v>
      </c>
      <c r="AG152" s="31" t="s">
        <v>61</v>
      </c>
      <c r="AH152" s="31"/>
    </row>
    <row r="153" spans="1:34" ht="15" hidden="1" thickBot="1" x14ac:dyDescent="0.35">
      <c r="A153" s="115">
        <f>Beosztás!A188</f>
        <v>0</v>
      </c>
      <c r="B153" s="82">
        <f>VLOOKUP(A153,Beosztás!A185:N491,14,)</f>
        <v>0</v>
      </c>
      <c r="C153" s="31" t="s">
        <v>61</v>
      </c>
      <c r="D153" s="31" t="s">
        <v>61</v>
      </c>
      <c r="E153" s="31" t="s">
        <v>61</v>
      </c>
      <c r="F153" s="31" t="s">
        <v>61</v>
      </c>
      <c r="G153" s="31" t="s">
        <v>61</v>
      </c>
      <c r="H153" s="31" t="s">
        <v>61</v>
      </c>
      <c r="I153" s="31" t="s">
        <v>61</v>
      </c>
      <c r="J153" s="31" t="s">
        <v>61</v>
      </c>
      <c r="K153" s="31" t="s">
        <v>61</v>
      </c>
      <c r="L153" s="31" t="s">
        <v>61</v>
      </c>
      <c r="M153" s="31" t="s">
        <v>61</v>
      </c>
      <c r="N153" s="31" t="s">
        <v>61</v>
      </c>
      <c r="O153" s="31" t="s">
        <v>61</v>
      </c>
      <c r="P153" s="31" t="s">
        <v>61</v>
      </c>
      <c r="Q153" s="31" t="s">
        <v>61</v>
      </c>
      <c r="R153" s="31" t="s">
        <v>61</v>
      </c>
      <c r="S153" s="31" t="s">
        <v>61</v>
      </c>
      <c r="T153" s="31" t="s">
        <v>61</v>
      </c>
      <c r="U153" s="31" t="s">
        <v>61</v>
      </c>
      <c r="V153" s="31" t="s">
        <v>61</v>
      </c>
      <c r="W153" s="31" t="s">
        <v>61</v>
      </c>
      <c r="X153" s="31" t="s">
        <v>61</v>
      </c>
      <c r="Y153" s="31" t="s">
        <v>61</v>
      </c>
      <c r="Z153" s="40" t="s">
        <v>61</v>
      </c>
      <c r="AA153" s="31" t="s">
        <v>61</v>
      </c>
      <c r="AB153" s="31" t="s">
        <v>61</v>
      </c>
      <c r="AC153" s="31" t="s">
        <v>61</v>
      </c>
      <c r="AD153" s="31" t="s">
        <v>61</v>
      </c>
      <c r="AE153" s="31" t="s">
        <v>61</v>
      </c>
      <c r="AF153" s="31" t="s">
        <v>61</v>
      </c>
      <c r="AG153" s="31" t="s">
        <v>61</v>
      </c>
      <c r="AH153" s="31"/>
    </row>
    <row r="154" spans="1:34" ht="15" hidden="1" thickBot="1" x14ac:dyDescent="0.35">
      <c r="A154" s="115">
        <f>Beosztás!A189</f>
        <v>0</v>
      </c>
      <c r="B154" s="82">
        <f>VLOOKUP(A154,Beosztás!A186:N492,14,)</f>
        <v>0</v>
      </c>
      <c r="C154" s="31" t="s">
        <v>61</v>
      </c>
      <c r="D154" s="31" t="s">
        <v>61</v>
      </c>
      <c r="E154" s="31" t="s">
        <v>61</v>
      </c>
      <c r="F154" s="31" t="s">
        <v>61</v>
      </c>
      <c r="G154" s="31" t="s">
        <v>61</v>
      </c>
      <c r="H154" s="31" t="s">
        <v>61</v>
      </c>
      <c r="I154" s="31" t="s">
        <v>61</v>
      </c>
      <c r="J154" s="31" t="s">
        <v>61</v>
      </c>
      <c r="K154" s="31" t="s">
        <v>61</v>
      </c>
      <c r="L154" s="31" t="s">
        <v>61</v>
      </c>
      <c r="M154" s="31" t="s">
        <v>61</v>
      </c>
      <c r="N154" s="31" t="s">
        <v>61</v>
      </c>
      <c r="O154" s="31" t="s">
        <v>61</v>
      </c>
      <c r="P154" s="31" t="s">
        <v>61</v>
      </c>
      <c r="Q154" s="31" t="s">
        <v>61</v>
      </c>
      <c r="R154" s="31" t="s">
        <v>61</v>
      </c>
      <c r="S154" s="31" t="s">
        <v>61</v>
      </c>
      <c r="T154" s="31" t="s">
        <v>61</v>
      </c>
      <c r="U154" s="31" t="s">
        <v>61</v>
      </c>
      <c r="V154" s="31" t="s">
        <v>61</v>
      </c>
      <c r="W154" s="31" t="s">
        <v>61</v>
      </c>
      <c r="X154" s="31" t="s">
        <v>61</v>
      </c>
      <c r="Y154" s="31" t="s">
        <v>61</v>
      </c>
      <c r="Z154" s="40" t="s">
        <v>61</v>
      </c>
      <c r="AA154" s="31" t="s">
        <v>61</v>
      </c>
      <c r="AB154" s="31" t="s">
        <v>61</v>
      </c>
      <c r="AC154" s="31" t="s">
        <v>61</v>
      </c>
      <c r="AD154" s="31" t="s">
        <v>61</v>
      </c>
      <c r="AE154" s="31" t="s">
        <v>61</v>
      </c>
      <c r="AF154" s="31" t="s">
        <v>61</v>
      </c>
      <c r="AG154" s="31" t="s">
        <v>61</v>
      </c>
      <c r="AH154" s="31"/>
    </row>
    <row r="155" spans="1:34" ht="15" hidden="1" thickBot="1" x14ac:dyDescent="0.35">
      <c r="A155" s="115">
        <f>Beosztás!A190</f>
        <v>0</v>
      </c>
      <c r="B155" s="82">
        <f>VLOOKUP(A155,Beosztás!A187:N493,14,)</f>
        <v>0</v>
      </c>
      <c r="C155" s="31" t="s">
        <v>61</v>
      </c>
      <c r="D155" s="31" t="s">
        <v>61</v>
      </c>
      <c r="E155" s="31" t="s">
        <v>61</v>
      </c>
      <c r="F155" s="31" t="s">
        <v>61</v>
      </c>
      <c r="G155" s="31" t="s">
        <v>61</v>
      </c>
      <c r="H155" s="31" t="s">
        <v>61</v>
      </c>
      <c r="I155" s="31" t="s">
        <v>61</v>
      </c>
      <c r="J155" s="31" t="s">
        <v>61</v>
      </c>
      <c r="K155" s="31" t="s">
        <v>61</v>
      </c>
      <c r="L155" s="31" t="s">
        <v>61</v>
      </c>
      <c r="M155" s="31" t="s">
        <v>61</v>
      </c>
      <c r="N155" s="31" t="s">
        <v>61</v>
      </c>
      <c r="O155" s="31" t="s">
        <v>61</v>
      </c>
      <c r="P155" s="31" t="s">
        <v>61</v>
      </c>
      <c r="Q155" s="31" t="s">
        <v>61</v>
      </c>
      <c r="R155" s="31" t="s">
        <v>61</v>
      </c>
      <c r="S155" s="31" t="s">
        <v>61</v>
      </c>
      <c r="T155" s="31" t="s">
        <v>61</v>
      </c>
      <c r="U155" s="31" t="s">
        <v>61</v>
      </c>
      <c r="V155" s="31" t="s">
        <v>61</v>
      </c>
      <c r="W155" s="31" t="s">
        <v>61</v>
      </c>
      <c r="X155" s="31" t="s">
        <v>61</v>
      </c>
      <c r="Y155" s="31" t="s">
        <v>61</v>
      </c>
      <c r="Z155" s="40" t="s">
        <v>61</v>
      </c>
      <c r="AA155" s="31" t="s">
        <v>61</v>
      </c>
      <c r="AB155" s="31" t="s">
        <v>61</v>
      </c>
      <c r="AC155" s="31" t="s">
        <v>61</v>
      </c>
      <c r="AD155" s="31" t="s">
        <v>61</v>
      </c>
      <c r="AE155" s="31" t="s">
        <v>61</v>
      </c>
      <c r="AF155" s="31" t="s">
        <v>61</v>
      </c>
      <c r="AG155" s="31" t="s">
        <v>61</v>
      </c>
      <c r="AH155" s="31"/>
    </row>
    <row r="156" spans="1:34" ht="15" hidden="1" thickBot="1" x14ac:dyDescent="0.35">
      <c r="A156" s="115">
        <f>Beosztás!A191</f>
        <v>0</v>
      </c>
      <c r="B156" s="82">
        <f>VLOOKUP(A156,Beosztás!A188:N494,14,)</f>
        <v>0</v>
      </c>
      <c r="C156" s="31" t="s">
        <v>61</v>
      </c>
      <c r="D156" s="31" t="s">
        <v>61</v>
      </c>
      <c r="E156" s="31" t="s">
        <v>61</v>
      </c>
      <c r="F156" s="31" t="s">
        <v>61</v>
      </c>
      <c r="G156" s="31" t="s">
        <v>61</v>
      </c>
      <c r="H156" s="31" t="s">
        <v>61</v>
      </c>
      <c r="I156" s="31" t="s">
        <v>61</v>
      </c>
      <c r="J156" s="31" t="s">
        <v>61</v>
      </c>
      <c r="K156" s="31" t="s">
        <v>61</v>
      </c>
      <c r="L156" s="31" t="s">
        <v>61</v>
      </c>
      <c r="M156" s="31" t="s">
        <v>61</v>
      </c>
      <c r="N156" s="31" t="s">
        <v>61</v>
      </c>
      <c r="O156" s="31" t="s">
        <v>61</v>
      </c>
      <c r="P156" s="31" t="s">
        <v>61</v>
      </c>
      <c r="Q156" s="31" t="s">
        <v>61</v>
      </c>
      <c r="R156" s="31" t="s">
        <v>61</v>
      </c>
      <c r="S156" s="31" t="s">
        <v>61</v>
      </c>
      <c r="T156" s="31" t="s">
        <v>61</v>
      </c>
      <c r="U156" s="31" t="s">
        <v>61</v>
      </c>
      <c r="V156" s="31" t="s">
        <v>61</v>
      </c>
      <c r="W156" s="31" t="s">
        <v>61</v>
      </c>
      <c r="X156" s="31" t="s">
        <v>61</v>
      </c>
      <c r="Y156" s="31" t="s">
        <v>61</v>
      </c>
      <c r="Z156" s="40" t="s">
        <v>61</v>
      </c>
      <c r="AA156" s="31" t="s">
        <v>61</v>
      </c>
      <c r="AB156" s="31" t="s">
        <v>61</v>
      </c>
      <c r="AC156" s="31" t="s">
        <v>61</v>
      </c>
      <c r="AD156" s="31" t="s">
        <v>61</v>
      </c>
      <c r="AE156" s="31" t="s">
        <v>61</v>
      </c>
      <c r="AF156" s="31" t="s">
        <v>61</v>
      </c>
      <c r="AG156" s="31" t="s">
        <v>61</v>
      </c>
      <c r="AH156" s="31"/>
    </row>
    <row r="157" spans="1:34" ht="15" hidden="1" thickBot="1" x14ac:dyDescent="0.35">
      <c r="A157" s="115">
        <f>Beosztás!A192</f>
        <v>0</v>
      </c>
      <c r="B157" s="82">
        <f>VLOOKUP(A157,Beosztás!A189:N495,14,)</f>
        <v>0</v>
      </c>
      <c r="C157" s="31" t="s">
        <v>61</v>
      </c>
      <c r="D157" s="31" t="s">
        <v>61</v>
      </c>
      <c r="E157" s="31" t="s">
        <v>61</v>
      </c>
      <c r="F157" s="31" t="s">
        <v>61</v>
      </c>
      <c r="G157" s="31" t="s">
        <v>61</v>
      </c>
      <c r="H157" s="31" t="s">
        <v>61</v>
      </c>
      <c r="I157" s="31" t="s">
        <v>61</v>
      </c>
      <c r="J157" s="31" t="s">
        <v>61</v>
      </c>
      <c r="K157" s="31" t="s">
        <v>61</v>
      </c>
      <c r="L157" s="31" t="s">
        <v>61</v>
      </c>
      <c r="M157" s="31" t="s">
        <v>61</v>
      </c>
      <c r="N157" s="31" t="s">
        <v>61</v>
      </c>
      <c r="O157" s="31" t="s">
        <v>61</v>
      </c>
      <c r="P157" s="31" t="s">
        <v>61</v>
      </c>
      <c r="Q157" s="31" t="s">
        <v>61</v>
      </c>
      <c r="R157" s="31" t="s">
        <v>61</v>
      </c>
      <c r="S157" s="31" t="s">
        <v>61</v>
      </c>
      <c r="T157" s="31" t="s">
        <v>61</v>
      </c>
      <c r="U157" s="31" t="s">
        <v>61</v>
      </c>
      <c r="V157" s="31" t="s">
        <v>61</v>
      </c>
      <c r="W157" s="31" t="s">
        <v>61</v>
      </c>
      <c r="X157" s="31" t="s">
        <v>61</v>
      </c>
      <c r="Y157" s="31" t="s">
        <v>61</v>
      </c>
      <c r="Z157" s="40" t="s">
        <v>61</v>
      </c>
      <c r="AA157" s="31" t="s">
        <v>61</v>
      </c>
      <c r="AB157" s="31" t="s">
        <v>61</v>
      </c>
      <c r="AC157" s="31" t="s">
        <v>61</v>
      </c>
      <c r="AD157" s="31" t="s">
        <v>61</v>
      </c>
      <c r="AE157" s="31" t="s">
        <v>61</v>
      </c>
      <c r="AF157" s="31" t="s">
        <v>61</v>
      </c>
      <c r="AG157" s="31" t="s">
        <v>61</v>
      </c>
      <c r="AH157" s="31"/>
    </row>
    <row r="158" spans="1:34" ht="15" hidden="1" thickBot="1" x14ac:dyDescent="0.35">
      <c r="A158" s="115">
        <f>Beosztás!A193</f>
        <v>0</v>
      </c>
      <c r="B158" s="82">
        <f>VLOOKUP(A158,Beosztás!A190:N496,14,)</f>
        <v>0</v>
      </c>
      <c r="C158" s="31" t="s">
        <v>61</v>
      </c>
      <c r="D158" s="31" t="s">
        <v>61</v>
      </c>
      <c r="E158" s="31" t="s">
        <v>61</v>
      </c>
      <c r="F158" s="31" t="s">
        <v>61</v>
      </c>
      <c r="G158" s="31" t="s">
        <v>61</v>
      </c>
      <c r="H158" s="31" t="s">
        <v>61</v>
      </c>
      <c r="I158" s="31" t="s">
        <v>61</v>
      </c>
      <c r="J158" s="31" t="s">
        <v>61</v>
      </c>
      <c r="K158" s="31" t="s">
        <v>61</v>
      </c>
      <c r="L158" s="31" t="s">
        <v>61</v>
      </c>
      <c r="M158" s="31" t="s">
        <v>61</v>
      </c>
      <c r="N158" s="31" t="s">
        <v>61</v>
      </c>
      <c r="O158" s="31" t="s">
        <v>61</v>
      </c>
      <c r="P158" s="31" t="s">
        <v>61</v>
      </c>
      <c r="Q158" s="31" t="s">
        <v>61</v>
      </c>
      <c r="R158" s="31" t="s">
        <v>61</v>
      </c>
      <c r="S158" s="31" t="s">
        <v>61</v>
      </c>
      <c r="T158" s="31" t="s">
        <v>61</v>
      </c>
      <c r="U158" s="31" t="s">
        <v>61</v>
      </c>
      <c r="V158" s="31" t="s">
        <v>61</v>
      </c>
      <c r="W158" s="31" t="s">
        <v>61</v>
      </c>
      <c r="X158" s="31" t="s">
        <v>61</v>
      </c>
      <c r="Y158" s="31" t="s">
        <v>61</v>
      </c>
      <c r="Z158" s="40" t="s">
        <v>61</v>
      </c>
      <c r="AA158" s="31" t="s">
        <v>61</v>
      </c>
      <c r="AB158" s="31" t="s">
        <v>61</v>
      </c>
      <c r="AC158" s="31" t="s">
        <v>61</v>
      </c>
      <c r="AD158" s="31" t="s">
        <v>61</v>
      </c>
      <c r="AE158" s="31" t="s">
        <v>61</v>
      </c>
      <c r="AF158" s="31" t="s">
        <v>61</v>
      </c>
      <c r="AG158" s="31" t="s">
        <v>61</v>
      </c>
      <c r="AH158" s="31"/>
    </row>
    <row r="159" spans="1:34" ht="15" hidden="1" thickBot="1" x14ac:dyDescent="0.35">
      <c r="A159" s="115">
        <f>Beosztás!A194</f>
        <v>0</v>
      </c>
      <c r="B159" s="82">
        <f>VLOOKUP(A159,Beosztás!A191:N497,14,)</f>
        <v>0</v>
      </c>
      <c r="C159" s="31" t="s">
        <v>61</v>
      </c>
      <c r="D159" s="31" t="s">
        <v>61</v>
      </c>
      <c r="E159" s="31" t="s">
        <v>61</v>
      </c>
      <c r="F159" s="31" t="s">
        <v>61</v>
      </c>
      <c r="G159" s="31" t="s">
        <v>61</v>
      </c>
      <c r="H159" s="31" t="s">
        <v>61</v>
      </c>
      <c r="I159" s="31" t="s">
        <v>61</v>
      </c>
      <c r="J159" s="31" t="s">
        <v>61</v>
      </c>
      <c r="K159" s="31" t="s">
        <v>61</v>
      </c>
      <c r="L159" s="31" t="s">
        <v>61</v>
      </c>
      <c r="M159" s="31" t="s">
        <v>61</v>
      </c>
      <c r="N159" s="31" t="s">
        <v>61</v>
      </c>
      <c r="O159" s="31" t="s">
        <v>61</v>
      </c>
      <c r="P159" s="31" t="s">
        <v>61</v>
      </c>
      <c r="Q159" s="31" t="s">
        <v>61</v>
      </c>
      <c r="R159" s="31" t="s">
        <v>61</v>
      </c>
      <c r="S159" s="31" t="s">
        <v>61</v>
      </c>
      <c r="T159" s="31" t="s">
        <v>61</v>
      </c>
      <c r="U159" s="31" t="s">
        <v>61</v>
      </c>
      <c r="V159" s="31" t="s">
        <v>61</v>
      </c>
      <c r="W159" s="31" t="s">
        <v>61</v>
      </c>
      <c r="X159" s="31" t="s">
        <v>61</v>
      </c>
      <c r="Y159" s="31" t="s">
        <v>61</v>
      </c>
      <c r="Z159" s="40" t="s">
        <v>61</v>
      </c>
      <c r="AA159" s="31" t="s">
        <v>61</v>
      </c>
      <c r="AB159" s="31" t="s">
        <v>61</v>
      </c>
      <c r="AC159" s="31" t="s">
        <v>61</v>
      </c>
      <c r="AD159" s="31" t="s">
        <v>61</v>
      </c>
      <c r="AE159" s="31" t="s">
        <v>61</v>
      </c>
      <c r="AF159" s="31" t="s">
        <v>61</v>
      </c>
      <c r="AG159" s="31" t="s">
        <v>61</v>
      </c>
      <c r="AH159" s="31"/>
    </row>
    <row r="160" spans="1:34" ht="15" hidden="1" thickBot="1" x14ac:dyDescent="0.35">
      <c r="A160" s="115">
        <f>Beosztás!A195</f>
        <v>0</v>
      </c>
      <c r="B160" s="82">
        <f>VLOOKUP(A160,Beosztás!A192:N498,14,)</f>
        <v>0</v>
      </c>
      <c r="C160" s="31" t="s">
        <v>61</v>
      </c>
      <c r="D160" s="31" t="s">
        <v>61</v>
      </c>
      <c r="E160" s="31" t="s">
        <v>61</v>
      </c>
      <c r="F160" s="31" t="s">
        <v>61</v>
      </c>
      <c r="G160" s="31" t="s">
        <v>61</v>
      </c>
      <c r="H160" s="31" t="s">
        <v>61</v>
      </c>
      <c r="I160" s="31" t="s">
        <v>61</v>
      </c>
      <c r="J160" s="31" t="s">
        <v>61</v>
      </c>
      <c r="K160" s="31" t="s">
        <v>61</v>
      </c>
      <c r="L160" s="31" t="s">
        <v>61</v>
      </c>
      <c r="M160" s="31" t="s">
        <v>61</v>
      </c>
      <c r="N160" s="31" t="s">
        <v>61</v>
      </c>
      <c r="O160" s="31" t="s">
        <v>61</v>
      </c>
      <c r="P160" s="31" t="s">
        <v>61</v>
      </c>
      <c r="Q160" s="31" t="s">
        <v>61</v>
      </c>
      <c r="R160" s="31" t="s">
        <v>61</v>
      </c>
      <c r="S160" s="31" t="s">
        <v>61</v>
      </c>
      <c r="T160" s="31" t="s">
        <v>61</v>
      </c>
      <c r="U160" s="31" t="s">
        <v>61</v>
      </c>
      <c r="V160" s="31" t="s">
        <v>61</v>
      </c>
      <c r="W160" s="31" t="s">
        <v>61</v>
      </c>
      <c r="X160" s="31" t="s">
        <v>61</v>
      </c>
      <c r="Y160" s="31" t="s">
        <v>61</v>
      </c>
      <c r="Z160" s="40" t="s">
        <v>61</v>
      </c>
      <c r="AA160" s="31" t="s">
        <v>61</v>
      </c>
      <c r="AB160" s="31" t="s">
        <v>61</v>
      </c>
      <c r="AC160" s="31" t="s">
        <v>61</v>
      </c>
      <c r="AD160" s="31" t="s">
        <v>61</v>
      </c>
      <c r="AE160" s="31" t="s">
        <v>61</v>
      </c>
      <c r="AF160" s="31" t="s">
        <v>61</v>
      </c>
      <c r="AG160" s="31" t="s">
        <v>61</v>
      </c>
      <c r="AH160" s="31"/>
    </row>
    <row r="161" spans="1:34" ht="15" hidden="1" thickBot="1" x14ac:dyDescent="0.35">
      <c r="A161" s="115">
        <f>Beosztás!A196</f>
        <v>0</v>
      </c>
      <c r="B161" s="82">
        <f>VLOOKUP(A161,Beosztás!A193:N499,14,)</f>
        <v>0</v>
      </c>
      <c r="C161" s="31" t="s">
        <v>61</v>
      </c>
      <c r="D161" s="40" t="s">
        <v>61</v>
      </c>
      <c r="E161" s="40" t="s">
        <v>61</v>
      </c>
      <c r="F161" s="40" t="s">
        <v>61</v>
      </c>
      <c r="G161" s="40" t="s">
        <v>61</v>
      </c>
      <c r="H161" s="40" t="s">
        <v>61</v>
      </c>
      <c r="I161" s="40" t="s">
        <v>61</v>
      </c>
      <c r="J161" s="40" t="s">
        <v>61</v>
      </c>
      <c r="K161" s="40" t="s">
        <v>61</v>
      </c>
      <c r="L161" s="40" t="s">
        <v>61</v>
      </c>
      <c r="M161" s="40" t="s">
        <v>61</v>
      </c>
      <c r="N161" s="40" t="s">
        <v>61</v>
      </c>
      <c r="O161" s="40" t="s">
        <v>61</v>
      </c>
      <c r="P161" s="40" t="s">
        <v>61</v>
      </c>
      <c r="Q161" s="40" t="s">
        <v>61</v>
      </c>
      <c r="R161" s="40" t="s">
        <v>61</v>
      </c>
      <c r="S161" s="40" t="s">
        <v>61</v>
      </c>
      <c r="T161" s="40" t="s">
        <v>61</v>
      </c>
      <c r="U161" s="40" t="s">
        <v>61</v>
      </c>
      <c r="V161" s="40" t="s">
        <v>61</v>
      </c>
      <c r="W161" s="40" t="s">
        <v>61</v>
      </c>
      <c r="X161" s="40" t="s">
        <v>61</v>
      </c>
      <c r="Y161" s="40" t="s">
        <v>61</v>
      </c>
      <c r="Z161" s="40" t="s">
        <v>61</v>
      </c>
      <c r="AA161" s="40" t="s">
        <v>61</v>
      </c>
      <c r="AB161" s="40" t="s">
        <v>61</v>
      </c>
      <c r="AC161" s="40" t="s">
        <v>61</v>
      </c>
      <c r="AD161" s="40" t="s">
        <v>61</v>
      </c>
      <c r="AE161" s="40" t="s">
        <v>61</v>
      </c>
      <c r="AF161" s="40" t="s">
        <v>61</v>
      </c>
      <c r="AG161" s="40" t="s">
        <v>61</v>
      </c>
      <c r="AH161" s="40"/>
    </row>
    <row r="162" spans="1:34" ht="15" hidden="1" thickBot="1" x14ac:dyDescent="0.35">
      <c r="A162" s="115">
        <f>Beosztás!A197</f>
        <v>0</v>
      </c>
      <c r="B162" s="82">
        <f>VLOOKUP(A162,Beosztás!A194:N500,14,)</f>
        <v>0</v>
      </c>
      <c r="C162" s="31" t="s">
        <v>61</v>
      </c>
      <c r="D162" s="31" t="s">
        <v>61</v>
      </c>
      <c r="E162" s="31" t="s">
        <v>61</v>
      </c>
      <c r="F162" s="31" t="s">
        <v>61</v>
      </c>
      <c r="G162" s="31" t="s">
        <v>61</v>
      </c>
      <c r="H162" s="31" t="s">
        <v>61</v>
      </c>
      <c r="I162" s="31" t="s">
        <v>61</v>
      </c>
      <c r="J162" s="31" t="s">
        <v>61</v>
      </c>
      <c r="K162" s="31" t="s">
        <v>61</v>
      </c>
      <c r="L162" s="31" t="s">
        <v>61</v>
      </c>
      <c r="M162" s="31" t="s">
        <v>61</v>
      </c>
      <c r="N162" s="31" t="s">
        <v>61</v>
      </c>
      <c r="O162" s="31" t="s">
        <v>61</v>
      </c>
      <c r="P162" s="31" t="s">
        <v>61</v>
      </c>
      <c r="Q162" s="31" t="s">
        <v>61</v>
      </c>
      <c r="R162" s="31" t="s">
        <v>61</v>
      </c>
      <c r="S162" s="31" t="s">
        <v>61</v>
      </c>
      <c r="T162" s="31" t="s">
        <v>61</v>
      </c>
      <c r="U162" s="31" t="s">
        <v>61</v>
      </c>
      <c r="V162" s="31" t="s">
        <v>61</v>
      </c>
      <c r="W162" s="31" t="s">
        <v>61</v>
      </c>
      <c r="X162" s="31" t="s">
        <v>61</v>
      </c>
      <c r="Y162" s="31" t="s">
        <v>61</v>
      </c>
      <c r="Z162" s="40" t="s">
        <v>61</v>
      </c>
      <c r="AA162" s="31" t="s">
        <v>61</v>
      </c>
      <c r="AB162" s="31" t="s">
        <v>61</v>
      </c>
      <c r="AC162" s="31" t="s">
        <v>61</v>
      </c>
      <c r="AD162" s="31" t="s">
        <v>61</v>
      </c>
      <c r="AE162" s="31" t="s">
        <v>61</v>
      </c>
      <c r="AF162" s="31" t="s">
        <v>61</v>
      </c>
      <c r="AG162" s="31" t="s">
        <v>61</v>
      </c>
      <c r="AH162" s="31"/>
    </row>
    <row r="163" spans="1:34" ht="15" hidden="1" thickBot="1" x14ac:dyDescent="0.35">
      <c r="A163" s="115">
        <f>Beosztás!A198</f>
        <v>0</v>
      </c>
      <c r="B163" s="82">
        <f>VLOOKUP(A163,Beosztás!A195:N501,14,)</f>
        <v>0</v>
      </c>
      <c r="C163" s="31" t="s">
        <v>61</v>
      </c>
      <c r="D163" s="31" t="s">
        <v>61</v>
      </c>
      <c r="E163" s="31" t="s">
        <v>61</v>
      </c>
      <c r="F163" s="31" t="s">
        <v>61</v>
      </c>
      <c r="G163" s="31" t="s">
        <v>61</v>
      </c>
      <c r="H163" s="31" t="s">
        <v>61</v>
      </c>
      <c r="I163" s="31" t="s">
        <v>61</v>
      </c>
      <c r="J163" s="31" t="s">
        <v>61</v>
      </c>
      <c r="K163" s="31" t="s">
        <v>61</v>
      </c>
      <c r="L163" s="31" t="s">
        <v>61</v>
      </c>
      <c r="M163" s="31" t="s">
        <v>61</v>
      </c>
      <c r="N163" s="31" t="s">
        <v>61</v>
      </c>
      <c r="O163" s="31" t="s">
        <v>61</v>
      </c>
      <c r="P163" s="31" t="s">
        <v>61</v>
      </c>
      <c r="Q163" s="31" t="s">
        <v>61</v>
      </c>
      <c r="R163" s="31" t="s">
        <v>61</v>
      </c>
      <c r="S163" s="31" t="s">
        <v>61</v>
      </c>
      <c r="T163" s="31" t="s">
        <v>61</v>
      </c>
      <c r="U163" s="31" t="s">
        <v>61</v>
      </c>
      <c r="V163" s="31" t="s">
        <v>61</v>
      </c>
      <c r="W163" s="31" t="s">
        <v>61</v>
      </c>
      <c r="X163" s="31" t="s">
        <v>61</v>
      </c>
      <c r="Y163" s="31" t="s">
        <v>61</v>
      </c>
      <c r="Z163" s="152" t="s">
        <v>61</v>
      </c>
      <c r="AA163" s="31" t="s">
        <v>61</v>
      </c>
      <c r="AB163" s="31" t="s">
        <v>61</v>
      </c>
      <c r="AC163" s="31" t="s">
        <v>61</v>
      </c>
      <c r="AD163" s="31" t="s">
        <v>61</v>
      </c>
      <c r="AE163" s="31" t="s">
        <v>61</v>
      </c>
      <c r="AF163" s="31" t="s">
        <v>61</v>
      </c>
      <c r="AG163" s="31" t="s">
        <v>61</v>
      </c>
      <c r="AH163" s="31"/>
    </row>
    <row r="164" spans="1:34" ht="15" hidden="1" thickBot="1" x14ac:dyDescent="0.35">
      <c r="A164" s="115">
        <f>Beosztás!A199</f>
        <v>0</v>
      </c>
      <c r="B164" s="82">
        <f>VLOOKUP(A164,Beosztás!A196:N502,14,)</f>
        <v>0</v>
      </c>
      <c r="C164" s="31" t="s">
        <v>61</v>
      </c>
      <c r="D164" s="31" t="s">
        <v>61</v>
      </c>
      <c r="E164" s="31" t="s">
        <v>61</v>
      </c>
      <c r="F164" s="31" t="s">
        <v>61</v>
      </c>
      <c r="G164" s="31" t="s">
        <v>61</v>
      </c>
      <c r="H164" s="31" t="s">
        <v>61</v>
      </c>
      <c r="I164" s="31" t="s">
        <v>61</v>
      </c>
      <c r="J164" s="31" t="s">
        <v>61</v>
      </c>
      <c r="K164" s="31" t="s">
        <v>61</v>
      </c>
      <c r="L164" s="31" t="s">
        <v>61</v>
      </c>
      <c r="M164" s="31" t="s">
        <v>61</v>
      </c>
      <c r="N164" s="31" t="s">
        <v>61</v>
      </c>
      <c r="O164" s="31" t="s">
        <v>61</v>
      </c>
      <c r="P164" s="31" t="s">
        <v>61</v>
      </c>
      <c r="Q164" s="31" t="s">
        <v>61</v>
      </c>
      <c r="R164" s="31" t="s">
        <v>61</v>
      </c>
      <c r="S164" s="31" t="s">
        <v>61</v>
      </c>
      <c r="T164" s="31" t="s">
        <v>61</v>
      </c>
      <c r="U164" s="31" t="s">
        <v>61</v>
      </c>
      <c r="V164" s="31" t="s">
        <v>61</v>
      </c>
      <c r="W164" s="31" t="s">
        <v>61</v>
      </c>
      <c r="X164" s="31" t="s">
        <v>61</v>
      </c>
      <c r="Y164" s="31" t="s">
        <v>61</v>
      </c>
      <c r="Z164" s="158" t="s">
        <v>61</v>
      </c>
      <c r="AA164" s="31" t="s">
        <v>61</v>
      </c>
      <c r="AB164" s="31" t="s">
        <v>61</v>
      </c>
      <c r="AC164" s="31" t="s">
        <v>61</v>
      </c>
      <c r="AD164" s="31" t="s">
        <v>61</v>
      </c>
      <c r="AE164" s="31" t="s">
        <v>61</v>
      </c>
      <c r="AF164" s="31" t="s">
        <v>61</v>
      </c>
      <c r="AG164" s="31" t="s">
        <v>61</v>
      </c>
      <c r="AH164" s="31"/>
    </row>
    <row r="165" spans="1:34" ht="15" hidden="1" thickBot="1" x14ac:dyDescent="0.35">
      <c r="A165" s="115">
        <f>Beosztás!A200</f>
        <v>0</v>
      </c>
      <c r="B165" s="82">
        <f>VLOOKUP(A165,Beosztás!A197:N503,14,)</f>
        <v>0</v>
      </c>
      <c r="C165" s="31" t="s">
        <v>61</v>
      </c>
      <c r="D165" s="31" t="s">
        <v>61</v>
      </c>
      <c r="E165" s="31" t="s">
        <v>61</v>
      </c>
      <c r="F165" s="31" t="s">
        <v>61</v>
      </c>
      <c r="G165" s="31" t="s">
        <v>61</v>
      </c>
      <c r="H165" s="31" t="s">
        <v>61</v>
      </c>
      <c r="I165" s="31" t="s">
        <v>61</v>
      </c>
      <c r="J165" s="31" t="s">
        <v>61</v>
      </c>
      <c r="K165" s="31" t="s">
        <v>61</v>
      </c>
      <c r="L165" s="31" t="s">
        <v>61</v>
      </c>
      <c r="M165" s="31" t="s">
        <v>61</v>
      </c>
      <c r="N165" s="31" t="s">
        <v>61</v>
      </c>
      <c r="O165" s="31" t="s">
        <v>61</v>
      </c>
      <c r="P165" s="31" t="s">
        <v>61</v>
      </c>
      <c r="Q165" s="31" t="s">
        <v>61</v>
      </c>
      <c r="R165" s="31" t="s">
        <v>61</v>
      </c>
      <c r="S165" s="31" t="s">
        <v>61</v>
      </c>
      <c r="T165" s="31" t="s">
        <v>61</v>
      </c>
      <c r="U165" s="31" t="s">
        <v>61</v>
      </c>
      <c r="V165" s="31" t="s">
        <v>61</v>
      </c>
      <c r="W165" s="31" t="s">
        <v>61</v>
      </c>
      <c r="X165" s="31" t="s">
        <v>61</v>
      </c>
      <c r="Y165" s="31" t="s">
        <v>61</v>
      </c>
      <c r="Z165" s="40" t="s">
        <v>61</v>
      </c>
      <c r="AA165" s="31" t="s">
        <v>61</v>
      </c>
      <c r="AB165" s="31" t="s">
        <v>61</v>
      </c>
      <c r="AC165" s="31" t="s">
        <v>61</v>
      </c>
      <c r="AD165" s="31" t="s">
        <v>61</v>
      </c>
      <c r="AE165" s="31" t="s">
        <v>61</v>
      </c>
      <c r="AF165" s="31" t="s">
        <v>61</v>
      </c>
      <c r="AG165" s="31" t="s">
        <v>61</v>
      </c>
      <c r="AH165" s="31"/>
    </row>
    <row r="166" spans="1:34" ht="15" hidden="1" thickBot="1" x14ac:dyDescent="0.35">
      <c r="A166" s="115">
        <f>Beosztás!A201</f>
        <v>0</v>
      </c>
      <c r="B166" s="82">
        <f>VLOOKUP(A166,Beosztás!A198:N504,14,)</f>
        <v>0</v>
      </c>
      <c r="C166" s="31" t="s">
        <v>61</v>
      </c>
      <c r="D166" s="31" t="s">
        <v>61</v>
      </c>
      <c r="E166" s="31" t="s">
        <v>61</v>
      </c>
      <c r="F166" s="31" t="s">
        <v>61</v>
      </c>
      <c r="G166" s="31" t="s">
        <v>61</v>
      </c>
      <c r="H166" s="31" t="s">
        <v>61</v>
      </c>
      <c r="I166" s="31" t="s">
        <v>61</v>
      </c>
      <c r="J166" s="31" t="s">
        <v>61</v>
      </c>
      <c r="K166" s="31" t="s">
        <v>61</v>
      </c>
      <c r="L166" s="31" t="s">
        <v>61</v>
      </c>
      <c r="M166" s="31" t="s">
        <v>61</v>
      </c>
      <c r="N166" s="31" t="s">
        <v>61</v>
      </c>
      <c r="O166" s="31" t="s">
        <v>61</v>
      </c>
      <c r="P166" s="31" t="s">
        <v>61</v>
      </c>
      <c r="Q166" s="31" t="s">
        <v>61</v>
      </c>
      <c r="R166" s="31" t="s">
        <v>61</v>
      </c>
      <c r="S166" s="31" t="s">
        <v>61</v>
      </c>
      <c r="T166" s="31" t="s">
        <v>61</v>
      </c>
      <c r="U166" s="31" t="s">
        <v>61</v>
      </c>
      <c r="V166" s="31" t="s">
        <v>61</v>
      </c>
      <c r="W166" s="31" t="s">
        <v>61</v>
      </c>
      <c r="X166" s="31" t="s">
        <v>61</v>
      </c>
      <c r="Y166" s="31" t="s">
        <v>61</v>
      </c>
      <c r="Z166" s="40" t="s">
        <v>61</v>
      </c>
      <c r="AA166" s="31" t="s">
        <v>61</v>
      </c>
      <c r="AB166" s="31" t="s">
        <v>61</v>
      </c>
      <c r="AC166" s="31" t="s">
        <v>61</v>
      </c>
      <c r="AD166" s="31" t="s">
        <v>61</v>
      </c>
      <c r="AE166" s="31" t="s">
        <v>61</v>
      </c>
      <c r="AF166" s="31" t="s">
        <v>61</v>
      </c>
      <c r="AG166" s="31" t="s">
        <v>61</v>
      </c>
      <c r="AH166" s="31"/>
    </row>
    <row r="167" spans="1:34" ht="15" hidden="1" thickBot="1" x14ac:dyDescent="0.35">
      <c r="A167" s="115">
        <f>Beosztás!A202</f>
        <v>0</v>
      </c>
      <c r="B167" s="82">
        <f>VLOOKUP(A167,Beosztás!A199:N505,14,)</f>
        <v>0</v>
      </c>
      <c r="C167" s="31" t="s">
        <v>61</v>
      </c>
      <c r="D167" s="31" t="s">
        <v>61</v>
      </c>
      <c r="E167" s="31" t="s">
        <v>61</v>
      </c>
      <c r="F167" s="31" t="s">
        <v>61</v>
      </c>
      <c r="G167" s="31" t="s">
        <v>61</v>
      </c>
      <c r="H167" s="31" t="s">
        <v>61</v>
      </c>
      <c r="I167" s="31" t="s">
        <v>61</v>
      </c>
      <c r="J167" s="31" t="s">
        <v>61</v>
      </c>
      <c r="K167" s="31" t="s">
        <v>61</v>
      </c>
      <c r="L167" s="31" t="s">
        <v>61</v>
      </c>
      <c r="M167" s="31" t="s">
        <v>61</v>
      </c>
      <c r="N167" s="31" t="s">
        <v>61</v>
      </c>
      <c r="O167" s="31" t="s">
        <v>61</v>
      </c>
      <c r="P167" s="31" t="s">
        <v>61</v>
      </c>
      <c r="Q167" s="31" t="s">
        <v>61</v>
      </c>
      <c r="R167" s="31" t="s">
        <v>61</v>
      </c>
      <c r="S167" s="31" t="s">
        <v>61</v>
      </c>
      <c r="T167" s="31" t="s">
        <v>61</v>
      </c>
      <c r="U167" s="31" t="s">
        <v>61</v>
      </c>
      <c r="V167" s="31" t="s">
        <v>61</v>
      </c>
      <c r="W167" s="31" t="s">
        <v>61</v>
      </c>
      <c r="X167" s="31" t="s">
        <v>61</v>
      </c>
      <c r="Y167" s="31" t="s">
        <v>61</v>
      </c>
      <c r="Z167" s="40" t="s">
        <v>61</v>
      </c>
      <c r="AA167" s="31" t="s">
        <v>61</v>
      </c>
      <c r="AB167" s="31" t="s">
        <v>61</v>
      </c>
      <c r="AC167" s="31" t="s">
        <v>61</v>
      </c>
      <c r="AD167" s="31" t="s">
        <v>61</v>
      </c>
      <c r="AE167" s="31" t="s">
        <v>61</v>
      </c>
      <c r="AF167" s="31" t="s">
        <v>61</v>
      </c>
      <c r="AG167" s="31" t="s">
        <v>61</v>
      </c>
      <c r="AH167" s="31"/>
    </row>
    <row r="168" spans="1:34" ht="15" hidden="1" thickBot="1" x14ac:dyDescent="0.35">
      <c r="A168" s="115">
        <f>Beosztás!A203</f>
        <v>0</v>
      </c>
      <c r="B168" s="82">
        <f>VLOOKUP(A168,Beosztás!A200:N506,14,)</f>
        <v>0</v>
      </c>
      <c r="C168" s="31" t="s">
        <v>61</v>
      </c>
      <c r="D168" s="31" t="s">
        <v>61</v>
      </c>
      <c r="E168" s="31" t="s">
        <v>61</v>
      </c>
      <c r="F168" s="31" t="s">
        <v>61</v>
      </c>
      <c r="G168" s="31" t="s">
        <v>61</v>
      </c>
      <c r="H168" s="31" t="s">
        <v>61</v>
      </c>
      <c r="I168" s="31" t="s">
        <v>61</v>
      </c>
      <c r="J168" s="31" t="s">
        <v>61</v>
      </c>
      <c r="K168" s="31" t="s">
        <v>61</v>
      </c>
      <c r="L168" s="31" t="s">
        <v>61</v>
      </c>
      <c r="M168" s="31" t="s">
        <v>61</v>
      </c>
      <c r="N168" s="31" t="s">
        <v>61</v>
      </c>
      <c r="O168" s="31" t="s">
        <v>61</v>
      </c>
      <c r="P168" s="31" t="s">
        <v>61</v>
      </c>
      <c r="Q168" s="31" t="s">
        <v>61</v>
      </c>
      <c r="R168" s="31" t="s">
        <v>61</v>
      </c>
      <c r="S168" s="31" t="s">
        <v>61</v>
      </c>
      <c r="T168" s="31" t="s">
        <v>61</v>
      </c>
      <c r="U168" s="31" t="s">
        <v>61</v>
      </c>
      <c r="V168" s="31" t="s">
        <v>61</v>
      </c>
      <c r="W168" s="31" t="s">
        <v>61</v>
      </c>
      <c r="X168" s="31" t="s">
        <v>61</v>
      </c>
      <c r="Y168" s="31" t="s">
        <v>61</v>
      </c>
      <c r="Z168" s="40" t="s">
        <v>61</v>
      </c>
      <c r="AA168" s="31" t="s">
        <v>61</v>
      </c>
      <c r="AB168" s="31" t="s">
        <v>61</v>
      </c>
      <c r="AC168" s="31" t="s">
        <v>61</v>
      </c>
      <c r="AD168" s="31" t="s">
        <v>61</v>
      </c>
      <c r="AE168" s="31" t="s">
        <v>61</v>
      </c>
      <c r="AF168" s="31" t="s">
        <v>61</v>
      </c>
      <c r="AG168" s="31" t="s">
        <v>61</v>
      </c>
      <c r="AH168" s="31"/>
    </row>
    <row r="169" spans="1:34" ht="15" hidden="1" thickBot="1" x14ac:dyDescent="0.35">
      <c r="A169" s="115">
        <f>Beosztás!A204</f>
        <v>0</v>
      </c>
      <c r="B169" s="82">
        <f>VLOOKUP(A169,Beosztás!A201:N507,14,)</f>
        <v>0</v>
      </c>
      <c r="C169" s="31" t="s">
        <v>61</v>
      </c>
      <c r="D169" s="31" t="s">
        <v>61</v>
      </c>
      <c r="E169" s="31" t="s">
        <v>61</v>
      </c>
      <c r="F169" s="31" t="s">
        <v>61</v>
      </c>
      <c r="G169" s="31" t="s">
        <v>61</v>
      </c>
      <c r="H169" s="31" t="s">
        <v>61</v>
      </c>
      <c r="I169" s="31" t="s">
        <v>61</v>
      </c>
      <c r="J169" s="31" t="s">
        <v>61</v>
      </c>
      <c r="K169" s="31" t="s">
        <v>61</v>
      </c>
      <c r="L169" s="31" t="s">
        <v>61</v>
      </c>
      <c r="M169" s="31" t="s">
        <v>61</v>
      </c>
      <c r="N169" s="31" t="s">
        <v>61</v>
      </c>
      <c r="O169" s="31" t="s">
        <v>61</v>
      </c>
      <c r="P169" s="31" t="s">
        <v>61</v>
      </c>
      <c r="Q169" s="31" t="s">
        <v>61</v>
      </c>
      <c r="R169" s="31" t="s">
        <v>61</v>
      </c>
      <c r="S169" s="31" t="s">
        <v>61</v>
      </c>
      <c r="T169" s="31" t="s">
        <v>61</v>
      </c>
      <c r="U169" s="31" t="s">
        <v>61</v>
      </c>
      <c r="V169" s="31" t="s">
        <v>61</v>
      </c>
      <c r="W169" s="31" t="s">
        <v>61</v>
      </c>
      <c r="X169" s="31" t="s">
        <v>61</v>
      </c>
      <c r="Y169" s="31" t="s">
        <v>61</v>
      </c>
      <c r="Z169" s="40" t="s">
        <v>61</v>
      </c>
      <c r="AA169" s="31" t="s">
        <v>61</v>
      </c>
      <c r="AB169" s="31" t="s">
        <v>61</v>
      </c>
      <c r="AC169" s="31" t="s">
        <v>61</v>
      </c>
      <c r="AD169" s="31" t="s">
        <v>61</v>
      </c>
      <c r="AE169" s="31" t="s">
        <v>61</v>
      </c>
      <c r="AF169" s="31" t="s">
        <v>61</v>
      </c>
      <c r="AG169" s="31" t="s">
        <v>61</v>
      </c>
      <c r="AH169" s="31"/>
    </row>
    <row r="170" spans="1:34" ht="15" hidden="1" thickBot="1" x14ac:dyDescent="0.35">
      <c r="A170" s="115">
        <f>Beosztás!A205</f>
        <v>0</v>
      </c>
      <c r="B170" s="82">
        <f>VLOOKUP(A170,Beosztás!A202:N508,14,)</f>
        <v>0</v>
      </c>
      <c r="C170" s="31" t="s">
        <v>61</v>
      </c>
      <c r="D170" s="31" t="s">
        <v>61</v>
      </c>
      <c r="E170" s="31" t="s">
        <v>61</v>
      </c>
      <c r="F170" s="31" t="s">
        <v>61</v>
      </c>
      <c r="G170" s="31" t="s">
        <v>61</v>
      </c>
      <c r="H170" s="31" t="s">
        <v>61</v>
      </c>
      <c r="I170" s="31" t="s">
        <v>61</v>
      </c>
      <c r="J170" s="31" t="s">
        <v>61</v>
      </c>
      <c r="K170" s="31" t="s">
        <v>61</v>
      </c>
      <c r="L170" s="31" t="s">
        <v>61</v>
      </c>
      <c r="M170" s="31" t="s">
        <v>61</v>
      </c>
      <c r="N170" s="31" t="s">
        <v>61</v>
      </c>
      <c r="O170" s="31" t="s">
        <v>61</v>
      </c>
      <c r="P170" s="31" t="s">
        <v>61</v>
      </c>
      <c r="Q170" s="31" t="s">
        <v>61</v>
      </c>
      <c r="R170" s="31" t="s">
        <v>61</v>
      </c>
      <c r="S170" s="31" t="s">
        <v>61</v>
      </c>
      <c r="T170" s="31" t="s">
        <v>61</v>
      </c>
      <c r="U170" s="31" t="s">
        <v>61</v>
      </c>
      <c r="V170" s="31" t="s">
        <v>61</v>
      </c>
      <c r="W170" s="31" t="s">
        <v>61</v>
      </c>
      <c r="X170" s="31" t="s">
        <v>61</v>
      </c>
      <c r="Y170" s="31" t="s">
        <v>61</v>
      </c>
      <c r="Z170" s="40" t="s">
        <v>61</v>
      </c>
      <c r="AA170" s="31" t="s">
        <v>61</v>
      </c>
      <c r="AB170" s="31" t="s">
        <v>61</v>
      </c>
      <c r="AC170" s="31" t="s">
        <v>61</v>
      </c>
      <c r="AD170" s="31" t="s">
        <v>61</v>
      </c>
      <c r="AE170" s="31" t="s">
        <v>61</v>
      </c>
      <c r="AF170" s="31" t="s">
        <v>61</v>
      </c>
      <c r="AG170" s="31" t="s">
        <v>61</v>
      </c>
      <c r="AH170" s="31"/>
    </row>
    <row r="171" spans="1:34" ht="15" hidden="1" thickBot="1" x14ac:dyDescent="0.35">
      <c r="A171" s="115">
        <f>Beosztás!A206</f>
        <v>0</v>
      </c>
      <c r="B171" s="82">
        <f>VLOOKUP(A171,Beosztás!A203:N509,14,)</f>
        <v>0</v>
      </c>
      <c r="C171" s="31" t="s">
        <v>61</v>
      </c>
      <c r="D171" s="31" t="s">
        <v>61</v>
      </c>
      <c r="E171" s="31" t="s">
        <v>61</v>
      </c>
      <c r="F171" s="31" t="s">
        <v>61</v>
      </c>
      <c r="G171" s="31" t="s">
        <v>61</v>
      </c>
      <c r="H171" s="31" t="s">
        <v>61</v>
      </c>
      <c r="I171" s="31" t="s">
        <v>61</v>
      </c>
      <c r="J171" s="31" t="s">
        <v>61</v>
      </c>
      <c r="K171" s="31" t="s">
        <v>61</v>
      </c>
      <c r="L171" s="31" t="s">
        <v>61</v>
      </c>
      <c r="M171" s="31" t="s">
        <v>61</v>
      </c>
      <c r="N171" s="31" t="s">
        <v>61</v>
      </c>
      <c r="O171" s="31" t="s">
        <v>61</v>
      </c>
      <c r="P171" s="31" t="s">
        <v>61</v>
      </c>
      <c r="Q171" s="31" t="s">
        <v>61</v>
      </c>
      <c r="R171" s="31" t="s">
        <v>61</v>
      </c>
      <c r="S171" s="31" t="s">
        <v>61</v>
      </c>
      <c r="T171" s="31" t="s">
        <v>61</v>
      </c>
      <c r="U171" s="31" t="s">
        <v>61</v>
      </c>
      <c r="V171" s="31" t="s">
        <v>61</v>
      </c>
      <c r="W171" s="31" t="s">
        <v>61</v>
      </c>
      <c r="X171" s="31" t="s">
        <v>61</v>
      </c>
      <c r="Y171" s="31" t="s">
        <v>61</v>
      </c>
      <c r="Z171" s="40" t="s">
        <v>61</v>
      </c>
      <c r="AA171" s="31" t="s">
        <v>61</v>
      </c>
      <c r="AB171" s="31" t="s">
        <v>61</v>
      </c>
      <c r="AC171" s="31" t="s">
        <v>61</v>
      </c>
      <c r="AD171" s="31" t="s">
        <v>61</v>
      </c>
      <c r="AE171" s="31" t="s">
        <v>61</v>
      </c>
      <c r="AF171" s="31" t="s">
        <v>61</v>
      </c>
      <c r="AG171" s="31" t="s">
        <v>61</v>
      </c>
      <c r="AH171" s="31"/>
    </row>
    <row r="172" spans="1:34" ht="15" hidden="1" thickBot="1" x14ac:dyDescent="0.35">
      <c r="A172" s="115">
        <f>Beosztás!A207</f>
        <v>0</v>
      </c>
      <c r="B172" s="82">
        <f>VLOOKUP(A172,Beosztás!A204:N510,14,)</f>
        <v>0</v>
      </c>
      <c r="C172" s="31" t="s">
        <v>61</v>
      </c>
      <c r="D172" s="4" t="s">
        <v>61</v>
      </c>
      <c r="E172" s="4" t="s">
        <v>61</v>
      </c>
      <c r="F172" s="4" t="s">
        <v>61</v>
      </c>
      <c r="G172" s="4" t="s">
        <v>61</v>
      </c>
      <c r="H172" s="4" t="s">
        <v>61</v>
      </c>
      <c r="I172" s="4" t="s">
        <v>61</v>
      </c>
      <c r="J172" s="4" t="s">
        <v>61</v>
      </c>
      <c r="K172" s="4" t="s">
        <v>61</v>
      </c>
      <c r="L172" s="4" t="s">
        <v>61</v>
      </c>
      <c r="M172" s="4" t="s">
        <v>61</v>
      </c>
      <c r="N172" s="4" t="s">
        <v>61</v>
      </c>
      <c r="O172" s="4" t="s">
        <v>61</v>
      </c>
      <c r="P172" s="4" t="s">
        <v>61</v>
      </c>
      <c r="Q172" s="4" t="s">
        <v>61</v>
      </c>
      <c r="R172" s="4" t="s">
        <v>61</v>
      </c>
      <c r="S172" s="4" t="s">
        <v>61</v>
      </c>
      <c r="T172" s="4" t="s">
        <v>61</v>
      </c>
      <c r="U172" s="4" t="s">
        <v>61</v>
      </c>
      <c r="V172" s="4" t="s">
        <v>61</v>
      </c>
      <c r="W172" s="4" t="s">
        <v>61</v>
      </c>
      <c r="X172" s="4" t="s">
        <v>61</v>
      </c>
      <c r="Y172" s="4" t="s">
        <v>61</v>
      </c>
      <c r="Z172" s="40" t="s">
        <v>61</v>
      </c>
      <c r="AA172" s="4" t="s">
        <v>61</v>
      </c>
      <c r="AB172" s="4" t="s">
        <v>61</v>
      </c>
      <c r="AC172" s="4" t="s">
        <v>61</v>
      </c>
      <c r="AD172" s="4" t="s">
        <v>61</v>
      </c>
      <c r="AE172" s="4" t="s">
        <v>61</v>
      </c>
      <c r="AF172" s="4" t="s">
        <v>61</v>
      </c>
      <c r="AG172" s="4" t="s">
        <v>61</v>
      </c>
      <c r="AH172" s="4"/>
    </row>
    <row r="173" spans="1:34" ht="15" hidden="1" thickBot="1" x14ac:dyDescent="0.35">
      <c r="A173" s="115">
        <f>Beosztás!A208</f>
        <v>0</v>
      </c>
      <c r="B173" s="82">
        <f>VLOOKUP(A173,Beosztás!A205:N511,14,)</f>
        <v>0</v>
      </c>
      <c r="C173" s="31" t="s">
        <v>61</v>
      </c>
      <c r="D173" s="31" t="s">
        <v>61</v>
      </c>
      <c r="E173" s="31" t="s">
        <v>61</v>
      </c>
      <c r="F173" s="31" t="s">
        <v>61</v>
      </c>
      <c r="G173" s="31" t="s">
        <v>61</v>
      </c>
      <c r="H173" s="31" t="s">
        <v>61</v>
      </c>
      <c r="I173" s="31" t="s">
        <v>61</v>
      </c>
      <c r="J173" s="31" t="s">
        <v>61</v>
      </c>
      <c r="K173" s="31" t="s">
        <v>61</v>
      </c>
      <c r="L173" s="31" t="s">
        <v>61</v>
      </c>
      <c r="M173" s="31" t="s">
        <v>61</v>
      </c>
      <c r="N173" s="31" t="s">
        <v>61</v>
      </c>
      <c r="O173" s="31" t="s">
        <v>61</v>
      </c>
      <c r="P173" s="31" t="s">
        <v>61</v>
      </c>
      <c r="Q173" s="31" t="s">
        <v>61</v>
      </c>
      <c r="R173" s="31" t="s">
        <v>61</v>
      </c>
      <c r="S173" s="31" t="s">
        <v>61</v>
      </c>
      <c r="T173" s="31" t="s">
        <v>61</v>
      </c>
      <c r="U173" s="31" t="s">
        <v>61</v>
      </c>
      <c r="V173" s="31" t="s">
        <v>61</v>
      </c>
      <c r="W173" s="31" t="s">
        <v>61</v>
      </c>
      <c r="X173" s="31" t="s">
        <v>61</v>
      </c>
      <c r="Y173" s="31" t="s">
        <v>61</v>
      </c>
      <c r="Z173" s="40" t="s">
        <v>61</v>
      </c>
      <c r="AA173" s="31" t="s">
        <v>61</v>
      </c>
      <c r="AB173" s="31" t="s">
        <v>61</v>
      </c>
      <c r="AC173" s="31" t="s">
        <v>61</v>
      </c>
      <c r="AD173" s="31" t="s">
        <v>61</v>
      </c>
      <c r="AE173" s="31" t="s">
        <v>61</v>
      </c>
      <c r="AF173" s="31" t="s">
        <v>61</v>
      </c>
      <c r="AG173" s="31" t="s">
        <v>61</v>
      </c>
      <c r="AH173" s="31"/>
    </row>
    <row r="174" spans="1:34" ht="15" hidden="1" thickBot="1" x14ac:dyDescent="0.35">
      <c r="A174" s="115">
        <f>Beosztás!A209</f>
        <v>0</v>
      </c>
      <c r="B174" s="82">
        <f>VLOOKUP(A174,Beosztás!A206:N512,14,)</f>
        <v>0</v>
      </c>
      <c r="C174" s="31" t="s">
        <v>61</v>
      </c>
      <c r="D174" s="31" t="s">
        <v>61</v>
      </c>
      <c r="E174" s="31" t="s">
        <v>61</v>
      </c>
      <c r="F174" s="31" t="s">
        <v>61</v>
      </c>
      <c r="G174" s="31" t="s">
        <v>61</v>
      </c>
      <c r="H174" s="31" t="s">
        <v>61</v>
      </c>
      <c r="I174" s="31" t="s">
        <v>61</v>
      </c>
      <c r="J174" s="31" t="s">
        <v>61</v>
      </c>
      <c r="K174" s="31" t="s">
        <v>61</v>
      </c>
      <c r="L174" s="31" t="s">
        <v>61</v>
      </c>
      <c r="M174" s="31" t="s">
        <v>61</v>
      </c>
      <c r="N174" s="31" t="s">
        <v>61</v>
      </c>
      <c r="O174" s="31" t="s">
        <v>61</v>
      </c>
      <c r="P174" s="31" t="s">
        <v>61</v>
      </c>
      <c r="Q174" s="31" t="s">
        <v>61</v>
      </c>
      <c r="R174" s="31" t="s">
        <v>61</v>
      </c>
      <c r="S174" s="31" t="s">
        <v>61</v>
      </c>
      <c r="T174" s="31" t="s">
        <v>61</v>
      </c>
      <c r="U174" s="31" t="s">
        <v>61</v>
      </c>
      <c r="V174" s="31" t="s">
        <v>61</v>
      </c>
      <c r="W174" s="31" t="s">
        <v>61</v>
      </c>
      <c r="X174" s="31" t="s">
        <v>61</v>
      </c>
      <c r="Y174" s="31" t="s">
        <v>61</v>
      </c>
      <c r="Z174" s="40" t="s">
        <v>61</v>
      </c>
      <c r="AA174" s="31" t="s">
        <v>61</v>
      </c>
      <c r="AB174" s="31" t="s">
        <v>61</v>
      </c>
      <c r="AC174" s="31" t="s">
        <v>61</v>
      </c>
      <c r="AD174" s="31" t="s">
        <v>61</v>
      </c>
      <c r="AE174" s="31" t="s">
        <v>61</v>
      </c>
      <c r="AF174" s="31" t="s">
        <v>61</v>
      </c>
      <c r="AG174" s="31" t="s">
        <v>61</v>
      </c>
      <c r="AH174" s="31"/>
    </row>
    <row r="175" spans="1:34" ht="15" hidden="1" thickBot="1" x14ac:dyDescent="0.35">
      <c r="A175" s="115">
        <f>Beosztás!A210</f>
        <v>0</v>
      </c>
      <c r="B175" s="82">
        <f>VLOOKUP(A175,Beosztás!A207:N513,14,)</f>
        <v>0</v>
      </c>
      <c r="C175" s="31" t="s">
        <v>61</v>
      </c>
      <c r="D175" s="31" t="s">
        <v>61</v>
      </c>
      <c r="E175" s="31" t="s">
        <v>61</v>
      </c>
      <c r="F175" s="31" t="s">
        <v>61</v>
      </c>
      <c r="G175" s="31" t="s">
        <v>61</v>
      </c>
      <c r="H175" s="31" t="s">
        <v>61</v>
      </c>
      <c r="I175" s="31" t="s">
        <v>61</v>
      </c>
      <c r="J175" s="31" t="s">
        <v>61</v>
      </c>
      <c r="K175" s="31" t="s">
        <v>61</v>
      </c>
      <c r="L175" s="31" t="s">
        <v>61</v>
      </c>
      <c r="M175" s="31" t="s">
        <v>61</v>
      </c>
      <c r="N175" s="31" t="s">
        <v>61</v>
      </c>
      <c r="O175" s="31" t="s">
        <v>61</v>
      </c>
      <c r="P175" s="31" t="s">
        <v>61</v>
      </c>
      <c r="Q175" s="31" t="s">
        <v>61</v>
      </c>
      <c r="R175" s="31" t="s">
        <v>61</v>
      </c>
      <c r="S175" s="31" t="s">
        <v>61</v>
      </c>
      <c r="T175" s="31" t="s">
        <v>61</v>
      </c>
      <c r="U175" s="31" t="s">
        <v>61</v>
      </c>
      <c r="V175" s="31" t="s">
        <v>61</v>
      </c>
      <c r="W175" s="31" t="s">
        <v>61</v>
      </c>
      <c r="X175" s="31" t="s">
        <v>61</v>
      </c>
      <c r="Y175" s="31" t="s">
        <v>61</v>
      </c>
      <c r="Z175" s="40" t="s">
        <v>61</v>
      </c>
      <c r="AA175" s="31" t="s">
        <v>61</v>
      </c>
      <c r="AB175" s="31" t="s">
        <v>61</v>
      </c>
      <c r="AC175" s="31" t="s">
        <v>61</v>
      </c>
      <c r="AD175" s="31" t="s">
        <v>61</v>
      </c>
      <c r="AE175" s="31" t="s">
        <v>61</v>
      </c>
      <c r="AF175" s="31" t="s">
        <v>61</v>
      </c>
      <c r="AG175" s="31" t="s">
        <v>61</v>
      </c>
      <c r="AH175" s="31"/>
    </row>
    <row r="176" spans="1:34" ht="15" hidden="1" thickBot="1" x14ac:dyDescent="0.35">
      <c r="A176" s="115">
        <f>Beosztás!A211</f>
        <v>0</v>
      </c>
      <c r="B176" s="82">
        <f>VLOOKUP(A176,Beosztás!A208:N514,14,)</f>
        <v>0</v>
      </c>
      <c r="C176" s="31" t="s">
        <v>61</v>
      </c>
      <c r="D176" s="31" t="s">
        <v>61</v>
      </c>
      <c r="E176" s="31" t="s">
        <v>61</v>
      </c>
      <c r="F176" s="31" t="s">
        <v>61</v>
      </c>
      <c r="G176" s="31" t="s">
        <v>61</v>
      </c>
      <c r="H176" s="31" t="s">
        <v>61</v>
      </c>
      <c r="I176" s="31" t="s">
        <v>61</v>
      </c>
      <c r="J176" s="31" t="s">
        <v>61</v>
      </c>
      <c r="K176" s="31" t="s">
        <v>61</v>
      </c>
      <c r="L176" s="31" t="s">
        <v>61</v>
      </c>
      <c r="M176" s="31" t="s">
        <v>61</v>
      </c>
      <c r="N176" s="31" t="s">
        <v>61</v>
      </c>
      <c r="O176" s="31" t="s">
        <v>61</v>
      </c>
      <c r="P176" s="31" t="s">
        <v>61</v>
      </c>
      <c r="Q176" s="31" t="s">
        <v>61</v>
      </c>
      <c r="R176" s="31" t="s">
        <v>61</v>
      </c>
      <c r="S176" s="31" t="s">
        <v>61</v>
      </c>
      <c r="T176" s="31" t="s">
        <v>61</v>
      </c>
      <c r="U176" s="31" t="s">
        <v>61</v>
      </c>
      <c r="V176" s="31" t="s">
        <v>61</v>
      </c>
      <c r="W176" s="31" t="s">
        <v>61</v>
      </c>
      <c r="X176" s="31" t="s">
        <v>61</v>
      </c>
      <c r="Y176" s="31" t="s">
        <v>61</v>
      </c>
      <c r="Z176" s="40" t="s">
        <v>61</v>
      </c>
      <c r="AA176" s="31" t="s">
        <v>61</v>
      </c>
      <c r="AB176" s="31" t="s">
        <v>61</v>
      </c>
      <c r="AC176" s="31" t="s">
        <v>61</v>
      </c>
      <c r="AD176" s="31" t="s">
        <v>61</v>
      </c>
      <c r="AE176" s="31" t="s">
        <v>61</v>
      </c>
      <c r="AF176" s="31" t="s">
        <v>61</v>
      </c>
      <c r="AG176" s="31" t="s">
        <v>61</v>
      </c>
      <c r="AH176" s="31"/>
    </row>
    <row r="177" spans="1:37" ht="15" hidden="1" thickBot="1" x14ac:dyDescent="0.35">
      <c r="A177" s="115">
        <f>Beosztás!A212</f>
        <v>0</v>
      </c>
      <c r="B177" s="82">
        <f>VLOOKUP(A177,Beosztás!A209:N515,14,)</f>
        <v>0</v>
      </c>
      <c r="C177" s="31" t="s">
        <v>61</v>
      </c>
      <c r="D177" s="31" t="s">
        <v>61</v>
      </c>
      <c r="E177" s="31" t="s">
        <v>61</v>
      </c>
      <c r="F177" s="31" t="s">
        <v>61</v>
      </c>
      <c r="G177" s="31" t="s">
        <v>61</v>
      </c>
      <c r="H177" s="31" t="s">
        <v>61</v>
      </c>
      <c r="I177" s="31" t="s">
        <v>61</v>
      </c>
      <c r="J177" s="31" t="s">
        <v>61</v>
      </c>
      <c r="K177" s="31" t="s">
        <v>61</v>
      </c>
      <c r="L177" s="31" t="s">
        <v>61</v>
      </c>
      <c r="M177" s="31" t="s">
        <v>61</v>
      </c>
      <c r="N177" s="31" t="s">
        <v>61</v>
      </c>
      <c r="O177" s="31" t="s">
        <v>61</v>
      </c>
      <c r="P177" s="31" t="s">
        <v>61</v>
      </c>
      <c r="Q177" s="31" t="s">
        <v>61</v>
      </c>
      <c r="R177" s="31" t="s">
        <v>61</v>
      </c>
      <c r="S177" s="31" t="s">
        <v>61</v>
      </c>
      <c r="T177" s="31" t="s">
        <v>61</v>
      </c>
      <c r="U177" s="31" t="s">
        <v>61</v>
      </c>
      <c r="V177" s="31" t="s">
        <v>61</v>
      </c>
      <c r="W177" s="31" t="s">
        <v>61</v>
      </c>
      <c r="X177" s="31" t="s">
        <v>61</v>
      </c>
      <c r="Y177" s="31" t="s">
        <v>61</v>
      </c>
      <c r="Z177" s="40" t="s">
        <v>61</v>
      </c>
      <c r="AA177" s="31" t="s">
        <v>61</v>
      </c>
      <c r="AB177" s="31" t="s">
        <v>61</v>
      </c>
      <c r="AC177" s="31" t="s">
        <v>61</v>
      </c>
      <c r="AD177" s="31" t="s">
        <v>61</v>
      </c>
      <c r="AE177" s="31" t="s">
        <v>61</v>
      </c>
      <c r="AF177" s="31" t="s">
        <v>61</v>
      </c>
      <c r="AG177" s="31" t="s">
        <v>61</v>
      </c>
      <c r="AH177" s="31"/>
    </row>
    <row r="178" spans="1:37" ht="15" hidden="1" thickBot="1" x14ac:dyDescent="0.35">
      <c r="A178" s="115">
        <f>Beosztás!A213</f>
        <v>0</v>
      </c>
      <c r="B178" s="82">
        <f>VLOOKUP(A178,Beosztás!A210:N516,14,)</f>
        <v>0</v>
      </c>
      <c r="C178" s="31" t="s">
        <v>61</v>
      </c>
      <c r="D178" s="31" t="s">
        <v>61</v>
      </c>
      <c r="E178" s="31" t="s">
        <v>61</v>
      </c>
      <c r="F178" s="31" t="s">
        <v>61</v>
      </c>
      <c r="G178" s="31" t="s">
        <v>61</v>
      </c>
      <c r="H178" s="31" t="s">
        <v>61</v>
      </c>
      <c r="I178" s="31" t="s">
        <v>61</v>
      </c>
      <c r="J178" s="31" t="s">
        <v>61</v>
      </c>
      <c r="K178" s="31" t="s">
        <v>61</v>
      </c>
      <c r="L178" s="31" t="s">
        <v>61</v>
      </c>
      <c r="M178" s="31" t="s">
        <v>61</v>
      </c>
      <c r="N178" s="31" t="s">
        <v>61</v>
      </c>
      <c r="O178" s="31" t="s">
        <v>61</v>
      </c>
      <c r="P178" s="31" t="s">
        <v>61</v>
      </c>
      <c r="Q178" s="31" t="s">
        <v>61</v>
      </c>
      <c r="R178" s="31" t="s">
        <v>61</v>
      </c>
      <c r="S178" s="31" t="s">
        <v>61</v>
      </c>
      <c r="T178" s="31" t="s">
        <v>61</v>
      </c>
      <c r="U178" s="31" t="s">
        <v>61</v>
      </c>
      <c r="V178" s="31" t="s">
        <v>61</v>
      </c>
      <c r="W178" s="31" t="s">
        <v>61</v>
      </c>
      <c r="X178" s="31" t="s">
        <v>61</v>
      </c>
      <c r="Y178" s="31" t="s">
        <v>61</v>
      </c>
      <c r="Z178" s="40" t="s">
        <v>61</v>
      </c>
      <c r="AA178" s="31" t="s">
        <v>61</v>
      </c>
      <c r="AB178" s="31" t="s">
        <v>61</v>
      </c>
      <c r="AC178" s="31" t="s">
        <v>61</v>
      </c>
      <c r="AD178" s="31" t="s">
        <v>61</v>
      </c>
      <c r="AE178" s="31" t="s">
        <v>61</v>
      </c>
      <c r="AF178" s="31" t="s">
        <v>61</v>
      </c>
      <c r="AG178" s="31" t="s">
        <v>61</v>
      </c>
      <c r="AH178" s="31"/>
    </row>
    <row r="179" spans="1:37" ht="15" hidden="1" thickBot="1" x14ac:dyDescent="0.35">
      <c r="A179" s="115">
        <f>Beosztás!A214</f>
        <v>0</v>
      </c>
      <c r="B179" s="82">
        <f>VLOOKUP(A179,Beosztás!A211:N517,14,)</f>
        <v>0</v>
      </c>
      <c r="C179" s="31" t="s">
        <v>61</v>
      </c>
      <c r="D179" s="31" t="s">
        <v>61</v>
      </c>
      <c r="E179" s="31" t="s">
        <v>61</v>
      </c>
      <c r="F179" s="31" t="s">
        <v>61</v>
      </c>
      <c r="G179" s="31" t="s">
        <v>61</v>
      </c>
      <c r="H179" s="31" t="s">
        <v>61</v>
      </c>
      <c r="I179" s="31" t="s">
        <v>61</v>
      </c>
      <c r="J179" s="31" t="s">
        <v>61</v>
      </c>
      <c r="K179" s="31" t="s">
        <v>61</v>
      </c>
      <c r="L179" s="31" t="s">
        <v>61</v>
      </c>
      <c r="M179" s="31" t="s">
        <v>61</v>
      </c>
      <c r="N179" s="31" t="s">
        <v>61</v>
      </c>
      <c r="O179" s="31" t="s">
        <v>61</v>
      </c>
      <c r="P179" s="31" t="s">
        <v>61</v>
      </c>
      <c r="Q179" s="31" t="s">
        <v>61</v>
      </c>
      <c r="R179" s="31" t="s">
        <v>61</v>
      </c>
      <c r="S179" s="31" t="s">
        <v>61</v>
      </c>
      <c r="T179" s="31" t="s">
        <v>61</v>
      </c>
      <c r="U179" s="31" t="s">
        <v>61</v>
      </c>
      <c r="V179" s="31" t="s">
        <v>61</v>
      </c>
      <c r="W179" s="31" t="s">
        <v>61</v>
      </c>
      <c r="X179" s="31" t="s">
        <v>61</v>
      </c>
      <c r="Y179" s="31" t="s">
        <v>61</v>
      </c>
      <c r="Z179" s="40" t="s">
        <v>61</v>
      </c>
      <c r="AA179" s="31" t="s">
        <v>61</v>
      </c>
      <c r="AB179" s="31" t="s">
        <v>61</v>
      </c>
      <c r="AC179" s="31" t="s">
        <v>61</v>
      </c>
      <c r="AD179" s="31" t="s">
        <v>61</v>
      </c>
      <c r="AE179" s="31" t="s">
        <v>61</v>
      </c>
      <c r="AF179" s="31" t="s">
        <v>61</v>
      </c>
      <c r="AG179" s="31" t="s">
        <v>61</v>
      </c>
      <c r="AH179" s="31"/>
    </row>
    <row r="180" spans="1:37" ht="15" hidden="1" thickBot="1" x14ac:dyDescent="0.35">
      <c r="A180" s="115" t="str">
        <f>Beosztás!A215</f>
        <v>Etelka</v>
      </c>
      <c r="B180" s="82">
        <f>VLOOKUP(A180,Beosztás!A212:N518,14,)</f>
        <v>0</v>
      </c>
      <c r="C180" s="31" t="s">
        <v>61</v>
      </c>
      <c r="D180" s="31" t="s">
        <v>61</v>
      </c>
      <c r="E180" s="31" t="s">
        <v>61</v>
      </c>
      <c r="F180" s="31" t="s">
        <v>61</v>
      </c>
      <c r="G180" s="31" t="s">
        <v>61</v>
      </c>
      <c r="H180" s="31" t="s">
        <v>61</v>
      </c>
      <c r="I180" s="31" t="s">
        <v>61</v>
      </c>
      <c r="J180" s="31" t="s">
        <v>61</v>
      </c>
      <c r="K180" s="31" t="s">
        <v>61</v>
      </c>
      <c r="L180" s="31" t="s">
        <v>61</v>
      </c>
      <c r="M180" s="31" t="s">
        <v>61</v>
      </c>
      <c r="N180" s="31" t="s">
        <v>61</v>
      </c>
      <c r="O180" s="31" t="s">
        <v>61</v>
      </c>
      <c r="P180" s="31" t="s">
        <v>61</v>
      </c>
      <c r="Q180" s="31" t="s">
        <v>61</v>
      </c>
      <c r="R180" s="31" t="s">
        <v>61</v>
      </c>
      <c r="S180" s="31" t="s">
        <v>61</v>
      </c>
      <c r="T180" s="31" t="s">
        <v>61</v>
      </c>
      <c r="U180" s="31" t="s">
        <v>61</v>
      </c>
      <c r="V180" s="31" t="s">
        <v>61</v>
      </c>
      <c r="W180" s="31" t="s">
        <v>61</v>
      </c>
      <c r="X180" s="31" t="s">
        <v>61</v>
      </c>
      <c r="Y180" s="31" t="s">
        <v>61</v>
      </c>
      <c r="Z180" s="40" t="s">
        <v>61</v>
      </c>
      <c r="AA180" s="31" t="s">
        <v>61</v>
      </c>
      <c r="AB180" s="31" t="s">
        <v>61</v>
      </c>
      <c r="AC180" s="31" t="s">
        <v>61</v>
      </c>
      <c r="AD180" s="31" t="s">
        <v>61</v>
      </c>
      <c r="AE180" s="31" t="s">
        <v>61</v>
      </c>
      <c r="AF180" s="31" t="s">
        <v>61</v>
      </c>
      <c r="AG180" s="31" t="s">
        <v>61</v>
      </c>
      <c r="AH180" s="31"/>
    </row>
    <row r="181" spans="1:37" ht="15" hidden="1" thickBot="1" x14ac:dyDescent="0.35">
      <c r="A181" s="115" t="str">
        <f>Beosztás!A216</f>
        <v>Balázs Andrea</v>
      </c>
      <c r="B181" s="82" t="str">
        <f>VLOOKUP(A181,Beosztás!A213:N519,14,)</f>
        <v>nem</v>
      </c>
      <c r="C181" s="31" t="s">
        <v>61</v>
      </c>
      <c r="D181" s="31" t="s">
        <v>61</v>
      </c>
      <c r="E181" s="31" t="s">
        <v>61</v>
      </c>
      <c r="F181" s="31" t="s">
        <v>61</v>
      </c>
      <c r="G181" s="31" t="s">
        <v>61</v>
      </c>
      <c r="H181" s="31" t="s">
        <v>61</v>
      </c>
      <c r="I181" s="31" t="s">
        <v>61</v>
      </c>
      <c r="J181" s="31" t="s">
        <v>61</v>
      </c>
      <c r="K181" s="31" t="s">
        <v>61</v>
      </c>
      <c r="L181" s="31" t="s">
        <v>61</v>
      </c>
      <c r="M181" s="31" t="s">
        <v>61</v>
      </c>
      <c r="N181" s="31" t="s">
        <v>61</v>
      </c>
      <c r="O181" s="31" t="s">
        <v>61</v>
      </c>
      <c r="P181" s="31" t="s">
        <v>61</v>
      </c>
      <c r="Q181" s="31" t="s">
        <v>61</v>
      </c>
      <c r="R181" s="31" t="s">
        <v>61</v>
      </c>
      <c r="S181" s="31" t="s">
        <v>61</v>
      </c>
      <c r="T181" s="31" t="s">
        <v>61</v>
      </c>
      <c r="U181" s="31" t="s">
        <v>61</v>
      </c>
      <c r="V181" s="31" t="s">
        <v>61</v>
      </c>
      <c r="W181" s="31" t="s">
        <v>61</v>
      </c>
      <c r="X181" s="31" t="s">
        <v>61</v>
      </c>
      <c r="Y181" s="31" t="s">
        <v>61</v>
      </c>
      <c r="Z181" s="40" t="s">
        <v>61</v>
      </c>
      <c r="AA181" s="31" t="s">
        <v>61</v>
      </c>
      <c r="AB181" s="31" t="s">
        <v>61</v>
      </c>
      <c r="AC181" s="31" t="s">
        <v>61</v>
      </c>
      <c r="AD181" s="31" t="s">
        <v>61</v>
      </c>
      <c r="AE181" s="31" t="s">
        <v>61</v>
      </c>
      <c r="AF181" s="31" t="s">
        <v>61</v>
      </c>
      <c r="AG181" s="31" t="s">
        <v>61</v>
      </c>
      <c r="AH181" s="31"/>
    </row>
    <row r="182" spans="1:37" ht="15" thickBot="1" x14ac:dyDescent="0.35">
      <c r="A182" s="115" t="str">
        <f>Beosztás!A217</f>
        <v>Bolye-Gyenge Viktória</v>
      </c>
      <c r="B182" s="82" t="str">
        <f>VLOOKUP(A182,Beosztás!A214:N520,14,)</f>
        <v>igen</v>
      </c>
      <c r="C182" s="515">
        <f>IF($B182="igen",Beosztás!T217,"")</f>
        <v>0</v>
      </c>
      <c r="D182" s="544">
        <f>IF($B182="igen",Beosztás!U217,"")</f>
        <v>0</v>
      </c>
      <c r="E182" s="544">
        <f>IF($B182="igen",Beosztás!V217,"")</f>
        <v>0</v>
      </c>
      <c r="F182" s="544">
        <f>IF($B182="igen",Beosztás!W217,"")</f>
        <v>0</v>
      </c>
      <c r="G182" s="40">
        <f>IF($B182="igen",Beosztás!X217,"")</f>
        <v>0</v>
      </c>
      <c r="H182" s="40">
        <f>IF($B182="igen",Beosztás!Y217,"")</f>
        <v>0</v>
      </c>
      <c r="I182" s="40">
        <f>IF($B182="igen",Beosztás!Z217,"")</f>
        <v>0</v>
      </c>
      <c r="J182" s="40">
        <f>IF($B182="igen",Beosztás!AA217,"")</f>
        <v>0</v>
      </c>
      <c r="K182" s="40">
        <f>IF($B182="igen",Beosztás!AB217,"")</f>
        <v>0</v>
      </c>
      <c r="L182" s="40">
        <f>IF($B182="igen",Beosztás!AC217,"")</f>
        <v>0</v>
      </c>
      <c r="M182" s="40">
        <f>IF($B182="igen",Beosztás!AD217,"")</f>
        <v>0</v>
      </c>
      <c r="N182" s="40">
        <f>IF($B182="igen",Beosztás!AE217,"")</f>
        <v>0</v>
      </c>
      <c r="O182" s="40">
        <f>IF($B182="igen",Beosztás!AF217,"")</f>
        <v>0</v>
      </c>
      <c r="P182" s="40">
        <f>IF($B182="igen",Beosztás!AG217,"")</f>
        <v>0</v>
      </c>
      <c r="Q182" s="40">
        <f>IF($B182="igen",Beosztás!AH217,"")</f>
        <v>0</v>
      </c>
      <c r="R182" s="40">
        <f>IF($B182="igen",Beosztás!AI217,"")</f>
        <v>0</v>
      </c>
      <c r="S182" s="40">
        <f>IF($B182="igen",Beosztás!AJ217,"")</f>
        <v>0</v>
      </c>
      <c r="T182" s="544">
        <f>IF($B182="igen",Beosztás!AK217,"")</f>
        <v>0</v>
      </c>
      <c r="U182" s="40">
        <f>IF($B182="igen",Beosztás!AL217,"")</f>
        <v>0</v>
      </c>
      <c r="V182" s="40">
        <f>IF($B182="igen",Beosztás!AM217,"")</f>
        <v>0</v>
      </c>
      <c r="W182" s="40">
        <f>IF($B182="igen",Beosztás!AN217,"")</f>
        <v>0</v>
      </c>
      <c r="X182" s="40">
        <f>IF($B182="igen",Beosztás!AO217,"")</f>
        <v>0</v>
      </c>
      <c r="Y182" s="40">
        <f>IF($B182="igen",Beosztás!AP217,"")</f>
        <v>0</v>
      </c>
      <c r="Z182" s="544">
        <f>IF($B182="igen",Beosztás!AQ217,"")</f>
        <v>0</v>
      </c>
      <c r="AA182" s="544">
        <f>IF($B182="igen",Beosztás!AR217,"")</f>
        <v>0</v>
      </c>
      <c r="AB182" s="544">
        <f>IF($B182="igen",Beosztás!AS217,"")</f>
        <v>0</v>
      </c>
      <c r="AC182" s="40">
        <f>IF($B182="igen",Beosztás!AT217,"")</f>
        <v>0</v>
      </c>
      <c r="AD182" s="40">
        <f>IF($B182="igen",Beosztás!AU217,"")</f>
        <v>0</v>
      </c>
      <c r="AE182" s="40">
        <f>IF($B182="igen",Beosztás!AV217,"")</f>
        <v>0</v>
      </c>
      <c r="AF182" s="40">
        <f>IF($B182="igen",Beosztás!AW217,"")</f>
        <v>0</v>
      </c>
      <c r="AG182" s="40">
        <f>IF($B182="igen",Beosztás!AX217,"")</f>
        <v>0</v>
      </c>
      <c r="AH182" s="40">
        <f>COUNTIF(C182:AG182,"video")+COUNTIF(C182:AG182,"üszi")+COUNTIF(C182:AG182,"Video 8-16")+COUNTIF(C182:AG182,"Video 9-17")+COUNTIF(C182:AG182,"Video 10-18")</f>
        <v>0</v>
      </c>
      <c r="AI182" s="375">
        <f>COUNTIF(C182:AG182,"Video 10-18")</f>
        <v>0</v>
      </c>
      <c r="AJ182">
        <f>COUNTIF(C182:AG182,"Levélírás")</f>
        <v>0</v>
      </c>
      <c r="AK182" s="82">
        <f>COUNTIF(C182:AG182,"TSZ")</f>
        <v>0</v>
      </c>
    </row>
    <row r="183" spans="1:37" ht="15" hidden="1" thickBot="1" x14ac:dyDescent="0.35">
      <c r="A183" s="115" t="str">
        <f>Beosztás!A218</f>
        <v>Csákvári Georgina</v>
      </c>
      <c r="B183" s="82" t="str">
        <f>VLOOKUP(A183,Beosztás!A215:N521,14,)</f>
        <v>nem</v>
      </c>
      <c r="C183" s="31" t="s">
        <v>61</v>
      </c>
      <c r="D183" s="31" t="s">
        <v>61</v>
      </c>
      <c r="E183" s="31" t="s">
        <v>61</v>
      </c>
      <c r="F183" s="31" t="s">
        <v>61</v>
      </c>
      <c r="G183" s="31" t="s">
        <v>61</v>
      </c>
      <c r="H183" s="31" t="s">
        <v>61</v>
      </c>
      <c r="I183" s="31" t="s">
        <v>61</v>
      </c>
      <c r="J183" s="31" t="s">
        <v>61</v>
      </c>
      <c r="K183" s="31" t="s">
        <v>61</v>
      </c>
      <c r="L183" s="31" t="s">
        <v>61</v>
      </c>
      <c r="M183" s="31" t="s">
        <v>61</v>
      </c>
      <c r="N183" s="31" t="s">
        <v>61</v>
      </c>
      <c r="O183" s="31" t="s">
        <v>61</v>
      </c>
      <c r="P183" s="31" t="s">
        <v>61</v>
      </c>
      <c r="Q183" s="31" t="s">
        <v>61</v>
      </c>
      <c r="R183" s="31" t="s">
        <v>61</v>
      </c>
      <c r="S183" s="31" t="s">
        <v>61</v>
      </c>
      <c r="T183" s="31" t="s">
        <v>61</v>
      </c>
      <c r="U183" s="31" t="s">
        <v>61</v>
      </c>
      <c r="V183" s="31" t="s">
        <v>61</v>
      </c>
      <c r="W183" s="31" t="s">
        <v>61</v>
      </c>
      <c r="X183" s="31" t="s">
        <v>61</v>
      </c>
      <c r="Y183" s="31" t="s">
        <v>61</v>
      </c>
      <c r="Z183" s="40" t="s">
        <v>61</v>
      </c>
      <c r="AA183" s="31" t="s">
        <v>61</v>
      </c>
      <c r="AB183" s="31" t="s">
        <v>61</v>
      </c>
      <c r="AC183" s="31" t="s">
        <v>61</v>
      </c>
      <c r="AD183" s="31" t="s">
        <v>61</v>
      </c>
      <c r="AE183" s="31" t="s">
        <v>61</v>
      </c>
      <c r="AF183" s="31" t="s">
        <v>61</v>
      </c>
      <c r="AG183" s="31" t="s">
        <v>61</v>
      </c>
      <c r="AH183" s="31"/>
    </row>
    <row r="184" spans="1:37" ht="15" hidden="1" thickBot="1" x14ac:dyDescent="0.35">
      <c r="A184" s="115" t="str">
        <f>Beosztás!A219</f>
        <v>Háger Nikolett</v>
      </c>
      <c r="B184" s="82" t="str">
        <f>VLOOKUP(A184,Beosztás!A216:N522,14,)</f>
        <v>nem</v>
      </c>
      <c r="C184" s="40" t="str">
        <f>IF($B184="igen",Beosztás!T219,"")</f>
        <v/>
      </c>
      <c r="D184" s="40" t="str">
        <f>IF($B184="igen",Beosztás!U219,"")</f>
        <v/>
      </c>
      <c r="E184" s="40" t="str">
        <f>IF($B184="igen",Beosztás!V219,"")</f>
        <v/>
      </c>
      <c r="F184" s="40" t="str">
        <f>IF($B184="igen",Beosztás!W219,"")</f>
        <v/>
      </c>
      <c r="G184" s="40" t="str">
        <f>IF($B184="igen",Beosztás!X219,"")</f>
        <v/>
      </c>
      <c r="H184" s="40" t="str">
        <f>IF($B184="igen",Beosztás!Y219,"")</f>
        <v/>
      </c>
      <c r="I184" s="40" t="str">
        <f>IF($B184="igen",Beosztás!Z219,"")</f>
        <v/>
      </c>
      <c r="J184" s="40" t="str">
        <f>IF($B184="igen",Beosztás!AA219,"")</f>
        <v/>
      </c>
      <c r="K184" s="40" t="str">
        <f>IF($B184="igen",Beosztás!AB219,"")</f>
        <v/>
      </c>
      <c r="L184" s="40" t="str">
        <f>IF($B184="igen",Beosztás!AC219,"")</f>
        <v/>
      </c>
      <c r="M184" s="40" t="str">
        <f>IF($B184="igen",Beosztás!AD219,"")</f>
        <v/>
      </c>
      <c r="N184" s="40" t="str">
        <f>IF($B184="igen",Beosztás!AE219,"")</f>
        <v/>
      </c>
      <c r="O184" s="40" t="str">
        <f>IF($B184="igen",Beosztás!AF219,"")</f>
        <v/>
      </c>
      <c r="P184" s="40" t="str">
        <f>IF($B184="igen",Beosztás!AG219,"")</f>
        <v/>
      </c>
      <c r="Q184" s="40" t="str">
        <f>IF($B184="igen",Beosztás!AH219,"")</f>
        <v/>
      </c>
      <c r="R184" s="40" t="str">
        <f>IF($B184="igen",Beosztás!AI219,"")</f>
        <v/>
      </c>
      <c r="S184" s="40" t="str">
        <f>IF($B184="igen",Beosztás!AJ219,"")</f>
        <v/>
      </c>
      <c r="T184" s="40" t="str">
        <f>IF($B184="igen",Beosztás!AK219,"")</f>
        <v/>
      </c>
      <c r="U184" s="40" t="str">
        <f>IF($B184="igen",Beosztás!AL219,"")</f>
        <v/>
      </c>
      <c r="V184" s="40" t="str">
        <f>IF($B184="igen",Beosztás!AM219,"")</f>
        <v/>
      </c>
      <c r="W184" s="40" t="str">
        <f>IF($B184="igen",Beosztás!AN219,"")</f>
        <v/>
      </c>
      <c r="X184" s="40" t="str">
        <f>IF($B184="igen",Beosztás!AO219,"")</f>
        <v/>
      </c>
      <c r="Y184" s="40" t="str">
        <f>IF($B184="igen",Beosztás!AP219,"")</f>
        <v/>
      </c>
      <c r="Z184" s="40" t="str">
        <f>IF($B184="igen",Beosztás!AQ219,"")</f>
        <v/>
      </c>
      <c r="AA184" s="40" t="str">
        <f>IF($B184="igen",Beosztás!AR219,"")</f>
        <v/>
      </c>
      <c r="AB184" s="40" t="str">
        <f>IF($B184="igen",Beosztás!AS219,"")</f>
        <v/>
      </c>
      <c r="AC184" s="40" t="str">
        <f>IF($B184="igen",Beosztás!AT219,"")</f>
        <v/>
      </c>
      <c r="AD184" s="40" t="str">
        <f>IF($B184="igen",Beosztás!AU219,"")</f>
        <v/>
      </c>
      <c r="AE184" s="40" t="str">
        <f>IF($B184="igen",Beosztás!AV219,"")</f>
        <v/>
      </c>
      <c r="AF184" s="40" t="str">
        <f>IF($B184="igen",Beosztás!AW219,"")</f>
        <v/>
      </c>
      <c r="AG184" s="40" t="str">
        <f>IF($B184="igen",Beosztás!AX219,"")</f>
        <v/>
      </c>
      <c r="AH184" s="31">
        <f>COUNTIF(C184:AG184,"video")+COUNTIF(C184:AG184,"üszi")+COUNTIF(C184:AG184,"Video 8-16")+COUNTIF(C184:AG184,"Video 9-17")+COUNTIF(C184:AG184,"Video 10-18")</f>
        <v>0</v>
      </c>
      <c r="AI184" s="375">
        <f>COUNTIF(C184:AG184,"Video 10-18")</f>
        <v>0</v>
      </c>
      <c r="AJ184">
        <f>COUNTIF(C184:AG184,"Levélírás")</f>
        <v>0</v>
      </c>
    </row>
    <row r="185" spans="1:37" ht="15" hidden="1" thickBot="1" x14ac:dyDescent="0.35">
      <c r="A185" s="115" t="str">
        <f>Beosztás!A220</f>
        <v>Hajdú Viktória</v>
      </c>
      <c r="B185" s="82" t="str">
        <f>VLOOKUP(A185,Beosztás!A217:N523,14,)</f>
        <v>nem</v>
      </c>
      <c r="C185" s="31" t="s">
        <v>61</v>
      </c>
      <c r="D185" s="31" t="s">
        <v>61</v>
      </c>
      <c r="E185" s="31" t="s">
        <v>61</v>
      </c>
      <c r="F185" s="31" t="s">
        <v>61</v>
      </c>
      <c r="G185" s="31" t="s">
        <v>61</v>
      </c>
      <c r="H185" s="31" t="s">
        <v>61</v>
      </c>
      <c r="I185" s="31" t="s">
        <v>61</v>
      </c>
      <c r="J185" s="31" t="s">
        <v>61</v>
      </c>
      <c r="K185" s="31" t="s">
        <v>61</v>
      </c>
      <c r="L185" s="31" t="s">
        <v>61</v>
      </c>
      <c r="M185" s="31" t="s">
        <v>61</v>
      </c>
      <c r="N185" s="31" t="s">
        <v>61</v>
      </c>
      <c r="O185" s="31" t="s">
        <v>61</v>
      </c>
      <c r="P185" s="31" t="s">
        <v>61</v>
      </c>
      <c r="Q185" s="31" t="s">
        <v>61</v>
      </c>
      <c r="R185" s="31" t="s">
        <v>61</v>
      </c>
      <c r="S185" s="31" t="s">
        <v>61</v>
      </c>
      <c r="T185" s="31" t="s">
        <v>61</v>
      </c>
      <c r="U185" s="31" t="s">
        <v>61</v>
      </c>
      <c r="V185" s="31" t="s">
        <v>61</v>
      </c>
      <c r="W185" s="31" t="s">
        <v>61</v>
      </c>
      <c r="X185" s="31" t="s">
        <v>61</v>
      </c>
      <c r="Y185" s="31" t="s">
        <v>61</v>
      </c>
      <c r="Z185" s="40" t="s">
        <v>61</v>
      </c>
      <c r="AA185" s="31" t="s">
        <v>61</v>
      </c>
      <c r="AB185" s="31" t="s">
        <v>61</v>
      </c>
      <c r="AC185" s="31" t="s">
        <v>61</v>
      </c>
      <c r="AD185" s="31" t="s">
        <v>61</v>
      </c>
      <c r="AE185" s="31" t="s">
        <v>61</v>
      </c>
      <c r="AF185" s="31" t="s">
        <v>61</v>
      </c>
      <c r="AG185" s="31" t="s">
        <v>61</v>
      </c>
      <c r="AH185" s="31"/>
    </row>
    <row r="186" spans="1:37" ht="15" hidden="1" thickBot="1" x14ac:dyDescent="0.35">
      <c r="A186" s="115" t="str">
        <f>Beosztás!A221</f>
        <v>Kobolák Erika</v>
      </c>
      <c r="B186" s="82" t="str">
        <f>VLOOKUP(A186,Beosztás!A218:N524,14,)</f>
        <v>nem</v>
      </c>
      <c r="C186" s="31" t="s">
        <v>61</v>
      </c>
      <c r="D186" s="31" t="s">
        <v>61</v>
      </c>
      <c r="E186" s="31" t="s">
        <v>61</v>
      </c>
      <c r="F186" s="31" t="s">
        <v>61</v>
      </c>
      <c r="G186" s="31" t="s">
        <v>61</v>
      </c>
      <c r="H186" s="31" t="s">
        <v>61</v>
      </c>
      <c r="I186" s="31" t="s">
        <v>61</v>
      </c>
      <c r="J186" s="31" t="s">
        <v>61</v>
      </c>
      <c r="K186" s="31" t="s">
        <v>61</v>
      </c>
      <c r="L186" s="31" t="s">
        <v>61</v>
      </c>
      <c r="M186" s="31" t="s">
        <v>61</v>
      </c>
      <c r="N186" s="31" t="s">
        <v>61</v>
      </c>
      <c r="O186" s="31" t="s">
        <v>61</v>
      </c>
      <c r="P186" s="31" t="s">
        <v>61</v>
      </c>
      <c r="Q186" s="31" t="s">
        <v>61</v>
      </c>
      <c r="R186" s="31" t="s">
        <v>61</v>
      </c>
      <c r="S186" s="31" t="s">
        <v>61</v>
      </c>
      <c r="T186" s="31" t="s">
        <v>61</v>
      </c>
      <c r="U186" s="31" t="s">
        <v>61</v>
      </c>
      <c r="V186" s="31" t="s">
        <v>61</v>
      </c>
      <c r="W186" s="31" t="s">
        <v>61</v>
      </c>
      <c r="X186" s="31" t="s">
        <v>61</v>
      </c>
      <c r="Y186" s="31" t="s">
        <v>61</v>
      </c>
      <c r="Z186" s="40" t="s">
        <v>61</v>
      </c>
      <c r="AA186" s="31" t="s">
        <v>61</v>
      </c>
      <c r="AB186" s="31" t="s">
        <v>61</v>
      </c>
      <c r="AC186" s="31" t="s">
        <v>61</v>
      </c>
      <c r="AD186" s="31" t="s">
        <v>61</v>
      </c>
      <c r="AE186" s="31" t="s">
        <v>61</v>
      </c>
      <c r="AF186" s="31" t="s">
        <v>61</v>
      </c>
      <c r="AG186" s="31" t="s">
        <v>61</v>
      </c>
      <c r="AH186" s="31"/>
    </row>
    <row r="187" spans="1:37" ht="15" hidden="1" thickBot="1" x14ac:dyDescent="0.35">
      <c r="A187" s="115" t="e">
        <f>Beosztás!#REF!</f>
        <v>#REF!</v>
      </c>
      <c r="B187" s="82" t="e">
        <f>VLOOKUP(A187,Beosztás!A219:N525,14,)</f>
        <v>#REF!</v>
      </c>
      <c r="C187" s="31" t="s">
        <v>61</v>
      </c>
      <c r="D187" s="40" t="s">
        <v>61</v>
      </c>
      <c r="E187" s="40" t="s">
        <v>61</v>
      </c>
      <c r="F187" s="40" t="s">
        <v>61</v>
      </c>
      <c r="G187" s="40" t="s">
        <v>61</v>
      </c>
      <c r="H187" s="40" t="s">
        <v>61</v>
      </c>
      <c r="I187" s="40" t="s">
        <v>61</v>
      </c>
      <c r="J187" s="40" t="s">
        <v>61</v>
      </c>
      <c r="K187" s="40" t="s">
        <v>61</v>
      </c>
      <c r="L187" s="40" t="s">
        <v>61</v>
      </c>
      <c r="M187" s="40" t="s">
        <v>61</v>
      </c>
      <c r="N187" s="40" t="s">
        <v>61</v>
      </c>
      <c r="O187" s="40" t="s">
        <v>61</v>
      </c>
      <c r="P187" s="40" t="s">
        <v>61</v>
      </c>
      <c r="Q187" s="40" t="s">
        <v>61</v>
      </c>
      <c r="R187" s="40" t="s">
        <v>61</v>
      </c>
      <c r="S187" s="40" t="s">
        <v>61</v>
      </c>
      <c r="T187" s="40" t="s">
        <v>61</v>
      </c>
      <c r="U187" s="40" t="s">
        <v>61</v>
      </c>
      <c r="V187" s="40" t="s">
        <v>61</v>
      </c>
      <c r="W187" s="40" t="s">
        <v>61</v>
      </c>
      <c r="X187" s="40" t="s">
        <v>61</v>
      </c>
      <c r="Y187" s="40" t="s">
        <v>61</v>
      </c>
      <c r="Z187" s="40" t="s">
        <v>61</v>
      </c>
      <c r="AA187" s="40" t="s">
        <v>61</v>
      </c>
      <c r="AB187" s="40" t="s">
        <v>61</v>
      </c>
      <c r="AC187" s="40" t="s">
        <v>61</v>
      </c>
      <c r="AD187" s="40" t="s">
        <v>61</v>
      </c>
      <c r="AE187" s="40" t="s">
        <v>61</v>
      </c>
      <c r="AF187" s="40" t="s">
        <v>61</v>
      </c>
      <c r="AG187" s="40" t="s">
        <v>61</v>
      </c>
      <c r="AH187" s="40"/>
    </row>
    <row r="188" spans="1:37" ht="15" hidden="1" thickBot="1" x14ac:dyDescent="0.35">
      <c r="A188" s="115" t="str">
        <f>Beosztás!A222</f>
        <v>Nagy-Vona Bettina</v>
      </c>
      <c r="B188" s="82" t="str">
        <f>VLOOKUP(A188,Beosztás!A220:N526,14,)</f>
        <v>nem</v>
      </c>
      <c r="C188" s="31" t="s">
        <v>61</v>
      </c>
      <c r="D188" s="31" t="s">
        <v>61</v>
      </c>
      <c r="E188" s="31" t="s">
        <v>61</v>
      </c>
      <c r="F188" s="31" t="s">
        <v>61</v>
      </c>
      <c r="G188" s="31" t="s">
        <v>61</v>
      </c>
      <c r="H188" s="31" t="s">
        <v>61</v>
      </c>
      <c r="I188" s="31" t="s">
        <v>61</v>
      </c>
      <c r="J188" s="31" t="s">
        <v>61</v>
      </c>
      <c r="K188" s="31" t="s">
        <v>61</v>
      </c>
      <c r="L188" s="31" t="s">
        <v>61</v>
      </c>
      <c r="M188" s="31" t="s">
        <v>61</v>
      </c>
      <c r="N188" s="31" t="s">
        <v>61</v>
      </c>
      <c r="O188" s="31" t="s">
        <v>61</v>
      </c>
      <c r="P188" s="31" t="s">
        <v>61</v>
      </c>
      <c r="Q188" s="31" t="s">
        <v>61</v>
      </c>
      <c r="R188" s="31" t="s">
        <v>61</v>
      </c>
      <c r="S188" s="31" t="s">
        <v>61</v>
      </c>
      <c r="T188" s="31" t="s">
        <v>61</v>
      </c>
      <c r="U188" s="31" t="s">
        <v>61</v>
      </c>
      <c r="V188" s="31" t="s">
        <v>61</v>
      </c>
      <c r="W188" s="31" t="s">
        <v>61</v>
      </c>
      <c r="X188" s="31" t="s">
        <v>61</v>
      </c>
      <c r="Y188" s="31" t="s">
        <v>61</v>
      </c>
      <c r="Z188" s="40" t="s">
        <v>61</v>
      </c>
      <c r="AA188" s="31" t="s">
        <v>61</v>
      </c>
      <c r="AB188" s="31" t="s">
        <v>61</v>
      </c>
      <c r="AC188" s="31" t="s">
        <v>61</v>
      </c>
      <c r="AD188" s="31" t="s">
        <v>61</v>
      </c>
      <c r="AE188" s="31" t="s">
        <v>61</v>
      </c>
      <c r="AF188" s="31" t="s">
        <v>61</v>
      </c>
      <c r="AG188" s="31" t="s">
        <v>61</v>
      </c>
      <c r="AH188" s="31"/>
    </row>
    <row r="189" spans="1:37" ht="15" hidden="1" thickBot="1" x14ac:dyDescent="0.35">
      <c r="A189" s="115" t="str">
        <f>Beosztás!A223</f>
        <v>Ötvös Csaba</v>
      </c>
      <c r="B189" s="82" t="str">
        <f>VLOOKUP(A189,Beosztás!A221:N527,14,)</f>
        <v>nem</v>
      </c>
      <c r="C189" s="31" t="s">
        <v>61</v>
      </c>
      <c r="D189" s="31" t="s">
        <v>61</v>
      </c>
      <c r="E189" s="31" t="s">
        <v>61</v>
      </c>
      <c r="F189" s="31" t="s">
        <v>61</v>
      </c>
      <c r="G189" s="31" t="s">
        <v>61</v>
      </c>
      <c r="H189" s="31" t="s">
        <v>61</v>
      </c>
      <c r="I189" s="31" t="s">
        <v>61</v>
      </c>
      <c r="J189" s="31" t="s">
        <v>61</v>
      </c>
      <c r="K189" s="31" t="s">
        <v>61</v>
      </c>
      <c r="L189" s="31" t="s">
        <v>61</v>
      </c>
      <c r="M189" s="31" t="s">
        <v>61</v>
      </c>
      <c r="N189" s="31" t="s">
        <v>61</v>
      </c>
      <c r="O189" s="31" t="s">
        <v>61</v>
      </c>
      <c r="P189" s="31" t="s">
        <v>61</v>
      </c>
      <c r="Q189" s="31" t="s">
        <v>61</v>
      </c>
      <c r="R189" s="31" t="s">
        <v>61</v>
      </c>
      <c r="S189" s="31" t="s">
        <v>61</v>
      </c>
      <c r="T189" s="31" t="s">
        <v>61</v>
      </c>
      <c r="U189" s="31" t="s">
        <v>61</v>
      </c>
      <c r="V189" s="31" t="s">
        <v>61</v>
      </c>
      <c r="W189" s="31" t="s">
        <v>61</v>
      </c>
      <c r="X189" s="31" t="s">
        <v>61</v>
      </c>
      <c r="Y189" s="31" t="s">
        <v>61</v>
      </c>
      <c r="Z189" s="40" t="s">
        <v>61</v>
      </c>
      <c r="AA189" s="31" t="s">
        <v>61</v>
      </c>
      <c r="AB189" s="31" t="s">
        <v>61</v>
      </c>
      <c r="AC189" s="31" t="s">
        <v>61</v>
      </c>
      <c r="AD189" s="31" t="s">
        <v>61</v>
      </c>
      <c r="AE189" s="31" t="s">
        <v>61</v>
      </c>
      <c r="AF189" s="31" t="s">
        <v>61</v>
      </c>
      <c r="AG189" s="31" t="s">
        <v>61</v>
      </c>
      <c r="AH189" s="31"/>
    </row>
    <row r="190" spans="1:37" ht="15" hidden="1" thickBot="1" x14ac:dyDescent="0.35">
      <c r="A190" s="115" t="str">
        <f>Beosztás!A224</f>
        <v>Szabóné Török Zsuzsanna</v>
      </c>
      <c r="B190" s="82" t="str">
        <f>VLOOKUP(A190,Beosztás!A222:N528,14,)</f>
        <v>nem</v>
      </c>
      <c r="C190" s="31" t="s">
        <v>61</v>
      </c>
      <c r="D190" s="31" t="s">
        <v>61</v>
      </c>
      <c r="E190" s="31" t="s">
        <v>61</v>
      </c>
      <c r="F190" s="31" t="s">
        <v>61</v>
      </c>
      <c r="G190" s="31" t="s">
        <v>61</v>
      </c>
      <c r="H190" s="31" t="s">
        <v>61</v>
      </c>
      <c r="I190" s="31" t="s">
        <v>61</v>
      </c>
      <c r="J190" s="31" t="s">
        <v>61</v>
      </c>
      <c r="K190" s="31" t="s">
        <v>61</v>
      </c>
      <c r="L190" s="31" t="s">
        <v>61</v>
      </c>
      <c r="M190" s="31" t="s">
        <v>61</v>
      </c>
      <c r="N190" s="31" t="s">
        <v>61</v>
      </c>
      <c r="O190" s="31" t="s">
        <v>61</v>
      </c>
      <c r="P190" s="31" t="s">
        <v>61</v>
      </c>
      <c r="Q190" s="31" t="s">
        <v>61</v>
      </c>
      <c r="R190" s="31" t="s">
        <v>61</v>
      </c>
      <c r="S190" s="31" t="s">
        <v>61</v>
      </c>
      <c r="T190" s="31" t="s">
        <v>61</v>
      </c>
      <c r="U190" s="31" t="s">
        <v>61</v>
      </c>
      <c r="V190" s="31" t="s">
        <v>61</v>
      </c>
      <c r="W190" s="31" t="s">
        <v>61</v>
      </c>
      <c r="X190" s="31" t="s">
        <v>61</v>
      </c>
      <c r="Y190" s="31" t="s">
        <v>61</v>
      </c>
      <c r="Z190" s="152" t="s">
        <v>61</v>
      </c>
      <c r="AA190" s="31" t="s">
        <v>61</v>
      </c>
      <c r="AB190" s="31" t="s">
        <v>61</v>
      </c>
      <c r="AC190" s="31" t="s">
        <v>61</v>
      </c>
      <c r="AD190" s="31" t="s">
        <v>61</v>
      </c>
      <c r="AE190" s="31" t="s">
        <v>61</v>
      </c>
      <c r="AF190" s="31" t="s">
        <v>61</v>
      </c>
      <c r="AG190" s="31" t="s">
        <v>61</v>
      </c>
      <c r="AH190" s="31"/>
    </row>
    <row r="191" spans="1:37" ht="15" hidden="1" thickBot="1" x14ac:dyDescent="0.35">
      <c r="A191" s="115" t="str">
        <f>Beosztás!A225</f>
        <v>Szalóki Éva</v>
      </c>
      <c r="B191" s="82" t="str">
        <f>VLOOKUP(A191,Beosztás!A222:N529,14,)</f>
        <v>nem</v>
      </c>
      <c r="C191" s="31" t="s">
        <v>61</v>
      </c>
      <c r="D191" s="31" t="s">
        <v>61</v>
      </c>
      <c r="E191" s="31" t="s">
        <v>61</v>
      </c>
      <c r="F191" s="31" t="s">
        <v>61</v>
      </c>
      <c r="G191" s="31" t="s">
        <v>61</v>
      </c>
      <c r="H191" s="31" t="s">
        <v>61</v>
      </c>
      <c r="I191" s="31" t="s">
        <v>61</v>
      </c>
      <c r="J191" s="31" t="s">
        <v>61</v>
      </c>
      <c r="K191" s="31" t="s">
        <v>61</v>
      </c>
      <c r="L191" s="31" t="s">
        <v>61</v>
      </c>
      <c r="M191" s="31" t="s">
        <v>61</v>
      </c>
      <c r="N191" s="31" t="s">
        <v>61</v>
      </c>
      <c r="O191" s="31" t="s">
        <v>61</v>
      </c>
      <c r="P191" s="31" t="s">
        <v>61</v>
      </c>
      <c r="Q191" s="31" t="s">
        <v>61</v>
      </c>
      <c r="R191" s="31" t="s">
        <v>61</v>
      </c>
      <c r="S191" s="31" t="s">
        <v>61</v>
      </c>
      <c r="T191" s="31" t="s">
        <v>61</v>
      </c>
      <c r="U191" s="31" t="s">
        <v>61</v>
      </c>
      <c r="V191" s="31" t="s">
        <v>61</v>
      </c>
      <c r="W191" s="31" t="s">
        <v>61</v>
      </c>
      <c r="X191" s="31" t="s">
        <v>61</v>
      </c>
      <c r="Y191" s="31" t="s">
        <v>61</v>
      </c>
      <c r="Z191" s="158" t="s">
        <v>61</v>
      </c>
      <c r="AA191" s="31" t="s">
        <v>61</v>
      </c>
      <c r="AB191" s="31" t="s">
        <v>61</v>
      </c>
      <c r="AC191" s="31" t="s">
        <v>61</v>
      </c>
      <c r="AD191" s="31" t="s">
        <v>61</v>
      </c>
      <c r="AE191" s="31" t="s">
        <v>61</v>
      </c>
      <c r="AF191" s="31" t="s">
        <v>61</v>
      </c>
      <c r="AG191" s="31" t="s">
        <v>61</v>
      </c>
      <c r="AH191" s="31"/>
    </row>
    <row r="192" spans="1:37" ht="15" hidden="1" thickBot="1" x14ac:dyDescent="0.35">
      <c r="A192" s="115" t="str">
        <f>Beosztás!A226</f>
        <v>Kovács Róbert</v>
      </c>
      <c r="B192" s="82" t="str">
        <f>VLOOKUP(A192,Beosztás!A223:N530,14,)</f>
        <v>nem</v>
      </c>
      <c r="C192" s="31" t="s">
        <v>61</v>
      </c>
      <c r="D192" s="31" t="s">
        <v>61</v>
      </c>
      <c r="E192" s="31" t="s">
        <v>61</v>
      </c>
      <c r="F192" s="31" t="s">
        <v>61</v>
      </c>
      <c r="G192" s="31" t="s">
        <v>61</v>
      </c>
      <c r="H192" s="31" t="s">
        <v>61</v>
      </c>
      <c r="I192" s="31" t="s">
        <v>61</v>
      </c>
      <c r="J192" s="31" t="s">
        <v>61</v>
      </c>
      <c r="K192" s="31" t="s">
        <v>61</v>
      </c>
      <c r="L192" s="31" t="s">
        <v>61</v>
      </c>
      <c r="M192" s="31" t="s">
        <v>61</v>
      </c>
      <c r="N192" s="31" t="s">
        <v>61</v>
      </c>
      <c r="O192" s="31" t="s">
        <v>61</v>
      </c>
      <c r="P192" s="31" t="s">
        <v>61</v>
      </c>
      <c r="Q192" s="31" t="s">
        <v>61</v>
      </c>
      <c r="R192" s="31" t="s">
        <v>61</v>
      </c>
      <c r="S192" s="31" t="s">
        <v>61</v>
      </c>
      <c r="T192" s="31" t="s">
        <v>61</v>
      </c>
      <c r="U192" s="31" t="s">
        <v>61</v>
      </c>
      <c r="V192" s="31" t="s">
        <v>61</v>
      </c>
      <c r="W192" s="31" t="s">
        <v>61</v>
      </c>
      <c r="X192" s="31" t="s">
        <v>61</v>
      </c>
      <c r="Y192" s="31" t="s">
        <v>61</v>
      </c>
      <c r="Z192" s="40" t="s">
        <v>61</v>
      </c>
      <c r="AA192" s="31" t="s">
        <v>61</v>
      </c>
      <c r="AB192" s="31" t="s">
        <v>61</v>
      </c>
      <c r="AC192" s="31" t="s">
        <v>61</v>
      </c>
      <c r="AD192" s="31" t="s">
        <v>61</v>
      </c>
      <c r="AE192" s="31" t="s">
        <v>61</v>
      </c>
      <c r="AF192" s="31" t="s">
        <v>61</v>
      </c>
      <c r="AG192" s="31" t="s">
        <v>61</v>
      </c>
      <c r="AH192" s="31"/>
    </row>
    <row r="193" spans="1:37" ht="15" thickBot="1" x14ac:dyDescent="0.35">
      <c r="A193" s="115" t="str">
        <f>Beosztás!A227</f>
        <v>Ökrös Lajos</v>
      </c>
      <c r="B193" s="82" t="str">
        <f>VLOOKUP(A193,Beosztás!A224:N531,14,)</f>
        <v>igen</v>
      </c>
      <c r="C193" s="515">
        <f>IF($B193="igen",Beosztás!T227,"")</f>
        <v>0</v>
      </c>
      <c r="D193" s="544">
        <f>IF($B193="igen",Beosztás!U227,"")</f>
        <v>0</v>
      </c>
      <c r="E193" s="544">
        <f>IF($B193="igen",Beosztás!V227,"")</f>
        <v>0</v>
      </c>
      <c r="F193" s="544">
        <f>IF($B193="igen",Beosztás!W227,"")</f>
        <v>0</v>
      </c>
      <c r="G193" s="40">
        <f>IF($B193="igen",Beosztás!X227,"")</f>
        <v>0</v>
      </c>
      <c r="H193" s="40">
        <f>IF($B193="igen",Beosztás!Y227,"")</f>
        <v>0</v>
      </c>
      <c r="I193" s="40">
        <f>IF($B193="igen",Beosztás!Z227,"")</f>
        <v>0</v>
      </c>
      <c r="J193" s="40">
        <f>IF($B193="igen",Beosztás!AA227,"")</f>
        <v>0</v>
      </c>
      <c r="K193" s="40">
        <f>IF($B193="igen",Beosztás!AB227,"")</f>
        <v>0</v>
      </c>
      <c r="L193" s="40">
        <f>IF($B193="igen",Beosztás!AC227,"")</f>
        <v>0</v>
      </c>
      <c r="M193" s="40">
        <f>IF($B193="igen",Beosztás!AD227,"")</f>
        <v>0</v>
      </c>
      <c r="N193" s="40">
        <f>IF($B193="igen",Beosztás!AE227,"")</f>
        <v>0</v>
      </c>
      <c r="O193" s="40">
        <f>IF($B193="igen",Beosztás!AF227,"")</f>
        <v>0</v>
      </c>
      <c r="P193" s="40">
        <f>IF($B193="igen",Beosztás!AG227,"")</f>
        <v>0</v>
      </c>
      <c r="Q193" s="40">
        <f>IF($B193="igen",Beosztás!AH227,"")</f>
        <v>0</v>
      </c>
      <c r="R193" s="40">
        <f>IF($B193="igen",Beosztás!AI227,"")</f>
        <v>0</v>
      </c>
      <c r="S193" s="40">
        <f>IF($B193="igen",Beosztás!AJ227,"")</f>
        <v>0</v>
      </c>
      <c r="T193" s="544">
        <f>IF($B193="igen",Beosztás!AK227,"")</f>
        <v>0</v>
      </c>
      <c r="U193" s="40">
        <f>IF($B193="igen",Beosztás!AL227,"")</f>
        <v>0</v>
      </c>
      <c r="V193" s="40">
        <f>IF($B193="igen",Beosztás!AM227,"")</f>
        <v>0</v>
      </c>
      <c r="W193" s="40">
        <f>IF($B193="igen",Beosztás!AN227,"")</f>
        <v>0</v>
      </c>
      <c r="X193" s="40">
        <f>IF($B193="igen",Beosztás!AO227,"")</f>
        <v>0</v>
      </c>
      <c r="Y193" s="40">
        <f>IF($B193="igen",Beosztás!AP227,"")</f>
        <v>0</v>
      </c>
      <c r="Z193" s="544">
        <f>IF($B193="igen",Beosztás!AQ227,"")</f>
        <v>0</v>
      </c>
      <c r="AA193" s="544">
        <f>IF($B193="igen",Beosztás!AR227,"")</f>
        <v>0</v>
      </c>
      <c r="AB193" s="544">
        <f>IF($B193="igen",Beosztás!AS227,"")</f>
        <v>0</v>
      </c>
      <c r="AC193" s="40">
        <f>IF($B193="igen",Beosztás!AT227,"")</f>
        <v>0</v>
      </c>
      <c r="AD193" s="40">
        <f>IF($B193="igen",Beosztás!AU227,"")</f>
        <v>0</v>
      </c>
      <c r="AE193" s="40">
        <f>IF($B193="igen",Beosztás!AV227,"")</f>
        <v>0</v>
      </c>
      <c r="AF193" s="40">
        <f>IF($B193="igen",Beosztás!AW227,"")</f>
        <v>0</v>
      </c>
      <c r="AG193" s="40">
        <f>IF($B193="igen",Beosztás!AX227,"")</f>
        <v>0</v>
      </c>
      <c r="AH193" s="40">
        <f>COUNTIF(C193:AG193,"video")+COUNTIF(C193:AG193,"üszi")+COUNTIF(C193:AG193,"Video 8-16")+COUNTIF(C193:AG193,"Video 9-17")+COUNTIF(C193:AG193,"Video 10-18")</f>
        <v>0</v>
      </c>
      <c r="AI193" s="375">
        <f>COUNTIF(C193:AG193,"Video 10-18")</f>
        <v>0</v>
      </c>
      <c r="AJ193">
        <f>COUNTIF(C193:AG193,"Levélírás")</f>
        <v>0</v>
      </c>
      <c r="AK193" s="82">
        <f>COUNTIF(C193:AG193,"TSZ")</f>
        <v>0</v>
      </c>
    </row>
    <row r="194" spans="1:37" ht="15" hidden="1" thickBot="1" x14ac:dyDescent="0.35">
      <c r="A194" s="115" t="str">
        <f>Beosztás!A228</f>
        <v>Ujhelyi Ágnes</v>
      </c>
      <c r="B194" s="82" t="str">
        <f>VLOOKUP(A194,Beosztás!A224:N532,14,)</f>
        <v>nem</v>
      </c>
      <c r="C194" s="31" t="s">
        <v>61</v>
      </c>
      <c r="D194" s="31" t="s">
        <v>61</v>
      </c>
      <c r="E194" s="31" t="s">
        <v>61</v>
      </c>
      <c r="F194" s="31" t="s">
        <v>61</v>
      </c>
      <c r="G194" s="31" t="s">
        <v>61</v>
      </c>
      <c r="H194" s="31" t="s">
        <v>61</v>
      </c>
      <c r="I194" s="31" t="s">
        <v>61</v>
      </c>
      <c r="J194" s="31" t="s">
        <v>61</v>
      </c>
      <c r="K194" s="31" t="s">
        <v>61</v>
      </c>
      <c r="L194" s="31" t="s">
        <v>61</v>
      </c>
      <c r="M194" s="31" t="s">
        <v>61</v>
      </c>
      <c r="N194" s="31" t="s">
        <v>61</v>
      </c>
      <c r="O194" s="31" t="s">
        <v>61</v>
      </c>
      <c r="P194" s="31" t="s">
        <v>61</v>
      </c>
      <c r="Q194" s="31" t="s">
        <v>61</v>
      </c>
      <c r="R194" s="31" t="s">
        <v>61</v>
      </c>
      <c r="S194" s="31" t="s">
        <v>61</v>
      </c>
      <c r="T194" s="31" t="s">
        <v>61</v>
      </c>
      <c r="U194" s="31" t="s">
        <v>61</v>
      </c>
      <c r="V194" s="31" t="s">
        <v>61</v>
      </c>
      <c r="W194" s="31" t="s">
        <v>61</v>
      </c>
      <c r="X194" s="31" t="s">
        <v>61</v>
      </c>
      <c r="Y194" s="31" t="s">
        <v>61</v>
      </c>
      <c r="Z194" s="40" t="s">
        <v>61</v>
      </c>
      <c r="AA194" s="31" t="s">
        <v>61</v>
      </c>
      <c r="AB194" s="31" t="s">
        <v>61</v>
      </c>
      <c r="AC194" s="31" t="s">
        <v>61</v>
      </c>
      <c r="AD194" s="31" t="s">
        <v>61</v>
      </c>
      <c r="AE194" s="31" t="s">
        <v>61</v>
      </c>
      <c r="AF194" s="31" t="s">
        <v>61</v>
      </c>
      <c r="AG194" s="31" t="s">
        <v>61</v>
      </c>
      <c r="AH194" s="31"/>
    </row>
    <row r="195" spans="1:37" ht="15" hidden="1" thickBot="1" x14ac:dyDescent="0.35">
      <c r="A195" s="115" t="str">
        <f>Beosztás!A229</f>
        <v>Paál-Bíró Henriett</v>
      </c>
      <c r="B195" s="82" t="str">
        <f>VLOOKUP(A195,Beosztás!A225:N533,14,)</f>
        <v>nem</v>
      </c>
      <c r="C195" s="31" t="s">
        <v>61</v>
      </c>
      <c r="D195" s="31" t="s">
        <v>61</v>
      </c>
      <c r="E195" s="31" t="s">
        <v>61</v>
      </c>
      <c r="F195" s="31" t="s">
        <v>61</v>
      </c>
      <c r="G195" s="31" t="s">
        <v>61</v>
      </c>
      <c r="H195" s="31" t="s">
        <v>61</v>
      </c>
      <c r="I195" s="31" t="s">
        <v>61</v>
      </c>
      <c r="J195" s="31" t="s">
        <v>61</v>
      </c>
      <c r="K195" s="31" t="s">
        <v>61</v>
      </c>
      <c r="L195" s="31" t="s">
        <v>61</v>
      </c>
      <c r="M195" s="31" t="s">
        <v>61</v>
      </c>
      <c r="N195" s="31" t="s">
        <v>61</v>
      </c>
      <c r="O195" s="31" t="s">
        <v>61</v>
      </c>
      <c r="P195" s="31" t="s">
        <v>61</v>
      </c>
      <c r="Q195" s="31" t="s">
        <v>61</v>
      </c>
      <c r="R195" s="31" t="s">
        <v>61</v>
      </c>
      <c r="S195" s="31" t="s">
        <v>61</v>
      </c>
      <c r="T195" s="31" t="s">
        <v>61</v>
      </c>
      <c r="U195" s="31" t="s">
        <v>61</v>
      </c>
      <c r="V195" s="31" t="s">
        <v>61</v>
      </c>
      <c r="W195" s="31" t="s">
        <v>61</v>
      </c>
      <c r="X195" s="31" t="s">
        <v>61</v>
      </c>
      <c r="Y195" s="31" t="s">
        <v>61</v>
      </c>
      <c r="Z195" s="40" t="s">
        <v>61</v>
      </c>
      <c r="AA195" s="31" t="s">
        <v>61</v>
      </c>
      <c r="AB195" s="31" t="s">
        <v>61</v>
      </c>
      <c r="AC195" s="31" t="s">
        <v>61</v>
      </c>
      <c r="AD195" s="31" t="s">
        <v>61</v>
      </c>
      <c r="AE195" s="31" t="s">
        <v>61</v>
      </c>
      <c r="AF195" s="31" t="s">
        <v>61</v>
      </c>
      <c r="AG195" s="31" t="s">
        <v>61</v>
      </c>
      <c r="AH195" s="31"/>
    </row>
    <row r="196" spans="1:37" ht="15" hidden="1" thickBot="1" x14ac:dyDescent="0.35">
      <c r="A196" s="115">
        <f>Beosztás!A230</f>
        <v>0</v>
      </c>
      <c r="B196" s="82">
        <f>VLOOKUP(A196,Beosztás!A226:N534,14,)</f>
        <v>0</v>
      </c>
      <c r="C196" s="31" t="s">
        <v>61</v>
      </c>
      <c r="D196" s="31" t="s">
        <v>61</v>
      </c>
      <c r="E196" s="31" t="s">
        <v>61</v>
      </c>
      <c r="F196" s="31" t="s">
        <v>61</v>
      </c>
      <c r="G196" s="31" t="s">
        <v>61</v>
      </c>
      <c r="H196" s="31" t="s">
        <v>61</v>
      </c>
      <c r="I196" s="31" t="s">
        <v>61</v>
      </c>
      <c r="J196" s="31" t="s">
        <v>61</v>
      </c>
      <c r="K196" s="31" t="s">
        <v>61</v>
      </c>
      <c r="L196" s="31" t="s">
        <v>61</v>
      </c>
      <c r="M196" s="31" t="s">
        <v>61</v>
      </c>
      <c r="N196" s="31" t="s">
        <v>61</v>
      </c>
      <c r="O196" s="31" t="s">
        <v>61</v>
      </c>
      <c r="P196" s="31" t="s">
        <v>61</v>
      </c>
      <c r="Q196" s="31" t="s">
        <v>61</v>
      </c>
      <c r="R196" s="31" t="s">
        <v>61</v>
      </c>
      <c r="S196" s="31" t="s">
        <v>61</v>
      </c>
      <c r="T196" s="31" t="s">
        <v>61</v>
      </c>
      <c r="U196" s="31" t="s">
        <v>61</v>
      </c>
      <c r="V196" s="31" t="s">
        <v>61</v>
      </c>
      <c r="W196" s="31" t="s">
        <v>61</v>
      </c>
      <c r="X196" s="31" t="s">
        <v>61</v>
      </c>
      <c r="Y196" s="31" t="s">
        <v>61</v>
      </c>
      <c r="Z196" s="40" t="s">
        <v>61</v>
      </c>
      <c r="AA196" s="31" t="s">
        <v>61</v>
      </c>
      <c r="AB196" s="31" t="s">
        <v>61</v>
      </c>
      <c r="AC196" s="31" t="s">
        <v>61</v>
      </c>
      <c r="AD196" s="31" t="s">
        <v>61</v>
      </c>
      <c r="AE196" s="31" t="s">
        <v>61</v>
      </c>
      <c r="AF196" s="31" t="s">
        <v>61</v>
      </c>
      <c r="AG196" s="31" t="s">
        <v>61</v>
      </c>
      <c r="AH196" s="31"/>
    </row>
    <row r="197" spans="1:37" ht="15" hidden="1" thickBot="1" x14ac:dyDescent="0.35">
      <c r="A197" s="115">
        <f>Beosztás!A231</f>
        <v>0</v>
      </c>
      <c r="B197" s="82">
        <f>VLOOKUP(A197,Beosztás!A227:N535,14,)</f>
        <v>0</v>
      </c>
      <c r="C197" s="31" t="s">
        <v>61</v>
      </c>
      <c r="D197" s="31" t="s">
        <v>61</v>
      </c>
      <c r="E197" s="31" t="s">
        <v>61</v>
      </c>
      <c r="F197" s="31" t="s">
        <v>61</v>
      </c>
      <c r="G197" s="31" t="s">
        <v>61</v>
      </c>
      <c r="H197" s="31" t="s">
        <v>61</v>
      </c>
      <c r="I197" s="31" t="s">
        <v>61</v>
      </c>
      <c r="J197" s="31" t="s">
        <v>61</v>
      </c>
      <c r="K197" s="31" t="s">
        <v>61</v>
      </c>
      <c r="L197" s="31" t="s">
        <v>61</v>
      </c>
      <c r="M197" s="31" t="s">
        <v>61</v>
      </c>
      <c r="N197" s="31" t="s">
        <v>61</v>
      </c>
      <c r="O197" s="31" t="s">
        <v>61</v>
      </c>
      <c r="P197" s="31" t="s">
        <v>61</v>
      </c>
      <c r="Q197" s="31" t="s">
        <v>61</v>
      </c>
      <c r="R197" s="31" t="s">
        <v>61</v>
      </c>
      <c r="S197" s="31" t="s">
        <v>61</v>
      </c>
      <c r="T197" s="31" t="s">
        <v>61</v>
      </c>
      <c r="U197" s="31" t="s">
        <v>61</v>
      </c>
      <c r="V197" s="31" t="s">
        <v>61</v>
      </c>
      <c r="W197" s="31" t="s">
        <v>61</v>
      </c>
      <c r="X197" s="31" t="s">
        <v>61</v>
      </c>
      <c r="Y197" s="31" t="s">
        <v>61</v>
      </c>
      <c r="Z197" s="40" t="s">
        <v>61</v>
      </c>
      <c r="AA197" s="31" t="s">
        <v>61</v>
      </c>
      <c r="AB197" s="31" t="s">
        <v>61</v>
      </c>
      <c r="AC197" s="31" t="s">
        <v>61</v>
      </c>
      <c r="AD197" s="31" t="s">
        <v>61</v>
      </c>
      <c r="AE197" s="31" t="s">
        <v>61</v>
      </c>
      <c r="AF197" s="31" t="s">
        <v>61</v>
      </c>
      <c r="AG197" s="31" t="s">
        <v>61</v>
      </c>
      <c r="AH197" s="31"/>
    </row>
    <row r="198" spans="1:37" ht="15" hidden="1" thickBot="1" x14ac:dyDescent="0.35">
      <c r="A198" s="115">
        <f>Beosztás!A232</f>
        <v>0</v>
      </c>
      <c r="B198" s="82">
        <f>VLOOKUP(A198,Beosztás!A228:N536,14,)</f>
        <v>0</v>
      </c>
      <c r="C198" s="31" t="str">
        <f>IF($B198="igen",Beosztás!T229,"")</f>
        <v/>
      </c>
      <c r="D198" s="4" t="str">
        <f>IF($B198="igen",Beosztás!U229,"")</f>
        <v/>
      </c>
      <c r="E198" s="4" t="str">
        <f>IF($B198="igen",Beosztás!V229,"")</f>
        <v/>
      </c>
      <c r="F198" s="4" t="str">
        <f>IF($B198="igen",Beosztás!W229,"")</f>
        <v/>
      </c>
      <c r="G198" s="4" t="str">
        <f>IF($B198="igen",Beosztás!X229,"")</f>
        <v/>
      </c>
      <c r="H198" s="4" t="str">
        <f>IF($B198="igen",Beosztás!Y229,"")</f>
        <v/>
      </c>
      <c r="I198" s="4" t="str">
        <f>IF($B198="igen",Beosztás!Z229,"")</f>
        <v/>
      </c>
      <c r="J198" s="4" t="str">
        <f>IF($B198="igen",Beosztás!AA229,"")</f>
        <v/>
      </c>
      <c r="K198" s="4" t="str">
        <f>IF($B198="igen",Beosztás!AB229,"")</f>
        <v/>
      </c>
      <c r="L198" s="4" t="str">
        <f>IF($B198="igen",Beosztás!AC229,"")</f>
        <v/>
      </c>
      <c r="M198" s="4" t="str">
        <f>IF($B198="igen",Beosztás!AD229,"")</f>
        <v/>
      </c>
      <c r="N198" s="4" t="str">
        <f>IF($B198="igen",Beosztás!AE229,"")</f>
        <v/>
      </c>
      <c r="O198" s="4" t="str">
        <f>IF($B198="igen",Beosztás!AF229,"")</f>
        <v/>
      </c>
      <c r="P198" s="4" t="str">
        <f>IF($B198="igen",Beosztás!AG229,"")</f>
        <v/>
      </c>
      <c r="Q198" s="4" t="str">
        <f>IF($B198="igen",Beosztás!AH229,"")</f>
        <v/>
      </c>
      <c r="R198" s="4" t="str">
        <f>IF($B198="igen",Beosztás!AI229,"")</f>
        <v/>
      </c>
      <c r="S198" s="4" t="str">
        <f>IF($B198="igen",Beosztás!AJ229,"")</f>
        <v/>
      </c>
      <c r="T198" s="4" t="str">
        <f>IF($B198="igen",Beosztás!AK229,"")</f>
        <v/>
      </c>
      <c r="U198" s="4" t="str">
        <f>IF($B198="igen",Beosztás!AL229,"")</f>
        <v/>
      </c>
      <c r="V198" s="4" t="str">
        <f>IF($B198="igen",Beosztás!AM229,"")</f>
        <v/>
      </c>
      <c r="W198" s="4" t="str">
        <f>IF($B198="igen",Beosztás!AN229,"")</f>
        <v/>
      </c>
      <c r="X198" s="4" t="str">
        <f>IF($B198="igen",Beosztás!AO229,"")</f>
        <v/>
      </c>
      <c r="Y198" s="4" t="str">
        <f>IF($B198="igen",Beosztás!AP229,"")</f>
        <v/>
      </c>
      <c r="Z198" s="40" t="str">
        <f>IF($B198="igen",Beosztás!AQ229,"")</f>
        <v/>
      </c>
      <c r="AA198" s="4" t="str">
        <f>IF($B198="igen",Beosztás!AR229,"")</f>
        <v/>
      </c>
      <c r="AB198" s="4" t="str">
        <f>IF($B198="igen",Beosztás!AS229,"")</f>
        <v/>
      </c>
      <c r="AC198" s="4" t="str">
        <f>IF($B198="igen",Beosztás!AT229,"")</f>
        <v/>
      </c>
      <c r="AD198" s="4" t="str">
        <f>IF($B198="igen",Beosztás!AU229,"")</f>
        <v/>
      </c>
      <c r="AE198" s="4" t="str">
        <f>IF($B198="igen",Beosztás!AV229,"")</f>
        <v/>
      </c>
      <c r="AF198" s="4" t="str">
        <f>IF($B198="igen",Beosztás!AW229,"")</f>
        <v/>
      </c>
      <c r="AG198" s="4" t="str">
        <f>IF($B198="igen",Beosztás!AX229,"")</f>
        <v/>
      </c>
      <c r="AH198" s="4">
        <f t="shared" ref="AH198:AH204" si="9">COUNTIF(C198:AG198,"video")+COUNTIF(C198:AG198,"üszi")+COUNTIF(C198:AG198,"Video 8-16")+COUNTIF(C198:AG198,"Video 9-17")+COUNTIF(C198:AG198,"Video 10-18")</f>
        <v>0</v>
      </c>
      <c r="AI198" s="375">
        <f t="shared" ref="AI198:AI204" si="10">COUNTIF(C198:AG198,"Video 10-18")</f>
        <v>0</v>
      </c>
      <c r="AJ198">
        <f t="shared" ref="AJ198:AJ204" si="11">COUNTIF(C198:AG198,"Levélírás")</f>
        <v>0</v>
      </c>
    </row>
    <row r="199" spans="1:37" ht="15" hidden="1" thickBot="1" x14ac:dyDescent="0.35">
      <c r="A199" s="115">
        <f>Beosztás!A233</f>
        <v>0</v>
      </c>
      <c r="B199" s="82">
        <f>VLOOKUP(A199,Beosztás!A229:N537,14,)</f>
        <v>0</v>
      </c>
      <c r="C199" s="31" t="str">
        <f>IF($B199="igen",Beosztás!T230,"")</f>
        <v/>
      </c>
      <c r="D199" s="31" t="str">
        <f>IF($B199="igen",Beosztás!U230,"")</f>
        <v/>
      </c>
      <c r="E199" s="31" t="str">
        <f>IF($B199="igen",Beosztás!V230,"")</f>
        <v/>
      </c>
      <c r="F199" s="31" t="str">
        <f>IF($B199="igen",Beosztás!W230,"")</f>
        <v/>
      </c>
      <c r="G199" s="31" t="str">
        <f>IF($B199="igen",Beosztás!X230,"")</f>
        <v/>
      </c>
      <c r="H199" s="31" t="str">
        <f>IF($B199="igen",Beosztás!Y230,"")</f>
        <v/>
      </c>
      <c r="I199" s="31" t="str">
        <f>IF($B199="igen",Beosztás!Z230,"")</f>
        <v/>
      </c>
      <c r="J199" s="31" t="str">
        <f>IF($B199="igen",Beosztás!AA230,"")</f>
        <v/>
      </c>
      <c r="K199" s="31" t="str">
        <f>IF($B199="igen",Beosztás!AB230,"")</f>
        <v/>
      </c>
      <c r="L199" s="31" t="str">
        <f>IF($B199="igen",Beosztás!AC230,"")</f>
        <v/>
      </c>
      <c r="M199" s="31" t="str">
        <f>IF($B199="igen",Beosztás!AD230,"")</f>
        <v/>
      </c>
      <c r="N199" s="31" t="str">
        <f>IF($B199="igen",Beosztás!AE230,"")</f>
        <v/>
      </c>
      <c r="O199" s="31" t="str">
        <f>IF($B199="igen",Beosztás!AF230,"")</f>
        <v/>
      </c>
      <c r="P199" s="31" t="str">
        <f>IF($B199="igen",Beosztás!AG230,"")</f>
        <v/>
      </c>
      <c r="Q199" s="31" t="str">
        <f>IF($B199="igen",Beosztás!AH230,"")</f>
        <v/>
      </c>
      <c r="R199" s="31" t="str">
        <f>IF($B199="igen",Beosztás!AI230,"")</f>
        <v/>
      </c>
      <c r="S199" s="31" t="str">
        <f>IF($B199="igen",Beosztás!AJ230,"")</f>
        <v/>
      </c>
      <c r="T199" s="31" t="str">
        <f>IF($B199="igen",Beosztás!AK230,"")</f>
        <v/>
      </c>
      <c r="U199" s="31" t="str">
        <f>IF($B199="igen",Beosztás!AL230,"")</f>
        <v/>
      </c>
      <c r="V199" s="31" t="str">
        <f>IF($B199="igen",Beosztás!AM230,"")</f>
        <v/>
      </c>
      <c r="W199" s="31" t="str">
        <f>IF($B199="igen",Beosztás!AN230,"")</f>
        <v/>
      </c>
      <c r="X199" s="31" t="str">
        <f>IF($B199="igen",Beosztás!AO230,"")</f>
        <v/>
      </c>
      <c r="Y199" s="31" t="str">
        <f>IF($B199="igen",Beosztás!AP230,"")</f>
        <v/>
      </c>
      <c r="Z199" s="40" t="str">
        <f>IF($B199="igen",Beosztás!AQ230,"")</f>
        <v/>
      </c>
      <c r="AA199" s="31" t="str">
        <f>IF($B199="igen",Beosztás!AR230,"")</f>
        <v/>
      </c>
      <c r="AB199" s="31" t="str">
        <f>IF($B199="igen",Beosztás!AS230,"")</f>
        <v/>
      </c>
      <c r="AC199" s="31" t="str">
        <f>IF($B199="igen",Beosztás!AT230,"")</f>
        <v/>
      </c>
      <c r="AD199" s="31" t="str">
        <f>IF($B199="igen",Beosztás!AU230,"")</f>
        <v/>
      </c>
      <c r="AE199" s="31" t="str">
        <f>IF($B199="igen",Beosztás!AV230,"")</f>
        <v/>
      </c>
      <c r="AF199" s="31" t="str">
        <f>IF($B199="igen",Beosztás!AW230,"")</f>
        <v/>
      </c>
      <c r="AG199" s="31" t="str">
        <f>IF($B199="igen",Beosztás!AX230,"")</f>
        <v/>
      </c>
      <c r="AH199" s="31">
        <f t="shared" si="9"/>
        <v>0</v>
      </c>
      <c r="AI199" s="375">
        <f t="shared" si="10"/>
        <v>0</v>
      </c>
      <c r="AJ199">
        <f t="shared" si="11"/>
        <v>0</v>
      </c>
    </row>
    <row r="200" spans="1:37" ht="15" hidden="1" thickBot="1" x14ac:dyDescent="0.35">
      <c r="A200" s="115">
        <f>Beosztás!A234</f>
        <v>0</v>
      </c>
      <c r="B200" s="82">
        <f>VLOOKUP(A200,Beosztás!A230:N538,14,)</f>
        <v>0</v>
      </c>
      <c r="C200" s="31" t="str">
        <f>IF($B200="igen",Beosztás!T231,"")</f>
        <v/>
      </c>
      <c r="D200" s="31" t="str">
        <f>IF($B200="igen",Beosztás!U231,"")</f>
        <v/>
      </c>
      <c r="E200" s="31" t="str">
        <f>IF($B200="igen",Beosztás!V231,"")</f>
        <v/>
      </c>
      <c r="F200" s="31" t="str">
        <f>IF($B200="igen",Beosztás!W231,"")</f>
        <v/>
      </c>
      <c r="G200" s="31" t="str">
        <f>IF($B200="igen",Beosztás!X231,"")</f>
        <v/>
      </c>
      <c r="H200" s="31" t="str">
        <f>IF($B200="igen",Beosztás!Y231,"")</f>
        <v/>
      </c>
      <c r="I200" s="31" t="str">
        <f>IF($B200="igen",Beosztás!Z231,"")</f>
        <v/>
      </c>
      <c r="J200" s="31" t="str">
        <f>IF($B200="igen",Beosztás!AA231,"")</f>
        <v/>
      </c>
      <c r="K200" s="31" t="str">
        <f>IF($B200="igen",Beosztás!AB231,"")</f>
        <v/>
      </c>
      <c r="L200" s="31" t="str">
        <f>IF($B200="igen",Beosztás!AC231,"")</f>
        <v/>
      </c>
      <c r="M200" s="31" t="str">
        <f>IF($B200="igen",Beosztás!AD231,"")</f>
        <v/>
      </c>
      <c r="N200" s="31" t="str">
        <f>IF($B200="igen",Beosztás!AE231,"")</f>
        <v/>
      </c>
      <c r="O200" s="31" t="str">
        <f>IF($B200="igen",Beosztás!AF231,"")</f>
        <v/>
      </c>
      <c r="P200" s="31" t="str">
        <f>IF($B200="igen",Beosztás!AG231,"")</f>
        <v/>
      </c>
      <c r="Q200" s="31" t="str">
        <f>IF($B200="igen",Beosztás!AH231,"")</f>
        <v/>
      </c>
      <c r="R200" s="31" t="str">
        <f>IF($B200="igen",Beosztás!AI231,"")</f>
        <v/>
      </c>
      <c r="S200" s="31" t="str">
        <f>IF($B200="igen",Beosztás!AJ231,"")</f>
        <v/>
      </c>
      <c r="T200" s="31" t="str">
        <f>IF($B200="igen",Beosztás!AK231,"")</f>
        <v/>
      </c>
      <c r="U200" s="31" t="str">
        <f>IF($B200="igen",Beosztás!AL231,"")</f>
        <v/>
      </c>
      <c r="V200" s="31" t="str">
        <f>IF($B200="igen",Beosztás!AM231,"")</f>
        <v/>
      </c>
      <c r="W200" s="31" t="str">
        <f>IF($B200="igen",Beosztás!AN231,"")</f>
        <v/>
      </c>
      <c r="X200" s="31" t="str">
        <f>IF($B200="igen",Beosztás!AO231,"")</f>
        <v/>
      </c>
      <c r="Y200" s="31" t="str">
        <f>IF($B200="igen",Beosztás!AP231,"")</f>
        <v/>
      </c>
      <c r="Z200" s="40" t="str">
        <f>IF($B200="igen",Beosztás!AQ231,"")</f>
        <v/>
      </c>
      <c r="AA200" s="31" t="str">
        <f>IF($B200="igen",Beosztás!AR231,"")</f>
        <v/>
      </c>
      <c r="AB200" s="31" t="str">
        <f>IF($B200="igen",Beosztás!AS231,"")</f>
        <v/>
      </c>
      <c r="AC200" s="31" t="str">
        <f>IF($B200="igen",Beosztás!AT231,"")</f>
        <v/>
      </c>
      <c r="AD200" s="31" t="str">
        <f>IF($B200="igen",Beosztás!AU231,"")</f>
        <v/>
      </c>
      <c r="AE200" s="31" t="str">
        <f>IF($B200="igen",Beosztás!AV231,"")</f>
        <v/>
      </c>
      <c r="AF200" s="31" t="str">
        <f>IF($B200="igen",Beosztás!AW231,"")</f>
        <v/>
      </c>
      <c r="AG200" s="31" t="str">
        <f>IF($B200="igen",Beosztás!AX231,"")</f>
        <v/>
      </c>
      <c r="AH200" s="31">
        <f t="shared" si="9"/>
        <v>0</v>
      </c>
      <c r="AI200" s="375">
        <f t="shared" si="10"/>
        <v>0</v>
      </c>
      <c r="AJ200">
        <f t="shared" si="11"/>
        <v>0</v>
      </c>
    </row>
    <row r="201" spans="1:37" ht="15" hidden="1" thickBot="1" x14ac:dyDescent="0.35">
      <c r="A201" s="115">
        <f>Beosztás!A235</f>
        <v>0</v>
      </c>
      <c r="B201" s="82">
        <f>VLOOKUP(A201,Beosztás!A231:N539,14,)</f>
        <v>0</v>
      </c>
      <c r="C201" s="31" t="str">
        <f>IF($B201="igen",Beosztás!T232,"")</f>
        <v/>
      </c>
      <c r="D201" s="31" t="str">
        <f>IF($B201="igen",Beosztás!U232,"")</f>
        <v/>
      </c>
      <c r="E201" s="31" t="str">
        <f>IF($B201="igen",Beosztás!V232,"")</f>
        <v/>
      </c>
      <c r="F201" s="31" t="str">
        <f>IF($B201="igen",Beosztás!W232,"")</f>
        <v/>
      </c>
      <c r="G201" s="31" t="str">
        <f>IF($B201="igen",Beosztás!X232,"")</f>
        <v/>
      </c>
      <c r="H201" s="31" t="str">
        <f>IF($B201="igen",Beosztás!Y232,"")</f>
        <v/>
      </c>
      <c r="I201" s="31" t="str">
        <f>IF($B201="igen",Beosztás!Z232,"")</f>
        <v/>
      </c>
      <c r="J201" s="31" t="str">
        <f>IF($B201="igen",Beosztás!AA232,"")</f>
        <v/>
      </c>
      <c r="K201" s="31" t="str">
        <f>IF($B201="igen",Beosztás!AB232,"")</f>
        <v/>
      </c>
      <c r="L201" s="31" t="str">
        <f>IF($B201="igen",Beosztás!AC232,"")</f>
        <v/>
      </c>
      <c r="M201" s="31" t="str">
        <f>IF($B201="igen",Beosztás!AD232,"")</f>
        <v/>
      </c>
      <c r="N201" s="31" t="str">
        <f>IF($B201="igen",Beosztás!AE232,"")</f>
        <v/>
      </c>
      <c r="O201" s="31" t="str">
        <f>IF($B201="igen",Beosztás!AF232,"")</f>
        <v/>
      </c>
      <c r="P201" s="31" t="str">
        <f>IF($B201="igen",Beosztás!AG232,"")</f>
        <v/>
      </c>
      <c r="Q201" s="31" t="str">
        <f>IF($B201="igen",Beosztás!AH232,"")</f>
        <v/>
      </c>
      <c r="R201" s="31" t="str">
        <f>IF($B201="igen",Beosztás!AI232,"")</f>
        <v/>
      </c>
      <c r="S201" s="31" t="str">
        <f>IF($B201="igen",Beosztás!AJ232,"")</f>
        <v/>
      </c>
      <c r="T201" s="31" t="str">
        <f>IF($B201="igen",Beosztás!AK232,"")</f>
        <v/>
      </c>
      <c r="U201" s="31" t="str">
        <f>IF($B201="igen",Beosztás!AL232,"")</f>
        <v/>
      </c>
      <c r="V201" s="31" t="str">
        <f>IF($B201="igen",Beosztás!AM232,"")</f>
        <v/>
      </c>
      <c r="W201" s="31" t="str">
        <f>IF($B201="igen",Beosztás!AN232,"")</f>
        <v/>
      </c>
      <c r="X201" s="31" t="str">
        <f>IF($B201="igen",Beosztás!AO232,"")</f>
        <v/>
      </c>
      <c r="Y201" s="31" t="str">
        <f>IF($B201="igen",Beosztás!AP232,"")</f>
        <v/>
      </c>
      <c r="Z201" s="40" t="str">
        <f>IF($B201="igen",Beosztás!AQ232,"")</f>
        <v/>
      </c>
      <c r="AA201" s="31" t="str">
        <f>IF($B201="igen",Beosztás!AR232,"")</f>
        <v/>
      </c>
      <c r="AB201" s="31" t="str">
        <f>IF($B201="igen",Beosztás!AS232,"")</f>
        <v/>
      </c>
      <c r="AC201" s="31" t="str">
        <f>IF($B201="igen",Beosztás!AT232,"")</f>
        <v/>
      </c>
      <c r="AD201" s="31" t="str">
        <f>IF($B201="igen",Beosztás!AU232,"")</f>
        <v/>
      </c>
      <c r="AE201" s="31" t="str">
        <f>IF($B201="igen",Beosztás!AV232,"")</f>
        <v/>
      </c>
      <c r="AF201" s="31" t="str">
        <f>IF($B201="igen",Beosztás!AW232,"")</f>
        <v/>
      </c>
      <c r="AG201" s="31" t="str">
        <f>IF($B201="igen",Beosztás!AX232,"")</f>
        <v/>
      </c>
      <c r="AH201" s="31">
        <f t="shared" si="9"/>
        <v>0</v>
      </c>
      <c r="AI201" s="375">
        <f t="shared" si="10"/>
        <v>0</v>
      </c>
      <c r="AJ201">
        <f t="shared" si="11"/>
        <v>0</v>
      </c>
    </row>
    <row r="202" spans="1:37" ht="15" hidden="1" thickBot="1" x14ac:dyDescent="0.35">
      <c r="A202" s="115">
        <f>Beosztás!A236</f>
        <v>0</v>
      </c>
      <c r="B202" s="82">
        <f>VLOOKUP(A202,Beosztás!A232:N540,14,)</f>
        <v>0</v>
      </c>
      <c r="C202" s="31" t="str">
        <f>IF($B202="igen",Beosztás!T233,"")</f>
        <v/>
      </c>
      <c r="D202" s="31" t="str">
        <f>IF($B202="igen",Beosztás!U233,"")</f>
        <v/>
      </c>
      <c r="E202" s="31" t="str">
        <f>IF($B202="igen",Beosztás!V233,"")</f>
        <v/>
      </c>
      <c r="F202" s="31" t="str">
        <f>IF($B202="igen",Beosztás!W233,"")</f>
        <v/>
      </c>
      <c r="G202" s="31" t="str">
        <f>IF($B202="igen",Beosztás!X233,"")</f>
        <v/>
      </c>
      <c r="H202" s="31" t="str">
        <f>IF($B202="igen",Beosztás!Y233,"")</f>
        <v/>
      </c>
      <c r="I202" s="31" t="str">
        <f>IF($B202="igen",Beosztás!Z233,"")</f>
        <v/>
      </c>
      <c r="J202" s="31" t="str">
        <f>IF($B202="igen",Beosztás!AA233,"")</f>
        <v/>
      </c>
      <c r="K202" s="31" t="str">
        <f>IF($B202="igen",Beosztás!AB233,"")</f>
        <v/>
      </c>
      <c r="L202" s="31" t="str">
        <f>IF($B202="igen",Beosztás!AC233,"")</f>
        <v/>
      </c>
      <c r="M202" s="31" t="str">
        <f>IF($B202="igen",Beosztás!AD233,"")</f>
        <v/>
      </c>
      <c r="N202" s="31" t="str">
        <f>IF($B202="igen",Beosztás!AE233,"")</f>
        <v/>
      </c>
      <c r="O202" s="31" t="str">
        <f>IF($B202="igen",Beosztás!AF233,"")</f>
        <v/>
      </c>
      <c r="P202" s="31" t="str">
        <f>IF($B202="igen",Beosztás!AG233,"")</f>
        <v/>
      </c>
      <c r="Q202" s="31" t="str">
        <f>IF($B202="igen",Beosztás!AH233,"")</f>
        <v/>
      </c>
      <c r="R202" s="31" t="str">
        <f>IF($B202="igen",Beosztás!AI233,"")</f>
        <v/>
      </c>
      <c r="S202" s="31" t="str">
        <f>IF($B202="igen",Beosztás!AJ233,"")</f>
        <v/>
      </c>
      <c r="T202" s="31" t="str">
        <f>IF($B202="igen",Beosztás!AK233,"")</f>
        <v/>
      </c>
      <c r="U202" s="31" t="str">
        <f>IF($B202="igen",Beosztás!AL233,"")</f>
        <v/>
      </c>
      <c r="V202" s="31" t="str">
        <f>IF($B202="igen",Beosztás!AM233,"")</f>
        <v/>
      </c>
      <c r="W202" s="31" t="str">
        <f>IF($B202="igen",Beosztás!AN233,"")</f>
        <v/>
      </c>
      <c r="X202" s="31" t="str">
        <f>IF($B202="igen",Beosztás!AO233,"")</f>
        <v/>
      </c>
      <c r="Y202" s="31" t="str">
        <f>IF($B202="igen",Beosztás!AP233,"")</f>
        <v/>
      </c>
      <c r="Z202" s="40" t="str">
        <f>IF($B202="igen",Beosztás!AQ233,"")</f>
        <v/>
      </c>
      <c r="AA202" s="31" t="str">
        <f>IF($B202="igen",Beosztás!AR233,"")</f>
        <v/>
      </c>
      <c r="AB202" s="31" t="str">
        <f>IF($B202="igen",Beosztás!AS233,"")</f>
        <v/>
      </c>
      <c r="AC202" s="31" t="str">
        <f>IF($B202="igen",Beosztás!AT233,"")</f>
        <v/>
      </c>
      <c r="AD202" s="31" t="str">
        <f>IF($B202="igen",Beosztás!AU233,"")</f>
        <v/>
      </c>
      <c r="AE202" s="31" t="str">
        <f>IF($B202="igen",Beosztás!AV233,"")</f>
        <v/>
      </c>
      <c r="AF202" s="31" t="str">
        <f>IF($B202="igen",Beosztás!AW233,"")</f>
        <v/>
      </c>
      <c r="AG202" s="31" t="str">
        <f>IF($B202="igen",Beosztás!AX233,"")</f>
        <v/>
      </c>
      <c r="AH202" s="31">
        <f t="shared" si="9"/>
        <v>0</v>
      </c>
      <c r="AI202" s="375">
        <f t="shared" si="10"/>
        <v>0</v>
      </c>
      <c r="AJ202">
        <f t="shared" si="11"/>
        <v>0</v>
      </c>
    </row>
    <row r="203" spans="1:37" ht="15" hidden="1" thickBot="1" x14ac:dyDescent="0.35">
      <c r="A203" s="115">
        <f>Beosztás!A237</f>
        <v>0</v>
      </c>
      <c r="B203" s="82">
        <f>VLOOKUP(A203,Beosztás!A233:N541,14,)</f>
        <v>0</v>
      </c>
      <c r="C203" s="31" t="str">
        <f>IF($B203="igen",Beosztás!T234,"")</f>
        <v/>
      </c>
      <c r="D203" s="31" t="str">
        <f>IF($B203="igen",Beosztás!U234,"")</f>
        <v/>
      </c>
      <c r="E203" s="31" t="str">
        <f>IF($B203="igen",Beosztás!V234,"")</f>
        <v/>
      </c>
      <c r="F203" s="31" t="str">
        <f>IF($B203="igen",Beosztás!W234,"")</f>
        <v/>
      </c>
      <c r="G203" s="31" t="str">
        <f>IF($B203="igen",Beosztás!X234,"")</f>
        <v/>
      </c>
      <c r="H203" s="31" t="str">
        <f>IF($B203="igen",Beosztás!Y234,"")</f>
        <v/>
      </c>
      <c r="I203" s="31" t="str">
        <f>IF($B203="igen",Beosztás!Z234,"")</f>
        <v/>
      </c>
      <c r="J203" s="31" t="str">
        <f>IF($B203="igen",Beosztás!AA234,"")</f>
        <v/>
      </c>
      <c r="K203" s="31" t="str">
        <f>IF($B203="igen",Beosztás!AB234,"")</f>
        <v/>
      </c>
      <c r="L203" s="31" t="str">
        <f>IF($B203="igen",Beosztás!AC234,"")</f>
        <v/>
      </c>
      <c r="M203" s="31" t="str">
        <f>IF($B203="igen",Beosztás!AD234,"")</f>
        <v/>
      </c>
      <c r="N203" s="31" t="str">
        <f>IF($B203="igen",Beosztás!AE234,"")</f>
        <v/>
      </c>
      <c r="O203" s="31" t="str">
        <f>IF($B203="igen",Beosztás!AF234,"")</f>
        <v/>
      </c>
      <c r="P203" s="31" t="str">
        <f>IF($B203="igen",Beosztás!AG234,"")</f>
        <v/>
      </c>
      <c r="Q203" s="31" t="str">
        <f>IF($B203="igen",Beosztás!AH234,"")</f>
        <v/>
      </c>
      <c r="R203" s="31" t="str">
        <f>IF($B203="igen",Beosztás!AI234,"")</f>
        <v/>
      </c>
      <c r="S203" s="31" t="str">
        <f>IF($B203="igen",Beosztás!AJ234,"")</f>
        <v/>
      </c>
      <c r="T203" s="31" t="str">
        <f>IF($B203="igen",Beosztás!AK234,"")</f>
        <v/>
      </c>
      <c r="U203" s="31" t="str">
        <f>IF($B203="igen",Beosztás!AL234,"")</f>
        <v/>
      </c>
      <c r="V203" s="31" t="str">
        <f>IF($B203="igen",Beosztás!AM234,"")</f>
        <v/>
      </c>
      <c r="W203" s="31" t="str">
        <f>IF($B203="igen",Beosztás!AN234,"")</f>
        <v/>
      </c>
      <c r="X203" s="31" t="str">
        <f>IF($B203="igen",Beosztás!AO234,"")</f>
        <v/>
      </c>
      <c r="Y203" s="31" t="str">
        <f>IF($B203="igen",Beosztás!AP234,"")</f>
        <v/>
      </c>
      <c r="Z203" s="40" t="str">
        <f>IF($B203="igen",Beosztás!AQ234,"")</f>
        <v/>
      </c>
      <c r="AA203" s="31" t="str">
        <f>IF($B203="igen",Beosztás!AR234,"")</f>
        <v/>
      </c>
      <c r="AB203" s="31" t="str">
        <f>IF($B203="igen",Beosztás!AS234,"")</f>
        <v/>
      </c>
      <c r="AC203" s="31" t="str">
        <f>IF($B203="igen",Beosztás!AT234,"")</f>
        <v/>
      </c>
      <c r="AD203" s="31" t="str">
        <f>IF($B203="igen",Beosztás!AU234,"")</f>
        <v/>
      </c>
      <c r="AE203" s="31" t="str">
        <f>IF($B203="igen",Beosztás!AV234,"")</f>
        <v/>
      </c>
      <c r="AF203" s="31" t="str">
        <f>IF($B203="igen",Beosztás!AW234,"")</f>
        <v/>
      </c>
      <c r="AG203" s="31" t="str">
        <f>IF($B203="igen",Beosztás!AX234,"")</f>
        <v/>
      </c>
      <c r="AH203" s="31">
        <f t="shared" si="9"/>
        <v>0</v>
      </c>
      <c r="AI203" s="375">
        <f t="shared" si="10"/>
        <v>0</v>
      </c>
      <c r="AJ203">
        <f t="shared" si="11"/>
        <v>0</v>
      </c>
    </row>
    <row r="204" spans="1:37" ht="15" hidden="1" thickBot="1" x14ac:dyDescent="0.35">
      <c r="A204" s="115">
        <f>Beosztás!A238</f>
        <v>0</v>
      </c>
      <c r="B204" s="82">
        <f>VLOOKUP(A204,Beosztás!A234:N542,14,)</f>
        <v>0</v>
      </c>
      <c r="C204" s="31" t="str">
        <f>IF($B204="igen",Beosztás!T235,"")</f>
        <v/>
      </c>
      <c r="D204" s="31" t="str">
        <f>IF($B204="igen",Beosztás!U235,"")</f>
        <v/>
      </c>
      <c r="E204" s="31" t="str">
        <f>IF($B204="igen",Beosztás!V235,"")</f>
        <v/>
      </c>
      <c r="F204" s="31" t="str">
        <f>IF($B204="igen",Beosztás!W235,"")</f>
        <v/>
      </c>
      <c r="G204" s="31" t="str">
        <f>IF($B204="igen",Beosztás!X235,"")</f>
        <v/>
      </c>
      <c r="H204" s="31" t="str">
        <f>IF($B204="igen",Beosztás!Y235,"")</f>
        <v/>
      </c>
      <c r="I204" s="31" t="str">
        <f>IF($B204="igen",Beosztás!Z235,"")</f>
        <v/>
      </c>
      <c r="J204" s="31" t="str">
        <f>IF($B204="igen",Beosztás!AA235,"")</f>
        <v/>
      </c>
      <c r="K204" s="31" t="str">
        <f>IF($B204="igen",Beosztás!AB235,"")</f>
        <v/>
      </c>
      <c r="L204" s="31" t="str">
        <f>IF($B204="igen",Beosztás!AC235,"")</f>
        <v/>
      </c>
      <c r="M204" s="31" t="str">
        <f>IF($B204="igen",Beosztás!AD235,"")</f>
        <v/>
      </c>
      <c r="N204" s="31" t="str">
        <f>IF($B204="igen",Beosztás!AE235,"")</f>
        <v/>
      </c>
      <c r="O204" s="31" t="str">
        <f>IF($B204="igen",Beosztás!AF235,"")</f>
        <v/>
      </c>
      <c r="P204" s="31" t="str">
        <f>IF($B204="igen",Beosztás!AG235,"")</f>
        <v/>
      </c>
      <c r="Q204" s="31" t="str">
        <f>IF($B204="igen",Beosztás!AH235,"")</f>
        <v/>
      </c>
      <c r="R204" s="31" t="str">
        <f>IF($B204="igen",Beosztás!AI235,"")</f>
        <v/>
      </c>
      <c r="S204" s="31" t="str">
        <f>IF($B204="igen",Beosztás!AJ235,"")</f>
        <v/>
      </c>
      <c r="T204" s="31" t="str">
        <f>IF($B204="igen",Beosztás!AK235,"")</f>
        <v/>
      </c>
      <c r="U204" s="31" t="str">
        <f>IF($B204="igen",Beosztás!AL235,"")</f>
        <v/>
      </c>
      <c r="V204" s="31" t="str">
        <f>IF($B204="igen",Beosztás!AM235,"")</f>
        <v/>
      </c>
      <c r="W204" s="31" t="str">
        <f>IF($B204="igen",Beosztás!AN235,"")</f>
        <v/>
      </c>
      <c r="X204" s="31" t="str">
        <f>IF($B204="igen",Beosztás!AO235,"")</f>
        <v/>
      </c>
      <c r="Y204" s="31" t="str">
        <f>IF($B204="igen",Beosztás!AP235,"")</f>
        <v/>
      </c>
      <c r="Z204" s="40" t="str">
        <f>IF($B204="igen",Beosztás!AQ235,"")</f>
        <v/>
      </c>
      <c r="AA204" s="31" t="str">
        <f>IF($B204="igen",Beosztás!AR235,"")</f>
        <v/>
      </c>
      <c r="AB204" s="31" t="str">
        <f>IF($B204="igen",Beosztás!AS235,"")</f>
        <v/>
      </c>
      <c r="AC204" s="31" t="str">
        <f>IF($B204="igen",Beosztás!AT235,"")</f>
        <v/>
      </c>
      <c r="AD204" s="31" t="str">
        <f>IF($B204="igen",Beosztás!AU235,"")</f>
        <v/>
      </c>
      <c r="AE204" s="31" t="str">
        <f>IF($B204="igen",Beosztás!AV235,"")</f>
        <v/>
      </c>
      <c r="AF204" s="31" t="str">
        <f>IF($B204="igen",Beosztás!AW235,"")</f>
        <v/>
      </c>
      <c r="AG204" s="31" t="str">
        <f>IF($B204="igen",Beosztás!AX235,"")</f>
        <v/>
      </c>
      <c r="AH204" s="31">
        <f t="shared" si="9"/>
        <v>0</v>
      </c>
      <c r="AI204" s="375">
        <f t="shared" si="10"/>
        <v>0</v>
      </c>
      <c r="AJ204">
        <f t="shared" si="11"/>
        <v>0</v>
      </c>
    </row>
    <row r="205" spans="1:37" ht="15" hidden="1" thickBot="1" x14ac:dyDescent="0.35">
      <c r="A205" s="115">
        <f>Beosztás!A239</f>
        <v>0</v>
      </c>
      <c r="B205" s="82">
        <f>VLOOKUP(A205,Beosztás!A235:N543,14,)</f>
        <v>0</v>
      </c>
      <c r="C205" s="31" t="s">
        <v>61</v>
      </c>
      <c r="D205" s="31" t="s">
        <v>61</v>
      </c>
      <c r="E205" s="31" t="s">
        <v>61</v>
      </c>
      <c r="F205" s="31" t="s">
        <v>61</v>
      </c>
      <c r="G205" s="31" t="s">
        <v>61</v>
      </c>
      <c r="H205" s="31" t="s">
        <v>61</v>
      </c>
      <c r="I205" s="31" t="s">
        <v>61</v>
      </c>
      <c r="J205" s="31" t="s">
        <v>61</v>
      </c>
      <c r="K205" s="31" t="s">
        <v>61</v>
      </c>
      <c r="L205" s="31" t="s">
        <v>61</v>
      </c>
      <c r="M205" s="31" t="s">
        <v>61</v>
      </c>
      <c r="N205" s="31" t="s">
        <v>61</v>
      </c>
      <c r="O205" s="31" t="s">
        <v>61</v>
      </c>
      <c r="P205" s="31" t="s">
        <v>61</v>
      </c>
      <c r="Q205" s="31" t="s">
        <v>61</v>
      </c>
      <c r="R205" s="31" t="s">
        <v>61</v>
      </c>
      <c r="S205" s="31" t="s">
        <v>61</v>
      </c>
      <c r="T205" s="31" t="s">
        <v>61</v>
      </c>
      <c r="U205" s="31" t="s">
        <v>61</v>
      </c>
      <c r="V205" s="31" t="s">
        <v>61</v>
      </c>
      <c r="W205" s="31" t="s">
        <v>61</v>
      </c>
      <c r="X205" s="31" t="s">
        <v>61</v>
      </c>
      <c r="Y205" s="31" t="s">
        <v>61</v>
      </c>
      <c r="Z205" s="40" t="s">
        <v>61</v>
      </c>
      <c r="AA205" s="31" t="s">
        <v>61</v>
      </c>
      <c r="AB205" s="31" t="s">
        <v>61</v>
      </c>
      <c r="AC205" s="31" t="s">
        <v>61</v>
      </c>
      <c r="AD205" s="31" t="s">
        <v>61</v>
      </c>
      <c r="AE205" s="31" t="s">
        <v>61</v>
      </c>
      <c r="AF205" s="31" t="s">
        <v>61</v>
      </c>
      <c r="AG205" s="31" t="s">
        <v>61</v>
      </c>
      <c r="AH205" s="31"/>
    </row>
    <row r="206" spans="1:37" ht="15" hidden="1" thickBot="1" x14ac:dyDescent="0.35">
      <c r="A206" s="115">
        <f>Beosztás!A240</f>
        <v>0</v>
      </c>
      <c r="B206" s="82">
        <f>VLOOKUP(A206,Beosztás!A236:N544,14,)</f>
        <v>0</v>
      </c>
      <c r="C206" s="31" t="s">
        <v>61</v>
      </c>
      <c r="D206" s="31" t="s">
        <v>61</v>
      </c>
      <c r="E206" s="31" t="s">
        <v>61</v>
      </c>
      <c r="F206" s="31" t="s">
        <v>61</v>
      </c>
      <c r="G206" s="31" t="s">
        <v>61</v>
      </c>
      <c r="H206" s="31" t="s">
        <v>61</v>
      </c>
      <c r="I206" s="31" t="s">
        <v>61</v>
      </c>
      <c r="J206" s="31" t="s">
        <v>61</v>
      </c>
      <c r="K206" s="31" t="s">
        <v>61</v>
      </c>
      <c r="L206" s="31" t="s">
        <v>61</v>
      </c>
      <c r="M206" s="31" t="s">
        <v>61</v>
      </c>
      <c r="N206" s="31" t="s">
        <v>61</v>
      </c>
      <c r="O206" s="31" t="s">
        <v>61</v>
      </c>
      <c r="P206" s="31" t="s">
        <v>61</v>
      </c>
      <c r="Q206" s="31" t="s">
        <v>61</v>
      </c>
      <c r="R206" s="31" t="s">
        <v>61</v>
      </c>
      <c r="S206" s="31" t="s">
        <v>61</v>
      </c>
      <c r="T206" s="31" t="s">
        <v>61</v>
      </c>
      <c r="U206" s="31" t="s">
        <v>61</v>
      </c>
      <c r="V206" s="31" t="s">
        <v>61</v>
      </c>
      <c r="W206" s="31" t="s">
        <v>61</v>
      </c>
      <c r="X206" s="31" t="s">
        <v>61</v>
      </c>
      <c r="Y206" s="31" t="s">
        <v>61</v>
      </c>
      <c r="Z206" s="40" t="s">
        <v>61</v>
      </c>
      <c r="AA206" s="31" t="s">
        <v>61</v>
      </c>
      <c r="AB206" s="31" t="s">
        <v>61</v>
      </c>
      <c r="AC206" s="31" t="s">
        <v>61</v>
      </c>
      <c r="AD206" s="31" t="s">
        <v>61</v>
      </c>
      <c r="AE206" s="31" t="s">
        <v>61</v>
      </c>
      <c r="AF206" s="31" t="s">
        <v>61</v>
      </c>
      <c r="AG206" s="31" t="s">
        <v>61</v>
      </c>
      <c r="AH206" s="31"/>
    </row>
    <row r="207" spans="1:37" ht="15" hidden="1" thickBot="1" x14ac:dyDescent="0.35">
      <c r="A207" s="115">
        <f>Beosztás!A241</f>
        <v>0</v>
      </c>
      <c r="B207" s="82">
        <f>VLOOKUP(A207,Beosztás!A237:N545,14,)</f>
        <v>0</v>
      </c>
      <c r="C207" s="31" t="s">
        <v>61</v>
      </c>
      <c r="D207" s="31" t="s">
        <v>61</v>
      </c>
      <c r="E207" s="31" t="s">
        <v>61</v>
      </c>
      <c r="F207" s="31" t="s">
        <v>61</v>
      </c>
      <c r="G207" s="31" t="s">
        <v>61</v>
      </c>
      <c r="H207" s="31" t="s">
        <v>61</v>
      </c>
      <c r="I207" s="31" t="s">
        <v>61</v>
      </c>
      <c r="J207" s="31" t="s">
        <v>61</v>
      </c>
      <c r="K207" s="31" t="s">
        <v>61</v>
      </c>
      <c r="L207" s="31" t="s">
        <v>61</v>
      </c>
      <c r="M207" s="31" t="s">
        <v>61</v>
      </c>
      <c r="N207" s="31" t="s">
        <v>61</v>
      </c>
      <c r="O207" s="31" t="s">
        <v>61</v>
      </c>
      <c r="P207" s="31" t="s">
        <v>61</v>
      </c>
      <c r="Q207" s="31" t="s">
        <v>61</v>
      </c>
      <c r="R207" s="31" t="s">
        <v>61</v>
      </c>
      <c r="S207" s="31" t="s">
        <v>61</v>
      </c>
      <c r="T207" s="31" t="s">
        <v>61</v>
      </c>
      <c r="U207" s="31" t="s">
        <v>61</v>
      </c>
      <c r="V207" s="31" t="s">
        <v>61</v>
      </c>
      <c r="W207" s="31" t="s">
        <v>61</v>
      </c>
      <c r="X207" s="31" t="s">
        <v>61</v>
      </c>
      <c r="Y207" s="31" t="s">
        <v>61</v>
      </c>
      <c r="Z207" s="40" t="s">
        <v>61</v>
      </c>
      <c r="AA207" s="31" t="s">
        <v>61</v>
      </c>
      <c r="AB207" s="31" t="s">
        <v>61</v>
      </c>
      <c r="AC207" s="31" t="s">
        <v>61</v>
      </c>
      <c r="AD207" s="31" t="s">
        <v>61</v>
      </c>
      <c r="AE207" s="31" t="s">
        <v>61</v>
      </c>
      <c r="AF207" s="31" t="s">
        <v>61</v>
      </c>
      <c r="AG207" s="31" t="s">
        <v>61</v>
      </c>
      <c r="AH207" s="31"/>
    </row>
    <row r="208" spans="1:37" ht="15" hidden="1" thickBot="1" x14ac:dyDescent="0.35">
      <c r="A208" s="115">
        <f>Beosztás!A242</f>
        <v>0</v>
      </c>
      <c r="B208" s="82">
        <f>VLOOKUP(A208,Beosztás!A238:N546,14,)</f>
        <v>0</v>
      </c>
      <c r="C208" s="31" t="s">
        <v>61</v>
      </c>
      <c r="D208" s="31" t="s">
        <v>61</v>
      </c>
      <c r="E208" s="31" t="s">
        <v>61</v>
      </c>
      <c r="F208" s="31" t="s">
        <v>61</v>
      </c>
      <c r="G208" s="31" t="s">
        <v>61</v>
      </c>
      <c r="H208" s="31" t="s">
        <v>61</v>
      </c>
      <c r="I208" s="31" t="s">
        <v>61</v>
      </c>
      <c r="J208" s="31" t="s">
        <v>61</v>
      </c>
      <c r="K208" s="31" t="s">
        <v>61</v>
      </c>
      <c r="L208" s="31" t="s">
        <v>61</v>
      </c>
      <c r="M208" s="31" t="s">
        <v>61</v>
      </c>
      <c r="N208" s="31" t="s">
        <v>61</v>
      </c>
      <c r="O208" s="31" t="s">
        <v>61</v>
      </c>
      <c r="P208" s="31" t="s">
        <v>61</v>
      </c>
      <c r="Q208" s="31" t="s">
        <v>61</v>
      </c>
      <c r="R208" s="31" t="s">
        <v>61</v>
      </c>
      <c r="S208" s="31" t="s">
        <v>61</v>
      </c>
      <c r="T208" s="31" t="s">
        <v>61</v>
      </c>
      <c r="U208" s="31" t="s">
        <v>61</v>
      </c>
      <c r="V208" s="31" t="s">
        <v>61</v>
      </c>
      <c r="W208" s="31" t="s">
        <v>61</v>
      </c>
      <c r="X208" s="31" t="s">
        <v>61</v>
      </c>
      <c r="Y208" s="31" t="s">
        <v>61</v>
      </c>
      <c r="Z208" s="40" t="s">
        <v>61</v>
      </c>
      <c r="AA208" s="31" t="s">
        <v>61</v>
      </c>
      <c r="AB208" s="31" t="s">
        <v>61</v>
      </c>
      <c r="AC208" s="31" t="s">
        <v>61</v>
      </c>
      <c r="AD208" s="31" t="s">
        <v>61</v>
      </c>
      <c r="AE208" s="31" t="s">
        <v>61</v>
      </c>
      <c r="AF208" s="31" t="s">
        <v>61</v>
      </c>
      <c r="AG208" s="31" t="s">
        <v>61</v>
      </c>
      <c r="AH208" s="31"/>
    </row>
    <row r="209" spans="1:34" ht="15" hidden="1" thickBot="1" x14ac:dyDescent="0.35">
      <c r="A209" s="115">
        <f>Beosztás!A243</f>
        <v>0</v>
      </c>
      <c r="B209" s="82">
        <f>VLOOKUP(A209,Beosztás!A239:N547,14,)</f>
        <v>0</v>
      </c>
      <c r="C209" s="31" t="s">
        <v>61</v>
      </c>
      <c r="D209" s="31" t="s">
        <v>61</v>
      </c>
      <c r="E209" s="31" t="s">
        <v>61</v>
      </c>
      <c r="F209" s="31" t="s">
        <v>61</v>
      </c>
      <c r="G209" s="31" t="s">
        <v>61</v>
      </c>
      <c r="H209" s="31" t="s">
        <v>61</v>
      </c>
      <c r="I209" s="31" t="s">
        <v>61</v>
      </c>
      <c r="J209" s="31" t="s">
        <v>61</v>
      </c>
      <c r="K209" s="31" t="s">
        <v>61</v>
      </c>
      <c r="L209" s="31" t="s">
        <v>61</v>
      </c>
      <c r="M209" s="31" t="s">
        <v>61</v>
      </c>
      <c r="N209" s="31" t="s">
        <v>61</v>
      </c>
      <c r="O209" s="31" t="s">
        <v>61</v>
      </c>
      <c r="P209" s="31" t="s">
        <v>61</v>
      </c>
      <c r="Q209" s="31" t="s">
        <v>61</v>
      </c>
      <c r="R209" s="31" t="s">
        <v>61</v>
      </c>
      <c r="S209" s="31" t="s">
        <v>61</v>
      </c>
      <c r="T209" s="31" t="s">
        <v>61</v>
      </c>
      <c r="U209" s="31" t="s">
        <v>61</v>
      </c>
      <c r="V209" s="31" t="s">
        <v>61</v>
      </c>
      <c r="W209" s="31" t="s">
        <v>61</v>
      </c>
      <c r="X209" s="31" t="s">
        <v>61</v>
      </c>
      <c r="Y209" s="31" t="s">
        <v>61</v>
      </c>
      <c r="Z209" s="40" t="s">
        <v>61</v>
      </c>
      <c r="AA209" s="31" t="s">
        <v>61</v>
      </c>
      <c r="AB209" s="31" t="s">
        <v>61</v>
      </c>
      <c r="AC209" s="31" t="s">
        <v>61</v>
      </c>
      <c r="AD209" s="31" t="s">
        <v>61</v>
      </c>
      <c r="AE209" s="31" t="s">
        <v>61</v>
      </c>
      <c r="AF209" s="31" t="s">
        <v>61</v>
      </c>
      <c r="AG209" s="31" t="s">
        <v>61</v>
      </c>
      <c r="AH209" s="31"/>
    </row>
    <row r="210" spans="1:34" ht="15" hidden="1" thickBot="1" x14ac:dyDescent="0.35">
      <c r="A210" s="115">
        <f>Beosztás!A244</f>
        <v>0</v>
      </c>
      <c r="B210" s="82">
        <f>VLOOKUP(A210,Beosztás!A240:N548,14,)</f>
        <v>0</v>
      </c>
      <c r="C210" s="31" t="s">
        <v>61</v>
      </c>
      <c r="D210" s="31" t="s">
        <v>61</v>
      </c>
      <c r="E210" s="31" t="s">
        <v>61</v>
      </c>
      <c r="F210" s="31" t="s">
        <v>61</v>
      </c>
      <c r="G210" s="31" t="s">
        <v>61</v>
      </c>
      <c r="H210" s="31" t="s">
        <v>61</v>
      </c>
      <c r="I210" s="31" t="s">
        <v>61</v>
      </c>
      <c r="J210" s="31" t="s">
        <v>61</v>
      </c>
      <c r="K210" s="31" t="s">
        <v>61</v>
      </c>
      <c r="L210" s="31" t="s">
        <v>61</v>
      </c>
      <c r="M210" s="31" t="s">
        <v>61</v>
      </c>
      <c r="N210" s="31" t="s">
        <v>61</v>
      </c>
      <c r="O210" s="31" t="s">
        <v>61</v>
      </c>
      <c r="P210" s="31" t="s">
        <v>61</v>
      </c>
      <c r="Q210" s="31" t="s">
        <v>61</v>
      </c>
      <c r="R210" s="31" t="s">
        <v>61</v>
      </c>
      <c r="S210" s="31" t="s">
        <v>61</v>
      </c>
      <c r="T210" s="31" t="s">
        <v>61</v>
      </c>
      <c r="U210" s="31" t="s">
        <v>61</v>
      </c>
      <c r="V210" s="31" t="s">
        <v>61</v>
      </c>
      <c r="W210" s="31" t="s">
        <v>61</v>
      </c>
      <c r="X210" s="31" t="s">
        <v>61</v>
      </c>
      <c r="Y210" s="31" t="s">
        <v>61</v>
      </c>
      <c r="Z210" s="40" t="s">
        <v>61</v>
      </c>
      <c r="AA210" s="31" t="s">
        <v>61</v>
      </c>
      <c r="AB210" s="31" t="s">
        <v>61</v>
      </c>
      <c r="AC210" s="31" t="s">
        <v>61</v>
      </c>
      <c r="AD210" s="31" t="s">
        <v>61</v>
      </c>
      <c r="AE210" s="31" t="s">
        <v>61</v>
      </c>
      <c r="AF210" s="31" t="s">
        <v>61</v>
      </c>
      <c r="AG210" s="31" t="s">
        <v>61</v>
      </c>
      <c r="AH210" s="31"/>
    </row>
    <row r="211" spans="1:34" ht="15" hidden="1" thickBot="1" x14ac:dyDescent="0.35">
      <c r="A211" s="115">
        <f>Beosztás!A245</f>
        <v>0</v>
      </c>
      <c r="B211" s="82">
        <f>VLOOKUP(A211,Beosztás!A241:N549,14,)</f>
        <v>0</v>
      </c>
      <c r="C211" s="31" t="s">
        <v>61</v>
      </c>
      <c r="D211" s="31" t="s">
        <v>61</v>
      </c>
      <c r="E211" s="31" t="s">
        <v>61</v>
      </c>
      <c r="F211" s="31" t="s">
        <v>61</v>
      </c>
      <c r="G211" s="31" t="s">
        <v>61</v>
      </c>
      <c r="H211" s="31" t="s">
        <v>61</v>
      </c>
      <c r="I211" s="31" t="s">
        <v>61</v>
      </c>
      <c r="J211" s="31" t="s">
        <v>61</v>
      </c>
      <c r="K211" s="31" t="s">
        <v>61</v>
      </c>
      <c r="L211" s="31" t="s">
        <v>61</v>
      </c>
      <c r="M211" s="31" t="s">
        <v>61</v>
      </c>
      <c r="N211" s="31" t="s">
        <v>61</v>
      </c>
      <c r="O211" s="31" t="s">
        <v>61</v>
      </c>
      <c r="P211" s="31" t="s">
        <v>61</v>
      </c>
      <c r="Q211" s="31" t="s">
        <v>61</v>
      </c>
      <c r="R211" s="31" t="s">
        <v>61</v>
      </c>
      <c r="S211" s="31" t="s">
        <v>61</v>
      </c>
      <c r="T211" s="31" t="s">
        <v>61</v>
      </c>
      <c r="U211" s="31" t="s">
        <v>61</v>
      </c>
      <c r="V211" s="31" t="s">
        <v>61</v>
      </c>
      <c r="W211" s="31" t="s">
        <v>61</v>
      </c>
      <c r="X211" s="31" t="s">
        <v>61</v>
      </c>
      <c r="Y211" s="31" t="s">
        <v>61</v>
      </c>
      <c r="Z211" s="40" t="s">
        <v>61</v>
      </c>
      <c r="AA211" s="31" t="s">
        <v>61</v>
      </c>
      <c r="AB211" s="31" t="s">
        <v>61</v>
      </c>
      <c r="AC211" s="31" t="s">
        <v>61</v>
      </c>
      <c r="AD211" s="31" t="s">
        <v>61</v>
      </c>
      <c r="AE211" s="31" t="s">
        <v>61</v>
      </c>
      <c r="AF211" s="31" t="s">
        <v>61</v>
      </c>
      <c r="AG211" s="31" t="s">
        <v>61</v>
      </c>
      <c r="AH211" s="31"/>
    </row>
    <row r="212" spans="1:34" ht="15" hidden="1" thickBot="1" x14ac:dyDescent="0.35">
      <c r="A212" s="115">
        <f>Beosztás!A246</f>
        <v>0</v>
      </c>
      <c r="B212" s="82">
        <f>VLOOKUP(A212,Beosztás!A242:N550,14,)</f>
        <v>0</v>
      </c>
      <c r="C212" s="31" t="s">
        <v>61</v>
      </c>
      <c r="D212" s="31" t="s">
        <v>61</v>
      </c>
      <c r="E212" s="31" t="s">
        <v>61</v>
      </c>
      <c r="F212" s="31" t="s">
        <v>61</v>
      </c>
      <c r="G212" s="31" t="s">
        <v>61</v>
      </c>
      <c r="H212" s="31" t="s">
        <v>61</v>
      </c>
      <c r="I212" s="31" t="s">
        <v>61</v>
      </c>
      <c r="J212" s="31" t="s">
        <v>61</v>
      </c>
      <c r="K212" s="31" t="s">
        <v>61</v>
      </c>
      <c r="L212" s="31" t="s">
        <v>61</v>
      </c>
      <c r="M212" s="31" t="s">
        <v>61</v>
      </c>
      <c r="N212" s="31" t="s">
        <v>61</v>
      </c>
      <c r="O212" s="31" t="s">
        <v>61</v>
      </c>
      <c r="P212" s="31" t="s">
        <v>61</v>
      </c>
      <c r="Q212" s="31" t="s">
        <v>61</v>
      </c>
      <c r="R212" s="31" t="s">
        <v>61</v>
      </c>
      <c r="S212" s="31" t="s">
        <v>61</v>
      </c>
      <c r="T212" s="31" t="s">
        <v>61</v>
      </c>
      <c r="U212" s="31" t="s">
        <v>61</v>
      </c>
      <c r="V212" s="31" t="s">
        <v>61</v>
      </c>
      <c r="W212" s="31" t="s">
        <v>61</v>
      </c>
      <c r="X212" s="31" t="s">
        <v>61</v>
      </c>
      <c r="Y212" s="31" t="s">
        <v>61</v>
      </c>
      <c r="Z212" s="40" t="s">
        <v>61</v>
      </c>
      <c r="AA212" s="31" t="s">
        <v>61</v>
      </c>
      <c r="AB212" s="31" t="s">
        <v>61</v>
      </c>
      <c r="AC212" s="31" t="s">
        <v>61</v>
      </c>
      <c r="AD212" s="31" t="s">
        <v>61</v>
      </c>
      <c r="AE212" s="31" t="s">
        <v>61</v>
      </c>
      <c r="AF212" s="31" t="s">
        <v>61</v>
      </c>
      <c r="AG212" s="31" t="s">
        <v>61</v>
      </c>
      <c r="AH212" s="31"/>
    </row>
    <row r="213" spans="1:34" ht="15" hidden="1" thickBot="1" x14ac:dyDescent="0.35">
      <c r="A213" s="115">
        <f>Beosztás!A247</f>
        <v>0</v>
      </c>
      <c r="B213" s="82">
        <f>VLOOKUP(A213,Beosztás!A243:N551,14,)</f>
        <v>0</v>
      </c>
      <c r="C213" s="31" t="s">
        <v>61</v>
      </c>
      <c r="D213" s="40" t="s">
        <v>61</v>
      </c>
      <c r="E213" s="40" t="s">
        <v>61</v>
      </c>
      <c r="F213" s="40" t="s">
        <v>61</v>
      </c>
      <c r="G213" s="40" t="s">
        <v>61</v>
      </c>
      <c r="H213" s="40" t="s">
        <v>61</v>
      </c>
      <c r="I213" s="40" t="s">
        <v>61</v>
      </c>
      <c r="J213" s="40" t="s">
        <v>61</v>
      </c>
      <c r="K213" s="40" t="s">
        <v>61</v>
      </c>
      <c r="L213" s="40" t="s">
        <v>61</v>
      </c>
      <c r="M213" s="40" t="s">
        <v>61</v>
      </c>
      <c r="N213" s="40" t="s">
        <v>61</v>
      </c>
      <c r="O213" s="40" t="s">
        <v>61</v>
      </c>
      <c r="P213" s="40" t="s">
        <v>61</v>
      </c>
      <c r="Q213" s="40" t="s">
        <v>61</v>
      </c>
      <c r="R213" s="40" t="s">
        <v>61</v>
      </c>
      <c r="S213" s="40" t="s">
        <v>61</v>
      </c>
      <c r="T213" s="40" t="s">
        <v>61</v>
      </c>
      <c r="U213" s="40" t="s">
        <v>61</v>
      </c>
      <c r="V213" s="40" t="s">
        <v>61</v>
      </c>
      <c r="W213" s="40" t="s">
        <v>61</v>
      </c>
      <c r="X213" s="40" t="s">
        <v>61</v>
      </c>
      <c r="Y213" s="40" t="s">
        <v>61</v>
      </c>
      <c r="Z213" s="40" t="s">
        <v>61</v>
      </c>
      <c r="AA213" s="40" t="s">
        <v>61</v>
      </c>
      <c r="AB213" s="40" t="s">
        <v>61</v>
      </c>
      <c r="AC213" s="40" t="s">
        <v>61</v>
      </c>
      <c r="AD213" s="40" t="s">
        <v>61</v>
      </c>
      <c r="AE213" s="40" t="s">
        <v>61</v>
      </c>
      <c r="AF213" s="40" t="s">
        <v>61</v>
      </c>
      <c r="AG213" s="40" t="s">
        <v>61</v>
      </c>
      <c r="AH213" s="40"/>
    </row>
    <row r="214" spans="1:34" ht="15" hidden="1" thickBot="1" x14ac:dyDescent="0.35">
      <c r="A214" s="115">
        <f>Beosztás!A248</f>
        <v>0</v>
      </c>
      <c r="B214" s="82">
        <f>VLOOKUP(A214,Beosztás!A244:N552,14,)</f>
        <v>0</v>
      </c>
      <c r="C214" s="31" t="s">
        <v>61</v>
      </c>
      <c r="D214" s="31" t="s">
        <v>61</v>
      </c>
      <c r="E214" s="31" t="s">
        <v>61</v>
      </c>
      <c r="F214" s="31" t="s">
        <v>61</v>
      </c>
      <c r="G214" s="31" t="s">
        <v>61</v>
      </c>
      <c r="H214" s="31" t="s">
        <v>61</v>
      </c>
      <c r="I214" s="31" t="s">
        <v>61</v>
      </c>
      <c r="J214" s="31" t="s">
        <v>61</v>
      </c>
      <c r="K214" s="31" t="s">
        <v>61</v>
      </c>
      <c r="L214" s="31" t="s">
        <v>61</v>
      </c>
      <c r="M214" s="31" t="s">
        <v>61</v>
      </c>
      <c r="N214" s="31" t="s">
        <v>61</v>
      </c>
      <c r="O214" s="31" t="s">
        <v>61</v>
      </c>
      <c r="P214" s="31" t="s">
        <v>61</v>
      </c>
      <c r="Q214" s="31" t="s">
        <v>61</v>
      </c>
      <c r="R214" s="31" t="s">
        <v>61</v>
      </c>
      <c r="S214" s="31" t="s">
        <v>61</v>
      </c>
      <c r="T214" s="31" t="s">
        <v>61</v>
      </c>
      <c r="U214" s="31" t="s">
        <v>61</v>
      </c>
      <c r="V214" s="31" t="s">
        <v>61</v>
      </c>
      <c r="W214" s="31" t="s">
        <v>61</v>
      </c>
      <c r="X214" s="31" t="s">
        <v>61</v>
      </c>
      <c r="Y214" s="31" t="s">
        <v>61</v>
      </c>
      <c r="Z214" s="40" t="s">
        <v>61</v>
      </c>
      <c r="AA214" s="31" t="s">
        <v>61</v>
      </c>
      <c r="AB214" s="31" t="s">
        <v>61</v>
      </c>
      <c r="AC214" s="31" t="s">
        <v>61</v>
      </c>
      <c r="AD214" s="31" t="s">
        <v>61</v>
      </c>
      <c r="AE214" s="31" t="s">
        <v>61</v>
      </c>
      <c r="AF214" s="31" t="s">
        <v>61</v>
      </c>
      <c r="AG214" s="31" t="s">
        <v>61</v>
      </c>
      <c r="AH214" s="31"/>
    </row>
    <row r="215" spans="1:34" ht="15" hidden="1" thickBot="1" x14ac:dyDescent="0.35">
      <c r="A215" s="115">
        <f>Beosztás!A249</f>
        <v>0</v>
      </c>
      <c r="B215" s="82">
        <f>VLOOKUP(A215,Beosztás!A245:N553,14,)</f>
        <v>0</v>
      </c>
      <c r="C215" s="31" t="s">
        <v>61</v>
      </c>
      <c r="D215" s="31" t="s">
        <v>61</v>
      </c>
      <c r="E215" s="31" t="s">
        <v>61</v>
      </c>
      <c r="F215" s="31" t="s">
        <v>61</v>
      </c>
      <c r="G215" s="31" t="s">
        <v>61</v>
      </c>
      <c r="H215" s="31" t="s">
        <v>61</v>
      </c>
      <c r="I215" s="31" t="s">
        <v>61</v>
      </c>
      <c r="J215" s="31" t="s">
        <v>61</v>
      </c>
      <c r="K215" s="31" t="s">
        <v>61</v>
      </c>
      <c r="L215" s="31" t="s">
        <v>61</v>
      </c>
      <c r="M215" s="31" t="s">
        <v>61</v>
      </c>
      <c r="N215" s="31" t="s">
        <v>61</v>
      </c>
      <c r="O215" s="31" t="s">
        <v>61</v>
      </c>
      <c r="P215" s="31" t="s">
        <v>61</v>
      </c>
      <c r="Q215" s="31" t="s">
        <v>61</v>
      </c>
      <c r="R215" s="31" t="s">
        <v>61</v>
      </c>
      <c r="S215" s="31" t="s">
        <v>61</v>
      </c>
      <c r="T215" s="31" t="s">
        <v>61</v>
      </c>
      <c r="U215" s="31" t="s">
        <v>61</v>
      </c>
      <c r="V215" s="31" t="s">
        <v>61</v>
      </c>
      <c r="W215" s="31" t="s">
        <v>61</v>
      </c>
      <c r="X215" s="31" t="s">
        <v>61</v>
      </c>
      <c r="Y215" s="31" t="s">
        <v>61</v>
      </c>
      <c r="Z215" s="40" t="s">
        <v>61</v>
      </c>
      <c r="AA215" s="31" t="s">
        <v>61</v>
      </c>
      <c r="AB215" s="31" t="s">
        <v>61</v>
      </c>
      <c r="AC215" s="31" t="s">
        <v>61</v>
      </c>
      <c r="AD215" s="31" t="s">
        <v>61</v>
      </c>
      <c r="AE215" s="31" t="s">
        <v>61</v>
      </c>
      <c r="AF215" s="31" t="s">
        <v>61</v>
      </c>
      <c r="AG215" s="31" t="s">
        <v>61</v>
      </c>
      <c r="AH215" s="31"/>
    </row>
    <row r="216" spans="1:34" ht="15" hidden="1" thickBot="1" x14ac:dyDescent="0.35">
      <c r="A216" s="115">
        <f>Beosztás!A250</f>
        <v>0</v>
      </c>
      <c r="B216" s="82">
        <f>VLOOKUP(A216,Beosztás!A246:N554,14,)</f>
        <v>0</v>
      </c>
      <c r="C216" s="31" t="s">
        <v>61</v>
      </c>
      <c r="D216" s="31" t="s">
        <v>61</v>
      </c>
      <c r="E216" s="31" t="s">
        <v>61</v>
      </c>
      <c r="F216" s="31" t="s">
        <v>61</v>
      </c>
      <c r="G216" s="31" t="s">
        <v>61</v>
      </c>
      <c r="H216" s="31" t="s">
        <v>61</v>
      </c>
      <c r="I216" s="31" t="s">
        <v>61</v>
      </c>
      <c r="J216" s="31" t="s">
        <v>61</v>
      </c>
      <c r="K216" s="31" t="s">
        <v>61</v>
      </c>
      <c r="L216" s="31" t="s">
        <v>61</v>
      </c>
      <c r="M216" s="31" t="s">
        <v>61</v>
      </c>
      <c r="N216" s="31" t="s">
        <v>61</v>
      </c>
      <c r="O216" s="31" t="s">
        <v>61</v>
      </c>
      <c r="P216" s="31" t="s">
        <v>61</v>
      </c>
      <c r="Q216" s="31" t="s">
        <v>61</v>
      </c>
      <c r="R216" s="31" t="s">
        <v>61</v>
      </c>
      <c r="S216" s="31" t="s">
        <v>61</v>
      </c>
      <c r="T216" s="31" t="s">
        <v>61</v>
      </c>
      <c r="U216" s="31" t="s">
        <v>61</v>
      </c>
      <c r="V216" s="31" t="s">
        <v>61</v>
      </c>
      <c r="W216" s="31" t="s">
        <v>61</v>
      </c>
      <c r="X216" s="31" t="s">
        <v>61</v>
      </c>
      <c r="Y216" s="31" t="s">
        <v>61</v>
      </c>
      <c r="Z216" s="40" t="s">
        <v>61</v>
      </c>
      <c r="AA216" s="31" t="s">
        <v>61</v>
      </c>
      <c r="AB216" s="31" t="s">
        <v>61</v>
      </c>
      <c r="AC216" s="31" t="s">
        <v>61</v>
      </c>
      <c r="AD216" s="31" t="s">
        <v>61</v>
      </c>
      <c r="AE216" s="31" t="s">
        <v>61</v>
      </c>
      <c r="AF216" s="31" t="s">
        <v>61</v>
      </c>
      <c r="AG216" s="31" t="s">
        <v>61</v>
      </c>
      <c r="AH216" s="31"/>
    </row>
    <row r="217" spans="1:34" ht="15" hidden="1" thickBot="1" x14ac:dyDescent="0.35">
      <c r="A217" s="115">
        <f>Beosztás!A251</f>
        <v>0</v>
      </c>
      <c r="B217" s="82">
        <f>VLOOKUP(A217,Beosztás!A247:N555,14,)</f>
        <v>0</v>
      </c>
      <c r="C217" s="31" t="s">
        <v>61</v>
      </c>
      <c r="D217" s="31" t="s">
        <v>61</v>
      </c>
      <c r="E217" s="31" t="s">
        <v>61</v>
      </c>
      <c r="F217" s="31" t="s">
        <v>61</v>
      </c>
      <c r="G217" s="31" t="s">
        <v>61</v>
      </c>
      <c r="H217" s="31" t="s">
        <v>61</v>
      </c>
      <c r="I217" s="31" t="s">
        <v>61</v>
      </c>
      <c r="J217" s="31" t="s">
        <v>61</v>
      </c>
      <c r="K217" s="31" t="s">
        <v>61</v>
      </c>
      <c r="L217" s="31" t="s">
        <v>61</v>
      </c>
      <c r="M217" s="31" t="s">
        <v>61</v>
      </c>
      <c r="N217" s="31" t="s">
        <v>61</v>
      </c>
      <c r="O217" s="31" t="s">
        <v>61</v>
      </c>
      <c r="P217" s="31" t="s">
        <v>61</v>
      </c>
      <c r="Q217" s="31" t="s">
        <v>61</v>
      </c>
      <c r="R217" s="31" t="s">
        <v>61</v>
      </c>
      <c r="S217" s="31" t="s">
        <v>61</v>
      </c>
      <c r="T217" s="31" t="s">
        <v>61</v>
      </c>
      <c r="U217" s="31" t="s">
        <v>61</v>
      </c>
      <c r="V217" s="31" t="s">
        <v>61</v>
      </c>
      <c r="W217" s="31" t="s">
        <v>61</v>
      </c>
      <c r="X217" s="31" t="s">
        <v>61</v>
      </c>
      <c r="Y217" s="31" t="s">
        <v>61</v>
      </c>
      <c r="Z217" s="152" t="s">
        <v>61</v>
      </c>
      <c r="AA217" s="31" t="s">
        <v>61</v>
      </c>
      <c r="AB217" s="31" t="s">
        <v>61</v>
      </c>
      <c r="AC217" s="31" t="s">
        <v>61</v>
      </c>
      <c r="AD217" s="31" t="s">
        <v>61</v>
      </c>
      <c r="AE217" s="31" t="s">
        <v>61</v>
      </c>
      <c r="AF217" s="31" t="s">
        <v>61</v>
      </c>
      <c r="AG217" s="31" t="s">
        <v>61</v>
      </c>
      <c r="AH217" s="31"/>
    </row>
    <row r="218" spans="1:34" ht="15" hidden="1" thickBot="1" x14ac:dyDescent="0.35">
      <c r="A218" s="115">
        <f>Beosztás!A252</f>
        <v>0</v>
      </c>
      <c r="B218" s="82">
        <f>VLOOKUP(A218,Beosztás!A248:N556,14,)</f>
        <v>0</v>
      </c>
      <c r="C218" s="31" t="s">
        <v>61</v>
      </c>
      <c r="D218" s="31" t="s">
        <v>61</v>
      </c>
      <c r="E218" s="31" t="s">
        <v>61</v>
      </c>
      <c r="F218" s="31" t="s">
        <v>61</v>
      </c>
      <c r="G218" s="31" t="s">
        <v>61</v>
      </c>
      <c r="H218" s="31" t="s">
        <v>61</v>
      </c>
      <c r="I218" s="31" t="s">
        <v>61</v>
      </c>
      <c r="J218" s="31" t="s">
        <v>61</v>
      </c>
      <c r="K218" s="31" t="s">
        <v>61</v>
      </c>
      <c r="L218" s="31" t="s">
        <v>61</v>
      </c>
      <c r="M218" s="31" t="s">
        <v>61</v>
      </c>
      <c r="N218" s="31" t="s">
        <v>61</v>
      </c>
      <c r="O218" s="31" t="s">
        <v>61</v>
      </c>
      <c r="P218" s="31" t="s">
        <v>61</v>
      </c>
      <c r="Q218" s="31" t="s">
        <v>61</v>
      </c>
      <c r="R218" s="31" t="s">
        <v>61</v>
      </c>
      <c r="S218" s="31" t="s">
        <v>61</v>
      </c>
      <c r="T218" s="31" t="s">
        <v>61</v>
      </c>
      <c r="U218" s="31" t="s">
        <v>61</v>
      </c>
      <c r="V218" s="31" t="s">
        <v>61</v>
      </c>
      <c r="W218" s="31" t="s">
        <v>61</v>
      </c>
      <c r="X218" s="31" t="s">
        <v>61</v>
      </c>
      <c r="Y218" s="31" t="s">
        <v>61</v>
      </c>
      <c r="Z218" s="158" t="s">
        <v>61</v>
      </c>
      <c r="AA218" s="31" t="s">
        <v>61</v>
      </c>
      <c r="AB218" s="31" t="s">
        <v>61</v>
      </c>
      <c r="AC218" s="31" t="s">
        <v>61</v>
      </c>
      <c r="AD218" s="31" t="s">
        <v>61</v>
      </c>
      <c r="AE218" s="31" t="s">
        <v>61</v>
      </c>
      <c r="AF218" s="31" t="s">
        <v>61</v>
      </c>
      <c r="AG218" s="31" t="s">
        <v>61</v>
      </c>
      <c r="AH218" s="31"/>
    </row>
    <row r="219" spans="1:34" ht="15" hidden="1" thickBot="1" x14ac:dyDescent="0.35">
      <c r="A219" s="115">
        <f>Beosztás!A253</f>
        <v>0</v>
      </c>
      <c r="B219" s="82">
        <f>VLOOKUP(A219,Beosztás!A249:N557,14,)</f>
        <v>0</v>
      </c>
      <c r="C219" s="31" t="s">
        <v>61</v>
      </c>
      <c r="D219" s="31" t="s">
        <v>61</v>
      </c>
      <c r="E219" s="31" t="s">
        <v>61</v>
      </c>
      <c r="F219" s="31" t="s">
        <v>61</v>
      </c>
      <c r="G219" s="31" t="s">
        <v>61</v>
      </c>
      <c r="H219" s="31" t="s">
        <v>61</v>
      </c>
      <c r="I219" s="31" t="s">
        <v>61</v>
      </c>
      <c r="J219" s="31" t="s">
        <v>61</v>
      </c>
      <c r="K219" s="31" t="s">
        <v>61</v>
      </c>
      <c r="L219" s="31" t="s">
        <v>61</v>
      </c>
      <c r="M219" s="31" t="s">
        <v>61</v>
      </c>
      <c r="N219" s="31" t="s">
        <v>61</v>
      </c>
      <c r="O219" s="31" t="s">
        <v>61</v>
      </c>
      <c r="P219" s="31" t="s">
        <v>61</v>
      </c>
      <c r="Q219" s="31" t="s">
        <v>61</v>
      </c>
      <c r="R219" s="31" t="s">
        <v>61</v>
      </c>
      <c r="S219" s="31" t="s">
        <v>61</v>
      </c>
      <c r="T219" s="31" t="s">
        <v>61</v>
      </c>
      <c r="U219" s="31" t="s">
        <v>61</v>
      </c>
      <c r="V219" s="31" t="s">
        <v>61</v>
      </c>
      <c r="W219" s="31" t="s">
        <v>61</v>
      </c>
      <c r="X219" s="31" t="s">
        <v>61</v>
      </c>
      <c r="Y219" s="31" t="s">
        <v>61</v>
      </c>
      <c r="Z219" s="40" t="s">
        <v>61</v>
      </c>
      <c r="AA219" s="31" t="s">
        <v>61</v>
      </c>
      <c r="AB219" s="31" t="s">
        <v>61</v>
      </c>
      <c r="AC219" s="31" t="s">
        <v>61</v>
      </c>
      <c r="AD219" s="31" t="s">
        <v>61</v>
      </c>
      <c r="AE219" s="31" t="s">
        <v>61</v>
      </c>
      <c r="AF219" s="31" t="s">
        <v>61</v>
      </c>
      <c r="AG219" s="31" t="s">
        <v>61</v>
      </c>
      <c r="AH219" s="31"/>
    </row>
    <row r="220" spans="1:34" ht="15" hidden="1" thickBot="1" x14ac:dyDescent="0.35">
      <c r="A220" s="115">
        <f>Beosztás!A254</f>
        <v>0</v>
      </c>
      <c r="B220" s="82">
        <f>VLOOKUP(A220,Beosztás!A250:N558,14,)</f>
        <v>0</v>
      </c>
      <c r="C220" s="31" t="s">
        <v>61</v>
      </c>
      <c r="D220" s="31" t="s">
        <v>61</v>
      </c>
      <c r="E220" s="31" t="s">
        <v>61</v>
      </c>
      <c r="F220" s="31" t="s">
        <v>61</v>
      </c>
      <c r="G220" s="31" t="s">
        <v>61</v>
      </c>
      <c r="H220" s="31" t="s">
        <v>61</v>
      </c>
      <c r="I220" s="31" t="s">
        <v>61</v>
      </c>
      <c r="J220" s="31" t="s">
        <v>61</v>
      </c>
      <c r="K220" s="31" t="s">
        <v>61</v>
      </c>
      <c r="L220" s="31" t="s">
        <v>61</v>
      </c>
      <c r="M220" s="31" t="s">
        <v>61</v>
      </c>
      <c r="N220" s="31" t="s">
        <v>61</v>
      </c>
      <c r="O220" s="31" t="s">
        <v>61</v>
      </c>
      <c r="P220" s="31" t="s">
        <v>61</v>
      </c>
      <c r="Q220" s="31" t="s">
        <v>61</v>
      </c>
      <c r="R220" s="31" t="s">
        <v>61</v>
      </c>
      <c r="S220" s="31" t="s">
        <v>61</v>
      </c>
      <c r="T220" s="31" t="s">
        <v>61</v>
      </c>
      <c r="U220" s="31" t="s">
        <v>61</v>
      </c>
      <c r="V220" s="31" t="s">
        <v>61</v>
      </c>
      <c r="W220" s="31" t="s">
        <v>61</v>
      </c>
      <c r="X220" s="31" t="s">
        <v>61</v>
      </c>
      <c r="Y220" s="31" t="s">
        <v>61</v>
      </c>
      <c r="Z220" s="40" t="s">
        <v>61</v>
      </c>
      <c r="AA220" s="31" t="s">
        <v>61</v>
      </c>
      <c r="AB220" s="31" t="s">
        <v>61</v>
      </c>
      <c r="AC220" s="31" t="s">
        <v>61</v>
      </c>
      <c r="AD220" s="31" t="s">
        <v>61</v>
      </c>
      <c r="AE220" s="31" t="s">
        <v>61</v>
      </c>
      <c r="AF220" s="31" t="s">
        <v>61</v>
      </c>
      <c r="AG220" s="31" t="s">
        <v>61</v>
      </c>
      <c r="AH220" s="31"/>
    </row>
    <row r="221" spans="1:34" ht="15" hidden="1" thickBot="1" x14ac:dyDescent="0.35">
      <c r="A221" s="115">
        <f>Beosztás!A255</f>
        <v>0</v>
      </c>
      <c r="B221" s="82">
        <f>VLOOKUP(A221,Beosztás!A251:N559,14,)</f>
        <v>0</v>
      </c>
      <c r="C221" s="31" t="s">
        <v>61</v>
      </c>
      <c r="D221" s="31" t="s">
        <v>61</v>
      </c>
      <c r="E221" s="31" t="s">
        <v>61</v>
      </c>
      <c r="F221" s="31" t="s">
        <v>61</v>
      </c>
      <c r="G221" s="31" t="s">
        <v>61</v>
      </c>
      <c r="H221" s="31" t="s">
        <v>61</v>
      </c>
      <c r="I221" s="31" t="s">
        <v>61</v>
      </c>
      <c r="J221" s="31" t="s">
        <v>61</v>
      </c>
      <c r="K221" s="31" t="s">
        <v>61</v>
      </c>
      <c r="L221" s="31" t="s">
        <v>61</v>
      </c>
      <c r="M221" s="31" t="s">
        <v>61</v>
      </c>
      <c r="N221" s="31" t="s">
        <v>61</v>
      </c>
      <c r="O221" s="31" t="s">
        <v>61</v>
      </c>
      <c r="P221" s="31" t="s">
        <v>61</v>
      </c>
      <c r="Q221" s="31" t="s">
        <v>61</v>
      </c>
      <c r="R221" s="31" t="s">
        <v>61</v>
      </c>
      <c r="S221" s="31" t="s">
        <v>61</v>
      </c>
      <c r="T221" s="31" t="s">
        <v>61</v>
      </c>
      <c r="U221" s="31" t="s">
        <v>61</v>
      </c>
      <c r="V221" s="31" t="s">
        <v>61</v>
      </c>
      <c r="W221" s="31" t="s">
        <v>61</v>
      </c>
      <c r="X221" s="31" t="s">
        <v>61</v>
      </c>
      <c r="Y221" s="31" t="s">
        <v>61</v>
      </c>
      <c r="Z221" s="40" t="s">
        <v>61</v>
      </c>
      <c r="AA221" s="31" t="s">
        <v>61</v>
      </c>
      <c r="AB221" s="31" t="s">
        <v>61</v>
      </c>
      <c r="AC221" s="31" t="s">
        <v>61</v>
      </c>
      <c r="AD221" s="31" t="s">
        <v>61</v>
      </c>
      <c r="AE221" s="31" t="s">
        <v>61</v>
      </c>
      <c r="AF221" s="31" t="s">
        <v>61</v>
      </c>
      <c r="AG221" s="31" t="s">
        <v>61</v>
      </c>
      <c r="AH221" s="31"/>
    </row>
    <row r="222" spans="1:34" ht="15" hidden="1" thickBot="1" x14ac:dyDescent="0.35">
      <c r="A222" s="115">
        <f>Beosztás!A256</f>
        <v>0</v>
      </c>
      <c r="B222" s="82">
        <f>VLOOKUP(A222,Beosztás!A252:N560,14,)</f>
        <v>0</v>
      </c>
      <c r="C222" s="31" t="s">
        <v>61</v>
      </c>
      <c r="D222" s="31" t="s">
        <v>61</v>
      </c>
      <c r="E222" s="31" t="s">
        <v>61</v>
      </c>
      <c r="F222" s="31" t="s">
        <v>61</v>
      </c>
      <c r="G222" s="31" t="s">
        <v>61</v>
      </c>
      <c r="H222" s="31" t="s">
        <v>61</v>
      </c>
      <c r="I222" s="31" t="s">
        <v>61</v>
      </c>
      <c r="J222" s="31" t="s">
        <v>61</v>
      </c>
      <c r="K222" s="31" t="s">
        <v>61</v>
      </c>
      <c r="L222" s="31" t="s">
        <v>61</v>
      </c>
      <c r="M222" s="31" t="s">
        <v>61</v>
      </c>
      <c r="N222" s="31" t="s">
        <v>61</v>
      </c>
      <c r="O222" s="31" t="s">
        <v>61</v>
      </c>
      <c r="P222" s="31" t="s">
        <v>61</v>
      </c>
      <c r="Q222" s="31" t="s">
        <v>61</v>
      </c>
      <c r="R222" s="31" t="s">
        <v>61</v>
      </c>
      <c r="S222" s="31" t="s">
        <v>61</v>
      </c>
      <c r="T222" s="31" t="s">
        <v>61</v>
      </c>
      <c r="U222" s="31" t="s">
        <v>61</v>
      </c>
      <c r="V222" s="31" t="s">
        <v>61</v>
      </c>
      <c r="W222" s="31" t="s">
        <v>61</v>
      </c>
      <c r="X222" s="31" t="s">
        <v>61</v>
      </c>
      <c r="Y222" s="31" t="s">
        <v>61</v>
      </c>
      <c r="Z222" s="40" t="s">
        <v>61</v>
      </c>
      <c r="AA222" s="31" t="s">
        <v>61</v>
      </c>
      <c r="AB222" s="31" t="s">
        <v>61</v>
      </c>
      <c r="AC222" s="31" t="s">
        <v>61</v>
      </c>
      <c r="AD222" s="31" t="s">
        <v>61</v>
      </c>
      <c r="AE222" s="31" t="s">
        <v>61</v>
      </c>
      <c r="AF222" s="31" t="s">
        <v>61</v>
      </c>
      <c r="AG222" s="31" t="s">
        <v>61</v>
      </c>
      <c r="AH222" s="31"/>
    </row>
    <row r="223" spans="1:34" ht="15" hidden="1" thickBot="1" x14ac:dyDescent="0.35">
      <c r="A223" s="115">
        <f>Beosztás!A257</f>
        <v>0</v>
      </c>
      <c r="B223" s="82">
        <f>VLOOKUP(A223,Beosztás!A253:N561,14,)</f>
        <v>0</v>
      </c>
      <c r="C223" s="31" t="s">
        <v>61</v>
      </c>
      <c r="D223" s="31" t="s">
        <v>61</v>
      </c>
      <c r="E223" s="31" t="s">
        <v>61</v>
      </c>
      <c r="F223" s="31" t="s">
        <v>61</v>
      </c>
      <c r="G223" s="31" t="s">
        <v>61</v>
      </c>
      <c r="H223" s="31" t="s">
        <v>61</v>
      </c>
      <c r="I223" s="31" t="s">
        <v>61</v>
      </c>
      <c r="J223" s="31" t="s">
        <v>61</v>
      </c>
      <c r="K223" s="31" t="s">
        <v>61</v>
      </c>
      <c r="L223" s="31" t="s">
        <v>61</v>
      </c>
      <c r="M223" s="31" t="s">
        <v>61</v>
      </c>
      <c r="N223" s="31" t="s">
        <v>61</v>
      </c>
      <c r="O223" s="31" t="s">
        <v>61</v>
      </c>
      <c r="P223" s="31" t="s">
        <v>61</v>
      </c>
      <c r="Q223" s="31" t="s">
        <v>61</v>
      </c>
      <c r="R223" s="31" t="s">
        <v>61</v>
      </c>
      <c r="S223" s="31" t="s">
        <v>61</v>
      </c>
      <c r="T223" s="31" t="s">
        <v>61</v>
      </c>
      <c r="U223" s="31" t="s">
        <v>61</v>
      </c>
      <c r="V223" s="31" t="s">
        <v>61</v>
      </c>
      <c r="W223" s="31" t="s">
        <v>61</v>
      </c>
      <c r="X223" s="31" t="s">
        <v>61</v>
      </c>
      <c r="Y223" s="31" t="s">
        <v>61</v>
      </c>
      <c r="Z223" s="40" t="s">
        <v>61</v>
      </c>
      <c r="AA223" s="31" t="s">
        <v>61</v>
      </c>
      <c r="AB223" s="31" t="s">
        <v>61</v>
      </c>
      <c r="AC223" s="31" t="s">
        <v>61</v>
      </c>
      <c r="AD223" s="31" t="s">
        <v>61</v>
      </c>
      <c r="AE223" s="31" t="s">
        <v>61</v>
      </c>
      <c r="AF223" s="31" t="s">
        <v>61</v>
      </c>
      <c r="AG223" s="31" t="s">
        <v>61</v>
      </c>
      <c r="AH223" s="31"/>
    </row>
    <row r="224" spans="1:34" ht="15" hidden="1" thickBot="1" x14ac:dyDescent="0.35">
      <c r="A224" s="115">
        <f>Beosztás!A258</f>
        <v>0</v>
      </c>
      <c r="B224" s="82">
        <f>VLOOKUP(A224,Beosztás!A254:N562,14,)</f>
        <v>0</v>
      </c>
      <c r="C224" s="31" t="s">
        <v>61</v>
      </c>
      <c r="D224" s="4" t="s">
        <v>61</v>
      </c>
      <c r="E224" s="4" t="s">
        <v>61</v>
      </c>
      <c r="F224" s="4" t="s">
        <v>61</v>
      </c>
      <c r="G224" s="4" t="s">
        <v>61</v>
      </c>
      <c r="H224" s="4" t="s">
        <v>61</v>
      </c>
      <c r="I224" s="4" t="s">
        <v>61</v>
      </c>
      <c r="J224" s="4" t="s">
        <v>61</v>
      </c>
      <c r="K224" s="4" t="s">
        <v>61</v>
      </c>
      <c r="L224" s="4" t="s">
        <v>61</v>
      </c>
      <c r="M224" s="4" t="s">
        <v>61</v>
      </c>
      <c r="N224" s="4" t="s">
        <v>61</v>
      </c>
      <c r="O224" s="4" t="s">
        <v>61</v>
      </c>
      <c r="P224" s="4" t="s">
        <v>61</v>
      </c>
      <c r="Q224" s="4" t="s">
        <v>61</v>
      </c>
      <c r="R224" s="4" t="s">
        <v>61</v>
      </c>
      <c r="S224" s="4" t="s">
        <v>61</v>
      </c>
      <c r="T224" s="4" t="s">
        <v>61</v>
      </c>
      <c r="U224" s="4" t="s">
        <v>61</v>
      </c>
      <c r="V224" s="4" t="s">
        <v>61</v>
      </c>
      <c r="W224" s="4" t="s">
        <v>61</v>
      </c>
      <c r="X224" s="4" t="s">
        <v>61</v>
      </c>
      <c r="Y224" s="4" t="s">
        <v>61</v>
      </c>
      <c r="Z224" s="40" t="s">
        <v>61</v>
      </c>
      <c r="AA224" s="4" t="s">
        <v>61</v>
      </c>
      <c r="AB224" s="4" t="s">
        <v>61</v>
      </c>
      <c r="AC224" s="4" t="s">
        <v>61</v>
      </c>
      <c r="AD224" s="4" t="s">
        <v>61</v>
      </c>
      <c r="AE224" s="4" t="s">
        <v>61</v>
      </c>
      <c r="AF224" s="4" t="s">
        <v>61</v>
      </c>
      <c r="AG224" s="4" t="s">
        <v>61</v>
      </c>
      <c r="AH224" s="4"/>
    </row>
    <row r="225" spans="1:37" ht="15" hidden="1" thickBot="1" x14ac:dyDescent="0.35">
      <c r="A225" s="115">
        <f>Beosztás!A259</f>
        <v>0</v>
      </c>
      <c r="B225" s="82">
        <f>VLOOKUP(A225,Beosztás!A255:N563,14,)</f>
        <v>0</v>
      </c>
      <c r="C225" s="31" t="s">
        <v>61</v>
      </c>
      <c r="D225" s="31" t="s">
        <v>61</v>
      </c>
      <c r="E225" s="31" t="s">
        <v>61</v>
      </c>
      <c r="F225" s="31" t="s">
        <v>61</v>
      </c>
      <c r="G225" s="31" t="s">
        <v>61</v>
      </c>
      <c r="H225" s="31" t="s">
        <v>61</v>
      </c>
      <c r="I225" s="31" t="s">
        <v>61</v>
      </c>
      <c r="J225" s="31" t="s">
        <v>61</v>
      </c>
      <c r="K225" s="31" t="s">
        <v>61</v>
      </c>
      <c r="L225" s="31" t="s">
        <v>61</v>
      </c>
      <c r="M225" s="31" t="s">
        <v>61</v>
      </c>
      <c r="N225" s="31" t="s">
        <v>61</v>
      </c>
      <c r="O225" s="31" t="s">
        <v>61</v>
      </c>
      <c r="P225" s="31" t="s">
        <v>61</v>
      </c>
      <c r="Q225" s="31" t="s">
        <v>61</v>
      </c>
      <c r="R225" s="31" t="s">
        <v>61</v>
      </c>
      <c r="S225" s="31" t="s">
        <v>61</v>
      </c>
      <c r="T225" s="31" t="s">
        <v>61</v>
      </c>
      <c r="U225" s="31" t="s">
        <v>61</v>
      </c>
      <c r="V225" s="31" t="s">
        <v>61</v>
      </c>
      <c r="W225" s="31" t="s">
        <v>61</v>
      </c>
      <c r="X225" s="31" t="s">
        <v>61</v>
      </c>
      <c r="Y225" s="31" t="s">
        <v>61</v>
      </c>
      <c r="Z225" s="40" t="s">
        <v>61</v>
      </c>
      <c r="AA225" s="31" t="s">
        <v>61</v>
      </c>
      <c r="AB225" s="31" t="s">
        <v>61</v>
      </c>
      <c r="AC225" s="31" t="s">
        <v>61</v>
      </c>
      <c r="AD225" s="31" t="s">
        <v>61</v>
      </c>
      <c r="AE225" s="31" t="s">
        <v>61</v>
      </c>
      <c r="AF225" s="31" t="s">
        <v>61</v>
      </c>
      <c r="AG225" s="31" t="s">
        <v>61</v>
      </c>
      <c r="AH225" s="31"/>
    </row>
    <row r="226" spans="1:37" ht="15" hidden="1" thickBot="1" x14ac:dyDescent="0.35">
      <c r="A226" s="115">
        <f>Beosztás!A260</f>
        <v>0</v>
      </c>
      <c r="B226" s="82">
        <f>VLOOKUP(A226,Beosztás!A256:N564,14,)</f>
        <v>0</v>
      </c>
      <c r="C226" s="31" t="s">
        <v>61</v>
      </c>
      <c r="D226" s="31" t="s">
        <v>61</v>
      </c>
      <c r="E226" s="31" t="s">
        <v>61</v>
      </c>
      <c r="F226" s="31" t="s">
        <v>61</v>
      </c>
      <c r="G226" s="31" t="s">
        <v>61</v>
      </c>
      <c r="H226" s="31" t="s">
        <v>61</v>
      </c>
      <c r="I226" s="31" t="s">
        <v>61</v>
      </c>
      <c r="J226" s="31" t="s">
        <v>61</v>
      </c>
      <c r="K226" s="31" t="s">
        <v>61</v>
      </c>
      <c r="L226" s="31" t="s">
        <v>61</v>
      </c>
      <c r="M226" s="31" t="s">
        <v>61</v>
      </c>
      <c r="N226" s="31" t="s">
        <v>61</v>
      </c>
      <c r="O226" s="31" t="s">
        <v>61</v>
      </c>
      <c r="P226" s="31" t="s">
        <v>61</v>
      </c>
      <c r="Q226" s="31" t="s">
        <v>61</v>
      </c>
      <c r="R226" s="31" t="s">
        <v>61</v>
      </c>
      <c r="S226" s="31" t="s">
        <v>61</v>
      </c>
      <c r="T226" s="31" t="s">
        <v>61</v>
      </c>
      <c r="U226" s="31" t="s">
        <v>61</v>
      </c>
      <c r="V226" s="31" t="s">
        <v>61</v>
      </c>
      <c r="W226" s="31" t="s">
        <v>61</v>
      </c>
      <c r="X226" s="31" t="s">
        <v>61</v>
      </c>
      <c r="Y226" s="31" t="s">
        <v>61</v>
      </c>
      <c r="Z226" s="40" t="s">
        <v>61</v>
      </c>
      <c r="AA226" s="31" t="s">
        <v>61</v>
      </c>
      <c r="AB226" s="31" t="s">
        <v>61</v>
      </c>
      <c r="AC226" s="31" t="s">
        <v>61</v>
      </c>
      <c r="AD226" s="31" t="s">
        <v>61</v>
      </c>
      <c r="AE226" s="31" t="s">
        <v>61</v>
      </c>
      <c r="AF226" s="31" t="s">
        <v>61</v>
      </c>
      <c r="AG226" s="31" t="s">
        <v>61</v>
      </c>
      <c r="AH226" s="31"/>
    </row>
    <row r="227" spans="1:37" ht="15" hidden="1" thickBot="1" x14ac:dyDescent="0.35">
      <c r="A227" s="115">
        <f>Beosztás!A261</f>
        <v>0</v>
      </c>
      <c r="B227" s="82">
        <f>VLOOKUP(A227,Beosztás!A257:N565,14,)</f>
        <v>0</v>
      </c>
      <c r="C227" s="31" t="s">
        <v>61</v>
      </c>
      <c r="D227" s="31" t="s">
        <v>61</v>
      </c>
      <c r="E227" s="31" t="s">
        <v>61</v>
      </c>
      <c r="F227" s="31" t="s">
        <v>61</v>
      </c>
      <c r="G227" s="31" t="s">
        <v>61</v>
      </c>
      <c r="H227" s="31" t="s">
        <v>61</v>
      </c>
      <c r="I227" s="31" t="s">
        <v>61</v>
      </c>
      <c r="J227" s="31" t="s">
        <v>61</v>
      </c>
      <c r="K227" s="31" t="s">
        <v>61</v>
      </c>
      <c r="L227" s="31" t="s">
        <v>61</v>
      </c>
      <c r="M227" s="31" t="s">
        <v>61</v>
      </c>
      <c r="N227" s="31" t="s">
        <v>61</v>
      </c>
      <c r="O227" s="31" t="s">
        <v>61</v>
      </c>
      <c r="P227" s="31" t="s">
        <v>61</v>
      </c>
      <c r="Q227" s="31" t="s">
        <v>61</v>
      </c>
      <c r="R227" s="31" t="s">
        <v>61</v>
      </c>
      <c r="S227" s="31" t="s">
        <v>61</v>
      </c>
      <c r="T227" s="31" t="s">
        <v>61</v>
      </c>
      <c r="U227" s="31" t="s">
        <v>61</v>
      </c>
      <c r="V227" s="31" t="s">
        <v>61</v>
      </c>
      <c r="W227" s="31" t="s">
        <v>61</v>
      </c>
      <c r="X227" s="31" t="s">
        <v>61</v>
      </c>
      <c r="Y227" s="31" t="s">
        <v>61</v>
      </c>
      <c r="Z227" s="40" t="s">
        <v>61</v>
      </c>
      <c r="AA227" s="31" t="s">
        <v>61</v>
      </c>
      <c r="AB227" s="31" t="s">
        <v>61</v>
      </c>
      <c r="AC227" s="31" t="s">
        <v>61</v>
      </c>
      <c r="AD227" s="31" t="s">
        <v>61</v>
      </c>
      <c r="AE227" s="31" t="s">
        <v>61</v>
      </c>
      <c r="AF227" s="31" t="s">
        <v>61</v>
      </c>
      <c r="AG227" s="31" t="s">
        <v>61</v>
      </c>
      <c r="AH227" s="31"/>
    </row>
    <row r="228" spans="1:37" ht="15" hidden="1" thickBot="1" x14ac:dyDescent="0.35">
      <c r="A228" s="115">
        <f>Beosztás!A262</f>
        <v>0</v>
      </c>
      <c r="B228" s="82">
        <f>VLOOKUP(A228,Beosztás!A258:N566,14,)</f>
        <v>0</v>
      </c>
      <c r="C228" s="31" t="s">
        <v>61</v>
      </c>
      <c r="D228" s="31" t="s">
        <v>61</v>
      </c>
      <c r="E228" s="31" t="s">
        <v>61</v>
      </c>
      <c r="F228" s="31" t="s">
        <v>61</v>
      </c>
      <c r="G228" s="31" t="s">
        <v>61</v>
      </c>
      <c r="H228" s="31" t="s">
        <v>61</v>
      </c>
      <c r="I228" s="31" t="s">
        <v>61</v>
      </c>
      <c r="J228" s="31" t="s">
        <v>61</v>
      </c>
      <c r="K228" s="31" t="s">
        <v>61</v>
      </c>
      <c r="L228" s="31" t="s">
        <v>61</v>
      </c>
      <c r="M228" s="31" t="s">
        <v>61</v>
      </c>
      <c r="N228" s="31" t="s">
        <v>61</v>
      </c>
      <c r="O228" s="31" t="s">
        <v>61</v>
      </c>
      <c r="P228" s="31" t="s">
        <v>61</v>
      </c>
      <c r="Q228" s="31" t="s">
        <v>61</v>
      </c>
      <c r="R228" s="31" t="s">
        <v>61</v>
      </c>
      <c r="S228" s="31" t="s">
        <v>61</v>
      </c>
      <c r="T228" s="31" t="s">
        <v>61</v>
      </c>
      <c r="U228" s="31" t="s">
        <v>61</v>
      </c>
      <c r="V228" s="31" t="s">
        <v>61</v>
      </c>
      <c r="W228" s="31" t="s">
        <v>61</v>
      </c>
      <c r="X228" s="31" t="s">
        <v>61</v>
      </c>
      <c r="Y228" s="31" t="s">
        <v>61</v>
      </c>
      <c r="Z228" s="40" t="s">
        <v>61</v>
      </c>
      <c r="AA228" s="31" t="s">
        <v>61</v>
      </c>
      <c r="AB228" s="31" t="s">
        <v>61</v>
      </c>
      <c r="AC228" s="31" t="s">
        <v>61</v>
      </c>
      <c r="AD228" s="31" t="s">
        <v>61</v>
      </c>
      <c r="AE228" s="31" t="s">
        <v>61</v>
      </c>
      <c r="AF228" s="31" t="s">
        <v>61</v>
      </c>
      <c r="AG228" s="31" t="s">
        <v>61</v>
      </c>
      <c r="AH228" s="31"/>
    </row>
    <row r="229" spans="1:37" ht="15" hidden="1" thickBot="1" x14ac:dyDescent="0.35">
      <c r="A229" s="115">
        <f>Beosztás!A263</f>
        <v>0</v>
      </c>
      <c r="B229" s="82">
        <f>VLOOKUP(A229,Beosztás!A259:N567,14,)</f>
        <v>0</v>
      </c>
      <c r="C229" s="31" t="s">
        <v>61</v>
      </c>
      <c r="D229" s="31" t="s">
        <v>61</v>
      </c>
      <c r="E229" s="31" t="s">
        <v>61</v>
      </c>
      <c r="F229" s="31" t="s">
        <v>61</v>
      </c>
      <c r="G229" s="31" t="s">
        <v>61</v>
      </c>
      <c r="H229" s="31" t="s">
        <v>61</v>
      </c>
      <c r="I229" s="31" t="s">
        <v>61</v>
      </c>
      <c r="J229" s="31" t="s">
        <v>61</v>
      </c>
      <c r="K229" s="31" t="s">
        <v>61</v>
      </c>
      <c r="L229" s="31" t="s">
        <v>61</v>
      </c>
      <c r="M229" s="31" t="s">
        <v>61</v>
      </c>
      <c r="N229" s="31" t="s">
        <v>61</v>
      </c>
      <c r="O229" s="31" t="s">
        <v>61</v>
      </c>
      <c r="P229" s="31" t="s">
        <v>61</v>
      </c>
      <c r="Q229" s="31" t="s">
        <v>61</v>
      </c>
      <c r="R229" s="31" t="s">
        <v>61</v>
      </c>
      <c r="S229" s="31" t="s">
        <v>61</v>
      </c>
      <c r="T229" s="31" t="s">
        <v>61</v>
      </c>
      <c r="U229" s="31" t="s">
        <v>61</v>
      </c>
      <c r="V229" s="31" t="s">
        <v>61</v>
      </c>
      <c r="W229" s="31" t="s">
        <v>61</v>
      </c>
      <c r="X229" s="31" t="s">
        <v>61</v>
      </c>
      <c r="Y229" s="31" t="s">
        <v>61</v>
      </c>
      <c r="Z229" s="40" t="s">
        <v>61</v>
      </c>
      <c r="AA229" s="31" t="s">
        <v>61</v>
      </c>
      <c r="AB229" s="31" t="s">
        <v>61</v>
      </c>
      <c r="AC229" s="31" t="s">
        <v>61</v>
      </c>
      <c r="AD229" s="31" t="s">
        <v>61</v>
      </c>
      <c r="AE229" s="31" t="s">
        <v>61</v>
      </c>
      <c r="AF229" s="31" t="s">
        <v>61</v>
      </c>
      <c r="AG229" s="31" t="s">
        <v>61</v>
      </c>
      <c r="AH229" s="31"/>
    </row>
    <row r="230" spans="1:37" ht="15" hidden="1" thickBot="1" x14ac:dyDescent="0.35">
      <c r="A230" s="115">
        <f>Beosztás!A264</f>
        <v>0</v>
      </c>
      <c r="B230" s="82">
        <f>VLOOKUP(A230,Beosztás!A260:N568,14,)</f>
        <v>0</v>
      </c>
      <c r="C230" s="31" t="s">
        <v>61</v>
      </c>
      <c r="D230" s="31" t="s">
        <v>61</v>
      </c>
      <c r="E230" s="31" t="s">
        <v>61</v>
      </c>
      <c r="F230" s="31" t="s">
        <v>61</v>
      </c>
      <c r="G230" s="31" t="s">
        <v>61</v>
      </c>
      <c r="H230" s="31" t="s">
        <v>61</v>
      </c>
      <c r="I230" s="31" t="s">
        <v>61</v>
      </c>
      <c r="J230" s="31" t="s">
        <v>61</v>
      </c>
      <c r="K230" s="31" t="s">
        <v>61</v>
      </c>
      <c r="L230" s="31" t="s">
        <v>61</v>
      </c>
      <c r="M230" s="31" t="s">
        <v>61</v>
      </c>
      <c r="N230" s="31" t="s">
        <v>61</v>
      </c>
      <c r="O230" s="31" t="s">
        <v>61</v>
      </c>
      <c r="P230" s="31" t="s">
        <v>61</v>
      </c>
      <c r="Q230" s="31" t="s">
        <v>61</v>
      </c>
      <c r="R230" s="31" t="s">
        <v>61</v>
      </c>
      <c r="S230" s="31" t="s">
        <v>61</v>
      </c>
      <c r="T230" s="31" t="s">
        <v>61</v>
      </c>
      <c r="U230" s="31" t="s">
        <v>61</v>
      </c>
      <c r="V230" s="31" t="s">
        <v>61</v>
      </c>
      <c r="W230" s="31" t="s">
        <v>61</v>
      </c>
      <c r="X230" s="31" t="s">
        <v>61</v>
      </c>
      <c r="Y230" s="31" t="s">
        <v>61</v>
      </c>
      <c r="Z230" s="40" t="s">
        <v>61</v>
      </c>
      <c r="AA230" s="31" t="s">
        <v>61</v>
      </c>
      <c r="AB230" s="31" t="s">
        <v>61</v>
      </c>
      <c r="AC230" s="31" t="s">
        <v>61</v>
      </c>
      <c r="AD230" s="31" t="s">
        <v>61</v>
      </c>
      <c r="AE230" s="31" t="s">
        <v>61</v>
      </c>
      <c r="AF230" s="31" t="s">
        <v>61</v>
      </c>
      <c r="AG230" s="31" t="s">
        <v>61</v>
      </c>
      <c r="AH230" s="31"/>
    </row>
    <row r="231" spans="1:37" ht="15" hidden="1" thickBot="1" x14ac:dyDescent="0.35">
      <c r="A231" s="115">
        <f>Beosztás!A265</f>
        <v>0</v>
      </c>
      <c r="B231" s="82">
        <f>VLOOKUP(A231,Beosztás!A261:N569,14,)</f>
        <v>0</v>
      </c>
      <c r="C231" s="31" t="s">
        <v>61</v>
      </c>
      <c r="D231" s="31" t="s">
        <v>61</v>
      </c>
      <c r="E231" s="31" t="s">
        <v>61</v>
      </c>
      <c r="F231" s="31" t="s">
        <v>61</v>
      </c>
      <c r="G231" s="31" t="s">
        <v>61</v>
      </c>
      <c r="H231" s="31" t="s">
        <v>61</v>
      </c>
      <c r="I231" s="31" t="s">
        <v>61</v>
      </c>
      <c r="J231" s="31" t="s">
        <v>61</v>
      </c>
      <c r="K231" s="31" t="s">
        <v>61</v>
      </c>
      <c r="L231" s="31" t="s">
        <v>61</v>
      </c>
      <c r="M231" s="31" t="s">
        <v>61</v>
      </c>
      <c r="N231" s="31" t="s">
        <v>61</v>
      </c>
      <c r="O231" s="31" t="s">
        <v>61</v>
      </c>
      <c r="P231" s="31" t="s">
        <v>61</v>
      </c>
      <c r="Q231" s="31" t="s">
        <v>61</v>
      </c>
      <c r="R231" s="31" t="s">
        <v>61</v>
      </c>
      <c r="S231" s="31" t="s">
        <v>61</v>
      </c>
      <c r="T231" s="31" t="s">
        <v>61</v>
      </c>
      <c r="U231" s="31" t="s">
        <v>61</v>
      </c>
      <c r="V231" s="31" t="s">
        <v>61</v>
      </c>
      <c r="W231" s="31" t="s">
        <v>61</v>
      </c>
      <c r="X231" s="31" t="s">
        <v>61</v>
      </c>
      <c r="Y231" s="31" t="s">
        <v>61</v>
      </c>
      <c r="Z231" s="40" t="s">
        <v>61</v>
      </c>
      <c r="AA231" s="31" t="s">
        <v>61</v>
      </c>
      <c r="AB231" s="31" t="s">
        <v>61</v>
      </c>
      <c r="AC231" s="31" t="s">
        <v>61</v>
      </c>
      <c r="AD231" s="31" t="s">
        <v>61</v>
      </c>
      <c r="AE231" s="31" t="s">
        <v>61</v>
      </c>
      <c r="AF231" s="31" t="s">
        <v>61</v>
      </c>
      <c r="AG231" s="31" t="s">
        <v>61</v>
      </c>
      <c r="AH231" s="31"/>
    </row>
    <row r="232" spans="1:37" ht="15" hidden="1" thickBot="1" x14ac:dyDescent="0.35">
      <c r="A232" s="115">
        <f>Beosztás!A266</f>
        <v>0</v>
      </c>
      <c r="B232" s="82">
        <f>VLOOKUP(A232,Beosztás!A262:N570,14,)</f>
        <v>0</v>
      </c>
      <c r="C232" s="31" t="s">
        <v>61</v>
      </c>
      <c r="D232" s="31" t="s">
        <v>61</v>
      </c>
      <c r="E232" s="31" t="s">
        <v>61</v>
      </c>
      <c r="F232" s="31" t="s">
        <v>61</v>
      </c>
      <c r="G232" s="31" t="s">
        <v>61</v>
      </c>
      <c r="H232" s="31" t="s">
        <v>61</v>
      </c>
      <c r="I232" s="31" t="s">
        <v>61</v>
      </c>
      <c r="J232" s="31" t="s">
        <v>61</v>
      </c>
      <c r="K232" s="31" t="s">
        <v>61</v>
      </c>
      <c r="L232" s="31" t="s">
        <v>61</v>
      </c>
      <c r="M232" s="31" t="s">
        <v>61</v>
      </c>
      <c r="N232" s="31" t="s">
        <v>61</v>
      </c>
      <c r="O232" s="31" t="s">
        <v>61</v>
      </c>
      <c r="P232" s="31" t="s">
        <v>61</v>
      </c>
      <c r="Q232" s="31" t="s">
        <v>61</v>
      </c>
      <c r="R232" s="31" t="s">
        <v>61</v>
      </c>
      <c r="S232" s="31" t="s">
        <v>61</v>
      </c>
      <c r="T232" s="31" t="s">
        <v>61</v>
      </c>
      <c r="U232" s="31" t="s">
        <v>61</v>
      </c>
      <c r="V232" s="31" t="s">
        <v>61</v>
      </c>
      <c r="W232" s="31" t="s">
        <v>61</v>
      </c>
      <c r="X232" s="31" t="s">
        <v>61</v>
      </c>
      <c r="Y232" s="31" t="s">
        <v>61</v>
      </c>
      <c r="Z232" s="40" t="s">
        <v>61</v>
      </c>
      <c r="AA232" s="31" t="s">
        <v>61</v>
      </c>
      <c r="AB232" s="31" t="s">
        <v>61</v>
      </c>
      <c r="AC232" s="31" t="s">
        <v>61</v>
      </c>
      <c r="AD232" s="31" t="s">
        <v>61</v>
      </c>
      <c r="AE232" s="31" t="s">
        <v>61</v>
      </c>
      <c r="AF232" s="31" t="s">
        <v>61</v>
      </c>
      <c r="AG232" s="31" t="s">
        <v>61</v>
      </c>
      <c r="AH232" s="31"/>
    </row>
    <row r="233" spans="1:37" ht="15" hidden="1" thickBot="1" x14ac:dyDescent="0.35">
      <c r="A233" s="115">
        <f>Beosztás!A267</f>
        <v>0</v>
      </c>
      <c r="B233" s="82">
        <f>VLOOKUP(A233,Beosztás!A263:N571,14,)</f>
        <v>0</v>
      </c>
      <c r="C233" s="31" t="s">
        <v>61</v>
      </c>
      <c r="D233" s="31" t="s">
        <v>61</v>
      </c>
      <c r="E233" s="31" t="s">
        <v>61</v>
      </c>
      <c r="F233" s="31" t="s">
        <v>61</v>
      </c>
      <c r="G233" s="31" t="s">
        <v>61</v>
      </c>
      <c r="H233" s="31" t="s">
        <v>61</v>
      </c>
      <c r="I233" s="31" t="s">
        <v>61</v>
      </c>
      <c r="J233" s="31" t="s">
        <v>61</v>
      </c>
      <c r="K233" s="31" t="s">
        <v>61</v>
      </c>
      <c r="L233" s="31" t="s">
        <v>61</v>
      </c>
      <c r="M233" s="31" t="s">
        <v>61</v>
      </c>
      <c r="N233" s="31" t="s">
        <v>61</v>
      </c>
      <c r="O233" s="31" t="s">
        <v>61</v>
      </c>
      <c r="P233" s="31" t="s">
        <v>61</v>
      </c>
      <c r="Q233" s="31" t="s">
        <v>61</v>
      </c>
      <c r="R233" s="31" t="s">
        <v>61</v>
      </c>
      <c r="S233" s="31" t="s">
        <v>61</v>
      </c>
      <c r="T233" s="31" t="s">
        <v>61</v>
      </c>
      <c r="U233" s="31" t="s">
        <v>61</v>
      </c>
      <c r="V233" s="31" t="s">
        <v>61</v>
      </c>
      <c r="W233" s="31" t="s">
        <v>61</v>
      </c>
      <c r="X233" s="31" t="s">
        <v>61</v>
      </c>
      <c r="Y233" s="31" t="s">
        <v>61</v>
      </c>
      <c r="Z233" s="40" t="s">
        <v>61</v>
      </c>
      <c r="AA233" s="31" t="s">
        <v>61</v>
      </c>
      <c r="AB233" s="31" t="s">
        <v>61</v>
      </c>
      <c r="AC233" s="31" t="s">
        <v>61</v>
      </c>
      <c r="AD233" s="31" t="s">
        <v>61</v>
      </c>
      <c r="AE233" s="31" t="s">
        <v>61</v>
      </c>
      <c r="AF233" s="31" t="s">
        <v>61</v>
      </c>
      <c r="AG233" s="31" t="s">
        <v>61</v>
      </c>
      <c r="AH233" s="31"/>
    </row>
    <row r="234" spans="1:37" ht="15" thickBot="1" x14ac:dyDescent="0.35">
      <c r="A234" s="115" t="str">
        <f>Beosztás!A268</f>
        <v>Balogh-Besenyei Gabriella</v>
      </c>
      <c r="B234" s="82" t="str">
        <f>VLOOKUP(A234,Beosztás!A264:N572,14,)</f>
        <v>igen</v>
      </c>
      <c r="C234" s="515">
        <f>IF($B234="igen",Beosztás!T268,"")</f>
        <v>0</v>
      </c>
      <c r="D234" s="544" t="str">
        <f>IF($B234="igen",Beosztás!U268,"")</f>
        <v>Video 8-16</v>
      </c>
      <c r="E234" s="544" t="str">
        <f>IF($B234="igen",Beosztás!V268,"")</f>
        <v>Video 8-16</v>
      </c>
      <c r="F234" s="544" t="str">
        <f>IF($B234="igen",Beosztás!W268,"")</f>
        <v>Video 8-16</v>
      </c>
      <c r="G234" s="40" t="str">
        <f>IF($B234="igen",Beosztás!X268,"")</f>
        <v>Video 8-16</v>
      </c>
      <c r="H234" s="40" t="str">
        <f>IF($B234="igen",Beosztás!Y268,"")</f>
        <v>Video 8-16</v>
      </c>
      <c r="I234" s="40">
        <f>IF($B234="igen",Beosztás!Z268,"")</f>
        <v>0</v>
      </c>
      <c r="J234" s="40">
        <f>IF($B234="igen",Beosztás!AA268,"")</f>
        <v>0</v>
      </c>
      <c r="K234" s="40" t="str">
        <f>IF($B234="igen",Beosztás!AB268,"")</f>
        <v>Video 8-16</v>
      </c>
      <c r="L234" s="40" t="str">
        <f>IF($B234="igen",Beosztás!AC268,"")</f>
        <v>Video 8-16</v>
      </c>
      <c r="M234" s="40" t="str">
        <f>IF($B234="igen",Beosztás!AD268,"")</f>
        <v>Video 8-16</v>
      </c>
      <c r="N234" s="40" t="str">
        <f>IF($B234="igen",Beosztás!AE268,"")</f>
        <v>Video 8-16</v>
      </c>
      <c r="O234" s="40" t="str">
        <f>IF($B234="igen",Beosztás!AF268,"")</f>
        <v>SZ</v>
      </c>
      <c r="P234" s="40">
        <f>IF($B234="igen",Beosztás!AG268,"")</f>
        <v>0</v>
      </c>
      <c r="Q234" s="40">
        <f>IF($B234="igen",Beosztás!AH268,"")</f>
        <v>0</v>
      </c>
      <c r="R234" s="40" t="str">
        <f>IF($B234="igen",Beosztás!AI268,"")</f>
        <v>Video 8-16</v>
      </c>
      <c r="S234" s="40" t="str">
        <f>IF($B234="igen",Beosztás!AJ268,"")</f>
        <v>Video 8-16</v>
      </c>
      <c r="T234" s="544" t="str">
        <f>IF($B234="igen",Beosztás!AK268,"")</f>
        <v>Video 8-16</v>
      </c>
      <c r="U234" s="40" t="str">
        <f>IF($B234="igen",Beosztás!AL268,"")</f>
        <v>Video 8-16</v>
      </c>
      <c r="V234" s="40" t="str">
        <f>IF($B234="igen",Beosztás!AM268,"")</f>
        <v>Video 8-16</v>
      </c>
      <c r="W234" s="40">
        <f>IF($B234="igen",Beosztás!AN268,"")</f>
        <v>0</v>
      </c>
      <c r="X234" s="40">
        <f>IF($B234="igen",Beosztás!AO268,"")</f>
        <v>0</v>
      </c>
      <c r="Y234" s="40" t="str">
        <f>IF($B234="igen",Beosztás!AP268,"")</f>
        <v>Video 8-16</v>
      </c>
      <c r="Z234" s="544" t="str">
        <f>IF($B234="igen",Beosztás!AQ268,"")</f>
        <v>Video 8-16</v>
      </c>
      <c r="AA234" s="544" t="str">
        <f>IF($B234="igen",Beosztás!AR268,"")</f>
        <v>Video 8-16</v>
      </c>
      <c r="AB234" s="544" t="str">
        <f>IF($B234="igen",Beosztás!AS268,"")</f>
        <v>Video 8-16</v>
      </c>
      <c r="AC234" s="40" t="str">
        <f>IF($B234="igen",Beosztás!AT268,"")</f>
        <v>Video 8-16</v>
      </c>
      <c r="AD234" s="40">
        <f>IF($B234="igen",Beosztás!AU268,"")</f>
        <v>0</v>
      </c>
      <c r="AE234" s="40">
        <f>IF($B234="igen",Beosztás!AV268,"")</f>
        <v>0</v>
      </c>
      <c r="AF234" s="40"/>
      <c r="AG234" s="40"/>
      <c r="AH234" s="40">
        <f t="shared" ref="AH234:AH237" si="12">COUNTIF(C234:AG234,"video")+COUNTIF(C234:AG234,"üszi")+COUNTIF(C234:AG234,"Video 8-16")+COUNTIF(C234:AG234,"Video 9-17")+COUNTIF(C234:AG234,"Video 10-18")</f>
        <v>19</v>
      </c>
      <c r="AI234" s="375">
        <f t="shared" ref="AI234:AI237" si="13">COUNTIF(C234:AG234,"Video 10-18")</f>
        <v>0</v>
      </c>
      <c r="AJ234">
        <f t="shared" ref="AJ234:AJ237" si="14">COUNTIF(C234:AG234,"Levélírás")</f>
        <v>0</v>
      </c>
      <c r="AK234" s="82">
        <f t="shared" ref="AK234:AK243" si="15">COUNTIF(C234:AG234,"TSZ")</f>
        <v>0</v>
      </c>
    </row>
    <row r="235" spans="1:37" ht="15" hidden="1" thickBot="1" x14ac:dyDescent="0.35">
      <c r="A235" s="115" t="str">
        <f>Beosztás!A269</f>
        <v>Pribojszki Brigitta</v>
      </c>
      <c r="B235" s="82" t="str">
        <f>VLOOKUP(A235,Beosztás!A265:N573,14,)</f>
        <v>igen</v>
      </c>
      <c r="C235" s="515">
        <f>IF($B235="igen",Beosztás!T269,"")</f>
        <v>0</v>
      </c>
      <c r="D235" s="544" t="str">
        <f>IF($B235="igen",Beosztás!U269,"")</f>
        <v>Video 8-16</v>
      </c>
      <c r="E235" s="544" t="str">
        <f>IF($B235="igen",Beosztás!V269,"")</f>
        <v>Video 8-16</v>
      </c>
      <c r="F235" s="544" t="str">
        <f>IF($B235="igen",Beosztás!W269,"")</f>
        <v>Video 8-16</v>
      </c>
      <c r="G235" s="40" t="str">
        <f>IF($B235="igen",Beosztás!X269,"")</f>
        <v>Video 8-16</v>
      </c>
      <c r="H235" s="40" t="str">
        <f>IF($B235="igen",Beosztás!Y269,"")</f>
        <v>Video 8-16</v>
      </c>
      <c r="I235" s="40">
        <f>IF($B235="igen",Beosztás!Z269,"")</f>
        <v>0</v>
      </c>
      <c r="J235" s="40">
        <f>IF($B235="igen",Beosztás!AA269,"")</f>
        <v>0</v>
      </c>
      <c r="K235" s="40" t="str">
        <f>IF($B235="igen",Beosztás!AB269,"")</f>
        <v>Video 8-16</v>
      </c>
      <c r="L235" s="40" t="str">
        <f>IF($B235="igen",Beosztás!AC269,"")</f>
        <v>Video 8-16</v>
      </c>
      <c r="M235" s="40" t="str">
        <f>IF($B235="igen",Beosztás!AD269,"")</f>
        <v>Video 8-16</v>
      </c>
      <c r="N235" s="40" t="str">
        <f>IF($B235="igen",Beosztás!AE269,"")</f>
        <v>Video 8-16</v>
      </c>
      <c r="O235" s="40" t="str">
        <f>IF($B235="igen",Beosztás!AF269,"")</f>
        <v>Video 8-16</v>
      </c>
      <c r="P235" s="40">
        <f>IF($B235="igen",Beosztás!AG269,"")</f>
        <v>0</v>
      </c>
      <c r="Q235" s="40">
        <f>IF($B235="igen",Beosztás!AH269,"")</f>
        <v>0</v>
      </c>
      <c r="R235" s="40" t="str">
        <f>IF($B235="igen",Beosztás!AI269,"")</f>
        <v>Video 8-16</v>
      </c>
      <c r="S235" s="40" t="str">
        <f>IF($B235="igen",Beosztás!AJ269,"")</f>
        <v>Video 8-16</v>
      </c>
      <c r="T235" s="544" t="str">
        <f>IF($B235="igen",Beosztás!AK269,"")</f>
        <v>Video 8-16</v>
      </c>
      <c r="U235" s="40" t="str">
        <f>IF($B235="igen",Beosztás!AL269,"")</f>
        <v>Video 8-16</v>
      </c>
      <c r="V235" s="40" t="str">
        <f>IF($B235="igen",Beosztás!AM269,"")</f>
        <v>Video 8-16</v>
      </c>
      <c r="W235" s="40">
        <f>IF($B235="igen",Beosztás!AN269,"")</f>
        <v>0</v>
      </c>
      <c r="X235" s="40">
        <f>IF($B235="igen",Beosztás!AO269,"")</f>
        <v>0</v>
      </c>
      <c r="Y235" s="40" t="str">
        <f>IF($B235="igen",Beosztás!AP269,"")</f>
        <v>Video 8-16</v>
      </c>
      <c r="Z235" s="544" t="str">
        <f>IF($B235="igen",Beosztás!AQ269,"")</f>
        <v>Video 8-16</v>
      </c>
      <c r="AA235" s="544" t="str">
        <f>IF($B235="igen",Beosztás!AR269,"")</f>
        <v>Video 8-16</v>
      </c>
      <c r="AB235" s="544" t="str">
        <f>IF($B235="igen",Beosztás!AS269,"")</f>
        <v>Video 8-16</v>
      </c>
      <c r="AC235" s="40" t="str">
        <f>IF($B235="igen",Beosztás!AT269,"")</f>
        <v>Video 8-16</v>
      </c>
      <c r="AD235" s="40">
        <f>IF($B235="igen",Beosztás!AU269,"")</f>
        <v>0</v>
      </c>
      <c r="AE235" s="40">
        <f>IF($B235="igen",Beosztás!AV269,"")</f>
        <v>0</v>
      </c>
      <c r="AF235" s="40"/>
      <c r="AG235" s="40"/>
      <c r="AH235" s="40">
        <f t="shared" si="12"/>
        <v>20</v>
      </c>
      <c r="AI235" s="375">
        <f t="shared" si="13"/>
        <v>0</v>
      </c>
      <c r="AJ235">
        <f t="shared" si="14"/>
        <v>0</v>
      </c>
      <c r="AK235" s="82">
        <f t="shared" si="15"/>
        <v>0</v>
      </c>
    </row>
    <row r="236" spans="1:37" ht="15" thickBot="1" x14ac:dyDescent="0.35">
      <c r="A236" s="115" t="str">
        <f>Beosztás!A270</f>
        <v>Dr.Józsáné Papp Judit</v>
      </c>
      <c r="B236" s="82" t="str">
        <f>VLOOKUP(A236,Beosztás!A266:N574,14,)</f>
        <v>igen</v>
      </c>
      <c r="C236" s="515">
        <f>IF($B236="igen",Beosztás!T270,"")</f>
        <v>0</v>
      </c>
      <c r="D236" s="544" t="str">
        <f>IF($B236="igen",Beosztás!U270,"")</f>
        <v>Video 8-16</v>
      </c>
      <c r="E236" s="544" t="str">
        <f>IF($B236="igen",Beosztás!V270,"")</f>
        <v>Video 8-16</v>
      </c>
      <c r="F236" s="544" t="str">
        <f>IF($B236="igen",Beosztás!W270,"")</f>
        <v>Video 8-16</v>
      </c>
      <c r="G236" s="40" t="str">
        <f>IF($B236="igen",Beosztás!X270,"")</f>
        <v>Video 8-16</v>
      </c>
      <c r="H236" s="40" t="str">
        <f>IF($B236="igen",Beosztás!Y270,"")</f>
        <v>Video 8-16</v>
      </c>
      <c r="I236" s="40">
        <f>IF($B236="igen",Beosztás!Z270,"")</f>
        <v>0</v>
      </c>
      <c r="J236" s="40">
        <f>IF($B236="igen",Beosztás!AA270,"")</f>
        <v>0</v>
      </c>
      <c r="K236" s="40" t="str">
        <f>IF($B236="igen",Beosztás!AB270,"")</f>
        <v>Video 8-16</v>
      </c>
      <c r="L236" s="40" t="str">
        <f>IF($B236="igen",Beosztás!AC270,"")</f>
        <v>Video 8-16</v>
      </c>
      <c r="M236" s="40" t="str">
        <f>IF($B236="igen",Beosztás!AD270,"")</f>
        <v>Video 8-16</v>
      </c>
      <c r="N236" s="40" t="str">
        <f>IF($B236="igen",Beosztás!AE270,"")</f>
        <v>Video 8-16</v>
      </c>
      <c r="O236" s="40" t="str">
        <f>IF($B236="igen",Beosztás!AF270,"")</f>
        <v>Video 8-16</v>
      </c>
      <c r="P236" s="40">
        <f>IF($B236="igen",Beosztás!AG270,"")</f>
        <v>0</v>
      </c>
      <c r="Q236" s="40">
        <f>IF($B236="igen",Beosztás!AH270,"")</f>
        <v>0</v>
      </c>
      <c r="R236" s="40" t="str">
        <f>IF($B236="igen",Beosztás!AI270,"")</f>
        <v>Video 8-16</v>
      </c>
      <c r="S236" s="40" t="str">
        <f>IF($B236="igen",Beosztás!AJ270,"")</f>
        <v>Video 8-16</v>
      </c>
      <c r="T236" s="544" t="str">
        <f>IF($B236="igen",Beosztás!AK270,"")</f>
        <v>Video 8-16</v>
      </c>
      <c r="U236" s="40" t="str">
        <f>IF($B236="igen",Beosztás!AL270,"")</f>
        <v>Video 8-16</v>
      </c>
      <c r="V236" s="40" t="str">
        <f>IF($B236="igen",Beosztás!AM270,"")</f>
        <v>Video 8-16</v>
      </c>
      <c r="W236" s="40">
        <f>IF($B236="igen",Beosztás!AN270,"")</f>
        <v>0</v>
      </c>
      <c r="X236" s="40">
        <f>IF($B236="igen",Beosztás!AO270,"")</f>
        <v>0</v>
      </c>
      <c r="Y236" s="40" t="str">
        <f>IF($B236="igen",Beosztás!AP270,"")</f>
        <v>Video 8-16</v>
      </c>
      <c r="Z236" s="544" t="str">
        <f>IF($B236="igen",Beosztás!AQ270,"")</f>
        <v>Video 8-16</v>
      </c>
      <c r="AA236" s="544" t="str">
        <f>IF($B236="igen",Beosztás!AR270,"")</f>
        <v>Video 8-16</v>
      </c>
      <c r="AB236" s="544" t="str">
        <f>IF($B236="igen",Beosztás!AS270,"")</f>
        <v>Video 8-16</v>
      </c>
      <c r="AC236" s="40" t="str">
        <f>IF($B236="igen",Beosztás!AT270,"")</f>
        <v>Video 8-16</v>
      </c>
      <c r="AD236" s="40">
        <f>IF($B236="igen",Beosztás!AU270,"")</f>
        <v>0</v>
      </c>
      <c r="AE236" s="40">
        <f>IF($B236="igen",Beosztás!AV270,"")</f>
        <v>0</v>
      </c>
      <c r="AF236" s="40"/>
      <c r="AG236" s="40"/>
      <c r="AH236" s="40">
        <f t="shared" si="12"/>
        <v>20</v>
      </c>
      <c r="AI236" s="375">
        <f t="shared" si="13"/>
        <v>0</v>
      </c>
      <c r="AJ236">
        <f t="shared" si="14"/>
        <v>0</v>
      </c>
      <c r="AK236" s="82">
        <f t="shared" si="15"/>
        <v>0</v>
      </c>
    </row>
    <row r="237" spans="1:37" ht="15" thickBot="1" x14ac:dyDescent="0.35">
      <c r="A237" s="115" t="str">
        <f>Beosztás!A271</f>
        <v>Falucskai Dóra</v>
      </c>
      <c r="B237" s="82" t="str">
        <f>VLOOKUP(A237,Beosztás!A267:N575,14,)</f>
        <v>igen</v>
      </c>
      <c r="C237" s="515">
        <f>IF($B237="igen",Beosztás!T271,"")</f>
        <v>0</v>
      </c>
      <c r="D237" s="544" t="str">
        <f>IF($B237="igen",Beosztás!U271,"")</f>
        <v>Video 8-16</v>
      </c>
      <c r="E237" s="544" t="str">
        <f>IF($B237="igen",Beosztás!V271,"")</f>
        <v>Video 8-16</v>
      </c>
      <c r="F237" s="544" t="str">
        <f>IF($B237="igen",Beosztás!W271,"")</f>
        <v>Video 8-16</v>
      </c>
      <c r="G237" s="40" t="str">
        <f>IF($B237="igen",Beosztás!X271,"")</f>
        <v>Video 8-16</v>
      </c>
      <c r="H237" s="40" t="str">
        <f>IF($B237="igen",Beosztás!Y271,"")</f>
        <v>Video 8-16</v>
      </c>
      <c r="I237" s="40">
        <f>IF($B237="igen",Beosztás!Z271,"")</f>
        <v>0</v>
      </c>
      <c r="J237" s="40">
        <f>IF($B237="igen",Beosztás!AA271,"")</f>
        <v>0</v>
      </c>
      <c r="K237" s="40" t="str">
        <f>IF($B237="igen",Beosztás!AB271,"")</f>
        <v>Video 8-16</v>
      </c>
      <c r="L237" s="40" t="str">
        <f>IF($B237="igen",Beosztás!AC271,"")</f>
        <v>Video 8-16</v>
      </c>
      <c r="M237" s="40" t="str">
        <f>IF($B237="igen",Beosztás!AD271,"")</f>
        <v>Video 8-16</v>
      </c>
      <c r="N237" s="40" t="str">
        <f>IF($B237="igen",Beosztás!AE271,"")</f>
        <v>Video 8-16</v>
      </c>
      <c r="O237" s="40" t="str">
        <f>IF($B237="igen",Beosztás!AF271,"")</f>
        <v>Video 8-16</v>
      </c>
      <c r="P237" s="40">
        <f>IF($B237="igen",Beosztás!AG271,"")</f>
        <v>0</v>
      </c>
      <c r="Q237" s="40">
        <f>IF($B237="igen",Beosztás!AH271,"")</f>
        <v>0</v>
      </c>
      <c r="R237" s="40" t="str">
        <f>IF($B237="igen",Beosztás!AI271,"")</f>
        <v>Video 8-16</v>
      </c>
      <c r="S237" s="40" t="str">
        <f>IF($B237="igen",Beosztás!AJ271,"")</f>
        <v>Video 8-16</v>
      </c>
      <c r="T237" s="544" t="str">
        <f>IF($B237="igen",Beosztás!AK271,"")</f>
        <v>Video 8-16</v>
      </c>
      <c r="U237" s="40" t="str">
        <f>IF($B237="igen",Beosztás!AL271,"")</f>
        <v>Video 8-16</v>
      </c>
      <c r="V237" s="40" t="str">
        <f>IF($B237="igen",Beosztás!AM271,"")</f>
        <v>Video 8-16</v>
      </c>
      <c r="W237" s="40">
        <f>IF($B237="igen",Beosztás!AN271,"")</f>
        <v>0</v>
      </c>
      <c r="X237" s="40">
        <f>IF($B237="igen",Beosztás!AO271,"")</f>
        <v>0</v>
      </c>
      <c r="Y237" s="40" t="str">
        <f>IF($B237="igen",Beosztás!AP271,"")</f>
        <v>Video 8-16</v>
      </c>
      <c r="Z237" s="544" t="str">
        <f>IF($B237="igen",Beosztás!AQ271,"")</f>
        <v>Video 8-16</v>
      </c>
      <c r="AA237" s="544" t="str">
        <f>IF($B237="igen",Beosztás!AR271,"")</f>
        <v>Video 8-16</v>
      </c>
      <c r="AB237" s="544" t="str">
        <f>IF($B237="igen",Beosztás!AS271,"")</f>
        <v>Video 8-16</v>
      </c>
      <c r="AC237" s="40" t="str">
        <f>IF($B237="igen",Beosztás!AT271,"")</f>
        <v>Video 8-16</v>
      </c>
      <c r="AD237" s="40">
        <f>IF($B237="igen",Beosztás!AU271,"")</f>
        <v>0</v>
      </c>
      <c r="AE237" s="40">
        <f>IF($B237="igen",Beosztás!AV271,"")</f>
        <v>0</v>
      </c>
      <c r="AF237" s="40"/>
      <c r="AG237" s="40"/>
      <c r="AH237" s="40">
        <f t="shared" si="12"/>
        <v>20</v>
      </c>
      <c r="AI237" s="375">
        <f t="shared" si="13"/>
        <v>0</v>
      </c>
      <c r="AJ237">
        <f t="shared" si="14"/>
        <v>0</v>
      </c>
      <c r="AK237" s="82">
        <f t="shared" si="15"/>
        <v>0</v>
      </c>
    </row>
    <row r="238" spans="1:37" ht="15" hidden="1" thickBot="1" x14ac:dyDescent="0.35">
      <c r="A238" s="115" t="str">
        <f>Beosztás!A272</f>
        <v xml:space="preserve">Kunkli Gergő </v>
      </c>
      <c r="B238" s="82" t="str">
        <f>VLOOKUP(A238,Beosztás!A268:N576,14,)</f>
        <v>igen</v>
      </c>
      <c r="C238" s="515">
        <f>IF($B238="igen",Beosztás!T272,"")</f>
        <v>0</v>
      </c>
      <c r="D238" s="544" t="str">
        <f>IF($B238="igen",Beosztás!U272,"")</f>
        <v>Video 8-16</v>
      </c>
      <c r="E238" s="544" t="str">
        <f>IF($B238="igen",Beosztás!V272,"")</f>
        <v>Video 8-16</v>
      </c>
      <c r="F238" s="544" t="str">
        <f>IF($B238="igen",Beosztás!W272,"")</f>
        <v>Video 8-16</v>
      </c>
      <c r="G238" s="40" t="str">
        <f>IF($B238="igen",Beosztás!X272,"")</f>
        <v>Video 8-16</v>
      </c>
      <c r="H238" s="40" t="str">
        <f>IF($B238="igen",Beosztás!Y272,"")</f>
        <v>Video 8-16</v>
      </c>
      <c r="I238" s="40">
        <f>IF($B238="igen",Beosztás!Z272,"")</f>
        <v>0</v>
      </c>
      <c r="J238" s="40">
        <f>IF($B238="igen",Beosztás!AA272,"")</f>
        <v>0</v>
      </c>
      <c r="K238" s="40" t="str">
        <f>IF($B238="igen",Beosztás!AB272,"")</f>
        <v>Video 8-16</v>
      </c>
      <c r="L238" s="40" t="str">
        <f>IF($B238="igen",Beosztás!AC272,"")</f>
        <v>Video 8-16</v>
      </c>
      <c r="M238" s="40" t="str">
        <f>IF($B238="igen",Beosztás!AD272,"")</f>
        <v>Video 8-16</v>
      </c>
      <c r="N238" s="40" t="str">
        <f>IF($B238="igen",Beosztás!AE272,"")</f>
        <v>Video 8-16</v>
      </c>
      <c r="O238" s="40" t="str">
        <f>IF($B238="igen",Beosztás!AF272,"")</f>
        <v>Video 8-16</v>
      </c>
      <c r="P238" s="40">
        <f>IF($B238="igen",Beosztás!AG272,"")</f>
        <v>0</v>
      </c>
      <c r="Q238" s="40">
        <f>IF($B238="igen",Beosztás!AH272,"")</f>
        <v>0</v>
      </c>
      <c r="R238" s="40" t="str">
        <f>IF($B238="igen",Beosztás!AI272,"")</f>
        <v>Video 8-16</v>
      </c>
      <c r="S238" s="40" t="str">
        <f>IF($B238="igen",Beosztás!AJ272,"")</f>
        <v>Video 8-16</v>
      </c>
      <c r="T238" s="544" t="str">
        <f>IF($B238="igen",Beosztás!AK272,"")</f>
        <v>Video 8-16</v>
      </c>
      <c r="U238" s="40" t="str">
        <f>IF($B238="igen",Beosztás!AL272,"")</f>
        <v>Video 8-16</v>
      </c>
      <c r="V238" s="40" t="str">
        <f>IF($B238="igen",Beosztás!AM272,"")</f>
        <v>Video 8-16</v>
      </c>
      <c r="W238" s="40">
        <f>IF($B238="igen",Beosztás!AN272,"")</f>
        <v>0</v>
      </c>
      <c r="X238" s="40">
        <f>IF($B238="igen",Beosztás!AO272,"")</f>
        <v>0</v>
      </c>
      <c r="Y238" s="40" t="str">
        <f>IF($B238="igen",Beosztás!AP272,"")</f>
        <v>Video 8-16</v>
      </c>
      <c r="Z238" s="544" t="str">
        <f>IF($B238="igen",Beosztás!AQ272,"")</f>
        <v>Video 8-16</v>
      </c>
      <c r="AA238" s="544" t="str">
        <f>IF($B238="igen",Beosztás!AR272,"")</f>
        <v>Video 8-16</v>
      </c>
      <c r="AB238" s="544" t="str">
        <f>IF($B238="igen",Beosztás!AS272,"")</f>
        <v>Video 8-16</v>
      </c>
      <c r="AC238" s="40" t="str">
        <f>IF($B238="igen",Beosztás!AT272,"")</f>
        <v>Video 8-16</v>
      </c>
      <c r="AD238" s="40">
        <f>IF($B238="igen",Beosztás!AU272,"")</f>
        <v>0</v>
      </c>
      <c r="AE238" s="40">
        <f>IF($B238="igen",Beosztás!AV272,"")</f>
        <v>0</v>
      </c>
      <c r="AF238" s="40"/>
      <c r="AG238" s="40"/>
      <c r="AH238" s="31">
        <f>COUNTIF(C238:AG238,"video")+COUNTIF(C238:AG238,"üszi")+COUNTIF(C238:AG238,"Video 8-16")+COUNTIF(C238:AG238,"Video 9-17")+COUNTIF(C238:AG238,"Video 10-18")</f>
        <v>20</v>
      </c>
      <c r="AI238" s="375">
        <f t="shared" ref="AI238:AI250" si="16">COUNTIF(C238:AG238,"Video 10-18")</f>
        <v>0</v>
      </c>
      <c r="AJ238">
        <f t="shared" ref="AJ238:AJ250" si="17">COUNTIF(C238:AG238,"Levélírás")</f>
        <v>0</v>
      </c>
      <c r="AK238" s="82">
        <f t="shared" si="15"/>
        <v>0</v>
      </c>
    </row>
    <row r="239" spans="1:37" ht="15" thickBot="1" x14ac:dyDescent="0.35">
      <c r="A239" s="115" t="str">
        <f>Beosztás!A273</f>
        <v>Kaló Annamária</v>
      </c>
      <c r="B239" s="82" t="str">
        <f>VLOOKUP(A239,Beosztás!A269:N577,14,)</f>
        <v>igen</v>
      </c>
      <c r="C239" s="515">
        <f>IF($B239="igen",Beosztás!T273,"")</f>
        <v>0</v>
      </c>
      <c r="D239" s="544" t="str">
        <f>IF($B239="igen",Beosztás!U273,"")</f>
        <v>Video 8-16</v>
      </c>
      <c r="E239" s="544" t="str">
        <f>IF($B239="igen",Beosztás!V273,"")</f>
        <v>Video 8-16</v>
      </c>
      <c r="F239" s="544" t="str">
        <f>IF($B239="igen",Beosztás!W273,"")</f>
        <v>Video 8-16</v>
      </c>
      <c r="G239" s="40" t="str">
        <f>IF($B239="igen",Beosztás!X273,"")</f>
        <v>Video 8-16</v>
      </c>
      <c r="H239" s="40" t="str">
        <f>IF($B239="igen",Beosztás!Y273,"")</f>
        <v>Video 8-16</v>
      </c>
      <c r="I239" s="40">
        <f>IF($B239="igen",Beosztás!Z273,"")</f>
        <v>0</v>
      </c>
      <c r="J239" s="40">
        <f>IF($B239="igen",Beosztás!AA273,"")</f>
        <v>0</v>
      </c>
      <c r="K239" s="40" t="str">
        <f>IF($B239="igen",Beosztás!AB273,"")</f>
        <v>Video 8-16</v>
      </c>
      <c r="L239" s="40" t="str">
        <f>IF($B239="igen",Beosztás!AC273,"")</f>
        <v>Video 8-16</v>
      </c>
      <c r="M239" s="40" t="str">
        <f>IF($B239="igen",Beosztás!AD273,"")</f>
        <v>Video 8-16</v>
      </c>
      <c r="N239" s="40" t="str">
        <f>IF($B239="igen",Beosztás!AE273,"")</f>
        <v>Video 8-16</v>
      </c>
      <c r="O239" s="40" t="str">
        <f>IF($B239="igen",Beosztás!AF273,"")</f>
        <v>Video 8-16</v>
      </c>
      <c r="P239" s="40">
        <f>IF($B239="igen",Beosztás!AG273,"")</f>
        <v>0</v>
      </c>
      <c r="Q239" s="40">
        <f>IF($B239="igen",Beosztás!AH273,"")</f>
        <v>0</v>
      </c>
      <c r="R239" s="40" t="str">
        <f>IF($B239="igen",Beosztás!AI273,"")</f>
        <v>Video 8-16</v>
      </c>
      <c r="S239" s="40" t="str">
        <f>IF($B239="igen",Beosztás!AJ273,"")</f>
        <v>Video 8-16</v>
      </c>
      <c r="T239" s="544" t="str">
        <f>IF($B239="igen",Beosztás!AK273,"")</f>
        <v>Video 8-16</v>
      </c>
      <c r="U239" s="40" t="str">
        <f>IF($B239="igen",Beosztás!AL273,"")</f>
        <v>Video 8-16</v>
      </c>
      <c r="V239" s="40" t="str">
        <f>IF($B239="igen",Beosztás!AM273,"")</f>
        <v>Video 8-16</v>
      </c>
      <c r="W239" s="40">
        <f>IF($B239="igen",Beosztás!AN273,"")</f>
        <v>0</v>
      </c>
      <c r="X239" s="40">
        <f>IF($B239="igen",Beosztás!AO273,"")</f>
        <v>0</v>
      </c>
      <c r="Y239" s="40" t="str">
        <f>IF($B239="igen",Beosztás!AP273,"")</f>
        <v>Video 8-16</v>
      </c>
      <c r="Z239" s="544" t="str">
        <f>IF($B239="igen",Beosztás!AQ273,"")</f>
        <v>Video 8-16</v>
      </c>
      <c r="AA239" s="544" t="str">
        <f>IF($B239="igen",Beosztás!AR273,"")</f>
        <v>Video 8-16</v>
      </c>
      <c r="AB239" s="544" t="str">
        <f>IF($B239="igen",Beosztás!AS273,"")</f>
        <v>Video 8-16</v>
      </c>
      <c r="AC239" s="40" t="str">
        <f>IF($B239="igen",Beosztás!AT273,"")</f>
        <v>Video 8-16</v>
      </c>
      <c r="AD239" s="40">
        <f>IF($B239="igen",Beosztás!AU273,"")</f>
        <v>0</v>
      </c>
      <c r="AE239" s="40">
        <f>IF($B239="igen",Beosztás!AV273,"")</f>
        <v>0</v>
      </c>
      <c r="AF239" s="40"/>
      <c r="AG239" s="40"/>
      <c r="AH239" s="40">
        <f t="shared" ref="AH239:AH250" si="18">COUNTIF(C239:AG239,"video")+COUNTIF(C239:AG239,"üszi")+COUNTIF(C239:AG239,"Video 8-16")+COUNTIF(C239:AG239,"Video 9-17")+COUNTIF(C239:AG239,"Video 10-18")</f>
        <v>20</v>
      </c>
      <c r="AI239" s="375">
        <f t="shared" si="16"/>
        <v>0</v>
      </c>
      <c r="AJ239">
        <f t="shared" si="17"/>
        <v>0</v>
      </c>
      <c r="AK239" s="82">
        <f t="shared" si="15"/>
        <v>0</v>
      </c>
    </row>
    <row r="240" spans="1:37" ht="15" thickBot="1" x14ac:dyDescent="0.35">
      <c r="A240" s="115" t="str">
        <f>Beosztás!A274</f>
        <v>Kratofil Éva</v>
      </c>
      <c r="B240" s="82" t="str">
        <f>VLOOKUP(A240,Beosztás!A269:N578,14,)</f>
        <v>igen</v>
      </c>
      <c r="C240" s="515">
        <f>IF($B240="igen",Beosztás!T274,"")</f>
        <v>0</v>
      </c>
      <c r="D240" s="544" t="str">
        <f>IF($B240="igen",Beosztás!U274,"")</f>
        <v>Video 8-16</v>
      </c>
      <c r="E240" s="544" t="str">
        <f>IF($B240="igen",Beosztás!V274,"")</f>
        <v>Video 8-16</v>
      </c>
      <c r="F240" s="544" t="str">
        <f>IF($B240="igen",Beosztás!W274,"")</f>
        <v>Video 8-16</v>
      </c>
      <c r="G240" s="40" t="str">
        <f>IF($B240="igen",Beosztás!X274,"")</f>
        <v>Video 8-16</v>
      </c>
      <c r="H240" s="40" t="str">
        <f>IF($B240="igen",Beosztás!Y274,"")</f>
        <v>Video 8-16</v>
      </c>
      <c r="I240" s="40">
        <f>IF($B240="igen",Beosztás!Z274,"")</f>
        <v>0</v>
      </c>
      <c r="J240" s="40">
        <f>IF($B240="igen",Beosztás!AA274,"")</f>
        <v>0</v>
      </c>
      <c r="K240" s="40" t="str">
        <f>IF($B240="igen",Beosztás!AB274,"")</f>
        <v>Video 8-16</v>
      </c>
      <c r="L240" s="40" t="str">
        <f>IF($B240="igen",Beosztás!AC274,"")</f>
        <v>Video 8-16</v>
      </c>
      <c r="M240" s="40" t="str">
        <f>IF($B240="igen",Beosztás!AD274,"")</f>
        <v>Video 8-16</v>
      </c>
      <c r="N240" s="40" t="str">
        <f>IF($B240="igen",Beosztás!AE274,"")</f>
        <v>Video 8-16</v>
      </c>
      <c r="O240" s="40" t="str">
        <f>IF($B240="igen",Beosztás!AF274,"")</f>
        <v>Video 8-16</v>
      </c>
      <c r="P240" s="40">
        <f>IF($B240="igen",Beosztás!AG274,"")</f>
        <v>0</v>
      </c>
      <c r="Q240" s="40">
        <f>IF($B240="igen",Beosztás!AH274,"")</f>
        <v>0</v>
      </c>
      <c r="R240" s="40" t="str">
        <f>IF($B240="igen",Beosztás!AI274,"")</f>
        <v>Video 8-16</v>
      </c>
      <c r="S240" s="40" t="str">
        <f>IF($B240="igen",Beosztás!AJ274,"")</f>
        <v>Video 8-16</v>
      </c>
      <c r="T240" s="544" t="str">
        <f>IF($B240="igen",Beosztás!AK274,"")</f>
        <v>Video 8-16</v>
      </c>
      <c r="U240" s="40" t="str">
        <f>IF($B240="igen",Beosztás!AL274,"")</f>
        <v>Video 8-16</v>
      </c>
      <c r="V240" s="40" t="str">
        <f>IF($B240="igen",Beosztás!AM274,"")</f>
        <v>Video 8-16</v>
      </c>
      <c r="W240" s="40">
        <f>IF($B240="igen",Beosztás!AN274,"")</f>
        <v>0</v>
      </c>
      <c r="X240" s="40">
        <f>IF($B240="igen",Beosztás!AO274,"")</f>
        <v>0</v>
      </c>
      <c r="Y240" s="40" t="str">
        <f>IF($B240="igen",Beosztás!AP274,"")</f>
        <v>Video 8-16</v>
      </c>
      <c r="Z240" s="544" t="str">
        <f>IF($B240="igen",Beosztás!AQ274,"")</f>
        <v>Video 8-16</v>
      </c>
      <c r="AA240" s="544" t="str">
        <f>IF($B240="igen",Beosztás!AR274,"")</f>
        <v>Video 8-16</v>
      </c>
      <c r="AB240" s="544" t="str">
        <f>IF($B240="igen",Beosztás!AS274,"")</f>
        <v>Video 8-16</v>
      </c>
      <c r="AC240" s="40" t="str">
        <f>IF($B240="igen",Beosztás!AT274,"")</f>
        <v>Video 8-16</v>
      </c>
      <c r="AD240" s="40">
        <f>IF($B240="igen",Beosztás!AU274,"")</f>
        <v>0</v>
      </c>
      <c r="AE240" s="40">
        <f>IF($B240="igen",Beosztás!AV274,"")</f>
        <v>0</v>
      </c>
      <c r="AF240" s="40"/>
      <c r="AG240" s="40"/>
      <c r="AH240" s="40">
        <f t="shared" si="18"/>
        <v>20</v>
      </c>
      <c r="AI240" s="375">
        <f t="shared" si="16"/>
        <v>0</v>
      </c>
      <c r="AJ240">
        <f t="shared" si="17"/>
        <v>0</v>
      </c>
      <c r="AK240" s="82">
        <f t="shared" si="15"/>
        <v>0</v>
      </c>
    </row>
    <row r="241" spans="1:37" ht="15" thickBot="1" x14ac:dyDescent="0.35">
      <c r="A241" s="115" t="str">
        <f>Beosztás!A275</f>
        <v>Nagy Nikolett</v>
      </c>
      <c r="B241" s="82" t="str">
        <f>VLOOKUP(A241,Beosztás!A270:N579,14,)</f>
        <v>igen</v>
      </c>
      <c r="C241" s="515">
        <f>IF($B241="igen",Beosztás!T275,"")</f>
        <v>0</v>
      </c>
      <c r="D241" s="544" t="str">
        <f>IF($B241="igen",Beosztás!U275,"")</f>
        <v>Video 8-16</v>
      </c>
      <c r="E241" s="544" t="str">
        <f>IF($B241="igen",Beosztás!V275,"")</f>
        <v>Video 8-16</v>
      </c>
      <c r="F241" s="544" t="str">
        <f>IF($B241="igen",Beosztás!W275,"")</f>
        <v>Video 8-16</v>
      </c>
      <c r="G241" s="40" t="str">
        <f>IF($B241="igen",Beosztás!X275,"")</f>
        <v>Video 8-16</v>
      </c>
      <c r="H241" s="40" t="str">
        <f>IF($B241="igen",Beosztás!Y275,"")</f>
        <v>Video 8-16</v>
      </c>
      <c r="I241" s="40">
        <f>IF($B241="igen",Beosztás!Z275,"")</f>
        <v>0</v>
      </c>
      <c r="J241" s="40">
        <f>IF($B241="igen",Beosztás!AA275,"")</f>
        <v>0</v>
      </c>
      <c r="K241" s="40" t="str">
        <f>IF($B241="igen",Beosztás!AB275,"")</f>
        <v>Video 8-16</v>
      </c>
      <c r="L241" s="40" t="str">
        <f>IF($B241="igen",Beosztás!AC275,"")</f>
        <v>Video 8-16</v>
      </c>
      <c r="M241" s="40" t="str">
        <f>IF($B241="igen",Beosztás!AD275,"")</f>
        <v>Video 8-16</v>
      </c>
      <c r="N241" s="40" t="str">
        <f>IF($B241="igen",Beosztás!AE275,"")</f>
        <v>Video 8-16</v>
      </c>
      <c r="O241" s="40" t="str">
        <f>IF($B241="igen",Beosztás!AF275,"")</f>
        <v>Video 8-16</v>
      </c>
      <c r="P241" s="40">
        <f>IF($B241="igen",Beosztás!AG275,"")</f>
        <v>0</v>
      </c>
      <c r="Q241" s="40">
        <f>IF($B241="igen",Beosztás!AH275,"")</f>
        <v>0</v>
      </c>
      <c r="R241" s="40" t="str">
        <f>IF($B241="igen",Beosztás!AI275,"")</f>
        <v>Video 8-16</v>
      </c>
      <c r="S241" s="40" t="str">
        <f>IF($B241="igen",Beosztás!AJ275,"")</f>
        <v>Video 8-16</v>
      </c>
      <c r="T241" s="544" t="str">
        <f>IF($B241="igen",Beosztás!AK275,"")</f>
        <v>Video 8-16</v>
      </c>
      <c r="U241" s="40" t="str">
        <f>IF($B241="igen",Beosztás!AL275,"")</f>
        <v>Video 8-16</v>
      </c>
      <c r="V241" s="40" t="str">
        <f>IF($B241="igen",Beosztás!AM275,"")</f>
        <v>Video 8-16</v>
      </c>
      <c r="W241" s="40">
        <f>IF($B241="igen",Beosztás!AN275,"")</f>
        <v>0</v>
      </c>
      <c r="X241" s="40">
        <f>IF($B241="igen",Beosztás!AO275,"")</f>
        <v>0</v>
      </c>
      <c r="Y241" s="40" t="str">
        <f>IF($B241="igen",Beosztás!AP275,"")</f>
        <v>Video 8-16</v>
      </c>
      <c r="Z241" s="544" t="str">
        <f>IF($B241="igen",Beosztás!AQ275,"")</f>
        <v>Video 8-16</v>
      </c>
      <c r="AA241" s="544" t="str">
        <f>IF($B241="igen",Beosztás!AR275,"")</f>
        <v>Video 8-16</v>
      </c>
      <c r="AB241" s="544" t="str">
        <f>IF($B241="igen",Beosztás!AS275,"")</f>
        <v>Video 8-16</v>
      </c>
      <c r="AC241" s="40" t="str">
        <f>IF($B241="igen",Beosztás!AT275,"")</f>
        <v>Video 8-16</v>
      </c>
      <c r="AD241" s="40">
        <f>IF($B241="igen",Beosztás!AU275,"")</f>
        <v>0</v>
      </c>
      <c r="AE241" s="40">
        <f>IF($B241="igen",Beosztás!AV275,"")</f>
        <v>0</v>
      </c>
      <c r="AF241" s="40"/>
      <c r="AG241" s="40"/>
      <c r="AH241" s="40">
        <f t="shared" si="18"/>
        <v>20</v>
      </c>
      <c r="AI241" s="375">
        <f t="shared" si="16"/>
        <v>0</v>
      </c>
      <c r="AJ241">
        <f t="shared" si="17"/>
        <v>0</v>
      </c>
      <c r="AK241" s="82">
        <f t="shared" si="15"/>
        <v>0</v>
      </c>
    </row>
    <row r="242" spans="1:37" ht="15" thickBot="1" x14ac:dyDescent="0.35">
      <c r="A242" s="115" t="str">
        <f>Beosztás!A276</f>
        <v>Sükösd Bence</v>
      </c>
      <c r="B242" s="82" t="str">
        <f>VLOOKUP(A242,Beosztás!A271:N580,14,)</f>
        <v>igen</v>
      </c>
      <c r="C242" s="515">
        <f>IF($B242="igen",Beosztás!T276,"")</f>
        <v>0</v>
      </c>
      <c r="D242" s="544" t="str">
        <f>IF($B242="igen",Beosztás!U276,"")</f>
        <v>Video 8-16</v>
      </c>
      <c r="E242" s="544" t="str">
        <f>IF($B242="igen",Beosztás!V276,"")</f>
        <v>Video 8-16</v>
      </c>
      <c r="F242" s="544" t="str">
        <f>IF($B242="igen",Beosztás!W276,"")</f>
        <v>Video 8-16</v>
      </c>
      <c r="G242" s="40" t="str">
        <f>IF($B242="igen",Beosztás!X276,"")</f>
        <v>Video 8-16</v>
      </c>
      <c r="H242" s="40" t="str">
        <f>IF($B242="igen",Beosztás!Y276,"")</f>
        <v>SZ</v>
      </c>
      <c r="I242" s="40">
        <f>IF($B242="igen",Beosztás!Z276,"")</f>
        <v>0</v>
      </c>
      <c r="J242" s="40">
        <f>IF($B242="igen",Beosztás!AA276,"")</f>
        <v>0</v>
      </c>
      <c r="K242" s="40" t="str">
        <f>IF($B242="igen",Beosztás!AB276,"")</f>
        <v>Video 8-16</v>
      </c>
      <c r="L242" s="40" t="str">
        <f>IF($B242="igen",Beosztás!AC276,"")</f>
        <v>Video 8-16</v>
      </c>
      <c r="M242" s="40" t="str">
        <f>IF($B242="igen",Beosztás!AD276,"")</f>
        <v>Video 8-16</v>
      </c>
      <c r="N242" s="40" t="str">
        <f>IF($B242="igen",Beosztás!AE276,"")</f>
        <v>Video 8-16</v>
      </c>
      <c r="O242" s="40" t="str">
        <f>IF($B242="igen",Beosztás!AF276,"")</f>
        <v>Video 8-16</v>
      </c>
      <c r="P242" s="40">
        <f>IF($B242="igen",Beosztás!AG276,"")</f>
        <v>0</v>
      </c>
      <c r="Q242" s="40">
        <f>IF($B242="igen",Beosztás!AH276,"")</f>
        <v>0</v>
      </c>
      <c r="R242" s="40" t="str">
        <f>IF($B242="igen",Beosztás!AI276,"")</f>
        <v>Video 8-16</v>
      </c>
      <c r="S242" s="40" t="str">
        <f>IF($B242="igen",Beosztás!AJ276,"")</f>
        <v>Video 8-16</v>
      </c>
      <c r="T242" s="544" t="str">
        <f>IF($B242="igen",Beosztás!AK276,"")</f>
        <v>Video 8-16</v>
      </c>
      <c r="U242" s="40" t="str">
        <f>IF($B242="igen",Beosztás!AL276,"")</f>
        <v>Video 8-16</v>
      </c>
      <c r="V242" s="40" t="str">
        <f>IF($B242="igen",Beosztás!AM276,"")</f>
        <v>Video 8-16</v>
      </c>
      <c r="W242" s="40">
        <f>IF($B242="igen",Beosztás!AN276,"")</f>
        <v>0</v>
      </c>
      <c r="X242" s="40">
        <f>IF($B242="igen",Beosztás!AO276,"")</f>
        <v>0</v>
      </c>
      <c r="Y242" s="40" t="str">
        <f>IF($B242="igen",Beosztás!AP276,"")</f>
        <v>Video 8-16</v>
      </c>
      <c r="Z242" s="544" t="str">
        <f>IF($B242="igen",Beosztás!AQ276,"")</f>
        <v>Video 8-16</v>
      </c>
      <c r="AA242" s="544" t="str">
        <f>IF($B242="igen",Beosztás!AR276,"")</f>
        <v>Video 8-16</v>
      </c>
      <c r="AB242" s="544" t="str">
        <f>IF($B242="igen",Beosztás!AS276,"")</f>
        <v>Video 8-16</v>
      </c>
      <c r="AC242" s="40" t="str">
        <f>IF($B242="igen",Beosztás!AT276,"")</f>
        <v>Video 8-16</v>
      </c>
      <c r="AD242" s="40">
        <f>IF($B242="igen",Beosztás!AU276,"")</f>
        <v>0</v>
      </c>
      <c r="AE242" s="40">
        <f>IF($B242="igen",Beosztás!AV276,"")</f>
        <v>0</v>
      </c>
      <c r="AF242" s="40"/>
      <c r="AG242" s="40"/>
      <c r="AH242" s="40">
        <f t="shared" si="18"/>
        <v>19</v>
      </c>
      <c r="AI242" s="375">
        <f t="shared" si="16"/>
        <v>0</v>
      </c>
      <c r="AJ242">
        <f t="shared" si="17"/>
        <v>0</v>
      </c>
      <c r="AK242" s="82">
        <f t="shared" si="15"/>
        <v>0</v>
      </c>
    </row>
    <row r="243" spans="1:37" ht="15" thickBot="1" x14ac:dyDescent="0.35">
      <c r="A243" s="115" t="str">
        <f>Beosztás!A277</f>
        <v>Tábikné Konkoly Edit</v>
      </c>
      <c r="B243" s="82" t="str">
        <f>VLOOKUP(A243,Beosztás!A272:N581,14,)</f>
        <v>igen</v>
      </c>
      <c r="C243" s="515">
        <f>IF($B243="igen",Beosztás!T277,"")</f>
        <v>0</v>
      </c>
      <c r="D243" s="544" t="str">
        <f>IF($B243="igen",Beosztás!U277,"")</f>
        <v>Video 8-16</v>
      </c>
      <c r="E243" s="544" t="str">
        <f>IF($B243="igen",Beosztás!V277,"")</f>
        <v>Video 8-16</v>
      </c>
      <c r="F243" s="544" t="str">
        <f>IF($B243="igen",Beosztás!W277,"")</f>
        <v>Video 8-16</v>
      </c>
      <c r="G243" s="40" t="str">
        <f>IF($B243="igen",Beosztás!X277,"")</f>
        <v>Video 8-16</v>
      </c>
      <c r="H243" s="40" t="str">
        <f>IF($B243="igen",Beosztás!Y277,"")</f>
        <v>Video 8-16</v>
      </c>
      <c r="I243" s="40">
        <f>IF($B243="igen",Beosztás!Z277,"")</f>
        <v>0</v>
      </c>
      <c r="J243" s="40">
        <f>IF($B243="igen",Beosztás!AA277,"")</f>
        <v>0</v>
      </c>
      <c r="K243" s="40" t="str">
        <f>IF($B243="igen",Beosztás!AB277,"")</f>
        <v>Video 8-16</v>
      </c>
      <c r="L243" s="40" t="str">
        <f>IF($B243="igen",Beosztás!AC277,"")</f>
        <v>Video 8-16</v>
      </c>
      <c r="M243" s="40" t="str">
        <f>IF($B243="igen",Beosztás!AD277,"")</f>
        <v>Video 8-16</v>
      </c>
      <c r="N243" s="40" t="str">
        <f>IF($B243="igen",Beosztás!AE277,"")</f>
        <v>Video 8-16</v>
      </c>
      <c r="O243" s="40" t="str">
        <f>IF($B243="igen",Beosztás!AF277,"")</f>
        <v>Video 8-16</v>
      </c>
      <c r="P243" s="40">
        <f>IF($B243="igen",Beosztás!AG277,"")</f>
        <v>0</v>
      </c>
      <c r="Q243" s="40">
        <f>IF($B243="igen",Beosztás!AH277,"")</f>
        <v>0</v>
      </c>
      <c r="R243" s="40" t="str">
        <f>IF($B243="igen",Beosztás!AI277,"")</f>
        <v>Video 8-16</v>
      </c>
      <c r="S243" s="40" t="str">
        <f>IF($B243="igen",Beosztás!AJ277,"")</f>
        <v>Video 8-16</v>
      </c>
      <c r="T243" s="544" t="str">
        <f>IF($B243="igen",Beosztás!AK277,"")</f>
        <v>Video 8-16</v>
      </c>
      <c r="U243" s="40" t="str">
        <f>IF($B243="igen",Beosztás!AL277,"")</f>
        <v>Video 8-16</v>
      </c>
      <c r="V243" s="40" t="str">
        <f>IF($B243="igen",Beosztás!AM277,"")</f>
        <v>Video 8-16</v>
      </c>
      <c r="W243" s="40">
        <f>IF($B243="igen",Beosztás!AN277,"")</f>
        <v>0</v>
      </c>
      <c r="X243" s="40">
        <f>IF($B243="igen",Beosztás!AO277,"")</f>
        <v>0</v>
      </c>
      <c r="Y243" s="40" t="str">
        <f>IF($B243="igen",Beosztás!AP277,"")</f>
        <v>Video 8-16</v>
      </c>
      <c r="Z243" s="544" t="str">
        <f>IF($B243="igen",Beosztás!AQ277,"")</f>
        <v>Video 8-16</v>
      </c>
      <c r="AA243" s="544" t="str">
        <f>IF($B243="igen",Beosztás!AR277,"")</f>
        <v>Video 8-16</v>
      </c>
      <c r="AB243" s="544" t="str">
        <f>IF($B243="igen",Beosztás!AS277,"")</f>
        <v>Video 8-16</v>
      </c>
      <c r="AC243" s="40" t="str">
        <f>IF($B243="igen",Beosztás!AT277,"")</f>
        <v>Video 8-16</v>
      </c>
      <c r="AD243" s="40">
        <f>IF($B243="igen",Beosztás!AU277,"")</f>
        <v>0</v>
      </c>
      <c r="AE243" s="40">
        <f>IF($B243="igen",Beosztás!AV277,"")</f>
        <v>0</v>
      </c>
      <c r="AF243" s="40"/>
      <c r="AG243" s="40"/>
      <c r="AH243" s="40">
        <f t="shared" si="18"/>
        <v>20</v>
      </c>
      <c r="AI243" s="375">
        <f t="shared" si="16"/>
        <v>0</v>
      </c>
      <c r="AJ243">
        <f t="shared" si="17"/>
        <v>0</v>
      </c>
      <c r="AK243" s="82">
        <f t="shared" si="15"/>
        <v>0</v>
      </c>
    </row>
    <row r="244" spans="1:37" ht="15" thickBot="1" x14ac:dyDescent="0.35">
      <c r="A244" s="115" t="str">
        <f>Beosztás!A278</f>
        <v>Varga Veronika</v>
      </c>
      <c r="B244" s="82" t="str">
        <f>VLOOKUP(A244,Beosztás!A273:N582,14,)</f>
        <v>igen</v>
      </c>
      <c r="C244" s="40">
        <f>IF($B244="igen",Beosztás!T278,"")</f>
        <v>0</v>
      </c>
      <c r="D244" s="544" t="str">
        <f>IF($B244="igen",Beosztás!U278,"")</f>
        <v>Video 8-16</v>
      </c>
      <c r="E244" s="544" t="str">
        <f>IF($B244="igen",Beosztás!V278,"")</f>
        <v>Video 8-16</v>
      </c>
      <c r="F244" s="544" t="str">
        <f>IF($B244="igen",Beosztás!W278,"")</f>
        <v>Video 8-16</v>
      </c>
      <c r="G244" s="40" t="str">
        <f>IF($B244="igen",Beosztás!X278,"")</f>
        <v>Video 8-16</v>
      </c>
      <c r="H244" s="40" t="str">
        <f>IF($B244="igen",Beosztás!Y278,"")</f>
        <v>Video 8-16</v>
      </c>
      <c r="I244" s="40">
        <f>IF($B244="igen",Beosztás!Z278,"")</f>
        <v>0</v>
      </c>
      <c r="J244" s="40">
        <f>IF($B244="igen",Beosztás!AA278,"")</f>
        <v>0</v>
      </c>
      <c r="K244" s="40" t="str">
        <f>IF($B244="igen",Beosztás!AB278,"")</f>
        <v>Video 8-16</v>
      </c>
      <c r="L244" s="40" t="str">
        <f>IF($B244="igen",Beosztás!AC278,"")</f>
        <v>Video 8-16</v>
      </c>
      <c r="M244" s="40" t="str">
        <f>IF($B244="igen",Beosztás!AD278,"")</f>
        <v>Video 8-16</v>
      </c>
      <c r="N244" s="40" t="str">
        <f>IF($B244="igen",Beosztás!AE278,"")</f>
        <v>SZ</v>
      </c>
      <c r="O244" s="40" t="str">
        <f>IF($B244="igen",Beosztás!AF278,"")</f>
        <v>SZ</v>
      </c>
      <c r="P244" s="40">
        <f>IF($B244="igen",Beosztás!AG278,"")</f>
        <v>0</v>
      </c>
      <c r="Q244" s="40">
        <f>IF($B244="igen",Beosztás!AH278,"")</f>
        <v>0</v>
      </c>
      <c r="R244" s="40" t="str">
        <f>IF($B244="igen",Beosztás!AI278,"")</f>
        <v>Video 8-16</v>
      </c>
      <c r="S244" s="40" t="str">
        <f>IF($B244="igen",Beosztás!AJ278,"")</f>
        <v>Video 8-16</v>
      </c>
      <c r="T244" s="544" t="str">
        <f>IF($B244="igen",Beosztás!AK278,"")</f>
        <v>Video 8-16</v>
      </c>
      <c r="U244" s="40" t="str">
        <f>IF($B244="igen",Beosztás!AL278,"")</f>
        <v>Video 8-16</v>
      </c>
      <c r="V244" s="40" t="str">
        <f>IF($B244="igen",Beosztás!AM278,"")</f>
        <v>Video 8-16</v>
      </c>
      <c r="W244" s="40">
        <f>IF($B244="igen",Beosztás!AN278,"")</f>
        <v>0</v>
      </c>
      <c r="X244" s="40">
        <f>IF($B244="igen",Beosztás!AO278,"")</f>
        <v>0</v>
      </c>
      <c r="Y244" s="40" t="str">
        <f>IF($B244="igen",Beosztás!AP278,"")</f>
        <v>Video 8-16</v>
      </c>
      <c r="Z244" s="544" t="str">
        <f>IF($B244="igen",Beosztás!AQ278,"")</f>
        <v>Video 8-16</v>
      </c>
      <c r="AA244" s="544" t="str">
        <f>IF($B244="igen",Beosztás!AR278,"")</f>
        <v>Video 8-16</v>
      </c>
      <c r="AB244" s="40" t="str">
        <f>IF($B244="igen",Beosztás!AS278,"")</f>
        <v>Video 8-16</v>
      </c>
      <c r="AC244" s="40" t="str">
        <f>IF($B244="igen",Beosztás!AT278,"")</f>
        <v>Video 8-16</v>
      </c>
      <c r="AD244" s="40">
        <f>IF($B244="igen",Beosztás!AU278,"")</f>
        <v>0</v>
      </c>
      <c r="AE244" s="40">
        <f>IF($B244="igen",Beosztás!AV278,"")</f>
        <v>0</v>
      </c>
      <c r="AF244" s="40"/>
      <c r="AG244" s="40"/>
      <c r="AH244" s="40">
        <f t="shared" si="18"/>
        <v>18</v>
      </c>
      <c r="AI244" s="375">
        <f t="shared" si="16"/>
        <v>0</v>
      </c>
      <c r="AJ244">
        <f t="shared" si="17"/>
        <v>0</v>
      </c>
    </row>
    <row r="245" spans="1:37" x14ac:dyDescent="0.3">
      <c r="A245" s="115" t="str">
        <f>Beosztás!A279</f>
        <v>Zsukovszky Eszter</v>
      </c>
      <c r="B245" s="82" t="str">
        <f>VLOOKUP(A245,Beosztás!A274:N583,14,)</f>
        <v>igen</v>
      </c>
      <c r="C245" s="40">
        <f>IF($B245="igen",Beosztás!T279,"")</f>
        <v>0</v>
      </c>
      <c r="D245" s="544" t="str">
        <f>IF($B245="igen",Beosztás!U279,"")</f>
        <v>Video 8-16</v>
      </c>
      <c r="E245" s="544" t="str">
        <f>IF($B245="igen",Beosztás!V279,"")</f>
        <v>Video 8-16</v>
      </c>
      <c r="F245" s="544" t="str">
        <f>IF($B245="igen",Beosztás!W279,"")</f>
        <v>Video 8-16</v>
      </c>
      <c r="G245" s="40" t="str">
        <f>IF($B245="igen",Beosztás!X279,"")</f>
        <v>Video 8-16</v>
      </c>
      <c r="H245" s="40" t="str">
        <f>IF($B245="igen",Beosztás!Y279,"")</f>
        <v>TSZ</v>
      </c>
      <c r="I245" s="40">
        <f>IF($B245="igen",Beosztás!Z279,"")</f>
        <v>0</v>
      </c>
      <c r="J245" s="40">
        <f>IF($B245="igen",Beosztás!AA279,"")</f>
        <v>0</v>
      </c>
      <c r="K245" s="40" t="str">
        <f>IF($B245="igen",Beosztás!AB279,"")</f>
        <v>Video 8-16</v>
      </c>
      <c r="L245" s="40" t="str">
        <f>IF($B245="igen",Beosztás!AC279,"")</f>
        <v>Video 8-16</v>
      </c>
      <c r="M245" s="544" t="str">
        <f>IF($B245="igen",Beosztás!AD279,"")</f>
        <v>Video 8-16</v>
      </c>
      <c r="N245" s="40" t="str">
        <f>IF($B245="igen",Beosztás!AE279,"")</f>
        <v>Video 8-16</v>
      </c>
      <c r="O245" s="40" t="str">
        <f>IF($B245="igen",Beosztás!AF279,"")</f>
        <v>SZ</v>
      </c>
      <c r="P245" s="40">
        <f>IF($B245="igen",Beosztás!AG279,"")</f>
        <v>0</v>
      </c>
      <c r="Q245" s="40">
        <f>IF($B245="igen",Beosztás!AH279,"")</f>
        <v>0</v>
      </c>
      <c r="R245" s="40" t="str">
        <f>IF($B245="igen",Beosztás!AI279,"")</f>
        <v>Video 8-16</v>
      </c>
      <c r="S245" s="40" t="str">
        <f>IF($B245="igen",Beosztás!AJ279,"")</f>
        <v>Video 8-16</v>
      </c>
      <c r="T245" s="544" t="str">
        <f>IF($B245="igen",Beosztás!AK279,"")</f>
        <v>Video 8-16</v>
      </c>
      <c r="U245" s="40" t="str">
        <f>IF($B245="igen",Beosztás!AL279,"")</f>
        <v>Video 8-16</v>
      </c>
      <c r="V245" s="40" t="str">
        <f>IF($B245="igen",Beosztás!AM279,"")</f>
        <v>Video 8-16</v>
      </c>
      <c r="W245" s="40">
        <f>IF($B245="igen",Beosztás!AN279,"")</f>
        <v>0</v>
      </c>
      <c r="X245" s="40">
        <f>IF($B245="igen",Beosztás!AO279,"")</f>
        <v>0</v>
      </c>
      <c r="Y245" s="40" t="str">
        <f>IF($B245="igen",Beosztás!AP279,"")</f>
        <v>Video 8-16</v>
      </c>
      <c r="Z245" s="544" t="str">
        <f>IF($B245="igen",Beosztás!AQ279,"")</f>
        <v>Video 8-16</v>
      </c>
      <c r="AA245" s="544" t="str">
        <f>IF($B245="igen",Beosztás!AR279,"")</f>
        <v>Video 8-16</v>
      </c>
      <c r="AB245" s="40" t="str">
        <f>IF($B245="igen",Beosztás!AS279,"")</f>
        <v>Video 8-16</v>
      </c>
      <c r="AC245" s="40" t="str">
        <f>IF($B245="igen",Beosztás!AT279,"")</f>
        <v>Video 8-16</v>
      </c>
      <c r="AD245" s="40">
        <f>IF($B245="igen",Beosztás!AU279,"")</f>
        <v>0</v>
      </c>
      <c r="AE245" s="40">
        <f>IF($B245="igen",Beosztás!AV279,"")</f>
        <v>0</v>
      </c>
      <c r="AF245" s="40"/>
      <c r="AG245" s="40"/>
      <c r="AH245" s="40">
        <f t="shared" si="18"/>
        <v>18</v>
      </c>
      <c r="AI245" s="375">
        <f t="shared" si="16"/>
        <v>0</v>
      </c>
      <c r="AJ245">
        <f t="shared" si="17"/>
        <v>0</v>
      </c>
    </row>
    <row r="246" spans="1:37" hidden="1" x14ac:dyDescent="0.3">
      <c r="A246" s="115">
        <f>Beosztás!A280</f>
        <v>0</v>
      </c>
      <c r="B246" s="82">
        <f>VLOOKUP(A246,Beosztás!A275:N584,14,)</f>
        <v>0</v>
      </c>
      <c r="C246" s="40" t="str">
        <f>IF($B246="igen",Beosztás!T280,"")</f>
        <v/>
      </c>
      <c r="D246" s="40" t="str">
        <f>IF($B246="igen",Beosztás!U280,"")</f>
        <v/>
      </c>
      <c r="E246" s="40" t="str">
        <f>IF($B246="igen",Beosztás!V280,"")</f>
        <v/>
      </c>
      <c r="F246" s="40" t="str">
        <f>IF($B246="igen",Beosztás!W280,"")</f>
        <v/>
      </c>
      <c r="G246" s="40" t="str">
        <f>IF($B246="igen",Beosztás!X280,"")</f>
        <v/>
      </c>
      <c r="H246" s="40" t="str">
        <f>IF($B246="igen",Beosztás!Y280,"")</f>
        <v/>
      </c>
      <c r="I246" s="40" t="str">
        <f>IF($B246="igen",Beosztás!Z280,"")</f>
        <v/>
      </c>
      <c r="J246" s="40" t="str">
        <f>IF($B246="igen",Beosztás!AA280,"")</f>
        <v/>
      </c>
      <c r="K246" s="40" t="str">
        <f>IF($B246="igen",Beosztás!AB280,"")</f>
        <v/>
      </c>
      <c r="L246" s="40" t="str">
        <f>IF($B246="igen",Beosztás!AC280,"")</f>
        <v/>
      </c>
      <c r="M246" s="40" t="str">
        <f>IF($B246="igen",Beosztás!AD280,"")</f>
        <v/>
      </c>
      <c r="N246" s="40" t="str">
        <f>IF($B246="igen",Beosztás!AE280,"")</f>
        <v/>
      </c>
      <c r="O246" s="40" t="str">
        <f>IF($B246="igen",Beosztás!AF280,"")</f>
        <v/>
      </c>
      <c r="P246" s="40" t="str">
        <f>IF($B246="igen",Beosztás!AG280,"")</f>
        <v/>
      </c>
      <c r="Q246" s="40" t="str">
        <f>IF($B246="igen",Beosztás!AH280,"")</f>
        <v/>
      </c>
      <c r="R246" s="40" t="str">
        <f>IF($B246="igen",Beosztás!AI280,"")</f>
        <v/>
      </c>
      <c r="S246" s="40" t="str">
        <f>IF($B246="igen",Beosztás!AJ280,"")</f>
        <v/>
      </c>
      <c r="T246" s="40" t="str">
        <f>IF($B246="igen",Beosztás!AK280,"")</f>
        <v/>
      </c>
      <c r="U246" s="40" t="str">
        <f>IF($B246="igen",Beosztás!AL280,"")</f>
        <v/>
      </c>
      <c r="V246" s="40" t="str">
        <f>IF($B246="igen",Beosztás!AM280,"")</f>
        <v/>
      </c>
      <c r="W246" s="40" t="str">
        <f>IF($B246="igen",Beosztás!AN280,"")</f>
        <v/>
      </c>
      <c r="X246" s="40" t="str">
        <f>IF($B246="igen",Beosztás!AO280,"")</f>
        <v/>
      </c>
      <c r="Y246" s="40" t="str">
        <f>IF($B246="igen",Beosztás!AP280,"")</f>
        <v/>
      </c>
      <c r="Z246" s="40" t="str">
        <f>IF($B246="igen",Beosztás!AQ280,"")</f>
        <v/>
      </c>
      <c r="AA246" s="40" t="str">
        <f>IF($B246="igen",Beosztás!AR280,"")</f>
        <v/>
      </c>
      <c r="AB246" s="40" t="str">
        <f>IF($B246="igen",Beosztás!AS280,"")</f>
        <v/>
      </c>
      <c r="AC246" s="40" t="str">
        <f>IF($B246="igen",Beosztás!AT280,"")</f>
        <v/>
      </c>
      <c r="AD246" s="40" t="str">
        <f>IF($B246="igen",Beosztás!AU280,"")</f>
        <v/>
      </c>
      <c r="AE246" s="40" t="str">
        <f>IF($B246="igen",Beosztás!AV280,"")</f>
        <v/>
      </c>
      <c r="AF246" s="40" t="str">
        <f>IF($B246="igen",Beosztás!AW280,"")</f>
        <v/>
      </c>
      <c r="AG246" s="40" t="str">
        <f>IF($B246="igen",Beosztás!AX280,"")</f>
        <v/>
      </c>
      <c r="AH246" s="40">
        <f t="shared" si="18"/>
        <v>0</v>
      </c>
      <c r="AI246" s="375">
        <f t="shared" si="16"/>
        <v>0</v>
      </c>
      <c r="AJ246">
        <f t="shared" si="17"/>
        <v>0</v>
      </c>
    </row>
    <row r="247" spans="1:37" hidden="1" x14ac:dyDescent="0.3">
      <c r="A247" s="115">
        <f>Beosztás!A281</f>
        <v>0</v>
      </c>
      <c r="B247" s="82">
        <f>VLOOKUP(A247,Beosztás!A276:N585,14,)</f>
        <v>0</v>
      </c>
      <c r="C247" s="40" t="str">
        <f>IF($B247="igen",Beosztás!T281,"")</f>
        <v/>
      </c>
      <c r="D247" s="40" t="str">
        <f>IF($B247="igen",Beosztás!U281,"")</f>
        <v/>
      </c>
      <c r="E247" s="40" t="str">
        <f>IF($B247="igen",Beosztás!V281,"")</f>
        <v/>
      </c>
      <c r="F247" s="40" t="str">
        <f>IF($B247="igen",Beosztás!W281,"")</f>
        <v/>
      </c>
      <c r="G247" s="40" t="str">
        <f>IF($B247="igen",Beosztás!X281,"")</f>
        <v/>
      </c>
      <c r="H247" s="40" t="str">
        <f>IF($B247="igen",Beosztás!Y281,"")</f>
        <v/>
      </c>
      <c r="I247" s="40" t="str">
        <f>IF($B247="igen",Beosztás!Z281,"")</f>
        <v/>
      </c>
      <c r="J247" s="40" t="str">
        <f>IF($B247="igen",Beosztás!AA281,"")</f>
        <v/>
      </c>
      <c r="K247" s="40" t="str">
        <f>IF($B247="igen",Beosztás!AB281,"")</f>
        <v/>
      </c>
      <c r="L247" s="40" t="str">
        <f>IF($B247="igen",Beosztás!AC281,"")</f>
        <v/>
      </c>
      <c r="M247" s="40" t="str">
        <f>IF($B247="igen",Beosztás!AD281,"")</f>
        <v/>
      </c>
      <c r="N247" s="40" t="str">
        <f>IF($B247="igen",Beosztás!AE281,"")</f>
        <v/>
      </c>
      <c r="O247" s="40" t="str">
        <f>IF($B247="igen",Beosztás!AF281,"")</f>
        <v/>
      </c>
      <c r="P247" s="40" t="str">
        <f>IF($B247="igen",Beosztás!AG281,"")</f>
        <v/>
      </c>
      <c r="Q247" s="40" t="str">
        <f>IF($B247="igen",Beosztás!AH281,"")</f>
        <v/>
      </c>
      <c r="R247" s="40" t="str">
        <f>IF($B247="igen",Beosztás!AI281,"")</f>
        <v/>
      </c>
      <c r="S247" s="40" t="str">
        <f>IF($B247="igen",Beosztás!AJ281,"")</f>
        <v/>
      </c>
      <c r="T247" s="40" t="str">
        <f>IF($B247="igen",Beosztás!AK281,"")</f>
        <v/>
      </c>
      <c r="U247" s="40" t="str">
        <f>IF($B247="igen",Beosztás!AL281,"")</f>
        <v/>
      </c>
      <c r="V247" s="40" t="str">
        <f>IF($B247="igen",Beosztás!AM281,"")</f>
        <v/>
      </c>
      <c r="W247" s="40" t="str">
        <f>IF($B247="igen",Beosztás!AN281,"")</f>
        <v/>
      </c>
      <c r="X247" s="40" t="str">
        <f>IF($B247="igen",Beosztás!AO281,"")</f>
        <v/>
      </c>
      <c r="Y247" s="40" t="str">
        <f>IF($B247="igen",Beosztás!AP281,"")</f>
        <v/>
      </c>
      <c r="Z247" s="40" t="str">
        <f>IF($B247="igen",Beosztás!AQ281,"")</f>
        <v/>
      </c>
      <c r="AA247" s="40" t="str">
        <f>IF($B247="igen",Beosztás!AR281,"")</f>
        <v/>
      </c>
      <c r="AB247" s="40" t="str">
        <f>IF($B247="igen",Beosztás!AS281,"")</f>
        <v/>
      </c>
      <c r="AC247" s="40" t="str">
        <f>IF($B247="igen",Beosztás!AT281,"")</f>
        <v/>
      </c>
      <c r="AD247" s="40" t="str">
        <f>IF($B247="igen",Beosztás!AU281,"")</f>
        <v/>
      </c>
      <c r="AE247" s="40" t="str">
        <f>IF($B247="igen",Beosztás!AV281,"")</f>
        <v/>
      </c>
      <c r="AF247" s="40" t="str">
        <f>IF($B247="igen",Beosztás!AW281,"")</f>
        <v/>
      </c>
      <c r="AG247" s="40" t="str">
        <f>IF($B247="igen",Beosztás!AX281,"")</f>
        <v/>
      </c>
      <c r="AH247" s="40">
        <f t="shared" si="18"/>
        <v>0</v>
      </c>
      <c r="AI247" s="375">
        <f t="shared" si="16"/>
        <v>0</v>
      </c>
      <c r="AJ247">
        <f t="shared" si="17"/>
        <v>0</v>
      </c>
    </row>
    <row r="248" spans="1:37" hidden="1" x14ac:dyDescent="0.3">
      <c r="A248" s="115">
        <f>Beosztás!A282</f>
        <v>0</v>
      </c>
      <c r="B248" s="82">
        <f>VLOOKUP(A248,Beosztás!A277:N586,14,)</f>
        <v>0</v>
      </c>
      <c r="C248" s="40" t="str">
        <f>IF($B248="igen",Beosztás!T282,"")</f>
        <v/>
      </c>
      <c r="D248" s="40" t="str">
        <f>IF($B248="igen",Beosztás!U282,"")</f>
        <v/>
      </c>
      <c r="E248" s="40" t="str">
        <f>IF($B248="igen",Beosztás!V282,"")</f>
        <v/>
      </c>
      <c r="F248" s="40" t="str">
        <f>IF($B248="igen",Beosztás!W282,"")</f>
        <v/>
      </c>
      <c r="G248" s="40" t="str">
        <f>IF($B248="igen",Beosztás!X282,"")</f>
        <v/>
      </c>
      <c r="H248" s="40" t="str">
        <f>IF($B248="igen",Beosztás!Y282,"")</f>
        <v/>
      </c>
      <c r="I248" s="40" t="str">
        <f>IF($B248="igen",Beosztás!Z282,"")</f>
        <v/>
      </c>
      <c r="J248" s="40" t="str">
        <f>IF($B248="igen",Beosztás!AA282,"")</f>
        <v/>
      </c>
      <c r="K248" s="40" t="str">
        <f>IF($B248="igen",Beosztás!AB282,"")</f>
        <v/>
      </c>
      <c r="L248" s="40" t="str">
        <f>IF($B248="igen",Beosztás!AC282,"")</f>
        <v/>
      </c>
      <c r="M248" s="40" t="str">
        <f>IF($B248="igen",Beosztás!AD282,"")</f>
        <v/>
      </c>
      <c r="N248" s="40" t="str">
        <f>IF($B248="igen",Beosztás!AE282,"")</f>
        <v/>
      </c>
      <c r="O248" s="40" t="str">
        <f>IF($B248="igen",Beosztás!AF282,"")</f>
        <v/>
      </c>
      <c r="P248" s="40" t="str">
        <f>IF($B248="igen",Beosztás!AG282,"")</f>
        <v/>
      </c>
      <c r="Q248" s="40" t="str">
        <f>IF($B248="igen",Beosztás!AH282,"")</f>
        <v/>
      </c>
      <c r="R248" s="40" t="str">
        <f>IF($B248="igen",Beosztás!AI282,"")</f>
        <v/>
      </c>
      <c r="S248" s="40" t="str">
        <f>IF($B248="igen",Beosztás!AJ282,"")</f>
        <v/>
      </c>
      <c r="T248" s="40" t="str">
        <f>IF($B248="igen",Beosztás!AK282,"")</f>
        <v/>
      </c>
      <c r="U248" s="40" t="str">
        <f>IF($B248="igen",Beosztás!AL282,"")</f>
        <v/>
      </c>
      <c r="V248" s="40" t="str">
        <f>IF($B248="igen",Beosztás!AM282,"")</f>
        <v/>
      </c>
      <c r="W248" s="40" t="str">
        <f>IF($B248="igen",Beosztás!AN282,"")</f>
        <v/>
      </c>
      <c r="X248" s="40" t="str">
        <f>IF($B248="igen",Beosztás!AO282,"")</f>
        <v/>
      </c>
      <c r="Y248" s="40" t="str">
        <f>IF($B248="igen",Beosztás!AP282,"")</f>
        <v/>
      </c>
      <c r="Z248" s="40" t="str">
        <f>IF($B248="igen",Beosztás!AQ282,"")</f>
        <v/>
      </c>
      <c r="AA248" s="40" t="str">
        <f>IF($B248="igen",Beosztás!AR282,"")</f>
        <v/>
      </c>
      <c r="AB248" s="40" t="str">
        <f>IF($B248="igen",Beosztás!AS282,"")</f>
        <v/>
      </c>
      <c r="AC248" s="40" t="str">
        <f>IF($B248="igen",Beosztás!AT282,"")</f>
        <v/>
      </c>
      <c r="AD248" s="40" t="str">
        <f>IF($B248="igen",Beosztás!AU282,"")</f>
        <v/>
      </c>
      <c r="AE248" s="40" t="str">
        <f>IF($B248="igen",Beosztás!AV282,"")</f>
        <v/>
      </c>
      <c r="AF248" s="40" t="str">
        <f>IF($B248="igen",Beosztás!AW282,"")</f>
        <v/>
      </c>
      <c r="AG248" s="40" t="str">
        <f>IF($B248="igen",Beosztás!AX282,"")</f>
        <v/>
      </c>
      <c r="AH248" s="40">
        <f t="shared" si="18"/>
        <v>0</v>
      </c>
      <c r="AI248" s="375">
        <f t="shared" si="16"/>
        <v>0</v>
      </c>
      <c r="AJ248">
        <f t="shared" si="17"/>
        <v>0</v>
      </c>
    </row>
    <row r="249" spans="1:37" hidden="1" x14ac:dyDescent="0.3">
      <c r="A249" s="115">
        <f>Beosztás!A283</f>
        <v>0</v>
      </c>
      <c r="B249" s="82">
        <f>VLOOKUP(A249,Beosztás!A278:N587,14,)</f>
        <v>0</v>
      </c>
      <c r="C249" s="40" t="str">
        <f>IF($B249="igen",Beosztás!T283,"")</f>
        <v/>
      </c>
      <c r="D249" s="40" t="str">
        <f>IF($B249="igen",Beosztás!U283,"")</f>
        <v/>
      </c>
      <c r="E249" s="40" t="str">
        <f>IF($B249="igen",Beosztás!V283,"")</f>
        <v/>
      </c>
      <c r="F249" s="40" t="str">
        <f>IF($B249="igen",Beosztás!W283,"")</f>
        <v/>
      </c>
      <c r="G249" s="40" t="str">
        <f>IF($B249="igen",Beosztás!X283,"")</f>
        <v/>
      </c>
      <c r="H249" s="40" t="str">
        <f>IF($B249="igen",Beosztás!Y283,"")</f>
        <v/>
      </c>
      <c r="I249" s="40" t="str">
        <f>IF($B249="igen",Beosztás!Z283,"")</f>
        <v/>
      </c>
      <c r="J249" s="40" t="str">
        <f>IF($B249="igen",Beosztás!AA283,"")</f>
        <v/>
      </c>
      <c r="K249" s="40" t="str">
        <f>IF($B249="igen",Beosztás!AB283,"")</f>
        <v/>
      </c>
      <c r="L249" s="40" t="str">
        <f>IF($B249="igen",Beosztás!AC283,"")</f>
        <v/>
      </c>
      <c r="M249" s="40" t="str">
        <f>IF($B249="igen",Beosztás!AD283,"")</f>
        <v/>
      </c>
      <c r="N249" s="40" t="str">
        <f>IF($B249="igen",Beosztás!AE283,"")</f>
        <v/>
      </c>
      <c r="O249" s="40" t="str">
        <f>IF($B249="igen",Beosztás!AF283,"")</f>
        <v/>
      </c>
      <c r="P249" s="40" t="str">
        <f>IF($B249="igen",Beosztás!AG283,"")</f>
        <v/>
      </c>
      <c r="Q249" s="40" t="str">
        <f>IF($B249="igen",Beosztás!AH283,"")</f>
        <v/>
      </c>
      <c r="R249" s="40" t="str">
        <f>IF($B249="igen",Beosztás!AI283,"")</f>
        <v/>
      </c>
      <c r="S249" s="40" t="str">
        <f>IF($B249="igen",Beosztás!AJ283,"")</f>
        <v/>
      </c>
      <c r="T249" s="40" t="str">
        <f>IF($B249="igen",Beosztás!AK283,"")</f>
        <v/>
      </c>
      <c r="U249" s="40" t="str">
        <f>IF($B249="igen",Beosztás!AL283,"")</f>
        <v/>
      </c>
      <c r="V249" s="40" t="str">
        <f>IF($B249="igen",Beosztás!AM283,"")</f>
        <v/>
      </c>
      <c r="W249" s="40" t="str">
        <f>IF($B249="igen",Beosztás!AN283,"")</f>
        <v/>
      </c>
      <c r="X249" s="40" t="str">
        <f>IF($B249="igen",Beosztás!AO283,"")</f>
        <v/>
      </c>
      <c r="Y249" s="40" t="str">
        <f>IF($B249="igen",Beosztás!AP283,"")</f>
        <v/>
      </c>
      <c r="Z249" s="40" t="str">
        <f>IF($B249="igen",Beosztás!AQ283,"")</f>
        <v/>
      </c>
      <c r="AA249" s="40" t="str">
        <f>IF($B249="igen",Beosztás!AR283,"")</f>
        <v/>
      </c>
      <c r="AB249" s="40" t="str">
        <f>IF($B249="igen",Beosztás!AS283,"")</f>
        <v/>
      </c>
      <c r="AC249" s="40" t="str">
        <f>IF($B249="igen",Beosztás!AT283,"")</f>
        <v/>
      </c>
      <c r="AD249" s="40" t="str">
        <f>IF($B249="igen",Beosztás!AU283,"")</f>
        <v/>
      </c>
      <c r="AE249" s="40" t="str">
        <f>IF($B249="igen",Beosztás!AV283,"")</f>
        <v/>
      </c>
      <c r="AF249" s="40" t="str">
        <f>IF($B249="igen",Beosztás!AW283,"")</f>
        <v/>
      </c>
      <c r="AG249" s="40" t="str">
        <f>IF($B249="igen",Beosztás!AX283,"")</f>
        <v/>
      </c>
      <c r="AH249" s="40">
        <f t="shared" si="18"/>
        <v>0</v>
      </c>
      <c r="AI249" s="375">
        <f t="shared" si="16"/>
        <v>0</v>
      </c>
      <c r="AJ249">
        <f t="shared" si="17"/>
        <v>0</v>
      </c>
    </row>
    <row r="250" spans="1:37" hidden="1" x14ac:dyDescent="0.3">
      <c r="A250" s="115">
        <f>Beosztás!A284</f>
        <v>0</v>
      </c>
      <c r="B250" s="82">
        <f>VLOOKUP(A250,Beosztás!A279:N588,14,)</f>
        <v>0</v>
      </c>
      <c r="C250" s="40" t="str">
        <f>IF($B250="igen",Beosztás!T284,"")</f>
        <v/>
      </c>
      <c r="D250" s="40" t="str">
        <f>IF($B250="igen",Beosztás!U284,"")</f>
        <v/>
      </c>
      <c r="E250" s="40" t="str">
        <f>IF($B250="igen",Beosztás!V284,"")</f>
        <v/>
      </c>
      <c r="F250" s="40" t="str">
        <f>IF($B250="igen",Beosztás!W284,"")</f>
        <v/>
      </c>
      <c r="G250" s="40" t="str">
        <f>IF($B250="igen",Beosztás!X284,"")</f>
        <v/>
      </c>
      <c r="H250" s="40" t="str">
        <f>IF($B250="igen",Beosztás!Y284,"")</f>
        <v/>
      </c>
      <c r="I250" s="40" t="str">
        <f>IF($B250="igen",Beosztás!Z284,"")</f>
        <v/>
      </c>
      <c r="J250" s="40" t="str">
        <f>IF($B250="igen",Beosztás!AA284,"")</f>
        <v/>
      </c>
      <c r="K250" s="40" t="str">
        <f>IF($B250="igen",Beosztás!AB284,"")</f>
        <v/>
      </c>
      <c r="L250" s="40" t="str">
        <f>IF($B250="igen",Beosztás!AC284,"")</f>
        <v/>
      </c>
      <c r="M250" s="40" t="str">
        <f>IF($B250="igen",Beosztás!AD284,"")</f>
        <v/>
      </c>
      <c r="N250" s="40" t="str">
        <f>IF($B250="igen",Beosztás!AE284,"")</f>
        <v/>
      </c>
      <c r="O250" s="40" t="str">
        <f>IF($B250="igen",Beosztás!AF284,"")</f>
        <v/>
      </c>
      <c r="P250" s="40" t="str">
        <f>IF($B250="igen",Beosztás!AG284,"")</f>
        <v/>
      </c>
      <c r="Q250" s="40" t="str">
        <f>IF($B250="igen",Beosztás!AH284,"")</f>
        <v/>
      </c>
      <c r="R250" s="40" t="str">
        <f>IF($B250="igen",Beosztás!AI284,"")</f>
        <v/>
      </c>
      <c r="S250" s="40" t="str">
        <f>IF($B250="igen",Beosztás!AJ284,"")</f>
        <v/>
      </c>
      <c r="T250" s="40" t="str">
        <f>IF($B250="igen",Beosztás!AK284,"")</f>
        <v/>
      </c>
      <c r="U250" s="40" t="str">
        <f>IF($B250="igen",Beosztás!AL284,"")</f>
        <v/>
      </c>
      <c r="V250" s="40" t="str">
        <f>IF($B250="igen",Beosztás!AM284,"")</f>
        <v/>
      </c>
      <c r="W250" s="40" t="str">
        <f>IF($B250="igen",Beosztás!AN284,"")</f>
        <v/>
      </c>
      <c r="X250" s="40" t="str">
        <f>IF($B250="igen",Beosztás!AO284,"")</f>
        <v/>
      </c>
      <c r="Y250" s="40" t="str">
        <f>IF($B250="igen",Beosztás!AP284,"")</f>
        <v/>
      </c>
      <c r="Z250" s="40" t="str">
        <f>IF($B250="igen",Beosztás!AQ284,"")</f>
        <v/>
      </c>
      <c r="AA250" s="40" t="str">
        <f>IF($B250="igen",Beosztás!AR284,"")</f>
        <v/>
      </c>
      <c r="AB250" s="40" t="str">
        <f>IF($B250="igen",Beosztás!AS284,"")</f>
        <v/>
      </c>
      <c r="AC250" s="40" t="str">
        <f>IF($B250="igen",Beosztás!AT284,"")</f>
        <v/>
      </c>
      <c r="AD250" s="40" t="str">
        <f>IF($B250="igen",Beosztás!AU284,"")</f>
        <v/>
      </c>
      <c r="AE250" s="40" t="str">
        <f>IF($B250="igen",Beosztás!AV284,"")</f>
        <v/>
      </c>
      <c r="AF250" s="40" t="str">
        <f>IF($B250="igen",Beosztás!AW284,"")</f>
        <v/>
      </c>
      <c r="AG250" s="40" t="str">
        <f>IF($B250="igen",Beosztás!AX284,"")</f>
        <v/>
      </c>
      <c r="AH250" s="40">
        <f t="shared" si="18"/>
        <v>0</v>
      </c>
      <c r="AI250" s="375">
        <f t="shared" si="16"/>
        <v>0</v>
      </c>
      <c r="AJ250">
        <f t="shared" si="17"/>
        <v>0</v>
      </c>
    </row>
    <row r="251" spans="1:37" hidden="1" x14ac:dyDescent="0.3">
      <c r="A251" s="115">
        <f>Beosztás!A285</f>
        <v>0</v>
      </c>
      <c r="B251" s="82">
        <f>VLOOKUP(A251,Beosztás!A280:N589,14,)</f>
        <v>0</v>
      </c>
      <c r="C251" s="31" t="s">
        <v>61</v>
      </c>
      <c r="D251" s="31" t="s">
        <v>61</v>
      </c>
      <c r="E251" s="31" t="s">
        <v>61</v>
      </c>
      <c r="F251" s="31" t="s">
        <v>61</v>
      </c>
      <c r="G251" s="31" t="s">
        <v>61</v>
      </c>
      <c r="H251" s="31" t="s">
        <v>61</v>
      </c>
      <c r="I251" s="31" t="s">
        <v>61</v>
      </c>
      <c r="J251" s="31" t="s">
        <v>61</v>
      </c>
      <c r="K251" s="31" t="s">
        <v>61</v>
      </c>
      <c r="L251" s="31" t="s">
        <v>61</v>
      </c>
      <c r="M251" s="31" t="s">
        <v>61</v>
      </c>
      <c r="N251" s="31" t="s">
        <v>61</v>
      </c>
      <c r="O251" s="31" t="s">
        <v>61</v>
      </c>
      <c r="P251" s="31" t="s">
        <v>61</v>
      </c>
      <c r="Q251" s="31" t="s">
        <v>61</v>
      </c>
      <c r="R251" s="31" t="s">
        <v>61</v>
      </c>
      <c r="S251" s="31" t="s">
        <v>61</v>
      </c>
      <c r="T251" s="31" t="s">
        <v>61</v>
      </c>
      <c r="U251" s="31" t="s">
        <v>61</v>
      </c>
      <c r="V251" s="31" t="s">
        <v>61</v>
      </c>
      <c r="W251" s="31" t="s">
        <v>61</v>
      </c>
      <c r="X251" s="31" t="s">
        <v>61</v>
      </c>
      <c r="Y251" s="31" t="s">
        <v>61</v>
      </c>
      <c r="Z251" s="31" t="s">
        <v>61</v>
      </c>
      <c r="AA251" s="31" t="s">
        <v>61</v>
      </c>
      <c r="AB251" s="31" t="s">
        <v>61</v>
      </c>
      <c r="AC251" s="31" t="s">
        <v>61</v>
      </c>
      <c r="AD251" s="31" t="s">
        <v>61</v>
      </c>
      <c r="AE251" s="31" t="s">
        <v>61</v>
      </c>
      <c r="AF251" s="31" t="s">
        <v>61</v>
      </c>
      <c r="AG251" s="31" t="s">
        <v>61</v>
      </c>
      <c r="AH251" s="31"/>
    </row>
    <row r="252" spans="1:37" hidden="1" x14ac:dyDescent="0.3">
      <c r="A252" s="115">
        <f>Beosztás!A286</f>
        <v>0</v>
      </c>
      <c r="B252" s="82">
        <f>VLOOKUP(A252,Beosztás!A281:N590,14,)</f>
        <v>0</v>
      </c>
      <c r="C252" s="31" t="s">
        <v>61</v>
      </c>
      <c r="D252" s="31" t="s">
        <v>61</v>
      </c>
      <c r="E252" s="31" t="s">
        <v>61</v>
      </c>
      <c r="F252" s="31" t="s">
        <v>61</v>
      </c>
      <c r="G252" s="31" t="s">
        <v>61</v>
      </c>
      <c r="H252" s="31" t="s">
        <v>61</v>
      </c>
      <c r="I252" s="31" t="s">
        <v>61</v>
      </c>
      <c r="J252" s="31" t="s">
        <v>61</v>
      </c>
      <c r="K252" s="31" t="s">
        <v>61</v>
      </c>
      <c r="L252" s="31" t="s">
        <v>61</v>
      </c>
      <c r="M252" s="31" t="s">
        <v>61</v>
      </c>
      <c r="N252" s="31" t="s">
        <v>61</v>
      </c>
      <c r="O252" s="31" t="s">
        <v>61</v>
      </c>
      <c r="P252" s="31" t="s">
        <v>61</v>
      </c>
      <c r="Q252" s="31" t="s">
        <v>61</v>
      </c>
      <c r="R252" s="31" t="s">
        <v>61</v>
      </c>
      <c r="S252" s="31" t="s">
        <v>61</v>
      </c>
      <c r="T252" s="31" t="s">
        <v>61</v>
      </c>
      <c r="U252" s="31" t="s">
        <v>61</v>
      </c>
      <c r="V252" s="31" t="s">
        <v>61</v>
      </c>
      <c r="W252" s="31" t="s">
        <v>61</v>
      </c>
      <c r="X252" s="31" t="s">
        <v>61</v>
      </c>
      <c r="Y252" s="31" t="s">
        <v>61</v>
      </c>
      <c r="Z252" s="31" t="s">
        <v>61</v>
      </c>
      <c r="AA252" s="31" t="s">
        <v>61</v>
      </c>
      <c r="AB252" s="31" t="s">
        <v>61</v>
      </c>
      <c r="AC252" s="31" t="s">
        <v>61</v>
      </c>
      <c r="AD252" s="31" t="s">
        <v>61</v>
      </c>
      <c r="AE252" s="31" t="s">
        <v>61</v>
      </c>
      <c r="AF252" s="31" t="s">
        <v>61</v>
      </c>
      <c r="AG252" s="31" t="s">
        <v>61</v>
      </c>
      <c r="AH252" s="31"/>
    </row>
    <row r="253" spans="1:37" hidden="1" x14ac:dyDescent="0.3">
      <c r="A253" s="115">
        <f>Beosztás!A287</f>
        <v>0</v>
      </c>
      <c r="B253" s="82">
        <f>VLOOKUP(A253,Beosztás!A282:N591,14,)</f>
        <v>0</v>
      </c>
      <c r="C253" s="31" t="s">
        <v>61</v>
      </c>
      <c r="D253" s="31" t="s">
        <v>61</v>
      </c>
      <c r="E253" s="31" t="s">
        <v>61</v>
      </c>
      <c r="F253" s="31" t="s">
        <v>61</v>
      </c>
      <c r="G253" s="31" t="s">
        <v>61</v>
      </c>
      <c r="H253" s="31" t="s">
        <v>61</v>
      </c>
      <c r="I253" s="31" t="s">
        <v>61</v>
      </c>
      <c r="J253" s="31" t="s">
        <v>61</v>
      </c>
      <c r="K253" s="31" t="s">
        <v>61</v>
      </c>
      <c r="L253" s="31" t="s">
        <v>61</v>
      </c>
      <c r="M253" s="31" t="s">
        <v>61</v>
      </c>
      <c r="N253" s="31" t="s">
        <v>61</v>
      </c>
      <c r="O253" s="31" t="s">
        <v>61</v>
      </c>
      <c r="P253" s="31" t="s">
        <v>61</v>
      </c>
      <c r="Q253" s="31" t="s">
        <v>61</v>
      </c>
      <c r="R253" s="31" t="s">
        <v>61</v>
      </c>
      <c r="S253" s="31" t="s">
        <v>61</v>
      </c>
      <c r="T253" s="31" t="s">
        <v>61</v>
      </c>
      <c r="U253" s="31" t="s">
        <v>61</v>
      </c>
      <c r="V253" s="31" t="s">
        <v>61</v>
      </c>
      <c r="W253" s="31" t="s">
        <v>61</v>
      </c>
      <c r="X253" s="31" t="s">
        <v>61</v>
      </c>
      <c r="Y253" s="31" t="s">
        <v>61</v>
      </c>
      <c r="Z253" s="31" t="s">
        <v>61</v>
      </c>
      <c r="AA253" s="31" t="s">
        <v>61</v>
      </c>
      <c r="AB253" s="31" t="s">
        <v>61</v>
      </c>
      <c r="AC253" s="31" t="s">
        <v>61</v>
      </c>
      <c r="AD253" s="31" t="s">
        <v>61</v>
      </c>
      <c r="AE253" s="31" t="s">
        <v>61</v>
      </c>
      <c r="AF253" s="31" t="s">
        <v>61</v>
      </c>
      <c r="AG253" s="31" t="s">
        <v>61</v>
      </c>
      <c r="AH253" s="31"/>
    </row>
    <row r="254" spans="1:37" hidden="1" x14ac:dyDescent="0.3">
      <c r="A254" s="115">
        <f>Beosztás!A288</f>
        <v>0</v>
      </c>
      <c r="B254" s="82">
        <f>VLOOKUP(A254,Beosztás!A283:N592,14,)</f>
        <v>0</v>
      </c>
      <c r="C254" s="31" t="s">
        <v>61</v>
      </c>
      <c r="D254" s="31" t="s">
        <v>61</v>
      </c>
      <c r="E254" s="31" t="s">
        <v>61</v>
      </c>
      <c r="F254" s="31" t="s">
        <v>61</v>
      </c>
      <c r="G254" s="31" t="s">
        <v>61</v>
      </c>
      <c r="H254" s="31" t="s">
        <v>61</v>
      </c>
      <c r="I254" s="31" t="s">
        <v>61</v>
      </c>
      <c r="J254" s="31" t="s">
        <v>61</v>
      </c>
      <c r="K254" s="31" t="s">
        <v>61</v>
      </c>
      <c r="L254" s="31" t="s">
        <v>61</v>
      </c>
      <c r="M254" s="31" t="s">
        <v>61</v>
      </c>
      <c r="N254" s="31" t="s">
        <v>61</v>
      </c>
      <c r="O254" s="31" t="s">
        <v>61</v>
      </c>
      <c r="P254" s="31" t="s">
        <v>61</v>
      </c>
      <c r="Q254" s="31" t="s">
        <v>61</v>
      </c>
      <c r="R254" s="31" t="s">
        <v>61</v>
      </c>
      <c r="S254" s="31" t="s">
        <v>61</v>
      </c>
      <c r="T254" s="31" t="s">
        <v>61</v>
      </c>
      <c r="U254" s="31" t="s">
        <v>61</v>
      </c>
      <c r="V254" s="31" t="s">
        <v>61</v>
      </c>
      <c r="W254" s="31" t="s">
        <v>61</v>
      </c>
      <c r="X254" s="31" t="s">
        <v>61</v>
      </c>
      <c r="Y254" s="31" t="s">
        <v>61</v>
      </c>
      <c r="Z254" s="31" t="s">
        <v>61</v>
      </c>
      <c r="AA254" s="31" t="s">
        <v>61</v>
      </c>
      <c r="AB254" s="31" t="s">
        <v>61</v>
      </c>
      <c r="AC254" s="31" t="s">
        <v>61</v>
      </c>
      <c r="AD254" s="31" t="s">
        <v>61</v>
      </c>
      <c r="AE254" s="31" t="s">
        <v>61</v>
      </c>
      <c r="AF254" s="31" t="s">
        <v>61</v>
      </c>
      <c r="AG254" s="31" t="s">
        <v>61</v>
      </c>
      <c r="AH254" s="31"/>
    </row>
    <row r="255" spans="1:37" hidden="1" x14ac:dyDescent="0.3">
      <c r="A255" s="115">
        <f>Beosztás!A289</f>
        <v>0</v>
      </c>
      <c r="B255" s="82">
        <f>VLOOKUP(A255,Beosztás!A284:N593,14,)</f>
        <v>0</v>
      </c>
      <c r="C255" s="31" t="s">
        <v>61</v>
      </c>
      <c r="D255" s="31" t="s">
        <v>61</v>
      </c>
      <c r="E255" s="31" t="s">
        <v>61</v>
      </c>
      <c r="F255" s="31" t="s">
        <v>61</v>
      </c>
      <c r="G255" s="31" t="s">
        <v>61</v>
      </c>
      <c r="H255" s="31" t="s">
        <v>61</v>
      </c>
      <c r="I255" s="31" t="s">
        <v>61</v>
      </c>
      <c r="J255" s="31" t="s">
        <v>61</v>
      </c>
      <c r="K255" s="31" t="s">
        <v>61</v>
      </c>
      <c r="L255" s="31" t="s">
        <v>61</v>
      </c>
      <c r="M255" s="31" t="s">
        <v>61</v>
      </c>
      <c r="N255" s="31" t="s">
        <v>61</v>
      </c>
      <c r="O255" s="31" t="s">
        <v>61</v>
      </c>
      <c r="P255" s="31" t="s">
        <v>61</v>
      </c>
      <c r="Q255" s="31" t="s">
        <v>61</v>
      </c>
      <c r="R255" s="31" t="s">
        <v>61</v>
      </c>
      <c r="S255" s="31" t="s">
        <v>61</v>
      </c>
      <c r="T255" s="31" t="s">
        <v>61</v>
      </c>
      <c r="U255" s="31" t="s">
        <v>61</v>
      </c>
      <c r="V255" s="31" t="s">
        <v>61</v>
      </c>
      <c r="W255" s="31" t="s">
        <v>61</v>
      </c>
      <c r="X255" s="31" t="s">
        <v>61</v>
      </c>
      <c r="Y255" s="31" t="s">
        <v>61</v>
      </c>
      <c r="Z255" s="31" t="s">
        <v>61</v>
      </c>
      <c r="AA255" s="31" t="s">
        <v>61</v>
      </c>
      <c r="AB255" s="31" t="s">
        <v>61</v>
      </c>
      <c r="AC255" s="31" t="s">
        <v>61</v>
      </c>
      <c r="AD255" s="31" t="s">
        <v>61</v>
      </c>
      <c r="AE255" s="31" t="s">
        <v>61</v>
      </c>
      <c r="AF255" s="31" t="s">
        <v>61</v>
      </c>
      <c r="AG255" s="31" t="s">
        <v>61</v>
      </c>
      <c r="AH255" s="31"/>
    </row>
    <row r="256" spans="1:37" hidden="1" x14ac:dyDescent="0.3">
      <c r="A256" s="115">
        <f>Beosztás!A290</f>
        <v>0</v>
      </c>
      <c r="B256" s="82">
        <f>VLOOKUP(A256,Beosztás!A285:N594,14,)</f>
        <v>0</v>
      </c>
      <c r="C256" s="31" t="s">
        <v>61</v>
      </c>
      <c r="D256" s="31" t="s">
        <v>61</v>
      </c>
      <c r="E256" s="31" t="s">
        <v>61</v>
      </c>
      <c r="F256" s="31" t="s">
        <v>61</v>
      </c>
      <c r="G256" s="31" t="s">
        <v>61</v>
      </c>
      <c r="H256" s="31" t="s">
        <v>61</v>
      </c>
      <c r="I256" s="31" t="s">
        <v>61</v>
      </c>
      <c r="J256" s="31" t="s">
        <v>61</v>
      </c>
      <c r="K256" s="31" t="s">
        <v>61</v>
      </c>
      <c r="L256" s="31" t="s">
        <v>61</v>
      </c>
      <c r="M256" s="31" t="s">
        <v>61</v>
      </c>
      <c r="N256" s="31" t="s">
        <v>61</v>
      </c>
      <c r="O256" s="31" t="s">
        <v>61</v>
      </c>
      <c r="P256" s="31" t="s">
        <v>61</v>
      </c>
      <c r="Q256" s="31" t="s">
        <v>61</v>
      </c>
      <c r="R256" s="31" t="s">
        <v>61</v>
      </c>
      <c r="S256" s="31" t="s">
        <v>61</v>
      </c>
      <c r="T256" s="31" t="s">
        <v>61</v>
      </c>
      <c r="U256" s="31" t="s">
        <v>61</v>
      </c>
      <c r="V256" s="31" t="s">
        <v>61</v>
      </c>
      <c r="W256" s="31" t="s">
        <v>61</v>
      </c>
      <c r="X256" s="31" t="s">
        <v>61</v>
      </c>
      <c r="Y256" s="31" t="s">
        <v>61</v>
      </c>
      <c r="Z256" s="31" t="s">
        <v>61</v>
      </c>
      <c r="AA256" s="31" t="s">
        <v>61</v>
      </c>
      <c r="AB256" s="31" t="s">
        <v>61</v>
      </c>
      <c r="AC256" s="31" t="s">
        <v>61</v>
      </c>
      <c r="AD256" s="31" t="s">
        <v>61</v>
      </c>
      <c r="AE256" s="31" t="s">
        <v>61</v>
      </c>
      <c r="AF256" s="31" t="s">
        <v>61</v>
      </c>
      <c r="AG256" s="31" t="s">
        <v>61</v>
      </c>
      <c r="AH256" s="31"/>
    </row>
    <row r="257" spans="1:34" hidden="1" x14ac:dyDescent="0.3">
      <c r="A257" s="115">
        <f>Beosztás!A291</f>
        <v>0</v>
      </c>
      <c r="B257" s="82">
        <f>VLOOKUP(A257,Beosztás!A286:N595,14,)</f>
        <v>0</v>
      </c>
      <c r="C257" s="31" t="s">
        <v>61</v>
      </c>
      <c r="D257" s="31" t="s">
        <v>61</v>
      </c>
      <c r="E257" s="31" t="s">
        <v>61</v>
      </c>
      <c r="F257" s="31" t="s">
        <v>61</v>
      </c>
      <c r="G257" s="31" t="s">
        <v>61</v>
      </c>
      <c r="H257" s="31" t="s">
        <v>61</v>
      </c>
      <c r="I257" s="31" t="s">
        <v>61</v>
      </c>
      <c r="J257" s="31" t="s">
        <v>61</v>
      </c>
      <c r="K257" s="31" t="s">
        <v>61</v>
      </c>
      <c r="L257" s="31" t="s">
        <v>61</v>
      </c>
      <c r="M257" s="31" t="s">
        <v>61</v>
      </c>
      <c r="N257" s="31" t="s">
        <v>61</v>
      </c>
      <c r="O257" s="31" t="s">
        <v>61</v>
      </c>
      <c r="P257" s="31" t="s">
        <v>61</v>
      </c>
      <c r="Q257" s="31" t="s">
        <v>61</v>
      </c>
      <c r="R257" s="31" t="s">
        <v>61</v>
      </c>
      <c r="S257" s="31" t="s">
        <v>61</v>
      </c>
      <c r="T257" s="31" t="s">
        <v>61</v>
      </c>
      <c r="U257" s="31" t="s">
        <v>61</v>
      </c>
      <c r="V257" s="31" t="s">
        <v>61</v>
      </c>
      <c r="W257" s="31" t="s">
        <v>61</v>
      </c>
      <c r="X257" s="31" t="s">
        <v>61</v>
      </c>
      <c r="Y257" s="31" t="s">
        <v>61</v>
      </c>
      <c r="Z257" s="31" t="s">
        <v>61</v>
      </c>
      <c r="AA257" s="31" t="s">
        <v>61</v>
      </c>
      <c r="AB257" s="31" t="s">
        <v>61</v>
      </c>
      <c r="AC257" s="31" t="s">
        <v>61</v>
      </c>
      <c r="AD257" s="31" t="s">
        <v>61</v>
      </c>
      <c r="AE257" s="31" t="s">
        <v>61</v>
      </c>
      <c r="AF257" s="31" t="s">
        <v>61</v>
      </c>
      <c r="AG257" s="31" t="s">
        <v>61</v>
      </c>
      <c r="AH257" s="31"/>
    </row>
    <row r="258" spans="1:34" hidden="1" x14ac:dyDescent="0.3">
      <c r="A258" s="115">
        <f>Beosztás!A292</f>
        <v>0</v>
      </c>
      <c r="B258" s="82">
        <f>VLOOKUP(A258,Beosztás!A287:N596,14,)</f>
        <v>0</v>
      </c>
      <c r="C258" s="31" t="s">
        <v>61</v>
      </c>
      <c r="D258" s="31" t="s">
        <v>61</v>
      </c>
      <c r="E258" s="31" t="s">
        <v>61</v>
      </c>
      <c r="F258" s="31" t="s">
        <v>61</v>
      </c>
      <c r="G258" s="31" t="s">
        <v>61</v>
      </c>
      <c r="H258" s="31" t="s">
        <v>61</v>
      </c>
      <c r="I258" s="31" t="s">
        <v>61</v>
      </c>
      <c r="J258" s="31" t="s">
        <v>61</v>
      </c>
      <c r="K258" s="31" t="s">
        <v>61</v>
      </c>
      <c r="L258" s="31" t="s">
        <v>61</v>
      </c>
      <c r="M258" s="31" t="s">
        <v>61</v>
      </c>
      <c r="N258" s="31" t="s">
        <v>61</v>
      </c>
      <c r="O258" s="31" t="s">
        <v>61</v>
      </c>
      <c r="P258" s="31" t="s">
        <v>61</v>
      </c>
      <c r="Q258" s="31" t="s">
        <v>61</v>
      </c>
      <c r="R258" s="31" t="s">
        <v>61</v>
      </c>
      <c r="S258" s="31" t="s">
        <v>61</v>
      </c>
      <c r="T258" s="31" t="s">
        <v>61</v>
      </c>
      <c r="U258" s="31" t="s">
        <v>61</v>
      </c>
      <c r="V258" s="31" t="s">
        <v>61</v>
      </c>
      <c r="W258" s="31" t="s">
        <v>61</v>
      </c>
      <c r="X258" s="31" t="s">
        <v>61</v>
      </c>
      <c r="Y258" s="31" t="s">
        <v>61</v>
      </c>
      <c r="Z258" s="31" t="s">
        <v>61</v>
      </c>
      <c r="AA258" s="31" t="s">
        <v>61</v>
      </c>
      <c r="AB258" s="31" t="s">
        <v>61</v>
      </c>
      <c r="AC258" s="31" t="s">
        <v>61</v>
      </c>
      <c r="AD258" s="31" t="s">
        <v>61</v>
      </c>
      <c r="AE258" s="31" t="s">
        <v>61</v>
      </c>
      <c r="AF258" s="31" t="s">
        <v>61</v>
      </c>
      <c r="AG258" s="31" t="s">
        <v>61</v>
      </c>
      <c r="AH258" s="31"/>
    </row>
    <row r="259" spans="1:34" hidden="1" x14ac:dyDescent="0.3">
      <c r="A259" s="115">
        <f>Beosztás!A293</f>
        <v>0</v>
      </c>
      <c r="B259" s="82">
        <f>VLOOKUP(A259,Beosztás!A288:N597,14,)</f>
        <v>0</v>
      </c>
      <c r="C259" s="31" t="s">
        <v>61</v>
      </c>
      <c r="D259" s="31" t="s">
        <v>61</v>
      </c>
      <c r="E259" s="31" t="s">
        <v>61</v>
      </c>
      <c r="F259" s="31" t="s">
        <v>61</v>
      </c>
      <c r="G259" s="31" t="s">
        <v>61</v>
      </c>
      <c r="H259" s="31" t="s">
        <v>61</v>
      </c>
      <c r="I259" s="31" t="s">
        <v>61</v>
      </c>
      <c r="J259" s="31" t="s">
        <v>61</v>
      </c>
      <c r="K259" s="31" t="s">
        <v>61</v>
      </c>
      <c r="L259" s="31" t="s">
        <v>61</v>
      </c>
      <c r="M259" s="31" t="s">
        <v>61</v>
      </c>
      <c r="N259" s="31" t="s">
        <v>61</v>
      </c>
      <c r="O259" s="31" t="s">
        <v>61</v>
      </c>
      <c r="P259" s="31" t="s">
        <v>61</v>
      </c>
      <c r="Q259" s="31" t="s">
        <v>61</v>
      </c>
      <c r="R259" s="31" t="s">
        <v>61</v>
      </c>
      <c r="S259" s="31" t="s">
        <v>61</v>
      </c>
      <c r="T259" s="31" t="s">
        <v>61</v>
      </c>
      <c r="U259" s="31" t="s">
        <v>61</v>
      </c>
      <c r="V259" s="31" t="s">
        <v>61</v>
      </c>
      <c r="W259" s="31" t="s">
        <v>61</v>
      </c>
      <c r="X259" s="31" t="s">
        <v>61</v>
      </c>
      <c r="Y259" s="31" t="s">
        <v>61</v>
      </c>
      <c r="Z259" s="31" t="s">
        <v>61</v>
      </c>
      <c r="AA259" s="31" t="s">
        <v>61</v>
      </c>
      <c r="AB259" s="31" t="s">
        <v>61</v>
      </c>
      <c r="AC259" s="31" t="s">
        <v>61</v>
      </c>
      <c r="AD259" s="31" t="s">
        <v>61</v>
      </c>
      <c r="AE259" s="31" t="s">
        <v>61</v>
      </c>
      <c r="AF259" s="31" t="s">
        <v>61</v>
      </c>
      <c r="AG259" s="31" t="s">
        <v>61</v>
      </c>
      <c r="AH259" s="31"/>
    </row>
    <row r="260" spans="1:34" hidden="1" x14ac:dyDescent="0.3">
      <c r="A260" s="115">
        <f>Beosztás!A294</f>
        <v>0</v>
      </c>
      <c r="B260" s="82">
        <f>VLOOKUP(A260,Beosztás!A289:N598,14,)</f>
        <v>0</v>
      </c>
      <c r="C260" s="31" t="s">
        <v>61</v>
      </c>
      <c r="D260" s="31" t="s">
        <v>61</v>
      </c>
      <c r="E260" s="31" t="s">
        <v>61</v>
      </c>
      <c r="F260" s="31" t="s">
        <v>61</v>
      </c>
      <c r="G260" s="31" t="s">
        <v>61</v>
      </c>
      <c r="H260" s="31" t="s">
        <v>61</v>
      </c>
      <c r="I260" s="31" t="s">
        <v>61</v>
      </c>
      <c r="J260" s="31" t="s">
        <v>61</v>
      </c>
      <c r="K260" s="31" t="s">
        <v>61</v>
      </c>
      <c r="L260" s="31" t="s">
        <v>61</v>
      </c>
      <c r="M260" s="31" t="s">
        <v>61</v>
      </c>
      <c r="N260" s="31" t="s">
        <v>61</v>
      </c>
      <c r="O260" s="31" t="s">
        <v>61</v>
      </c>
      <c r="P260" s="31" t="s">
        <v>61</v>
      </c>
      <c r="Q260" s="31" t="s">
        <v>61</v>
      </c>
      <c r="R260" s="31" t="s">
        <v>61</v>
      </c>
      <c r="S260" s="31" t="s">
        <v>61</v>
      </c>
      <c r="T260" s="31" t="s">
        <v>61</v>
      </c>
      <c r="U260" s="31" t="s">
        <v>61</v>
      </c>
      <c r="V260" s="31" t="s">
        <v>61</v>
      </c>
      <c r="W260" s="31" t="s">
        <v>61</v>
      </c>
      <c r="X260" s="31" t="s">
        <v>61</v>
      </c>
      <c r="Y260" s="31" t="s">
        <v>61</v>
      </c>
      <c r="Z260" s="31" t="s">
        <v>61</v>
      </c>
      <c r="AA260" s="31" t="s">
        <v>61</v>
      </c>
      <c r="AB260" s="31" t="s">
        <v>61</v>
      </c>
      <c r="AC260" s="31" t="s">
        <v>61</v>
      </c>
      <c r="AD260" s="31" t="s">
        <v>61</v>
      </c>
      <c r="AE260" s="31" t="s">
        <v>61</v>
      </c>
      <c r="AF260" s="31" t="s">
        <v>61</v>
      </c>
      <c r="AG260" s="31" t="s">
        <v>61</v>
      </c>
      <c r="AH260" s="31"/>
    </row>
    <row r="261" spans="1:34" hidden="1" x14ac:dyDescent="0.3">
      <c r="A261" s="115">
        <f>Beosztás!A295</f>
        <v>0</v>
      </c>
      <c r="B261" s="82">
        <f>VLOOKUP(A261,Beosztás!A290:N599,14,)</f>
        <v>0</v>
      </c>
      <c r="C261" s="31" t="s">
        <v>61</v>
      </c>
      <c r="D261" s="31" t="s">
        <v>61</v>
      </c>
      <c r="E261" s="31" t="s">
        <v>61</v>
      </c>
      <c r="F261" s="31" t="s">
        <v>61</v>
      </c>
      <c r="G261" s="31" t="s">
        <v>61</v>
      </c>
      <c r="H261" s="31" t="s">
        <v>61</v>
      </c>
      <c r="I261" s="31" t="s">
        <v>61</v>
      </c>
      <c r="J261" s="31" t="s">
        <v>61</v>
      </c>
      <c r="K261" s="31" t="s">
        <v>61</v>
      </c>
      <c r="L261" s="31" t="s">
        <v>61</v>
      </c>
      <c r="M261" s="31" t="s">
        <v>61</v>
      </c>
      <c r="N261" s="31" t="s">
        <v>61</v>
      </c>
      <c r="O261" s="31" t="s">
        <v>61</v>
      </c>
      <c r="P261" s="31" t="s">
        <v>61</v>
      </c>
      <c r="Q261" s="31" t="s">
        <v>61</v>
      </c>
      <c r="R261" s="31" t="s">
        <v>61</v>
      </c>
      <c r="S261" s="31" t="s">
        <v>61</v>
      </c>
      <c r="T261" s="31" t="s">
        <v>61</v>
      </c>
      <c r="U261" s="31" t="s">
        <v>61</v>
      </c>
      <c r="V261" s="31" t="s">
        <v>61</v>
      </c>
      <c r="W261" s="31" t="s">
        <v>61</v>
      </c>
      <c r="X261" s="31" t="s">
        <v>61</v>
      </c>
      <c r="Y261" s="31" t="s">
        <v>61</v>
      </c>
      <c r="Z261" s="31" t="s">
        <v>61</v>
      </c>
      <c r="AA261" s="31" t="s">
        <v>61</v>
      </c>
      <c r="AB261" s="31" t="s">
        <v>61</v>
      </c>
      <c r="AC261" s="31" t="s">
        <v>61</v>
      </c>
      <c r="AD261" s="31" t="s">
        <v>61</v>
      </c>
      <c r="AE261" s="31" t="s">
        <v>61</v>
      </c>
      <c r="AF261" s="31" t="s">
        <v>61</v>
      </c>
      <c r="AG261" s="31" t="s">
        <v>61</v>
      </c>
      <c r="AH261" s="31"/>
    </row>
    <row r="262" spans="1:34" hidden="1" x14ac:dyDescent="0.3">
      <c r="A262" s="115">
        <f>Beosztás!A296</f>
        <v>0</v>
      </c>
      <c r="B262" s="82">
        <f>VLOOKUP(A262,Beosztás!A291:N600,14,)</f>
        <v>0</v>
      </c>
      <c r="C262" s="31" t="s">
        <v>61</v>
      </c>
      <c r="D262" s="31" t="s">
        <v>61</v>
      </c>
      <c r="E262" s="31" t="s">
        <v>61</v>
      </c>
      <c r="F262" s="31" t="s">
        <v>61</v>
      </c>
      <c r="G262" s="31" t="s">
        <v>61</v>
      </c>
      <c r="H262" s="31" t="s">
        <v>61</v>
      </c>
      <c r="I262" s="31" t="s">
        <v>61</v>
      </c>
      <c r="J262" s="31" t="s">
        <v>61</v>
      </c>
      <c r="K262" s="31" t="s">
        <v>61</v>
      </c>
      <c r="L262" s="31" t="s">
        <v>61</v>
      </c>
      <c r="M262" s="31" t="s">
        <v>61</v>
      </c>
      <c r="N262" s="31" t="s">
        <v>61</v>
      </c>
      <c r="O262" s="31" t="s">
        <v>61</v>
      </c>
      <c r="P262" s="31" t="s">
        <v>61</v>
      </c>
      <c r="Q262" s="31" t="s">
        <v>61</v>
      </c>
      <c r="R262" s="31" t="s">
        <v>61</v>
      </c>
      <c r="S262" s="31" t="s">
        <v>61</v>
      </c>
      <c r="T262" s="31" t="s">
        <v>61</v>
      </c>
      <c r="U262" s="31" t="s">
        <v>61</v>
      </c>
      <c r="V262" s="31" t="s">
        <v>61</v>
      </c>
      <c r="W262" s="31" t="s">
        <v>61</v>
      </c>
      <c r="X262" s="31" t="s">
        <v>61</v>
      </c>
      <c r="Y262" s="31" t="s">
        <v>61</v>
      </c>
      <c r="Z262" s="31" t="s">
        <v>61</v>
      </c>
      <c r="AA262" s="31" t="s">
        <v>61</v>
      </c>
      <c r="AB262" s="31" t="s">
        <v>61</v>
      </c>
      <c r="AC262" s="31" t="s">
        <v>61</v>
      </c>
      <c r="AD262" s="31" t="s">
        <v>61</v>
      </c>
      <c r="AE262" s="31" t="s">
        <v>61</v>
      </c>
      <c r="AF262" s="31" t="s">
        <v>61</v>
      </c>
      <c r="AG262" s="31" t="s">
        <v>61</v>
      </c>
      <c r="AH262" s="31"/>
    </row>
    <row r="263" spans="1:34" hidden="1" x14ac:dyDescent="0.3">
      <c r="A263" s="115">
        <f>Beosztás!A297</f>
        <v>0</v>
      </c>
      <c r="B263" s="82">
        <f>VLOOKUP(A263,Beosztás!A292:N601,14,)</f>
        <v>0</v>
      </c>
      <c r="C263" s="31" t="s">
        <v>61</v>
      </c>
      <c r="D263" s="31" t="s">
        <v>61</v>
      </c>
      <c r="E263" s="31" t="s">
        <v>61</v>
      </c>
      <c r="F263" s="31" t="s">
        <v>61</v>
      </c>
      <c r="G263" s="31" t="s">
        <v>61</v>
      </c>
      <c r="H263" s="31" t="s">
        <v>61</v>
      </c>
      <c r="I263" s="31" t="s">
        <v>61</v>
      </c>
      <c r="J263" s="31" t="s">
        <v>61</v>
      </c>
      <c r="K263" s="31" t="s">
        <v>61</v>
      </c>
      <c r="L263" s="31" t="s">
        <v>61</v>
      </c>
      <c r="M263" s="31" t="s">
        <v>61</v>
      </c>
      <c r="N263" s="31" t="s">
        <v>61</v>
      </c>
      <c r="O263" s="31" t="s">
        <v>61</v>
      </c>
      <c r="P263" s="31" t="s">
        <v>61</v>
      </c>
      <c r="Q263" s="31" t="s">
        <v>61</v>
      </c>
      <c r="R263" s="31" t="s">
        <v>61</v>
      </c>
      <c r="S263" s="31" t="s">
        <v>61</v>
      </c>
      <c r="T263" s="31" t="s">
        <v>61</v>
      </c>
      <c r="U263" s="31" t="s">
        <v>61</v>
      </c>
      <c r="V263" s="31" t="s">
        <v>61</v>
      </c>
      <c r="W263" s="31" t="s">
        <v>61</v>
      </c>
      <c r="X263" s="31" t="s">
        <v>61</v>
      </c>
      <c r="Y263" s="31" t="s">
        <v>61</v>
      </c>
      <c r="Z263" s="31" t="s">
        <v>61</v>
      </c>
      <c r="AA263" s="31" t="s">
        <v>61</v>
      </c>
      <c r="AB263" s="31" t="s">
        <v>61</v>
      </c>
      <c r="AC263" s="31" t="s">
        <v>61</v>
      </c>
      <c r="AD263" s="31" t="s">
        <v>61</v>
      </c>
      <c r="AE263" s="31" t="s">
        <v>61</v>
      </c>
      <c r="AF263" s="31" t="s">
        <v>61</v>
      </c>
      <c r="AG263" s="31" t="s">
        <v>61</v>
      </c>
      <c r="AH263" s="31"/>
    </row>
    <row r="264" spans="1:34" hidden="1" x14ac:dyDescent="0.3">
      <c r="A264" s="115">
        <f>Beosztás!A298</f>
        <v>0</v>
      </c>
      <c r="B264" s="82">
        <f>VLOOKUP(A264,Beosztás!A293:N602,14,)</f>
        <v>0</v>
      </c>
      <c r="C264" s="31" t="s">
        <v>61</v>
      </c>
      <c r="D264" s="31" t="s">
        <v>61</v>
      </c>
      <c r="E264" s="31" t="s">
        <v>61</v>
      </c>
      <c r="F264" s="31" t="s">
        <v>61</v>
      </c>
      <c r="G264" s="31" t="s">
        <v>61</v>
      </c>
      <c r="H264" s="31" t="s">
        <v>61</v>
      </c>
      <c r="I264" s="31" t="s">
        <v>61</v>
      </c>
      <c r="J264" s="31" t="s">
        <v>61</v>
      </c>
      <c r="K264" s="31" t="s">
        <v>61</v>
      </c>
      <c r="L264" s="31" t="s">
        <v>61</v>
      </c>
      <c r="M264" s="31" t="s">
        <v>61</v>
      </c>
      <c r="N264" s="31" t="s">
        <v>61</v>
      </c>
      <c r="O264" s="31" t="s">
        <v>61</v>
      </c>
      <c r="P264" s="31" t="s">
        <v>61</v>
      </c>
      <c r="Q264" s="31" t="s">
        <v>61</v>
      </c>
      <c r="R264" s="31" t="s">
        <v>61</v>
      </c>
      <c r="S264" s="31" t="s">
        <v>61</v>
      </c>
      <c r="T264" s="31" t="s">
        <v>61</v>
      </c>
      <c r="U264" s="31" t="s">
        <v>61</v>
      </c>
      <c r="V264" s="31" t="s">
        <v>61</v>
      </c>
      <c r="W264" s="31" t="s">
        <v>61</v>
      </c>
      <c r="X264" s="31" t="s">
        <v>61</v>
      </c>
      <c r="Y264" s="31" t="s">
        <v>61</v>
      </c>
      <c r="Z264" s="31" t="s">
        <v>61</v>
      </c>
      <c r="AA264" s="31" t="s">
        <v>61</v>
      </c>
      <c r="AB264" s="31" t="s">
        <v>61</v>
      </c>
      <c r="AC264" s="31" t="s">
        <v>61</v>
      </c>
      <c r="AD264" s="31" t="s">
        <v>61</v>
      </c>
      <c r="AE264" s="31" t="s">
        <v>61</v>
      </c>
      <c r="AF264" s="31" t="s">
        <v>61</v>
      </c>
      <c r="AG264" s="31" t="s">
        <v>61</v>
      </c>
      <c r="AH264" s="31"/>
    </row>
    <row r="265" spans="1:34" hidden="1" x14ac:dyDescent="0.3">
      <c r="A265" s="115">
        <f>Beosztás!A299</f>
        <v>0</v>
      </c>
      <c r="B265" s="82">
        <f>VLOOKUP(A265,Beosztás!A294:N603,14,)</f>
        <v>0</v>
      </c>
      <c r="C265" s="31" t="s">
        <v>61</v>
      </c>
      <c r="D265" s="4" t="s">
        <v>61</v>
      </c>
      <c r="E265" s="4" t="s">
        <v>61</v>
      </c>
      <c r="F265" s="4" t="s">
        <v>61</v>
      </c>
      <c r="G265" s="4" t="s">
        <v>61</v>
      </c>
      <c r="H265" s="4" t="s">
        <v>61</v>
      </c>
      <c r="I265" s="4" t="s">
        <v>61</v>
      </c>
      <c r="J265" s="4" t="s">
        <v>61</v>
      </c>
      <c r="K265" s="4" t="s">
        <v>61</v>
      </c>
      <c r="L265" s="4" t="s">
        <v>61</v>
      </c>
      <c r="M265" s="4" t="s">
        <v>61</v>
      </c>
      <c r="N265" s="4" t="s">
        <v>61</v>
      </c>
      <c r="O265" s="4" t="s">
        <v>61</v>
      </c>
      <c r="P265" s="4" t="s">
        <v>61</v>
      </c>
      <c r="Q265" s="4" t="s">
        <v>61</v>
      </c>
      <c r="R265" s="4" t="s">
        <v>61</v>
      </c>
      <c r="S265" s="4" t="s">
        <v>61</v>
      </c>
      <c r="T265" s="4" t="s">
        <v>61</v>
      </c>
      <c r="U265" s="4" t="s">
        <v>61</v>
      </c>
      <c r="V265" s="4" t="s">
        <v>61</v>
      </c>
      <c r="W265" s="4" t="s">
        <v>61</v>
      </c>
      <c r="X265" s="4" t="s">
        <v>61</v>
      </c>
      <c r="Y265" s="4" t="s">
        <v>61</v>
      </c>
      <c r="Z265" s="4" t="s">
        <v>61</v>
      </c>
      <c r="AA265" s="4" t="s">
        <v>61</v>
      </c>
      <c r="AB265" s="4" t="s">
        <v>61</v>
      </c>
      <c r="AC265" s="4" t="s">
        <v>61</v>
      </c>
      <c r="AD265" s="4" t="s">
        <v>61</v>
      </c>
      <c r="AE265" s="4" t="s">
        <v>61</v>
      </c>
      <c r="AF265" s="4" t="s">
        <v>61</v>
      </c>
      <c r="AG265" s="32" t="s">
        <v>61</v>
      </c>
    </row>
    <row r="266" spans="1:34" hidden="1" x14ac:dyDescent="0.3">
      <c r="A266" s="115">
        <f>Beosztás!A300</f>
        <v>0</v>
      </c>
      <c r="B266" s="82">
        <f>VLOOKUP(A266,Beosztás!A295:N604,14,)</f>
        <v>0</v>
      </c>
      <c r="C266" s="31" t="s">
        <v>61</v>
      </c>
      <c r="D266" s="4" t="s">
        <v>61</v>
      </c>
      <c r="E266" s="4" t="s">
        <v>61</v>
      </c>
      <c r="F266" s="4" t="s">
        <v>61</v>
      </c>
      <c r="G266" s="4" t="s">
        <v>61</v>
      </c>
      <c r="H266" s="4" t="s">
        <v>61</v>
      </c>
      <c r="I266" s="4" t="s">
        <v>61</v>
      </c>
      <c r="J266" s="4" t="s">
        <v>61</v>
      </c>
      <c r="K266" s="4" t="s">
        <v>61</v>
      </c>
      <c r="L266" s="4" t="s">
        <v>61</v>
      </c>
      <c r="M266" s="4" t="s">
        <v>61</v>
      </c>
      <c r="N266" s="4" t="s">
        <v>61</v>
      </c>
      <c r="O266" s="4" t="s">
        <v>61</v>
      </c>
      <c r="P266" s="4" t="s">
        <v>61</v>
      </c>
      <c r="Q266" s="4" t="s">
        <v>61</v>
      </c>
      <c r="R266" s="4" t="s">
        <v>61</v>
      </c>
      <c r="S266" s="4" t="s">
        <v>61</v>
      </c>
      <c r="T266" s="4" t="s">
        <v>61</v>
      </c>
      <c r="U266" s="4" t="s">
        <v>61</v>
      </c>
      <c r="V266" s="4" t="s">
        <v>61</v>
      </c>
      <c r="W266" s="4" t="s">
        <v>61</v>
      </c>
      <c r="X266" s="4" t="s">
        <v>61</v>
      </c>
      <c r="Y266" s="4" t="s">
        <v>61</v>
      </c>
      <c r="Z266" s="4" t="s">
        <v>61</v>
      </c>
      <c r="AA266" s="4" t="s">
        <v>61</v>
      </c>
      <c r="AB266" s="4" t="s">
        <v>61</v>
      </c>
      <c r="AC266" s="4" t="s">
        <v>61</v>
      </c>
      <c r="AD266" s="4" t="s">
        <v>61</v>
      </c>
      <c r="AE266" s="4" t="s">
        <v>61</v>
      </c>
      <c r="AF266" s="4" t="s">
        <v>61</v>
      </c>
      <c r="AG266" s="32" t="s">
        <v>61</v>
      </c>
    </row>
    <row r="267" spans="1:34" hidden="1" x14ac:dyDescent="0.3">
      <c r="A267" s="115">
        <f>Beosztás!A301</f>
        <v>0</v>
      </c>
      <c r="B267" s="82">
        <f>VLOOKUP(A267,Beosztás!A296:N605,14,)</f>
        <v>0</v>
      </c>
      <c r="C267" s="31" t="s">
        <v>61</v>
      </c>
      <c r="D267" s="4" t="s">
        <v>61</v>
      </c>
      <c r="E267" s="4" t="s">
        <v>61</v>
      </c>
      <c r="F267" s="4" t="s">
        <v>61</v>
      </c>
      <c r="G267" s="4" t="s">
        <v>61</v>
      </c>
      <c r="H267" s="4" t="s">
        <v>61</v>
      </c>
      <c r="I267" s="4" t="s">
        <v>61</v>
      </c>
      <c r="J267" s="4" t="s">
        <v>61</v>
      </c>
      <c r="K267" s="4" t="s">
        <v>61</v>
      </c>
      <c r="L267" s="4" t="s">
        <v>61</v>
      </c>
      <c r="M267" s="4" t="s">
        <v>61</v>
      </c>
      <c r="N267" s="4" t="s">
        <v>61</v>
      </c>
      <c r="O267" s="4" t="s">
        <v>61</v>
      </c>
      <c r="P267" s="4" t="s">
        <v>61</v>
      </c>
      <c r="Q267" s="4" t="s">
        <v>61</v>
      </c>
      <c r="R267" s="4" t="s">
        <v>61</v>
      </c>
      <c r="S267" s="4" t="s">
        <v>61</v>
      </c>
      <c r="T267" s="4" t="s">
        <v>61</v>
      </c>
      <c r="U267" s="4" t="s">
        <v>61</v>
      </c>
      <c r="V267" s="4" t="s">
        <v>61</v>
      </c>
      <c r="W267" s="4" t="s">
        <v>61</v>
      </c>
      <c r="X267" s="4" t="s">
        <v>61</v>
      </c>
      <c r="Y267" s="4" t="s">
        <v>61</v>
      </c>
      <c r="Z267" s="4" t="s">
        <v>61</v>
      </c>
      <c r="AA267" s="4" t="s">
        <v>61</v>
      </c>
      <c r="AB267" s="4" t="s">
        <v>61</v>
      </c>
      <c r="AC267" s="4" t="s">
        <v>61</v>
      </c>
      <c r="AD267" s="4" t="s">
        <v>61</v>
      </c>
      <c r="AE267" s="4" t="s">
        <v>61</v>
      </c>
      <c r="AF267" s="4" t="s">
        <v>61</v>
      </c>
      <c r="AG267" s="32" t="s">
        <v>61</v>
      </c>
    </row>
    <row r="268" spans="1:34" hidden="1" x14ac:dyDescent="0.3">
      <c r="A268" s="115">
        <f>Beosztás!A302</f>
        <v>0</v>
      </c>
      <c r="B268" s="82">
        <f>VLOOKUP(A268,Beosztás!A297:N606,14,)</f>
        <v>0</v>
      </c>
      <c r="C268" s="31" t="s">
        <v>61</v>
      </c>
      <c r="D268" s="4" t="s">
        <v>61</v>
      </c>
      <c r="E268" s="4" t="s">
        <v>61</v>
      </c>
      <c r="F268" s="4" t="s">
        <v>61</v>
      </c>
      <c r="G268" s="4" t="s">
        <v>61</v>
      </c>
      <c r="H268" s="4" t="s">
        <v>61</v>
      </c>
      <c r="I268" s="4" t="s">
        <v>61</v>
      </c>
      <c r="J268" s="4" t="s">
        <v>61</v>
      </c>
      <c r="K268" s="4" t="s">
        <v>61</v>
      </c>
      <c r="L268" s="4" t="s">
        <v>61</v>
      </c>
      <c r="M268" s="4" t="s">
        <v>61</v>
      </c>
      <c r="N268" s="4" t="s">
        <v>61</v>
      </c>
      <c r="O268" s="4" t="s">
        <v>61</v>
      </c>
      <c r="P268" s="4" t="s">
        <v>61</v>
      </c>
      <c r="Q268" s="4" t="s">
        <v>61</v>
      </c>
      <c r="R268" s="4" t="s">
        <v>61</v>
      </c>
      <c r="S268" s="4" t="s">
        <v>61</v>
      </c>
      <c r="T268" s="4" t="s">
        <v>61</v>
      </c>
      <c r="U268" s="4" t="s">
        <v>61</v>
      </c>
      <c r="V268" s="4" t="s">
        <v>61</v>
      </c>
      <c r="W268" s="4" t="s">
        <v>61</v>
      </c>
      <c r="X268" s="4" t="s">
        <v>61</v>
      </c>
      <c r="Y268" s="4" t="s">
        <v>61</v>
      </c>
      <c r="Z268" s="4" t="s">
        <v>61</v>
      </c>
      <c r="AA268" s="4" t="s">
        <v>61</v>
      </c>
      <c r="AB268" s="4" t="s">
        <v>61</v>
      </c>
      <c r="AC268" s="4" t="s">
        <v>61</v>
      </c>
      <c r="AD268" s="4" t="s">
        <v>61</v>
      </c>
      <c r="AE268" s="4" t="s">
        <v>61</v>
      </c>
      <c r="AF268" s="4" t="s">
        <v>61</v>
      </c>
      <c r="AG268" s="32" t="s">
        <v>61</v>
      </c>
    </row>
    <row r="269" spans="1:34" hidden="1" x14ac:dyDescent="0.3">
      <c r="A269" s="115">
        <f>Beosztás!A303</f>
        <v>0</v>
      </c>
      <c r="B269" s="82">
        <f>VLOOKUP(A269,Beosztás!A298:N607,14,)</f>
        <v>0</v>
      </c>
      <c r="C269" s="31" t="s">
        <v>61</v>
      </c>
      <c r="D269" s="4" t="s">
        <v>61</v>
      </c>
      <c r="E269" s="4" t="s">
        <v>61</v>
      </c>
      <c r="F269" s="4" t="s">
        <v>61</v>
      </c>
      <c r="G269" s="4" t="s">
        <v>61</v>
      </c>
      <c r="H269" s="4" t="s">
        <v>61</v>
      </c>
      <c r="I269" s="4" t="s">
        <v>61</v>
      </c>
      <c r="J269" s="4" t="s">
        <v>61</v>
      </c>
      <c r="K269" s="4" t="s">
        <v>61</v>
      </c>
      <c r="L269" s="4" t="s">
        <v>61</v>
      </c>
      <c r="M269" s="4" t="s">
        <v>61</v>
      </c>
      <c r="N269" s="4" t="s">
        <v>61</v>
      </c>
      <c r="O269" s="4" t="s">
        <v>61</v>
      </c>
      <c r="P269" s="4" t="s">
        <v>61</v>
      </c>
      <c r="Q269" s="4" t="s">
        <v>61</v>
      </c>
      <c r="R269" s="4" t="s">
        <v>61</v>
      </c>
      <c r="S269" s="4" t="s">
        <v>61</v>
      </c>
      <c r="T269" s="4" t="s">
        <v>61</v>
      </c>
      <c r="U269" s="4" t="s">
        <v>61</v>
      </c>
      <c r="V269" s="4" t="s">
        <v>61</v>
      </c>
      <c r="W269" s="4" t="s">
        <v>61</v>
      </c>
      <c r="X269" s="4" t="s">
        <v>61</v>
      </c>
      <c r="Y269" s="4" t="s">
        <v>61</v>
      </c>
      <c r="Z269" s="4" t="s">
        <v>61</v>
      </c>
      <c r="AA269" s="4" t="s">
        <v>61</v>
      </c>
      <c r="AB269" s="4" t="s">
        <v>61</v>
      </c>
      <c r="AC269" s="4" t="s">
        <v>61</v>
      </c>
      <c r="AD269" s="4" t="s">
        <v>61</v>
      </c>
      <c r="AE269" s="4" t="s">
        <v>61</v>
      </c>
      <c r="AF269" s="4" t="s">
        <v>61</v>
      </c>
      <c r="AG269" s="32" t="s">
        <v>61</v>
      </c>
    </row>
    <row r="270" spans="1:34" hidden="1" x14ac:dyDescent="0.3">
      <c r="A270" s="115">
        <f>Beosztás!A304</f>
        <v>0</v>
      </c>
      <c r="B270" s="82">
        <f>VLOOKUP(A270,Beosztás!A299:N608,14,)</f>
        <v>0</v>
      </c>
      <c r="C270" s="31" t="s">
        <v>61</v>
      </c>
      <c r="D270" s="4" t="s">
        <v>61</v>
      </c>
      <c r="E270" s="4" t="s">
        <v>61</v>
      </c>
      <c r="F270" s="4" t="s">
        <v>61</v>
      </c>
      <c r="G270" s="4" t="s">
        <v>61</v>
      </c>
      <c r="H270" s="4" t="s">
        <v>61</v>
      </c>
      <c r="I270" s="4" t="s">
        <v>61</v>
      </c>
      <c r="J270" s="4" t="s">
        <v>61</v>
      </c>
      <c r="K270" s="4" t="s">
        <v>61</v>
      </c>
      <c r="L270" s="4" t="s">
        <v>61</v>
      </c>
      <c r="M270" s="4" t="s">
        <v>61</v>
      </c>
      <c r="N270" s="4" t="s">
        <v>61</v>
      </c>
      <c r="O270" s="4" t="s">
        <v>61</v>
      </c>
      <c r="P270" s="4" t="s">
        <v>61</v>
      </c>
      <c r="Q270" s="4" t="s">
        <v>61</v>
      </c>
      <c r="R270" s="4" t="s">
        <v>61</v>
      </c>
      <c r="S270" s="4" t="s">
        <v>61</v>
      </c>
      <c r="T270" s="4" t="s">
        <v>61</v>
      </c>
      <c r="U270" s="4" t="s">
        <v>61</v>
      </c>
      <c r="V270" s="4" t="s">
        <v>61</v>
      </c>
      <c r="W270" s="4" t="s">
        <v>61</v>
      </c>
      <c r="X270" s="4" t="s">
        <v>61</v>
      </c>
      <c r="Y270" s="4" t="s">
        <v>61</v>
      </c>
      <c r="Z270" s="4" t="s">
        <v>61</v>
      </c>
      <c r="AA270" s="4" t="s">
        <v>61</v>
      </c>
      <c r="AB270" s="4" t="s">
        <v>61</v>
      </c>
      <c r="AC270" s="4" t="s">
        <v>61</v>
      </c>
      <c r="AD270" s="4" t="s">
        <v>61</v>
      </c>
      <c r="AE270" s="4" t="s">
        <v>61</v>
      </c>
      <c r="AF270" s="4" t="s">
        <v>61</v>
      </c>
      <c r="AG270" s="32" t="s">
        <v>61</v>
      </c>
    </row>
    <row r="271" spans="1:34" hidden="1" x14ac:dyDescent="0.3">
      <c r="A271" s="115">
        <f>Beosztás!A305</f>
        <v>0</v>
      </c>
      <c r="B271" s="82">
        <f>VLOOKUP(A271,Beosztás!A300:N609,14,)</f>
        <v>0</v>
      </c>
      <c r="C271" s="31" t="s">
        <v>61</v>
      </c>
      <c r="D271" s="4" t="s">
        <v>61</v>
      </c>
      <c r="E271" s="4" t="s">
        <v>61</v>
      </c>
      <c r="F271" s="4" t="s">
        <v>61</v>
      </c>
      <c r="G271" s="4" t="s">
        <v>61</v>
      </c>
      <c r="H271" s="4" t="s">
        <v>61</v>
      </c>
      <c r="I271" s="4" t="s">
        <v>61</v>
      </c>
      <c r="J271" s="4" t="s">
        <v>61</v>
      </c>
      <c r="K271" s="4" t="s">
        <v>61</v>
      </c>
      <c r="L271" s="4" t="s">
        <v>61</v>
      </c>
      <c r="M271" s="4" t="s">
        <v>61</v>
      </c>
      <c r="N271" s="4" t="s">
        <v>61</v>
      </c>
      <c r="O271" s="4" t="s">
        <v>61</v>
      </c>
      <c r="P271" s="4" t="s">
        <v>61</v>
      </c>
      <c r="Q271" s="4" t="s">
        <v>61</v>
      </c>
      <c r="R271" s="4" t="s">
        <v>61</v>
      </c>
      <c r="S271" s="4" t="s">
        <v>61</v>
      </c>
      <c r="T271" s="4" t="s">
        <v>61</v>
      </c>
      <c r="U271" s="4" t="s">
        <v>61</v>
      </c>
      <c r="V271" s="4" t="s">
        <v>61</v>
      </c>
      <c r="W271" s="4" t="s">
        <v>61</v>
      </c>
      <c r="X271" s="4" t="s">
        <v>61</v>
      </c>
      <c r="Y271" s="4" t="s">
        <v>61</v>
      </c>
      <c r="Z271" s="4" t="s">
        <v>61</v>
      </c>
      <c r="AA271" s="4" t="s">
        <v>61</v>
      </c>
      <c r="AB271" s="4" t="s">
        <v>61</v>
      </c>
      <c r="AC271" s="4" t="s">
        <v>61</v>
      </c>
      <c r="AD271" s="4" t="s">
        <v>61</v>
      </c>
      <c r="AE271" s="4" t="s">
        <v>61</v>
      </c>
      <c r="AF271" s="4" t="s">
        <v>61</v>
      </c>
      <c r="AG271" s="32" t="s">
        <v>61</v>
      </c>
    </row>
    <row r="272" spans="1:34" hidden="1" x14ac:dyDescent="0.3">
      <c r="A272" s="115">
        <f>Beosztás!A306</f>
        <v>0</v>
      </c>
      <c r="B272" s="82">
        <f>VLOOKUP(A272,Beosztás!A301:N610,14,)</f>
        <v>0</v>
      </c>
      <c r="C272" s="31" t="s">
        <v>61</v>
      </c>
      <c r="D272" s="4" t="s">
        <v>61</v>
      </c>
      <c r="E272" s="4" t="s">
        <v>61</v>
      </c>
      <c r="F272" s="4" t="s">
        <v>61</v>
      </c>
      <c r="G272" s="4" t="s">
        <v>61</v>
      </c>
      <c r="H272" s="4" t="s">
        <v>61</v>
      </c>
      <c r="I272" s="4" t="s">
        <v>61</v>
      </c>
      <c r="J272" s="4" t="s">
        <v>61</v>
      </c>
      <c r="K272" s="4" t="s">
        <v>61</v>
      </c>
      <c r="L272" s="4" t="s">
        <v>61</v>
      </c>
      <c r="M272" s="4" t="s">
        <v>61</v>
      </c>
      <c r="N272" s="4" t="s">
        <v>61</v>
      </c>
      <c r="O272" s="4" t="s">
        <v>61</v>
      </c>
      <c r="P272" s="4" t="s">
        <v>61</v>
      </c>
      <c r="Q272" s="4" t="s">
        <v>61</v>
      </c>
      <c r="R272" s="4" t="s">
        <v>61</v>
      </c>
      <c r="S272" s="4" t="s">
        <v>61</v>
      </c>
      <c r="T272" s="4" t="s">
        <v>61</v>
      </c>
      <c r="U272" s="4" t="s">
        <v>61</v>
      </c>
      <c r="V272" s="4" t="s">
        <v>61</v>
      </c>
      <c r="W272" s="4" t="s">
        <v>61</v>
      </c>
      <c r="X272" s="4" t="s">
        <v>61</v>
      </c>
      <c r="Y272" s="4" t="s">
        <v>61</v>
      </c>
      <c r="Z272" s="4" t="s">
        <v>61</v>
      </c>
      <c r="AA272" s="4" t="s">
        <v>61</v>
      </c>
      <c r="AB272" s="4" t="s">
        <v>61</v>
      </c>
      <c r="AC272" s="4" t="s">
        <v>61</v>
      </c>
      <c r="AD272" s="4" t="s">
        <v>61</v>
      </c>
      <c r="AE272" s="4" t="s">
        <v>61</v>
      </c>
      <c r="AF272" s="4" t="s">
        <v>61</v>
      </c>
      <c r="AG272" s="32" t="s">
        <v>61</v>
      </c>
    </row>
    <row r="273" spans="1:33" hidden="1" x14ac:dyDescent="0.3">
      <c r="A273" s="115">
        <f>Beosztás!A307</f>
        <v>0</v>
      </c>
      <c r="B273" s="82">
        <f>VLOOKUP(A273,Beosztás!A302:N611,14,)</f>
        <v>0</v>
      </c>
      <c r="C273" s="31" t="s">
        <v>61</v>
      </c>
      <c r="D273" s="4" t="s">
        <v>61</v>
      </c>
      <c r="E273" s="4" t="s">
        <v>61</v>
      </c>
      <c r="F273" s="4" t="s">
        <v>61</v>
      </c>
      <c r="G273" s="4" t="s">
        <v>61</v>
      </c>
      <c r="H273" s="4" t="s">
        <v>61</v>
      </c>
      <c r="I273" s="4" t="s">
        <v>61</v>
      </c>
      <c r="J273" s="4" t="s">
        <v>61</v>
      </c>
      <c r="K273" s="4" t="s">
        <v>61</v>
      </c>
      <c r="L273" s="4" t="s">
        <v>61</v>
      </c>
      <c r="M273" s="4" t="s">
        <v>61</v>
      </c>
      <c r="N273" s="4" t="s">
        <v>61</v>
      </c>
      <c r="O273" s="4" t="s">
        <v>61</v>
      </c>
      <c r="P273" s="4" t="s">
        <v>61</v>
      </c>
      <c r="Q273" s="4" t="s">
        <v>61</v>
      </c>
      <c r="R273" s="4" t="s">
        <v>61</v>
      </c>
      <c r="S273" s="4" t="s">
        <v>61</v>
      </c>
      <c r="T273" s="4" t="s">
        <v>61</v>
      </c>
      <c r="U273" s="4" t="s">
        <v>61</v>
      </c>
      <c r="V273" s="4" t="s">
        <v>61</v>
      </c>
      <c r="W273" s="4" t="s">
        <v>61</v>
      </c>
      <c r="X273" s="4" t="s">
        <v>61</v>
      </c>
      <c r="Y273" s="4" t="s">
        <v>61</v>
      </c>
      <c r="Z273" s="4" t="s">
        <v>61</v>
      </c>
      <c r="AA273" s="4" t="s">
        <v>61</v>
      </c>
      <c r="AB273" s="4" t="s">
        <v>61</v>
      </c>
      <c r="AC273" s="4" t="s">
        <v>61</v>
      </c>
      <c r="AD273" s="4" t="s">
        <v>61</v>
      </c>
      <c r="AE273" s="4" t="s">
        <v>61</v>
      </c>
      <c r="AF273" s="4" t="s">
        <v>61</v>
      </c>
      <c r="AG273" s="32" t="s">
        <v>61</v>
      </c>
    </row>
    <row r="274" spans="1:33" hidden="1" x14ac:dyDescent="0.3">
      <c r="A274" s="115">
        <f>Beosztás!A308</f>
        <v>0</v>
      </c>
      <c r="B274" s="82">
        <f>VLOOKUP(A274,Beosztás!A303:N612,14,)</f>
        <v>0</v>
      </c>
      <c r="C274" s="31" t="s">
        <v>61</v>
      </c>
      <c r="D274" s="4" t="s">
        <v>61</v>
      </c>
      <c r="E274" s="4" t="s">
        <v>61</v>
      </c>
      <c r="F274" s="4" t="s">
        <v>61</v>
      </c>
      <c r="G274" s="4" t="s">
        <v>61</v>
      </c>
      <c r="H274" s="4" t="s">
        <v>61</v>
      </c>
      <c r="I274" s="4" t="s">
        <v>61</v>
      </c>
      <c r="J274" s="4" t="s">
        <v>61</v>
      </c>
      <c r="K274" s="4" t="s">
        <v>61</v>
      </c>
      <c r="L274" s="4" t="s">
        <v>61</v>
      </c>
      <c r="M274" s="4" t="s">
        <v>61</v>
      </c>
      <c r="N274" s="4" t="s">
        <v>61</v>
      </c>
      <c r="O274" s="4" t="s">
        <v>61</v>
      </c>
      <c r="P274" s="4" t="s">
        <v>61</v>
      </c>
      <c r="Q274" s="4" t="s">
        <v>61</v>
      </c>
      <c r="R274" s="4" t="s">
        <v>61</v>
      </c>
      <c r="S274" s="4" t="s">
        <v>61</v>
      </c>
      <c r="T274" s="4" t="s">
        <v>61</v>
      </c>
      <c r="U274" s="4" t="s">
        <v>61</v>
      </c>
      <c r="V274" s="4" t="s">
        <v>61</v>
      </c>
      <c r="W274" s="4" t="s">
        <v>61</v>
      </c>
      <c r="X274" s="4" t="s">
        <v>61</v>
      </c>
      <c r="Y274" s="4" t="s">
        <v>61</v>
      </c>
      <c r="Z274" s="4" t="s">
        <v>61</v>
      </c>
      <c r="AA274" s="4" t="s">
        <v>61</v>
      </c>
      <c r="AB274" s="4" t="s">
        <v>61</v>
      </c>
      <c r="AC274" s="4" t="s">
        <v>61</v>
      </c>
      <c r="AD274" s="4" t="s">
        <v>61</v>
      </c>
      <c r="AE274" s="4" t="s">
        <v>61</v>
      </c>
      <c r="AF274" s="4" t="s">
        <v>61</v>
      </c>
      <c r="AG274" s="32" t="s">
        <v>61</v>
      </c>
    </row>
    <row r="275" spans="1:33" hidden="1" x14ac:dyDescent="0.3">
      <c r="A275" s="115">
        <f>Beosztás!A309</f>
        <v>0</v>
      </c>
      <c r="B275" s="82">
        <f>VLOOKUP(A275,Beosztás!A304:N613,14,)</f>
        <v>0</v>
      </c>
      <c r="C275" s="31" t="s">
        <v>61</v>
      </c>
      <c r="D275" s="4" t="s">
        <v>61</v>
      </c>
      <c r="E275" s="4" t="s">
        <v>61</v>
      </c>
      <c r="F275" s="4" t="s">
        <v>61</v>
      </c>
      <c r="G275" s="4" t="s">
        <v>61</v>
      </c>
      <c r="H275" s="4" t="s">
        <v>61</v>
      </c>
      <c r="I275" s="4" t="s">
        <v>61</v>
      </c>
      <c r="J275" s="4" t="s">
        <v>61</v>
      </c>
      <c r="K275" s="4" t="s">
        <v>61</v>
      </c>
      <c r="L275" s="4" t="s">
        <v>61</v>
      </c>
      <c r="M275" s="4" t="s">
        <v>61</v>
      </c>
      <c r="N275" s="4" t="s">
        <v>61</v>
      </c>
      <c r="O275" s="4" t="s">
        <v>61</v>
      </c>
      <c r="P275" s="4" t="s">
        <v>61</v>
      </c>
      <c r="Q275" s="4" t="s">
        <v>61</v>
      </c>
      <c r="R275" s="4" t="s">
        <v>61</v>
      </c>
      <c r="S275" s="4" t="s">
        <v>61</v>
      </c>
      <c r="T275" s="4" t="s">
        <v>61</v>
      </c>
      <c r="U275" s="4" t="s">
        <v>61</v>
      </c>
      <c r="V275" s="4" t="s">
        <v>61</v>
      </c>
      <c r="W275" s="4" t="s">
        <v>61</v>
      </c>
      <c r="X275" s="4" t="s">
        <v>61</v>
      </c>
      <c r="Y275" s="4" t="s">
        <v>61</v>
      </c>
      <c r="Z275" s="4" t="s">
        <v>61</v>
      </c>
      <c r="AA275" s="4" t="s">
        <v>61</v>
      </c>
      <c r="AB275" s="4" t="s">
        <v>61</v>
      </c>
      <c r="AC275" s="4" t="s">
        <v>61</v>
      </c>
      <c r="AD275" s="4" t="s">
        <v>61</v>
      </c>
      <c r="AE275" s="4" t="s">
        <v>61</v>
      </c>
      <c r="AF275" s="4" t="s">
        <v>61</v>
      </c>
      <c r="AG275" s="32" t="s">
        <v>61</v>
      </c>
    </row>
    <row r="276" spans="1:33" hidden="1" x14ac:dyDescent="0.3">
      <c r="A276" s="115">
        <f>Beosztás!A310</f>
        <v>0</v>
      </c>
      <c r="B276" s="82">
        <f>VLOOKUP(A276,Beosztás!A305:N614,14,)</f>
        <v>0</v>
      </c>
      <c r="C276" s="31" t="s">
        <v>61</v>
      </c>
      <c r="D276" s="4" t="s">
        <v>61</v>
      </c>
      <c r="E276" s="4" t="s">
        <v>61</v>
      </c>
      <c r="F276" s="4" t="s">
        <v>61</v>
      </c>
      <c r="G276" s="4" t="s">
        <v>61</v>
      </c>
      <c r="H276" s="4" t="s">
        <v>61</v>
      </c>
      <c r="I276" s="4" t="s">
        <v>61</v>
      </c>
      <c r="J276" s="4" t="s">
        <v>61</v>
      </c>
      <c r="K276" s="4" t="s">
        <v>61</v>
      </c>
      <c r="L276" s="4" t="s">
        <v>61</v>
      </c>
      <c r="M276" s="4" t="s">
        <v>61</v>
      </c>
      <c r="N276" s="4" t="s">
        <v>61</v>
      </c>
      <c r="O276" s="4" t="s">
        <v>61</v>
      </c>
      <c r="P276" s="4" t="s">
        <v>61</v>
      </c>
      <c r="Q276" s="4" t="s">
        <v>61</v>
      </c>
      <c r="R276" s="4" t="s">
        <v>61</v>
      </c>
      <c r="S276" s="4" t="s">
        <v>61</v>
      </c>
      <c r="T276" s="4" t="s">
        <v>61</v>
      </c>
      <c r="U276" s="4" t="s">
        <v>61</v>
      </c>
      <c r="V276" s="4" t="s">
        <v>61</v>
      </c>
      <c r="W276" s="4" t="s">
        <v>61</v>
      </c>
      <c r="X276" s="4" t="s">
        <v>61</v>
      </c>
      <c r="Y276" s="4" t="s">
        <v>61</v>
      </c>
      <c r="Z276" s="4" t="s">
        <v>61</v>
      </c>
      <c r="AA276" s="4" t="s">
        <v>61</v>
      </c>
      <c r="AB276" s="4" t="s">
        <v>61</v>
      </c>
      <c r="AC276" s="4" t="s">
        <v>61</v>
      </c>
      <c r="AD276" s="4" t="s">
        <v>61</v>
      </c>
      <c r="AE276" s="4" t="s">
        <v>61</v>
      </c>
      <c r="AF276" s="4" t="s">
        <v>61</v>
      </c>
      <c r="AG276" s="32" t="s">
        <v>61</v>
      </c>
    </row>
    <row r="277" spans="1:33" hidden="1" x14ac:dyDescent="0.3">
      <c r="A277" s="115">
        <f>Beosztás!A311</f>
        <v>0</v>
      </c>
      <c r="B277" s="82">
        <f>VLOOKUP(A277,Beosztás!A306:N615,14,)</f>
        <v>0</v>
      </c>
      <c r="C277" s="31" t="s">
        <v>61</v>
      </c>
      <c r="D277" s="4" t="s">
        <v>61</v>
      </c>
      <c r="E277" s="4" t="s">
        <v>61</v>
      </c>
      <c r="F277" s="4" t="s">
        <v>61</v>
      </c>
      <c r="G277" s="4" t="s">
        <v>61</v>
      </c>
      <c r="H277" s="4" t="s">
        <v>61</v>
      </c>
      <c r="I277" s="4" t="s">
        <v>61</v>
      </c>
      <c r="J277" s="4" t="s">
        <v>61</v>
      </c>
      <c r="K277" s="4" t="s">
        <v>61</v>
      </c>
      <c r="L277" s="4" t="s">
        <v>61</v>
      </c>
      <c r="M277" s="4" t="s">
        <v>61</v>
      </c>
      <c r="N277" s="4" t="s">
        <v>61</v>
      </c>
      <c r="O277" s="4" t="s">
        <v>61</v>
      </c>
      <c r="P277" s="4" t="s">
        <v>61</v>
      </c>
      <c r="Q277" s="4" t="s">
        <v>61</v>
      </c>
      <c r="R277" s="4" t="s">
        <v>61</v>
      </c>
      <c r="S277" s="4" t="s">
        <v>61</v>
      </c>
      <c r="T277" s="4" t="s">
        <v>61</v>
      </c>
      <c r="U277" s="4" t="s">
        <v>61</v>
      </c>
      <c r="V277" s="4" t="s">
        <v>61</v>
      </c>
      <c r="W277" s="4" t="s">
        <v>61</v>
      </c>
      <c r="X277" s="4" t="s">
        <v>61</v>
      </c>
      <c r="Y277" s="4" t="s">
        <v>61</v>
      </c>
      <c r="Z277" s="4" t="s">
        <v>61</v>
      </c>
      <c r="AA277" s="4" t="s">
        <v>61</v>
      </c>
      <c r="AB277" s="4" t="s">
        <v>61</v>
      </c>
      <c r="AC277" s="4" t="s">
        <v>61</v>
      </c>
      <c r="AD277" s="4" t="s">
        <v>61</v>
      </c>
      <c r="AE277" s="4" t="s">
        <v>61</v>
      </c>
      <c r="AF277" s="4" t="s">
        <v>61</v>
      </c>
      <c r="AG277" s="32" t="s">
        <v>61</v>
      </c>
    </row>
    <row r="278" spans="1:33" hidden="1" x14ac:dyDescent="0.3">
      <c r="A278" s="115">
        <f>Beosztás!A312</f>
        <v>0</v>
      </c>
      <c r="B278" s="82">
        <f>VLOOKUP(A278,Beosztás!A307:N616,14,)</f>
        <v>0</v>
      </c>
      <c r="C278" s="31" t="s">
        <v>61</v>
      </c>
      <c r="D278" s="4" t="s">
        <v>61</v>
      </c>
      <c r="E278" s="4" t="s">
        <v>61</v>
      </c>
      <c r="F278" s="4" t="s">
        <v>61</v>
      </c>
      <c r="G278" s="4" t="s">
        <v>61</v>
      </c>
      <c r="H278" s="4" t="s">
        <v>61</v>
      </c>
      <c r="I278" s="4" t="s">
        <v>61</v>
      </c>
      <c r="J278" s="4" t="s">
        <v>61</v>
      </c>
      <c r="K278" s="4" t="s">
        <v>61</v>
      </c>
      <c r="L278" s="4" t="s">
        <v>61</v>
      </c>
      <c r="M278" s="4" t="s">
        <v>61</v>
      </c>
      <c r="N278" s="4" t="s">
        <v>61</v>
      </c>
      <c r="O278" s="4" t="s">
        <v>61</v>
      </c>
      <c r="P278" s="4" t="s">
        <v>61</v>
      </c>
      <c r="Q278" s="4" t="s">
        <v>61</v>
      </c>
      <c r="R278" s="4" t="s">
        <v>61</v>
      </c>
      <c r="S278" s="4" t="s">
        <v>61</v>
      </c>
      <c r="T278" s="4" t="s">
        <v>61</v>
      </c>
      <c r="U278" s="4" t="s">
        <v>61</v>
      </c>
      <c r="V278" s="4" t="s">
        <v>61</v>
      </c>
      <c r="W278" s="4" t="s">
        <v>61</v>
      </c>
      <c r="X278" s="4" t="s">
        <v>61</v>
      </c>
      <c r="Y278" s="4" t="s">
        <v>61</v>
      </c>
      <c r="Z278" s="4" t="s">
        <v>61</v>
      </c>
      <c r="AA278" s="4" t="s">
        <v>61</v>
      </c>
      <c r="AB278" s="4" t="s">
        <v>61</v>
      </c>
      <c r="AC278" s="4" t="s">
        <v>61</v>
      </c>
      <c r="AD278" s="4" t="s">
        <v>61</v>
      </c>
      <c r="AE278" s="4" t="s">
        <v>61</v>
      </c>
      <c r="AF278" s="4" t="s">
        <v>61</v>
      </c>
      <c r="AG278" s="32" t="s">
        <v>61</v>
      </c>
    </row>
    <row r="279" spans="1:33" hidden="1" x14ac:dyDescent="0.3">
      <c r="A279" s="115">
        <f>Beosztás!A313</f>
        <v>0</v>
      </c>
      <c r="B279" s="82">
        <f>VLOOKUP(A279,Beosztás!A308:N617,14,)</f>
        <v>0</v>
      </c>
      <c r="C279" s="31" t="s">
        <v>61</v>
      </c>
      <c r="D279" s="4" t="s">
        <v>61</v>
      </c>
      <c r="E279" s="4" t="s">
        <v>61</v>
      </c>
      <c r="F279" s="4" t="s">
        <v>61</v>
      </c>
      <c r="G279" s="4" t="s">
        <v>61</v>
      </c>
      <c r="H279" s="4" t="s">
        <v>61</v>
      </c>
      <c r="I279" s="4" t="s">
        <v>61</v>
      </c>
      <c r="J279" s="4" t="s">
        <v>61</v>
      </c>
      <c r="K279" s="4" t="s">
        <v>61</v>
      </c>
      <c r="L279" s="4" t="s">
        <v>61</v>
      </c>
      <c r="M279" s="4" t="s">
        <v>61</v>
      </c>
      <c r="N279" s="4" t="s">
        <v>61</v>
      </c>
      <c r="O279" s="4" t="s">
        <v>61</v>
      </c>
      <c r="P279" s="4" t="s">
        <v>61</v>
      </c>
      <c r="Q279" s="4" t="s">
        <v>61</v>
      </c>
      <c r="R279" s="4" t="s">
        <v>61</v>
      </c>
      <c r="S279" s="4" t="s">
        <v>61</v>
      </c>
      <c r="T279" s="4" t="s">
        <v>61</v>
      </c>
      <c r="U279" s="4" t="s">
        <v>61</v>
      </c>
      <c r="V279" s="4" t="s">
        <v>61</v>
      </c>
      <c r="W279" s="4" t="s">
        <v>61</v>
      </c>
      <c r="X279" s="4" t="s">
        <v>61</v>
      </c>
      <c r="Y279" s="4" t="s">
        <v>61</v>
      </c>
      <c r="Z279" s="4" t="s">
        <v>61</v>
      </c>
      <c r="AA279" s="4" t="s">
        <v>61</v>
      </c>
      <c r="AB279" s="4" t="s">
        <v>61</v>
      </c>
      <c r="AC279" s="4" t="s">
        <v>61</v>
      </c>
      <c r="AD279" s="4" t="s">
        <v>61</v>
      </c>
      <c r="AE279" s="4" t="s">
        <v>61</v>
      </c>
      <c r="AF279" s="4" t="s">
        <v>61</v>
      </c>
      <c r="AG279" s="32" t="s">
        <v>61</v>
      </c>
    </row>
    <row r="280" spans="1:33" hidden="1" x14ac:dyDescent="0.3">
      <c r="A280" s="115">
        <f>Beosztás!A314</f>
        <v>0</v>
      </c>
      <c r="B280" s="82">
        <f>VLOOKUP(A280,Beosztás!A309:N618,14,)</f>
        <v>0</v>
      </c>
      <c r="C280" s="31" t="s">
        <v>61</v>
      </c>
      <c r="D280" s="4" t="s">
        <v>61</v>
      </c>
      <c r="E280" s="4" t="s">
        <v>61</v>
      </c>
      <c r="F280" s="4" t="s">
        <v>61</v>
      </c>
      <c r="G280" s="4" t="s">
        <v>61</v>
      </c>
      <c r="H280" s="4" t="s">
        <v>61</v>
      </c>
      <c r="I280" s="4" t="s">
        <v>61</v>
      </c>
      <c r="J280" s="4" t="s">
        <v>61</v>
      </c>
      <c r="K280" s="4" t="s">
        <v>61</v>
      </c>
      <c r="L280" s="4" t="s">
        <v>61</v>
      </c>
      <c r="M280" s="4" t="s">
        <v>61</v>
      </c>
      <c r="N280" s="4" t="s">
        <v>61</v>
      </c>
      <c r="O280" s="4" t="s">
        <v>61</v>
      </c>
      <c r="P280" s="4" t="s">
        <v>61</v>
      </c>
      <c r="Q280" s="4" t="s">
        <v>61</v>
      </c>
      <c r="R280" s="4" t="s">
        <v>61</v>
      </c>
      <c r="S280" s="4" t="s">
        <v>61</v>
      </c>
      <c r="T280" s="4" t="s">
        <v>61</v>
      </c>
      <c r="U280" s="4" t="s">
        <v>61</v>
      </c>
      <c r="V280" s="4" t="s">
        <v>61</v>
      </c>
      <c r="W280" s="4" t="s">
        <v>61</v>
      </c>
      <c r="X280" s="4" t="s">
        <v>61</v>
      </c>
      <c r="Y280" s="4" t="s">
        <v>61</v>
      </c>
      <c r="Z280" s="4" t="s">
        <v>61</v>
      </c>
      <c r="AA280" s="4" t="s">
        <v>61</v>
      </c>
      <c r="AB280" s="4" t="s">
        <v>61</v>
      </c>
      <c r="AC280" s="4" t="s">
        <v>61</v>
      </c>
      <c r="AD280" s="4" t="s">
        <v>61</v>
      </c>
      <c r="AE280" s="4" t="s">
        <v>61</v>
      </c>
      <c r="AF280" s="4" t="s">
        <v>61</v>
      </c>
      <c r="AG280" s="32" t="s">
        <v>61</v>
      </c>
    </row>
    <row r="281" spans="1:33" hidden="1" x14ac:dyDescent="0.3">
      <c r="A281" s="115">
        <f>Beosztás!A315</f>
        <v>0</v>
      </c>
      <c r="B281" s="82">
        <f>VLOOKUP(A281,Beosztás!A310:N619,14,)</f>
        <v>0</v>
      </c>
      <c r="C281" s="31" t="s">
        <v>61</v>
      </c>
      <c r="D281" s="4" t="s">
        <v>61</v>
      </c>
      <c r="E281" s="4" t="s">
        <v>61</v>
      </c>
      <c r="F281" s="4" t="s">
        <v>61</v>
      </c>
      <c r="G281" s="4" t="s">
        <v>61</v>
      </c>
      <c r="H281" s="4" t="s">
        <v>61</v>
      </c>
      <c r="I281" s="4" t="s">
        <v>61</v>
      </c>
      <c r="J281" s="4" t="s">
        <v>61</v>
      </c>
      <c r="K281" s="4" t="s">
        <v>61</v>
      </c>
      <c r="L281" s="4" t="s">
        <v>61</v>
      </c>
      <c r="M281" s="4" t="s">
        <v>61</v>
      </c>
      <c r="N281" s="4" t="s">
        <v>61</v>
      </c>
      <c r="O281" s="4" t="s">
        <v>61</v>
      </c>
      <c r="P281" s="4" t="s">
        <v>61</v>
      </c>
      <c r="Q281" s="4" t="s">
        <v>61</v>
      </c>
      <c r="R281" s="4" t="s">
        <v>61</v>
      </c>
      <c r="S281" s="4" t="s">
        <v>61</v>
      </c>
      <c r="T281" s="4" t="s">
        <v>61</v>
      </c>
      <c r="U281" s="4" t="s">
        <v>61</v>
      </c>
      <c r="V281" s="4" t="s">
        <v>61</v>
      </c>
      <c r="W281" s="4" t="s">
        <v>61</v>
      </c>
      <c r="X281" s="4" t="s">
        <v>61</v>
      </c>
      <c r="Y281" s="4" t="s">
        <v>61</v>
      </c>
      <c r="Z281" s="4" t="s">
        <v>61</v>
      </c>
      <c r="AA281" s="4" t="s">
        <v>61</v>
      </c>
      <c r="AB281" s="4" t="s">
        <v>61</v>
      </c>
      <c r="AC281" s="4" t="s">
        <v>61</v>
      </c>
      <c r="AD281" s="4" t="s">
        <v>61</v>
      </c>
      <c r="AE281" s="4" t="s">
        <v>61</v>
      </c>
      <c r="AF281" s="4" t="s">
        <v>61</v>
      </c>
      <c r="AG281" s="32" t="s">
        <v>61</v>
      </c>
    </row>
    <row r="282" spans="1:33" hidden="1" x14ac:dyDescent="0.3">
      <c r="A282" s="115">
        <f>Beosztás!A316</f>
        <v>0</v>
      </c>
      <c r="B282" s="82">
        <f>VLOOKUP(A282,Beosztás!A311:N620,14,)</f>
        <v>0</v>
      </c>
      <c r="C282" s="31" t="s">
        <v>61</v>
      </c>
      <c r="D282" s="4" t="s">
        <v>61</v>
      </c>
      <c r="E282" s="4" t="s">
        <v>61</v>
      </c>
      <c r="F282" s="4" t="s">
        <v>61</v>
      </c>
      <c r="G282" s="4" t="s">
        <v>61</v>
      </c>
      <c r="H282" s="4" t="s">
        <v>61</v>
      </c>
      <c r="I282" s="4" t="s">
        <v>61</v>
      </c>
      <c r="J282" s="4" t="s">
        <v>61</v>
      </c>
      <c r="K282" s="4" t="s">
        <v>61</v>
      </c>
      <c r="L282" s="4" t="s">
        <v>61</v>
      </c>
      <c r="M282" s="4" t="s">
        <v>61</v>
      </c>
      <c r="N282" s="4" t="s">
        <v>61</v>
      </c>
      <c r="O282" s="4" t="s">
        <v>61</v>
      </c>
      <c r="P282" s="4" t="s">
        <v>61</v>
      </c>
      <c r="Q282" s="4" t="s">
        <v>61</v>
      </c>
      <c r="R282" s="4" t="s">
        <v>61</v>
      </c>
      <c r="S282" s="4" t="s">
        <v>61</v>
      </c>
      <c r="T282" s="4" t="s">
        <v>61</v>
      </c>
      <c r="U282" s="4" t="s">
        <v>61</v>
      </c>
      <c r="V282" s="4" t="s">
        <v>61</v>
      </c>
      <c r="W282" s="4" t="s">
        <v>61</v>
      </c>
      <c r="X282" s="4" t="s">
        <v>61</v>
      </c>
      <c r="Y282" s="4" t="s">
        <v>61</v>
      </c>
      <c r="Z282" s="4" t="s">
        <v>61</v>
      </c>
      <c r="AA282" s="4" t="s">
        <v>61</v>
      </c>
      <c r="AB282" s="4" t="s">
        <v>61</v>
      </c>
      <c r="AC282" s="4" t="s">
        <v>61</v>
      </c>
      <c r="AD282" s="4" t="s">
        <v>61</v>
      </c>
      <c r="AE282" s="4" t="s">
        <v>61</v>
      </c>
      <c r="AF282" s="4" t="s">
        <v>61</v>
      </c>
      <c r="AG282" s="32" t="s">
        <v>61</v>
      </c>
    </row>
    <row r="283" spans="1:33" hidden="1" x14ac:dyDescent="0.3">
      <c r="A283" s="115">
        <f>Beosztás!A317</f>
        <v>0</v>
      </c>
      <c r="B283" s="82">
        <f>VLOOKUP(A283,Beosztás!A312:N621,14,)</f>
        <v>0</v>
      </c>
      <c r="C283" s="31" t="s">
        <v>61</v>
      </c>
      <c r="D283" s="4" t="s">
        <v>61</v>
      </c>
      <c r="E283" s="4" t="s">
        <v>61</v>
      </c>
      <c r="F283" s="4" t="s">
        <v>61</v>
      </c>
      <c r="G283" s="4" t="s">
        <v>61</v>
      </c>
      <c r="H283" s="4" t="s">
        <v>61</v>
      </c>
      <c r="I283" s="4" t="s">
        <v>61</v>
      </c>
      <c r="J283" s="4" t="s">
        <v>61</v>
      </c>
      <c r="K283" s="4" t="s">
        <v>61</v>
      </c>
      <c r="L283" s="4" t="s">
        <v>61</v>
      </c>
      <c r="M283" s="4" t="s">
        <v>61</v>
      </c>
      <c r="N283" s="4" t="s">
        <v>61</v>
      </c>
      <c r="O283" s="4" t="s">
        <v>61</v>
      </c>
      <c r="P283" s="4" t="s">
        <v>61</v>
      </c>
      <c r="Q283" s="4" t="s">
        <v>61</v>
      </c>
      <c r="R283" s="4" t="s">
        <v>61</v>
      </c>
      <c r="S283" s="4" t="s">
        <v>61</v>
      </c>
      <c r="T283" s="4" t="s">
        <v>61</v>
      </c>
      <c r="U283" s="4" t="s">
        <v>61</v>
      </c>
      <c r="V283" s="4" t="s">
        <v>61</v>
      </c>
      <c r="W283" s="4" t="s">
        <v>61</v>
      </c>
      <c r="X283" s="4" t="s">
        <v>61</v>
      </c>
      <c r="Y283" s="4" t="s">
        <v>61</v>
      </c>
      <c r="Z283" s="4" t="s">
        <v>61</v>
      </c>
      <c r="AA283" s="4" t="s">
        <v>61</v>
      </c>
      <c r="AB283" s="4" t="s">
        <v>61</v>
      </c>
      <c r="AC283" s="4" t="s">
        <v>61</v>
      </c>
      <c r="AD283" s="4" t="s">
        <v>61</v>
      </c>
      <c r="AE283" s="4" t="s">
        <v>61</v>
      </c>
      <c r="AF283" s="4" t="s">
        <v>61</v>
      </c>
      <c r="AG283" s="32" t="s">
        <v>61</v>
      </c>
    </row>
    <row r="284" spans="1:33" hidden="1" x14ac:dyDescent="0.3">
      <c r="A284" s="115">
        <f>Beosztás!A318</f>
        <v>0</v>
      </c>
      <c r="B284" s="82">
        <f>VLOOKUP(A284,Beosztás!A313:N622,14,)</f>
        <v>0</v>
      </c>
      <c r="C284" s="31" t="s">
        <v>61</v>
      </c>
      <c r="D284" s="4" t="s">
        <v>61</v>
      </c>
      <c r="E284" s="4" t="s">
        <v>61</v>
      </c>
      <c r="F284" s="4" t="s">
        <v>61</v>
      </c>
      <c r="G284" s="4" t="s">
        <v>61</v>
      </c>
      <c r="H284" s="4" t="s">
        <v>61</v>
      </c>
      <c r="I284" s="4" t="s">
        <v>61</v>
      </c>
      <c r="J284" s="4" t="s">
        <v>61</v>
      </c>
      <c r="K284" s="4" t="s">
        <v>61</v>
      </c>
      <c r="L284" s="4" t="s">
        <v>61</v>
      </c>
      <c r="M284" s="4" t="s">
        <v>61</v>
      </c>
      <c r="N284" s="4" t="s">
        <v>61</v>
      </c>
      <c r="O284" s="4" t="s">
        <v>61</v>
      </c>
      <c r="P284" s="4" t="s">
        <v>61</v>
      </c>
      <c r="Q284" s="4" t="s">
        <v>61</v>
      </c>
      <c r="R284" s="4" t="s">
        <v>61</v>
      </c>
      <c r="S284" s="4" t="s">
        <v>61</v>
      </c>
      <c r="T284" s="4" t="s">
        <v>61</v>
      </c>
      <c r="U284" s="4" t="s">
        <v>61</v>
      </c>
      <c r="V284" s="4" t="s">
        <v>61</v>
      </c>
      <c r="W284" s="4" t="s">
        <v>61</v>
      </c>
      <c r="X284" s="4" t="s">
        <v>61</v>
      </c>
      <c r="Y284" s="4" t="s">
        <v>61</v>
      </c>
      <c r="Z284" s="4" t="s">
        <v>61</v>
      </c>
      <c r="AA284" s="4" t="s">
        <v>61</v>
      </c>
      <c r="AB284" s="4" t="s">
        <v>61</v>
      </c>
      <c r="AC284" s="4" t="s">
        <v>61</v>
      </c>
      <c r="AD284" s="4" t="s">
        <v>61</v>
      </c>
      <c r="AE284" s="4" t="s">
        <v>61</v>
      </c>
      <c r="AF284" s="4" t="s">
        <v>61</v>
      </c>
      <c r="AG284" s="32" t="s">
        <v>61</v>
      </c>
    </row>
    <row r="285" spans="1:33" hidden="1" x14ac:dyDescent="0.3">
      <c r="A285" s="115">
        <f>Beosztás!A319</f>
        <v>0</v>
      </c>
      <c r="B285" s="82">
        <f>VLOOKUP(A285,Beosztás!A314:N623,14,)</f>
        <v>0</v>
      </c>
      <c r="C285" s="31" t="s">
        <v>61</v>
      </c>
      <c r="D285" s="4" t="s">
        <v>61</v>
      </c>
      <c r="E285" s="4" t="s">
        <v>61</v>
      </c>
      <c r="F285" s="4" t="s">
        <v>61</v>
      </c>
      <c r="G285" s="4" t="s">
        <v>61</v>
      </c>
      <c r="H285" s="4" t="s">
        <v>61</v>
      </c>
      <c r="I285" s="4" t="s">
        <v>61</v>
      </c>
      <c r="J285" s="4" t="s">
        <v>61</v>
      </c>
      <c r="K285" s="4" t="s">
        <v>61</v>
      </c>
      <c r="L285" s="4" t="s">
        <v>61</v>
      </c>
      <c r="M285" s="4" t="s">
        <v>61</v>
      </c>
      <c r="N285" s="4" t="s">
        <v>61</v>
      </c>
      <c r="O285" s="4" t="s">
        <v>61</v>
      </c>
      <c r="P285" s="4" t="s">
        <v>61</v>
      </c>
      <c r="Q285" s="4" t="s">
        <v>61</v>
      </c>
      <c r="R285" s="4" t="s">
        <v>61</v>
      </c>
      <c r="S285" s="4" t="s">
        <v>61</v>
      </c>
      <c r="T285" s="4" t="s">
        <v>61</v>
      </c>
      <c r="U285" s="4" t="s">
        <v>61</v>
      </c>
      <c r="V285" s="4" t="s">
        <v>61</v>
      </c>
      <c r="W285" s="4" t="s">
        <v>61</v>
      </c>
      <c r="X285" s="4" t="s">
        <v>61</v>
      </c>
      <c r="Y285" s="4" t="s">
        <v>61</v>
      </c>
      <c r="Z285" s="4" t="s">
        <v>61</v>
      </c>
      <c r="AA285" s="4" t="s">
        <v>61</v>
      </c>
      <c r="AB285" s="4" t="s">
        <v>61</v>
      </c>
      <c r="AC285" s="4" t="s">
        <v>61</v>
      </c>
      <c r="AD285" s="4" t="s">
        <v>61</v>
      </c>
      <c r="AE285" s="4" t="s">
        <v>61</v>
      </c>
      <c r="AF285" s="4" t="s">
        <v>61</v>
      </c>
      <c r="AG285" s="32" t="s">
        <v>61</v>
      </c>
    </row>
    <row r="286" spans="1:33" hidden="1" x14ac:dyDescent="0.3">
      <c r="A286" s="115">
        <f>Beosztás!A320</f>
        <v>0</v>
      </c>
      <c r="B286" s="82">
        <f>VLOOKUP(A286,Beosztás!A315:N624,14,)</f>
        <v>0</v>
      </c>
      <c r="C286" s="31" t="s">
        <v>61</v>
      </c>
      <c r="D286" s="4" t="s">
        <v>61</v>
      </c>
      <c r="E286" s="4" t="s">
        <v>61</v>
      </c>
      <c r="F286" s="4" t="s">
        <v>61</v>
      </c>
      <c r="G286" s="4" t="s">
        <v>61</v>
      </c>
      <c r="H286" s="4" t="s">
        <v>61</v>
      </c>
      <c r="I286" s="4" t="s">
        <v>61</v>
      </c>
      <c r="J286" s="4" t="s">
        <v>61</v>
      </c>
      <c r="K286" s="4" t="s">
        <v>61</v>
      </c>
      <c r="L286" s="4" t="s">
        <v>61</v>
      </c>
      <c r="M286" s="4" t="s">
        <v>61</v>
      </c>
      <c r="N286" s="4" t="s">
        <v>61</v>
      </c>
      <c r="O286" s="4" t="s">
        <v>61</v>
      </c>
      <c r="P286" s="4" t="s">
        <v>61</v>
      </c>
      <c r="Q286" s="4" t="s">
        <v>61</v>
      </c>
      <c r="R286" s="4" t="s">
        <v>61</v>
      </c>
      <c r="S286" s="4" t="s">
        <v>61</v>
      </c>
      <c r="T286" s="4" t="s">
        <v>61</v>
      </c>
      <c r="U286" s="4" t="s">
        <v>61</v>
      </c>
      <c r="V286" s="4" t="s">
        <v>61</v>
      </c>
      <c r="W286" s="4" t="s">
        <v>61</v>
      </c>
      <c r="X286" s="4" t="s">
        <v>61</v>
      </c>
      <c r="Y286" s="4" t="s">
        <v>61</v>
      </c>
      <c r="Z286" s="4" t="s">
        <v>61</v>
      </c>
      <c r="AA286" s="4" t="s">
        <v>61</v>
      </c>
      <c r="AB286" s="4" t="s">
        <v>61</v>
      </c>
      <c r="AC286" s="4" t="s">
        <v>61</v>
      </c>
      <c r="AD286" s="4" t="s">
        <v>61</v>
      </c>
      <c r="AE286" s="4" t="s">
        <v>61</v>
      </c>
      <c r="AF286" s="4" t="s">
        <v>61</v>
      </c>
      <c r="AG286" s="32" t="s">
        <v>61</v>
      </c>
    </row>
    <row r="287" spans="1:33" hidden="1" x14ac:dyDescent="0.3">
      <c r="A287" s="115">
        <f>Beosztás!A321</f>
        <v>0</v>
      </c>
      <c r="B287" s="82">
        <f>VLOOKUP(A287,Beosztás!A316:N625,14,)</f>
        <v>0</v>
      </c>
      <c r="C287" s="31" t="s">
        <v>61</v>
      </c>
      <c r="D287" s="4" t="s">
        <v>61</v>
      </c>
      <c r="E287" s="4" t="s">
        <v>61</v>
      </c>
      <c r="F287" s="4" t="s">
        <v>61</v>
      </c>
      <c r="G287" s="4" t="s">
        <v>61</v>
      </c>
      <c r="H287" s="4" t="s">
        <v>61</v>
      </c>
      <c r="I287" s="4" t="s">
        <v>61</v>
      </c>
      <c r="J287" s="4" t="s">
        <v>61</v>
      </c>
      <c r="K287" s="4" t="s">
        <v>61</v>
      </c>
      <c r="L287" s="4" t="s">
        <v>61</v>
      </c>
      <c r="M287" s="4" t="s">
        <v>61</v>
      </c>
      <c r="N287" s="4" t="s">
        <v>61</v>
      </c>
      <c r="O287" s="4" t="s">
        <v>61</v>
      </c>
      <c r="P287" s="4" t="s">
        <v>61</v>
      </c>
      <c r="Q287" s="4" t="s">
        <v>61</v>
      </c>
      <c r="R287" s="4" t="s">
        <v>61</v>
      </c>
      <c r="S287" s="4" t="s">
        <v>61</v>
      </c>
      <c r="T287" s="4" t="s">
        <v>61</v>
      </c>
      <c r="U287" s="4" t="s">
        <v>61</v>
      </c>
      <c r="V287" s="4" t="s">
        <v>61</v>
      </c>
      <c r="W287" s="4" t="s">
        <v>61</v>
      </c>
      <c r="X287" s="4" t="s">
        <v>61</v>
      </c>
      <c r="Y287" s="4" t="s">
        <v>61</v>
      </c>
      <c r="Z287" s="4" t="s">
        <v>61</v>
      </c>
      <c r="AA287" s="4" t="s">
        <v>61</v>
      </c>
      <c r="AB287" s="4" t="s">
        <v>61</v>
      </c>
      <c r="AC287" s="4" t="s">
        <v>61</v>
      </c>
      <c r="AD287" s="4" t="s">
        <v>61</v>
      </c>
      <c r="AE287" s="4" t="s">
        <v>61</v>
      </c>
      <c r="AF287" s="4" t="s">
        <v>61</v>
      </c>
      <c r="AG287" s="32" t="s">
        <v>61</v>
      </c>
    </row>
    <row r="288" spans="1:33" hidden="1" x14ac:dyDescent="0.3">
      <c r="A288" s="115">
        <f>Beosztás!A322</f>
        <v>0</v>
      </c>
      <c r="B288" s="82">
        <f>VLOOKUP(A288,Beosztás!A317:N626,14,)</f>
        <v>0</v>
      </c>
      <c r="C288" s="31" t="s">
        <v>61</v>
      </c>
      <c r="D288" s="4" t="s">
        <v>61</v>
      </c>
      <c r="E288" s="4" t="s">
        <v>61</v>
      </c>
      <c r="F288" s="4" t="s">
        <v>61</v>
      </c>
      <c r="G288" s="4" t="s">
        <v>61</v>
      </c>
      <c r="H288" s="4" t="s">
        <v>61</v>
      </c>
      <c r="I288" s="4" t="s">
        <v>61</v>
      </c>
      <c r="J288" s="4" t="s">
        <v>61</v>
      </c>
      <c r="K288" s="4" t="s">
        <v>61</v>
      </c>
      <c r="L288" s="4" t="s">
        <v>61</v>
      </c>
      <c r="M288" s="4" t="s">
        <v>61</v>
      </c>
      <c r="N288" s="4" t="s">
        <v>61</v>
      </c>
      <c r="O288" s="4" t="s">
        <v>61</v>
      </c>
      <c r="P288" s="4" t="s">
        <v>61</v>
      </c>
      <c r="Q288" s="4" t="s">
        <v>61</v>
      </c>
      <c r="R288" s="4" t="s">
        <v>61</v>
      </c>
      <c r="S288" s="4" t="s">
        <v>61</v>
      </c>
      <c r="T288" s="4" t="s">
        <v>61</v>
      </c>
      <c r="U288" s="4" t="s">
        <v>61</v>
      </c>
      <c r="V288" s="4" t="s">
        <v>61</v>
      </c>
      <c r="W288" s="4" t="s">
        <v>61</v>
      </c>
      <c r="X288" s="4" t="s">
        <v>61</v>
      </c>
      <c r="Y288" s="4" t="s">
        <v>61</v>
      </c>
      <c r="Z288" s="4" t="s">
        <v>61</v>
      </c>
      <c r="AA288" s="4" t="s">
        <v>61</v>
      </c>
      <c r="AB288" s="4" t="s">
        <v>61</v>
      </c>
      <c r="AC288" s="4" t="s">
        <v>61</v>
      </c>
      <c r="AD288" s="4" t="s">
        <v>61</v>
      </c>
      <c r="AE288" s="4" t="s">
        <v>61</v>
      </c>
      <c r="AF288" s="4" t="s">
        <v>61</v>
      </c>
      <c r="AG288" s="32" t="s">
        <v>61</v>
      </c>
    </row>
    <row r="289" spans="1:33" hidden="1" x14ac:dyDescent="0.3">
      <c r="A289" s="115">
        <f>Beosztás!A323</f>
        <v>0</v>
      </c>
      <c r="B289" s="82">
        <f>VLOOKUP(A289,Beosztás!A318:N627,14,)</f>
        <v>0</v>
      </c>
      <c r="C289" s="31" t="s">
        <v>61</v>
      </c>
      <c r="D289" s="4" t="s">
        <v>61</v>
      </c>
      <c r="E289" s="4" t="s">
        <v>61</v>
      </c>
      <c r="F289" s="4" t="s">
        <v>61</v>
      </c>
      <c r="G289" s="4" t="s">
        <v>61</v>
      </c>
      <c r="H289" s="4" t="s">
        <v>61</v>
      </c>
      <c r="I289" s="4" t="s">
        <v>61</v>
      </c>
      <c r="J289" s="4" t="s">
        <v>61</v>
      </c>
      <c r="K289" s="4" t="s">
        <v>61</v>
      </c>
      <c r="L289" s="4" t="s">
        <v>61</v>
      </c>
      <c r="M289" s="4" t="s">
        <v>61</v>
      </c>
      <c r="N289" s="4" t="s">
        <v>61</v>
      </c>
      <c r="O289" s="4" t="s">
        <v>61</v>
      </c>
      <c r="P289" s="4" t="s">
        <v>61</v>
      </c>
      <c r="Q289" s="4" t="s">
        <v>61</v>
      </c>
      <c r="R289" s="4" t="s">
        <v>61</v>
      </c>
      <c r="S289" s="4" t="s">
        <v>61</v>
      </c>
      <c r="T289" s="4" t="s">
        <v>61</v>
      </c>
      <c r="U289" s="4" t="s">
        <v>61</v>
      </c>
      <c r="V289" s="4" t="s">
        <v>61</v>
      </c>
      <c r="W289" s="4" t="s">
        <v>61</v>
      </c>
      <c r="X289" s="4" t="s">
        <v>61</v>
      </c>
      <c r="Y289" s="4" t="s">
        <v>61</v>
      </c>
      <c r="Z289" s="4" t="s">
        <v>61</v>
      </c>
      <c r="AA289" s="4" t="s">
        <v>61</v>
      </c>
      <c r="AB289" s="4" t="s">
        <v>61</v>
      </c>
      <c r="AC289" s="4" t="s">
        <v>61</v>
      </c>
      <c r="AD289" s="4" t="s">
        <v>61</v>
      </c>
      <c r="AE289" s="4" t="s">
        <v>61</v>
      </c>
      <c r="AF289" s="4" t="s">
        <v>61</v>
      </c>
      <c r="AG289" s="32" t="s">
        <v>61</v>
      </c>
    </row>
    <row r="290" spans="1:33" hidden="1" x14ac:dyDescent="0.3">
      <c r="A290" s="115">
        <f>Beosztás!A324</f>
        <v>0</v>
      </c>
      <c r="B290" s="82">
        <f>VLOOKUP(A290,Beosztás!A319:N628,14,)</f>
        <v>0</v>
      </c>
      <c r="C290" s="31" t="s">
        <v>61</v>
      </c>
      <c r="D290" s="4" t="s">
        <v>61</v>
      </c>
      <c r="E290" s="4" t="s">
        <v>61</v>
      </c>
      <c r="F290" s="4" t="s">
        <v>61</v>
      </c>
      <c r="G290" s="4" t="s">
        <v>61</v>
      </c>
      <c r="H290" s="4" t="s">
        <v>61</v>
      </c>
      <c r="I290" s="4" t="s">
        <v>61</v>
      </c>
      <c r="J290" s="4" t="s">
        <v>61</v>
      </c>
      <c r="K290" s="4" t="s">
        <v>61</v>
      </c>
      <c r="L290" s="4" t="s">
        <v>61</v>
      </c>
      <c r="M290" s="4" t="s">
        <v>61</v>
      </c>
      <c r="N290" s="4" t="s">
        <v>61</v>
      </c>
      <c r="O290" s="4" t="s">
        <v>61</v>
      </c>
      <c r="P290" s="4" t="s">
        <v>61</v>
      </c>
      <c r="Q290" s="4" t="s">
        <v>61</v>
      </c>
      <c r="R290" s="4" t="s">
        <v>61</v>
      </c>
      <c r="S290" s="4" t="s">
        <v>61</v>
      </c>
      <c r="T290" s="4" t="s">
        <v>61</v>
      </c>
      <c r="U290" s="4" t="s">
        <v>61</v>
      </c>
      <c r="V290" s="4" t="s">
        <v>61</v>
      </c>
      <c r="W290" s="4" t="s">
        <v>61</v>
      </c>
      <c r="X290" s="4" t="s">
        <v>61</v>
      </c>
      <c r="Y290" s="4" t="s">
        <v>61</v>
      </c>
      <c r="Z290" s="4" t="s">
        <v>61</v>
      </c>
      <c r="AA290" s="4" t="s">
        <v>61</v>
      </c>
      <c r="AB290" s="4" t="s">
        <v>61</v>
      </c>
      <c r="AC290" s="4" t="s">
        <v>61</v>
      </c>
      <c r="AD290" s="4" t="s">
        <v>61</v>
      </c>
      <c r="AE290" s="4" t="s">
        <v>61</v>
      </c>
      <c r="AF290" s="4" t="s">
        <v>61</v>
      </c>
      <c r="AG290" s="32" t="s">
        <v>61</v>
      </c>
    </row>
    <row r="291" spans="1:33" hidden="1" x14ac:dyDescent="0.3">
      <c r="A291" s="115">
        <f>Beosztás!A325</f>
        <v>0</v>
      </c>
      <c r="B291" s="82">
        <f>VLOOKUP(A291,Beosztás!A320:N629,14,)</f>
        <v>0</v>
      </c>
      <c r="C291" s="31" t="s">
        <v>61</v>
      </c>
      <c r="D291" s="4" t="s">
        <v>61</v>
      </c>
      <c r="E291" s="4" t="s">
        <v>61</v>
      </c>
      <c r="F291" s="4" t="s">
        <v>61</v>
      </c>
      <c r="G291" s="4" t="s">
        <v>61</v>
      </c>
      <c r="H291" s="4" t="s">
        <v>61</v>
      </c>
      <c r="I291" s="4" t="s">
        <v>61</v>
      </c>
      <c r="J291" s="4" t="s">
        <v>61</v>
      </c>
      <c r="K291" s="4" t="s">
        <v>61</v>
      </c>
      <c r="L291" s="4" t="s">
        <v>61</v>
      </c>
      <c r="M291" s="4" t="s">
        <v>61</v>
      </c>
      <c r="N291" s="4" t="s">
        <v>61</v>
      </c>
      <c r="O291" s="4" t="s">
        <v>61</v>
      </c>
      <c r="P291" s="4" t="s">
        <v>61</v>
      </c>
      <c r="Q291" s="4" t="s">
        <v>61</v>
      </c>
      <c r="R291" s="4" t="s">
        <v>61</v>
      </c>
      <c r="S291" s="4" t="s">
        <v>61</v>
      </c>
      <c r="T291" s="4" t="s">
        <v>61</v>
      </c>
      <c r="U291" s="4" t="s">
        <v>61</v>
      </c>
      <c r="V291" s="4" t="s">
        <v>61</v>
      </c>
      <c r="W291" s="4" t="s">
        <v>61</v>
      </c>
      <c r="X291" s="4" t="s">
        <v>61</v>
      </c>
      <c r="Y291" s="4" t="s">
        <v>61</v>
      </c>
      <c r="Z291" s="4" t="s">
        <v>61</v>
      </c>
      <c r="AA291" s="4" t="s">
        <v>61</v>
      </c>
      <c r="AB291" s="4" t="s">
        <v>61</v>
      </c>
      <c r="AC291" s="4" t="s">
        <v>61</v>
      </c>
      <c r="AD291" s="4" t="s">
        <v>61</v>
      </c>
      <c r="AE291" s="4" t="s">
        <v>61</v>
      </c>
      <c r="AF291" s="4" t="s">
        <v>61</v>
      </c>
      <c r="AG291" s="32" t="s">
        <v>61</v>
      </c>
    </row>
    <row r="292" spans="1:33" hidden="1" x14ac:dyDescent="0.3">
      <c r="A292" s="115" t="str">
        <f>Beosztás!A326</f>
        <v>Jani</v>
      </c>
      <c r="B292" s="82">
        <f>VLOOKUP(A292,Beosztás!A321:N630,14,)</f>
        <v>0</v>
      </c>
      <c r="C292" s="31" t="s">
        <v>61</v>
      </c>
      <c r="D292" s="4" t="s">
        <v>61</v>
      </c>
      <c r="E292" s="4" t="s">
        <v>61</v>
      </c>
      <c r="F292" s="4" t="s">
        <v>61</v>
      </c>
      <c r="G292" s="4" t="s">
        <v>61</v>
      </c>
      <c r="H292" s="4" t="s">
        <v>61</v>
      </c>
      <c r="I292" s="4" t="s">
        <v>61</v>
      </c>
      <c r="J292" s="4" t="s">
        <v>61</v>
      </c>
      <c r="K292" s="4" t="s">
        <v>61</v>
      </c>
      <c r="L292" s="4" t="s">
        <v>61</v>
      </c>
      <c r="M292" s="4" t="s">
        <v>61</v>
      </c>
      <c r="N292" s="4" t="s">
        <v>61</v>
      </c>
      <c r="O292" s="4" t="s">
        <v>61</v>
      </c>
      <c r="P292" s="4" t="s">
        <v>61</v>
      </c>
      <c r="Q292" s="4" t="s">
        <v>61</v>
      </c>
      <c r="R292" s="4" t="s">
        <v>61</v>
      </c>
      <c r="S292" s="4" t="s">
        <v>61</v>
      </c>
      <c r="T292" s="4" t="s">
        <v>61</v>
      </c>
      <c r="U292" s="4" t="s">
        <v>61</v>
      </c>
      <c r="V292" s="4" t="s">
        <v>61</v>
      </c>
      <c r="W292" s="4" t="s">
        <v>61</v>
      </c>
      <c r="X292" s="4" t="s">
        <v>61</v>
      </c>
      <c r="Y292" s="4" t="s">
        <v>61</v>
      </c>
      <c r="Z292" s="4" t="s">
        <v>61</v>
      </c>
      <c r="AA292" s="4" t="s">
        <v>61</v>
      </c>
      <c r="AB292" s="4" t="s">
        <v>61</v>
      </c>
      <c r="AC292" s="4" t="s">
        <v>61</v>
      </c>
      <c r="AD292" s="4" t="s">
        <v>61</v>
      </c>
      <c r="AE292" s="4" t="s">
        <v>61</v>
      </c>
      <c r="AF292" s="4" t="s">
        <v>61</v>
      </c>
      <c r="AG292" s="32" t="s">
        <v>61</v>
      </c>
    </row>
    <row r="293" spans="1:33" hidden="1" x14ac:dyDescent="0.3">
      <c r="A293" s="115" t="str">
        <f>Beosztás!A327</f>
        <v>Ádám Zoltán</v>
      </c>
      <c r="B293" s="82" t="str">
        <f>VLOOKUP(A293,Beosztás!A322:N631,14,)</f>
        <v>nem</v>
      </c>
      <c r="C293" s="31" t="s">
        <v>61</v>
      </c>
      <c r="D293" s="4" t="s">
        <v>61</v>
      </c>
      <c r="E293" s="4" t="s">
        <v>61</v>
      </c>
      <c r="F293" s="4" t="s">
        <v>61</v>
      </c>
      <c r="G293" s="4" t="s">
        <v>61</v>
      </c>
      <c r="H293" s="4" t="s">
        <v>61</v>
      </c>
      <c r="I293" s="4" t="s">
        <v>61</v>
      </c>
      <c r="J293" s="4" t="s">
        <v>61</v>
      </c>
      <c r="K293" s="4" t="s">
        <v>61</v>
      </c>
      <c r="L293" s="4" t="s">
        <v>61</v>
      </c>
      <c r="M293" s="4" t="s">
        <v>61</v>
      </c>
      <c r="N293" s="4" t="s">
        <v>61</v>
      </c>
      <c r="O293" s="4" t="s">
        <v>61</v>
      </c>
      <c r="P293" s="4" t="s">
        <v>61</v>
      </c>
      <c r="Q293" s="4" t="s">
        <v>61</v>
      </c>
      <c r="R293" s="4" t="s">
        <v>61</v>
      </c>
      <c r="S293" s="4" t="s">
        <v>61</v>
      </c>
      <c r="T293" s="4" t="s">
        <v>61</v>
      </c>
      <c r="U293" s="4" t="s">
        <v>61</v>
      </c>
      <c r="V293" s="4" t="s">
        <v>61</v>
      </c>
      <c r="W293" s="4" t="s">
        <v>61</v>
      </c>
      <c r="X293" s="4" t="s">
        <v>61</v>
      </c>
      <c r="Y293" s="4" t="s">
        <v>61</v>
      </c>
      <c r="Z293" s="4" t="s">
        <v>61</v>
      </c>
      <c r="AA293" s="4" t="s">
        <v>61</v>
      </c>
      <c r="AB293" s="4" t="s">
        <v>61</v>
      </c>
      <c r="AC293" s="4" t="s">
        <v>61</v>
      </c>
      <c r="AD293" s="4" t="s">
        <v>61</v>
      </c>
      <c r="AE293" s="4" t="s">
        <v>61</v>
      </c>
      <c r="AF293" s="4" t="s">
        <v>61</v>
      </c>
      <c r="AG293" s="32" t="s">
        <v>61</v>
      </c>
    </row>
    <row r="294" spans="1:33" hidden="1" x14ac:dyDescent="0.3">
      <c r="A294" s="115" t="str">
        <f>Beosztás!A328</f>
        <v>Bolyhosné Kovács Judit</v>
      </c>
      <c r="B294" s="82" t="str">
        <f>VLOOKUP(A294,Beosztás!A323:N632,14,)</f>
        <v>nem</v>
      </c>
      <c r="C294" s="31" t="s">
        <v>61</v>
      </c>
      <c r="D294" s="4" t="s">
        <v>61</v>
      </c>
      <c r="E294" s="4" t="s">
        <v>61</v>
      </c>
      <c r="F294" s="4" t="s">
        <v>61</v>
      </c>
      <c r="G294" s="4" t="s">
        <v>61</v>
      </c>
      <c r="H294" s="4" t="s">
        <v>61</v>
      </c>
      <c r="I294" s="4" t="s">
        <v>61</v>
      </c>
      <c r="J294" s="4" t="s">
        <v>61</v>
      </c>
      <c r="K294" s="4" t="s">
        <v>61</v>
      </c>
      <c r="L294" s="4" t="s">
        <v>61</v>
      </c>
      <c r="M294" s="4" t="s">
        <v>61</v>
      </c>
      <c r="N294" s="4" t="s">
        <v>61</v>
      </c>
      <c r="O294" s="4" t="s">
        <v>61</v>
      </c>
      <c r="P294" s="4" t="s">
        <v>61</v>
      </c>
      <c r="Q294" s="4" t="s">
        <v>61</v>
      </c>
      <c r="R294" s="4" t="s">
        <v>61</v>
      </c>
      <c r="S294" s="4" t="s">
        <v>61</v>
      </c>
      <c r="T294" s="4" t="s">
        <v>61</v>
      </c>
      <c r="U294" s="4" t="s">
        <v>61</v>
      </c>
      <c r="V294" s="4" t="s">
        <v>61</v>
      </c>
      <c r="W294" s="4" t="s">
        <v>61</v>
      </c>
      <c r="X294" s="4" t="s">
        <v>61</v>
      </c>
      <c r="Y294" s="4" t="s">
        <v>61</v>
      </c>
      <c r="Z294" s="4" t="s">
        <v>61</v>
      </c>
      <c r="AA294" s="4" t="s">
        <v>61</v>
      </c>
      <c r="AB294" s="4" t="s">
        <v>61</v>
      </c>
      <c r="AC294" s="4" t="s">
        <v>61</v>
      </c>
      <c r="AD294" s="4" t="s">
        <v>61</v>
      </c>
      <c r="AE294" s="4" t="s">
        <v>61</v>
      </c>
      <c r="AF294" s="4" t="s">
        <v>61</v>
      </c>
      <c r="AG294" s="32" t="s">
        <v>61</v>
      </c>
    </row>
    <row r="295" spans="1:33" hidden="1" x14ac:dyDescent="0.3">
      <c r="A295" s="115" t="str">
        <f>Beosztás!A329</f>
        <v>Bornemissza Noémi</v>
      </c>
      <c r="B295" s="82" t="str">
        <f>VLOOKUP(A295,Beosztás!A324:N633,14,)</f>
        <v>nem</v>
      </c>
      <c r="C295" s="31" t="s">
        <v>61</v>
      </c>
      <c r="D295" s="4" t="s">
        <v>61</v>
      </c>
      <c r="E295" s="4" t="s">
        <v>61</v>
      </c>
      <c r="F295" s="4" t="s">
        <v>61</v>
      </c>
      <c r="G295" s="4" t="s">
        <v>61</v>
      </c>
      <c r="H295" s="4" t="s">
        <v>61</v>
      </c>
      <c r="I295" s="4" t="s">
        <v>61</v>
      </c>
      <c r="J295" s="4" t="s">
        <v>61</v>
      </c>
      <c r="K295" s="4" t="s">
        <v>61</v>
      </c>
      <c r="L295" s="4" t="s">
        <v>61</v>
      </c>
      <c r="M295" s="4" t="s">
        <v>61</v>
      </c>
      <c r="N295" s="4" t="s">
        <v>61</v>
      </c>
      <c r="O295" s="4" t="s">
        <v>61</v>
      </c>
      <c r="P295" s="4" t="s">
        <v>61</v>
      </c>
      <c r="Q295" s="4" t="s">
        <v>61</v>
      </c>
      <c r="R295" s="4" t="s">
        <v>61</v>
      </c>
      <c r="S295" s="4" t="s">
        <v>61</v>
      </c>
      <c r="T295" s="4" t="s">
        <v>61</v>
      </c>
      <c r="U295" s="4" t="s">
        <v>61</v>
      </c>
      <c r="V295" s="4" t="s">
        <v>61</v>
      </c>
      <c r="W295" s="4" t="s">
        <v>61</v>
      </c>
      <c r="X295" s="4" t="s">
        <v>61</v>
      </c>
      <c r="Y295" s="4" t="s">
        <v>61</v>
      </c>
      <c r="Z295" s="4" t="s">
        <v>61</v>
      </c>
      <c r="AA295" s="4" t="s">
        <v>61</v>
      </c>
      <c r="AB295" s="4" t="s">
        <v>61</v>
      </c>
      <c r="AC295" s="4" t="s">
        <v>61</v>
      </c>
      <c r="AD295" s="4" t="s">
        <v>61</v>
      </c>
      <c r="AE295" s="4" t="s">
        <v>61</v>
      </c>
      <c r="AF295" s="4" t="s">
        <v>61</v>
      </c>
      <c r="AG295" s="32" t="s">
        <v>61</v>
      </c>
    </row>
    <row r="296" spans="1:33" hidden="1" x14ac:dyDescent="0.3">
      <c r="A296" s="115" t="str">
        <f>Beosztás!A330</f>
        <v>Erberling Zsófia</v>
      </c>
      <c r="B296" s="82" t="str">
        <f>VLOOKUP(A296,Beosztás!A325:N634,14,)</f>
        <v>nem</v>
      </c>
      <c r="C296" s="31" t="s">
        <v>61</v>
      </c>
      <c r="D296" s="4" t="s">
        <v>61</v>
      </c>
      <c r="E296" s="4" t="s">
        <v>61</v>
      </c>
      <c r="F296" s="4" t="s">
        <v>61</v>
      </c>
      <c r="G296" s="4" t="s">
        <v>61</v>
      </c>
      <c r="H296" s="4" t="s">
        <v>61</v>
      </c>
      <c r="I296" s="4" t="s">
        <v>61</v>
      </c>
      <c r="J296" s="4" t="s">
        <v>61</v>
      </c>
      <c r="K296" s="4" t="s">
        <v>61</v>
      </c>
      <c r="L296" s="4" t="s">
        <v>61</v>
      </c>
      <c r="M296" s="4" t="s">
        <v>61</v>
      </c>
      <c r="N296" s="4" t="s">
        <v>61</v>
      </c>
      <c r="O296" s="4" t="s">
        <v>61</v>
      </c>
      <c r="P296" s="4" t="s">
        <v>61</v>
      </c>
      <c r="Q296" s="4" t="s">
        <v>61</v>
      </c>
      <c r="R296" s="4" t="s">
        <v>61</v>
      </c>
      <c r="S296" s="4" t="s">
        <v>61</v>
      </c>
      <c r="T296" s="4" t="s">
        <v>61</v>
      </c>
      <c r="U296" s="4" t="s">
        <v>61</v>
      </c>
      <c r="V296" s="4" t="s">
        <v>61</v>
      </c>
      <c r="W296" s="4" t="s">
        <v>61</v>
      </c>
      <c r="X296" s="4" t="s">
        <v>61</v>
      </c>
      <c r="Y296" s="4" t="s">
        <v>61</v>
      </c>
      <c r="Z296" s="4" t="s">
        <v>61</v>
      </c>
      <c r="AA296" s="4" t="s">
        <v>61</v>
      </c>
      <c r="AB296" s="4" t="s">
        <v>61</v>
      </c>
      <c r="AC296" s="4" t="s">
        <v>61</v>
      </c>
      <c r="AD296" s="4" t="s">
        <v>61</v>
      </c>
      <c r="AE296" s="4" t="s">
        <v>61</v>
      </c>
      <c r="AF296" s="4" t="s">
        <v>61</v>
      </c>
      <c r="AG296" s="32" t="s">
        <v>61</v>
      </c>
    </row>
    <row r="297" spans="1:33" hidden="1" x14ac:dyDescent="0.3">
      <c r="A297" s="115" t="str">
        <f>Beosztás!A331</f>
        <v>Forgó Adrienn</v>
      </c>
      <c r="B297" s="82" t="str">
        <f>VLOOKUP(A297,Beosztás!A326:N635,14,)</f>
        <v>nem</v>
      </c>
      <c r="C297" s="31" t="s">
        <v>61</v>
      </c>
      <c r="D297" s="4" t="s">
        <v>61</v>
      </c>
      <c r="E297" s="4" t="s">
        <v>61</v>
      </c>
      <c r="F297" s="4" t="s">
        <v>61</v>
      </c>
      <c r="G297" s="4" t="s">
        <v>61</v>
      </c>
      <c r="H297" s="4" t="s">
        <v>61</v>
      </c>
      <c r="I297" s="4" t="s">
        <v>61</v>
      </c>
      <c r="J297" s="4" t="s">
        <v>61</v>
      </c>
      <c r="K297" s="4" t="s">
        <v>61</v>
      </c>
      <c r="L297" s="4" t="s">
        <v>61</v>
      </c>
      <c r="M297" s="4" t="s">
        <v>61</v>
      </c>
      <c r="N297" s="4" t="s">
        <v>61</v>
      </c>
      <c r="O297" s="4" t="s">
        <v>61</v>
      </c>
      <c r="P297" s="4" t="s">
        <v>61</v>
      </c>
      <c r="Q297" s="4" t="s">
        <v>61</v>
      </c>
      <c r="R297" s="4" t="s">
        <v>61</v>
      </c>
      <c r="S297" s="4" t="s">
        <v>61</v>
      </c>
      <c r="T297" s="4" t="s">
        <v>61</v>
      </c>
      <c r="U297" s="4" t="s">
        <v>61</v>
      </c>
      <c r="V297" s="4" t="s">
        <v>61</v>
      </c>
      <c r="W297" s="4" t="s">
        <v>61</v>
      </c>
      <c r="X297" s="4" t="s">
        <v>61</v>
      </c>
      <c r="Y297" s="4" t="s">
        <v>61</v>
      </c>
      <c r="Z297" s="4" t="s">
        <v>61</v>
      </c>
      <c r="AA297" s="4" t="s">
        <v>61</v>
      </c>
      <c r="AB297" s="4" t="s">
        <v>61</v>
      </c>
      <c r="AC297" s="4" t="s">
        <v>61</v>
      </c>
      <c r="AD297" s="4" t="s">
        <v>61</v>
      </c>
      <c r="AE297" s="4" t="s">
        <v>61</v>
      </c>
      <c r="AF297" s="4" t="s">
        <v>61</v>
      </c>
      <c r="AG297" s="32" t="s">
        <v>61</v>
      </c>
    </row>
    <row r="298" spans="1:33" hidden="1" x14ac:dyDescent="0.3">
      <c r="A298" s="115" t="str">
        <f>Beosztás!A332</f>
        <v>György Sándorné</v>
      </c>
      <c r="B298" s="82" t="str">
        <f>VLOOKUP(A298,Beosztás!A327:N636,14,)</f>
        <v>nem</v>
      </c>
      <c r="C298" s="31" t="s">
        <v>61</v>
      </c>
      <c r="D298" s="4" t="s">
        <v>61</v>
      </c>
      <c r="E298" s="4" t="s">
        <v>61</v>
      </c>
      <c r="F298" s="4" t="s">
        <v>61</v>
      </c>
      <c r="G298" s="4" t="s">
        <v>61</v>
      </c>
      <c r="H298" s="4" t="s">
        <v>61</v>
      </c>
      <c r="I298" s="4" t="s">
        <v>61</v>
      </c>
      <c r="J298" s="4" t="s">
        <v>61</v>
      </c>
      <c r="K298" s="4" t="s">
        <v>61</v>
      </c>
      <c r="L298" s="4" t="s">
        <v>61</v>
      </c>
      <c r="M298" s="4" t="s">
        <v>61</v>
      </c>
      <c r="N298" s="4" t="s">
        <v>61</v>
      </c>
      <c r="O298" s="4" t="s">
        <v>61</v>
      </c>
      <c r="P298" s="4" t="s">
        <v>61</v>
      </c>
      <c r="Q298" s="4" t="s">
        <v>61</v>
      </c>
      <c r="R298" s="4" t="s">
        <v>61</v>
      </c>
      <c r="S298" s="4" t="s">
        <v>61</v>
      </c>
      <c r="T298" s="4" t="s">
        <v>61</v>
      </c>
      <c r="U298" s="4" t="s">
        <v>61</v>
      </c>
      <c r="V298" s="4" t="s">
        <v>61</v>
      </c>
      <c r="W298" s="4" t="s">
        <v>61</v>
      </c>
      <c r="X298" s="4" t="s">
        <v>61</v>
      </c>
      <c r="Y298" s="4" t="s">
        <v>61</v>
      </c>
      <c r="Z298" s="4" t="s">
        <v>61</v>
      </c>
      <c r="AA298" s="4" t="s">
        <v>61</v>
      </c>
      <c r="AB298" s="4" t="s">
        <v>61</v>
      </c>
      <c r="AC298" s="4" t="s">
        <v>61</v>
      </c>
      <c r="AD298" s="4" t="s">
        <v>61</v>
      </c>
      <c r="AE298" s="4" t="s">
        <v>61</v>
      </c>
      <c r="AF298" s="4" t="s">
        <v>61</v>
      </c>
      <c r="AG298" s="32" t="s">
        <v>61</v>
      </c>
    </row>
    <row r="299" spans="1:33" hidden="1" x14ac:dyDescent="0.3">
      <c r="A299" s="115" t="str">
        <f>Beosztás!A333</f>
        <v>Keresztes Ámon</v>
      </c>
      <c r="B299" s="82" t="str">
        <f>VLOOKUP(A299,Beosztás!A328:N637,14,)</f>
        <v>nem</v>
      </c>
      <c r="C299" s="31" t="s">
        <v>61</v>
      </c>
      <c r="D299" s="4" t="s">
        <v>61</v>
      </c>
      <c r="E299" s="4" t="s">
        <v>61</v>
      </c>
      <c r="F299" s="4" t="s">
        <v>61</v>
      </c>
      <c r="G299" s="4" t="s">
        <v>61</v>
      </c>
      <c r="H299" s="4" t="s">
        <v>61</v>
      </c>
      <c r="I299" s="4" t="s">
        <v>61</v>
      </c>
      <c r="J299" s="4" t="s">
        <v>61</v>
      </c>
      <c r="K299" s="4" t="s">
        <v>61</v>
      </c>
      <c r="L299" s="4" t="s">
        <v>61</v>
      </c>
      <c r="M299" s="4" t="s">
        <v>61</v>
      </c>
      <c r="N299" s="4" t="s">
        <v>61</v>
      </c>
      <c r="O299" s="4" t="s">
        <v>61</v>
      </c>
      <c r="P299" s="4" t="s">
        <v>61</v>
      </c>
      <c r="Q299" s="4" t="s">
        <v>61</v>
      </c>
      <c r="R299" s="4" t="s">
        <v>61</v>
      </c>
      <c r="S299" s="4" t="s">
        <v>61</v>
      </c>
      <c r="T299" s="4" t="s">
        <v>61</v>
      </c>
      <c r="U299" s="4" t="s">
        <v>61</v>
      </c>
      <c r="V299" s="4" t="s">
        <v>61</v>
      </c>
      <c r="W299" s="4" t="s">
        <v>61</v>
      </c>
      <c r="X299" s="4" t="s">
        <v>61</v>
      </c>
      <c r="Y299" s="4" t="s">
        <v>61</v>
      </c>
      <c r="Z299" s="4" t="s">
        <v>61</v>
      </c>
      <c r="AA299" s="4" t="s">
        <v>61</v>
      </c>
      <c r="AB299" s="4" t="s">
        <v>61</v>
      </c>
      <c r="AC299" s="4" t="s">
        <v>61</v>
      </c>
      <c r="AD299" s="4" t="s">
        <v>61</v>
      </c>
      <c r="AE299" s="4" t="s">
        <v>61</v>
      </c>
      <c r="AF299" s="4" t="s">
        <v>61</v>
      </c>
      <c r="AG299" s="32" t="s">
        <v>61</v>
      </c>
    </row>
    <row r="300" spans="1:33" hidden="1" x14ac:dyDescent="0.3">
      <c r="A300" s="115" t="str">
        <f>Beosztás!A334</f>
        <v>Kissné Balsai Emese</v>
      </c>
      <c r="B300" s="82" t="str">
        <f>VLOOKUP(A300,Beosztás!A329:N638,14,)</f>
        <v>nem</v>
      </c>
      <c r="C300" s="31" t="s">
        <v>61</v>
      </c>
      <c r="D300" s="4" t="s">
        <v>61</v>
      </c>
      <c r="E300" s="4" t="s">
        <v>61</v>
      </c>
      <c r="F300" s="4" t="s">
        <v>61</v>
      </c>
      <c r="G300" s="4" t="s">
        <v>61</v>
      </c>
      <c r="H300" s="4" t="s">
        <v>61</v>
      </c>
      <c r="I300" s="4" t="s">
        <v>61</v>
      </c>
      <c r="J300" s="4" t="s">
        <v>61</v>
      </c>
      <c r="K300" s="4" t="s">
        <v>61</v>
      </c>
      <c r="L300" s="4" t="s">
        <v>61</v>
      </c>
      <c r="M300" s="4" t="s">
        <v>61</v>
      </c>
      <c r="N300" s="4" t="s">
        <v>61</v>
      </c>
      <c r="O300" s="4" t="s">
        <v>61</v>
      </c>
      <c r="P300" s="4" t="s">
        <v>61</v>
      </c>
      <c r="Q300" s="4" t="s">
        <v>61</v>
      </c>
      <c r="R300" s="4" t="s">
        <v>61</v>
      </c>
      <c r="S300" s="4" t="s">
        <v>61</v>
      </c>
      <c r="T300" s="4" t="s">
        <v>61</v>
      </c>
      <c r="U300" s="4" t="s">
        <v>61</v>
      </c>
      <c r="V300" s="4" t="s">
        <v>61</v>
      </c>
      <c r="W300" s="4" t="s">
        <v>61</v>
      </c>
      <c r="X300" s="4" t="s">
        <v>61</v>
      </c>
      <c r="Y300" s="4" t="s">
        <v>61</v>
      </c>
      <c r="Z300" s="4" t="s">
        <v>61</v>
      </c>
      <c r="AA300" s="4" t="s">
        <v>61</v>
      </c>
      <c r="AB300" s="4" t="s">
        <v>61</v>
      </c>
      <c r="AC300" s="4" t="s">
        <v>61</v>
      </c>
      <c r="AD300" s="4" t="s">
        <v>61</v>
      </c>
      <c r="AE300" s="4" t="s">
        <v>61</v>
      </c>
      <c r="AF300" s="4" t="s">
        <v>61</v>
      </c>
      <c r="AG300" s="32" t="s">
        <v>61</v>
      </c>
    </row>
    <row r="301" spans="1:33" hidden="1" x14ac:dyDescent="0.3">
      <c r="A301" s="115" t="str">
        <f>Beosztás!A335</f>
        <v>Kapásné Kalo Ildikó</v>
      </c>
      <c r="B301" s="82" t="str">
        <f>VLOOKUP(A301,Beosztás!A330:N639,14,)</f>
        <v>nem</v>
      </c>
      <c r="C301" s="31" t="s">
        <v>61</v>
      </c>
      <c r="D301" s="4" t="s">
        <v>61</v>
      </c>
      <c r="E301" s="4" t="s">
        <v>61</v>
      </c>
      <c r="F301" s="4" t="s">
        <v>61</v>
      </c>
      <c r="G301" s="4" t="s">
        <v>61</v>
      </c>
      <c r="H301" s="4" t="s">
        <v>61</v>
      </c>
      <c r="I301" s="4" t="s">
        <v>61</v>
      </c>
      <c r="J301" s="4" t="s">
        <v>61</v>
      </c>
      <c r="K301" s="4" t="s">
        <v>61</v>
      </c>
      <c r="L301" s="4" t="s">
        <v>61</v>
      </c>
      <c r="M301" s="4" t="s">
        <v>61</v>
      </c>
      <c r="N301" s="4" t="s">
        <v>61</v>
      </c>
      <c r="O301" s="4" t="s">
        <v>61</v>
      </c>
      <c r="P301" s="4" t="s">
        <v>61</v>
      </c>
      <c r="Q301" s="4" t="s">
        <v>61</v>
      </c>
      <c r="R301" s="4" t="s">
        <v>61</v>
      </c>
      <c r="S301" s="4" t="s">
        <v>61</v>
      </c>
      <c r="T301" s="4" t="s">
        <v>61</v>
      </c>
      <c r="U301" s="4" t="s">
        <v>61</v>
      </c>
      <c r="V301" s="4" t="s">
        <v>61</v>
      </c>
      <c r="W301" s="4" t="s">
        <v>61</v>
      </c>
      <c r="X301" s="4" t="s">
        <v>61</v>
      </c>
      <c r="Y301" s="4" t="s">
        <v>61</v>
      </c>
      <c r="Z301" s="4" t="s">
        <v>61</v>
      </c>
      <c r="AA301" s="4" t="s">
        <v>61</v>
      </c>
      <c r="AB301" s="4" t="s">
        <v>61</v>
      </c>
      <c r="AC301" s="4" t="s">
        <v>61</v>
      </c>
      <c r="AD301" s="4" t="s">
        <v>61</v>
      </c>
      <c r="AE301" s="4" t="s">
        <v>61</v>
      </c>
      <c r="AF301" s="4" t="s">
        <v>61</v>
      </c>
      <c r="AG301" s="32" t="s">
        <v>61</v>
      </c>
    </row>
    <row r="302" spans="1:33" hidden="1" x14ac:dyDescent="0.3">
      <c r="A302" s="115" t="str">
        <f>Beosztás!A336</f>
        <v>Kissné Szabó Tímea</v>
      </c>
      <c r="B302" s="82" t="str">
        <f>VLOOKUP(A302,Beosztás!A331:N640,14,)</f>
        <v>nem</v>
      </c>
      <c r="C302" s="31" t="s">
        <v>61</v>
      </c>
      <c r="D302" s="4" t="s">
        <v>61</v>
      </c>
      <c r="E302" s="4" t="s">
        <v>61</v>
      </c>
      <c r="F302" s="4" t="s">
        <v>61</v>
      </c>
      <c r="G302" s="4" t="s">
        <v>61</v>
      </c>
      <c r="H302" s="4" t="s">
        <v>61</v>
      </c>
      <c r="I302" s="4" t="s">
        <v>61</v>
      </c>
      <c r="J302" s="4" t="s">
        <v>61</v>
      </c>
      <c r="K302" s="4" t="s">
        <v>61</v>
      </c>
      <c r="L302" s="4" t="s">
        <v>61</v>
      </c>
      <c r="M302" s="4" t="s">
        <v>61</v>
      </c>
      <c r="N302" s="4" t="s">
        <v>61</v>
      </c>
      <c r="O302" s="4" t="s">
        <v>61</v>
      </c>
      <c r="P302" s="4" t="s">
        <v>61</v>
      </c>
      <c r="Q302" s="4" t="s">
        <v>61</v>
      </c>
      <c r="R302" s="4" t="s">
        <v>61</v>
      </c>
      <c r="S302" s="4" t="s">
        <v>61</v>
      </c>
      <c r="T302" s="4" t="s">
        <v>61</v>
      </c>
      <c r="U302" s="4" t="s">
        <v>61</v>
      </c>
      <c r="V302" s="4" t="s">
        <v>61</v>
      </c>
      <c r="W302" s="4" t="s">
        <v>61</v>
      </c>
      <c r="X302" s="4" t="s">
        <v>61</v>
      </c>
      <c r="Y302" s="4" t="s">
        <v>61</v>
      </c>
      <c r="Z302" s="4" t="s">
        <v>61</v>
      </c>
      <c r="AA302" s="4" t="s">
        <v>61</v>
      </c>
      <c r="AB302" s="4" t="s">
        <v>61</v>
      </c>
      <c r="AC302" s="4" t="s">
        <v>61</v>
      </c>
      <c r="AD302" s="4" t="s">
        <v>61</v>
      </c>
      <c r="AE302" s="4" t="s">
        <v>61</v>
      </c>
      <c r="AF302" s="4" t="s">
        <v>61</v>
      </c>
      <c r="AG302" s="32" t="s">
        <v>61</v>
      </c>
    </row>
    <row r="303" spans="1:33" hidden="1" x14ac:dyDescent="0.3">
      <c r="A303" s="115" t="str">
        <f>Beosztás!A337</f>
        <v>Pálfalvi Ferencné</v>
      </c>
      <c r="B303" s="82" t="str">
        <f>VLOOKUP(A303,Beosztás!A332:N641,14,)</f>
        <v>nem</v>
      </c>
      <c r="C303" s="31" t="s">
        <v>61</v>
      </c>
      <c r="D303" s="4" t="s">
        <v>61</v>
      </c>
      <c r="E303" s="4" t="s">
        <v>61</v>
      </c>
      <c r="F303" s="4" t="s">
        <v>61</v>
      </c>
      <c r="G303" s="4" t="s">
        <v>61</v>
      </c>
      <c r="H303" s="4" t="s">
        <v>61</v>
      </c>
      <c r="I303" s="4" t="s">
        <v>61</v>
      </c>
      <c r="J303" s="4" t="s">
        <v>61</v>
      </c>
      <c r="K303" s="4" t="s">
        <v>61</v>
      </c>
      <c r="L303" s="4" t="s">
        <v>61</v>
      </c>
      <c r="M303" s="4" t="s">
        <v>61</v>
      </c>
      <c r="N303" s="4" t="s">
        <v>61</v>
      </c>
      <c r="O303" s="4" t="s">
        <v>61</v>
      </c>
      <c r="P303" s="4" t="s">
        <v>61</v>
      </c>
      <c r="Q303" s="4" t="s">
        <v>61</v>
      </c>
      <c r="R303" s="4" t="s">
        <v>61</v>
      </c>
      <c r="S303" s="4" t="s">
        <v>61</v>
      </c>
      <c r="T303" s="4" t="s">
        <v>61</v>
      </c>
      <c r="U303" s="4" t="s">
        <v>61</v>
      </c>
      <c r="V303" s="4" t="s">
        <v>61</v>
      </c>
      <c r="W303" s="4" t="s">
        <v>61</v>
      </c>
      <c r="X303" s="4" t="s">
        <v>61</v>
      </c>
      <c r="Y303" s="4" t="s">
        <v>61</v>
      </c>
      <c r="Z303" s="4" t="s">
        <v>61</v>
      </c>
      <c r="AA303" s="4" t="s">
        <v>61</v>
      </c>
      <c r="AB303" s="4" t="s">
        <v>61</v>
      </c>
      <c r="AC303" s="4" t="s">
        <v>61</v>
      </c>
      <c r="AD303" s="4" t="s">
        <v>61</v>
      </c>
      <c r="AE303" s="4" t="s">
        <v>61</v>
      </c>
      <c r="AF303" s="4" t="s">
        <v>61</v>
      </c>
      <c r="AG303" s="32" t="s">
        <v>61</v>
      </c>
    </row>
    <row r="304" spans="1:33" hidden="1" x14ac:dyDescent="0.3">
      <c r="A304" s="115" t="str">
        <f>Beosztás!A338</f>
        <v>Prokai Petronella</v>
      </c>
      <c r="B304" s="82" t="str">
        <f>VLOOKUP(A304,Beosztás!A333:N642,14,)</f>
        <v>nem</v>
      </c>
      <c r="C304" s="31" t="s">
        <v>61</v>
      </c>
      <c r="D304" s="4" t="s">
        <v>61</v>
      </c>
      <c r="E304" s="4" t="s">
        <v>61</v>
      </c>
      <c r="F304" s="4" t="s">
        <v>61</v>
      </c>
      <c r="G304" s="4" t="s">
        <v>61</v>
      </c>
      <c r="H304" s="4" t="s">
        <v>61</v>
      </c>
      <c r="I304" s="4" t="s">
        <v>61</v>
      </c>
      <c r="J304" s="4" t="s">
        <v>61</v>
      </c>
      <c r="K304" s="4" t="s">
        <v>61</v>
      </c>
      <c r="L304" s="4" t="s">
        <v>61</v>
      </c>
      <c r="M304" s="4" t="s">
        <v>61</v>
      </c>
      <c r="N304" s="4" t="s">
        <v>61</v>
      </c>
      <c r="O304" s="4" t="s">
        <v>61</v>
      </c>
      <c r="P304" s="4" t="s">
        <v>61</v>
      </c>
      <c r="Q304" s="4" t="s">
        <v>61</v>
      </c>
      <c r="R304" s="4" t="s">
        <v>61</v>
      </c>
      <c r="S304" s="4" t="s">
        <v>61</v>
      </c>
      <c r="T304" s="4" t="s">
        <v>61</v>
      </c>
      <c r="U304" s="4" t="s">
        <v>61</v>
      </c>
      <c r="V304" s="4" t="s">
        <v>61</v>
      </c>
      <c r="W304" s="4" t="s">
        <v>61</v>
      </c>
      <c r="X304" s="4" t="s">
        <v>61</v>
      </c>
      <c r="Y304" s="4" t="s">
        <v>61</v>
      </c>
      <c r="Z304" s="4" t="s">
        <v>61</v>
      </c>
      <c r="AA304" s="4" t="s">
        <v>61</v>
      </c>
      <c r="AB304" s="4" t="s">
        <v>61</v>
      </c>
      <c r="AC304" s="4" t="s">
        <v>61</v>
      </c>
      <c r="AD304" s="4" t="s">
        <v>61</v>
      </c>
      <c r="AE304" s="4" t="s">
        <v>61</v>
      </c>
      <c r="AF304" s="4" t="s">
        <v>61</v>
      </c>
      <c r="AG304" s="32" t="s">
        <v>61</v>
      </c>
    </row>
    <row r="305" spans="1:33" hidden="1" x14ac:dyDescent="0.3">
      <c r="A305" s="115" t="str">
        <f>Beosztás!A339</f>
        <v>Szabó-Bokor Anita</v>
      </c>
      <c r="B305" s="82" t="str">
        <f>VLOOKUP(A305,Beosztás!A334:N643,14,)</f>
        <v>nem</v>
      </c>
      <c r="C305" s="31" t="s">
        <v>61</v>
      </c>
      <c r="D305" s="4" t="s">
        <v>61</v>
      </c>
      <c r="E305" s="4" t="s">
        <v>61</v>
      </c>
      <c r="F305" s="4" t="s">
        <v>61</v>
      </c>
      <c r="G305" s="4" t="s">
        <v>61</v>
      </c>
      <c r="H305" s="4" t="s">
        <v>61</v>
      </c>
      <c r="I305" s="4" t="s">
        <v>61</v>
      </c>
      <c r="J305" s="4" t="s">
        <v>61</v>
      </c>
      <c r="K305" s="4" t="s">
        <v>61</v>
      </c>
      <c r="L305" s="4" t="s">
        <v>61</v>
      </c>
      <c r="M305" s="4" t="s">
        <v>61</v>
      </c>
      <c r="N305" s="4" t="s">
        <v>61</v>
      </c>
      <c r="O305" s="4" t="s">
        <v>61</v>
      </c>
      <c r="P305" s="4" t="s">
        <v>61</v>
      </c>
      <c r="Q305" s="4" t="s">
        <v>61</v>
      </c>
      <c r="R305" s="4" t="s">
        <v>61</v>
      </c>
      <c r="S305" s="4" t="s">
        <v>61</v>
      </c>
      <c r="T305" s="4" t="s">
        <v>61</v>
      </c>
      <c r="U305" s="4" t="s">
        <v>61</v>
      </c>
      <c r="V305" s="4" t="s">
        <v>61</v>
      </c>
      <c r="W305" s="4" t="s">
        <v>61</v>
      </c>
      <c r="X305" s="4" t="s">
        <v>61</v>
      </c>
      <c r="Y305" s="4" t="s">
        <v>61</v>
      </c>
      <c r="Z305" s="4" t="s">
        <v>61</v>
      </c>
      <c r="AA305" s="4" t="s">
        <v>61</v>
      </c>
      <c r="AB305" s="4" t="s">
        <v>61</v>
      </c>
      <c r="AC305" s="4" t="s">
        <v>61</v>
      </c>
      <c r="AD305" s="4" t="s">
        <v>61</v>
      </c>
      <c r="AE305" s="4" t="s">
        <v>61</v>
      </c>
      <c r="AF305" s="4" t="s">
        <v>61</v>
      </c>
      <c r="AG305" s="32" t="s">
        <v>61</v>
      </c>
    </row>
    <row r="306" spans="1:33" hidden="1" x14ac:dyDescent="0.3">
      <c r="A306" s="115" t="str">
        <f>Beosztás!A340</f>
        <v>Szulcsányi Béla Lászlóné</v>
      </c>
      <c r="B306" s="82" t="str">
        <f>VLOOKUP(A306,Beosztás!A335:N644,14,)</f>
        <v>nem</v>
      </c>
      <c r="C306" s="31" t="s">
        <v>61</v>
      </c>
      <c r="D306" s="4" t="s">
        <v>61</v>
      </c>
      <c r="E306" s="4" t="s">
        <v>61</v>
      </c>
      <c r="F306" s="4" t="s">
        <v>61</v>
      </c>
      <c r="G306" s="4" t="s">
        <v>61</v>
      </c>
      <c r="H306" s="4" t="s">
        <v>61</v>
      </c>
      <c r="I306" s="4" t="s">
        <v>61</v>
      </c>
      <c r="J306" s="4" t="s">
        <v>61</v>
      </c>
      <c r="K306" s="4" t="s">
        <v>61</v>
      </c>
      <c r="L306" s="4" t="s">
        <v>61</v>
      </c>
      <c r="M306" s="4" t="s">
        <v>61</v>
      </c>
      <c r="N306" s="4" t="s">
        <v>61</v>
      </c>
      <c r="O306" s="4" t="s">
        <v>61</v>
      </c>
      <c r="P306" s="4" t="s">
        <v>61</v>
      </c>
      <c r="Q306" s="4" t="s">
        <v>61</v>
      </c>
      <c r="R306" s="4" t="s">
        <v>61</v>
      </c>
      <c r="S306" s="4" t="s">
        <v>61</v>
      </c>
      <c r="T306" s="4" t="s">
        <v>61</v>
      </c>
      <c r="U306" s="4" t="s">
        <v>61</v>
      </c>
      <c r="V306" s="4" t="s">
        <v>61</v>
      </c>
      <c r="W306" s="4" t="s">
        <v>61</v>
      </c>
      <c r="X306" s="4" t="s">
        <v>61</v>
      </c>
      <c r="Y306" s="4" t="s">
        <v>61</v>
      </c>
      <c r="Z306" s="4" t="s">
        <v>61</v>
      </c>
      <c r="AA306" s="4" t="s">
        <v>61</v>
      </c>
      <c r="AB306" s="4" t="s">
        <v>61</v>
      </c>
      <c r="AC306" s="4" t="s">
        <v>61</v>
      </c>
      <c r="AD306" s="4" t="s">
        <v>61</v>
      </c>
      <c r="AE306" s="4" t="s">
        <v>61</v>
      </c>
      <c r="AF306" s="4" t="s">
        <v>61</v>
      </c>
      <c r="AG306" s="32" t="s">
        <v>61</v>
      </c>
    </row>
    <row r="307" spans="1:33" hidden="1" x14ac:dyDescent="0.3">
      <c r="A307" s="115" t="str">
        <f>Beosztás!A341</f>
        <v>Szurominé Hamsóczki Anikó</v>
      </c>
      <c r="B307" s="82" t="str">
        <f>VLOOKUP(A307,Beosztás!A336:N645,14,)</f>
        <v>nem</v>
      </c>
      <c r="C307" s="31" t="s">
        <v>61</v>
      </c>
      <c r="D307" s="4" t="s">
        <v>61</v>
      </c>
      <c r="E307" s="4" t="s">
        <v>61</v>
      </c>
      <c r="F307" s="4" t="s">
        <v>61</v>
      </c>
      <c r="G307" s="4" t="s">
        <v>61</v>
      </c>
      <c r="H307" s="4" t="s">
        <v>61</v>
      </c>
      <c r="I307" s="4" t="s">
        <v>61</v>
      </c>
      <c r="J307" s="4" t="s">
        <v>61</v>
      </c>
      <c r="K307" s="4" t="s">
        <v>61</v>
      </c>
      <c r="L307" s="4" t="s">
        <v>61</v>
      </c>
      <c r="M307" s="4" t="s">
        <v>61</v>
      </c>
      <c r="N307" s="4" t="s">
        <v>61</v>
      </c>
      <c r="O307" s="4" t="s">
        <v>61</v>
      </c>
      <c r="P307" s="4" t="s">
        <v>61</v>
      </c>
      <c r="Q307" s="4" t="s">
        <v>61</v>
      </c>
      <c r="R307" s="4" t="s">
        <v>61</v>
      </c>
      <c r="S307" s="4" t="s">
        <v>61</v>
      </c>
      <c r="T307" s="4" t="s">
        <v>61</v>
      </c>
      <c r="U307" s="4" t="s">
        <v>61</v>
      </c>
      <c r="V307" s="4" t="s">
        <v>61</v>
      </c>
      <c r="W307" s="4" t="s">
        <v>61</v>
      </c>
      <c r="X307" s="4" t="s">
        <v>61</v>
      </c>
      <c r="Y307" s="4" t="s">
        <v>61</v>
      </c>
      <c r="Z307" s="4" t="s">
        <v>61</v>
      </c>
      <c r="AA307" s="4" t="s">
        <v>61</v>
      </c>
      <c r="AB307" s="4" t="s">
        <v>61</v>
      </c>
      <c r="AC307" s="4" t="s">
        <v>61</v>
      </c>
      <c r="AD307" s="4" t="s">
        <v>61</v>
      </c>
      <c r="AE307" s="4" t="s">
        <v>61</v>
      </c>
      <c r="AF307" s="4" t="s">
        <v>61</v>
      </c>
      <c r="AG307" s="32" t="s">
        <v>61</v>
      </c>
    </row>
    <row r="308" spans="1:33" hidden="1" x14ac:dyDescent="0.3">
      <c r="A308" s="115" t="str">
        <f>Beosztás!A342</f>
        <v>Tóth Melinda</v>
      </c>
      <c r="B308" s="82" t="str">
        <f>VLOOKUP(A308,Beosztás!A337:N646,14,)</f>
        <v>nem</v>
      </c>
      <c r="C308" s="31" t="s">
        <v>61</v>
      </c>
      <c r="D308" s="4" t="s">
        <v>61</v>
      </c>
      <c r="E308" s="4" t="s">
        <v>61</v>
      </c>
      <c r="F308" s="4" t="s">
        <v>61</v>
      </c>
      <c r="G308" s="4" t="s">
        <v>61</v>
      </c>
      <c r="H308" s="4" t="s">
        <v>61</v>
      </c>
      <c r="I308" s="4" t="s">
        <v>61</v>
      </c>
      <c r="J308" s="4" t="s">
        <v>61</v>
      </c>
      <c r="K308" s="4" t="s">
        <v>61</v>
      </c>
      <c r="L308" s="4" t="s">
        <v>61</v>
      </c>
      <c r="M308" s="4" t="s">
        <v>61</v>
      </c>
      <c r="N308" s="4" t="s">
        <v>61</v>
      </c>
      <c r="O308" s="4" t="s">
        <v>61</v>
      </c>
      <c r="P308" s="4" t="s">
        <v>61</v>
      </c>
      <c r="Q308" s="4" t="s">
        <v>61</v>
      </c>
      <c r="R308" s="4" t="s">
        <v>61</v>
      </c>
      <c r="S308" s="4" t="s">
        <v>61</v>
      </c>
      <c r="T308" s="4" t="s">
        <v>61</v>
      </c>
      <c r="U308" s="4" t="s">
        <v>61</v>
      </c>
      <c r="V308" s="4" t="s">
        <v>61</v>
      </c>
      <c r="W308" s="4" t="s">
        <v>61</v>
      </c>
      <c r="X308" s="4" t="s">
        <v>61</v>
      </c>
      <c r="Y308" s="4" t="s">
        <v>61</v>
      </c>
      <c r="Z308" s="4" t="s">
        <v>61</v>
      </c>
      <c r="AA308" s="4" t="s">
        <v>61</v>
      </c>
      <c r="AB308" s="4" t="s">
        <v>61</v>
      </c>
      <c r="AC308" s="4" t="s">
        <v>61</v>
      </c>
      <c r="AD308" s="4" t="s">
        <v>61</v>
      </c>
      <c r="AE308" s="4" t="s">
        <v>61</v>
      </c>
      <c r="AF308" s="4" t="s">
        <v>61</v>
      </c>
      <c r="AG308" s="32" t="s">
        <v>61</v>
      </c>
    </row>
    <row r="309" spans="1:33" hidden="1" x14ac:dyDescent="0.3">
      <c r="A309" s="115" t="e">
        <f>Beosztás!#REF!</f>
        <v>#REF!</v>
      </c>
      <c r="B309" s="82" t="e">
        <f>VLOOKUP(A309,Beosztás!A338:N647,14,)</f>
        <v>#REF!</v>
      </c>
      <c r="C309" s="31" t="s">
        <v>61</v>
      </c>
      <c r="D309" s="4" t="s">
        <v>61</v>
      </c>
      <c r="E309" s="4" t="s">
        <v>61</v>
      </c>
      <c r="F309" s="4" t="s">
        <v>61</v>
      </c>
      <c r="G309" s="4" t="s">
        <v>61</v>
      </c>
      <c r="H309" s="4" t="s">
        <v>61</v>
      </c>
      <c r="I309" s="4" t="s">
        <v>61</v>
      </c>
      <c r="J309" s="4" t="s">
        <v>61</v>
      </c>
      <c r="K309" s="4" t="s">
        <v>61</v>
      </c>
      <c r="L309" s="4" t="s">
        <v>61</v>
      </c>
      <c r="M309" s="4" t="s">
        <v>61</v>
      </c>
      <c r="N309" s="4" t="s">
        <v>61</v>
      </c>
      <c r="O309" s="4" t="s">
        <v>61</v>
      </c>
      <c r="P309" s="4" t="s">
        <v>61</v>
      </c>
      <c r="Q309" s="4" t="s">
        <v>61</v>
      </c>
      <c r="R309" s="4" t="s">
        <v>61</v>
      </c>
      <c r="S309" s="4" t="s">
        <v>61</v>
      </c>
      <c r="T309" s="4" t="s">
        <v>61</v>
      </c>
      <c r="U309" s="4" t="s">
        <v>61</v>
      </c>
      <c r="V309" s="4" t="s">
        <v>61</v>
      </c>
      <c r="W309" s="4" t="s">
        <v>61</v>
      </c>
      <c r="X309" s="4" t="s">
        <v>61</v>
      </c>
      <c r="Y309" s="4" t="s">
        <v>61</v>
      </c>
      <c r="Z309" s="4" t="s">
        <v>61</v>
      </c>
      <c r="AA309" s="4" t="s">
        <v>61</v>
      </c>
      <c r="AB309" s="4" t="s">
        <v>61</v>
      </c>
      <c r="AC309" s="4" t="s">
        <v>61</v>
      </c>
      <c r="AD309" s="4" t="s">
        <v>61</v>
      </c>
      <c r="AE309" s="4" t="s">
        <v>61</v>
      </c>
      <c r="AF309" s="4" t="s">
        <v>61</v>
      </c>
      <c r="AG309" s="32" t="s">
        <v>61</v>
      </c>
    </row>
    <row r="310" spans="1:33" hidden="1" x14ac:dyDescent="0.3">
      <c r="A310" s="115" t="str">
        <f>Beosztás!A343</f>
        <v>Thürmer Emil</v>
      </c>
      <c r="B310" s="82" t="str">
        <f>VLOOKUP(A310,Beosztás!A339:N648,14,)</f>
        <v>nem</v>
      </c>
      <c r="C310" s="31" t="s">
        <v>61</v>
      </c>
      <c r="D310" s="4" t="s">
        <v>61</v>
      </c>
      <c r="E310" s="4" t="s">
        <v>61</v>
      </c>
      <c r="F310" s="4" t="s">
        <v>61</v>
      </c>
      <c r="G310" s="4" t="s">
        <v>61</v>
      </c>
      <c r="H310" s="4" t="s">
        <v>61</v>
      </c>
      <c r="I310" s="4" t="s">
        <v>61</v>
      </c>
      <c r="J310" s="4" t="s">
        <v>61</v>
      </c>
      <c r="K310" s="4" t="s">
        <v>61</v>
      </c>
      <c r="L310" s="4" t="s">
        <v>61</v>
      </c>
      <c r="M310" s="4" t="s">
        <v>61</v>
      </c>
      <c r="N310" s="4" t="s">
        <v>61</v>
      </c>
      <c r="O310" s="4" t="s">
        <v>61</v>
      </c>
      <c r="P310" s="4" t="s">
        <v>61</v>
      </c>
      <c r="Q310" s="4" t="s">
        <v>61</v>
      </c>
      <c r="R310" s="4" t="s">
        <v>61</v>
      </c>
      <c r="S310" s="4" t="s">
        <v>61</v>
      </c>
      <c r="T310" s="4" t="s">
        <v>61</v>
      </c>
      <c r="U310" s="4" t="s">
        <v>61</v>
      </c>
      <c r="V310" s="4" t="s">
        <v>61</v>
      </c>
      <c r="W310" s="4" t="s">
        <v>61</v>
      </c>
      <c r="X310" s="4" t="s">
        <v>61</v>
      </c>
      <c r="Y310" s="4" t="s">
        <v>61</v>
      </c>
      <c r="Z310" s="4" t="s">
        <v>61</v>
      </c>
      <c r="AA310" s="4" t="s">
        <v>61</v>
      </c>
      <c r="AB310" s="4" t="s">
        <v>61</v>
      </c>
      <c r="AC310" s="4" t="s">
        <v>61</v>
      </c>
      <c r="AD310" s="4" t="s">
        <v>61</v>
      </c>
      <c r="AE310" s="4" t="s">
        <v>61</v>
      </c>
      <c r="AF310" s="4" t="s">
        <v>61</v>
      </c>
      <c r="AG310" s="32" t="s">
        <v>61</v>
      </c>
    </row>
    <row r="311" spans="1:33" hidden="1" x14ac:dyDescent="0.3">
      <c r="A311" s="115" t="str">
        <f>Beosztás!A344</f>
        <v>Vörös Vivien</v>
      </c>
      <c r="B311" s="82" t="str">
        <f>VLOOKUP(A311,Beosztás!A340:N649,14,)</f>
        <v>nem</v>
      </c>
      <c r="C311" s="31" t="s">
        <v>61</v>
      </c>
      <c r="D311" s="4" t="s">
        <v>61</v>
      </c>
      <c r="E311" s="4" t="s">
        <v>61</v>
      </c>
      <c r="F311" s="4" t="s">
        <v>61</v>
      </c>
      <c r="G311" s="4" t="s">
        <v>61</v>
      </c>
      <c r="H311" s="4" t="s">
        <v>61</v>
      </c>
      <c r="I311" s="4" t="s">
        <v>61</v>
      </c>
      <c r="J311" s="4" t="s">
        <v>61</v>
      </c>
      <c r="K311" s="4" t="s">
        <v>61</v>
      </c>
      <c r="L311" s="4" t="s">
        <v>61</v>
      </c>
      <c r="M311" s="4" t="s">
        <v>61</v>
      </c>
      <c r="N311" s="4" t="s">
        <v>61</v>
      </c>
      <c r="O311" s="4" t="s">
        <v>61</v>
      </c>
      <c r="P311" s="4" t="s">
        <v>61</v>
      </c>
      <c r="Q311" s="4" t="s">
        <v>61</v>
      </c>
      <c r="R311" s="4" t="s">
        <v>61</v>
      </c>
      <c r="S311" s="4" t="s">
        <v>61</v>
      </c>
      <c r="T311" s="4" t="s">
        <v>61</v>
      </c>
      <c r="U311" s="4" t="s">
        <v>61</v>
      </c>
      <c r="V311" s="4" t="s">
        <v>61</v>
      </c>
      <c r="W311" s="4" t="s">
        <v>61</v>
      </c>
      <c r="X311" s="4" t="s">
        <v>61</v>
      </c>
      <c r="Y311" s="4" t="s">
        <v>61</v>
      </c>
      <c r="Z311" s="4" t="s">
        <v>61</v>
      </c>
      <c r="AA311" s="4" t="s">
        <v>61</v>
      </c>
      <c r="AB311" s="4" t="s">
        <v>61</v>
      </c>
      <c r="AC311" s="4" t="s">
        <v>61</v>
      </c>
      <c r="AD311" s="4" t="s">
        <v>61</v>
      </c>
      <c r="AE311" s="4" t="s">
        <v>61</v>
      </c>
      <c r="AF311" s="4" t="s">
        <v>61</v>
      </c>
      <c r="AG311" s="32" t="s">
        <v>61</v>
      </c>
    </row>
    <row r="312" spans="1:33" hidden="1" x14ac:dyDescent="0.3">
      <c r="A312" s="115" t="str">
        <f>Beosztás!A345</f>
        <v>Mankovics Gabriella</v>
      </c>
      <c r="B312" s="82" t="str">
        <f>VLOOKUP(A312,Beosztás!A341:N650,14,)</f>
        <v>nem</v>
      </c>
      <c r="C312" s="31" t="s">
        <v>61</v>
      </c>
      <c r="D312" s="4" t="s">
        <v>61</v>
      </c>
      <c r="E312" s="4" t="s">
        <v>61</v>
      </c>
      <c r="F312" s="4" t="s">
        <v>61</v>
      </c>
      <c r="G312" s="4" t="s">
        <v>61</v>
      </c>
      <c r="H312" s="4" t="s">
        <v>61</v>
      </c>
      <c r="I312" s="4" t="s">
        <v>61</v>
      </c>
      <c r="J312" s="4" t="s">
        <v>61</v>
      </c>
      <c r="K312" s="4" t="s">
        <v>61</v>
      </c>
      <c r="L312" s="4" t="s">
        <v>61</v>
      </c>
      <c r="M312" s="4" t="s">
        <v>61</v>
      </c>
      <c r="N312" s="4" t="s">
        <v>61</v>
      </c>
      <c r="O312" s="4" t="s">
        <v>61</v>
      </c>
      <c r="P312" s="4" t="s">
        <v>61</v>
      </c>
      <c r="Q312" s="4" t="s">
        <v>61</v>
      </c>
      <c r="R312" s="4" t="s">
        <v>61</v>
      </c>
      <c r="S312" s="4" t="s">
        <v>61</v>
      </c>
      <c r="T312" s="4" t="s">
        <v>61</v>
      </c>
      <c r="U312" s="4" t="s">
        <v>61</v>
      </c>
      <c r="V312" s="4" t="s">
        <v>61</v>
      </c>
      <c r="W312" s="4" t="s">
        <v>61</v>
      </c>
      <c r="X312" s="4" t="s">
        <v>61</v>
      </c>
      <c r="Y312" s="4" t="s">
        <v>61</v>
      </c>
      <c r="Z312" s="4" t="s">
        <v>61</v>
      </c>
      <c r="AA312" s="4" t="s">
        <v>61</v>
      </c>
      <c r="AB312" s="4" t="s">
        <v>61</v>
      </c>
      <c r="AC312" s="4" t="s">
        <v>61</v>
      </c>
      <c r="AD312" s="4" t="s">
        <v>61</v>
      </c>
      <c r="AE312" s="4" t="s">
        <v>61</v>
      </c>
      <c r="AF312" s="4" t="s">
        <v>61</v>
      </c>
      <c r="AG312" s="32" t="s">
        <v>61</v>
      </c>
    </row>
    <row r="313" spans="1:33" hidden="1" x14ac:dyDescent="0.3">
      <c r="A313" s="115" t="str">
        <f>Beosztás!A346</f>
        <v>Szalai Zsolt</v>
      </c>
      <c r="B313" s="82" t="str">
        <f>VLOOKUP(A313,Beosztás!A342:N651,14,)</f>
        <v>nem</v>
      </c>
      <c r="C313" s="31" t="s">
        <v>61</v>
      </c>
      <c r="D313" s="4" t="s">
        <v>61</v>
      </c>
      <c r="E313" s="4" t="s">
        <v>61</v>
      </c>
      <c r="F313" s="4" t="s">
        <v>61</v>
      </c>
      <c r="G313" s="4" t="s">
        <v>61</v>
      </c>
      <c r="H313" s="4" t="s">
        <v>61</v>
      </c>
      <c r="I313" s="4" t="s">
        <v>61</v>
      </c>
      <c r="J313" s="4" t="s">
        <v>61</v>
      </c>
      <c r="K313" s="4" t="s">
        <v>61</v>
      </c>
      <c r="L313" s="4" t="s">
        <v>61</v>
      </c>
      <c r="M313" s="4" t="s">
        <v>61</v>
      </c>
      <c r="N313" s="4" t="s">
        <v>61</v>
      </c>
      <c r="O313" s="4" t="s">
        <v>61</v>
      </c>
      <c r="P313" s="4" t="s">
        <v>61</v>
      </c>
      <c r="Q313" s="4" t="s">
        <v>61</v>
      </c>
      <c r="R313" s="4" t="s">
        <v>61</v>
      </c>
      <c r="S313" s="4" t="s">
        <v>61</v>
      </c>
      <c r="T313" s="4" t="s">
        <v>61</v>
      </c>
      <c r="U313" s="4" t="s">
        <v>61</v>
      </c>
      <c r="V313" s="4" t="s">
        <v>61</v>
      </c>
      <c r="W313" s="4" t="s">
        <v>61</v>
      </c>
      <c r="X313" s="4" t="s">
        <v>61</v>
      </c>
      <c r="Y313" s="4" t="s">
        <v>61</v>
      </c>
      <c r="Z313" s="4" t="s">
        <v>61</v>
      </c>
      <c r="AA313" s="4" t="s">
        <v>61</v>
      </c>
      <c r="AB313" s="4" t="s">
        <v>61</v>
      </c>
      <c r="AC313" s="4" t="s">
        <v>61</v>
      </c>
      <c r="AD313" s="4" t="s">
        <v>61</v>
      </c>
      <c r="AE313" s="4" t="s">
        <v>61</v>
      </c>
      <c r="AF313" s="4" t="s">
        <v>61</v>
      </c>
      <c r="AG313" s="32" t="s">
        <v>61</v>
      </c>
    </row>
    <row r="314" spans="1:33" hidden="1" x14ac:dyDescent="0.3">
      <c r="A314" s="115" t="str">
        <f>Beosztás!A347</f>
        <v>Vadász Anna</v>
      </c>
      <c r="B314" s="82">
        <f>VLOOKUP(A314,Beosztás!A343:N652,14,)</f>
        <v>0</v>
      </c>
      <c r="C314" s="31" t="s">
        <v>61</v>
      </c>
      <c r="D314" s="4" t="s">
        <v>61</v>
      </c>
      <c r="E314" s="4" t="s">
        <v>61</v>
      </c>
      <c r="F314" s="4" t="s">
        <v>61</v>
      </c>
      <c r="G314" s="4" t="s">
        <v>61</v>
      </c>
      <c r="H314" s="4" t="s">
        <v>61</v>
      </c>
      <c r="I314" s="4" t="s">
        <v>61</v>
      </c>
      <c r="J314" s="4" t="s">
        <v>61</v>
      </c>
      <c r="K314" s="4" t="s">
        <v>61</v>
      </c>
      <c r="L314" s="4" t="s">
        <v>61</v>
      </c>
      <c r="M314" s="4" t="s">
        <v>61</v>
      </c>
      <c r="N314" s="4" t="s">
        <v>61</v>
      </c>
      <c r="O314" s="4" t="s">
        <v>61</v>
      </c>
      <c r="P314" s="4" t="s">
        <v>61</v>
      </c>
      <c r="Q314" s="4" t="s">
        <v>61</v>
      </c>
      <c r="R314" s="4" t="s">
        <v>61</v>
      </c>
      <c r="S314" s="4" t="s">
        <v>61</v>
      </c>
      <c r="T314" s="4" t="s">
        <v>61</v>
      </c>
      <c r="U314" s="4" t="s">
        <v>61</v>
      </c>
      <c r="V314" s="4" t="s">
        <v>61</v>
      </c>
      <c r="W314" s="4" t="s">
        <v>61</v>
      </c>
      <c r="X314" s="4" t="s">
        <v>61</v>
      </c>
      <c r="Y314" s="4" t="s">
        <v>61</v>
      </c>
      <c r="Z314" s="4" t="s">
        <v>61</v>
      </c>
      <c r="AA314" s="4" t="s">
        <v>61</v>
      </c>
      <c r="AB314" s="4" t="s">
        <v>61</v>
      </c>
      <c r="AC314" s="4" t="s">
        <v>61</v>
      </c>
      <c r="AD314" s="4" t="s">
        <v>61</v>
      </c>
      <c r="AE314" s="4" t="s">
        <v>61</v>
      </c>
      <c r="AF314" s="4" t="s">
        <v>61</v>
      </c>
      <c r="AG314" s="32" t="s">
        <v>61</v>
      </c>
    </row>
    <row r="315" spans="1:33" hidden="1" x14ac:dyDescent="0.3">
      <c r="A315" s="115">
        <f>Beosztás!A348</f>
        <v>0</v>
      </c>
      <c r="B315" s="82">
        <f>VLOOKUP(A315,Beosztás!A343:N653,14,)</f>
        <v>0</v>
      </c>
      <c r="C315" s="31" t="s">
        <v>61</v>
      </c>
      <c r="D315" s="4" t="s">
        <v>61</v>
      </c>
      <c r="E315" s="4" t="s">
        <v>61</v>
      </c>
      <c r="F315" s="4" t="s">
        <v>61</v>
      </c>
      <c r="G315" s="4" t="s">
        <v>61</v>
      </c>
      <c r="H315" s="4" t="s">
        <v>61</v>
      </c>
      <c r="I315" s="4" t="s">
        <v>61</v>
      </c>
      <c r="J315" s="4" t="s">
        <v>61</v>
      </c>
      <c r="K315" s="4" t="s">
        <v>61</v>
      </c>
      <c r="L315" s="4" t="s">
        <v>61</v>
      </c>
      <c r="M315" s="4" t="s">
        <v>61</v>
      </c>
      <c r="N315" s="4" t="s">
        <v>61</v>
      </c>
      <c r="O315" s="4" t="s">
        <v>61</v>
      </c>
      <c r="P315" s="4" t="s">
        <v>61</v>
      </c>
      <c r="Q315" s="4" t="s">
        <v>61</v>
      </c>
      <c r="R315" s="4" t="s">
        <v>61</v>
      </c>
      <c r="S315" s="4" t="s">
        <v>61</v>
      </c>
      <c r="T315" s="4" t="s">
        <v>61</v>
      </c>
      <c r="U315" s="4" t="s">
        <v>61</v>
      </c>
      <c r="V315" s="4" t="s">
        <v>61</v>
      </c>
      <c r="W315" s="4" t="s">
        <v>61</v>
      </c>
      <c r="X315" s="4" t="s">
        <v>61</v>
      </c>
      <c r="Y315" s="4" t="s">
        <v>61</v>
      </c>
      <c r="Z315" s="4" t="s">
        <v>61</v>
      </c>
      <c r="AA315" s="4" t="s">
        <v>61</v>
      </c>
      <c r="AB315" s="4" t="s">
        <v>61</v>
      </c>
      <c r="AC315" s="4" t="s">
        <v>61</v>
      </c>
      <c r="AD315" s="4" t="s">
        <v>61</v>
      </c>
      <c r="AE315" s="4" t="s">
        <v>61</v>
      </c>
      <c r="AF315" s="4" t="s">
        <v>61</v>
      </c>
      <c r="AG315" s="32" t="s">
        <v>61</v>
      </c>
    </row>
    <row r="316" spans="1:33" hidden="1" x14ac:dyDescent="0.3">
      <c r="A316" s="115">
        <f>Beosztás!A349</f>
        <v>0</v>
      </c>
      <c r="B316" s="82">
        <f>VLOOKUP(A316,Beosztás!A344:N654,14,)</f>
        <v>0</v>
      </c>
      <c r="C316" s="31" t="s">
        <v>61</v>
      </c>
      <c r="D316" s="4" t="s">
        <v>61</v>
      </c>
      <c r="E316" s="4" t="s">
        <v>61</v>
      </c>
      <c r="F316" s="4" t="s">
        <v>61</v>
      </c>
      <c r="G316" s="4" t="s">
        <v>61</v>
      </c>
      <c r="H316" s="4" t="s">
        <v>61</v>
      </c>
      <c r="I316" s="4" t="s">
        <v>61</v>
      </c>
      <c r="J316" s="4" t="s">
        <v>61</v>
      </c>
      <c r="K316" s="4" t="s">
        <v>61</v>
      </c>
      <c r="L316" s="4" t="s">
        <v>61</v>
      </c>
      <c r="M316" s="4" t="s">
        <v>61</v>
      </c>
      <c r="N316" s="4" t="s">
        <v>61</v>
      </c>
      <c r="O316" s="4" t="s">
        <v>61</v>
      </c>
      <c r="P316" s="4" t="s">
        <v>61</v>
      </c>
      <c r="Q316" s="4" t="s">
        <v>61</v>
      </c>
      <c r="R316" s="4" t="s">
        <v>61</v>
      </c>
      <c r="S316" s="4" t="s">
        <v>61</v>
      </c>
      <c r="T316" s="4" t="s">
        <v>61</v>
      </c>
      <c r="U316" s="4" t="s">
        <v>61</v>
      </c>
      <c r="V316" s="4" t="s">
        <v>61</v>
      </c>
      <c r="W316" s="4" t="s">
        <v>61</v>
      </c>
      <c r="X316" s="4" t="s">
        <v>61</v>
      </c>
      <c r="Y316" s="4" t="s">
        <v>61</v>
      </c>
      <c r="Z316" s="4" t="s">
        <v>61</v>
      </c>
      <c r="AA316" s="4" t="s">
        <v>61</v>
      </c>
      <c r="AB316" s="4" t="s">
        <v>61</v>
      </c>
      <c r="AC316" s="4" t="s">
        <v>61</v>
      </c>
      <c r="AD316" s="4" t="s">
        <v>61</v>
      </c>
      <c r="AE316" s="4" t="s">
        <v>61</v>
      </c>
      <c r="AF316" s="4" t="s">
        <v>61</v>
      </c>
      <c r="AG316" s="32" t="s">
        <v>61</v>
      </c>
    </row>
    <row r="317" spans="1:33" hidden="1" x14ac:dyDescent="0.3">
      <c r="A317" s="115">
        <f>Beosztás!A350</f>
        <v>0</v>
      </c>
      <c r="B317" s="82">
        <f>VLOOKUP(A317,Beosztás!A345:N655,14,)</f>
        <v>0</v>
      </c>
      <c r="C317" s="31" t="s">
        <v>61</v>
      </c>
      <c r="D317" s="4" t="s">
        <v>61</v>
      </c>
      <c r="E317" s="4" t="s">
        <v>61</v>
      </c>
      <c r="F317" s="4" t="s">
        <v>61</v>
      </c>
      <c r="G317" s="4" t="s">
        <v>61</v>
      </c>
      <c r="H317" s="4" t="s">
        <v>61</v>
      </c>
      <c r="I317" s="4" t="s">
        <v>61</v>
      </c>
      <c r="J317" s="4" t="s">
        <v>61</v>
      </c>
      <c r="K317" s="4" t="s">
        <v>61</v>
      </c>
      <c r="L317" s="4" t="s">
        <v>61</v>
      </c>
      <c r="M317" s="4" t="s">
        <v>61</v>
      </c>
      <c r="N317" s="4" t="s">
        <v>61</v>
      </c>
      <c r="O317" s="4" t="s">
        <v>61</v>
      </c>
      <c r="P317" s="4" t="s">
        <v>61</v>
      </c>
      <c r="Q317" s="4" t="s">
        <v>61</v>
      </c>
      <c r="R317" s="4" t="s">
        <v>61</v>
      </c>
      <c r="S317" s="4" t="s">
        <v>61</v>
      </c>
      <c r="T317" s="4" t="s">
        <v>61</v>
      </c>
      <c r="U317" s="4" t="s">
        <v>61</v>
      </c>
      <c r="V317" s="4" t="s">
        <v>61</v>
      </c>
      <c r="W317" s="4" t="s">
        <v>61</v>
      </c>
      <c r="X317" s="4" t="s">
        <v>61</v>
      </c>
      <c r="Y317" s="4" t="s">
        <v>61</v>
      </c>
      <c r="Z317" s="4" t="s">
        <v>61</v>
      </c>
      <c r="AA317" s="4" t="s">
        <v>61</v>
      </c>
      <c r="AB317" s="4" t="s">
        <v>61</v>
      </c>
      <c r="AC317" s="4" t="s">
        <v>61</v>
      </c>
      <c r="AD317" s="4" t="s">
        <v>61</v>
      </c>
      <c r="AE317" s="4" t="s">
        <v>61</v>
      </c>
      <c r="AF317" s="4" t="s">
        <v>61</v>
      </c>
      <c r="AG317" s="32" t="s">
        <v>61</v>
      </c>
    </row>
    <row r="318" spans="1:33" hidden="1" x14ac:dyDescent="0.3">
      <c r="A318" s="115">
        <f>Beosztás!A351</f>
        <v>0</v>
      </c>
      <c r="B318" s="82">
        <f>VLOOKUP(A318,Beosztás!A346:N656,14,)</f>
        <v>0</v>
      </c>
      <c r="C318" s="31" t="s">
        <v>61</v>
      </c>
      <c r="D318" s="4" t="s">
        <v>61</v>
      </c>
      <c r="E318" s="4" t="s">
        <v>61</v>
      </c>
      <c r="F318" s="4" t="s">
        <v>61</v>
      </c>
      <c r="G318" s="4" t="s">
        <v>61</v>
      </c>
      <c r="H318" s="4" t="s">
        <v>61</v>
      </c>
      <c r="I318" s="4" t="s">
        <v>61</v>
      </c>
      <c r="J318" s="4" t="s">
        <v>61</v>
      </c>
      <c r="K318" s="4" t="s">
        <v>61</v>
      </c>
      <c r="L318" s="4" t="s">
        <v>61</v>
      </c>
      <c r="M318" s="4" t="s">
        <v>61</v>
      </c>
      <c r="N318" s="4" t="s">
        <v>61</v>
      </c>
      <c r="O318" s="4" t="s">
        <v>61</v>
      </c>
      <c r="P318" s="4" t="s">
        <v>61</v>
      </c>
      <c r="Q318" s="4" t="s">
        <v>61</v>
      </c>
      <c r="R318" s="4" t="s">
        <v>61</v>
      </c>
      <c r="S318" s="4" t="s">
        <v>61</v>
      </c>
      <c r="T318" s="4" t="s">
        <v>61</v>
      </c>
      <c r="U318" s="4" t="s">
        <v>61</v>
      </c>
      <c r="V318" s="4" t="s">
        <v>61</v>
      </c>
      <c r="W318" s="4" t="s">
        <v>61</v>
      </c>
      <c r="X318" s="4" t="s">
        <v>61</v>
      </c>
      <c r="Y318" s="4" t="s">
        <v>61</v>
      </c>
      <c r="Z318" s="4" t="s">
        <v>61</v>
      </c>
      <c r="AA318" s="4" t="s">
        <v>61</v>
      </c>
      <c r="AB318" s="4" t="s">
        <v>61</v>
      </c>
      <c r="AC318" s="4" t="s">
        <v>61</v>
      </c>
      <c r="AD318" s="4" t="s">
        <v>61</v>
      </c>
      <c r="AE318" s="4" t="s">
        <v>61</v>
      </c>
      <c r="AF318" s="4" t="s">
        <v>61</v>
      </c>
      <c r="AG318" s="32" t="s">
        <v>61</v>
      </c>
    </row>
    <row r="319" spans="1:33" hidden="1" x14ac:dyDescent="0.3">
      <c r="A319" s="115">
        <f>Beosztás!A352</f>
        <v>0</v>
      </c>
      <c r="B319" s="82">
        <f>VLOOKUP(A319,Beosztás!A347:N657,14,)</f>
        <v>0</v>
      </c>
      <c r="C319" s="31" t="s">
        <v>61</v>
      </c>
      <c r="D319" s="4" t="s">
        <v>61</v>
      </c>
      <c r="E319" s="4" t="s">
        <v>61</v>
      </c>
      <c r="F319" s="4" t="s">
        <v>61</v>
      </c>
      <c r="G319" s="4" t="s">
        <v>61</v>
      </c>
      <c r="H319" s="4" t="s">
        <v>61</v>
      </c>
      <c r="I319" s="4" t="s">
        <v>61</v>
      </c>
      <c r="J319" s="4" t="s">
        <v>61</v>
      </c>
      <c r="K319" s="4" t="s">
        <v>61</v>
      </c>
      <c r="L319" s="4" t="s">
        <v>61</v>
      </c>
      <c r="M319" s="4" t="s">
        <v>61</v>
      </c>
      <c r="N319" s="4" t="s">
        <v>61</v>
      </c>
      <c r="O319" s="4" t="s">
        <v>61</v>
      </c>
      <c r="P319" s="4" t="s">
        <v>61</v>
      </c>
      <c r="Q319" s="4" t="s">
        <v>61</v>
      </c>
      <c r="R319" s="4" t="s">
        <v>61</v>
      </c>
      <c r="S319" s="4" t="s">
        <v>61</v>
      </c>
      <c r="T319" s="4" t="s">
        <v>61</v>
      </c>
      <c r="U319" s="4" t="s">
        <v>61</v>
      </c>
      <c r="V319" s="4" t="s">
        <v>61</v>
      </c>
      <c r="W319" s="4" t="s">
        <v>61</v>
      </c>
      <c r="X319" s="4" t="s">
        <v>61</v>
      </c>
      <c r="Y319" s="4" t="s">
        <v>61</v>
      </c>
      <c r="Z319" s="4" t="s">
        <v>61</v>
      </c>
      <c r="AA319" s="4" t="s">
        <v>61</v>
      </c>
      <c r="AB319" s="4" t="s">
        <v>61</v>
      </c>
      <c r="AC319" s="4" t="s">
        <v>61</v>
      </c>
      <c r="AD319" s="4" t="s">
        <v>61</v>
      </c>
      <c r="AE319" s="4" t="s">
        <v>61</v>
      </c>
      <c r="AF319" s="4" t="s">
        <v>61</v>
      </c>
      <c r="AG319" s="32" t="s">
        <v>61</v>
      </c>
    </row>
    <row r="320" spans="1:33" hidden="1" x14ac:dyDescent="0.3">
      <c r="A320" s="115">
        <f>Beosztás!A353</f>
        <v>0</v>
      </c>
      <c r="B320" s="82">
        <f>VLOOKUP(A320,Beosztás!A348:N658,14,)</f>
        <v>0</v>
      </c>
      <c r="C320" s="31" t="s">
        <v>61</v>
      </c>
      <c r="D320" s="4" t="s">
        <v>61</v>
      </c>
      <c r="E320" s="4" t="s">
        <v>61</v>
      </c>
      <c r="F320" s="4" t="s">
        <v>61</v>
      </c>
      <c r="G320" s="4" t="s">
        <v>61</v>
      </c>
      <c r="H320" s="4" t="s">
        <v>61</v>
      </c>
      <c r="I320" s="4" t="s">
        <v>61</v>
      </c>
      <c r="J320" s="4" t="s">
        <v>61</v>
      </c>
      <c r="K320" s="4" t="s">
        <v>61</v>
      </c>
      <c r="L320" s="4" t="s">
        <v>61</v>
      </c>
      <c r="M320" s="4" t="s">
        <v>61</v>
      </c>
      <c r="N320" s="4" t="s">
        <v>61</v>
      </c>
      <c r="O320" s="4" t="s">
        <v>61</v>
      </c>
      <c r="P320" s="4" t="s">
        <v>61</v>
      </c>
      <c r="Q320" s="4" t="s">
        <v>61</v>
      </c>
      <c r="R320" s="4" t="s">
        <v>61</v>
      </c>
      <c r="S320" s="4" t="s">
        <v>61</v>
      </c>
      <c r="T320" s="4" t="s">
        <v>61</v>
      </c>
      <c r="U320" s="4" t="s">
        <v>61</v>
      </c>
      <c r="V320" s="4" t="s">
        <v>61</v>
      </c>
      <c r="W320" s="4" t="s">
        <v>61</v>
      </c>
      <c r="X320" s="4" t="s">
        <v>61</v>
      </c>
      <c r="Y320" s="4" t="s">
        <v>61</v>
      </c>
      <c r="Z320" s="4" t="s">
        <v>61</v>
      </c>
      <c r="AA320" s="4" t="s">
        <v>61</v>
      </c>
      <c r="AB320" s="4" t="s">
        <v>61</v>
      </c>
      <c r="AC320" s="4" t="s">
        <v>61</v>
      </c>
      <c r="AD320" s="4" t="s">
        <v>61</v>
      </c>
      <c r="AE320" s="4" t="s">
        <v>61</v>
      </c>
      <c r="AF320" s="4" t="s">
        <v>61</v>
      </c>
      <c r="AG320" s="32" t="s">
        <v>61</v>
      </c>
    </row>
    <row r="321" spans="1:33" hidden="1" x14ac:dyDescent="0.3">
      <c r="A321" s="115">
        <f>Beosztás!A354</f>
        <v>0</v>
      </c>
      <c r="B321" s="82">
        <f>VLOOKUP(A321,Beosztás!A349:N659,14,)</f>
        <v>0</v>
      </c>
      <c r="C321" s="31" t="s">
        <v>61</v>
      </c>
      <c r="D321" s="4" t="s">
        <v>61</v>
      </c>
      <c r="E321" s="4" t="s">
        <v>61</v>
      </c>
      <c r="F321" s="4" t="s">
        <v>61</v>
      </c>
      <c r="G321" s="4" t="s">
        <v>61</v>
      </c>
      <c r="H321" s="4" t="s">
        <v>61</v>
      </c>
      <c r="I321" s="4" t="s">
        <v>61</v>
      </c>
      <c r="J321" s="4" t="s">
        <v>61</v>
      </c>
      <c r="K321" s="4" t="s">
        <v>61</v>
      </c>
      <c r="L321" s="4" t="s">
        <v>61</v>
      </c>
      <c r="M321" s="4" t="s">
        <v>61</v>
      </c>
      <c r="N321" s="4" t="s">
        <v>61</v>
      </c>
      <c r="O321" s="4" t="s">
        <v>61</v>
      </c>
      <c r="P321" s="4" t="s">
        <v>61</v>
      </c>
      <c r="Q321" s="4" t="s">
        <v>61</v>
      </c>
      <c r="R321" s="4" t="s">
        <v>61</v>
      </c>
      <c r="S321" s="4" t="s">
        <v>61</v>
      </c>
      <c r="T321" s="4" t="s">
        <v>61</v>
      </c>
      <c r="U321" s="4" t="s">
        <v>61</v>
      </c>
      <c r="V321" s="4" t="s">
        <v>61</v>
      </c>
      <c r="W321" s="4" t="s">
        <v>61</v>
      </c>
      <c r="X321" s="4" t="s">
        <v>61</v>
      </c>
      <c r="Y321" s="4" t="s">
        <v>61</v>
      </c>
      <c r="Z321" s="4" t="s">
        <v>61</v>
      </c>
      <c r="AA321" s="4" t="s">
        <v>61</v>
      </c>
      <c r="AB321" s="4" t="s">
        <v>61</v>
      </c>
      <c r="AC321" s="4" t="s">
        <v>61</v>
      </c>
      <c r="AD321" s="4" t="s">
        <v>61</v>
      </c>
      <c r="AE321" s="4" t="s">
        <v>61</v>
      </c>
      <c r="AF321" s="4" t="s">
        <v>61</v>
      </c>
      <c r="AG321" s="32" t="s">
        <v>61</v>
      </c>
    </row>
    <row r="322" spans="1:33" hidden="1" x14ac:dyDescent="0.3">
      <c r="A322" s="115">
        <f>Beosztás!A355</f>
        <v>0</v>
      </c>
      <c r="B322" s="82">
        <f>VLOOKUP(A322,Beosztás!A350:N660,14,)</f>
        <v>0</v>
      </c>
      <c r="C322" s="31" t="s">
        <v>61</v>
      </c>
      <c r="D322" s="4" t="s">
        <v>61</v>
      </c>
      <c r="E322" s="4" t="s">
        <v>61</v>
      </c>
      <c r="F322" s="4" t="s">
        <v>61</v>
      </c>
      <c r="G322" s="4" t="s">
        <v>61</v>
      </c>
      <c r="H322" s="4" t="s">
        <v>61</v>
      </c>
      <c r="I322" s="4" t="s">
        <v>61</v>
      </c>
      <c r="J322" s="4" t="s">
        <v>61</v>
      </c>
      <c r="K322" s="4" t="s">
        <v>61</v>
      </c>
      <c r="L322" s="4" t="s">
        <v>61</v>
      </c>
      <c r="M322" s="4" t="s">
        <v>61</v>
      </c>
      <c r="N322" s="4" t="s">
        <v>61</v>
      </c>
      <c r="O322" s="4" t="s">
        <v>61</v>
      </c>
      <c r="P322" s="4" t="s">
        <v>61</v>
      </c>
      <c r="Q322" s="4" t="s">
        <v>61</v>
      </c>
      <c r="R322" s="4" t="s">
        <v>61</v>
      </c>
      <c r="S322" s="4" t="s">
        <v>61</v>
      </c>
      <c r="T322" s="4" t="s">
        <v>61</v>
      </c>
      <c r="U322" s="4" t="s">
        <v>61</v>
      </c>
      <c r="V322" s="4" t="s">
        <v>61</v>
      </c>
      <c r="W322" s="4" t="s">
        <v>61</v>
      </c>
      <c r="X322" s="4" t="s">
        <v>61</v>
      </c>
      <c r="Y322" s="4" t="s">
        <v>61</v>
      </c>
      <c r="Z322" s="4" t="s">
        <v>61</v>
      </c>
      <c r="AA322" s="4" t="s">
        <v>61</v>
      </c>
      <c r="AB322" s="4" t="s">
        <v>61</v>
      </c>
      <c r="AC322" s="4" t="s">
        <v>61</v>
      </c>
      <c r="AD322" s="4" t="s">
        <v>61</v>
      </c>
      <c r="AE322" s="4" t="s">
        <v>61</v>
      </c>
      <c r="AF322" s="4" t="s">
        <v>61</v>
      </c>
      <c r="AG322" s="32" t="s">
        <v>61</v>
      </c>
    </row>
    <row r="323" spans="1:33" hidden="1" x14ac:dyDescent="0.3">
      <c r="A323" s="115">
        <f>Beosztás!A356</f>
        <v>0</v>
      </c>
      <c r="B323" s="82">
        <f>VLOOKUP(A323,Beosztás!A351:N661,14,)</f>
        <v>0</v>
      </c>
      <c r="C323" s="31" t="s">
        <v>61</v>
      </c>
      <c r="D323" s="4" t="s">
        <v>61</v>
      </c>
      <c r="E323" s="4" t="s">
        <v>61</v>
      </c>
      <c r="F323" s="4" t="s">
        <v>61</v>
      </c>
      <c r="G323" s="4" t="s">
        <v>61</v>
      </c>
      <c r="H323" s="4" t="s">
        <v>61</v>
      </c>
      <c r="I323" s="4" t="s">
        <v>61</v>
      </c>
      <c r="J323" s="4" t="s">
        <v>61</v>
      </c>
      <c r="K323" s="4" t="s">
        <v>61</v>
      </c>
      <c r="L323" s="4" t="s">
        <v>61</v>
      </c>
      <c r="M323" s="4" t="s">
        <v>61</v>
      </c>
      <c r="N323" s="4" t="s">
        <v>61</v>
      </c>
      <c r="O323" s="4" t="s">
        <v>61</v>
      </c>
      <c r="P323" s="4" t="s">
        <v>61</v>
      </c>
      <c r="Q323" s="4" t="s">
        <v>61</v>
      </c>
      <c r="R323" s="4" t="s">
        <v>61</v>
      </c>
      <c r="S323" s="4" t="s">
        <v>61</v>
      </c>
      <c r="T323" s="4" t="s">
        <v>61</v>
      </c>
      <c r="U323" s="4" t="s">
        <v>61</v>
      </c>
      <c r="V323" s="4" t="s">
        <v>61</v>
      </c>
      <c r="W323" s="4" t="s">
        <v>61</v>
      </c>
      <c r="X323" s="4" t="s">
        <v>61</v>
      </c>
      <c r="Y323" s="4" t="s">
        <v>61</v>
      </c>
      <c r="Z323" s="4" t="s">
        <v>61</v>
      </c>
      <c r="AA323" s="4" t="s">
        <v>61</v>
      </c>
      <c r="AB323" s="4" t="s">
        <v>61</v>
      </c>
      <c r="AC323" s="4" t="s">
        <v>61</v>
      </c>
      <c r="AD323" s="4" t="s">
        <v>61</v>
      </c>
      <c r="AE323" s="4" t="s">
        <v>61</v>
      </c>
      <c r="AF323" s="4" t="s">
        <v>61</v>
      </c>
      <c r="AG323" s="32" t="s">
        <v>61</v>
      </c>
    </row>
    <row r="324" spans="1:33" hidden="1" x14ac:dyDescent="0.3">
      <c r="A324" s="115">
        <f>Beosztás!A357</f>
        <v>0</v>
      </c>
      <c r="B324" s="82">
        <f>VLOOKUP(A324,Beosztás!A352:N662,14,)</f>
        <v>0</v>
      </c>
      <c r="C324" s="31" t="s">
        <v>61</v>
      </c>
      <c r="D324" s="4" t="s">
        <v>61</v>
      </c>
      <c r="E324" s="4" t="s">
        <v>61</v>
      </c>
      <c r="F324" s="4" t="s">
        <v>61</v>
      </c>
      <c r="G324" s="4" t="s">
        <v>61</v>
      </c>
      <c r="H324" s="4" t="s">
        <v>61</v>
      </c>
      <c r="I324" s="4" t="s">
        <v>61</v>
      </c>
      <c r="J324" s="4" t="s">
        <v>61</v>
      </c>
      <c r="K324" s="4" t="s">
        <v>61</v>
      </c>
      <c r="L324" s="4" t="s">
        <v>61</v>
      </c>
      <c r="M324" s="4" t="s">
        <v>61</v>
      </c>
      <c r="N324" s="4" t="s">
        <v>61</v>
      </c>
      <c r="O324" s="4" t="s">
        <v>61</v>
      </c>
      <c r="P324" s="4" t="s">
        <v>61</v>
      </c>
      <c r="Q324" s="4" t="s">
        <v>61</v>
      </c>
      <c r="R324" s="4" t="s">
        <v>61</v>
      </c>
      <c r="S324" s="4" t="s">
        <v>61</v>
      </c>
      <c r="T324" s="4" t="s">
        <v>61</v>
      </c>
      <c r="U324" s="4" t="s">
        <v>61</v>
      </c>
      <c r="V324" s="4" t="s">
        <v>61</v>
      </c>
      <c r="W324" s="4" t="s">
        <v>61</v>
      </c>
      <c r="X324" s="4" t="s">
        <v>61</v>
      </c>
      <c r="Y324" s="4" t="s">
        <v>61</v>
      </c>
      <c r="Z324" s="4" t="s">
        <v>61</v>
      </c>
      <c r="AA324" s="4" t="s">
        <v>61</v>
      </c>
      <c r="AB324" s="4" t="s">
        <v>61</v>
      </c>
      <c r="AC324" s="4" t="s">
        <v>61</v>
      </c>
      <c r="AD324" s="4" t="s">
        <v>61</v>
      </c>
      <c r="AE324" s="4" t="s">
        <v>61</v>
      </c>
      <c r="AF324" s="4" t="s">
        <v>61</v>
      </c>
      <c r="AG324" s="32" t="s">
        <v>61</v>
      </c>
    </row>
    <row r="325" spans="1:33" hidden="1" x14ac:dyDescent="0.3">
      <c r="A325" s="115">
        <f>Beosztás!A358</f>
        <v>0</v>
      </c>
      <c r="B325" s="82">
        <f>VLOOKUP(A325,Beosztás!A353:N663,14,)</f>
        <v>0</v>
      </c>
      <c r="C325" s="31" t="s">
        <v>61</v>
      </c>
      <c r="D325" s="4" t="s">
        <v>61</v>
      </c>
      <c r="E325" s="4" t="s">
        <v>61</v>
      </c>
      <c r="F325" s="4" t="s">
        <v>61</v>
      </c>
      <c r="G325" s="4" t="s">
        <v>61</v>
      </c>
      <c r="H325" s="4" t="s">
        <v>61</v>
      </c>
      <c r="I325" s="4" t="s">
        <v>61</v>
      </c>
      <c r="J325" s="4" t="s">
        <v>61</v>
      </c>
      <c r="K325" s="4" t="s">
        <v>61</v>
      </c>
      <c r="L325" s="4" t="s">
        <v>61</v>
      </c>
      <c r="M325" s="4" t="s">
        <v>61</v>
      </c>
      <c r="N325" s="4" t="s">
        <v>61</v>
      </c>
      <c r="O325" s="4" t="s">
        <v>61</v>
      </c>
      <c r="P325" s="4" t="s">
        <v>61</v>
      </c>
      <c r="Q325" s="4" t="s">
        <v>61</v>
      </c>
      <c r="R325" s="4" t="s">
        <v>61</v>
      </c>
      <c r="S325" s="4" t="s">
        <v>61</v>
      </c>
      <c r="T325" s="4" t="s">
        <v>61</v>
      </c>
      <c r="U325" s="4" t="s">
        <v>61</v>
      </c>
      <c r="V325" s="4" t="s">
        <v>61</v>
      </c>
      <c r="W325" s="4" t="s">
        <v>61</v>
      </c>
      <c r="X325" s="4" t="s">
        <v>61</v>
      </c>
      <c r="Y325" s="4" t="s">
        <v>61</v>
      </c>
      <c r="Z325" s="4" t="s">
        <v>61</v>
      </c>
      <c r="AA325" s="4" t="s">
        <v>61</v>
      </c>
      <c r="AB325" s="4" t="s">
        <v>61</v>
      </c>
      <c r="AC325" s="4" t="s">
        <v>61</v>
      </c>
      <c r="AD325" s="4" t="s">
        <v>61</v>
      </c>
      <c r="AE325" s="4" t="s">
        <v>61</v>
      </c>
      <c r="AF325" s="4" t="s">
        <v>61</v>
      </c>
      <c r="AG325" s="32" t="s">
        <v>61</v>
      </c>
    </row>
    <row r="326" spans="1:33" hidden="1" x14ac:dyDescent="0.3">
      <c r="A326" s="115">
        <f>Beosztás!A359</f>
        <v>0</v>
      </c>
      <c r="B326" s="82">
        <f>VLOOKUP(A326,Beosztás!A354:N664,14,)</f>
        <v>0</v>
      </c>
      <c r="C326" s="31" t="s">
        <v>61</v>
      </c>
      <c r="D326" s="4" t="s">
        <v>61</v>
      </c>
      <c r="E326" s="4" t="s">
        <v>61</v>
      </c>
      <c r="F326" s="4" t="s">
        <v>61</v>
      </c>
      <c r="G326" s="4" t="s">
        <v>61</v>
      </c>
      <c r="H326" s="4" t="s">
        <v>61</v>
      </c>
      <c r="I326" s="4" t="s">
        <v>61</v>
      </c>
      <c r="J326" s="4" t="s">
        <v>61</v>
      </c>
      <c r="K326" s="4" t="s">
        <v>61</v>
      </c>
      <c r="L326" s="4" t="s">
        <v>61</v>
      </c>
      <c r="M326" s="4" t="s">
        <v>61</v>
      </c>
      <c r="N326" s="4" t="s">
        <v>61</v>
      </c>
      <c r="O326" s="4" t="s">
        <v>61</v>
      </c>
      <c r="P326" s="4" t="s">
        <v>61</v>
      </c>
      <c r="Q326" s="4" t="s">
        <v>61</v>
      </c>
      <c r="R326" s="4" t="s">
        <v>61</v>
      </c>
      <c r="S326" s="4" t="s">
        <v>61</v>
      </c>
      <c r="T326" s="4" t="s">
        <v>61</v>
      </c>
      <c r="U326" s="4" t="s">
        <v>61</v>
      </c>
      <c r="V326" s="4" t="s">
        <v>61</v>
      </c>
      <c r="W326" s="4" t="s">
        <v>61</v>
      </c>
      <c r="X326" s="4" t="s">
        <v>61</v>
      </c>
      <c r="Y326" s="4" t="s">
        <v>61</v>
      </c>
      <c r="Z326" s="4" t="s">
        <v>61</v>
      </c>
      <c r="AA326" s="4" t="s">
        <v>61</v>
      </c>
      <c r="AB326" s="4" t="s">
        <v>61</v>
      </c>
      <c r="AC326" s="4" t="s">
        <v>61</v>
      </c>
      <c r="AD326" s="4" t="s">
        <v>61</v>
      </c>
      <c r="AE326" s="4" t="s">
        <v>61</v>
      </c>
      <c r="AF326" s="4" t="s">
        <v>61</v>
      </c>
      <c r="AG326" s="32" t="s">
        <v>61</v>
      </c>
    </row>
    <row r="327" spans="1:33" hidden="1" x14ac:dyDescent="0.3">
      <c r="A327" s="115">
        <f>Beosztás!A360</f>
        <v>0</v>
      </c>
      <c r="B327" s="82">
        <f>VLOOKUP(A327,Beosztás!A355:N665,14,)</f>
        <v>0</v>
      </c>
      <c r="C327" s="31" t="s">
        <v>61</v>
      </c>
      <c r="D327" s="4" t="s">
        <v>61</v>
      </c>
      <c r="E327" s="4" t="s">
        <v>61</v>
      </c>
      <c r="F327" s="4" t="s">
        <v>61</v>
      </c>
      <c r="G327" s="4" t="s">
        <v>61</v>
      </c>
      <c r="H327" s="4" t="s">
        <v>61</v>
      </c>
      <c r="I327" s="4" t="s">
        <v>61</v>
      </c>
      <c r="J327" s="4" t="s">
        <v>61</v>
      </c>
      <c r="K327" s="4" t="s">
        <v>61</v>
      </c>
      <c r="L327" s="4" t="s">
        <v>61</v>
      </c>
      <c r="M327" s="4" t="s">
        <v>61</v>
      </c>
      <c r="N327" s="4" t="s">
        <v>61</v>
      </c>
      <c r="O327" s="4" t="s">
        <v>61</v>
      </c>
      <c r="P327" s="4" t="s">
        <v>61</v>
      </c>
      <c r="Q327" s="4" t="s">
        <v>61</v>
      </c>
      <c r="R327" s="4" t="s">
        <v>61</v>
      </c>
      <c r="S327" s="4" t="s">
        <v>61</v>
      </c>
      <c r="T327" s="4" t="s">
        <v>61</v>
      </c>
      <c r="U327" s="4" t="s">
        <v>61</v>
      </c>
      <c r="V327" s="4" t="s">
        <v>61</v>
      </c>
      <c r="W327" s="4" t="s">
        <v>61</v>
      </c>
      <c r="X327" s="4" t="s">
        <v>61</v>
      </c>
      <c r="Y327" s="4" t="s">
        <v>61</v>
      </c>
      <c r="Z327" s="4" t="s">
        <v>61</v>
      </c>
      <c r="AA327" s="4" t="s">
        <v>61</v>
      </c>
      <c r="AB327" s="4" t="s">
        <v>61</v>
      </c>
      <c r="AC327" s="4" t="s">
        <v>61</v>
      </c>
      <c r="AD327" s="4" t="s">
        <v>61</v>
      </c>
      <c r="AE327" s="4" t="s">
        <v>61</v>
      </c>
      <c r="AF327" s="4" t="s">
        <v>61</v>
      </c>
      <c r="AG327" s="32" t="s">
        <v>61</v>
      </c>
    </row>
    <row r="328" spans="1:33" hidden="1" x14ac:dyDescent="0.3">
      <c r="A328" s="115">
        <f>Beosztás!A361</f>
        <v>0</v>
      </c>
      <c r="B328" s="82">
        <f>VLOOKUP(A328,Beosztás!A356:N666,14,)</f>
        <v>0</v>
      </c>
      <c r="C328" s="31" t="s">
        <v>61</v>
      </c>
      <c r="D328" s="4" t="s">
        <v>61</v>
      </c>
      <c r="E328" s="4" t="s">
        <v>61</v>
      </c>
      <c r="F328" s="4" t="s">
        <v>61</v>
      </c>
      <c r="G328" s="4" t="s">
        <v>61</v>
      </c>
      <c r="H328" s="4" t="s">
        <v>61</v>
      </c>
      <c r="I328" s="4" t="s">
        <v>61</v>
      </c>
      <c r="J328" s="4" t="s">
        <v>61</v>
      </c>
      <c r="K328" s="4" t="s">
        <v>61</v>
      </c>
      <c r="L328" s="4" t="s">
        <v>61</v>
      </c>
      <c r="M328" s="4" t="s">
        <v>61</v>
      </c>
      <c r="N328" s="4" t="s">
        <v>61</v>
      </c>
      <c r="O328" s="4" t="s">
        <v>61</v>
      </c>
      <c r="P328" s="4" t="s">
        <v>61</v>
      </c>
      <c r="Q328" s="4" t="s">
        <v>61</v>
      </c>
      <c r="R328" s="4" t="s">
        <v>61</v>
      </c>
      <c r="S328" s="4" t="s">
        <v>61</v>
      </c>
      <c r="T328" s="4" t="s">
        <v>61</v>
      </c>
      <c r="U328" s="4" t="s">
        <v>61</v>
      </c>
      <c r="V328" s="4" t="s">
        <v>61</v>
      </c>
      <c r="W328" s="4" t="s">
        <v>61</v>
      </c>
      <c r="X328" s="4" t="s">
        <v>61</v>
      </c>
      <c r="Y328" s="4" t="s">
        <v>61</v>
      </c>
      <c r="Z328" s="4" t="s">
        <v>61</v>
      </c>
      <c r="AA328" s="4" t="s">
        <v>61</v>
      </c>
      <c r="AB328" s="4" t="s">
        <v>61</v>
      </c>
      <c r="AC328" s="4" t="s">
        <v>61</v>
      </c>
      <c r="AD328" s="4" t="s">
        <v>61</v>
      </c>
      <c r="AE328" s="4" t="s">
        <v>61</v>
      </c>
      <c r="AF328" s="4" t="s">
        <v>61</v>
      </c>
      <c r="AG328" s="32" t="s">
        <v>61</v>
      </c>
    </row>
    <row r="329" spans="1:33" hidden="1" x14ac:dyDescent="0.3">
      <c r="A329" s="115">
        <f>Beosztás!A362</f>
        <v>0</v>
      </c>
      <c r="B329" s="82">
        <f>VLOOKUP(A329,Beosztás!A357:N667,14,)</f>
        <v>0</v>
      </c>
      <c r="C329" s="31" t="s">
        <v>61</v>
      </c>
      <c r="D329" s="4" t="s">
        <v>61</v>
      </c>
      <c r="E329" s="4" t="s">
        <v>61</v>
      </c>
      <c r="F329" s="4" t="s">
        <v>61</v>
      </c>
      <c r="G329" s="4" t="s">
        <v>61</v>
      </c>
      <c r="H329" s="4" t="s">
        <v>61</v>
      </c>
      <c r="I329" s="4" t="s">
        <v>61</v>
      </c>
      <c r="J329" s="4" t="s">
        <v>61</v>
      </c>
      <c r="K329" s="4" t="s">
        <v>61</v>
      </c>
      <c r="L329" s="4" t="s">
        <v>61</v>
      </c>
      <c r="M329" s="4" t="s">
        <v>61</v>
      </c>
      <c r="N329" s="4" t="s">
        <v>61</v>
      </c>
      <c r="O329" s="4" t="s">
        <v>61</v>
      </c>
      <c r="P329" s="4" t="s">
        <v>61</v>
      </c>
      <c r="Q329" s="4" t="s">
        <v>61</v>
      </c>
      <c r="R329" s="4" t="s">
        <v>61</v>
      </c>
      <c r="S329" s="4" t="s">
        <v>61</v>
      </c>
      <c r="T329" s="4" t="s">
        <v>61</v>
      </c>
      <c r="U329" s="4" t="s">
        <v>61</v>
      </c>
      <c r="V329" s="4" t="s">
        <v>61</v>
      </c>
      <c r="W329" s="4" t="s">
        <v>61</v>
      </c>
      <c r="X329" s="4" t="s">
        <v>61</v>
      </c>
      <c r="Y329" s="4" t="s">
        <v>61</v>
      </c>
      <c r="Z329" s="4" t="s">
        <v>61</v>
      </c>
      <c r="AA329" s="4" t="s">
        <v>61</v>
      </c>
      <c r="AB329" s="4" t="s">
        <v>61</v>
      </c>
      <c r="AC329" s="4" t="s">
        <v>61</v>
      </c>
      <c r="AD329" s="4" t="s">
        <v>61</v>
      </c>
      <c r="AE329" s="4" t="s">
        <v>61</v>
      </c>
      <c r="AF329" s="4" t="s">
        <v>61</v>
      </c>
      <c r="AG329" s="32" t="s">
        <v>61</v>
      </c>
    </row>
    <row r="330" spans="1:33" hidden="1" x14ac:dyDescent="0.3">
      <c r="A330" s="115">
        <f>Beosztás!A363</f>
        <v>0</v>
      </c>
      <c r="B330" s="82">
        <f>VLOOKUP(A330,Beosztás!A358:N668,14,)</f>
        <v>0</v>
      </c>
      <c r="C330" s="31" t="s">
        <v>61</v>
      </c>
      <c r="D330" s="4" t="s">
        <v>61</v>
      </c>
      <c r="E330" s="4" t="s">
        <v>61</v>
      </c>
      <c r="F330" s="4" t="s">
        <v>61</v>
      </c>
      <c r="G330" s="4" t="s">
        <v>61</v>
      </c>
      <c r="H330" s="4" t="s">
        <v>61</v>
      </c>
      <c r="I330" s="4" t="s">
        <v>61</v>
      </c>
      <c r="J330" s="4" t="s">
        <v>61</v>
      </c>
      <c r="K330" s="4" t="s">
        <v>61</v>
      </c>
      <c r="L330" s="4" t="s">
        <v>61</v>
      </c>
      <c r="M330" s="4" t="s">
        <v>61</v>
      </c>
      <c r="N330" s="4" t="s">
        <v>61</v>
      </c>
      <c r="O330" s="4" t="s">
        <v>61</v>
      </c>
      <c r="P330" s="4" t="s">
        <v>61</v>
      </c>
      <c r="Q330" s="4" t="s">
        <v>61</v>
      </c>
      <c r="R330" s="4" t="s">
        <v>61</v>
      </c>
      <c r="S330" s="4" t="s">
        <v>61</v>
      </c>
      <c r="T330" s="4" t="s">
        <v>61</v>
      </c>
      <c r="U330" s="4" t="s">
        <v>61</v>
      </c>
      <c r="V330" s="4" t="s">
        <v>61</v>
      </c>
      <c r="W330" s="4" t="s">
        <v>61</v>
      </c>
      <c r="X330" s="4" t="s">
        <v>61</v>
      </c>
      <c r="Y330" s="4" t="s">
        <v>61</v>
      </c>
      <c r="Z330" s="4" t="s">
        <v>61</v>
      </c>
      <c r="AA330" s="4" t="s">
        <v>61</v>
      </c>
      <c r="AB330" s="4" t="s">
        <v>61</v>
      </c>
      <c r="AC330" s="4" t="s">
        <v>61</v>
      </c>
      <c r="AD330" s="4" t="s">
        <v>61</v>
      </c>
      <c r="AE330" s="4" t="s">
        <v>61</v>
      </c>
      <c r="AF330" s="4" t="s">
        <v>61</v>
      </c>
      <c r="AG330" s="32" t="s">
        <v>61</v>
      </c>
    </row>
    <row r="331" spans="1:33" hidden="1" x14ac:dyDescent="0.3">
      <c r="A331" s="115">
        <f>Beosztás!A364</f>
        <v>0</v>
      </c>
      <c r="B331" s="82">
        <f>VLOOKUP(A331,Beosztás!A359:N669,14,)</f>
        <v>0</v>
      </c>
      <c r="C331" s="31" t="s">
        <v>61</v>
      </c>
      <c r="D331" s="4" t="s">
        <v>61</v>
      </c>
      <c r="E331" s="4" t="s">
        <v>61</v>
      </c>
      <c r="F331" s="4" t="s">
        <v>61</v>
      </c>
      <c r="G331" s="4" t="s">
        <v>61</v>
      </c>
      <c r="H331" s="4" t="s">
        <v>61</v>
      </c>
      <c r="I331" s="4" t="s">
        <v>61</v>
      </c>
      <c r="J331" s="4" t="s">
        <v>61</v>
      </c>
      <c r="K331" s="4" t="s">
        <v>61</v>
      </c>
      <c r="L331" s="4" t="s">
        <v>61</v>
      </c>
      <c r="M331" s="4" t="s">
        <v>61</v>
      </c>
      <c r="N331" s="4" t="s">
        <v>61</v>
      </c>
      <c r="O331" s="4" t="s">
        <v>61</v>
      </c>
      <c r="P331" s="4" t="s">
        <v>61</v>
      </c>
      <c r="Q331" s="4" t="s">
        <v>61</v>
      </c>
      <c r="R331" s="4" t="s">
        <v>61</v>
      </c>
      <c r="S331" s="4" t="s">
        <v>61</v>
      </c>
      <c r="T331" s="4" t="s">
        <v>61</v>
      </c>
      <c r="U331" s="4" t="s">
        <v>61</v>
      </c>
      <c r="V331" s="4" t="s">
        <v>61</v>
      </c>
      <c r="W331" s="4" t="s">
        <v>61</v>
      </c>
      <c r="X331" s="4" t="s">
        <v>61</v>
      </c>
      <c r="Y331" s="4" t="s">
        <v>61</v>
      </c>
      <c r="Z331" s="4" t="s">
        <v>61</v>
      </c>
      <c r="AA331" s="4" t="s">
        <v>61</v>
      </c>
      <c r="AB331" s="4" t="s">
        <v>61</v>
      </c>
      <c r="AC331" s="4" t="s">
        <v>61</v>
      </c>
      <c r="AD331" s="4" t="s">
        <v>61</v>
      </c>
      <c r="AE331" s="4" t="s">
        <v>61</v>
      </c>
      <c r="AF331" s="4" t="s">
        <v>61</v>
      </c>
      <c r="AG331" s="32" t="s">
        <v>61</v>
      </c>
    </row>
    <row r="332" spans="1:33" hidden="1" x14ac:dyDescent="0.3">
      <c r="A332" s="115">
        <f>Beosztás!A365</f>
        <v>0</v>
      </c>
      <c r="B332" s="82">
        <f>VLOOKUP(A332,Beosztás!A360:N670,14,)</f>
        <v>0</v>
      </c>
      <c r="C332" s="31" t="s">
        <v>61</v>
      </c>
      <c r="D332" s="4" t="s">
        <v>61</v>
      </c>
      <c r="E332" s="4" t="s">
        <v>61</v>
      </c>
      <c r="F332" s="4" t="s">
        <v>61</v>
      </c>
      <c r="G332" s="4" t="s">
        <v>61</v>
      </c>
      <c r="H332" s="4" t="s">
        <v>61</v>
      </c>
      <c r="I332" s="4" t="s">
        <v>61</v>
      </c>
      <c r="J332" s="4" t="s">
        <v>61</v>
      </c>
      <c r="K332" s="4" t="s">
        <v>61</v>
      </c>
      <c r="L332" s="4" t="s">
        <v>61</v>
      </c>
      <c r="M332" s="4" t="s">
        <v>61</v>
      </c>
      <c r="N332" s="4" t="s">
        <v>61</v>
      </c>
      <c r="O332" s="4" t="s">
        <v>61</v>
      </c>
      <c r="P332" s="4" t="s">
        <v>61</v>
      </c>
      <c r="Q332" s="4" t="s">
        <v>61</v>
      </c>
      <c r="R332" s="4" t="s">
        <v>61</v>
      </c>
      <c r="S332" s="4" t="s">
        <v>61</v>
      </c>
      <c r="T332" s="4" t="s">
        <v>61</v>
      </c>
      <c r="U332" s="4" t="s">
        <v>61</v>
      </c>
      <c r="V332" s="4" t="s">
        <v>61</v>
      </c>
      <c r="W332" s="4" t="s">
        <v>61</v>
      </c>
      <c r="X332" s="4" t="s">
        <v>61</v>
      </c>
      <c r="Y332" s="4" t="s">
        <v>61</v>
      </c>
      <c r="Z332" s="4" t="s">
        <v>61</v>
      </c>
      <c r="AA332" s="4" t="s">
        <v>61</v>
      </c>
      <c r="AB332" s="4" t="s">
        <v>61</v>
      </c>
      <c r="AC332" s="4" t="s">
        <v>61</v>
      </c>
      <c r="AD332" s="4" t="s">
        <v>61</v>
      </c>
      <c r="AE332" s="4" t="s">
        <v>61</v>
      </c>
      <c r="AF332" s="4" t="s">
        <v>61</v>
      </c>
      <c r="AG332" s="32" t="s">
        <v>61</v>
      </c>
    </row>
    <row r="333" spans="1:33" hidden="1" x14ac:dyDescent="0.3">
      <c r="A333" s="115">
        <f>Beosztás!A366</f>
        <v>0</v>
      </c>
      <c r="B333" s="82">
        <f>VLOOKUP(A333,Beosztás!A361:N671,14,)</f>
        <v>0</v>
      </c>
      <c r="C333" s="31" t="s">
        <v>61</v>
      </c>
      <c r="D333" s="4" t="s">
        <v>61</v>
      </c>
      <c r="E333" s="4" t="s">
        <v>61</v>
      </c>
      <c r="F333" s="4" t="s">
        <v>61</v>
      </c>
      <c r="G333" s="4" t="s">
        <v>61</v>
      </c>
      <c r="H333" s="4" t="s">
        <v>61</v>
      </c>
      <c r="I333" s="4" t="s">
        <v>61</v>
      </c>
      <c r="J333" s="4" t="s">
        <v>61</v>
      </c>
      <c r="K333" s="4" t="s">
        <v>61</v>
      </c>
      <c r="L333" s="4" t="s">
        <v>61</v>
      </c>
      <c r="M333" s="4" t="s">
        <v>61</v>
      </c>
      <c r="N333" s="4" t="s">
        <v>61</v>
      </c>
      <c r="O333" s="4" t="s">
        <v>61</v>
      </c>
      <c r="P333" s="4" t="s">
        <v>61</v>
      </c>
      <c r="Q333" s="4" t="s">
        <v>61</v>
      </c>
      <c r="R333" s="4" t="s">
        <v>61</v>
      </c>
      <c r="S333" s="4" t="s">
        <v>61</v>
      </c>
      <c r="T333" s="4" t="s">
        <v>61</v>
      </c>
      <c r="U333" s="4" t="s">
        <v>61</v>
      </c>
      <c r="V333" s="4" t="s">
        <v>61</v>
      </c>
      <c r="W333" s="4" t="s">
        <v>61</v>
      </c>
      <c r="X333" s="4" t="s">
        <v>61</v>
      </c>
      <c r="Y333" s="4" t="s">
        <v>61</v>
      </c>
      <c r="Z333" s="4" t="s">
        <v>61</v>
      </c>
      <c r="AA333" s="4" t="s">
        <v>61</v>
      </c>
      <c r="AB333" s="4" t="s">
        <v>61</v>
      </c>
      <c r="AC333" s="4" t="s">
        <v>61</v>
      </c>
      <c r="AD333" s="4" t="s">
        <v>61</v>
      </c>
      <c r="AE333" s="4" t="s">
        <v>61</v>
      </c>
      <c r="AF333" s="4" t="s">
        <v>61</v>
      </c>
      <c r="AG333" s="32" t="s">
        <v>61</v>
      </c>
    </row>
    <row r="334" spans="1:33" hidden="1" x14ac:dyDescent="0.3">
      <c r="A334" s="115">
        <f>Beosztás!A367</f>
        <v>0</v>
      </c>
      <c r="B334" s="82">
        <f>VLOOKUP(A334,Beosztás!A362:N672,14,)</f>
        <v>0</v>
      </c>
      <c r="C334" s="31" t="s">
        <v>61</v>
      </c>
      <c r="D334" s="4" t="s">
        <v>61</v>
      </c>
      <c r="E334" s="4" t="s">
        <v>61</v>
      </c>
      <c r="F334" s="4" t="s">
        <v>61</v>
      </c>
      <c r="G334" s="4" t="s">
        <v>61</v>
      </c>
      <c r="H334" s="4" t="s">
        <v>61</v>
      </c>
      <c r="I334" s="4" t="s">
        <v>61</v>
      </c>
      <c r="J334" s="4" t="s">
        <v>61</v>
      </c>
      <c r="K334" s="4" t="s">
        <v>61</v>
      </c>
      <c r="L334" s="4" t="s">
        <v>61</v>
      </c>
      <c r="M334" s="4" t="s">
        <v>61</v>
      </c>
      <c r="N334" s="4" t="s">
        <v>61</v>
      </c>
      <c r="O334" s="4" t="s">
        <v>61</v>
      </c>
      <c r="P334" s="4" t="s">
        <v>61</v>
      </c>
      <c r="Q334" s="4" t="s">
        <v>61</v>
      </c>
      <c r="R334" s="4" t="s">
        <v>61</v>
      </c>
      <c r="S334" s="4" t="s">
        <v>61</v>
      </c>
      <c r="T334" s="4" t="s">
        <v>61</v>
      </c>
      <c r="U334" s="4" t="s">
        <v>61</v>
      </c>
      <c r="V334" s="4" t="s">
        <v>61</v>
      </c>
      <c r="W334" s="4" t="s">
        <v>61</v>
      </c>
      <c r="X334" s="4" t="s">
        <v>61</v>
      </c>
      <c r="Y334" s="4" t="s">
        <v>61</v>
      </c>
      <c r="Z334" s="4" t="s">
        <v>61</v>
      </c>
      <c r="AA334" s="4" t="s">
        <v>61</v>
      </c>
      <c r="AB334" s="4" t="s">
        <v>61</v>
      </c>
      <c r="AC334" s="4" t="s">
        <v>61</v>
      </c>
      <c r="AD334" s="4" t="s">
        <v>61</v>
      </c>
      <c r="AE334" s="4" t="s">
        <v>61</v>
      </c>
      <c r="AF334" s="4" t="s">
        <v>61</v>
      </c>
      <c r="AG334" s="32" t="s">
        <v>61</v>
      </c>
    </row>
    <row r="335" spans="1:33" hidden="1" x14ac:dyDescent="0.3">
      <c r="A335" s="115">
        <f>Beosztás!A368</f>
        <v>0</v>
      </c>
      <c r="B335" s="82">
        <f>VLOOKUP(A335,Beosztás!A363:N673,14,)</f>
        <v>0</v>
      </c>
      <c r="C335" s="31" t="s">
        <v>61</v>
      </c>
      <c r="D335" s="4" t="s">
        <v>61</v>
      </c>
      <c r="E335" s="4" t="s">
        <v>61</v>
      </c>
      <c r="F335" s="4" t="s">
        <v>61</v>
      </c>
      <c r="G335" s="4" t="s">
        <v>61</v>
      </c>
      <c r="H335" s="4" t="s">
        <v>61</v>
      </c>
      <c r="I335" s="4" t="s">
        <v>61</v>
      </c>
      <c r="J335" s="4" t="s">
        <v>61</v>
      </c>
      <c r="K335" s="4" t="s">
        <v>61</v>
      </c>
      <c r="L335" s="4" t="s">
        <v>61</v>
      </c>
      <c r="M335" s="4" t="s">
        <v>61</v>
      </c>
      <c r="N335" s="4" t="s">
        <v>61</v>
      </c>
      <c r="O335" s="4" t="s">
        <v>61</v>
      </c>
      <c r="P335" s="4" t="s">
        <v>61</v>
      </c>
      <c r="Q335" s="4" t="s">
        <v>61</v>
      </c>
      <c r="R335" s="4" t="s">
        <v>61</v>
      </c>
      <c r="S335" s="4" t="s">
        <v>61</v>
      </c>
      <c r="T335" s="4" t="s">
        <v>61</v>
      </c>
      <c r="U335" s="4" t="s">
        <v>61</v>
      </c>
      <c r="V335" s="4" t="s">
        <v>61</v>
      </c>
      <c r="W335" s="4" t="s">
        <v>61</v>
      </c>
      <c r="X335" s="4" t="s">
        <v>61</v>
      </c>
      <c r="Y335" s="4" t="s">
        <v>61</v>
      </c>
      <c r="Z335" s="4" t="s">
        <v>61</v>
      </c>
      <c r="AA335" s="4" t="s">
        <v>61</v>
      </c>
      <c r="AB335" s="4" t="s">
        <v>61</v>
      </c>
      <c r="AC335" s="4" t="s">
        <v>61</v>
      </c>
      <c r="AD335" s="4" t="s">
        <v>61</v>
      </c>
      <c r="AE335" s="4" t="s">
        <v>61</v>
      </c>
      <c r="AF335" s="4" t="s">
        <v>61</v>
      </c>
      <c r="AG335" s="32" t="s">
        <v>61</v>
      </c>
    </row>
    <row r="336" spans="1:33" hidden="1" x14ac:dyDescent="0.3">
      <c r="A336" s="115">
        <f>Beosztás!A369</f>
        <v>0</v>
      </c>
      <c r="B336" s="82">
        <f>VLOOKUP(A336,Beosztás!A364:N674,14,)</f>
        <v>0</v>
      </c>
      <c r="C336" s="31" t="s">
        <v>61</v>
      </c>
      <c r="D336" s="4" t="s">
        <v>61</v>
      </c>
      <c r="E336" s="4" t="s">
        <v>61</v>
      </c>
      <c r="F336" s="4" t="s">
        <v>61</v>
      </c>
      <c r="G336" s="4" t="s">
        <v>61</v>
      </c>
      <c r="H336" s="4" t="s">
        <v>61</v>
      </c>
      <c r="I336" s="4" t="s">
        <v>61</v>
      </c>
      <c r="J336" s="4" t="s">
        <v>61</v>
      </c>
      <c r="K336" s="4" t="s">
        <v>61</v>
      </c>
      <c r="L336" s="4" t="s">
        <v>61</v>
      </c>
      <c r="M336" s="4" t="s">
        <v>61</v>
      </c>
      <c r="N336" s="4" t="s">
        <v>61</v>
      </c>
      <c r="O336" s="4" t="s">
        <v>61</v>
      </c>
      <c r="P336" s="4" t="s">
        <v>61</v>
      </c>
      <c r="Q336" s="4" t="s">
        <v>61</v>
      </c>
      <c r="R336" s="4" t="s">
        <v>61</v>
      </c>
      <c r="S336" s="4" t="s">
        <v>61</v>
      </c>
      <c r="T336" s="4" t="s">
        <v>61</v>
      </c>
      <c r="U336" s="4" t="s">
        <v>61</v>
      </c>
      <c r="V336" s="4" t="s">
        <v>61</v>
      </c>
      <c r="W336" s="4" t="s">
        <v>61</v>
      </c>
      <c r="X336" s="4" t="s">
        <v>61</v>
      </c>
      <c r="Y336" s="4" t="s">
        <v>61</v>
      </c>
      <c r="Z336" s="4" t="s">
        <v>61</v>
      </c>
      <c r="AA336" s="4" t="s">
        <v>61</v>
      </c>
      <c r="AB336" s="4" t="s">
        <v>61</v>
      </c>
      <c r="AC336" s="4" t="s">
        <v>61</v>
      </c>
      <c r="AD336" s="4" t="s">
        <v>61</v>
      </c>
      <c r="AE336" s="4" t="s">
        <v>61</v>
      </c>
      <c r="AF336" s="4" t="s">
        <v>61</v>
      </c>
      <c r="AG336" s="32" t="s">
        <v>61</v>
      </c>
    </row>
    <row r="337" spans="1:33" hidden="1" x14ac:dyDescent="0.3">
      <c r="A337" s="115">
        <f>Beosztás!A370</f>
        <v>0</v>
      </c>
      <c r="B337" s="82">
        <f>VLOOKUP(A337,Beosztás!A365:N675,14,)</f>
        <v>0</v>
      </c>
      <c r="C337" s="31" t="s">
        <v>61</v>
      </c>
      <c r="D337" s="4" t="s">
        <v>61</v>
      </c>
      <c r="E337" s="4" t="s">
        <v>61</v>
      </c>
      <c r="F337" s="4" t="s">
        <v>61</v>
      </c>
      <c r="G337" s="4" t="s">
        <v>61</v>
      </c>
      <c r="H337" s="4" t="s">
        <v>61</v>
      </c>
      <c r="I337" s="4" t="s">
        <v>61</v>
      </c>
      <c r="J337" s="4" t="s">
        <v>61</v>
      </c>
      <c r="K337" s="4" t="s">
        <v>61</v>
      </c>
      <c r="L337" s="4" t="s">
        <v>61</v>
      </c>
      <c r="M337" s="4" t="s">
        <v>61</v>
      </c>
      <c r="N337" s="4" t="s">
        <v>61</v>
      </c>
      <c r="O337" s="4" t="s">
        <v>61</v>
      </c>
      <c r="P337" s="4" t="s">
        <v>61</v>
      </c>
      <c r="Q337" s="4" t="s">
        <v>61</v>
      </c>
      <c r="R337" s="4" t="s">
        <v>61</v>
      </c>
      <c r="S337" s="4" t="s">
        <v>61</v>
      </c>
      <c r="T337" s="4" t="s">
        <v>61</v>
      </c>
      <c r="U337" s="4" t="s">
        <v>61</v>
      </c>
      <c r="V337" s="4" t="s">
        <v>61</v>
      </c>
      <c r="W337" s="4" t="s">
        <v>61</v>
      </c>
      <c r="X337" s="4" t="s">
        <v>61</v>
      </c>
      <c r="Y337" s="4" t="s">
        <v>61</v>
      </c>
      <c r="Z337" s="4" t="s">
        <v>61</v>
      </c>
      <c r="AA337" s="4" t="s">
        <v>61</v>
      </c>
      <c r="AB337" s="4" t="s">
        <v>61</v>
      </c>
      <c r="AC337" s="4" t="s">
        <v>61</v>
      </c>
      <c r="AD337" s="4" t="s">
        <v>61</v>
      </c>
      <c r="AE337" s="4" t="s">
        <v>61</v>
      </c>
      <c r="AF337" s="4" t="s">
        <v>61</v>
      </c>
      <c r="AG337" s="32" t="s">
        <v>61</v>
      </c>
    </row>
    <row r="338" spans="1:33" hidden="1" x14ac:dyDescent="0.3">
      <c r="A338" s="115">
        <f>Beosztás!A371</f>
        <v>0</v>
      </c>
      <c r="B338" s="82">
        <f>VLOOKUP(A338,Beosztás!A366:N676,14,)</f>
        <v>0</v>
      </c>
      <c r="C338" s="31" t="s">
        <v>61</v>
      </c>
      <c r="D338" s="4" t="s">
        <v>61</v>
      </c>
      <c r="E338" s="4" t="s">
        <v>61</v>
      </c>
      <c r="F338" s="4" t="s">
        <v>61</v>
      </c>
      <c r="G338" s="4" t="s">
        <v>61</v>
      </c>
      <c r="H338" s="4" t="s">
        <v>61</v>
      </c>
      <c r="I338" s="4" t="s">
        <v>61</v>
      </c>
      <c r="J338" s="4" t="s">
        <v>61</v>
      </c>
      <c r="K338" s="4" t="s">
        <v>61</v>
      </c>
      <c r="L338" s="4" t="s">
        <v>61</v>
      </c>
      <c r="M338" s="4" t="s">
        <v>61</v>
      </c>
      <c r="N338" s="4" t="s">
        <v>61</v>
      </c>
      <c r="O338" s="4" t="s">
        <v>61</v>
      </c>
      <c r="P338" s="4" t="s">
        <v>61</v>
      </c>
      <c r="Q338" s="4" t="s">
        <v>61</v>
      </c>
      <c r="R338" s="4" t="s">
        <v>61</v>
      </c>
      <c r="S338" s="4" t="s">
        <v>61</v>
      </c>
      <c r="T338" s="4" t="s">
        <v>61</v>
      </c>
      <c r="U338" s="4" t="s">
        <v>61</v>
      </c>
      <c r="V338" s="4" t="s">
        <v>61</v>
      </c>
      <c r="W338" s="4" t="s">
        <v>61</v>
      </c>
      <c r="X338" s="4" t="s">
        <v>61</v>
      </c>
      <c r="Y338" s="4" t="s">
        <v>61</v>
      </c>
      <c r="Z338" s="4" t="s">
        <v>61</v>
      </c>
      <c r="AA338" s="4" t="s">
        <v>61</v>
      </c>
      <c r="AB338" s="4" t="s">
        <v>61</v>
      </c>
      <c r="AC338" s="4" t="s">
        <v>61</v>
      </c>
      <c r="AD338" s="4" t="s">
        <v>61</v>
      </c>
      <c r="AE338" s="4" t="s">
        <v>61</v>
      </c>
      <c r="AF338" s="4" t="s">
        <v>61</v>
      </c>
      <c r="AG338" s="32" t="s">
        <v>61</v>
      </c>
    </row>
    <row r="339" spans="1:33" hidden="1" x14ac:dyDescent="0.3">
      <c r="A339" s="115">
        <f>Beosztás!A372</f>
        <v>0</v>
      </c>
      <c r="B339" s="82">
        <f>VLOOKUP(A339,Beosztás!A367:N677,14,)</f>
        <v>0</v>
      </c>
      <c r="C339" s="31" t="s">
        <v>61</v>
      </c>
      <c r="D339" s="4" t="s">
        <v>61</v>
      </c>
      <c r="E339" s="4" t="s">
        <v>61</v>
      </c>
      <c r="F339" s="4" t="s">
        <v>61</v>
      </c>
      <c r="G339" s="4" t="s">
        <v>61</v>
      </c>
      <c r="H339" s="4" t="s">
        <v>61</v>
      </c>
      <c r="I339" s="4" t="s">
        <v>61</v>
      </c>
      <c r="J339" s="4" t="s">
        <v>61</v>
      </c>
      <c r="K339" s="4" t="s">
        <v>61</v>
      </c>
      <c r="L339" s="4" t="s">
        <v>61</v>
      </c>
      <c r="M339" s="4" t="s">
        <v>61</v>
      </c>
      <c r="N339" s="4" t="s">
        <v>61</v>
      </c>
      <c r="O339" s="4" t="s">
        <v>61</v>
      </c>
      <c r="P339" s="4" t="s">
        <v>61</v>
      </c>
      <c r="Q339" s="4" t="s">
        <v>61</v>
      </c>
      <c r="R339" s="4" t="s">
        <v>61</v>
      </c>
      <c r="S339" s="4" t="s">
        <v>61</v>
      </c>
      <c r="T339" s="4" t="s">
        <v>61</v>
      </c>
      <c r="U339" s="4" t="s">
        <v>61</v>
      </c>
      <c r="V339" s="4" t="s">
        <v>61</v>
      </c>
      <c r="W339" s="4" t="s">
        <v>61</v>
      </c>
      <c r="X339" s="4" t="s">
        <v>61</v>
      </c>
      <c r="Y339" s="4" t="s">
        <v>61</v>
      </c>
      <c r="Z339" s="4" t="s">
        <v>61</v>
      </c>
      <c r="AA339" s="4" t="s">
        <v>61</v>
      </c>
      <c r="AB339" s="4" t="s">
        <v>61</v>
      </c>
      <c r="AC339" s="4" t="s">
        <v>61</v>
      </c>
      <c r="AD339" s="4" t="s">
        <v>61</v>
      </c>
      <c r="AE339" s="4" t="s">
        <v>61</v>
      </c>
      <c r="AF339" s="4" t="s">
        <v>61</v>
      </c>
      <c r="AG339" s="32" t="s">
        <v>61</v>
      </c>
    </row>
    <row r="340" spans="1:33" hidden="1" x14ac:dyDescent="0.3">
      <c r="A340" s="115">
        <f>Beosztás!A373</f>
        <v>0</v>
      </c>
      <c r="B340" s="82">
        <f>VLOOKUP(A340,Beosztás!A368:N678,14,)</f>
        <v>0</v>
      </c>
      <c r="C340" s="31" t="s">
        <v>61</v>
      </c>
      <c r="D340" s="4" t="s">
        <v>61</v>
      </c>
      <c r="E340" s="4" t="s">
        <v>61</v>
      </c>
      <c r="F340" s="4" t="s">
        <v>61</v>
      </c>
      <c r="G340" s="4" t="s">
        <v>61</v>
      </c>
      <c r="H340" s="4" t="s">
        <v>61</v>
      </c>
      <c r="I340" s="4" t="s">
        <v>61</v>
      </c>
      <c r="J340" s="4" t="s">
        <v>61</v>
      </c>
      <c r="K340" s="4" t="s">
        <v>61</v>
      </c>
      <c r="L340" s="4" t="s">
        <v>61</v>
      </c>
      <c r="M340" s="4" t="s">
        <v>61</v>
      </c>
      <c r="N340" s="4" t="s">
        <v>61</v>
      </c>
      <c r="O340" s="4" t="s">
        <v>61</v>
      </c>
      <c r="P340" s="4" t="s">
        <v>61</v>
      </c>
      <c r="Q340" s="4" t="s">
        <v>61</v>
      </c>
      <c r="R340" s="4" t="s">
        <v>61</v>
      </c>
      <c r="S340" s="4" t="s">
        <v>61</v>
      </c>
      <c r="T340" s="4" t="s">
        <v>61</v>
      </c>
      <c r="U340" s="4" t="s">
        <v>61</v>
      </c>
      <c r="V340" s="4" t="s">
        <v>61</v>
      </c>
      <c r="W340" s="4" t="s">
        <v>61</v>
      </c>
      <c r="X340" s="4" t="s">
        <v>61</v>
      </c>
      <c r="Y340" s="4" t="s">
        <v>61</v>
      </c>
      <c r="Z340" s="4" t="s">
        <v>61</v>
      </c>
      <c r="AA340" s="4" t="s">
        <v>61</v>
      </c>
      <c r="AB340" s="4" t="s">
        <v>61</v>
      </c>
      <c r="AC340" s="4" t="s">
        <v>61</v>
      </c>
      <c r="AD340" s="4" t="s">
        <v>61</v>
      </c>
      <c r="AE340" s="4" t="s">
        <v>61</v>
      </c>
      <c r="AF340" s="4" t="s">
        <v>61</v>
      </c>
      <c r="AG340" s="32" t="s">
        <v>61</v>
      </c>
    </row>
    <row r="341" spans="1:33" hidden="1" x14ac:dyDescent="0.3">
      <c r="A341" s="115">
        <f>Beosztás!A374</f>
        <v>0</v>
      </c>
      <c r="B341" s="82">
        <f>VLOOKUP(A341,Beosztás!A369:N679,14,)</f>
        <v>0</v>
      </c>
      <c r="C341" s="31" t="s">
        <v>61</v>
      </c>
      <c r="D341" s="4" t="s">
        <v>61</v>
      </c>
      <c r="E341" s="4" t="s">
        <v>61</v>
      </c>
      <c r="F341" s="4" t="s">
        <v>61</v>
      </c>
      <c r="G341" s="4" t="s">
        <v>61</v>
      </c>
      <c r="H341" s="4" t="s">
        <v>61</v>
      </c>
      <c r="I341" s="4" t="s">
        <v>61</v>
      </c>
      <c r="J341" s="4" t="s">
        <v>61</v>
      </c>
      <c r="K341" s="4" t="s">
        <v>61</v>
      </c>
      <c r="L341" s="4" t="s">
        <v>61</v>
      </c>
      <c r="M341" s="4" t="s">
        <v>61</v>
      </c>
      <c r="N341" s="4" t="s">
        <v>61</v>
      </c>
      <c r="O341" s="4" t="s">
        <v>61</v>
      </c>
      <c r="P341" s="4" t="s">
        <v>61</v>
      </c>
      <c r="Q341" s="4" t="s">
        <v>61</v>
      </c>
      <c r="R341" s="4" t="s">
        <v>61</v>
      </c>
      <c r="S341" s="4" t="s">
        <v>61</v>
      </c>
      <c r="T341" s="4" t="s">
        <v>61</v>
      </c>
      <c r="U341" s="4" t="s">
        <v>61</v>
      </c>
      <c r="V341" s="4" t="s">
        <v>61</v>
      </c>
      <c r="W341" s="4" t="s">
        <v>61</v>
      </c>
      <c r="X341" s="4" t="s">
        <v>61</v>
      </c>
      <c r="Y341" s="4" t="s">
        <v>61</v>
      </c>
      <c r="Z341" s="4" t="s">
        <v>61</v>
      </c>
      <c r="AA341" s="4" t="s">
        <v>61</v>
      </c>
      <c r="AB341" s="4" t="s">
        <v>61</v>
      </c>
      <c r="AC341" s="4" t="s">
        <v>61</v>
      </c>
      <c r="AD341" s="4" t="s">
        <v>61</v>
      </c>
      <c r="AE341" s="4" t="s">
        <v>61</v>
      </c>
      <c r="AF341" s="4" t="s">
        <v>61</v>
      </c>
      <c r="AG341" s="32" t="s">
        <v>61</v>
      </c>
    </row>
    <row r="342" spans="1:33" hidden="1" x14ac:dyDescent="0.3">
      <c r="A342" s="115">
        <f>Beosztás!A375</f>
        <v>0</v>
      </c>
      <c r="B342" s="82">
        <f>VLOOKUP(A342,Beosztás!A370:N680,14,)</f>
        <v>0</v>
      </c>
      <c r="C342" s="31" t="s">
        <v>61</v>
      </c>
      <c r="D342" s="4" t="s">
        <v>61</v>
      </c>
      <c r="E342" s="4" t="s">
        <v>61</v>
      </c>
      <c r="F342" s="4" t="s">
        <v>61</v>
      </c>
      <c r="G342" s="4" t="s">
        <v>61</v>
      </c>
      <c r="H342" s="4" t="s">
        <v>61</v>
      </c>
      <c r="I342" s="4" t="s">
        <v>61</v>
      </c>
      <c r="J342" s="4" t="s">
        <v>61</v>
      </c>
      <c r="K342" s="4" t="s">
        <v>61</v>
      </c>
      <c r="L342" s="4" t="s">
        <v>61</v>
      </c>
      <c r="M342" s="4" t="s">
        <v>61</v>
      </c>
      <c r="N342" s="4" t="s">
        <v>61</v>
      </c>
      <c r="O342" s="4" t="s">
        <v>61</v>
      </c>
      <c r="P342" s="4" t="s">
        <v>61</v>
      </c>
      <c r="Q342" s="4" t="s">
        <v>61</v>
      </c>
      <c r="R342" s="4" t="s">
        <v>61</v>
      </c>
      <c r="S342" s="4" t="s">
        <v>61</v>
      </c>
      <c r="T342" s="4" t="s">
        <v>61</v>
      </c>
      <c r="U342" s="4" t="s">
        <v>61</v>
      </c>
      <c r="V342" s="4" t="s">
        <v>61</v>
      </c>
      <c r="W342" s="4" t="s">
        <v>61</v>
      </c>
      <c r="X342" s="4" t="s">
        <v>61</v>
      </c>
      <c r="Y342" s="4" t="s">
        <v>61</v>
      </c>
      <c r="Z342" s="4" t="s">
        <v>61</v>
      </c>
      <c r="AA342" s="4" t="s">
        <v>61</v>
      </c>
      <c r="AB342" s="4" t="s">
        <v>61</v>
      </c>
      <c r="AC342" s="4" t="s">
        <v>61</v>
      </c>
      <c r="AD342" s="4" t="s">
        <v>61</v>
      </c>
      <c r="AE342" s="4" t="s">
        <v>61</v>
      </c>
      <c r="AF342" s="4" t="s">
        <v>61</v>
      </c>
      <c r="AG342" s="32" t="s">
        <v>61</v>
      </c>
    </row>
    <row r="343" spans="1:33" hidden="1" x14ac:dyDescent="0.3">
      <c r="A343" s="115">
        <f>Beosztás!A376</f>
        <v>0</v>
      </c>
      <c r="B343" s="82">
        <f>VLOOKUP(A343,Beosztás!A371:N681,14,)</f>
        <v>0</v>
      </c>
      <c r="C343" s="31" t="s">
        <v>61</v>
      </c>
      <c r="D343" s="4" t="s">
        <v>61</v>
      </c>
      <c r="E343" s="4" t="s">
        <v>61</v>
      </c>
      <c r="F343" s="4" t="s">
        <v>61</v>
      </c>
      <c r="G343" s="4" t="s">
        <v>61</v>
      </c>
      <c r="H343" s="4" t="s">
        <v>61</v>
      </c>
      <c r="I343" s="4" t="s">
        <v>61</v>
      </c>
      <c r="J343" s="4" t="s">
        <v>61</v>
      </c>
      <c r="K343" s="4" t="s">
        <v>61</v>
      </c>
      <c r="L343" s="4" t="s">
        <v>61</v>
      </c>
      <c r="M343" s="4" t="s">
        <v>61</v>
      </c>
      <c r="N343" s="4" t="s">
        <v>61</v>
      </c>
      <c r="O343" s="4" t="s">
        <v>61</v>
      </c>
      <c r="P343" s="4" t="s">
        <v>61</v>
      </c>
      <c r="Q343" s="4" t="s">
        <v>61</v>
      </c>
      <c r="R343" s="4" t="s">
        <v>61</v>
      </c>
      <c r="S343" s="4" t="s">
        <v>61</v>
      </c>
      <c r="T343" s="4" t="s">
        <v>61</v>
      </c>
      <c r="U343" s="4" t="s">
        <v>61</v>
      </c>
      <c r="V343" s="4" t="s">
        <v>61</v>
      </c>
      <c r="W343" s="4" t="s">
        <v>61</v>
      </c>
      <c r="X343" s="4" t="s">
        <v>61</v>
      </c>
      <c r="Y343" s="4" t="s">
        <v>61</v>
      </c>
      <c r="Z343" s="4" t="s">
        <v>61</v>
      </c>
      <c r="AA343" s="4" t="s">
        <v>61</v>
      </c>
      <c r="AB343" s="4" t="s">
        <v>61</v>
      </c>
      <c r="AC343" s="4" t="s">
        <v>61</v>
      </c>
      <c r="AD343" s="4" t="s">
        <v>61</v>
      </c>
      <c r="AE343" s="4" t="s">
        <v>61</v>
      </c>
      <c r="AF343" s="4" t="s">
        <v>61</v>
      </c>
      <c r="AG343" s="32" t="s">
        <v>61</v>
      </c>
    </row>
    <row r="344" spans="1:33" hidden="1" x14ac:dyDescent="0.3">
      <c r="A344" s="115">
        <f>Beosztás!A377</f>
        <v>0</v>
      </c>
      <c r="B344" s="82">
        <f>VLOOKUP(A344,Beosztás!A372:N682,14,)</f>
        <v>0</v>
      </c>
      <c r="C344" s="31" t="s">
        <v>61</v>
      </c>
      <c r="D344" s="4" t="s">
        <v>61</v>
      </c>
      <c r="E344" s="4" t="s">
        <v>61</v>
      </c>
      <c r="F344" s="4" t="s">
        <v>61</v>
      </c>
      <c r="G344" s="4" t="s">
        <v>61</v>
      </c>
      <c r="H344" s="4" t="s">
        <v>61</v>
      </c>
      <c r="I344" s="4" t="s">
        <v>61</v>
      </c>
      <c r="J344" s="4" t="s">
        <v>61</v>
      </c>
      <c r="K344" s="4" t="s">
        <v>61</v>
      </c>
      <c r="L344" s="4" t="s">
        <v>61</v>
      </c>
      <c r="M344" s="4" t="s">
        <v>61</v>
      </c>
      <c r="N344" s="4" t="s">
        <v>61</v>
      </c>
      <c r="O344" s="4" t="s">
        <v>61</v>
      </c>
      <c r="P344" s="4" t="s">
        <v>61</v>
      </c>
      <c r="Q344" s="4" t="s">
        <v>61</v>
      </c>
      <c r="R344" s="4" t="s">
        <v>61</v>
      </c>
      <c r="S344" s="4" t="s">
        <v>61</v>
      </c>
      <c r="T344" s="4" t="s">
        <v>61</v>
      </c>
      <c r="U344" s="4" t="s">
        <v>61</v>
      </c>
      <c r="V344" s="4" t="s">
        <v>61</v>
      </c>
      <c r="W344" s="4" t="s">
        <v>61</v>
      </c>
      <c r="X344" s="4" t="s">
        <v>61</v>
      </c>
      <c r="Y344" s="4" t="s">
        <v>61</v>
      </c>
      <c r="Z344" s="4" t="s">
        <v>61</v>
      </c>
      <c r="AA344" s="4" t="s">
        <v>61</v>
      </c>
      <c r="AB344" s="4" t="s">
        <v>61</v>
      </c>
      <c r="AC344" s="4" t="s">
        <v>61</v>
      </c>
      <c r="AD344" s="4" t="s">
        <v>61</v>
      </c>
      <c r="AE344" s="4" t="s">
        <v>61</v>
      </c>
      <c r="AF344" s="4" t="s">
        <v>61</v>
      </c>
      <c r="AG344" s="32" t="s">
        <v>61</v>
      </c>
    </row>
    <row r="345" spans="1:33" hidden="1" x14ac:dyDescent="0.3">
      <c r="A345" s="115">
        <f>Beosztás!A378</f>
        <v>0</v>
      </c>
      <c r="B345" s="82">
        <f>VLOOKUP(A345,Beosztás!A373:N683,14,)</f>
        <v>0</v>
      </c>
      <c r="C345" s="31" t="s">
        <v>61</v>
      </c>
      <c r="D345" s="4" t="s">
        <v>61</v>
      </c>
      <c r="E345" s="4" t="s">
        <v>61</v>
      </c>
      <c r="F345" s="4" t="s">
        <v>61</v>
      </c>
      <c r="G345" s="4" t="s">
        <v>61</v>
      </c>
      <c r="H345" s="4" t="s">
        <v>61</v>
      </c>
      <c r="I345" s="4" t="s">
        <v>61</v>
      </c>
      <c r="J345" s="4" t="s">
        <v>61</v>
      </c>
      <c r="K345" s="4" t="s">
        <v>61</v>
      </c>
      <c r="L345" s="4" t="s">
        <v>61</v>
      </c>
      <c r="M345" s="4" t="s">
        <v>61</v>
      </c>
      <c r="N345" s="4" t="s">
        <v>61</v>
      </c>
      <c r="O345" s="4" t="s">
        <v>61</v>
      </c>
      <c r="P345" s="4" t="s">
        <v>61</v>
      </c>
      <c r="Q345" s="4" t="s">
        <v>61</v>
      </c>
      <c r="R345" s="4" t="s">
        <v>61</v>
      </c>
      <c r="S345" s="4" t="s">
        <v>61</v>
      </c>
      <c r="T345" s="4" t="s">
        <v>61</v>
      </c>
      <c r="U345" s="4" t="s">
        <v>61</v>
      </c>
      <c r="V345" s="4" t="s">
        <v>61</v>
      </c>
      <c r="W345" s="4" t="s">
        <v>61</v>
      </c>
      <c r="X345" s="4" t="s">
        <v>61</v>
      </c>
      <c r="Y345" s="4" t="s">
        <v>61</v>
      </c>
      <c r="Z345" s="4" t="s">
        <v>61</v>
      </c>
      <c r="AA345" s="4" t="s">
        <v>61</v>
      </c>
      <c r="AB345" s="4" t="s">
        <v>61</v>
      </c>
      <c r="AC345" s="4" t="s">
        <v>61</v>
      </c>
      <c r="AD345" s="4" t="s">
        <v>61</v>
      </c>
      <c r="AE345" s="4" t="s">
        <v>61</v>
      </c>
      <c r="AF345" s="4" t="s">
        <v>61</v>
      </c>
      <c r="AG345" s="32" t="s">
        <v>61</v>
      </c>
    </row>
    <row r="346" spans="1:33" hidden="1" x14ac:dyDescent="0.3">
      <c r="A346" s="115">
        <f>Beosztás!A379</f>
        <v>0</v>
      </c>
      <c r="B346" s="82">
        <f>VLOOKUP(A346,Beosztás!A374:N684,14,)</f>
        <v>0</v>
      </c>
      <c r="C346" s="31" t="s">
        <v>61</v>
      </c>
      <c r="D346" s="4" t="s">
        <v>61</v>
      </c>
      <c r="E346" s="4" t="s">
        <v>61</v>
      </c>
      <c r="F346" s="4" t="s">
        <v>61</v>
      </c>
      <c r="G346" s="4" t="s">
        <v>61</v>
      </c>
      <c r="H346" s="4" t="s">
        <v>61</v>
      </c>
      <c r="I346" s="4" t="s">
        <v>61</v>
      </c>
      <c r="J346" s="4" t="s">
        <v>61</v>
      </c>
      <c r="K346" s="4" t="s">
        <v>61</v>
      </c>
      <c r="L346" s="4" t="s">
        <v>61</v>
      </c>
      <c r="M346" s="4" t="s">
        <v>61</v>
      </c>
      <c r="N346" s="4" t="s">
        <v>61</v>
      </c>
      <c r="O346" s="4" t="s">
        <v>61</v>
      </c>
      <c r="P346" s="4" t="s">
        <v>61</v>
      </c>
      <c r="Q346" s="4" t="s">
        <v>61</v>
      </c>
      <c r="R346" s="4" t="s">
        <v>61</v>
      </c>
      <c r="S346" s="4" t="s">
        <v>61</v>
      </c>
      <c r="T346" s="4" t="s">
        <v>61</v>
      </c>
      <c r="U346" s="4" t="s">
        <v>61</v>
      </c>
      <c r="V346" s="4" t="s">
        <v>61</v>
      </c>
      <c r="W346" s="4" t="s">
        <v>61</v>
      </c>
      <c r="X346" s="4" t="s">
        <v>61</v>
      </c>
      <c r="Y346" s="4" t="s">
        <v>61</v>
      </c>
      <c r="Z346" s="4" t="s">
        <v>61</v>
      </c>
      <c r="AA346" s="4" t="s">
        <v>61</v>
      </c>
      <c r="AB346" s="4" t="s">
        <v>61</v>
      </c>
      <c r="AC346" s="4" t="s">
        <v>61</v>
      </c>
      <c r="AD346" s="4" t="s">
        <v>61</v>
      </c>
      <c r="AE346" s="4" t="s">
        <v>61</v>
      </c>
      <c r="AF346" s="4" t="s">
        <v>61</v>
      </c>
      <c r="AG346" s="32" t="s">
        <v>61</v>
      </c>
    </row>
    <row r="347" spans="1:33" hidden="1" x14ac:dyDescent="0.3">
      <c r="A347" s="115">
        <f>Beosztás!A380</f>
        <v>0</v>
      </c>
      <c r="B347" s="82">
        <f>VLOOKUP(A347,Beosztás!A375:N685,14,)</f>
        <v>0</v>
      </c>
      <c r="C347" s="31" t="s">
        <v>61</v>
      </c>
      <c r="D347" s="4" t="s">
        <v>61</v>
      </c>
      <c r="E347" s="4" t="s">
        <v>61</v>
      </c>
      <c r="F347" s="4" t="s">
        <v>61</v>
      </c>
      <c r="G347" s="4" t="s">
        <v>61</v>
      </c>
      <c r="H347" s="4" t="s">
        <v>61</v>
      </c>
      <c r="I347" s="4" t="s">
        <v>61</v>
      </c>
      <c r="J347" s="4" t="s">
        <v>61</v>
      </c>
      <c r="K347" s="4" t="s">
        <v>61</v>
      </c>
      <c r="L347" s="4" t="s">
        <v>61</v>
      </c>
      <c r="M347" s="4" t="s">
        <v>61</v>
      </c>
      <c r="N347" s="4" t="s">
        <v>61</v>
      </c>
      <c r="O347" s="4" t="s">
        <v>61</v>
      </c>
      <c r="P347" s="4" t="s">
        <v>61</v>
      </c>
      <c r="Q347" s="4" t="s">
        <v>61</v>
      </c>
      <c r="R347" s="4" t="s">
        <v>61</v>
      </c>
      <c r="S347" s="4" t="s">
        <v>61</v>
      </c>
      <c r="T347" s="4" t="s">
        <v>61</v>
      </c>
      <c r="U347" s="4" t="s">
        <v>61</v>
      </c>
      <c r="V347" s="4" t="s">
        <v>61</v>
      </c>
      <c r="W347" s="4" t="s">
        <v>61</v>
      </c>
      <c r="X347" s="4" t="s">
        <v>61</v>
      </c>
      <c r="Y347" s="4" t="s">
        <v>61</v>
      </c>
      <c r="Z347" s="4" t="s">
        <v>61</v>
      </c>
      <c r="AA347" s="4" t="s">
        <v>61</v>
      </c>
      <c r="AB347" s="4" t="s">
        <v>61</v>
      </c>
      <c r="AC347" s="4" t="s">
        <v>61</v>
      </c>
      <c r="AD347" s="4" t="s">
        <v>61</v>
      </c>
      <c r="AE347" s="4" t="s">
        <v>61</v>
      </c>
      <c r="AF347" s="4" t="s">
        <v>61</v>
      </c>
      <c r="AG347" s="32" t="s">
        <v>61</v>
      </c>
    </row>
    <row r="348" spans="1:33" hidden="1" x14ac:dyDescent="0.3">
      <c r="A348" s="115">
        <f>Beosztás!A381</f>
        <v>0</v>
      </c>
      <c r="B348" s="82">
        <f>VLOOKUP(A348,Beosztás!A376:N686,14,)</f>
        <v>0</v>
      </c>
      <c r="C348" s="31" t="s">
        <v>61</v>
      </c>
      <c r="D348" s="4" t="s">
        <v>61</v>
      </c>
      <c r="E348" s="4" t="s">
        <v>61</v>
      </c>
      <c r="F348" s="4" t="s">
        <v>61</v>
      </c>
      <c r="G348" s="4" t="s">
        <v>61</v>
      </c>
      <c r="H348" s="4" t="s">
        <v>61</v>
      </c>
      <c r="I348" s="4" t="s">
        <v>61</v>
      </c>
      <c r="J348" s="4" t="s">
        <v>61</v>
      </c>
      <c r="K348" s="4" t="s">
        <v>61</v>
      </c>
      <c r="L348" s="4" t="s">
        <v>61</v>
      </c>
      <c r="M348" s="4" t="s">
        <v>61</v>
      </c>
      <c r="N348" s="4" t="s">
        <v>61</v>
      </c>
      <c r="O348" s="4" t="s">
        <v>61</v>
      </c>
      <c r="P348" s="4" t="s">
        <v>61</v>
      </c>
      <c r="Q348" s="4" t="s">
        <v>61</v>
      </c>
      <c r="R348" s="4" t="s">
        <v>61</v>
      </c>
      <c r="S348" s="4" t="s">
        <v>61</v>
      </c>
      <c r="T348" s="4" t="s">
        <v>61</v>
      </c>
      <c r="U348" s="4" t="s">
        <v>61</v>
      </c>
      <c r="V348" s="4" t="s">
        <v>61</v>
      </c>
      <c r="W348" s="4" t="s">
        <v>61</v>
      </c>
      <c r="X348" s="4" t="s">
        <v>61</v>
      </c>
      <c r="Y348" s="4" t="s">
        <v>61</v>
      </c>
      <c r="Z348" s="4" t="s">
        <v>61</v>
      </c>
      <c r="AA348" s="4" t="s">
        <v>61</v>
      </c>
      <c r="AB348" s="4" t="s">
        <v>61</v>
      </c>
      <c r="AC348" s="4" t="s">
        <v>61</v>
      </c>
      <c r="AD348" s="4" t="s">
        <v>61</v>
      </c>
      <c r="AE348" s="4" t="s">
        <v>61</v>
      </c>
      <c r="AF348" s="4" t="s">
        <v>61</v>
      </c>
      <c r="AG348" s="32" t="s">
        <v>61</v>
      </c>
    </row>
    <row r="349" spans="1:33" hidden="1" x14ac:dyDescent="0.3">
      <c r="A349" s="115">
        <f>Beosztás!A382</f>
        <v>0</v>
      </c>
      <c r="B349" s="82">
        <f>VLOOKUP(A349,Beosztás!A377:N687,14,)</f>
        <v>0</v>
      </c>
      <c r="C349" s="31" t="s">
        <v>61</v>
      </c>
      <c r="D349" s="4" t="s">
        <v>61</v>
      </c>
      <c r="E349" s="4" t="s">
        <v>61</v>
      </c>
      <c r="F349" s="4" t="s">
        <v>61</v>
      </c>
      <c r="G349" s="4" t="s">
        <v>61</v>
      </c>
      <c r="H349" s="4" t="s">
        <v>61</v>
      </c>
      <c r="I349" s="4" t="s">
        <v>61</v>
      </c>
      <c r="J349" s="4" t="s">
        <v>61</v>
      </c>
      <c r="K349" s="4" t="s">
        <v>61</v>
      </c>
      <c r="L349" s="4" t="s">
        <v>61</v>
      </c>
      <c r="M349" s="4" t="s">
        <v>61</v>
      </c>
      <c r="N349" s="4" t="s">
        <v>61</v>
      </c>
      <c r="O349" s="4" t="s">
        <v>61</v>
      </c>
      <c r="P349" s="4" t="s">
        <v>61</v>
      </c>
      <c r="Q349" s="4" t="s">
        <v>61</v>
      </c>
      <c r="R349" s="4" t="s">
        <v>61</v>
      </c>
      <c r="S349" s="4" t="s">
        <v>61</v>
      </c>
      <c r="T349" s="4" t="s">
        <v>61</v>
      </c>
      <c r="U349" s="4" t="s">
        <v>61</v>
      </c>
      <c r="V349" s="4" t="s">
        <v>61</v>
      </c>
      <c r="W349" s="4" t="s">
        <v>61</v>
      </c>
      <c r="X349" s="4" t="s">
        <v>61</v>
      </c>
      <c r="Y349" s="4" t="s">
        <v>61</v>
      </c>
      <c r="Z349" s="4" t="s">
        <v>61</v>
      </c>
      <c r="AA349" s="4" t="s">
        <v>61</v>
      </c>
      <c r="AB349" s="4" t="s">
        <v>61</v>
      </c>
      <c r="AC349" s="4" t="s">
        <v>61</v>
      </c>
      <c r="AD349" s="4" t="s">
        <v>61</v>
      </c>
      <c r="AE349" s="4" t="s">
        <v>61</v>
      </c>
      <c r="AF349" s="4" t="s">
        <v>61</v>
      </c>
      <c r="AG349" s="32" t="s">
        <v>61</v>
      </c>
    </row>
    <row r="350" spans="1:33" hidden="1" x14ac:dyDescent="0.3">
      <c r="A350" s="115">
        <f>Beosztás!A383</f>
        <v>0</v>
      </c>
      <c r="B350" s="82">
        <f>VLOOKUP(A350,Beosztás!A378:N688,14,)</f>
        <v>0</v>
      </c>
      <c r="C350" s="31" t="s">
        <v>61</v>
      </c>
      <c r="D350" s="4" t="s">
        <v>61</v>
      </c>
      <c r="E350" s="4" t="s">
        <v>61</v>
      </c>
      <c r="F350" s="4" t="s">
        <v>61</v>
      </c>
      <c r="G350" s="4" t="s">
        <v>61</v>
      </c>
      <c r="H350" s="4" t="s">
        <v>61</v>
      </c>
      <c r="I350" s="4" t="s">
        <v>61</v>
      </c>
      <c r="J350" s="4" t="s">
        <v>61</v>
      </c>
      <c r="K350" s="4" t="s">
        <v>61</v>
      </c>
      <c r="L350" s="4" t="s">
        <v>61</v>
      </c>
      <c r="M350" s="4" t="s">
        <v>61</v>
      </c>
      <c r="N350" s="4" t="s">
        <v>61</v>
      </c>
      <c r="O350" s="4" t="s">
        <v>61</v>
      </c>
      <c r="P350" s="4" t="s">
        <v>61</v>
      </c>
      <c r="Q350" s="4" t="s">
        <v>61</v>
      </c>
      <c r="R350" s="4" t="s">
        <v>61</v>
      </c>
      <c r="S350" s="4" t="s">
        <v>61</v>
      </c>
      <c r="T350" s="4" t="s">
        <v>61</v>
      </c>
      <c r="U350" s="4" t="s">
        <v>61</v>
      </c>
      <c r="V350" s="4" t="s">
        <v>61</v>
      </c>
      <c r="W350" s="4" t="s">
        <v>61</v>
      </c>
      <c r="X350" s="4" t="s">
        <v>61</v>
      </c>
      <c r="Y350" s="4" t="s">
        <v>61</v>
      </c>
      <c r="Z350" s="4" t="s">
        <v>61</v>
      </c>
      <c r="AA350" s="4" t="s">
        <v>61</v>
      </c>
      <c r="AB350" s="4" t="s">
        <v>61</v>
      </c>
      <c r="AC350" s="4" t="s">
        <v>61</v>
      </c>
      <c r="AD350" s="4" t="s">
        <v>61</v>
      </c>
      <c r="AE350" s="4" t="s">
        <v>61</v>
      </c>
      <c r="AF350" s="4" t="s">
        <v>61</v>
      </c>
      <c r="AG350" s="32" t="s">
        <v>61</v>
      </c>
    </row>
    <row r="351" spans="1:33" hidden="1" x14ac:dyDescent="0.3">
      <c r="A351" s="115">
        <f>Beosztás!A384</f>
        <v>0</v>
      </c>
      <c r="B351" s="82">
        <f>VLOOKUP(A351,Beosztás!A379:N689,14,)</f>
        <v>0</v>
      </c>
      <c r="C351" s="31" t="s">
        <v>61</v>
      </c>
      <c r="D351" s="4" t="s">
        <v>61</v>
      </c>
      <c r="E351" s="4" t="s">
        <v>61</v>
      </c>
      <c r="F351" s="4" t="s">
        <v>61</v>
      </c>
      <c r="G351" s="4" t="s">
        <v>61</v>
      </c>
      <c r="H351" s="4" t="s">
        <v>61</v>
      </c>
      <c r="I351" s="4" t="s">
        <v>61</v>
      </c>
      <c r="J351" s="4" t="s">
        <v>61</v>
      </c>
      <c r="K351" s="4" t="s">
        <v>61</v>
      </c>
      <c r="L351" s="4" t="s">
        <v>61</v>
      </c>
      <c r="M351" s="4" t="s">
        <v>61</v>
      </c>
      <c r="N351" s="4" t="s">
        <v>61</v>
      </c>
      <c r="O351" s="4" t="s">
        <v>61</v>
      </c>
      <c r="P351" s="4" t="s">
        <v>61</v>
      </c>
      <c r="Q351" s="4" t="s">
        <v>61</v>
      </c>
      <c r="R351" s="4" t="s">
        <v>61</v>
      </c>
      <c r="S351" s="4" t="s">
        <v>61</v>
      </c>
      <c r="T351" s="4" t="s">
        <v>61</v>
      </c>
      <c r="U351" s="4" t="s">
        <v>61</v>
      </c>
      <c r="V351" s="4" t="s">
        <v>61</v>
      </c>
      <c r="W351" s="4" t="s">
        <v>61</v>
      </c>
      <c r="X351" s="4" t="s">
        <v>61</v>
      </c>
      <c r="Y351" s="4" t="s">
        <v>61</v>
      </c>
      <c r="Z351" s="4" t="s">
        <v>61</v>
      </c>
      <c r="AA351" s="4" t="s">
        <v>61</v>
      </c>
      <c r="AB351" s="4" t="s">
        <v>61</v>
      </c>
      <c r="AC351" s="4" t="s">
        <v>61</v>
      </c>
      <c r="AD351" s="4" t="s">
        <v>61</v>
      </c>
      <c r="AE351" s="4" t="s">
        <v>61</v>
      </c>
      <c r="AF351" s="4" t="s">
        <v>61</v>
      </c>
      <c r="AG351" s="32" t="s">
        <v>61</v>
      </c>
    </row>
    <row r="352" spans="1:33" hidden="1" x14ac:dyDescent="0.3">
      <c r="A352" s="115" t="str">
        <f>Beosztás!A385</f>
        <v>Feri</v>
      </c>
      <c r="B352" s="82">
        <f>VLOOKUP(A352,Beosztás!A380:N690,14,)</f>
        <v>0</v>
      </c>
      <c r="C352" s="31" t="s">
        <v>61</v>
      </c>
      <c r="D352" s="4" t="s">
        <v>61</v>
      </c>
      <c r="E352" s="4" t="s">
        <v>61</v>
      </c>
      <c r="F352" s="4" t="s">
        <v>61</v>
      </c>
      <c r="G352" s="4" t="s">
        <v>61</v>
      </c>
      <c r="H352" s="4" t="s">
        <v>61</v>
      </c>
      <c r="I352" s="4" t="s">
        <v>61</v>
      </c>
      <c r="J352" s="4" t="s">
        <v>61</v>
      </c>
      <c r="K352" s="4" t="s">
        <v>61</v>
      </c>
      <c r="L352" s="4" t="s">
        <v>61</v>
      </c>
      <c r="M352" s="4" t="s">
        <v>61</v>
      </c>
      <c r="N352" s="4" t="s">
        <v>61</v>
      </c>
      <c r="O352" s="4" t="s">
        <v>61</v>
      </c>
      <c r="P352" s="4" t="s">
        <v>61</v>
      </c>
      <c r="Q352" s="4" t="s">
        <v>61</v>
      </c>
      <c r="R352" s="4" t="s">
        <v>61</v>
      </c>
      <c r="S352" s="4" t="s">
        <v>61</v>
      </c>
      <c r="T352" s="4" t="s">
        <v>61</v>
      </c>
      <c r="U352" s="4" t="s">
        <v>61</v>
      </c>
      <c r="V352" s="4" t="s">
        <v>61</v>
      </c>
      <c r="W352" s="4" t="s">
        <v>61</v>
      </c>
      <c r="X352" s="4" t="s">
        <v>61</v>
      </c>
      <c r="Y352" s="4" t="s">
        <v>61</v>
      </c>
      <c r="Z352" s="4" t="s">
        <v>61</v>
      </c>
      <c r="AA352" s="4" t="s">
        <v>61</v>
      </c>
      <c r="AB352" s="4" t="s">
        <v>61</v>
      </c>
      <c r="AC352" s="4" t="s">
        <v>61</v>
      </c>
      <c r="AD352" s="4" t="s">
        <v>61</v>
      </c>
      <c r="AE352" s="4" t="s">
        <v>61</v>
      </c>
      <c r="AF352" s="4" t="s">
        <v>61</v>
      </c>
      <c r="AG352" s="32" t="s">
        <v>61</v>
      </c>
    </row>
    <row r="353" spans="1:16383" hidden="1" x14ac:dyDescent="0.3">
      <c r="A353" s="115" t="str">
        <f>Beosztás!A386</f>
        <v>Laczkó Enikő</v>
      </c>
      <c r="B353" s="82">
        <f>VLOOKUP(A353,Beosztás!A381:N691,14,)</f>
        <v>0</v>
      </c>
      <c r="C353" s="31" t="s">
        <v>61</v>
      </c>
      <c r="D353" s="4" t="s">
        <v>61</v>
      </c>
      <c r="E353" s="4" t="s">
        <v>61</v>
      </c>
      <c r="F353" s="4" t="s">
        <v>61</v>
      </c>
      <c r="G353" s="4" t="s">
        <v>61</v>
      </c>
      <c r="H353" s="4" t="s">
        <v>61</v>
      </c>
      <c r="I353" s="4" t="s">
        <v>61</v>
      </c>
      <c r="J353" s="4" t="s">
        <v>61</v>
      </c>
      <c r="K353" s="4" t="s">
        <v>61</v>
      </c>
      <c r="L353" s="4" t="s">
        <v>61</v>
      </c>
      <c r="M353" s="4" t="s">
        <v>61</v>
      </c>
      <c r="N353" s="4" t="s">
        <v>61</v>
      </c>
      <c r="O353" s="4" t="s">
        <v>61</v>
      </c>
      <c r="P353" s="4" t="s">
        <v>61</v>
      </c>
      <c r="Q353" s="4" t="s">
        <v>61</v>
      </c>
      <c r="R353" s="4" t="s">
        <v>61</v>
      </c>
      <c r="S353" s="4" t="s">
        <v>61</v>
      </c>
      <c r="T353" s="4" t="s">
        <v>61</v>
      </c>
      <c r="U353" s="4" t="s">
        <v>61</v>
      </c>
      <c r="V353" s="4" t="s">
        <v>61</v>
      </c>
      <c r="W353" s="4" t="s">
        <v>61</v>
      </c>
      <c r="X353" s="4" t="s">
        <v>61</v>
      </c>
      <c r="Y353" s="4" t="s">
        <v>61</v>
      </c>
      <c r="Z353" s="4" t="s">
        <v>61</v>
      </c>
      <c r="AA353" s="4" t="s">
        <v>61</v>
      </c>
      <c r="AB353" s="4" t="s">
        <v>61</v>
      </c>
      <c r="AC353" s="4" t="s">
        <v>61</v>
      </c>
      <c r="AD353" s="4" t="s">
        <v>61</v>
      </c>
      <c r="AE353" s="4" t="s">
        <v>61</v>
      </c>
      <c r="AF353" s="4" t="s">
        <v>61</v>
      </c>
      <c r="AG353" s="32" t="s">
        <v>61</v>
      </c>
    </row>
    <row r="354" spans="1:16383" hidden="1" x14ac:dyDescent="0.3">
      <c r="A354" s="115" t="str">
        <f>Beosztás!A387</f>
        <v>Palánkainé Tóth Katalin</v>
      </c>
      <c r="B354" s="82">
        <f>VLOOKUP(A354,Beosztás!A382:N692,14,)</f>
        <v>0</v>
      </c>
      <c r="C354" s="31" t="s">
        <v>61</v>
      </c>
      <c r="D354" s="4" t="s">
        <v>61</v>
      </c>
      <c r="E354" s="4" t="s">
        <v>61</v>
      </c>
      <c r="F354" s="4" t="s">
        <v>61</v>
      </c>
      <c r="G354" s="4" t="s">
        <v>61</v>
      </c>
      <c r="H354" s="4" t="s">
        <v>61</v>
      </c>
      <c r="I354" s="4" t="s">
        <v>61</v>
      </c>
      <c r="J354" s="4" t="s">
        <v>61</v>
      </c>
      <c r="K354" s="4" t="s">
        <v>61</v>
      </c>
      <c r="L354" s="4" t="s">
        <v>61</v>
      </c>
      <c r="M354" s="4" t="s">
        <v>61</v>
      </c>
      <c r="N354" s="4" t="s">
        <v>61</v>
      </c>
      <c r="O354" s="4" t="s">
        <v>61</v>
      </c>
      <c r="P354" s="4" t="s">
        <v>61</v>
      </c>
      <c r="Q354" s="4" t="s">
        <v>61</v>
      </c>
      <c r="R354" s="4" t="s">
        <v>61</v>
      </c>
      <c r="S354" s="4" t="s">
        <v>61</v>
      </c>
      <c r="T354" s="4" t="s">
        <v>61</v>
      </c>
      <c r="U354" s="4" t="s">
        <v>61</v>
      </c>
      <c r="V354" s="4" t="s">
        <v>61</v>
      </c>
      <c r="W354" s="4" t="s">
        <v>61</v>
      </c>
      <c r="X354" s="4" t="s">
        <v>61</v>
      </c>
      <c r="Y354" s="4" t="s">
        <v>61</v>
      </c>
      <c r="Z354" s="4" t="s">
        <v>61</v>
      </c>
      <c r="AA354" s="4" t="s">
        <v>61</v>
      </c>
      <c r="AB354" s="4" t="s">
        <v>61</v>
      </c>
      <c r="AC354" s="4" t="s">
        <v>61</v>
      </c>
      <c r="AD354" s="4" t="s">
        <v>61</v>
      </c>
      <c r="AE354" s="4" t="s">
        <v>61</v>
      </c>
      <c r="AF354" s="4" t="s">
        <v>61</v>
      </c>
      <c r="AG354" s="32" t="s">
        <v>61</v>
      </c>
    </row>
    <row r="355" spans="1:16383" hidden="1" x14ac:dyDescent="0.3">
      <c r="A355" s="115" t="str">
        <f>Beosztás!A388</f>
        <v>Zsolnai Zsuzsanna</v>
      </c>
      <c r="B355" s="82">
        <f>VLOOKUP(A355,Beosztás!A383:N693,14,)</f>
        <v>0</v>
      </c>
      <c r="C355" s="31" t="s">
        <v>61</v>
      </c>
      <c r="D355" s="4" t="s">
        <v>61</v>
      </c>
      <c r="E355" s="4" t="s">
        <v>61</v>
      </c>
      <c r="F355" s="4" t="s">
        <v>61</v>
      </c>
      <c r="G355" s="4" t="s">
        <v>61</v>
      </c>
      <c r="H355" s="4" t="s">
        <v>61</v>
      </c>
      <c r="I355" s="4" t="s">
        <v>61</v>
      </c>
      <c r="J355" s="4" t="s">
        <v>61</v>
      </c>
      <c r="K355" s="4" t="s">
        <v>61</v>
      </c>
      <c r="L355" s="4" t="s">
        <v>61</v>
      </c>
      <c r="M355" s="4" t="s">
        <v>61</v>
      </c>
      <c r="N355" s="4" t="s">
        <v>61</v>
      </c>
      <c r="O355" s="4" t="s">
        <v>61</v>
      </c>
      <c r="P355" s="4" t="s">
        <v>61</v>
      </c>
      <c r="Q355" s="4" t="s">
        <v>61</v>
      </c>
      <c r="R355" s="4" t="s">
        <v>61</v>
      </c>
      <c r="S355" s="4" t="s">
        <v>61</v>
      </c>
      <c r="T355" s="4" t="s">
        <v>61</v>
      </c>
      <c r="U355" s="4" t="s">
        <v>61</v>
      </c>
      <c r="V355" s="4" t="s">
        <v>61</v>
      </c>
      <c r="W355" s="4" t="s">
        <v>61</v>
      </c>
      <c r="X355" s="4" t="s">
        <v>61</v>
      </c>
      <c r="Y355" s="4" t="s">
        <v>61</v>
      </c>
      <c r="Z355" s="4" t="s">
        <v>61</v>
      </c>
      <c r="AA355" s="4" t="s">
        <v>61</v>
      </c>
      <c r="AB355" s="4" t="s">
        <v>61</v>
      </c>
      <c r="AC355" s="4" t="s">
        <v>61</v>
      </c>
      <c r="AD355" s="4" t="s">
        <v>61</v>
      </c>
      <c r="AE355" s="4" t="s">
        <v>61</v>
      </c>
      <c r="AF355" s="4" t="s">
        <v>61</v>
      </c>
      <c r="AG355" s="32" t="s">
        <v>61</v>
      </c>
    </row>
    <row r="356" spans="1:16383" hidden="1" x14ac:dyDescent="0.3">
      <c r="A356" s="115" t="str">
        <f>Beosztás!A389</f>
        <v xml:space="preserve">Samír Ágnes </v>
      </c>
      <c r="B356" s="82" t="str">
        <f>VLOOKUP(A356,Beosztás!A384:N694,14,)</f>
        <v>nem</v>
      </c>
      <c r="C356" s="31" t="s">
        <v>61</v>
      </c>
      <c r="D356" s="4" t="s">
        <v>61</v>
      </c>
      <c r="E356" s="4" t="s">
        <v>61</v>
      </c>
      <c r="F356" s="4" t="s">
        <v>61</v>
      </c>
      <c r="G356" s="4" t="s">
        <v>61</v>
      </c>
      <c r="H356" s="4" t="s">
        <v>61</v>
      </c>
      <c r="I356" s="4" t="s">
        <v>61</v>
      </c>
      <c r="J356" s="4" t="s">
        <v>61</v>
      </c>
      <c r="K356" s="4" t="s">
        <v>61</v>
      </c>
      <c r="L356" s="4" t="s">
        <v>61</v>
      </c>
      <c r="M356" s="4" t="s">
        <v>61</v>
      </c>
      <c r="N356" s="4" t="s">
        <v>61</v>
      </c>
      <c r="O356" s="4" t="s">
        <v>61</v>
      </c>
      <c r="P356" s="4" t="s">
        <v>61</v>
      </c>
      <c r="Q356" s="4" t="s">
        <v>61</v>
      </c>
      <c r="R356" s="4" t="s">
        <v>61</v>
      </c>
      <c r="S356" s="4" t="s">
        <v>61</v>
      </c>
      <c r="T356" s="4" t="s">
        <v>61</v>
      </c>
      <c r="U356" s="4" t="s">
        <v>61</v>
      </c>
      <c r="V356" s="4" t="s">
        <v>61</v>
      </c>
      <c r="W356" s="4" t="s">
        <v>61</v>
      </c>
      <c r="X356" s="4" t="s">
        <v>61</v>
      </c>
      <c r="Y356" s="4" t="s">
        <v>61</v>
      </c>
      <c r="Z356" s="4" t="s">
        <v>61</v>
      </c>
      <c r="AA356" s="4" t="s">
        <v>61</v>
      </c>
      <c r="AB356" s="4" t="s">
        <v>61</v>
      </c>
      <c r="AC356" s="4" t="s">
        <v>61</v>
      </c>
      <c r="AD356" s="4" t="s">
        <v>61</v>
      </c>
      <c r="AE356" s="4" t="s">
        <v>61</v>
      </c>
      <c r="AF356" s="4" t="s">
        <v>61</v>
      </c>
      <c r="AG356" s="32" t="s">
        <v>61</v>
      </c>
    </row>
    <row r="357" spans="1:16383" hidden="1" x14ac:dyDescent="0.3">
      <c r="C357" s="31" t="str">
        <f>IF($B357="igen",Beosztás!#REF!,"")</f>
        <v/>
      </c>
      <c r="D357" s="4" t="str">
        <f>IF($B357="igen",Beosztás!#REF!,"")</f>
        <v/>
      </c>
      <c r="E357" s="4" t="str">
        <f>IF($B357="igen",Beosztás!#REF!,"")</f>
        <v/>
      </c>
      <c r="F357" s="4" t="str">
        <f>IF($B357="igen",Beosztás!#REF!,"")</f>
        <v/>
      </c>
      <c r="G357" s="4" t="str">
        <f>IF($B357="igen",Beosztás!#REF!,"")</f>
        <v/>
      </c>
      <c r="H357" s="4" t="str">
        <f>IF($B357="igen",Beosztás!#REF!,"")</f>
        <v/>
      </c>
      <c r="I357" s="4" t="str">
        <f>IF($B357="igen",Beosztás!#REF!,"")</f>
        <v/>
      </c>
      <c r="J357" s="4" t="str">
        <f>IF($B357="igen",Beosztás!#REF!,"")</f>
        <v/>
      </c>
      <c r="K357" s="4" t="str">
        <f>IF($B357="igen",Beosztás!#REF!,"")</f>
        <v/>
      </c>
      <c r="L357" s="4" t="str">
        <f>IF($B357="igen",Beosztás!#REF!,"")</f>
        <v/>
      </c>
      <c r="M357" s="4" t="str">
        <f>IF($B357="igen",Beosztás!#REF!,"")</f>
        <v/>
      </c>
      <c r="N357" s="4" t="str">
        <f>IF($B357="igen",Beosztás!#REF!,"")</f>
        <v/>
      </c>
      <c r="O357" s="4" t="str">
        <f>IF($B357="igen",Beosztás!#REF!,"")</f>
        <v/>
      </c>
      <c r="P357" s="4" t="str">
        <f>IF($B357="igen",Beosztás!#REF!,"")</f>
        <v/>
      </c>
      <c r="Q357" s="4" t="str">
        <f>IF($B357="igen",Beosztás!#REF!,"")</f>
        <v/>
      </c>
      <c r="R357" s="4" t="str">
        <f>IF($B357="igen",Beosztás!#REF!,"")</f>
        <v/>
      </c>
      <c r="S357" s="4" t="str">
        <f>IF($B357="igen",Beosztás!#REF!,"")</f>
        <v/>
      </c>
      <c r="T357" s="4" t="str">
        <f>IF($B357="igen",Beosztás!#REF!,"")</f>
        <v/>
      </c>
      <c r="U357" s="4" t="str">
        <f>IF($B357="igen",Beosztás!#REF!,"")</f>
        <v/>
      </c>
      <c r="V357" s="4" t="str">
        <f>IF($B357="igen",Beosztás!#REF!,"")</f>
        <v/>
      </c>
      <c r="W357" s="4" t="str">
        <f>IF($B357="igen",Beosztás!#REF!,"")</f>
        <v/>
      </c>
      <c r="X357" s="4" t="str">
        <f>IF($B357="igen",Beosztás!#REF!,"")</f>
        <v/>
      </c>
      <c r="Y357" s="4" t="str">
        <f>IF($B357="igen",Beosztás!#REF!,"")</f>
        <v/>
      </c>
      <c r="Z357" s="4" t="str">
        <f>IF($B357="igen",Beosztás!#REF!,"")</f>
        <v/>
      </c>
      <c r="AA357" s="4" t="str">
        <f>IF($B357="igen",Beosztás!#REF!,"")</f>
        <v/>
      </c>
      <c r="AB357" s="4" t="str">
        <f>IF($B357="igen",Beosztás!#REF!,"")</f>
        <v/>
      </c>
      <c r="AC357" s="4" t="str">
        <f>IF($B357="igen",Beosztás!#REF!,"")</f>
        <v/>
      </c>
      <c r="AD357" s="4" t="str">
        <f>IF($B357="igen",Beosztás!#REF!,"")</f>
        <v/>
      </c>
      <c r="AE357" s="4" t="str">
        <f>IF($B357="igen",Beosztás!#REF!,"")</f>
        <v/>
      </c>
      <c r="AF357" s="4" t="str">
        <f>IF($B357="igen",Beosztás!#REF!,"")</f>
        <v/>
      </c>
      <c r="AG357" s="32" t="str">
        <f>IF($B357="igen",Beosztás!AX386,"")</f>
        <v/>
      </c>
    </row>
    <row r="358" spans="1:16383" s="138" customFormat="1" hidden="1" x14ac:dyDescent="0.3">
      <c r="A358" s="160" t="s">
        <v>62</v>
      </c>
      <c r="B358" s="82"/>
      <c r="C358" s="162"/>
      <c r="D358" s="162"/>
      <c r="E358" s="162"/>
      <c r="F358" s="162"/>
      <c r="G358" s="162"/>
      <c r="H358" s="162"/>
      <c r="I358" s="162"/>
      <c r="J358" s="162"/>
      <c r="K358" s="162"/>
      <c r="L358" s="162"/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  <c r="AA358" s="162"/>
      <c r="AB358" s="162"/>
      <c r="AC358" s="162"/>
      <c r="AD358" s="162"/>
      <c r="AE358" s="162"/>
      <c r="AF358" s="162"/>
      <c r="AG358" s="163"/>
    </row>
    <row r="359" spans="1:16383" s="138" customFormat="1" ht="15" hidden="1" thickBot="1" x14ac:dyDescent="0.35">
      <c r="A359" s="161" t="s">
        <v>63</v>
      </c>
      <c r="B359" s="82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  <c r="AD359" s="164"/>
      <c r="AE359" s="164"/>
      <c r="AF359" s="164"/>
      <c r="AG359" s="165"/>
    </row>
    <row r="360" spans="1:16383" ht="0.75" hidden="1" customHeight="1" thickBot="1" x14ac:dyDescent="0.35">
      <c r="A360" s="153" t="s">
        <v>64</v>
      </c>
      <c r="C360" s="12">
        <f t="shared" ref="C360:AG360" si="19">COUNTIF(C5:C357,"video")</f>
        <v>0</v>
      </c>
      <c r="D360" s="13">
        <f t="shared" si="19"/>
        <v>0</v>
      </c>
      <c r="E360" s="13">
        <f t="shared" si="19"/>
        <v>0</v>
      </c>
      <c r="F360" s="13">
        <f t="shared" si="19"/>
        <v>0</v>
      </c>
      <c r="G360" s="13">
        <f t="shared" si="19"/>
        <v>0</v>
      </c>
      <c r="H360" s="13">
        <f t="shared" si="19"/>
        <v>0</v>
      </c>
      <c r="I360" s="13">
        <f t="shared" si="19"/>
        <v>0</v>
      </c>
      <c r="J360" s="13">
        <f t="shared" si="19"/>
        <v>0</v>
      </c>
      <c r="K360" s="13">
        <f t="shared" si="19"/>
        <v>0</v>
      </c>
      <c r="L360" s="13">
        <f t="shared" si="19"/>
        <v>0</v>
      </c>
      <c r="M360" s="13">
        <f t="shared" si="19"/>
        <v>0</v>
      </c>
      <c r="N360" s="13">
        <f t="shared" si="19"/>
        <v>0</v>
      </c>
      <c r="O360" s="13">
        <f t="shared" si="19"/>
        <v>0</v>
      </c>
      <c r="P360" s="13">
        <f t="shared" si="19"/>
        <v>0</v>
      </c>
      <c r="Q360" s="13">
        <f t="shared" si="19"/>
        <v>0</v>
      </c>
      <c r="R360" s="13">
        <f t="shared" si="19"/>
        <v>0</v>
      </c>
      <c r="S360" s="13">
        <f t="shared" si="19"/>
        <v>0</v>
      </c>
      <c r="T360" s="13">
        <f t="shared" si="19"/>
        <v>0</v>
      </c>
      <c r="U360" s="13">
        <f t="shared" si="19"/>
        <v>0</v>
      </c>
      <c r="V360" s="13">
        <f t="shared" si="19"/>
        <v>0</v>
      </c>
      <c r="W360" s="13">
        <f t="shared" si="19"/>
        <v>0</v>
      </c>
      <c r="X360" s="13">
        <f t="shared" si="19"/>
        <v>0</v>
      </c>
      <c r="Y360" s="13">
        <f t="shared" si="19"/>
        <v>0</v>
      </c>
      <c r="Z360" s="13">
        <f t="shared" si="19"/>
        <v>0</v>
      </c>
      <c r="AA360" s="13">
        <f t="shared" si="19"/>
        <v>0</v>
      </c>
      <c r="AB360" s="13">
        <f t="shared" si="19"/>
        <v>0</v>
      </c>
      <c r="AC360" s="13">
        <f t="shared" si="19"/>
        <v>0</v>
      </c>
      <c r="AD360" s="13">
        <f t="shared" si="19"/>
        <v>0</v>
      </c>
      <c r="AE360" s="13">
        <f t="shared" si="19"/>
        <v>0</v>
      </c>
      <c r="AF360" s="13">
        <f t="shared" si="19"/>
        <v>0</v>
      </c>
      <c r="AG360" s="14">
        <f t="shared" si="19"/>
        <v>0</v>
      </c>
    </row>
    <row r="361" spans="1:16383" ht="15" thickBot="1" x14ac:dyDescent="0.35"/>
    <row r="362" spans="1:16383" x14ac:dyDescent="0.3">
      <c r="A362" s="160" t="s">
        <v>62</v>
      </c>
      <c r="C362" s="488"/>
      <c r="D362" s="342"/>
      <c r="E362" s="342"/>
      <c r="F362" s="342"/>
      <c r="G362" s="342"/>
      <c r="H362" s="342"/>
      <c r="I362" s="488"/>
      <c r="J362" s="488"/>
      <c r="K362" s="342"/>
      <c r="L362" s="342"/>
      <c r="M362" s="342"/>
      <c r="N362" s="342"/>
      <c r="O362" s="342"/>
      <c r="P362" s="488"/>
      <c r="Q362" s="488"/>
      <c r="R362" s="342"/>
      <c r="S362" s="342"/>
      <c r="T362" s="342"/>
      <c r="U362" s="342"/>
      <c r="V362" s="342"/>
      <c r="W362" s="488"/>
      <c r="X362" s="488"/>
      <c r="Y362" s="342"/>
      <c r="Z362" s="342"/>
      <c r="AA362" s="342"/>
      <c r="AB362" s="342"/>
      <c r="AC362" s="342"/>
      <c r="AD362" s="488"/>
      <c r="AE362" s="488"/>
      <c r="AF362" s="342"/>
      <c r="AG362" s="342"/>
    </row>
    <row r="363" spans="1:16383" ht="15" thickBot="1" x14ac:dyDescent="0.35">
      <c r="A363" s="161" t="s">
        <v>63</v>
      </c>
      <c r="C363" s="488"/>
      <c r="D363" s="342"/>
      <c r="E363" s="342"/>
      <c r="F363" s="342"/>
      <c r="G363" s="342"/>
      <c r="H363" s="342"/>
      <c r="I363" s="488"/>
      <c r="J363" s="488"/>
      <c r="K363" s="342"/>
      <c r="L363" s="342"/>
      <c r="M363" s="342"/>
      <c r="N363" s="342"/>
      <c r="O363" s="342"/>
      <c r="P363" s="488"/>
      <c r="Q363" s="488"/>
      <c r="R363" s="342"/>
      <c r="S363" s="342"/>
      <c r="T363" s="342"/>
      <c r="U363" s="342"/>
      <c r="V363" s="342"/>
      <c r="W363" s="488"/>
      <c r="X363" s="488"/>
      <c r="Y363" s="342"/>
      <c r="Z363" s="342"/>
      <c r="AA363" s="342"/>
      <c r="AB363" s="342"/>
      <c r="AC363" s="342"/>
      <c r="AD363" s="488"/>
      <c r="AE363" s="488"/>
      <c r="AF363" s="342"/>
      <c r="AG363" s="342"/>
    </row>
    <row r="364" spans="1:16383" s="382" customFormat="1" ht="15" thickBot="1" x14ac:dyDescent="0.35">
      <c r="A364" s="379"/>
      <c r="B364" s="82"/>
      <c r="C364" s="380"/>
      <c r="D364" s="380"/>
      <c r="E364" s="380"/>
      <c r="F364" s="380"/>
      <c r="G364" s="380"/>
      <c r="H364" s="380"/>
      <c r="I364" s="380"/>
      <c r="J364" s="380"/>
      <c r="K364" s="380"/>
      <c r="L364" s="380"/>
      <c r="M364" s="380"/>
      <c r="N364" s="380"/>
      <c r="O364" s="381"/>
      <c r="P364" s="380"/>
      <c r="Q364" s="380"/>
      <c r="R364" s="380"/>
      <c r="S364" s="380"/>
      <c r="T364" s="380"/>
      <c r="U364" s="380"/>
      <c r="V364" s="380"/>
      <c r="W364" s="380"/>
      <c r="X364" s="380"/>
      <c r="Y364" s="380"/>
      <c r="Z364" s="380"/>
      <c r="AA364" s="380"/>
      <c r="AB364" s="380"/>
      <c r="AC364" s="381"/>
      <c r="AD364" s="380"/>
      <c r="AE364" s="380"/>
      <c r="AF364" s="380"/>
      <c r="AG364" s="380"/>
    </row>
    <row r="365" spans="1:16383" ht="15" thickBot="1" x14ac:dyDescent="0.35">
      <c r="A365" s="160" t="s">
        <v>240</v>
      </c>
      <c r="B365" s="374"/>
      <c r="C365" s="374">
        <f>COUNTIF(C5:C360,"Video 8-16")</f>
        <v>0</v>
      </c>
      <c r="D365" s="374">
        <f t="shared" ref="D365:AG365" si="20">COUNTIF(D5:D360,"Video 8-16")</f>
        <v>12</v>
      </c>
      <c r="E365" s="374">
        <f t="shared" si="20"/>
        <v>12</v>
      </c>
      <c r="F365" s="374">
        <f t="shared" si="20"/>
        <v>12</v>
      </c>
      <c r="G365" s="374">
        <f t="shared" si="20"/>
        <v>12</v>
      </c>
      <c r="H365" s="374">
        <f t="shared" si="20"/>
        <v>10</v>
      </c>
      <c r="I365" s="374">
        <f t="shared" si="20"/>
        <v>0</v>
      </c>
      <c r="J365" s="374">
        <f t="shared" si="20"/>
        <v>0</v>
      </c>
      <c r="K365" s="374">
        <f t="shared" si="20"/>
        <v>12</v>
      </c>
      <c r="L365" s="374">
        <f t="shared" si="20"/>
        <v>13</v>
      </c>
      <c r="M365" s="374">
        <f t="shared" si="20"/>
        <v>13</v>
      </c>
      <c r="N365" s="374">
        <f t="shared" si="20"/>
        <v>12</v>
      </c>
      <c r="O365" s="374">
        <f t="shared" si="20"/>
        <v>10</v>
      </c>
      <c r="P365" s="374">
        <f t="shared" si="20"/>
        <v>0</v>
      </c>
      <c r="Q365" s="374">
        <f t="shared" si="20"/>
        <v>0</v>
      </c>
      <c r="R365" s="374">
        <f t="shared" si="20"/>
        <v>14</v>
      </c>
      <c r="S365" s="374">
        <f t="shared" si="20"/>
        <v>14</v>
      </c>
      <c r="T365" s="374">
        <f t="shared" si="20"/>
        <v>14</v>
      </c>
      <c r="U365" s="374">
        <f t="shared" si="20"/>
        <v>14</v>
      </c>
      <c r="V365" s="374">
        <f t="shared" si="20"/>
        <v>14</v>
      </c>
      <c r="W365" s="374">
        <f t="shared" si="20"/>
        <v>0</v>
      </c>
      <c r="X365" s="374">
        <f t="shared" si="20"/>
        <v>0</v>
      </c>
      <c r="Y365" s="374">
        <f t="shared" si="20"/>
        <v>13</v>
      </c>
      <c r="Z365" s="374">
        <f t="shared" si="20"/>
        <v>13</v>
      </c>
      <c r="AA365" s="374">
        <f t="shared" si="20"/>
        <v>13</v>
      </c>
      <c r="AB365" s="374">
        <f t="shared" si="20"/>
        <v>13</v>
      </c>
      <c r="AC365" s="374">
        <f t="shared" si="20"/>
        <v>12</v>
      </c>
      <c r="AD365" s="374">
        <f t="shared" si="20"/>
        <v>0</v>
      </c>
      <c r="AE365" s="374">
        <f t="shared" si="20"/>
        <v>0</v>
      </c>
      <c r="AF365" s="374">
        <f t="shared" si="20"/>
        <v>0</v>
      </c>
      <c r="AG365" s="374">
        <f t="shared" si="20"/>
        <v>0</v>
      </c>
    </row>
    <row r="366" spans="1:16383" ht="15" thickBot="1" x14ac:dyDescent="0.35">
      <c r="A366" s="161" t="s">
        <v>241</v>
      </c>
      <c r="B366" s="374"/>
      <c r="C366" s="374">
        <f>COUNTIF(C5:C245,"Video 10-18")</f>
        <v>0</v>
      </c>
      <c r="D366" s="374">
        <f t="shared" ref="D366:AG366" si="21">COUNTIF(D5:D245,"Video 10-18")</f>
        <v>0</v>
      </c>
      <c r="E366" s="374">
        <f t="shared" si="21"/>
        <v>0</v>
      </c>
      <c r="F366" s="374">
        <f t="shared" si="21"/>
        <v>0</v>
      </c>
      <c r="G366" s="374">
        <f t="shared" si="21"/>
        <v>0</v>
      </c>
      <c r="H366" s="374">
        <f t="shared" si="21"/>
        <v>0</v>
      </c>
      <c r="I366" s="374">
        <f t="shared" si="21"/>
        <v>0</v>
      </c>
      <c r="J366" s="374">
        <f t="shared" si="21"/>
        <v>0</v>
      </c>
      <c r="K366" s="374">
        <f t="shared" si="21"/>
        <v>0</v>
      </c>
      <c r="L366" s="374">
        <f t="shared" si="21"/>
        <v>0</v>
      </c>
      <c r="M366" s="374">
        <f t="shared" si="21"/>
        <v>0</v>
      </c>
      <c r="N366" s="374">
        <f t="shared" si="21"/>
        <v>0</v>
      </c>
      <c r="O366" s="374">
        <f t="shared" si="21"/>
        <v>0</v>
      </c>
      <c r="P366" s="374">
        <f t="shared" si="21"/>
        <v>0</v>
      </c>
      <c r="Q366" s="374">
        <f t="shared" si="21"/>
        <v>0</v>
      </c>
      <c r="R366" s="374">
        <f t="shared" si="21"/>
        <v>0</v>
      </c>
      <c r="S366" s="374">
        <f t="shared" si="21"/>
        <v>0</v>
      </c>
      <c r="T366" s="374">
        <f t="shared" si="21"/>
        <v>0</v>
      </c>
      <c r="U366" s="374">
        <f t="shared" si="21"/>
        <v>0</v>
      </c>
      <c r="V366" s="374">
        <f t="shared" si="21"/>
        <v>0</v>
      </c>
      <c r="W366" s="374">
        <f t="shared" si="21"/>
        <v>0</v>
      </c>
      <c r="X366" s="374">
        <f t="shared" si="21"/>
        <v>0</v>
      </c>
      <c r="Y366" s="374">
        <f t="shared" si="21"/>
        <v>0</v>
      </c>
      <c r="Z366" s="374">
        <f t="shared" si="21"/>
        <v>0</v>
      </c>
      <c r="AA366" s="374">
        <f t="shared" si="21"/>
        <v>0</v>
      </c>
      <c r="AB366" s="374">
        <f t="shared" si="21"/>
        <v>0</v>
      </c>
      <c r="AC366" s="374">
        <f t="shared" si="21"/>
        <v>0</v>
      </c>
      <c r="AD366" s="374">
        <f t="shared" si="21"/>
        <v>0</v>
      </c>
      <c r="AE366" s="374">
        <f t="shared" si="21"/>
        <v>0</v>
      </c>
      <c r="AF366" s="374">
        <f t="shared" si="21"/>
        <v>0</v>
      </c>
      <c r="AG366" s="374">
        <f t="shared" si="21"/>
        <v>0</v>
      </c>
    </row>
    <row r="367" spans="1:16383" ht="15" thickBot="1" x14ac:dyDescent="0.35">
      <c r="A367" s="383" t="s">
        <v>242</v>
      </c>
      <c r="B367" s="384"/>
      <c r="C367" s="384">
        <f>SUM(C365:C366)</f>
        <v>0</v>
      </c>
      <c r="D367" s="384">
        <f t="shared" ref="D367:G367" si="22">SUM(D365:D366)</f>
        <v>12</v>
      </c>
      <c r="E367" s="384">
        <f t="shared" si="22"/>
        <v>12</v>
      </c>
      <c r="F367" s="384">
        <f t="shared" si="22"/>
        <v>12</v>
      </c>
      <c r="G367" s="384">
        <f t="shared" si="22"/>
        <v>12</v>
      </c>
      <c r="H367" s="384">
        <f t="shared" ref="H367:AG367" si="23">SUM(H365:H366)</f>
        <v>10</v>
      </c>
      <c r="I367" s="384">
        <f t="shared" si="23"/>
        <v>0</v>
      </c>
      <c r="J367" s="384">
        <f t="shared" si="23"/>
        <v>0</v>
      </c>
      <c r="K367" s="384">
        <f t="shared" si="23"/>
        <v>12</v>
      </c>
      <c r="L367" s="384">
        <f t="shared" si="23"/>
        <v>13</v>
      </c>
      <c r="M367" s="384">
        <f t="shared" si="23"/>
        <v>13</v>
      </c>
      <c r="N367" s="384">
        <f t="shared" si="23"/>
        <v>12</v>
      </c>
      <c r="O367" s="384">
        <f t="shared" si="23"/>
        <v>10</v>
      </c>
      <c r="P367" s="384">
        <f t="shared" si="23"/>
        <v>0</v>
      </c>
      <c r="Q367" s="384">
        <f t="shared" si="23"/>
        <v>0</v>
      </c>
      <c r="R367" s="384">
        <f t="shared" si="23"/>
        <v>14</v>
      </c>
      <c r="S367" s="384">
        <f t="shared" si="23"/>
        <v>14</v>
      </c>
      <c r="T367" s="384">
        <f t="shared" si="23"/>
        <v>14</v>
      </c>
      <c r="U367" s="384">
        <f t="shared" si="23"/>
        <v>14</v>
      </c>
      <c r="V367" s="384">
        <f t="shared" si="23"/>
        <v>14</v>
      </c>
      <c r="W367" s="384">
        <f t="shared" si="23"/>
        <v>0</v>
      </c>
      <c r="X367" s="384">
        <f t="shared" si="23"/>
        <v>0</v>
      </c>
      <c r="Y367" s="384">
        <f t="shared" si="23"/>
        <v>13</v>
      </c>
      <c r="Z367" s="384">
        <f t="shared" si="23"/>
        <v>13</v>
      </c>
      <c r="AA367" s="384">
        <f t="shared" si="23"/>
        <v>13</v>
      </c>
      <c r="AB367" s="384">
        <f t="shared" si="23"/>
        <v>13</v>
      </c>
      <c r="AC367" s="384">
        <f t="shared" si="23"/>
        <v>12</v>
      </c>
      <c r="AD367" s="384">
        <f t="shared" si="23"/>
        <v>0</v>
      </c>
      <c r="AE367" s="384">
        <f t="shared" si="23"/>
        <v>0</v>
      </c>
      <c r="AF367" s="384">
        <f t="shared" si="23"/>
        <v>0</v>
      </c>
      <c r="AG367" s="384">
        <f t="shared" si="23"/>
        <v>0</v>
      </c>
      <c r="AH367" s="246"/>
      <c r="AI367" s="246"/>
      <c r="AJ367" s="246"/>
      <c r="AK367" s="246"/>
      <c r="AL367" s="246"/>
      <c r="AM367" s="246"/>
      <c r="AN367" s="246"/>
      <c r="AO367" s="246"/>
      <c r="AP367" s="246"/>
      <c r="AQ367" s="246"/>
      <c r="AR367" s="246"/>
      <c r="AS367" s="246"/>
      <c r="AT367" s="246"/>
      <c r="AU367" s="246"/>
      <c r="AV367" s="246"/>
      <c r="AW367" s="246"/>
      <c r="AX367" s="246"/>
      <c r="AY367" s="246"/>
      <c r="AZ367" s="246"/>
      <c r="BA367" s="246"/>
      <c r="BB367" s="246"/>
      <c r="BC367" s="246"/>
      <c r="BD367" s="246"/>
      <c r="BE367" s="246"/>
      <c r="BF367" s="246"/>
      <c r="BG367" s="246"/>
      <c r="BH367" s="246"/>
      <c r="BI367" s="246"/>
      <c r="BJ367" s="246"/>
      <c r="BK367" s="246"/>
      <c r="BL367" s="246"/>
      <c r="BM367" s="246"/>
      <c r="BN367" s="246"/>
      <c r="BO367" s="246"/>
      <c r="BP367" s="246"/>
      <c r="BQ367" s="246"/>
      <c r="BR367" s="246"/>
      <c r="BS367" s="246"/>
      <c r="BT367" s="246"/>
      <c r="BU367" s="246"/>
      <c r="BV367" s="246"/>
      <c r="BW367" s="246"/>
      <c r="BX367" s="246"/>
      <c r="BY367" s="246"/>
      <c r="BZ367" s="246"/>
      <c r="CA367" s="246"/>
      <c r="CB367" s="246"/>
      <c r="CC367" s="246"/>
      <c r="CD367" s="246"/>
      <c r="CE367" s="246"/>
      <c r="CF367" s="246"/>
      <c r="CG367" s="246"/>
      <c r="CH367" s="246"/>
      <c r="CI367" s="246"/>
      <c r="CJ367" s="246"/>
      <c r="CK367" s="246"/>
      <c r="CL367" s="246"/>
      <c r="CM367" s="246"/>
      <c r="CN367" s="246"/>
      <c r="CO367" s="246"/>
      <c r="CP367" s="246"/>
      <c r="CQ367" s="246"/>
      <c r="CR367" s="246"/>
      <c r="CS367" s="246"/>
      <c r="CT367" s="246"/>
      <c r="CU367" s="246"/>
      <c r="CV367" s="246"/>
      <c r="CW367" s="246"/>
      <c r="CX367" s="246"/>
      <c r="CY367" s="246"/>
      <c r="CZ367" s="246"/>
      <c r="DA367" s="246"/>
      <c r="DB367" s="246"/>
      <c r="DC367" s="246"/>
      <c r="DD367" s="246"/>
      <c r="DE367" s="246"/>
      <c r="DF367" s="246"/>
      <c r="DG367" s="246"/>
      <c r="DH367" s="246"/>
      <c r="DI367" s="246"/>
      <c r="DJ367" s="246"/>
      <c r="DK367" s="246"/>
      <c r="DL367" s="246"/>
      <c r="DM367" s="246"/>
      <c r="DN367" s="246"/>
      <c r="DO367" s="246"/>
      <c r="DP367" s="246"/>
      <c r="DQ367" s="246"/>
      <c r="DR367" s="246"/>
      <c r="DS367" s="246"/>
      <c r="DT367" s="246"/>
      <c r="DU367" s="246"/>
      <c r="DV367" s="246"/>
      <c r="DW367" s="246"/>
      <c r="DX367" s="246"/>
      <c r="DY367" s="246"/>
      <c r="DZ367" s="246"/>
      <c r="EA367" s="246"/>
      <c r="EB367" s="246"/>
      <c r="EC367" s="246"/>
      <c r="ED367" s="246"/>
      <c r="EE367" s="246"/>
      <c r="EF367" s="246"/>
      <c r="EG367" s="246"/>
      <c r="EH367" s="246"/>
      <c r="EI367" s="246"/>
      <c r="EJ367" s="246"/>
      <c r="EK367" s="246"/>
      <c r="EL367" s="246"/>
      <c r="EM367" s="246"/>
      <c r="EN367" s="246"/>
      <c r="EO367" s="246"/>
      <c r="EP367" s="246"/>
      <c r="EQ367" s="246"/>
      <c r="ER367" s="246"/>
      <c r="ES367" s="246"/>
      <c r="ET367" s="246"/>
      <c r="EU367" s="246"/>
      <c r="EV367" s="246"/>
      <c r="EW367" s="246"/>
      <c r="EX367" s="246"/>
      <c r="EY367" s="246"/>
      <c r="EZ367" s="246"/>
      <c r="FA367" s="246"/>
      <c r="FB367" s="246"/>
      <c r="FC367" s="246"/>
      <c r="FD367" s="246"/>
      <c r="FE367" s="246"/>
      <c r="FF367" s="246"/>
      <c r="FG367" s="246"/>
      <c r="FH367" s="246"/>
      <c r="FI367" s="246"/>
      <c r="FJ367" s="246"/>
      <c r="FK367" s="246"/>
      <c r="FL367" s="246"/>
      <c r="FM367" s="246"/>
      <c r="FN367" s="246"/>
      <c r="FO367" s="246"/>
      <c r="FP367" s="246"/>
      <c r="FQ367" s="246"/>
      <c r="FR367" s="246"/>
      <c r="FS367" s="246"/>
      <c r="FT367" s="246"/>
      <c r="FU367" s="246"/>
      <c r="FV367" s="246"/>
      <c r="FW367" s="246"/>
      <c r="FX367" s="246"/>
      <c r="FY367" s="246"/>
      <c r="FZ367" s="246"/>
      <c r="GA367" s="246"/>
      <c r="GB367" s="246"/>
      <c r="GC367" s="246"/>
      <c r="GD367" s="246"/>
      <c r="GE367" s="246"/>
      <c r="GF367" s="246"/>
      <c r="GG367" s="246"/>
      <c r="GH367" s="246"/>
      <c r="GI367" s="246"/>
      <c r="GJ367" s="246"/>
      <c r="GK367" s="246"/>
      <c r="GL367" s="246"/>
      <c r="GM367" s="246"/>
      <c r="GN367" s="246"/>
      <c r="GO367" s="246"/>
      <c r="GP367" s="246"/>
      <c r="GQ367" s="246"/>
      <c r="GR367" s="246"/>
      <c r="GS367" s="246"/>
      <c r="GT367" s="246"/>
      <c r="GU367" s="246"/>
      <c r="GV367" s="246"/>
      <c r="GW367" s="246"/>
      <c r="GX367" s="246"/>
      <c r="GY367" s="246"/>
      <c r="GZ367" s="246"/>
      <c r="HA367" s="246"/>
      <c r="HB367" s="246"/>
      <c r="HC367" s="246"/>
      <c r="HD367" s="246"/>
      <c r="HE367" s="246"/>
      <c r="HF367" s="246"/>
      <c r="HG367" s="246"/>
      <c r="HH367" s="246"/>
      <c r="HI367" s="246"/>
      <c r="HJ367" s="246"/>
      <c r="HK367" s="246"/>
      <c r="HL367" s="246"/>
      <c r="HM367" s="246"/>
      <c r="HN367" s="246"/>
      <c r="HO367" s="246"/>
      <c r="HP367" s="246"/>
      <c r="HQ367" s="246"/>
      <c r="HR367" s="246"/>
      <c r="HS367" s="246"/>
      <c r="HT367" s="246"/>
      <c r="HU367" s="246"/>
      <c r="HV367" s="246"/>
      <c r="HW367" s="246"/>
      <c r="HX367" s="246"/>
      <c r="HY367" s="246"/>
      <c r="HZ367" s="246"/>
      <c r="IA367" s="246"/>
      <c r="IB367" s="246"/>
      <c r="IC367" s="246"/>
      <c r="ID367" s="246"/>
      <c r="IE367" s="246"/>
      <c r="IF367" s="246"/>
      <c r="IG367" s="246"/>
      <c r="IH367" s="246"/>
      <c r="II367" s="246"/>
      <c r="IJ367" s="246"/>
      <c r="IK367" s="246"/>
      <c r="IL367" s="246"/>
      <c r="IM367" s="246"/>
      <c r="IN367" s="246"/>
      <c r="IO367" s="246"/>
      <c r="IP367" s="246"/>
      <c r="IQ367" s="246"/>
      <c r="IR367" s="246"/>
      <c r="IS367" s="246"/>
      <c r="IT367" s="246"/>
      <c r="IU367" s="246"/>
      <c r="IV367" s="246"/>
      <c r="IW367" s="246"/>
      <c r="IX367" s="246"/>
      <c r="IY367" s="246"/>
      <c r="IZ367" s="246"/>
      <c r="JA367" s="246"/>
      <c r="JB367" s="246"/>
      <c r="JC367" s="246"/>
      <c r="JD367" s="246"/>
      <c r="JE367" s="246"/>
      <c r="JF367" s="246"/>
      <c r="JG367" s="246"/>
      <c r="JH367" s="246"/>
      <c r="JI367" s="246"/>
      <c r="JJ367" s="246"/>
      <c r="JK367" s="246"/>
      <c r="JL367" s="246"/>
      <c r="JM367" s="246"/>
      <c r="JN367" s="246"/>
      <c r="JO367" s="246"/>
      <c r="JP367" s="246"/>
      <c r="JQ367" s="246"/>
      <c r="JR367" s="246"/>
      <c r="JS367" s="246"/>
      <c r="JT367" s="246"/>
      <c r="JU367" s="246"/>
      <c r="JV367" s="246"/>
      <c r="JW367" s="246"/>
      <c r="JX367" s="246"/>
      <c r="JY367" s="246"/>
      <c r="JZ367" s="246"/>
      <c r="KA367" s="246"/>
      <c r="KB367" s="246"/>
      <c r="KC367" s="246"/>
      <c r="KD367" s="246"/>
      <c r="KE367" s="246"/>
      <c r="KF367" s="246"/>
      <c r="KG367" s="246"/>
      <c r="KH367" s="246"/>
      <c r="KI367" s="246"/>
      <c r="KJ367" s="246"/>
      <c r="KK367" s="246"/>
      <c r="KL367" s="246"/>
      <c r="KM367" s="246"/>
      <c r="KN367" s="246"/>
      <c r="KO367" s="246"/>
      <c r="KP367" s="246"/>
      <c r="KQ367" s="246"/>
      <c r="KR367" s="246"/>
      <c r="KS367" s="246"/>
      <c r="KT367" s="246"/>
      <c r="KU367" s="246"/>
      <c r="KV367" s="246"/>
      <c r="KW367" s="246"/>
      <c r="KX367" s="246"/>
      <c r="KY367" s="246"/>
      <c r="KZ367" s="246"/>
      <c r="LA367" s="246"/>
      <c r="LB367" s="246"/>
      <c r="LC367" s="246"/>
      <c r="LD367" s="246"/>
      <c r="LE367" s="246"/>
      <c r="LF367" s="246"/>
      <c r="LG367" s="246"/>
      <c r="LH367" s="246"/>
      <c r="LI367" s="246"/>
      <c r="LJ367" s="246"/>
      <c r="LK367" s="246"/>
      <c r="LL367" s="246"/>
      <c r="LM367" s="246"/>
      <c r="LN367" s="246"/>
      <c r="LO367" s="246"/>
      <c r="LP367" s="246"/>
      <c r="LQ367" s="246"/>
      <c r="LR367" s="246"/>
      <c r="LS367" s="246"/>
      <c r="LT367" s="246"/>
      <c r="LU367" s="246"/>
      <c r="LV367" s="246"/>
      <c r="LW367" s="246"/>
      <c r="LX367" s="246"/>
      <c r="LY367" s="246"/>
      <c r="LZ367" s="246"/>
      <c r="MA367" s="246"/>
      <c r="MB367" s="246"/>
      <c r="MC367" s="246"/>
      <c r="MD367" s="246"/>
      <c r="ME367" s="246"/>
      <c r="MF367" s="246"/>
      <c r="MG367" s="246"/>
      <c r="MH367" s="246"/>
      <c r="MI367" s="246"/>
      <c r="MJ367" s="246"/>
      <c r="MK367" s="246"/>
      <c r="ML367" s="246"/>
      <c r="MM367" s="246"/>
      <c r="MN367" s="246"/>
      <c r="MO367" s="246"/>
      <c r="MP367" s="246"/>
      <c r="MQ367" s="246"/>
      <c r="MR367" s="246"/>
      <c r="MS367" s="246"/>
      <c r="MT367" s="246"/>
      <c r="MU367" s="246"/>
      <c r="MV367" s="246"/>
      <c r="MW367" s="246"/>
      <c r="MX367" s="246"/>
      <c r="MY367" s="246"/>
      <c r="MZ367" s="246"/>
      <c r="NA367" s="246"/>
      <c r="NB367" s="246"/>
      <c r="NC367" s="246"/>
      <c r="ND367" s="246"/>
      <c r="NE367" s="246"/>
      <c r="NF367" s="246"/>
      <c r="NG367" s="246"/>
      <c r="NH367" s="246"/>
      <c r="NI367" s="246"/>
      <c r="NJ367" s="246"/>
      <c r="NK367" s="246"/>
      <c r="NL367" s="246"/>
      <c r="NM367" s="246"/>
      <c r="NN367" s="246"/>
      <c r="NO367" s="246"/>
      <c r="NP367" s="246"/>
      <c r="NQ367" s="246"/>
      <c r="NR367" s="246"/>
      <c r="NS367" s="246"/>
      <c r="NT367" s="246"/>
      <c r="NU367" s="246"/>
      <c r="NV367" s="246"/>
      <c r="NW367" s="246"/>
      <c r="NX367" s="246"/>
      <c r="NY367" s="246"/>
      <c r="NZ367" s="246"/>
      <c r="OA367" s="246"/>
      <c r="OB367" s="246"/>
      <c r="OC367" s="246"/>
      <c r="OD367" s="246"/>
      <c r="OE367" s="246"/>
      <c r="OF367" s="246"/>
      <c r="OG367" s="246"/>
      <c r="OH367" s="246"/>
      <c r="OI367" s="246"/>
      <c r="OJ367" s="246"/>
      <c r="OK367" s="246"/>
      <c r="OL367" s="246"/>
      <c r="OM367" s="246"/>
      <c r="ON367" s="246"/>
      <c r="OO367" s="246"/>
      <c r="OP367" s="246"/>
      <c r="OQ367" s="246"/>
      <c r="OR367" s="246"/>
      <c r="OS367" s="246"/>
      <c r="OT367" s="246"/>
      <c r="OU367" s="246"/>
      <c r="OV367" s="246"/>
      <c r="OW367" s="246"/>
      <c r="OX367" s="246"/>
      <c r="OY367" s="246"/>
      <c r="OZ367" s="246"/>
      <c r="PA367" s="246"/>
      <c r="PB367" s="246"/>
      <c r="PC367" s="246"/>
      <c r="PD367" s="246"/>
      <c r="PE367" s="246"/>
      <c r="PF367" s="246"/>
      <c r="PG367" s="246"/>
      <c r="PH367" s="246"/>
      <c r="PI367" s="246"/>
      <c r="PJ367" s="246"/>
      <c r="PK367" s="246"/>
      <c r="PL367" s="246"/>
      <c r="PM367" s="246"/>
      <c r="PN367" s="246"/>
      <c r="PO367" s="246"/>
      <c r="PP367" s="246"/>
      <c r="PQ367" s="246"/>
      <c r="PR367" s="246"/>
      <c r="PS367" s="246"/>
      <c r="PT367" s="246"/>
      <c r="PU367" s="246"/>
      <c r="PV367" s="246"/>
      <c r="PW367" s="246"/>
      <c r="PX367" s="246"/>
      <c r="PY367" s="246"/>
      <c r="PZ367" s="246"/>
      <c r="QA367" s="246"/>
      <c r="QB367" s="246"/>
      <c r="QC367" s="246"/>
      <c r="QD367" s="246"/>
      <c r="QE367" s="246"/>
      <c r="QF367" s="246"/>
      <c r="QG367" s="246"/>
      <c r="QH367" s="246"/>
      <c r="QI367" s="246"/>
      <c r="QJ367" s="246"/>
      <c r="QK367" s="246"/>
      <c r="QL367" s="246"/>
      <c r="QM367" s="246"/>
      <c r="QN367" s="246"/>
      <c r="QO367" s="246"/>
      <c r="QP367" s="246"/>
      <c r="QQ367" s="246"/>
      <c r="QR367" s="246"/>
      <c r="QS367" s="246"/>
      <c r="QT367" s="246"/>
      <c r="QU367" s="246"/>
      <c r="QV367" s="246"/>
      <c r="QW367" s="246"/>
      <c r="QX367" s="246"/>
      <c r="QY367" s="246"/>
      <c r="QZ367" s="246"/>
      <c r="RA367" s="246"/>
      <c r="RB367" s="246"/>
      <c r="RC367" s="246"/>
      <c r="RD367" s="246"/>
      <c r="RE367" s="246"/>
      <c r="RF367" s="246"/>
      <c r="RG367" s="246"/>
      <c r="RH367" s="246"/>
      <c r="RI367" s="246"/>
      <c r="RJ367" s="246"/>
      <c r="RK367" s="246"/>
      <c r="RL367" s="246"/>
      <c r="RM367" s="246"/>
      <c r="RN367" s="246"/>
      <c r="RO367" s="246"/>
      <c r="RP367" s="246"/>
      <c r="RQ367" s="246"/>
      <c r="RR367" s="246"/>
      <c r="RS367" s="246"/>
      <c r="RT367" s="246"/>
      <c r="RU367" s="246"/>
      <c r="RV367" s="246"/>
      <c r="RW367" s="246"/>
      <c r="RX367" s="246"/>
      <c r="RY367" s="246"/>
      <c r="RZ367" s="246"/>
      <c r="SA367" s="246"/>
      <c r="SB367" s="246"/>
      <c r="SC367" s="246"/>
      <c r="SD367" s="246"/>
      <c r="SE367" s="246"/>
      <c r="SF367" s="246"/>
      <c r="SG367" s="246"/>
      <c r="SH367" s="246"/>
      <c r="SI367" s="246"/>
      <c r="SJ367" s="246"/>
      <c r="SK367" s="246"/>
      <c r="SL367" s="246"/>
      <c r="SM367" s="246"/>
      <c r="SN367" s="246"/>
      <c r="SO367" s="246"/>
      <c r="SP367" s="246"/>
      <c r="SQ367" s="246"/>
      <c r="SR367" s="246"/>
      <c r="SS367" s="246"/>
      <c r="ST367" s="246"/>
      <c r="SU367" s="246"/>
      <c r="SV367" s="246"/>
      <c r="SW367" s="246"/>
      <c r="SX367" s="246"/>
      <c r="SY367" s="246"/>
      <c r="SZ367" s="246"/>
      <c r="TA367" s="246"/>
      <c r="TB367" s="246"/>
      <c r="TC367" s="246"/>
      <c r="TD367" s="246"/>
      <c r="TE367" s="246"/>
      <c r="TF367" s="246"/>
      <c r="TG367" s="246"/>
      <c r="TH367" s="246"/>
      <c r="TI367" s="246"/>
      <c r="TJ367" s="246"/>
      <c r="TK367" s="246"/>
      <c r="TL367" s="246"/>
      <c r="TM367" s="246"/>
      <c r="TN367" s="246"/>
      <c r="TO367" s="246"/>
      <c r="TP367" s="246"/>
      <c r="TQ367" s="246"/>
      <c r="TR367" s="246"/>
      <c r="TS367" s="246"/>
      <c r="TT367" s="246"/>
      <c r="TU367" s="246"/>
      <c r="TV367" s="246"/>
      <c r="TW367" s="246"/>
      <c r="TX367" s="246"/>
      <c r="TY367" s="246"/>
      <c r="TZ367" s="246"/>
      <c r="UA367" s="246"/>
      <c r="UB367" s="246"/>
      <c r="UC367" s="246"/>
      <c r="UD367" s="246"/>
      <c r="UE367" s="246"/>
      <c r="UF367" s="246"/>
      <c r="UG367" s="246"/>
      <c r="UH367" s="246"/>
      <c r="UI367" s="246"/>
      <c r="UJ367" s="246"/>
      <c r="UK367" s="246"/>
      <c r="UL367" s="246"/>
      <c r="UM367" s="246"/>
      <c r="UN367" s="246"/>
      <c r="UO367" s="246"/>
      <c r="UP367" s="246"/>
      <c r="UQ367" s="246"/>
      <c r="UR367" s="246"/>
      <c r="US367" s="246"/>
      <c r="UT367" s="246"/>
      <c r="UU367" s="246"/>
      <c r="UV367" s="246"/>
      <c r="UW367" s="246"/>
      <c r="UX367" s="246"/>
      <c r="UY367" s="246"/>
      <c r="UZ367" s="246"/>
      <c r="VA367" s="246"/>
      <c r="VB367" s="246"/>
      <c r="VC367" s="246"/>
      <c r="VD367" s="246"/>
      <c r="VE367" s="246"/>
      <c r="VF367" s="246"/>
      <c r="VG367" s="246"/>
      <c r="VH367" s="246"/>
      <c r="VI367" s="246"/>
      <c r="VJ367" s="246"/>
      <c r="VK367" s="246"/>
      <c r="VL367" s="246"/>
      <c r="VM367" s="246"/>
      <c r="VN367" s="246"/>
      <c r="VO367" s="246"/>
      <c r="VP367" s="246"/>
      <c r="VQ367" s="246"/>
      <c r="VR367" s="246"/>
      <c r="VS367" s="246"/>
      <c r="VT367" s="246"/>
      <c r="VU367" s="246"/>
      <c r="VV367" s="246"/>
      <c r="VW367" s="246"/>
      <c r="VX367" s="246"/>
      <c r="VY367" s="246"/>
      <c r="VZ367" s="246"/>
      <c r="WA367" s="246"/>
      <c r="WB367" s="246"/>
      <c r="WC367" s="246"/>
      <c r="WD367" s="246"/>
      <c r="WE367" s="246"/>
      <c r="WF367" s="246"/>
      <c r="WG367" s="246"/>
      <c r="WH367" s="246"/>
      <c r="WI367" s="246"/>
      <c r="WJ367" s="246"/>
      <c r="WK367" s="246"/>
      <c r="WL367" s="246"/>
      <c r="WM367" s="246"/>
      <c r="WN367" s="246"/>
      <c r="WO367" s="246"/>
      <c r="WP367" s="246"/>
      <c r="WQ367" s="246"/>
      <c r="WR367" s="246"/>
      <c r="WS367" s="246"/>
      <c r="WT367" s="246"/>
      <c r="WU367" s="246"/>
      <c r="WV367" s="246"/>
      <c r="WW367" s="246"/>
      <c r="WX367" s="246"/>
      <c r="WY367" s="246"/>
      <c r="WZ367" s="246"/>
      <c r="XA367" s="246"/>
      <c r="XB367" s="246"/>
      <c r="XC367" s="246"/>
      <c r="XD367" s="246"/>
      <c r="XE367" s="246"/>
      <c r="XF367" s="246"/>
      <c r="XG367" s="246"/>
      <c r="XH367" s="246"/>
      <c r="XI367" s="246"/>
      <c r="XJ367" s="246"/>
      <c r="XK367" s="246"/>
      <c r="XL367" s="246"/>
      <c r="XM367" s="246"/>
      <c r="XN367" s="246"/>
      <c r="XO367" s="246"/>
      <c r="XP367" s="246"/>
      <c r="XQ367" s="246"/>
      <c r="XR367" s="246"/>
      <c r="XS367" s="246"/>
      <c r="XT367" s="246"/>
      <c r="XU367" s="246"/>
      <c r="XV367" s="246"/>
      <c r="XW367" s="246"/>
      <c r="XX367" s="246"/>
      <c r="XY367" s="246"/>
      <c r="XZ367" s="246"/>
      <c r="YA367" s="246"/>
      <c r="YB367" s="246"/>
      <c r="YC367" s="246"/>
      <c r="YD367" s="246"/>
      <c r="YE367" s="246"/>
      <c r="YF367" s="246"/>
      <c r="YG367" s="246"/>
      <c r="YH367" s="246"/>
      <c r="YI367" s="246"/>
      <c r="YJ367" s="246"/>
      <c r="YK367" s="246"/>
      <c r="YL367" s="246"/>
      <c r="YM367" s="246"/>
      <c r="YN367" s="246"/>
      <c r="YO367" s="246"/>
      <c r="YP367" s="246"/>
      <c r="YQ367" s="246"/>
      <c r="YR367" s="246"/>
      <c r="YS367" s="246"/>
      <c r="YT367" s="246"/>
      <c r="YU367" s="246"/>
      <c r="YV367" s="246"/>
      <c r="YW367" s="246"/>
      <c r="YX367" s="246"/>
      <c r="YY367" s="246"/>
      <c r="YZ367" s="246"/>
      <c r="ZA367" s="246"/>
      <c r="ZB367" s="246"/>
      <c r="ZC367" s="246"/>
      <c r="ZD367" s="246"/>
      <c r="ZE367" s="246"/>
      <c r="ZF367" s="246"/>
      <c r="ZG367" s="246"/>
      <c r="ZH367" s="246"/>
      <c r="ZI367" s="246"/>
      <c r="ZJ367" s="246"/>
      <c r="ZK367" s="246"/>
      <c r="ZL367" s="246"/>
      <c r="ZM367" s="246"/>
      <c r="ZN367" s="246"/>
      <c r="ZO367" s="246"/>
      <c r="ZP367" s="246"/>
      <c r="ZQ367" s="246"/>
      <c r="ZR367" s="246"/>
      <c r="ZS367" s="246"/>
      <c r="ZT367" s="246"/>
      <c r="ZU367" s="246"/>
      <c r="ZV367" s="246"/>
      <c r="ZW367" s="246"/>
      <c r="ZX367" s="246"/>
      <c r="ZY367" s="246"/>
      <c r="ZZ367" s="246"/>
      <c r="AAA367" s="246"/>
      <c r="AAB367" s="246"/>
      <c r="AAC367" s="246"/>
      <c r="AAD367" s="246"/>
      <c r="AAE367" s="246"/>
      <c r="AAF367" s="246"/>
      <c r="AAG367" s="246"/>
      <c r="AAH367" s="246"/>
      <c r="AAI367" s="246"/>
      <c r="AAJ367" s="246"/>
      <c r="AAK367" s="246"/>
      <c r="AAL367" s="246"/>
      <c r="AAM367" s="246"/>
      <c r="AAN367" s="246"/>
      <c r="AAO367" s="246"/>
      <c r="AAP367" s="246"/>
      <c r="AAQ367" s="246"/>
      <c r="AAR367" s="246"/>
      <c r="AAS367" s="246"/>
      <c r="AAT367" s="246"/>
      <c r="AAU367" s="246"/>
      <c r="AAV367" s="246"/>
      <c r="AAW367" s="246"/>
      <c r="AAX367" s="246"/>
      <c r="AAY367" s="246"/>
      <c r="AAZ367" s="246"/>
      <c r="ABA367" s="246"/>
      <c r="ABB367" s="246"/>
      <c r="ABC367" s="246"/>
      <c r="ABD367" s="246"/>
      <c r="ABE367" s="246"/>
      <c r="ABF367" s="246"/>
      <c r="ABG367" s="246"/>
      <c r="ABH367" s="246"/>
      <c r="ABI367" s="246"/>
      <c r="ABJ367" s="246"/>
      <c r="ABK367" s="246"/>
      <c r="ABL367" s="246"/>
      <c r="ABM367" s="246"/>
      <c r="ABN367" s="246"/>
      <c r="ABO367" s="246"/>
      <c r="ABP367" s="246"/>
      <c r="ABQ367" s="246"/>
      <c r="ABR367" s="246"/>
      <c r="ABS367" s="246"/>
      <c r="ABT367" s="246"/>
      <c r="ABU367" s="246"/>
      <c r="ABV367" s="246"/>
      <c r="ABW367" s="246"/>
      <c r="ABX367" s="246"/>
      <c r="ABY367" s="246"/>
      <c r="ABZ367" s="246"/>
      <c r="ACA367" s="246"/>
      <c r="ACB367" s="246"/>
      <c r="ACC367" s="246"/>
      <c r="ACD367" s="246"/>
      <c r="ACE367" s="246"/>
      <c r="ACF367" s="246"/>
      <c r="ACG367" s="246"/>
      <c r="ACH367" s="246"/>
      <c r="ACI367" s="246"/>
      <c r="ACJ367" s="246"/>
      <c r="ACK367" s="246"/>
      <c r="ACL367" s="246"/>
      <c r="ACM367" s="246"/>
      <c r="ACN367" s="246"/>
      <c r="ACO367" s="246"/>
      <c r="ACP367" s="246"/>
      <c r="ACQ367" s="246"/>
      <c r="ACR367" s="246"/>
      <c r="ACS367" s="246"/>
      <c r="ACT367" s="246"/>
      <c r="ACU367" s="246"/>
      <c r="ACV367" s="246"/>
      <c r="ACW367" s="246"/>
      <c r="ACX367" s="246"/>
      <c r="ACY367" s="246"/>
      <c r="ACZ367" s="246"/>
      <c r="ADA367" s="246"/>
      <c r="ADB367" s="246"/>
      <c r="ADC367" s="246"/>
      <c r="ADD367" s="246"/>
      <c r="ADE367" s="246"/>
      <c r="ADF367" s="246"/>
      <c r="ADG367" s="246"/>
      <c r="ADH367" s="246"/>
      <c r="ADI367" s="246"/>
      <c r="ADJ367" s="246"/>
      <c r="ADK367" s="246"/>
      <c r="ADL367" s="246"/>
      <c r="ADM367" s="246"/>
      <c r="ADN367" s="246"/>
      <c r="ADO367" s="246"/>
      <c r="ADP367" s="246"/>
      <c r="ADQ367" s="246"/>
      <c r="ADR367" s="246"/>
      <c r="ADS367" s="246"/>
      <c r="ADT367" s="246"/>
      <c r="ADU367" s="246"/>
      <c r="ADV367" s="246"/>
      <c r="ADW367" s="246"/>
      <c r="ADX367" s="246"/>
      <c r="ADY367" s="246"/>
      <c r="ADZ367" s="246"/>
      <c r="AEA367" s="246"/>
      <c r="AEB367" s="246"/>
      <c r="AEC367" s="246"/>
      <c r="AED367" s="246"/>
      <c r="AEE367" s="246"/>
      <c r="AEF367" s="246"/>
      <c r="AEG367" s="246"/>
      <c r="AEH367" s="246"/>
      <c r="AEI367" s="246"/>
      <c r="AEJ367" s="246"/>
      <c r="AEK367" s="246"/>
      <c r="AEL367" s="246"/>
      <c r="AEM367" s="246"/>
      <c r="AEN367" s="246"/>
      <c r="AEO367" s="246"/>
      <c r="AEP367" s="246"/>
      <c r="AEQ367" s="246"/>
      <c r="AER367" s="246"/>
      <c r="AES367" s="246"/>
      <c r="AET367" s="246"/>
      <c r="AEU367" s="246"/>
      <c r="AEV367" s="246"/>
      <c r="AEW367" s="246"/>
      <c r="AEX367" s="246"/>
      <c r="AEY367" s="246"/>
      <c r="AEZ367" s="246"/>
      <c r="AFA367" s="246"/>
      <c r="AFB367" s="246"/>
      <c r="AFC367" s="246"/>
      <c r="AFD367" s="246"/>
      <c r="AFE367" s="246"/>
      <c r="AFF367" s="246"/>
      <c r="AFG367" s="246"/>
      <c r="AFH367" s="246"/>
      <c r="AFI367" s="246"/>
      <c r="AFJ367" s="246"/>
      <c r="AFK367" s="246"/>
      <c r="AFL367" s="246"/>
      <c r="AFM367" s="246"/>
      <c r="AFN367" s="246"/>
      <c r="AFO367" s="246"/>
      <c r="AFP367" s="246"/>
      <c r="AFQ367" s="246"/>
      <c r="AFR367" s="246"/>
      <c r="AFS367" s="246"/>
      <c r="AFT367" s="246"/>
      <c r="AFU367" s="246"/>
      <c r="AFV367" s="246"/>
      <c r="AFW367" s="246"/>
      <c r="AFX367" s="246"/>
      <c r="AFY367" s="246"/>
      <c r="AFZ367" s="246"/>
      <c r="AGA367" s="246"/>
      <c r="AGB367" s="246"/>
      <c r="AGC367" s="246"/>
      <c r="AGD367" s="246"/>
      <c r="AGE367" s="246"/>
      <c r="AGF367" s="246"/>
      <c r="AGG367" s="246"/>
      <c r="AGH367" s="246"/>
      <c r="AGI367" s="246"/>
      <c r="AGJ367" s="246"/>
      <c r="AGK367" s="246"/>
      <c r="AGL367" s="246"/>
      <c r="AGM367" s="246"/>
      <c r="AGN367" s="246"/>
      <c r="AGO367" s="246"/>
      <c r="AGP367" s="246"/>
      <c r="AGQ367" s="246"/>
      <c r="AGR367" s="246"/>
      <c r="AGS367" s="246"/>
      <c r="AGT367" s="246"/>
      <c r="AGU367" s="246"/>
      <c r="AGV367" s="246"/>
      <c r="AGW367" s="246"/>
      <c r="AGX367" s="246"/>
      <c r="AGY367" s="246"/>
      <c r="AGZ367" s="246"/>
      <c r="AHA367" s="246"/>
      <c r="AHB367" s="246"/>
      <c r="AHC367" s="246"/>
      <c r="AHD367" s="246"/>
      <c r="AHE367" s="246"/>
      <c r="AHF367" s="246"/>
      <c r="AHG367" s="246"/>
      <c r="AHH367" s="246"/>
      <c r="AHI367" s="246"/>
      <c r="AHJ367" s="246"/>
      <c r="AHK367" s="246"/>
      <c r="AHL367" s="246"/>
      <c r="AHM367" s="246"/>
      <c r="AHN367" s="246"/>
      <c r="AHO367" s="246"/>
      <c r="AHP367" s="246"/>
      <c r="AHQ367" s="246"/>
      <c r="AHR367" s="246"/>
      <c r="AHS367" s="246"/>
      <c r="AHT367" s="246"/>
      <c r="AHU367" s="246"/>
      <c r="AHV367" s="246"/>
      <c r="AHW367" s="246"/>
      <c r="AHX367" s="246"/>
      <c r="AHY367" s="246"/>
      <c r="AHZ367" s="246"/>
      <c r="AIA367" s="246"/>
      <c r="AIB367" s="246"/>
      <c r="AIC367" s="246"/>
      <c r="AID367" s="246"/>
      <c r="AIE367" s="246"/>
      <c r="AIF367" s="246"/>
      <c r="AIG367" s="246"/>
      <c r="AIH367" s="246"/>
      <c r="AII367" s="246"/>
      <c r="AIJ367" s="246"/>
      <c r="AIK367" s="246"/>
      <c r="AIL367" s="246"/>
      <c r="AIM367" s="246"/>
      <c r="AIN367" s="246"/>
      <c r="AIO367" s="246"/>
      <c r="AIP367" s="246"/>
      <c r="AIQ367" s="246"/>
      <c r="AIR367" s="246"/>
      <c r="AIS367" s="246"/>
      <c r="AIT367" s="246"/>
      <c r="AIU367" s="246"/>
      <c r="AIV367" s="246"/>
      <c r="AIW367" s="246"/>
      <c r="AIX367" s="246"/>
      <c r="AIY367" s="246"/>
      <c r="AIZ367" s="246"/>
      <c r="AJA367" s="246"/>
      <c r="AJB367" s="246"/>
      <c r="AJC367" s="246"/>
      <c r="AJD367" s="246"/>
      <c r="AJE367" s="246"/>
      <c r="AJF367" s="246"/>
      <c r="AJG367" s="246"/>
      <c r="AJH367" s="246"/>
      <c r="AJI367" s="246"/>
      <c r="AJJ367" s="246"/>
      <c r="AJK367" s="246"/>
      <c r="AJL367" s="246"/>
      <c r="AJM367" s="246"/>
      <c r="AJN367" s="246"/>
      <c r="AJO367" s="246"/>
      <c r="AJP367" s="246"/>
      <c r="AJQ367" s="246"/>
      <c r="AJR367" s="246"/>
      <c r="AJS367" s="246"/>
      <c r="AJT367" s="246"/>
      <c r="AJU367" s="246"/>
      <c r="AJV367" s="246"/>
      <c r="AJW367" s="246"/>
      <c r="AJX367" s="246"/>
      <c r="AJY367" s="246"/>
      <c r="AJZ367" s="246"/>
      <c r="AKA367" s="246"/>
      <c r="AKB367" s="246"/>
      <c r="AKC367" s="246"/>
      <c r="AKD367" s="246"/>
      <c r="AKE367" s="246"/>
      <c r="AKF367" s="246"/>
      <c r="AKG367" s="246"/>
      <c r="AKH367" s="246"/>
      <c r="AKI367" s="246"/>
      <c r="AKJ367" s="246"/>
      <c r="AKK367" s="246"/>
      <c r="AKL367" s="246"/>
      <c r="AKM367" s="246"/>
      <c r="AKN367" s="246"/>
      <c r="AKO367" s="246"/>
      <c r="AKP367" s="246"/>
      <c r="AKQ367" s="246"/>
      <c r="AKR367" s="246"/>
      <c r="AKS367" s="246"/>
      <c r="AKT367" s="246"/>
      <c r="AKU367" s="246"/>
      <c r="AKV367" s="246"/>
      <c r="AKW367" s="246"/>
      <c r="AKX367" s="246"/>
      <c r="AKY367" s="246"/>
      <c r="AKZ367" s="246"/>
      <c r="ALA367" s="246"/>
      <c r="ALB367" s="246"/>
      <c r="ALC367" s="246"/>
      <c r="ALD367" s="246"/>
      <c r="ALE367" s="246"/>
      <c r="ALF367" s="246"/>
      <c r="ALG367" s="246"/>
      <c r="ALH367" s="246"/>
      <c r="ALI367" s="246"/>
      <c r="ALJ367" s="246"/>
      <c r="ALK367" s="246"/>
      <c r="ALL367" s="246"/>
      <c r="ALM367" s="246"/>
      <c r="ALN367" s="246"/>
      <c r="ALO367" s="246"/>
      <c r="ALP367" s="246"/>
      <c r="ALQ367" s="246"/>
      <c r="ALR367" s="246"/>
      <c r="ALS367" s="246"/>
      <c r="ALT367" s="246"/>
      <c r="ALU367" s="246"/>
      <c r="ALV367" s="246"/>
      <c r="ALW367" s="246"/>
      <c r="ALX367" s="246"/>
      <c r="ALY367" s="246"/>
      <c r="ALZ367" s="246"/>
      <c r="AMA367" s="246"/>
      <c r="AMB367" s="246"/>
      <c r="AMC367" s="246"/>
      <c r="AMD367" s="246"/>
      <c r="AME367" s="246"/>
      <c r="AMF367" s="246"/>
      <c r="AMG367" s="246"/>
      <c r="AMH367" s="246"/>
      <c r="AMI367" s="246"/>
      <c r="AMJ367" s="246"/>
      <c r="AMK367" s="246"/>
      <c r="AML367" s="246"/>
      <c r="AMM367" s="246"/>
      <c r="AMN367" s="246"/>
      <c r="AMO367" s="246"/>
      <c r="AMP367" s="246"/>
      <c r="AMQ367" s="246"/>
      <c r="AMR367" s="246"/>
      <c r="AMS367" s="246"/>
      <c r="AMT367" s="246"/>
      <c r="AMU367" s="246"/>
      <c r="AMV367" s="246"/>
      <c r="AMW367" s="246"/>
      <c r="AMX367" s="246"/>
      <c r="AMY367" s="246"/>
      <c r="AMZ367" s="246"/>
      <c r="ANA367" s="246"/>
      <c r="ANB367" s="246"/>
      <c r="ANC367" s="246"/>
      <c r="AND367" s="246"/>
      <c r="ANE367" s="246"/>
      <c r="ANF367" s="246"/>
      <c r="ANG367" s="246"/>
      <c r="ANH367" s="246"/>
      <c r="ANI367" s="246"/>
      <c r="ANJ367" s="246"/>
      <c r="ANK367" s="246"/>
      <c r="ANL367" s="246"/>
      <c r="ANM367" s="246"/>
      <c r="ANN367" s="246"/>
      <c r="ANO367" s="246"/>
      <c r="ANP367" s="246"/>
      <c r="ANQ367" s="246"/>
      <c r="ANR367" s="246"/>
      <c r="ANS367" s="246"/>
      <c r="ANT367" s="246"/>
      <c r="ANU367" s="246"/>
      <c r="ANV367" s="246"/>
      <c r="ANW367" s="246"/>
      <c r="ANX367" s="246"/>
      <c r="ANY367" s="246"/>
      <c r="ANZ367" s="246"/>
      <c r="AOA367" s="246"/>
      <c r="AOB367" s="246"/>
      <c r="AOC367" s="246"/>
      <c r="AOD367" s="246"/>
      <c r="AOE367" s="246"/>
      <c r="AOF367" s="246"/>
      <c r="AOG367" s="246"/>
      <c r="AOH367" s="246"/>
      <c r="AOI367" s="246"/>
      <c r="AOJ367" s="246"/>
      <c r="AOK367" s="246"/>
      <c r="AOL367" s="246"/>
      <c r="AOM367" s="246"/>
      <c r="AON367" s="246"/>
      <c r="AOO367" s="246"/>
      <c r="AOP367" s="246"/>
      <c r="AOQ367" s="246"/>
      <c r="AOR367" s="246"/>
      <c r="AOS367" s="246"/>
      <c r="AOT367" s="246"/>
      <c r="AOU367" s="246"/>
      <c r="AOV367" s="246"/>
      <c r="AOW367" s="246"/>
      <c r="AOX367" s="246"/>
      <c r="AOY367" s="246"/>
      <c r="AOZ367" s="246"/>
      <c r="APA367" s="246"/>
      <c r="APB367" s="246"/>
      <c r="APC367" s="246"/>
      <c r="APD367" s="246"/>
      <c r="APE367" s="246"/>
      <c r="APF367" s="246"/>
      <c r="APG367" s="246"/>
      <c r="APH367" s="246"/>
      <c r="API367" s="246"/>
      <c r="APJ367" s="246"/>
      <c r="APK367" s="246"/>
      <c r="APL367" s="246"/>
      <c r="APM367" s="246"/>
      <c r="APN367" s="246"/>
      <c r="APO367" s="246"/>
      <c r="APP367" s="246"/>
      <c r="APQ367" s="246"/>
      <c r="APR367" s="246"/>
      <c r="APS367" s="246"/>
      <c r="APT367" s="246"/>
      <c r="APU367" s="246"/>
      <c r="APV367" s="246"/>
      <c r="APW367" s="246"/>
      <c r="APX367" s="246"/>
      <c r="APY367" s="246"/>
      <c r="APZ367" s="246"/>
      <c r="AQA367" s="246"/>
      <c r="AQB367" s="246"/>
      <c r="AQC367" s="246"/>
      <c r="AQD367" s="246"/>
      <c r="AQE367" s="246"/>
      <c r="AQF367" s="246"/>
      <c r="AQG367" s="246"/>
      <c r="AQH367" s="246"/>
      <c r="AQI367" s="246"/>
      <c r="AQJ367" s="246"/>
      <c r="AQK367" s="246"/>
      <c r="AQL367" s="246"/>
      <c r="AQM367" s="246"/>
      <c r="AQN367" s="246"/>
      <c r="AQO367" s="246"/>
      <c r="AQP367" s="246"/>
      <c r="AQQ367" s="246"/>
      <c r="AQR367" s="246"/>
      <c r="AQS367" s="246"/>
      <c r="AQT367" s="246"/>
      <c r="AQU367" s="246"/>
      <c r="AQV367" s="246"/>
      <c r="AQW367" s="246"/>
      <c r="AQX367" s="246"/>
      <c r="AQY367" s="246"/>
      <c r="AQZ367" s="246"/>
      <c r="ARA367" s="246"/>
      <c r="ARB367" s="246"/>
      <c r="ARC367" s="246"/>
      <c r="ARD367" s="246"/>
      <c r="ARE367" s="246"/>
      <c r="ARF367" s="246"/>
      <c r="ARG367" s="246"/>
      <c r="ARH367" s="246"/>
      <c r="ARI367" s="246"/>
      <c r="ARJ367" s="246"/>
      <c r="ARK367" s="246"/>
      <c r="ARL367" s="246"/>
      <c r="ARM367" s="246"/>
      <c r="ARN367" s="246"/>
      <c r="ARO367" s="246"/>
      <c r="ARP367" s="246"/>
      <c r="ARQ367" s="246"/>
      <c r="ARR367" s="246"/>
      <c r="ARS367" s="246"/>
      <c r="ART367" s="246"/>
      <c r="ARU367" s="246"/>
      <c r="ARV367" s="246"/>
      <c r="ARW367" s="246"/>
      <c r="ARX367" s="246"/>
      <c r="ARY367" s="246"/>
      <c r="ARZ367" s="246"/>
      <c r="ASA367" s="246"/>
      <c r="ASB367" s="246"/>
      <c r="ASC367" s="246"/>
      <c r="ASD367" s="246"/>
      <c r="ASE367" s="246"/>
      <c r="ASF367" s="246"/>
      <c r="ASG367" s="246"/>
      <c r="ASH367" s="246"/>
      <c r="ASI367" s="246"/>
      <c r="ASJ367" s="246"/>
      <c r="ASK367" s="246"/>
      <c r="ASL367" s="246"/>
      <c r="ASM367" s="246"/>
      <c r="ASN367" s="246"/>
      <c r="ASO367" s="246"/>
      <c r="ASP367" s="246"/>
      <c r="ASQ367" s="246"/>
      <c r="ASR367" s="246"/>
      <c r="ASS367" s="246"/>
      <c r="AST367" s="246"/>
      <c r="ASU367" s="246"/>
      <c r="ASV367" s="246"/>
      <c r="ASW367" s="246"/>
      <c r="ASX367" s="246"/>
      <c r="ASY367" s="246"/>
      <c r="ASZ367" s="246"/>
      <c r="ATA367" s="246"/>
      <c r="ATB367" s="246"/>
      <c r="ATC367" s="246"/>
      <c r="ATD367" s="246"/>
      <c r="ATE367" s="246"/>
      <c r="ATF367" s="246"/>
      <c r="ATG367" s="246"/>
      <c r="ATH367" s="246"/>
      <c r="ATI367" s="246"/>
      <c r="ATJ367" s="246"/>
      <c r="ATK367" s="246"/>
      <c r="ATL367" s="246"/>
      <c r="ATM367" s="246"/>
      <c r="ATN367" s="246"/>
      <c r="ATO367" s="246"/>
      <c r="ATP367" s="246"/>
      <c r="ATQ367" s="246"/>
      <c r="ATR367" s="246"/>
      <c r="ATS367" s="246"/>
      <c r="ATT367" s="246"/>
      <c r="ATU367" s="246"/>
      <c r="ATV367" s="246"/>
      <c r="ATW367" s="246"/>
      <c r="ATX367" s="246"/>
      <c r="ATY367" s="246"/>
      <c r="ATZ367" s="246"/>
      <c r="AUA367" s="246"/>
      <c r="AUB367" s="246"/>
      <c r="AUC367" s="246"/>
      <c r="AUD367" s="246"/>
      <c r="AUE367" s="246"/>
      <c r="AUF367" s="246"/>
      <c r="AUG367" s="246"/>
      <c r="AUH367" s="246"/>
      <c r="AUI367" s="246"/>
      <c r="AUJ367" s="246"/>
      <c r="AUK367" s="246"/>
      <c r="AUL367" s="246"/>
      <c r="AUM367" s="246"/>
      <c r="AUN367" s="246"/>
      <c r="AUO367" s="246"/>
      <c r="AUP367" s="246"/>
      <c r="AUQ367" s="246"/>
      <c r="AUR367" s="246"/>
      <c r="AUS367" s="246"/>
      <c r="AUT367" s="246"/>
      <c r="AUU367" s="246"/>
      <c r="AUV367" s="246"/>
      <c r="AUW367" s="246"/>
      <c r="AUX367" s="246"/>
      <c r="AUY367" s="246"/>
      <c r="AUZ367" s="246"/>
      <c r="AVA367" s="246"/>
      <c r="AVB367" s="246"/>
      <c r="AVC367" s="246"/>
      <c r="AVD367" s="246"/>
      <c r="AVE367" s="246"/>
      <c r="AVF367" s="246"/>
      <c r="AVG367" s="246"/>
      <c r="AVH367" s="246"/>
      <c r="AVI367" s="246"/>
      <c r="AVJ367" s="246"/>
      <c r="AVK367" s="246"/>
      <c r="AVL367" s="246"/>
      <c r="AVM367" s="246"/>
      <c r="AVN367" s="246"/>
      <c r="AVO367" s="246"/>
      <c r="AVP367" s="246"/>
      <c r="AVQ367" s="246"/>
      <c r="AVR367" s="246"/>
      <c r="AVS367" s="246"/>
      <c r="AVT367" s="246"/>
      <c r="AVU367" s="246"/>
      <c r="AVV367" s="246"/>
      <c r="AVW367" s="246"/>
      <c r="AVX367" s="246"/>
      <c r="AVY367" s="246"/>
      <c r="AVZ367" s="246"/>
      <c r="AWA367" s="246"/>
      <c r="AWB367" s="246"/>
      <c r="AWC367" s="246"/>
      <c r="AWD367" s="246"/>
      <c r="AWE367" s="246"/>
      <c r="AWF367" s="246"/>
      <c r="AWG367" s="246"/>
      <c r="AWH367" s="246"/>
      <c r="AWI367" s="246"/>
      <c r="AWJ367" s="246"/>
      <c r="AWK367" s="246"/>
      <c r="AWL367" s="246"/>
      <c r="AWM367" s="246"/>
      <c r="AWN367" s="246"/>
      <c r="AWO367" s="246"/>
      <c r="AWP367" s="246"/>
      <c r="AWQ367" s="246"/>
      <c r="AWR367" s="246"/>
      <c r="AWS367" s="246"/>
      <c r="AWT367" s="246"/>
      <c r="AWU367" s="246"/>
      <c r="AWV367" s="246"/>
      <c r="AWW367" s="246"/>
      <c r="AWX367" s="246"/>
      <c r="AWY367" s="246"/>
      <c r="AWZ367" s="246"/>
      <c r="AXA367" s="246"/>
      <c r="AXB367" s="246"/>
      <c r="AXC367" s="246"/>
      <c r="AXD367" s="246"/>
      <c r="AXE367" s="246"/>
      <c r="AXF367" s="246"/>
      <c r="AXG367" s="246"/>
      <c r="AXH367" s="246"/>
      <c r="AXI367" s="246"/>
      <c r="AXJ367" s="246"/>
      <c r="AXK367" s="246"/>
      <c r="AXL367" s="246"/>
      <c r="AXM367" s="246"/>
      <c r="AXN367" s="246"/>
      <c r="AXO367" s="246"/>
      <c r="AXP367" s="246"/>
      <c r="AXQ367" s="246"/>
      <c r="AXR367" s="246"/>
      <c r="AXS367" s="246"/>
      <c r="AXT367" s="246"/>
      <c r="AXU367" s="246"/>
      <c r="AXV367" s="246"/>
      <c r="AXW367" s="246"/>
      <c r="AXX367" s="246"/>
      <c r="AXY367" s="246"/>
      <c r="AXZ367" s="246"/>
      <c r="AYA367" s="246"/>
      <c r="AYB367" s="246"/>
      <c r="AYC367" s="246"/>
      <c r="AYD367" s="246"/>
      <c r="AYE367" s="246"/>
      <c r="AYF367" s="246"/>
      <c r="AYG367" s="246"/>
      <c r="AYH367" s="246"/>
      <c r="AYI367" s="246"/>
      <c r="AYJ367" s="246"/>
      <c r="AYK367" s="246"/>
      <c r="AYL367" s="246"/>
      <c r="AYM367" s="246"/>
      <c r="AYN367" s="246"/>
      <c r="AYO367" s="246"/>
      <c r="AYP367" s="246"/>
      <c r="AYQ367" s="246"/>
      <c r="AYR367" s="246"/>
      <c r="AYS367" s="246"/>
      <c r="AYT367" s="246"/>
      <c r="AYU367" s="246"/>
      <c r="AYV367" s="246"/>
      <c r="AYW367" s="246"/>
      <c r="AYX367" s="246"/>
      <c r="AYY367" s="246"/>
      <c r="AYZ367" s="246"/>
      <c r="AZA367" s="246"/>
      <c r="AZB367" s="246"/>
      <c r="AZC367" s="246"/>
      <c r="AZD367" s="246"/>
      <c r="AZE367" s="246"/>
      <c r="AZF367" s="246"/>
      <c r="AZG367" s="246"/>
      <c r="AZH367" s="246"/>
      <c r="AZI367" s="246"/>
      <c r="AZJ367" s="246"/>
      <c r="AZK367" s="246"/>
      <c r="AZL367" s="246"/>
      <c r="AZM367" s="246"/>
      <c r="AZN367" s="246"/>
      <c r="AZO367" s="246"/>
      <c r="AZP367" s="246"/>
      <c r="AZQ367" s="246"/>
      <c r="AZR367" s="246"/>
      <c r="AZS367" s="246"/>
      <c r="AZT367" s="246"/>
      <c r="AZU367" s="246"/>
      <c r="AZV367" s="246"/>
      <c r="AZW367" s="246"/>
      <c r="AZX367" s="246"/>
      <c r="AZY367" s="246"/>
      <c r="AZZ367" s="246"/>
      <c r="BAA367" s="246"/>
      <c r="BAB367" s="246"/>
      <c r="BAC367" s="246"/>
      <c r="BAD367" s="246"/>
      <c r="BAE367" s="246"/>
      <c r="BAF367" s="246"/>
      <c r="BAG367" s="246"/>
      <c r="BAH367" s="246"/>
      <c r="BAI367" s="246"/>
      <c r="BAJ367" s="246"/>
      <c r="BAK367" s="246"/>
      <c r="BAL367" s="246"/>
      <c r="BAM367" s="246"/>
      <c r="BAN367" s="246"/>
      <c r="BAO367" s="246"/>
      <c r="BAP367" s="246"/>
      <c r="BAQ367" s="246"/>
      <c r="BAR367" s="246"/>
      <c r="BAS367" s="246"/>
      <c r="BAT367" s="246"/>
      <c r="BAU367" s="246"/>
      <c r="BAV367" s="246"/>
      <c r="BAW367" s="246"/>
      <c r="BAX367" s="246"/>
      <c r="BAY367" s="246"/>
      <c r="BAZ367" s="246"/>
      <c r="BBA367" s="246"/>
      <c r="BBB367" s="246"/>
      <c r="BBC367" s="246"/>
      <c r="BBD367" s="246"/>
      <c r="BBE367" s="246"/>
      <c r="BBF367" s="246"/>
      <c r="BBG367" s="246"/>
      <c r="BBH367" s="246"/>
      <c r="BBI367" s="246"/>
      <c r="BBJ367" s="246"/>
      <c r="BBK367" s="246"/>
      <c r="BBL367" s="246"/>
      <c r="BBM367" s="246"/>
      <c r="BBN367" s="246"/>
      <c r="BBO367" s="246"/>
      <c r="BBP367" s="246"/>
      <c r="BBQ367" s="246"/>
      <c r="BBR367" s="246"/>
      <c r="BBS367" s="246"/>
      <c r="BBT367" s="246"/>
      <c r="BBU367" s="246"/>
      <c r="BBV367" s="246"/>
      <c r="BBW367" s="246"/>
      <c r="BBX367" s="246"/>
      <c r="BBY367" s="246"/>
      <c r="BBZ367" s="246"/>
      <c r="BCA367" s="246"/>
      <c r="BCB367" s="246"/>
      <c r="BCC367" s="246"/>
      <c r="BCD367" s="246"/>
      <c r="BCE367" s="246"/>
      <c r="BCF367" s="246"/>
      <c r="BCG367" s="246"/>
      <c r="BCH367" s="246"/>
      <c r="BCI367" s="246"/>
      <c r="BCJ367" s="246"/>
      <c r="BCK367" s="246"/>
      <c r="BCL367" s="246"/>
      <c r="BCM367" s="246"/>
      <c r="BCN367" s="246"/>
      <c r="BCO367" s="246"/>
      <c r="BCP367" s="246"/>
      <c r="BCQ367" s="246"/>
      <c r="BCR367" s="246"/>
      <c r="BCS367" s="246"/>
      <c r="BCT367" s="246"/>
      <c r="BCU367" s="246"/>
      <c r="BCV367" s="246"/>
      <c r="BCW367" s="246"/>
      <c r="BCX367" s="246"/>
      <c r="BCY367" s="246"/>
      <c r="BCZ367" s="246"/>
      <c r="BDA367" s="246"/>
      <c r="BDB367" s="246"/>
      <c r="BDC367" s="246"/>
      <c r="BDD367" s="246"/>
      <c r="BDE367" s="246"/>
      <c r="BDF367" s="246"/>
      <c r="BDG367" s="246"/>
      <c r="BDH367" s="246"/>
      <c r="BDI367" s="246"/>
      <c r="BDJ367" s="246"/>
      <c r="BDK367" s="246"/>
      <c r="BDL367" s="246"/>
      <c r="BDM367" s="246"/>
      <c r="BDN367" s="246"/>
      <c r="BDO367" s="246"/>
      <c r="BDP367" s="246"/>
      <c r="BDQ367" s="246"/>
      <c r="BDR367" s="246"/>
      <c r="BDS367" s="246"/>
      <c r="BDT367" s="246"/>
      <c r="BDU367" s="246"/>
      <c r="BDV367" s="246"/>
      <c r="BDW367" s="246"/>
      <c r="BDX367" s="246"/>
      <c r="BDY367" s="246"/>
      <c r="BDZ367" s="246"/>
      <c r="BEA367" s="246"/>
      <c r="BEB367" s="246"/>
      <c r="BEC367" s="246"/>
      <c r="BED367" s="246"/>
      <c r="BEE367" s="246"/>
      <c r="BEF367" s="246"/>
      <c r="BEG367" s="246"/>
      <c r="BEH367" s="246"/>
      <c r="BEI367" s="246"/>
      <c r="BEJ367" s="246"/>
      <c r="BEK367" s="246"/>
      <c r="BEL367" s="246"/>
      <c r="BEM367" s="246"/>
      <c r="BEN367" s="246"/>
      <c r="BEO367" s="246"/>
      <c r="BEP367" s="246"/>
      <c r="BEQ367" s="246"/>
      <c r="BER367" s="246"/>
      <c r="BES367" s="246"/>
      <c r="BET367" s="246"/>
      <c r="BEU367" s="246"/>
      <c r="BEV367" s="246"/>
      <c r="BEW367" s="246"/>
      <c r="BEX367" s="246"/>
      <c r="BEY367" s="246"/>
      <c r="BEZ367" s="246"/>
      <c r="BFA367" s="246"/>
      <c r="BFB367" s="246"/>
      <c r="BFC367" s="246"/>
      <c r="BFD367" s="246"/>
      <c r="BFE367" s="246"/>
      <c r="BFF367" s="246"/>
      <c r="BFG367" s="246"/>
      <c r="BFH367" s="246"/>
      <c r="BFI367" s="246"/>
      <c r="BFJ367" s="246"/>
      <c r="BFK367" s="246"/>
      <c r="BFL367" s="246"/>
      <c r="BFM367" s="246"/>
      <c r="BFN367" s="246"/>
      <c r="BFO367" s="246"/>
      <c r="BFP367" s="246"/>
      <c r="BFQ367" s="246"/>
      <c r="BFR367" s="246"/>
      <c r="BFS367" s="246"/>
      <c r="BFT367" s="246"/>
      <c r="BFU367" s="246"/>
      <c r="BFV367" s="246"/>
      <c r="BFW367" s="246"/>
      <c r="BFX367" s="246"/>
      <c r="BFY367" s="246"/>
      <c r="BFZ367" s="246"/>
      <c r="BGA367" s="246"/>
      <c r="BGB367" s="246"/>
      <c r="BGC367" s="246"/>
      <c r="BGD367" s="246"/>
      <c r="BGE367" s="246"/>
      <c r="BGF367" s="246"/>
      <c r="BGG367" s="246"/>
      <c r="BGH367" s="246"/>
      <c r="BGI367" s="246"/>
      <c r="BGJ367" s="246"/>
      <c r="BGK367" s="246"/>
      <c r="BGL367" s="246"/>
      <c r="BGM367" s="246"/>
      <c r="BGN367" s="246"/>
      <c r="BGO367" s="246"/>
      <c r="BGP367" s="246"/>
      <c r="BGQ367" s="246"/>
      <c r="BGR367" s="246"/>
      <c r="BGS367" s="246"/>
      <c r="BGT367" s="246"/>
      <c r="BGU367" s="246"/>
      <c r="BGV367" s="246"/>
      <c r="BGW367" s="246"/>
      <c r="BGX367" s="246"/>
      <c r="BGY367" s="246"/>
      <c r="BGZ367" s="246"/>
      <c r="BHA367" s="246"/>
      <c r="BHB367" s="246"/>
      <c r="BHC367" s="246"/>
      <c r="BHD367" s="246"/>
      <c r="BHE367" s="246"/>
      <c r="BHF367" s="246"/>
      <c r="BHG367" s="246"/>
      <c r="BHH367" s="246"/>
      <c r="BHI367" s="246"/>
      <c r="BHJ367" s="246"/>
      <c r="BHK367" s="246"/>
      <c r="BHL367" s="246"/>
      <c r="BHM367" s="246"/>
      <c r="BHN367" s="246"/>
      <c r="BHO367" s="246"/>
      <c r="BHP367" s="246"/>
      <c r="BHQ367" s="246"/>
      <c r="BHR367" s="246"/>
      <c r="BHS367" s="246"/>
      <c r="BHT367" s="246"/>
      <c r="BHU367" s="246"/>
      <c r="BHV367" s="246"/>
      <c r="BHW367" s="246"/>
      <c r="BHX367" s="246"/>
      <c r="BHY367" s="246"/>
      <c r="BHZ367" s="246"/>
      <c r="BIA367" s="246"/>
      <c r="BIB367" s="246"/>
      <c r="BIC367" s="246"/>
      <c r="BID367" s="246"/>
      <c r="BIE367" s="246"/>
      <c r="BIF367" s="246"/>
      <c r="BIG367" s="246"/>
      <c r="BIH367" s="246"/>
      <c r="BII367" s="246"/>
      <c r="BIJ367" s="246"/>
      <c r="BIK367" s="246"/>
      <c r="BIL367" s="246"/>
      <c r="BIM367" s="246"/>
      <c r="BIN367" s="246"/>
      <c r="BIO367" s="246"/>
      <c r="BIP367" s="246"/>
      <c r="BIQ367" s="246"/>
      <c r="BIR367" s="246"/>
      <c r="BIS367" s="246"/>
      <c r="BIT367" s="246"/>
      <c r="BIU367" s="246"/>
      <c r="BIV367" s="246"/>
      <c r="BIW367" s="246"/>
      <c r="BIX367" s="246"/>
      <c r="BIY367" s="246"/>
      <c r="BIZ367" s="246"/>
      <c r="BJA367" s="246"/>
      <c r="BJB367" s="246"/>
      <c r="BJC367" s="246"/>
      <c r="BJD367" s="246"/>
      <c r="BJE367" s="246"/>
      <c r="BJF367" s="246"/>
      <c r="BJG367" s="246"/>
      <c r="BJH367" s="246"/>
      <c r="BJI367" s="246"/>
      <c r="BJJ367" s="246"/>
      <c r="BJK367" s="246"/>
      <c r="BJL367" s="246"/>
      <c r="BJM367" s="246"/>
      <c r="BJN367" s="246"/>
      <c r="BJO367" s="246"/>
      <c r="BJP367" s="246"/>
      <c r="BJQ367" s="246"/>
      <c r="BJR367" s="246"/>
      <c r="BJS367" s="246"/>
      <c r="BJT367" s="246"/>
      <c r="BJU367" s="246"/>
      <c r="BJV367" s="246"/>
      <c r="BJW367" s="246"/>
      <c r="BJX367" s="246"/>
      <c r="BJY367" s="246"/>
      <c r="BJZ367" s="246"/>
      <c r="BKA367" s="246"/>
      <c r="BKB367" s="246"/>
      <c r="BKC367" s="246"/>
      <c r="BKD367" s="246"/>
      <c r="BKE367" s="246"/>
      <c r="BKF367" s="246"/>
      <c r="BKG367" s="246"/>
      <c r="BKH367" s="246"/>
      <c r="BKI367" s="246"/>
      <c r="BKJ367" s="246"/>
      <c r="BKK367" s="246"/>
      <c r="BKL367" s="246"/>
      <c r="BKM367" s="246"/>
      <c r="BKN367" s="246"/>
      <c r="BKO367" s="246"/>
      <c r="BKP367" s="246"/>
      <c r="BKQ367" s="246"/>
      <c r="BKR367" s="246"/>
      <c r="BKS367" s="246"/>
      <c r="BKT367" s="246"/>
      <c r="BKU367" s="246"/>
      <c r="BKV367" s="246"/>
      <c r="BKW367" s="246"/>
      <c r="BKX367" s="246"/>
      <c r="BKY367" s="246"/>
      <c r="BKZ367" s="246"/>
      <c r="BLA367" s="246"/>
      <c r="BLB367" s="246"/>
      <c r="BLC367" s="246"/>
      <c r="BLD367" s="246"/>
      <c r="BLE367" s="246"/>
      <c r="BLF367" s="246"/>
      <c r="BLG367" s="246"/>
      <c r="BLH367" s="246"/>
      <c r="BLI367" s="246"/>
      <c r="BLJ367" s="246"/>
      <c r="BLK367" s="246"/>
      <c r="BLL367" s="246"/>
      <c r="BLM367" s="246"/>
      <c r="BLN367" s="246"/>
      <c r="BLO367" s="246"/>
      <c r="BLP367" s="246"/>
      <c r="BLQ367" s="246"/>
      <c r="BLR367" s="246"/>
      <c r="BLS367" s="246"/>
      <c r="BLT367" s="246"/>
      <c r="BLU367" s="246"/>
      <c r="BLV367" s="246"/>
      <c r="BLW367" s="246"/>
      <c r="BLX367" s="246"/>
      <c r="BLY367" s="246"/>
      <c r="BLZ367" s="246"/>
      <c r="BMA367" s="246"/>
      <c r="BMB367" s="246"/>
      <c r="BMC367" s="246"/>
      <c r="BMD367" s="246"/>
      <c r="BME367" s="246"/>
      <c r="BMF367" s="246"/>
      <c r="BMG367" s="246"/>
      <c r="BMH367" s="246"/>
      <c r="BMI367" s="246"/>
      <c r="BMJ367" s="246"/>
      <c r="BMK367" s="246"/>
      <c r="BML367" s="246"/>
      <c r="BMM367" s="246"/>
      <c r="BMN367" s="246"/>
      <c r="BMO367" s="246"/>
      <c r="BMP367" s="246"/>
      <c r="BMQ367" s="246"/>
      <c r="BMR367" s="246"/>
      <c r="BMS367" s="246"/>
      <c r="BMT367" s="246"/>
      <c r="BMU367" s="246"/>
      <c r="BMV367" s="246"/>
      <c r="BMW367" s="246"/>
      <c r="BMX367" s="246"/>
      <c r="BMY367" s="246"/>
      <c r="BMZ367" s="246"/>
      <c r="BNA367" s="246"/>
      <c r="BNB367" s="246"/>
      <c r="BNC367" s="246"/>
      <c r="BND367" s="246"/>
      <c r="BNE367" s="246"/>
      <c r="BNF367" s="246"/>
      <c r="BNG367" s="246"/>
      <c r="BNH367" s="246"/>
      <c r="BNI367" s="246"/>
      <c r="BNJ367" s="246"/>
      <c r="BNK367" s="246"/>
      <c r="BNL367" s="246"/>
      <c r="BNM367" s="246"/>
      <c r="BNN367" s="246"/>
      <c r="BNO367" s="246"/>
      <c r="BNP367" s="246"/>
      <c r="BNQ367" s="246"/>
      <c r="BNR367" s="246"/>
      <c r="BNS367" s="246"/>
      <c r="BNT367" s="246"/>
      <c r="BNU367" s="246"/>
      <c r="BNV367" s="246"/>
      <c r="BNW367" s="246"/>
      <c r="BNX367" s="246"/>
      <c r="BNY367" s="246"/>
      <c r="BNZ367" s="246"/>
      <c r="BOA367" s="246"/>
      <c r="BOB367" s="246"/>
      <c r="BOC367" s="246"/>
      <c r="BOD367" s="246"/>
      <c r="BOE367" s="246"/>
      <c r="BOF367" s="246"/>
      <c r="BOG367" s="246"/>
      <c r="BOH367" s="246"/>
      <c r="BOI367" s="246"/>
      <c r="BOJ367" s="246"/>
      <c r="BOK367" s="246"/>
      <c r="BOL367" s="246"/>
      <c r="BOM367" s="246"/>
      <c r="BON367" s="246"/>
      <c r="BOO367" s="246"/>
      <c r="BOP367" s="246"/>
      <c r="BOQ367" s="246"/>
      <c r="BOR367" s="246"/>
      <c r="BOS367" s="246"/>
      <c r="BOT367" s="246"/>
      <c r="BOU367" s="246"/>
      <c r="BOV367" s="246"/>
      <c r="BOW367" s="246"/>
      <c r="BOX367" s="246"/>
      <c r="BOY367" s="246"/>
      <c r="BOZ367" s="246"/>
      <c r="BPA367" s="246"/>
      <c r="BPB367" s="246"/>
      <c r="BPC367" s="246"/>
      <c r="BPD367" s="246"/>
      <c r="BPE367" s="246"/>
      <c r="BPF367" s="246"/>
      <c r="BPG367" s="246"/>
      <c r="BPH367" s="246"/>
      <c r="BPI367" s="246"/>
      <c r="BPJ367" s="246"/>
      <c r="BPK367" s="246"/>
      <c r="BPL367" s="246"/>
      <c r="BPM367" s="246"/>
      <c r="BPN367" s="246"/>
      <c r="BPO367" s="246"/>
      <c r="BPP367" s="246"/>
      <c r="BPQ367" s="246"/>
      <c r="BPR367" s="246"/>
      <c r="BPS367" s="246"/>
      <c r="BPT367" s="246"/>
      <c r="BPU367" s="246"/>
      <c r="BPV367" s="246"/>
      <c r="BPW367" s="246"/>
      <c r="BPX367" s="246"/>
      <c r="BPY367" s="246"/>
      <c r="BPZ367" s="246"/>
      <c r="BQA367" s="246"/>
      <c r="BQB367" s="246"/>
      <c r="BQC367" s="246"/>
      <c r="BQD367" s="246"/>
      <c r="BQE367" s="246"/>
      <c r="BQF367" s="246"/>
      <c r="BQG367" s="246"/>
      <c r="BQH367" s="246"/>
      <c r="BQI367" s="246"/>
      <c r="BQJ367" s="246"/>
      <c r="BQK367" s="246"/>
      <c r="BQL367" s="246"/>
      <c r="BQM367" s="246"/>
      <c r="BQN367" s="246"/>
      <c r="BQO367" s="246"/>
      <c r="BQP367" s="246"/>
      <c r="BQQ367" s="246"/>
      <c r="BQR367" s="246"/>
      <c r="BQS367" s="246"/>
      <c r="BQT367" s="246"/>
      <c r="BQU367" s="246"/>
      <c r="BQV367" s="246"/>
      <c r="BQW367" s="246"/>
      <c r="BQX367" s="246"/>
      <c r="BQY367" s="246"/>
      <c r="BQZ367" s="246"/>
      <c r="BRA367" s="246"/>
      <c r="BRB367" s="246"/>
      <c r="BRC367" s="246"/>
      <c r="BRD367" s="246"/>
      <c r="BRE367" s="246"/>
      <c r="BRF367" s="246"/>
      <c r="BRG367" s="246"/>
      <c r="BRH367" s="246"/>
      <c r="BRI367" s="246"/>
      <c r="BRJ367" s="246"/>
      <c r="BRK367" s="246"/>
      <c r="BRL367" s="246"/>
      <c r="BRM367" s="246"/>
      <c r="BRN367" s="246"/>
      <c r="BRO367" s="246"/>
      <c r="BRP367" s="246"/>
      <c r="BRQ367" s="246"/>
      <c r="BRR367" s="246"/>
      <c r="BRS367" s="246"/>
      <c r="BRT367" s="246"/>
      <c r="BRU367" s="246"/>
      <c r="BRV367" s="246"/>
      <c r="BRW367" s="246"/>
      <c r="BRX367" s="246"/>
      <c r="BRY367" s="246"/>
      <c r="BRZ367" s="246"/>
      <c r="BSA367" s="246"/>
      <c r="BSB367" s="246"/>
      <c r="BSC367" s="246"/>
      <c r="BSD367" s="246"/>
      <c r="BSE367" s="246"/>
      <c r="BSF367" s="246"/>
      <c r="BSG367" s="246"/>
      <c r="BSH367" s="246"/>
      <c r="BSI367" s="246"/>
      <c r="BSJ367" s="246"/>
      <c r="BSK367" s="246"/>
      <c r="BSL367" s="246"/>
      <c r="BSM367" s="246"/>
      <c r="BSN367" s="246"/>
      <c r="BSO367" s="246"/>
      <c r="BSP367" s="246"/>
      <c r="BSQ367" s="246"/>
      <c r="BSR367" s="246"/>
      <c r="BSS367" s="246"/>
      <c r="BST367" s="246"/>
      <c r="BSU367" s="246"/>
      <c r="BSV367" s="246"/>
      <c r="BSW367" s="246"/>
      <c r="BSX367" s="246"/>
      <c r="BSY367" s="246"/>
      <c r="BSZ367" s="246"/>
      <c r="BTA367" s="246"/>
      <c r="BTB367" s="246"/>
      <c r="BTC367" s="246"/>
      <c r="BTD367" s="246"/>
      <c r="BTE367" s="246"/>
      <c r="BTF367" s="246"/>
      <c r="BTG367" s="246"/>
      <c r="BTH367" s="246"/>
      <c r="BTI367" s="246"/>
      <c r="BTJ367" s="246"/>
      <c r="BTK367" s="246"/>
      <c r="BTL367" s="246"/>
      <c r="BTM367" s="246"/>
      <c r="BTN367" s="246"/>
      <c r="BTO367" s="246"/>
      <c r="BTP367" s="246"/>
      <c r="BTQ367" s="246"/>
      <c r="BTR367" s="246"/>
      <c r="BTS367" s="246"/>
      <c r="BTT367" s="246"/>
      <c r="BTU367" s="246"/>
      <c r="BTV367" s="246"/>
      <c r="BTW367" s="246"/>
      <c r="BTX367" s="246"/>
      <c r="BTY367" s="246"/>
      <c r="BTZ367" s="246"/>
      <c r="BUA367" s="246"/>
      <c r="BUB367" s="246"/>
      <c r="BUC367" s="246"/>
      <c r="BUD367" s="246"/>
      <c r="BUE367" s="246"/>
      <c r="BUF367" s="246"/>
      <c r="BUG367" s="246"/>
      <c r="BUH367" s="246"/>
      <c r="BUI367" s="246"/>
      <c r="BUJ367" s="246"/>
      <c r="BUK367" s="246"/>
      <c r="BUL367" s="246"/>
      <c r="BUM367" s="246"/>
      <c r="BUN367" s="246"/>
      <c r="BUO367" s="246"/>
      <c r="BUP367" s="246"/>
      <c r="BUQ367" s="246"/>
      <c r="BUR367" s="246"/>
      <c r="BUS367" s="246"/>
      <c r="BUT367" s="246"/>
      <c r="BUU367" s="246"/>
      <c r="BUV367" s="246"/>
      <c r="BUW367" s="246"/>
      <c r="BUX367" s="246"/>
      <c r="BUY367" s="246"/>
      <c r="BUZ367" s="246"/>
      <c r="BVA367" s="246"/>
      <c r="BVB367" s="246"/>
      <c r="BVC367" s="246"/>
      <c r="BVD367" s="246"/>
      <c r="BVE367" s="246"/>
      <c r="BVF367" s="246"/>
      <c r="BVG367" s="246"/>
      <c r="BVH367" s="246"/>
      <c r="BVI367" s="246"/>
      <c r="BVJ367" s="246"/>
      <c r="BVK367" s="246"/>
      <c r="BVL367" s="246"/>
      <c r="BVM367" s="246"/>
      <c r="BVN367" s="246"/>
      <c r="BVO367" s="246"/>
      <c r="BVP367" s="246"/>
      <c r="BVQ367" s="246"/>
      <c r="BVR367" s="246"/>
      <c r="BVS367" s="246"/>
      <c r="BVT367" s="246"/>
      <c r="BVU367" s="246"/>
      <c r="BVV367" s="246"/>
      <c r="BVW367" s="246"/>
      <c r="BVX367" s="246"/>
      <c r="BVY367" s="246"/>
      <c r="BVZ367" s="246"/>
      <c r="BWA367" s="246"/>
      <c r="BWB367" s="246"/>
      <c r="BWC367" s="246"/>
      <c r="BWD367" s="246"/>
      <c r="BWE367" s="246"/>
      <c r="BWF367" s="246"/>
      <c r="BWG367" s="246"/>
      <c r="BWH367" s="246"/>
      <c r="BWI367" s="246"/>
      <c r="BWJ367" s="246"/>
      <c r="BWK367" s="246"/>
      <c r="BWL367" s="246"/>
      <c r="BWM367" s="246"/>
      <c r="BWN367" s="246"/>
      <c r="BWO367" s="246"/>
      <c r="BWP367" s="246"/>
      <c r="BWQ367" s="246"/>
      <c r="BWR367" s="246"/>
      <c r="BWS367" s="246"/>
      <c r="BWT367" s="246"/>
      <c r="BWU367" s="246"/>
      <c r="BWV367" s="246"/>
      <c r="BWW367" s="246"/>
      <c r="BWX367" s="246"/>
      <c r="BWY367" s="246"/>
      <c r="BWZ367" s="246"/>
      <c r="BXA367" s="246"/>
      <c r="BXB367" s="246"/>
      <c r="BXC367" s="246"/>
      <c r="BXD367" s="246"/>
      <c r="BXE367" s="246"/>
      <c r="BXF367" s="246"/>
      <c r="BXG367" s="246"/>
      <c r="BXH367" s="246"/>
      <c r="BXI367" s="246"/>
      <c r="BXJ367" s="246"/>
      <c r="BXK367" s="246"/>
      <c r="BXL367" s="246"/>
      <c r="BXM367" s="246"/>
      <c r="BXN367" s="246"/>
      <c r="BXO367" s="246"/>
      <c r="BXP367" s="246"/>
      <c r="BXQ367" s="246"/>
      <c r="BXR367" s="246"/>
      <c r="BXS367" s="246"/>
      <c r="BXT367" s="246"/>
      <c r="BXU367" s="246"/>
      <c r="BXV367" s="246"/>
      <c r="BXW367" s="246"/>
      <c r="BXX367" s="246"/>
      <c r="BXY367" s="246"/>
      <c r="BXZ367" s="246"/>
      <c r="BYA367" s="246"/>
      <c r="BYB367" s="246"/>
      <c r="BYC367" s="246"/>
      <c r="BYD367" s="246"/>
      <c r="BYE367" s="246"/>
      <c r="BYF367" s="246"/>
      <c r="BYG367" s="246"/>
      <c r="BYH367" s="246"/>
      <c r="BYI367" s="246"/>
      <c r="BYJ367" s="246"/>
      <c r="BYK367" s="246"/>
      <c r="BYL367" s="246"/>
      <c r="BYM367" s="246"/>
      <c r="BYN367" s="246"/>
      <c r="BYO367" s="246"/>
      <c r="BYP367" s="246"/>
      <c r="BYQ367" s="246"/>
      <c r="BYR367" s="246"/>
      <c r="BYS367" s="246"/>
      <c r="BYT367" s="246"/>
      <c r="BYU367" s="246"/>
      <c r="BYV367" s="246"/>
      <c r="BYW367" s="246"/>
      <c r="BYX367" s="246"/>
      <c r="BYY367" s="246"/>
      <c r="BYZ367" s="246"/>
      <c r="BZA367" s="246"/>
      <c r="BZB367" s="246"/>
      <c r="BZC367" s="246"/>
      <c r="BZD367" s="246"/>
      <c r="BZE367" s="246"/>
      <c r="BZF367" s="246"/>
      <c r="BZG367" s="246"/>
      <c r="BZH367" s="246"/>
      <c r="BZI367" s="246"/>
      <c r="BZJ367" s="246"/>
      <c r="BZK367" s="246"/>
      <c r="BZL367" s="246"/>
      <c r="BZM367" s="246"/>
      <c r="BZN367" s="246"/>
      <c r="BZO367" s="246"/>
      <c r="BZP367" s="246"/>
      <c r="BZQ367" s="246"/>
      <c r="BZR367" s="246"/>
      <c r="BZS367" s="246"/>
      <c r="BZT367" s="246"/>
      <c r="BZU367" s="246"/>
      <c r="BZV367" s="246"/>
      <c r="BZW367" s="246"/>
      <c r="BZX367" s="246"/>
      <c r="BZY367" s="246"/>
      <c r="BZZ367" s="246"/>
      <c r="CAA367" s="246"/>
      <c r="CAB367" s="246"/>
      <c r="CAC367" s="246"/>
      <c r="CAD367" s="246"/>
      <c r="CAE367" s="246"/>
      <c r="CAF367" s="246"/>
      <c r="CAG367" s="246"/>
      <c r="CAH367" s="246"/>
      <c r="CAI367" s="246"/>
      <c r="CAJ367" s="246"/>
      <c r="CAK367" s="246"/>
      <c r="CAL367" s="246"/>
      <c r="CAM367" s="246"/>
      <c r="CAN367" s="246"/>
      <c r="CAO367" s="246"/>
      <c r="CAP367" s="246"/>
      <c r="CAQ367" s="246"/>
      <c r="CAR367" s="246"/>
      <c r="CAS367" s="246"/>
      <c r="CAT367" s="246"/>
      <c r="CAU367" s="246"/>
      <c r="CAV367" s="246"/>
      <c r="CAW367" s="246"/>
      <c r="CAX367" s="246"/>
      <c r="CAY367" s="246"/>
      <c r="CAZ367" s="246"/>
      <c r="CBA367" s="246"/>
      <c r="CBB367" s="246"/>
      <c r="CBC367" s="246"/>
      <c r="CBD367" s="246"/>
      <c r="CBE367" s="246"/>
      <c r="CBF367" s="246"/>
      <c r="CBG367" s="246"/>
      <c r="CBH367" s="246"/>
      <c r="CBI367" s="246"/>
      <c r="CBJ367" s="246"/>
      <c r="CBK367" s="246"/>
      <c r="CBL367" s="246"/>
      <c r="CBM367" s="246"/>
      <c r="CBN367" s="246"/>
      <c r="CBO367" s="246"/>
      <c r="CBP367" s="246"/>
      <c r="CBQ367" s="246"/>
      <c r="CBR367" s="246"/>
      <c r="CBS367" s="246"/>
      <c r="CBT367" s="246"/>
      <c r="CBU367" s="246"/>
      <c r="CBV367" s="246"/>
      <c r="CBW367" s="246"/>
      <c r="CBX367" s="246"/>
      <c r="CBY367" s="246"/>
      <c r="CBZ367" s="246"/>
      <c r="CCA367" s="246"/>
      <c r="CCB367" s="246"/>
      <c r="CCC367" s="246"/>
      <c r="CCD367" s="246"/>
      <c r="CCE367" s="246"/>
      <c r="CCF367" s="246"/>
      <c r="CCG367" s="246"/>
      <c r="CCH367" s="246"/>
      <c r="CCI367" s="246"/>
      <c r="CCJ367" s="246"/>
      <c r="CCK367" s="246"/>
      <c r="CCL367" s="246"/>
      <c r="CCM367" s="246"/>
      <c r="CCN367" s="246"/>
      <c r="CCO367" s="246"/>
      <c r="CCP367" s="246"/>
      <c r="CCQ367" s="246"/>
      <c r="CCR367" s="246"/>
      <c r="CCS367" s="246"/>
      <c r="CCT367" s="246"/>
      <c r="CCU367" s="246"/>
      <c r="CCV367" s="246"/>
      <c r="CCW367" s="246"/>
      <c r="CCX367" s="246"/>
      <c r="CCY367" s="246"/>
      <c r="CCZ367" s="246"/>
      <c r="CDA367" s="246"/>
      <c r="CDB367" s="246"/>
      <c r="CDC367" s="246"/>
      <c r="CDD367" s="246"/>
      <c r="CDE367" s="246"/>
      <c r="CDF367" s="246"/>
      <c r="CDG367" s="246"/>
      <c r="CDH367" s="246"/>
      <c r="CDI367" s="246"/>
      <c r="CDJ367" s="246"/>
      <c r="CDK367" s="246"/>
      <c r="CDL367" s="246"/>
      <c r="CDM367" s="246"/>
      <c r="CDN367" s="246"/>
      <c r="CDO367" s="246"/>
      <c r="CDP367" s="246"/>
      <c r="CDQ367" s="246"/>
      <c r="CDR367" s="246"/>
      <c r="CDS367" s="246"/>
      <c r="CDT367" s="246"/>
      <c r="CDU367" s="246"/>
      <c r="CDV367" s="246"/>
      <c r="CDW367" s="246"/>
      <c r="CDX367" s="246"/>
      <c r="CDY367" s="246"/>
      <c r="CDZ367" s="246"/>
      <c r="CEA367" s="246"/>
      <c r="CEB367" s="246"/>
      <c r="CEC367" s="246"/>
      <c r="CED367" s="246"/>
      <c r="CEE367" s="246"/>
      <c r="CEF367" s="246"/>
      <c r="CEG367" s="246"/>
      <c r="CEH367" s="246"/>
      <c r="CEI367" s="246"/>
      <c r="CEJ367" s="246"/>
      <c r="CEK367" s="246"/>
      <c r="CEL367" s="246"/>
      <c r="CEM367" s="246"/>
      <c r="CEN367" s="246"/>
      <c r="CEO367" s="246"/>
      <c r="CEP367" s="246"/>
      <c r="CEQ367" s="246"/>
      <c r="CER367" s="246"/>
      <c r="CES367" s="246"/>
      <c r="CET367" s="246"/>
      <c r="CEU367" s="246"/>
      <c r="CEV367" s="246"/>
      <c r="CEW367" s="246"/>
      <c r="CEX367" s="246"/>
      <c r="CEY367" s="246"/>
      <c r="CEZ367" s="246"/>
      <c r="CFA367" s="246"/>
      <c r="CFB367" s="246"/>
      <c r="CFC367" s="246"/>
      <c r="CFD367" s="246"/>
      <c r="CFE367" s="246"/>
      <c r="CFF367" s="246"/>
      <c r="CFG367" s="246"/>
      <c r="CFH367" s="246"/>
      <c r="CFI367" s="246"/>
      <c r="CFJ367" s="246"/>
      <c r="CFK367" s="246"/>
      <c r="CFL367" s="246"/>
      <c r="CFM367" s="246"/>
      <c r="CFN367" s="246"/>
      <c r="CFO367" s="246"/>
      <c r="CFP367" s="246"/>
      <c r="CFQ367" s="246"/>
      <c r="CFR367" s="246"/>
      <c r="CFS367" s="246"/>
      <c r="CFT367" s="246"/>
      <c r="CFU367" s="246"/>
      <c r="CFV367" s="246"/>
      <c r="CFW367" s="246"/>
      <c r="CFX367" s="246"/>
      <c r="CFY367" s="246"/>
      <c r="CFZ367" s="246"/>
      <c r="CGA367" s="246"/>
      <c r="CGB367" s="246"/>
      <c r="CGC367" s="246"/>
      <c r="CGD367" s="246"/>
      <c r="CGE367" s="246"/>
      <c r="CGF367" s="246"/>
      <c r="CGG367" s="246"/>
      <c r="CGH367" s="246"/>
      <c r="CGI367" s="246"/>
      <c r="CGJ367" s="246"/>
      <c r="CGK367" s="246"/>
      <c r="CGL367" s="246"/>
      <c r="CGM367" s="246"/>
      <c r="CGN367" s="246"/>
      <c r="CGO367" s="246"/>
      <c r="CGP367" s="246"/>
      <c r="CGQ367" s="246"/>
      <c r="CGR367" s="246"/>
      <c r="CGS367" s="246"/>
      <c r="CGT367" s="246"/>
      <c r="CGU367" s="246"/>
      <c r="CGV367" s="246"/>
      <c r="CGW367" s="246"/>
      <c r="CGX367" s="246"/>
      <c r="CGY367" s="246"/>
      <c r="CGZ367" s="246"/>
      <c r="CHA367" s="246"/>
      <c r="CHB367" s="246"/>
      <c r="CHC367" s="246"/>
      <c r="CHD367" s="246"/>
      <c r="CHE367" s="246"/>
      <c r="CHF367" s="246"/>
      <c r="CHG367" s="246"/>
      <c r="CHH367" s="246"/>
      <c r="CHI367" s="246"/>
      <c r="CHJ367" s="246"/>
      <c r="CHK367" s="246"/>
      <c r="CHL367" s="246"/>
      <c r="CHM367" s="246"/>
      <c r="CHN367" s="246"/>
      <c r="CHO367" s="246"/>
      <c r="CHP367" s="246"/>
      <c r="CHQ367" s="246"/>
      <c r="CHR367" s="246"/>
      <c r="CHS367" s="246"/>
      <c r="CHT367" s="246"/>
      <c r="CHU367" s="246"/>
      <c r="CHV367" s="246"/>
      <c r="CHW367" s="246"/>
      <c r="CHX367" s="246"/>
      <c r="CHY367" s="246"/>
      <c r="CHZ367" s="246"/>
      <c r="CIA367" s="246"/>
      <c r="CIB367" s="246"/>
      <c r="CIC367" s="246"/>
      <c r="CID367" s="246"/>
      <c r="CIE367" s="246"/>
      <c r="CIF367" s="246"/>
      <c r="CIG367" s="246"/>
      <c r="CIH367" s="246"/>
      <c r="CII367" s="246"/>
      <c r="CIJ367" s="246"/>
      <c r="CIK367" s="246"/>
      <c r="CIL367" s="246"/>
      <c r="CIM367" s="246"/>
      <c r="CIN367" s="246"/>
      <c r="CIO367" s="246"/>
      <c r="CIP367" s="246"/>
      <c r="CIQ367" s="246"/>
      <c r="CIR367" s="246"/>
      <c r="CIS367" s="246"/>
      <c r="CIT367" s="246"/>
      <c r="CIU367" s="246"/>
      <c r="CIV367" s="246"/>
      <c r="CIW367" s="246"/>
      <c r="CIX367" s="246"/>
      <c r="CIY367" s="246"/>
      <c r="CIZ367" s="246"/>
      <c r="CJA367" s="246"/>
      <c r="CJB367" s="246"/>
      <c r="CJC367" s="246"/>
      <c r="CJD367" s="246"/>
      <c r="CJE367" s="246"/>
      <c r="CJF367" s="246"/>
      <c r="CJG367" s="246"/>
      <c r="CJH367" s="246"/>
      <c r="CJI367" s="246"/>
      <c r="CJJ367" s="246"/>
      <c r="CJK367" s="246"/>
      <c r="CJL367" s="246"/>
      <c r="CJM367" s="246"/>
      <c r="CJN367" s="246"/>
      <c r="CJO367" s="246"/>
      <c r="CJP367" s="246"/>
      <c r="CJQ367" s="246"/>
      <c r="CJR367" s="246"/>
      <c r="CJS367" s="246"/>
      <c r="CJT367" s="246"/>
      <c r="CJU367" s="246"/>
      <c r="CJV367" s="246"/>
      <c r="CJW367" s="246"/>
      <c r="CJX367" s="246"/>
      <c r="CJY367" s="246"/>
      <c r="CJZ367" s="246"/>
      <c r="CKA367" s="246"/>
      <c r="CKB367" s="246"/>
      <c r="CKC367" s="246"/>
      <c r="CKD367" s="246"/>
      <c r="CKE367" s="246"/>
      <c r="CKF367" s="246"/>
      <c r="CKG367" s="246"/>
      <c r="CKH367" s="246"/>
      <c r="CKI367" s="246"/>
      <c r="CKJ367" s="246"/>
      <c r="CKK367" s="246"/>
      <c r="CKL367" s="246"/>
      <c r="CKM367" s="246"/>
      <c r="CKN367" s="246"/>
      <c r="CKO367" s="246"/>
      <c r="CKP367" s="246"/>
      <c r="CKQ367" s="246"/>
      <c r="CKR367" s="246"/>
      <c r="CKS367" s="246"/>
      <c r="CKT367" s="246"/>
      <c r="CKU367" s="246"/>
      <c r="CKV367" s="246"/>
      <c r="CKW367" s="246"/>
      <c r="CKX367" s="246"/>
      <c r="CKY367" s="246"/>
      <c r="CKZ367" s="246"/>
      <c r="CLA367" s="246"/>
      <c r="CLB367" s="246"/>
      <c r="CLC367" s="246"/>
      <c r="CLD367" s="246"/>
      <c r="CLE367" s="246"/>
      <c r="CLF367" s="246"/>
      <c r="CLG367" s="246"/>
      <c r="CLH367" s="246"/>
      <c r="CLI367" s="246"/>
      <c r="CLJ367" s="246"/>
      <c r="CLK367" s="246"/>
      <c r="CLL367" s="246"/>
      <c r="CLM367" s="246"/>
      <c r="CLN367" s="246"/>
      <c r="CLO367" s="246"/>
      <c r="CLP367" s="246"/>
      <c r="CLQ367" s="246"/>
      <c r="CLR367" s="246"/>
      <c r="CLS367" s="246"/>
      <c r="CLT367" s="246"/>
      <c r="CLU367" s="246"/>
      <c r="CLV367" s="246"/>
      <c r="CLW367" s="246"/>
      <c r="CLX367" s="246"/>
      <c r="CLY367" s="246"/>
      <c r="CLZ367" s="246"/>
      <c r="CMA367" s="246"/>
      <c r="CMB367" s="246"/>
      <c r="CMC367" s="246"/>
      <c r="CMD367" s="246"/>
      <c r="CME367" s="246"/>
      <c r="CMF367" s="246"/>
      <c r="CMG367" s="246"/>
      <c r="CMH367" s="246"/>
      <c r="CMI367" s="246"/>
      <c r="CMJ367" s="246"/>
      <c r="CMK367" s="246"/>
      <c r="CML367" s="246"/>
      <c r="CMM367" s="246"/>
      <c r="CMN367" s="246"/>
      <c r="CMO367" s="246"/>
      <c r="CMP367" s="246"/>
      <c r="CMQ367" s="246"/>
      <c r="CMR367" s="246"/>
      <c r="CMS367" s="246"/>
      <c r="CMT367" s="246"/>
      <c r="CMU367" s="246"/>
      <c r="CMV367" s="246"/>
      <c r="CMW367" s="246"/>
      <c r="CMX367" s="246"/>
      <c r="CMY367" s="246"/>
      <c r="CMZ367" s="246"/>
      <c r="CNA367" s="246"/>
      <c r="CNB367" s="246"/>
      <c r="CNC367" s="246"/>
      <c r="CND367" s="246"/>
      <c r="CNE367" s="246"/>
      <c r="CNF367" s="246"/>
      <c r="CNG367" s="246"/>
      <c r="CNH367" s="246"/>
      <c r="CNI367" s="246"/>
      <c r="CNJ367" s="246"/>
      <c r="CNK367" s="246"/>
      <c r="CNL367" s="246"/>
      <c r="CNM367" s="246"/>
      <c r="CNN367" s="246"/>
      <c r="CNO367" s="246"/>
      <c r="CNP367" s="246"/>
      <c r="CNQ367" s="246"/>
      <c r="CNR367" s="246"/>
      <c r="CNS367" s="246"/>
      <c r="CNT367" s="246"/>
      <c r="CNU367" s="246"/>
      <c r="CNV367" s="246"/>
      <c r="CNW367" s="246"/>
      <c r="CNX367" s="246"/>
      <c r="CNY367" s="246"/>
      <c r="CNZ367" s="246"/>
      <c r="COA367" s="246"/>
      <c r="COB367" s="246"/>
      <c r="COC367" s="246"/>
      <c r="COD367" s="246"/>
      <c r="COE367" s="246"/>
      <c r="COF367" s="246"/>
      <c r="COG367" s="246"/>
      <c r="COH367" s="246"/>
      <c r="COI367" s="246"/>
      <c r="COJ367" s="246"/>
      <c r="COK367" s="246"/>
      <c r="COL367" s="246"/>
      <c r="COM367" s="246"/>
      <c r="CON367" s="246"/>
      <c r="COO367" s="246"/>
      <c r="COP367" s="246"/>
      <c r="COQ367" s="246"/>
      <c r="COR367" s="246"/>
      <c r="COS367" s="246"/>
      <c r="COT367" s="246"/>
      <c r="COU367" s="246"/>
      <c r="COV367" s="246"/>
      <c r="COW367" s="246"/>
      <c r="COX367" s="246"/>
      <c r="COY367" s="246"/>
      <c r="COZ367" s="246"/>
      <c r="CPA367" s="246"/>
      <c r="CPB367" s="246"/>
      <c r="CPC367" s="246"/>
      <c r="CPD367" s="246"/>
      <c r="CPE367" s="246"/>
      <c r="CPF367" s="246"/>
      <c r="CPG367" s="246"/>
      <c r="CPH367" s="246"/>
      <c r="CPI367" s="246"/>
      <c r="CPJ367" s="246"/>
      <c r="CPK367" s="246"/>
      <c r="CPL367" s="246"/>
      <c r="CPM367" s="246"/>
      <c r="CPN367" s="246"/>
      <c r="CPO367" s="246"/>
      <c r="CPP367" s="246"/>
      <c r="CPQ367" s="246"/>
      <c r="CPR367" s="246"/>
      <c r="CPS367" s="246"/>
      <c r="CPT367" s="246"/>
      <c r="CPU367" s="246"/>
      <c r="CPV367" s="246"/>
      <c r="CPW367" s="246"/>
      <c r="CPX367" s="246"/>
      <c r="CPY367" s="246"/>
      <c r="CPZ367" s="246"/>
      <c r="CQA367" s="246"/>
      <c r="CQB367" s="246"/>
      <c r="CQC367" s="246"/>
      <c r="CQD367" s="246"/>
      <c r="CQE367" s="246"/>
      <c r="CQF367" s="246"/>
      <c r="CQG367" s="246"/>
      <c r="CQH367" s="246"/>
      <c r="CQI367" s="246"/>
      <c r="CQJ367" s="246"/>
      <c r="CQK367" s="246"/>
      <c r="CQL367" s="246"/>
      <c r="CQM367" s="246"/>
      <c r="CQN367" s="246"/>
      <c r="CQO367" s="246"/>
      <c r="CQP367" s="246"/>
      <c r="CQQ367" s="246"/>
      <c r="CQR367" s="246"/>
      <c r="CQS367" s="246"/>
      <c r="CQT367" s="246"/>
      <c r="CQU367" s="246"/>
      <c r="CQV367" s="246"/>
      <c r="CQW367" s="246"/>
      <c r="CQX367" s="246"/>
      <c r="CQY367" s="246"/>
      <c r="CQZ367" s="246"/>
      <c r="CRA367" s="246"/>
      <c r="CRB367" s="246"/>
      <c r="CRC367" s="246"/>
      <c r="CRD367" s="246"/>
      <c r="CRE367" s="246"/>
      <c r="CRF367" s="246"/>
      <c r="CRG367" s="246"/>
      <c r="CRH367" s="246"/>
      <c r="CRI367" s="246"/>
      <c r="CRJ367" s="246"/>
      <c r="CRK367" s="246"/>
      <c r="CRL367" s="246"/>
      <c r="CRM367" s="246"/>
      <c r="CRN367" s="246"/>
      <c r="CRO367" s="246"/>
      <c r="CRP367" s="246"/>
      <c r="CRQ367" s="246"/>
      <c r="CRR367" s="246"/>
      <c r="CRS367" s="246"/>
      <c r="CRT367" s="246"/>
      <c r="CRU367" s="246"/>
      <c r="CRV367" s="246"/>
      <c r="CRW367" s="246"/>
      <c r="CRX367" s="246"/>
      <c r="CRY367" s="246"/>
      <c r="CRZ367" s="246"/>
      <c r="CSA367" s="246"/>
      <c r="CSB367" s="246"/>
      <c r="CSC367" s="246"/>
      <c r="CSD367" s="246"/>
      <c r="CSE367" s="246"/>
      <c r="CSF367" s="246"/>
      <c r="CSG367" s="246"/>
      <c r="CSH367" s="246"/>
      <c r="CSI367" s="246"/>
      <c r="CSJ367" s="246"/>
      <c r="CSK367" s="246"/>
      <c r="CSL367" s="246"/>
      <c r="CSM367" s="246"/>
      <c r="CSN367" s="246"/>
      <c r="CSO367" s="246"/>
      <c r="CSP367" s="246"/>
      <c r="CSQ367" s="246"/>
      <c r="CSR367" s="246"/>
      <c r="CSS367" s="246"/>
      <c r="CST367" s="246"/>
      <c r="CSU367" s="246"/>
      <c r="CSV367" s="246"/>
      <c r="CSW367" s="246"/>
      <c r="CSX367" s="246"/>
      <c r="CSY367" s="246"/>
      <c r="CSZ367" s="246"/>
      <c r="CTA367" s="246"/>
      <c r="CTB367" s="246"/>
      <c r="CTC367" s="246"/>
      <c r="CTD367" s="246"/>
      <c r="CTE367" s="246"/>
      <c r="CTF367" s="246"/>
      <c r="CTG367" s="246"/>
      <c r="CTH367" s="246"/>
      <c r="CTI367" s="246"/>
      <c r="CTJ367" s="246"/>
      <c r="CTK367" s="246"/>
      <c r="CTL367" s="246"/>
      <c r="CTM367" s="246"/>
      <c r="CTN367" s="246"/>
      <c r="CTO367" s="246"/>
      <c r="CTP367" s="246"/>
      <c r="CTQ367" s="246"/>
      <c r="CTR367" s="246"/>
      <c r="CTS367" s="246"/>
      <c r="CTT367" s="246"/>
      <c r="CTU367" s="246"/>
      <c r="CTV367" s="246"/>
      <c r="CTW367" s="246"/>
      <c r="CTX367" s="246"/>
      <c r="CTY367" s="246"/>
      <c r="CTZ367" s="246"/>
      <c r="CUA367" s="246"/>
      <c r="CUB367" s="246"/>
      <c r="CUC367" s="246"/>
      <c r="CUD367" s="246"/>
      <c r="CUE367" s="246"/>
      <c r="CUF367" s="246"/>
      <c r="CUG367" s="246"/>
      <c r="CUH367" s="246"/>
      <c r="CUI367" s="246"/>
      <c r="CUJ367" s="246"/>
      <c r="CUK367" s="246"/>
      <c r="CUL367" s="246"/>
      <c r="CUM367" s="246"/>
      <c r="CUN367" s="246"/>
      <c r="CUO367" s="246"/>
      <c r="CUP367" s="246"/>
      <c r="CUQ367" s="246"/>
      <c r="CUR367" s="246"/>
      <c r="CUS367" s="246"/>
      <c r="CUT367" s="246"/>
      <c r="CUU367" s="246"/>
      <c r="CUV367" s="246"/>
      <c r="CUW367" s="246"/>
      <c r="CUX367" s="246"/>
      <c r="CUY367" s="246"/>
      <c r="CUZ367" s="246"/>
      <c r="CVA367" s="246"/>
      <c r="CVB367" s="246"/>
      <c r="CVC367" s="246"/>
      <c r="CVD367" s="246"/>
      <c r="CVE367" s="246"/>
      <c r="CVF367" s="246"/>
      <c r="CVG367" s="246"/>
      <c r="CVH367" s="246"/>
      <c r="CVI367" s="246"/>
      <c r="CVJ367" s="246"/>
      <c r="CVK367" s="246"/>
      <c r="CVL367" s="246"/>
      <c r="CVM367" s="246"/>
      <c r="CVN367" s="246"/>
      <c r="CVO367" s="246"/>
      <c r="CVP367" s="246"/>
      <c r="CVQ367" s="246"/>
      <c r="CVR367" s="246"/>
      <c r="CVS367" s="246"/>
      <c r="CVT367" s="246"/>
      <c r="CVU367" s="246"/>
      <c r="CVV367" s="246"/>
      <c r="CVW367" s="246"/>
      <c r="CVX367" s="246"/>
      <c r="CVY367" s="246"/>
      <c r="CVZ367" s="246"/>
      <c r="CWA367" s="246"/>
      <c r="CWB367" s="246"/>
      <c r="CWC367" s="246"/>
      <c r="CWD367" s="246"/>
      <c r="CWE367" s="246"/>
      <c r="CWF367" s="246"/>
      <c r="CWG367" s="246"/>
      <c r="CWH367" s="246"/>
      <c r="CWI367" s="246"/>
      <c r="CWJ367" s="246"/>
      <c r="CWK367" s="246"/>
      <c r="CWL367" s="246"/>
      <c r="CWM367" s="246"/>
      <c r="CWN367" s="246"/>
      <c r="CWO367" s="246"/>
      <c r="CWP367" s="246"/>
      <c r="CWQ367" s="246"/>
      <c r="CWR367" s="246"/>
      <c r="CWS367" s="246"/>
      <c r="CWT367" s="246"/>
      <c r="CWU367" s="246"/>
      <c r="CWV367" s="246"/>
      <c r="CWW367" s="246"/>
      <c r="CWX367" s="246"/>
      <c r="CWY367" s="246"/>
      <c r="CWZ367" s="246"/>
      <c r="CXA367" s="246"/>
      <c r="CXB367" s="246"/>
      <c r="CXC367" s="246"/>
      <c r="CXD367" s="246"/>
      <c r="CXE367" s="246"/>
      <c r="CXF367" s="246"/>
      <c r="CXG367" s="246"/>
      <c r="CXH367" s="246"/>
      <c r="CXI367" s="246"/>
      <c r="CXJ367" s="246"/>
      <c r="CXK367" s="246"/>
      <c r="CXL367" s="246"/>
      <c r="CXM367" s="246"/>
      <c r="CXN367" s="246"/>
      <c r="CXO367" s="246"/>
      <c r="CXP367" s="246"/>
      <c r="CXQ367" s="246"/>
      <c r="CXR367" s="246"/>
      <c r="CXS367" s="246"/>
      <c r="CXT367" s="246"/>
      <c r="CXU367" s="246"/>
      <c r="CXV367" s="246"/>
      <c r="CXW367" s="246"/>
      <c r="CXX367" s="246"/>
      <c r="CXY367" s="246"/>
      <c r="CXZ367" s="246"/>
      <c r="CYA367" s="246"/>
      <c r="CYB367" s="246"/>
      <c r="CYC367" s="246"/>
      <c r="CYD367" s="246"/>
      <c r="CYE367" s="246"/>
      <c r="CYF367" s="246"/>
      <c r="CYG367" s="246"/>
      <c r="CYH367" s="246"/>
      <c r="CYI367" s="246"/>
      <c r="CYJ367" s="246"/>
      <c r="CYK367" s="246"/>
      <c r="CYL367" s="246"/>
      <c r="CYM367" s="246"/>
      <c r="CYN367" s="246"/>
      <c r="CYO367" s="246"/>
      <c r="CYP367" s="246"/>
      <c r="CYQ367" s="246"/>
      <c r="CYR367" s="246"/>
      <c r="CYS367" s="246"/>
      <c r="CYT367" s="246"/>
      <c r="CYU367" s="246"/>
      <c r="CYV367" s="246"/>
      <c r="CYW367" s="246"/>
      <c r="CYX367" s="246"/>
      <c r="CYY367" s="246"/>
      <c r="CYZ367" s="246"/>
      <c r="CZA367" s="246"/>
      <c r="CZB367" s="246"/>
      <c r="CZC367" s="246"/>
      <c r="CZD367" s="246"/>
      <c r="CZE367" s="246"/>
      <c r="CZF367" s="246"/>
      <c r="CZG367" s="246"/>
      <c r="CZH367" s="246"/>
      <c r="CZI367" s="246"/>
      <c r="CZJ367" s="246"/>
      <c r="CZK367" s="246"/>
      <c r="CZL367" s="246"/>
      <c r="CZM367" s="246"/>
      <c r="CZN367" s="246"/>
      <c r="CZO367" s="246"/>
      <c r="CZP367" s="246"/>
      <c r="CZQ367" s="246"/>
      <c r="CZR367" s="246"/>
      <c r="CZS367" s="246"/>
      <c r="CZT367" s="246"/>
      <c r="CZU367" s="246"/>
      <c r="CZV367" s="246"/>
      <c r="CZW367" s="246"/>
      <c r="CZX367" s="246"/>
      <c r="CZY367" s="246"/>
      <c r="CZZ367" s="246"/>
      <c r="DAA367" s="246"/>
      <c r="DAB367" s="246"/>
      <c r="DAC367" s="246"/>
      <c r="DAD367" s="246"/>
      <c r="DAE367" s="246"/>
      <c r="DAF367" s="246"/>
      <c r="DAG367" s="246"/>
      <c r="DAH367" s="246"/>
      <c r="DAI367" s="246"/>
      <c r="DAJ367" s="246"/>
      <c r="DAK367" s="246"/>
      <c r="DAL367" s="246"/>
      <c r="DAM367" s="246"/>
      <c r="DAN367" s="246"/>
      <c r="DAO367" s="246"/>
      <c r="DAP367" s="246"/>
      <c r="DAQ367" s="246"/>
      <c r="DAR367" s="246"/>
      <c r="DAS367" s="246"/>
      <c r="DAT367" s="246"/>
      <c r="DAU367" s="246"/>
      <c r="DAV367" s="246"/>
      <c r="DAW367" s="246"/>
      <c r="DAX367" s="246"/>
      <c r="DAY367" s="246"/>
      <c r="DAZ367" s="246"/>
      <c r="DBA367" s="246"/>
      <c r="DBB367" s="246"/>
      <c r="DBC367" s="246"/>
      <c r="DBD367" s="246"/>
      <c r="DBE367" s="246"/>
      <c r="DBF367" s="246"/>
      <c r="DBG367" s="246"/>
      <c r="DBH367" s="246"/>
      <c r="DBI367" s="246"/>
      <c r="DBJ367" s="246"/>
      <c r="DBK367" s="246"/>
      <c r="DBL367" s="246"/>
      <c r="DBM367" s="246"/>
      <c r="DBN367" s="246"/>
      <c r="DBO367" s="246"/>
      <c r="DBP367" s="246"/>
      <c r="DBQ367" s="246"/>
      <c r="DBR367" s="246"/>
      <c r="DBS367" s="246"/>
      <c r="DBT367" s="246"/>
      <c r="DBU367" s="246"/>
      <c r="DBV367" s="246"/>
      <c r="DBW367" s="246"/>
      <c r="DBX367" s="246"/>
      <c r="DBY367" s="246"/>
      <c r="DBZ367" s="246"/>
      <c r="DCA367" s="246"/>
      <c r="DCB367" s="246"/>
      <c r="DCC367" s="246"/>
      <c r="DCD367" s="246"/>
      <c r="DCE367" s="246"/>
      <c r="DCF367" s="246"/>
      <c r="DCG367" s="246"/>
      <c r="DCH367" s="246"/>
      <c r="DCI367" s="246"/>
      <c r="DCJ367" s="246"/>
      <c r="DCK367" s="246"/>
      <c r="DCL367" s="246"/>
      <c r="DCM367" s="246"/>
      <c r="DCN367" s="246"/>
      <c r="DCO367" s="246"/>
      <c r="DCP367" s="246"/>
      <c r="DCQ367" s="246"/>
      <c r="DCR367" s="246"/>
      <c r="DCS367" s="246"/>
      <c r="DCT367" s="246"/>
      <c r="DCU367" s="246"/>
      <c r="DCV367" s="246"/>
      <c r="DCW367" s="246"/>
      <c r="DCX367" s="246"/>
      <c r="DCY367" s="246"/>
      <c r="DCZ367" s="246"/>
      <c r="DDA367" s="246"/>
      <c r="DDB367" s="246"/>
      <c r="DDC367" s="246"/>
      <c r="DDD367" s="246"/>
      <c r="DDE367" s="246"/>
      <c r="DDF367" s="246"/>
      <c r="DDG367" s="246"/>
      <c r="DDH367" s="246"/>
      <c r="DDI367" s="246"/>
      <c r="DDJ367" s="246"/>
      <c r="DDK367" s="246"/>
      <c r="DDL367" s="246"/>
      <c r="DDM367" s="246"/>
      <c r="DDN367" s="246"/>
      <c r="DDO367" s="246"/>
      <c r="DDP367" s="246"/>
      <c r="DDQ367" s="246"/>
      <c r="DDR367" s="246"/>
      <c r="DDS367" s="246"/>
      <c r="DDT367" s="246"/>
      <c r="DDU367" s="246"/>
      <c r="DDV367" s="246"/>
      <c r="DDW367" s="246"/>
      <c r="DDX367" s="246"/>
      <c r="DDY367" s="246"/>
      <c r="DDZ367" s="246"/>
      <c r="DEA367" s="246"/>
      <c r="DEB367" s="246"/>
      <c r="DEC367" s="246"/>
      <c r="DED367" s="246"/>
      <c r="DEE367" s="246"/>
      <c r="DEF367" s="246"/>
      <c r="DEG367" s="246"/>
      <c r="DEH367" s="246"/>
      <c r="DEI367" s="246"/>
      <c r="DEJ367" s="246"/>
      <c r="DEK367" s="246"/>
      <c r="DEL367" s="246"/>
      <c r="DEM367" s="246"/>
      <c r="DEN367" s="246"/>
      <c r="DEO367" s="246"/>
      <c r="DEP367" s="246"/>
      <c r="DEQ367" s="246"/>
      <c r="DER367" s="246"/>
      <c r="DES367" s="246"/>
      <c r="DET367" s="246"/>
      <c r="DEU367" s="246"/>
      <c r="DEV367" s="246"/>
      <c r="DEW367" s="246"/>
      <c r="DEX367" s="246"/>
      <c r="DEY367" s="246"/>
      <c r="DEZ367" s="246"/>
      <c r="DFA367" s="246"/>
      <c r="DFB367" s="246"/>
      <c r="DFC367" s="246"/>
      <c r="DFD367" s="246"/>
      <c r="DFE367" s="246"/>
      <c r="DFF367" s="246"/>
      <c r="DFG367" s="246"/>
      <c r="DFH367" s="246"/>
      <c r="DFI367" s="246"/>
      <c r="DFJ367" s="246"/>
      <c r="DFK367" s="246"/>
      <c r="DFL367" s="246"/>
      <c r="DFM367" s="246"/>
      <c r="DFN367" s="246"/>
      <c r="DFO367" s="246"/>
      <c r="DFP367" s="246"/>
      <c r="DFQ367" s="246"/>
      <c r="DFR367" s="246"/>
      <c r="DFS367" s="246"/>
      <c r="DFT367" s="246"/>
      <c r="DFU367" s="246"/>
      <c r="DFV367" s="246"/>
      <c r="DFW367" s="246"/>
      <c r="DFX367" s="246"/>
      <c r="DFY367" s="246"/>
      <c r="DFZ367" s="246"/>
      <c r="DGA367" s="246"/>
      <c r="DGB367" s="246"/>
      <c r="DGC367" s="246"/>
      <c r="DGD367" s="246"/>
      <c r="DGE367" s="246"/>
      <c r="DGF367" s="246"/>
      <c r="DGG367" s="246"/>
      <c r="DGH367" s="246"/>
      <c r="DGI367" s="246"/>
      <c r="DGJ367" s="246"/>
      <c r="DGK367" s="246"/>
      <c r="DGL367" s="246"/>
      <c r="DGM367" s="246"/>
      <c r="DGN367" s="246"/>
      <c r="DGO367" s="246"/>
      <c r="DGP367" s="246"/>
      <c r="DGQ367" s="246"/>
      <c r="DGR367" s="246"/>
      <c r="DGS367" s="246"/>
      <c r="DGT367" s="246"/>
      <c r="DGU367" s="246"/>
      <c r="DGV367" s="246"/>
      <c r="DGW367" s="246"/>
      <c r="DGX367" s="246"/>
      <c r="DGY367" s="246"/>
      <c r="DGZ367" s="246"/>
      <c r="DHA367" s="246"/>
      <c r="DHB367" s="246"/>
      <c r="DHC367" s="246"/>
      <c r="DHD367" s="246"/>
      <c r="DHE367" s="246"/>
      <c r="DHF367" s="246"/>
      <c r="DHG367" s="246"/>
      <c r="DHH367" s="246"/>
      <c r="DHI367" s="246"/>
      <c r="DHJ367" s="246"/>
      <c r="DHK367" s="246"/>
      <c r="DHL367" s="246"/>
      <c r="DHM367" s="246"/>
      <c r="DHN367" s="246"/>
      <c r="DHO367" s="246"/>
      <c r="DHP367" s="246"/>
      <c r="DHQ367" s="246"/>
      <c r="DHR367" s="246"/>
      <c r="DHS367" s="246"/>
      <c r="DHT367" s="246"/>
      <c r="DHU367" s="246"/>
      <c r="DHV367" s="246"/>
      <c r="DHW367" s="246"/>
      <c r="DHX367" s="246"/>
      <c r="DHY367" s="246"/>
      <c r="DHZ367" s="246"/>
      <c r="DIA367" s="246"/>
      <c r="DIB367" s="246"/>
      <c r="DIC367" s="246"/>
      <c r="DID367" s="246"/>
      <c r="DIE367" s="246"/>
      <c r="DIF367" s="246"/>
      <c r="DIG367" s="246"/>
      <c r="DIH367" s="246"/>
      <c r="DII367" s="246"/>
      <c r="DIJ367" s="246"/>
      <c r="DIK367" s="246"/>
      <c r="DIL367" s="246"/>
      <c r="DIM367" s="246"/>
      <c r="DIN367" s="246"/>
      <c r="DIO367" s="246"/>
      <c r="DIP367" s="246"/>
      <c r="DIQ367" s="246"/>
      <c r="DIR367" s="246"/>
      <c r="DIS367" s="246"/>
      <c r="DIT367" s="246"/>
      <c r="DIU367" s="246"/>
      <c r="DIV367" s="246"/>
      <c r="DIW367" s="246"/>
      <c r="DIX367" s="246"/>
      <c r="DIY367" s="246"/>
      <c r="DIZ367" s="246"/>
      <c r="DJA367" s="246"/>
      <c r="DJB367" s="246"/>
      <c r="DJC367" s="246"/>
      <c r="DJD367" s="246"/>
      <c r="DJE367" s="246"/>
      <c r="DJF367" s="246"/>
      <c r="DJG367" s="246"/>
      <c r="DJH367" s="246"/>
      <c r="DJI367" s="246"/>
      <c r="DJJ367" s="246"/>
      <c r="DJK367" s="246"/>
      <c r="DJL367" s="246"/>
      <c r="DJM367" s="246"/>
      <c r="DJN367" s="246"/>
      <c r="DJO367" s="246"/>
      <c r="DJP367" s="246"/>
      <c r="DJQ367" s="246"/>
      <c r="DJR367" s="246"/>
      <c r="DJS367" s="246"/>
      <c r="DJT367" s="246"/>
      <c r="DJU367" s="246"/>
      <c r="DJV367" s="246"/>
      <c r="DJW367" s="246"/>
      <c r="DJX367" s="246"/>
      <c r="DJY367" s="246"/>
      <c r="DJZ367" s="246"/>
      <c r="DKA367" s="246"/>
      <c r="DKB367" s="246"/>
      <c r="DKC367" s="246"/>
      <c r="DKD367" s="246"/>
      <c r="DKE367" s="246"/>
      <c r="DKF367" s="246"/>
      <c r="DKG367" s="246"/>
      <c r="DKH367" s="246"/>
      <c r="DKI367" s="246"/>
      <c r="DKJ367" s="246"/>
      <c r="DKK367" s="246"/>
      <c r="DKL367" s="246"/>
      <c r="DKM367" s="246"/>
      <c r="DKN367" s="246"/>
      <c r="DKO367" s="246"/>
      <c r="DKP367" s="246"/>
      <c r="DKQ367" s="246"/>
      <c r="DKR367" s="246"/>
      <c r="DKS367" s="246"/>
      <c r="DKT367" s="246"/>
      <c r="DKU367" s="246"/>
      <c r="DKV367" s="246"/>
      <c r="DKW367" s="246"/>
      <c r="DKX367" s="246"/>
      <c r="DKY367" s="246"/>
      <c r="DKZ367" s="246"/>
      <c r="DLA367" s="246"/>
      <c r="DLB367" s="246"/>
      <c r="DLC367" s="246"/>
      <c r="DLD367" s="246"/>
      <c r="DLE367" s="246"/>
      <c r="DLF367" s="246"/>
      <c r="DLG367" s="246"/>
      <c r="DLH367" s="246"/>
      <c r="DLI367" s="246"/>
      <c r="DLJ367" s="246"/>
      <c r="DLK367" s="246"/>
      <c r="DLL367" s="246"/>
      <c r="DLM367" s="246"/>
      <c r="DLN367" s="246"/>
      <c r="DLO367" s="246"/>
      <c r="DLP367" s="246"/>
      <c r="DLQ367" s="246"/>
      <c r="DLR367" s="246"/>
      <c r="DLS367" s="246"/>
      <c r="DLT367" s="246"/>
      <c r="DLU367" s="246"/>
      <c r="DLV367" s="246"/>
      <c r="DLW367" s="246"/>
      <c r="DLX367" s="246"/>
      <c r="DLY367" s="246"/>
      <c r="DLZ367" s="246"/>
      <c r="DMA367" s="246"/>
      <c r="DMB367" s="246"/>
      <c r="DMC367" s="246"/>
      <c r="DMD367" s="246"/>
      <c r="DME367" s="246"/>
      <c r="DMF367" s="246"/>
      <c r="DMG367" s="246"/>
      <c r="DMH367" s="246"/>
      <c r="DMI367" s="246"/>
      <c r="DMJ367" s="246"/>
      <c r="DMK367" s="246"/>
      <c r="DML367" s="246"/>
      <c r="DMM367" s="246"/>
      <c r="DMN367" s="246"/>
      <c r="DMO367" s="246"/>
      <c r="DMP367" s="246"/>
      <c r="DMQ367" s="246"/>
      <c r="DMR367" s="246"/>
      <c r="DMS367" s="246"/>
      <c r="DMT367" s="246"/>
      <c r="DMU367" s="246"/>
      <c r="DMV367" s="246"/>
      <c r="DMW367" s="246"/>
      <c r="DMX367" s="246"/>
      <c r="DMY367" s="246"/>
      <c r="DMZ367" s="246"/>
      <c r="DNA367" s="246"/>
      <c r="DNB367" s="246"/>
      <c r="DNC367" s="246"/>
      <c r="DND367" s="246"/>
      <c r="DNE367" s="246"/>
      <c r="DNF367" s="246"/>
      <c r="DNG367" s="246"/>
      <c r="DNH367" s="246"/>
      <c r="DNI367" s="246"/>
      <c r="DNJ367" s="246"/>
      <c r="DNK367" s="246"/>
      <c r="DNL367" s="246"/>
      <c r="DNM367" s="246"/>
      <c r="DNN367" s="246"/>
      <c r="DNO367" s="246"/>
      <c r="DNP367" s="246"/>
      <c r="DNQ367" s="246"/>
      <c r="DNR367" s="246"/>
      <c r="DNS367" s="246"/>
      <c r="DNT367" s="246"/>
      <c r="DNU367" s="246"/>
      <c r="DNV367" s="246"/>
      <c r="DNW367" s="246"/>
      <c r="DNX367" s="246"/>
      <c r="DNY367" s="246"/>
      <c r="DNZ367" s="246"/>
      <c r="DOA367" s="246"/>
      <c r="DOB367" s="246"/>
      <c r="DOC367" s="246"/>
      <c r="DOD367" s="246"/>
      <c r="DOE367" s="246"/>
      <c r="DOF367" s="246"/>
      <c r="DOG367" s="246"/>
      <c r="DOH367" s="246"/>
      <c r="DOI367" s="246"/>
      <c r="DOJ367" s="246"/>
      <c r="DOK367" s="246"/>
      <c r="DOL367" s="246"/>
      <c r="DOM367" s="246"/>
      <c r="DON367" s="246"/>
      <c r="DOO367" s="246"/>
      <c r="DOP367" s="246"/>
      <c r="DOQ367" s="246"/>
      <c r="DOR367" s="246"/>
      <c r="DOS367" s="246"/>
      <c r="DOT367" s="246"/>
      <c r="DOU367" s="246"/>
      <c r="DOV367" s="246"/>
      <c r="DOW367" s="246"/>
      <c r="DOX367" s="246"/>
      <c r="DOY367" s="246"/>
      <c r="DOZ367" s="246"/>
      <c r="DPA367" s="246"/>
      <c r="DPB367" s="246"/>
      <c r="DPC367" s="246"/>
      <c r="DPD367" s="246"/>
      <c r="DPE367" s="246"/>
      <c r="DPF367" s="246"/>
      <c r="DPG367" s="246"/>
      <c r="DPH367" s="246"/>
      <c r="DPI367" s="246"/>
      <c r="DPJ367" s="246"/>
      <c r="DPK367" s="246"/>
      <c r="DPL367" s="246"/>
      <c r="DPM367" s="246"/>
      <c r="DPN367" s="246"/>
      <c r="DPO367" s="246"/>
      <c r="DPP367" s="246"/>
      <c r="DPQ367" s="246"/>
      <c r="DPR367" s="246"/>
      <c r="DPS367" s="246"/>
      <c r="DPT367" s="246"/>
      <c r="DPU367" s="246"/>
      <c r="DPV367" s="246"/>
      <c r="DPW367" s="246"/>
      <c r="DPX367" s="246"/>
      <c r="DPY367" s="246"/>
      <c r="DPZ367" s="246"/>
      <c r="DQA367" s="246"/>
      <c r="DQB367" s="246"/>
      <c r="DQC367" s="246"/>
      <c r="DQD367" s="246"/>
      <c r="DQE367" s="246"/>
      <c r="DQF367" s="246"/>
      <c r="DQG367" s="246"/>
      <c r="DQH367" s="246"/>
      <c r="DQI367" s="246"/>
      <c r="DQJ367" s="246"/>
      <c r="DQK367" s="246"/>
      <c r="DQL367" s="246"/>
      <c r="DQM367" s="246"/>
      <c r="DQN367" s="246"/>
      <c r="DQO367" s="246"/>
      <c r="DQP367" s="246"/>
      <c r="DQQ367" s="246"/>
      <c r="DQR367" s="246"/>
      <c r="DQS367" s="246"/>
      <c r="DQT367" s="246"/>
      <c r="DQU367" s="246"/>
      <c r="DQV367" s="246"/>
      <c r="DQW367" s="246"/>
      <c r="DQX367" s="246"/>
      <c r="DQY367" s="246"/>
      <c r="DQZ367" s="246"/>
      <c r="DRA367" s="246"/>
      <c r="DRB367" s="246"/>
      <c r="DRC367" s="246"/>
      <c r="DRD367" s="246"/>
      <c r="DRE367" s="246"/>
      <c r="DRF367" s="246"/>
      <c r="DRG367" s="246"/>
      <c r="DRH367" s="246"/>
      <c r="DRI367" s="246"/>
      <c r="DRJ367" s="246"/>
      <c r="DRK367" s="246"/>
      <c r="DRL367" s="246"/>
      <c r="DRM367" s="246"/>
      <c r="DRN367" s="246"/>
      <c r="DRO367" s="246"/>
      <c r="DRP367" s="246"/>
      <c r="DRQ367" s="246"/>
      <c r="DRR367" s="246"/>
      <c r="DRS367" s="246"/>
      <c r="DRT367" s="246"/>
      <c r="DRU367" s="246"/>
      <c r="DRV367" s="246"/>
      <c r="DRW367" s="246"/>
      <c r="DRX367" s="246"/>
      <c r="DRY367" s="246"/>
      <c r="DRZ367" s="246"/>
      <c r="DSA367" s="246"/>
      <c r="DSB367" s="246"/>
      <c r="DSC367" s="246"/>
      <c r="DSD367" s="246"/>
      <c r="DSE367" s="246"/>
      <c r="DSF367" s="246"/>
      <c r="DSG367" s="246"/>
      <c r="DSH367" s="246"/>
      <c r="DSI367" s="246"/>
      <c r="DSJ367" s="246"/>
      <c r="DSK367" s="246"/>
      <c r="DSL367" s="246"/>
      <c r="DSM367" s="246"/>
      <c r="DSN367" s="246"/>
      <c r="DSO367" s="246"/>
      <c r="DSP367" s="246"/>
      <c r="DSQ367" s="246"/>
      <c r="DSR367" s="246"/>
      <c r="DSS367" s="246"/>
      <c r="DST367" s="246"/>
      <c r="DSU367" s="246"/>
      <c r="DSV367" s="246"/>
      <c r="DSW367" s="246"/>
      <c r="DSX367" s="246"/>
      <c r="DSY367" s="246"/>
      <c r="DSZ367" s="246"/>
      <c r="DTA367" s="246"/>
      <c r="DTB367" s="246"/>
      <c r="DTC367" s="246"/>
      <c r="DTD367" s="246"/>
      <c r="DTE367" s="246"/>
      <c r="DTF367" s="246"/>
      <c r="DTG367" s="246"/>
      <c r="DTH367" s="246"/>
      <c r="DTI367" s="246"/>
      <c r="DTJ367" s="246"/>
      <c r="DTK367" s="246"/>
      <c r="DTL367" s="246"/>
      <c r="DTM367" s="246"/>
      <c r="DTN367" s="246"/>
      <c r="DTO367" s="246"/>
      <c r="DTP367" s="246"/>
      <c r="DTQ367" s="246"/>
      <c r="DTR367" s="246"/>
      <c r="DTS367" s="246"/>
      <c r="DTT367" s="246"/>
      <c r="DTU367" s="246"/>
      <c r="DTV367" s="246"/>
      <c r="DTW367" s="246"/>
      <c r="DTX367" s="246"/>
      <c r="DTY367" s="246"/>
      <c r="DTZ367" s="246"/>
      <c r="DUA367" s="246"/>
      <c r="DUB367" s="246"/>
      <c r="DUC367" s="246"/>
      <c r="DUD367" s="246"/>
      <c r="DUE367" s="246"/>
      <c r="DUF367" s="246"/>
      <c r="DUG367" s="246"/>
      <c r="DUH367" s="246"/>
      <c r="DUI367" s="246"/>
      <c r="DUJ367" s="246"/>
      <c r="DUK367" s="246"/>
      <c r="DUL367" s="246"/>
      <c r="DUM367" s="246"/>
      <c r="DUN367" s="246"/>
      <c r="DUO367" s="246"/>
      <c r="DUP367" s="246"/>
      <c r="DUQ367" s="246"/>
      <c r="DUR367" s="246"/>
      <c r="DUS367" s="246"/>
      <c r="DUT367" s="246"/>
      <c r="DUU367" s="246"/>
      <c r="DUV367" s="246"/>
      <c r="DUW367" s="246"/>
      <c r="DUX367" s="246"/>
      <c r="DUY367" s="246"/>
      <c r="DUZ367" s="246"/>
      <c r="DVA367" s="246"/>
      <c r="DVB367" s="246"/>
      <c r="DVC367" s="246"/>
      <c r="DVD367" s="246"/>
      <c r="DVE367" s="246"/>
      <c r="DVF367" s="246"/>
      <c r="DVG367" s="246"/>
      <c r="DVH367" s="246"/>
      <c r="DVI367" s="246"/>
      <c r="DVJ367" s="246"/>
      <c r="DVK367" s="246"/>
      <c r="DVL367" s="246"/>
      <c r="DVM367" s="246"/>
      <c r="DVN367" s="246"/>
      <c r="DVO367" s="246"/>
      <c r="DVP367" s="246"/>
      <c r="DVQ367" s="246"/>
      <c r="DVR367" s="246"/>
      <c r="DVS367" s="246"/>
      <c r="DVT367" s="246"/>
      <c r="DVU367" s="246"/>
      <c r="DVV367" s="246"/>
      <c r="DVW367" s="246"/>
      <c r="DVX367" s="246"/>
      <c r="DVY367" s="246"/>
      <c r="DVZ367" s="246"/>
      <c r="DWA367" s="246"/>
      <c r="DWB367" s="246"/>
      <c r="DWC367" s="246"/>
      <c r="DWD367" s="246"/>
      <c r="DWE367" s="246"/>
      <c r="DWF367" s="246"/>
      <c r="DWG367" s="246"/>
      <c r="DWH367" s="246"/>
      <c r="DWI367" s="246"/>
      <c r="DWJ367" s="246"/>
      <c r="DWK367" s="246"/>
      <c r="DWL367" s="246"/>
      <c r="DWM367" s="246"/>
      <c r="DWN367" s="246"/>
      <c r="DWO367" s="246"/>
      <c r="DWP367" s="246"/>
      <c r="DWQ367" s="246"/>
      <c r="DWR367" s="246"/>
      <c r="DWS367" s="246"/>
      <c r="DWT367" s="246"/>
      <c r="DWU367" s="246"/>
      <c r="DWV367" s="246"/>
      <c r="DWW367" s="246"/>
      <c r="DWX367" s="246"/>
      <c r="DWY367" s="246"/>
      <c r="DWZ367" s="246"/>
      <c r="DXA367" s="246"/>
      <c r="DXB367" s="246"/>
      <c r="DXC367" s="246"/>
      <c r="DXD367" s="246"/>
      <c r="DXE367" s="246"/>
      <c r="DXF367" s="246"/>
      <c r="DXG367" s="246"/>
      <c r="DXH367" s="246"/>
      <c r="DXI367" s="246"/>
      <c r="DXJ367" s="246"/>
      <c r="DXK367" s="246"/>
      <c r="DXL367" s="246"/>
      <c r="DXM367" s="246"/>
      <c r="DXN367" s="246"/>
      <c r="DXO367" s="246"/>
      <c r="DXP367" s="246"/>
      <c r="DXQ367" s="246"/>
      <c r="DXR367" s="246"/>
      <c r="DXS367" s="246"/>
      <c r="DXT367" s="246"/>
      <c r="DXU367" s="246"/>
      <c r="DXV367" s="246"/>
      <c r="DXW367" s="246"/>
      <c r="DXX367" s="246"/>
      <c r="DXY367" s="246"/>
      <c r="DXZ367" s="246"/>
      <c r="DYA367" s="246"/>
      <c r="DYB367" s="246"/>
      <c r="DYC367" s="246"/>
      <c r="DYD367" s="246"/>
      <c r="DYE367" s="246"/>
      <c r="DYF367" s="246"/>
      <c r="DYG367" s="246"/>
      <c r="DYH367" s="246"/>
      <c r="DYI367" s="246"/>
      <c r="DYJ367" s="246"/>
      <c r="DYK367" s="246"/>
      <c r="DYL367" s="246"/>
      <c r="DYM367" s="246"/>
      <c r="DYN367" s="246"/>
      <c r="DYO367" s="246"/>
      <c r="DYP367" s="246"/>
      <c r="DYQ367" s="246"/>
      <c r="DYR367" s="246"/>
      <c r="DYS367" s="246"/>
      <c r="DYT367" s="246"/>
      <c r="DYU367" s="246"/>
      <c r="DYV367" s="246"/>
      <c r="DYW367" s="246"/>
      <c r="DYX367" s="246"/>
      <c r="DYY367" s="246"/>
      <c r="DYZ367" s="246"/>
      <c r="DZA367" s="246"/>
      <c r="DZB367" s="246"/>
      <c r="DZC367" s="246"/>
      <c r="DZD367" s="246"/>
      <c r="DZE367" s="246"/>
      <c r="DZF367" s="246"/>
      <c r="DZG367" s="246"/>
      <c r="DZH367" s="246"/>
      <c r="DZI367" s="246"/>
      <c r="DZJ367" s="246"/>
      <c r="DZK367" s="246"/>
      <c r="DZL367" s="246"/>
      <c r="DZM367" s="246"/>
      <c r="DZN367" s="246"/>
      <c r="DZO367" s="246"/>
      <c r="DZP367" s="246"/>
      <c r="DZQ367" s="246"/>
      <c r="DZR367" s="246"/>
      <c r="DZS367" s="246"/>
      <c r="DZT367" s="246"/>
      <c r="DZU367" s="246"/>
      <c r="DZV367" s="246"/>
      <c r="DZW367" s="246"/>
      <c r="DZX367" s="246"/>
      <c r="DZY367" s="246"/>
      <c r="DZZ367" s="246"/>
      <c r="EAA367" s="246"/>
      <c r="EAB367" s="246"/>
      <c r="EAC367" s="246"/>
      <c r="EAD367" s="246"/>
      <c r="EAE367" s="246"/>
      <c r="EAF367" s="246"/>
      <c r="EAG367" s="246"/>
      <c r="EAH367" s="246"/>
      <c r="EAI367" s="246"/>
      <c r="EAJ367" s="246"/>
      <c r="EAK367" s="246"/>
      <c r="EAL367" s="246"/>
      <c r="EAM367" s="246"/>
      <c r="EAN367" s="246"/>
      <c r="EAO367" s="246"/>
      <c r="EAP367" s="246"/>
      <c r="EAQ367" s="246"/>
      <c r="EAR367" s="246"/>
      <c r="EAS367" s="246"/>
      <c r="EAT367" s="246"/>
      <c r="EAU367" s="246"/>
      <c r="EAV367" s="246"/>
      <c r="EAW367" s="246"/>
      <c r="EAX367" s="246"/>
      <c r="EAY367" s="246"/>
      <c r="EAZ367" s="246"/>
      <c r="EBA367" s="246"/>
      <c r="EBB367" s="246"/>
      <c r="EBC367" s="246"/>
      <c r="EBD367" s="246"/>
      <c r="EBE367" s="246"/>
      <c r="EBF367" s="246"/>
      <c r="EBG367" s="246"/>
      <c r="EBH367" s="246"/>
      <c r="EBI367" s="246"/>
      <c r="EBJ367" s="246"/>
      <c r="EBK367" s="246"/>
      <c r="EBL367" s="246"/>
      <c r="EBM367" s="246"/>
      <c r="EBN367" s="246"/>
      <c r="EBO367" s="246"/>
      <c r="EBP367" s="246"/>
      <c r="EBQ367" s="246"/>
      <c r="EBR367" s="246"/>
      <c r="EBS367" s="246"/>
      <c r="EBT367" s="246"/>
      <c r="EBU367" s="246"/>
      <c r="EBV367" s="246"/>
      <c r="EBW367" s="246"/>
      <c r="EBX367" s="246"/>
      <c r="EBY367" s="246"/>
      <c r="EBZ367" s="246"/>
      <c r="ECA367" s="246"/>
      <c r="ECB367" s="246"/>
      <c r="ECC367" s="246"/>
      <c r="ECD367" s="246"/>
      <c r="ECE367" s="246"/>
      <c r="ECF367" s="246"/>
      <c r="ECG367" s="246"/>
      <c r="ECH367" s="246"/>
      <c r="ECI367" s="246"/>
      <c r="ECJ367" s="246"/>
      <c r="ECK367" s="246"/>
      <c r="ECL367" s="246"/>
      <c r="ECM367" s="246"/>
      <c r="ECN367" s="246"/>
      <c r="ECO367" s="246"/>
      <c r="ECP367" s="246"/>
      <c r="ECQ367" s="246"/>
      <c r="ECR367" s="246"/>
      <c r="ECS367" s="246"/>
      <c r="ECT367" s="246"/>
      <c r="ECU367" s="246"/>
      <c r="ECV367" s="246"/>
      <c r="ECW367" s="246"/>
      <c r="ECX367" s="246"/>
      <c r="ECY367" s="246"/>
      <c r="ECZ367" s="246"/>
      <c r="EDA367" s="246"/>
      <c r="EDB367" s="246"/>
      <c r="EDC367" s="246"/>
      <c r="EDD367" s="246"/>
      <c r="EDE367" s="246"/>
      <c r="EDF367" s="246"/>
      <c r="EDG367" s="246"/>
      <c r="EDH367" s="246"/>
      <c r="EDI367" s="246"/>
      <c r="EDJ367" s="246"/>
      <c r="EDK367" s="246"/>
      <c r="EDL367" s="246"/>
      <c r="EDM367" s="246"/>
      <c r="EDN367" s="246"/>
      <c r="EDO367" s="246"/>
      <c r="EDP367" s="246"/>
      <c r="EDQ367" s="246"/>
      <c r="EDR367" s="246"/>
      <c r="EDS367" s="246"/>
      <c r="EDT367" s="246"/>
      <c r="EDU367" s="246"/>
      <c r="EDV367" s="246"/>
      <c r="EDW367" s="246"/>
      <c r="EDX367" s="246"/>
      <c r="EDY367" s="246"/>
      <c r="EDZ367" s="246"/>
      <c r="EEA367" s="246"/>
      <c r="EEB367" s="246"/>
      <c r="EEC367" s="246"/>
      <c r="EED367" s="246"/>
      <c r="EEE367" s="246"/>
      <c r="EEF367" s="246"/>
      <c r="EEG367" s="246"/>
      <c r="EEH367" s="246"/>
      <c r="EEI367" s="246"/>
      <c r="EEJ367" s="246"/>
      <c r="EEK367" s="246"/>
      <c r="EEL367" s="246"/>
      <c r="EEM367" s="246"/>
      <c r="EEN367" s="246"/>
      <c r="EEO367" s="246"/>
      <c r="EEP367" s="246"/>
      <c r="EEQ367" s="246"/>
      <c r="EER367" s="246"/>
      <c r="EES367" s="246"/>
      <c r="EET367" s="246"/>
      <c r="EEU367" s="246"/>
      <c r="EEV367" s="246"/>
      <c r="EEW367" s="246"/>
      <c r="EEX367" s="246"/>
      <c r="EEY367" s="246"/>
      <c r="EEZ367" s="246"/>
      <c r="EFA367" s="246"/>
      <c r="EFB367" s="246"/>
      <c r="EFC367" s="246"/>
      <c r="EFD367" s="246"/>
      <c r="EFE367" s="246"/>
      <c r="EFF367" s="246"/>
      <c r="EFG367" s="246"/>
      <c r="EFH367" s="246"/>
      <c r="EFI367" s="246"/>
      <c r="EFJ367" s="246"/>
      <c r="EFK367" s="246"/>
      <c r="EFL367" s="246"/>
      <c r="EFM367" s="246"/>
      <c r="EFN367" s="246"/>
      <c r="EFO367" s="246"/>
      <c r="EFP367" s="246"/>
      <c r="EFQ367" s="246"/>
      <c r="EFR367" s="246"/>
      <c r="EFS367" s="246"/>
      <c r="EFT367" s="246"/>
      <c r="EFU367" s="246"/>
      <c r="EFV367" s="246"/>
      <c r="EFW367" s="246"/>
      <c r="EFX367" s="246"/>
      <c r="EFY367" s="246"/>
      <c r="EFZ367" s="246"/>
      <c r="EGA367" s="246"/>
      <c r="EGB367" s="246"/>
      <c r="EGC367" s="246"/>
      <c r="EGD367" s="246"/>
      <c r="EGE367" s="246"/>
      <c r="EGF367" s="246"/>
      <c r="EGG367" s="246"/>
      <c r="EGH367" s="246"/>
      <c r="EGI367" s="246"/>
      <c r="EGJ367" s="246"/>
      <c r="EGK367" s="246"/>
      <c r="EGL367" s="246"/>
      <c r="EGM367" s="246"/>
      <c r="EGN367" s="246"/>
      <c r="EGO367" s="246"/>
      <c r="EGP367" s="246"/>
      <c r="EGQ367" s="246"/>
      <c r="EGR367" s="246"/>
      <c r="EGS367" s="246"/>
      <c r="EGT367" s="246"/>
      <c r="EGU367" s="246"/>
      <c r="EGV367" s="246"/>
      <c r="EGW367" s="246"/>
      <c r="EGX367" s="246"/>
      <c r="EGY367" s="246"/>
      <c r="EGZ367" s="246"/>
      <c r="EHA367" s="246"/>
      <c r="EHB367" s="246"/>
      <c r="EHC367" s="246"/>
      <c r="EHD367" s="246"/>
      <c r="EHE367" s="246"/>
      <c r="EHF367" s="246"/>
      <c r="EHG367" s="246"/>
      <c r="EHH367" s="246"/>
      <c r="EHI367" s="246"/>
      <c r="EHJ367" s="246"/>
      <c r="EHK367" s="246"/>
      <c r="EHL367" s="246"/>
      <c r="EHM367" s="246"/>
      <c r="EHN367" s="246"/>
      <c r="EHO367" s="246"/>
      <c r="EHP367" s="246"/>
      <c r="EHQ367" s="246"/>
      <c r="EHR367" s="246"/>
      <c r="EHS367" s="246"/>
      <c r="EHT367" s="246"/>
      <c r="EHU367" s="246"/>
      <c r="EHV367" s="246"/>
      <c r="EHW367" s="246"/>
      <c r="EHX367" s="246"/>
      <c r="EHY367" s="246"/>
      <c r="EHZ367" s="246"/>
      <c r="EIA367" s="246"/>
      <c r="EIB367" s="246"/>
      <c r="EIC367" s="246"/>
      <c r="EID367" s="246"/>
      <c r="EIE367" s="246"/>
      <c r="EIF367" s="246"/>
      <c r="EIG367" s="246"/>
      <c r="EIH367" s="246"/>
      <c r="EII367" s="246"/>
      <c r="EIJ367" s="246"/>
      <c r="EIK367" s="246"/>
      <c r="EIL367" s="246"/>
      <c r="EIM367" s="246"/>
      <c r="EIN367" s="246"/>
      <c r="EIO367" s="246"/>
      <c r="EIP367" s="246"/>
      <c r="EIQ367" s="246"/>
      <c r="EIR367" s="246"/>
      <c r="EIS367" s="246"/>
      <c r="EIT367" s="246"/>
      <c r="EIU367" s="246"/>
      <c r="EIV367" s="246"/>
      <c r="EIW367" s="246"/>
      <c r="EIX367" s="246"/>
      <c r="EIY367" s="246"/>
      <c r="EIZ367" s="246"/>
      <c r="EJA367" s="246"/>
      <c r="EJB367" s="246"/>
      <c r="EJC367" s="246"/>
      <c r="EJD367" s="246"/>
      <c r="EJE367" s="246"/>
      <c r="EJF367" s="246"/>
      <c r="EJG367" s="246"/>
      <c r="EJH367" s="246"/>
      <c r="EJI367" s="246"/>
      <c r="EJJ367" s="246"/>
      <c r="EJK367" s="246"/>
      <c r="EJL367" s="246"/>
      <c r="EJM367" s="246"/>
      <c r="EJN367" s="246"/>
      <c r="EJO367" s="246"/>
      <c r="EJP367" s="246"/>
      <c r="EJQ367" s="246"/>
      <c r="EJR367" s="246"/>
      <c r="EJS367" s="246"/>
      <c r="EJT367" s="246"/>
      <c r="EJU367" s="246"/>
      <c r="EJV367" s="246"/>
      <c r="EJW367" s="246"/>
      <c r="EJX367" s="246"/>
      <c r="EJY367" s="246"/>
      <c r="EJZ367" s="246"/>
      <c r="EKA367" s="246"/>
      <c r="EKB367" s="246"/>
      <c r="EKC367" s="246"/>
      <c r="EKD367" s="246"/>
      <c r="EKE367" s="246"/>
      <c r="EKF367" s="246"/>
      <c r="EKG367" s="246"/>
      <c r="EKH367" s="246"/>
      <c r="EKI367" s="246"/>
      <c r="EKJ367" s="246"/>
      <c r="EKK367" s="246"/>
      <c r="EKL367" s="246"/>
      <c r="EKM367" s="246"/>
      <c r="EKN367" s="246"/>
      <c r="EKO367" s="246"/>
      <c r="EKP367" s="246"/>
      <c r="EKQ367" s="246"/>
      <c r="EKR367" s="246"/>
      <c r="EKS367" s="246"/>
      <c r="EKT367" s="246"/>
      <c r="EKU367" s="246"/>
      <c r="EKV367" s="246"/>
      <c r="EKW367" s="246"/>
      <c r="EKX367" s="246"/>
      <c r="EKY367" s="246"/>
      <c r="EKZ367" s="246"/>
      <c r="ELA367" s="246"/>
      <c r="ELB367" s="246"/>
      <c r="ELC367" s="246"/>
      <c r="ELD367" s="246"/>
      <c r="ELE367" s="246"/>
      <c r="ELF367" s="246"/>
      <c r="ELG367" s="246"/>
      <c r="ELH367" s="246"/>
      <c r="ELI367" s="246"/>
      <c r="ELJ367" s="246"/>
      <c r="ELK367" s="246"/>
      <c r="ELL367" s="246"/>
      <c r="ELM367" s="246"/>
      <c r="ELN367" s="246"/>
      <c r="ELO367" s="246"/>
      <c r="ELP367" s="246"/>
      <c r="ELQ367" s="246"/>
      <c r="ELR367" s="246"/>
      <c r="ELS367" s="246"/>
      <c r="ELT367" s="246"/>
      <c r="ELU367" s="246"/>
      <c r="ELV367" s="246"/>
      <c r="ELW367" s="246"/>
      <c r="ELX367" s="246"/>
      <c r="ELY367" s="246"/>
      <c r="ELZ367" s="246"/>
      <c r="EMA367" s="246"/>
      <c r="EMB367" s="246"/>
      <c r="EMC367" s="246"/>
      <c r="EMD367" s="246"/>
      <c r="EME367" s="246"/>
      <c r="EMF367" s="246"/>
      <c r="EMG367" s="246"/>
      <c r="EMH367" s="246"/>
      <c r="EMI367" s="246"/>
      <c r="EMJ367" s="246"/>
      <c r="EMK367" s="246"/>
      <c r="EML367" s="246"/>
      <c r="EMM367" s="246"/>
      <c r="EMN367" s="246"/>
      <c r="EMO367" s="246"/>
      <c r="EMP367" s="246"/>
      <c r="EMQ367" s="246"/>
      <c r="EMR367" s="246"/>
      <c r="EMS367" s="246"/>
      <c r="EMT367" s="246"/>
      <c r="EMU367" s="246"/>
      <c r="EMV367" s="246"/>
      <c r="EMW367" s="246"/>
      <c r="EMX367" s="246"/>
      <c r="EMY367" s="246"/>
      <c r="EMZ367" s="246"/>
      <c r="ENA367" s="246"/>
      <c r="ENB367" s="246"/>
      <c r="ENC367" s="246"/>
      <c r="END367" s="246"/>
      <c r="ENE367" s="246"/>
      <c r="ENF367" s="246"/>
      <c r="ENG367" s="246"/>
      <c r="ENH367" s="246"/>
      <c r="ENI367" s="246"/>
      <c r="ENJ367" s="246"/>
      <c r="ENK367" s="246"/>
      <c r="ENL367" s="246"/>
      <c r="ENM367" s="246"/>
      <c r="ENN367" s="246"/>
      <c r="ENO367" s="246"/>
      <c r="ENP367" s="246"/>
      <c r="ENQ367" s="246"/>
      <c r="ENR367" s="246"/>
      <c r="ENS367" s="246"/>
      <c r="ENT367" s="246"/>
      <c r="ENU367" s="246"/>
      <c r="ENV367" s="246"/>
      <c r="ENW367" s="246"/>
      <c r="ENX367" s="246"/>
      <c r="ENY367" s="246"/>
      <c r="ENZ367" s="246"/>
      <c r="EOA367" s="246"/>
      <c r="EOB367" s="246"/>
      <c r="EOC367" s="246"/>
      <c r="EOD367" s="246"/>
      <c r="EOE367" s="246"/>
      <c r="EOF367" s="246"/>
      <c r="EOG367" s="246"/>
      <c r="EOH367" s="246"/>
      <c r="EOI367" s="246"/>
      <c r="EOJ367" s="246"/>
      <c r="EOK367" s="246"/>
      <c r="EOL367" s="246"/>
      <c r="EOM367" s="246"/>
      <c r="EON367" s="246"/>
      <c r="EOO367" s="246"/>
      <c r="EOP367" s="246"/>
      <c r="EOQ367" s="246"/>
      <c r="EOR367" s="246"/>
      <c r="EOS367" s="246"/>
      <c r="EOT367" s="246"/>
      <c r="EOU367" s="246"/>
      <c r="EOV367" s="246"/>
      <c r="EOW367" s="246"/>
      <c r="EOX367" s="246"/>
      <c r="EOY367" s="246"/>
      <c r="EOZ367" s="246"/>
      <c r="EPA367" s="246"/>
      <c r="EPB367" s="246"/>
      <c r="EPC367" s="246"/>
      <c r="EPD367" s="246"/>
      <c r="EPE367" s="246"/>
      <c r="EPF367" s="246"/>
      <c r="EPG367" s="246"/>
      <c r="EPH367" s="246"/>
      <c r="EPI367" s="246"/>
      <c r="EPJ367" s="246"/>
      <c r="EPK367" s="246"/>
      <c r="EPL367" s="246"/>
      <c r="EPM367" s="246"/>
      <c r="EPN367" s="246"/>
      <c r="EPO367" s="246"/>
      <c r="EPP367" s="246"/>
      <c r="EPQ367" s="246"/>
      <c r="EPR367" s="246"/>
      <c r="EPS367" s="246"/>
      <c r="EPT367" s="246"/>
      <c r="EPU367" s="246"/>
      <c r="EPV367" s="246"/>
      <c r="EPW367" s="246"/>
      <c r="EPX367" s="246"/>
      <c r="EPY367" s="246"/>
      <c r="EPZ367" s="246"/>
      <c r="EQA367" s="246"/>
      <c r="EQB367" s="246"/>
      <c r="EQC367" s="246"/>
      <c r="EQD367" s="246"/>
      <c r="EQE367" s="246"/>
      <c r="EQF367" s="246"/>
      <c r="EQG367" s="246"/>
      <c r="EQH367" s="246"/>
      <c r="EQI367" s="246"/>
      <c r="EQJ367" s="246"/>
      <c r="EQK367" s="246"/>
      <c r="EQL367" s="246"/>
      <c r="EQM367" s="246"/>
      <c r="EQN367" s="246"/>
      <c r="EQO367" s="246"/>
      <c r="EQP367" s="246"/>
      <c r="EQQ367" s="246"/>
      <c r="EQR367" s="246"/>
      <c r="EQS367" s="246"/>
      <c r="EQT367" s="246"/>
      <c r="EQU367" s="246"/>
      <c r="EQV367" s="246"/>
      <c r="EQW367" s="246"/>
      <c r="EQX367" s="246"/>
      <c r="EQY367" s="246"/>
      <c r="EQZ367" s="246"/>
      <c r="ERA367" s="246"/>
      <c r="ERB367" s="246"/>
      <c r="ERC367" s="246"/>
      <c r="ERD367" s="246"/>
      <c r="ERE367" s="246"/>
      <c r="ERF367" s="246"/>
      <c r="ERG367" s="246"/>
      <c r="ERH367" s="246"/>
      <c r="ERI367" s="246"/>
      <c r="ERJ367" s="246"/>
      <c r="ERK367" s="246"/>
      <c r="ERL367" s="246"/>
      <c r="ERM367" s="246"/>
      <c r="ERN367" s="246"/>
      <c r="ERO367" s="246"/>
      <c r="ERP367" s="246"/>
      <c r="ERQ367" s="246"/>
      <c r="ERR367" s="246"/>
      <c r="ERS367" s="246"/>
      <c r="ERT367" s="246"/>
      <c r="ERU367" s="246"/>
      <c r="ERV367" s="246"/>
      <c r="ERW367" s="246"/>
      <c r="ERX367" s="246"/>
      <c r="ERY367" s="246"/>
      <c r="ERZ367" s="246"/>
      <c r="ESA367" s="246"/>
      <c r="ESB367" s="246"/>
      <c r="ESC367" s="246"/>
      <c r="ESD367" s="246"/>
      <c r="ESE367" s="246"/>
      <c r="ESF367" s="246"/>
      <c r="ESG367" s="246"/>
      <c r="ESH367" s="246"/>
      <c r="ESI367" s="246"/>
      <c r="ESJ367" s="246"/>
      <c r="ESK367" s="246"/>
      <c r="ESL367" s="246"/>
      <c r="ESM367" s="246"/>
      <c r="ESN367" s="246"/>
      <c r="ESO367" s="246"/>
      <c r="ESP367" s="246"/>
      <c r="ESQ367" s="246"/>
      <c r="ESR367" s="246"/>
      <c r="ESS367" s="246"/>
      <c r="EST367" s="246"/>
      <c r="ESU367" s="246"/>
      <c r="ESV367" s="246"/>
      <c r="ESW367" s="246"/>
      <c r="ESX367" s="246"/>
      <c r="ESY367" s="246"/>
      <c r="ESZ367" s="246"/>
      <c r="ETA367" s="246"/>
      <c r="ETB367" s="246"/>
      <c r="ETC367" s="246"/>
      <c r="ETD367" s="246"/>
      <c r="ETE367" s="246"/>
      <c r="ETF367" s="246"/>
      <c r="ETG367" s="246"/>
      <c r="ETH367" s="246"/>
      <c r="ETI367" s="246"/>
      <c r="ETJ367" s="246"/>
      <c r="ETK367" s="246"/>
      <c r="ETL367" s="246"/>
      <c r="ETM367" s="246"/>
      <c r="ETN367" s="246"/>
      <c r="ETO367" s="246"/>
      <c r="ETP367" s="246"/>
      <c r="ETQ367" s="246"/>
      <c r="ETR367" s="246"/>
      <c r="ETS367" s="246"/>
      <c r="ETT367" s="246"/>
      <c r="ETU367" s="246"/>
      <c r="ETV367" s="246"/>
      <c r="ETW367" s="246"/>
      <c r="ETX367" s="246"/>
      <c r="ETY367" s="246"/>
      <c r="ETZ367" s="246"/>
      <c r="EUA367" s="246"/>
      <c r="EUB367" s="246"/>
      <c r="EUC367" s="246"/>
      <c r="EUD367" s="246"/>
      <c r="EUE367" s="246"/>
      <c r="EUF367" s="246"/>
      <c r="EUG367" s="246"/>
      <c r="EUH367" s="246"/>
      <c r="EUI367" s="246"/>
      <c r="EUJ367" s="246"/>
      <c r="EUK367" s="246"/>
      <c r="EUL367" s="246"/>
      <c r="EUM367" s="246"/>
      <c r="EUN367" s="246"/>
      <c r="EUO367" s="246"/>
      <c r="EUP367" s="246"/>
      <c r="EUQ367" s="246"/>
      <c r="EUR367" s="246"/>
      <c r="EUS367" s="246"/>
      <c r="EUT367" s="246"/>
      <c r="EUU367" s="246"/>
      <c r="EUV367" s="246"/>
      <c r="EUW367" s="246"/>
      <c r="EUX367" s="246"/>
      <c r="EUY367" s="246"/>
      <c r="EUZ367" s="246"/>
      <c r="EVA367" s="246"/>
      <c r="EVB367" s="246"/>
      <c r="EVC367" s="246"/>
      <c r="EVD367" s="246"/>
      <c r="EVE367" s="246"/>
      <c r="EVF367" s="246"/>
      <c r="EVG367" s="246"/>
      <c r="EVH367" s="246"/>
      <c r="EVI367" s="246"/>
      <c r="EVJ367" s="246"/>
      <c r="EVK367" s="246"/>
      <c r="EVL367" s="246"/>
      <c r="EVM367" s="246"/>
      <c r="EVN367" s="246"/>
      <c r="EVO367" s="246"/>
      <c r="EVP367" s="246"/>
      <c r="EVQ367" s="246"/>
      <c r="EVR367" s="246"/>
      <c r="EVS367" s="246"/>
      <c r="EVT367" s="246"/>
      <c r="EVU367" s="246"/>
      <c r="EVV367" s="246"/>
      <c r="EVW367" s="246"/>
      <c r="EVX367" s="246"/>
      <c r="EVY367" s="246"/>
      <c r="EVZ367" s="246"/>
      <c r="EWA367" s="246"/>
      <c r="EWB367" s="246"/>
      <c r="EWC367" s="246"/>
      <c r="EWD367" s="246"/>
      <c r="EWE367" s="246"/>
      <c r="EWF367" s="246"/>
      <c r="EWG367" s="246"/>
      <c r="EWH367" s="246"/>
      <c r="EWI367" s="246"/>
      <c r="EWJ367" s="246"/>
      <c r="EWK367" s="246"/>
      <c r="EWL367" s="246"/>
      <c r="EWM367" s="246"/>
      <c r="EWN367" s="246"/>
      <c r="EWO367" s="246"/>
      <c r="EWP367" s="246"/>
      <c r="EWQ367" s="246"/>
      <c r="EWR367" s="246"/>
      <c r="EWS367" s="246"/>
      <c r="EWT367" s="246"/>
      <c r="EWU367" s="246"/>
      <c r="EWV367" s="246"/>
      <c r="EWW367" s="246"/>
      <c r="EWX367" s="246"/>
      <c r="EWY367" s="246"/>
      <c r="EWZ367" s="246"/>
      <c r="EXA367" s="246"/>
      <c r="EXB367" s="246"/>
      <c r="EXC367" s="246"/>
      <c r="EXD367" s="246"/>
      <c r="EXE367" s="246"/>
      <c r="EXF367" s="246"/>
      <c r="EXG367" s="246"/>
      <c r="EXH367" s="246"/>
      <c r="EXI367" s="246"/>
      <c r="EXJ367" s="246"/>
      <c r="EXK367" s="246"/>
      <c r="EXL367" s="246"/>
      <c r="EXM367" s="246"/>
      <c r="EXN367" s="246"/>
      <c r="EXO367" s="246"/>
      <c r="EXP367" s="246"/>
      <c r="EXQ367" s="246"/>
      <c r="EXR367" s="246"/>
      <c r="EXS367" s="246"/>
      <c r="EXT367" s="246"/>
      <c r="EXU367" s="246"/>
      <c r="EXV367" s="246"/>
      <c r="EXW367" s="246"/>
      <c r="EXX367" s="246"/>
      <c r="EXY367" s="246"/>
      <c r="EXZ367" s="246"/>
      <c r="EYA367" s="246"/>
      <c r="EYB367" s="246"/>
      <c r="EYC367" s="246"/>
      <c r="EYD367" s="246"/>
      <c r="EYE367" s="246"/>
      <c r="EYF367" s="246"/>
      <c r="EYG367" s="246"/>
      <c r="EYH367" s="246"/>
      <c r="EYI367" s="246"/>
      <c r="EYJ367" s="246"/>
      <c r="EYK367" s="246"/>
      <c r="EYL367" s="246"/>
      <c r="EYM367" s="246"/>
      <c r="EYN367" s="246"/>
      <c r="EYO367" s="246"/>
      <c r="EYP367" s="246"/>
      <c r="EYQ367" s="246"/>
      <c r="EYR367" s="246"/>
      <c r="EYS367" s="246"/>
      <c r="EYT367" s="246"/>
      <c r="EYU367" s="246"/>
      <c r="EYV367" s="246"/>
      <c r="EYW367" s="246"/>
      <c r="EYX367" s="246"/>
      <c r="EYY367" s="246"/>
      <c r="EYZ367" s="246"/>
      <c r="EZA367" s="246"/>
      <c r="EZB367" s="246"/>
      <c r="EZC367" s="246"/>
      <c r="EZD367" s="246"/>
      <c r="EZE367" s="246"/>
      <c r="EZF367" s="246"/>
      <c r="EZG367" s="246"/>
      <c r="EZH367" s="246"/>
      <c r="EZI367" s="246"/>
      <c r="EZJ367" s="246"/>
      <c r="EZK367" s="246"/>
      <c r="EZL367" s="246"/>
      <c r="EZM367" s="246"/>
      <c r="EZN367" s="246"/>
      <c r="EZO367" s="246"/>
      <c r="EZP367" s="246"/>
      <c r="EZQ367" s="246"/>
      <c r="EZR367" s="246"/>
      <c r="EZS367" s="246"/>
      <c r="EZT367" s="246"/>
      <c r="EZU367" s="246"/>
      <c r="EZV367" s="246"/>
      <c r="EZW367" s="246"/>
      <c r="EZX367" s="246"/>
      <c r="EZY367" s="246"/>
      <c r="EZZ367" s="246"/>
      <c r="FAA367" s="246"/>
      <c r="FAB367" s="246"/>
      <c r="FAC367" s="246"/>
      <c r="FAD367" s="246"/>
      <c r="FAE367" s="246"/>
      <c r="FAF367" s="246"/>
      <c r="FAG367" s="246"/>
      <c r="FAH367" s="246"/>
      <c r="FAI367" s="246"/>
      <c r="FAJ367" s="246"/>
      <c r="FAK367" s="246"/>
      <c r="FAL367" s="246"/>
      <c r="FAM367" s="246"/>
      <c r="FAN367" s="246"/>
      <c r="FAO367" s="246"/>
      <c r="FAP367" s="246"/>
      <c r="FAQ367" s="246"/>
      <c r="FAR367" s="246"/>
      <c r="FAS367" s="246"/>
      <c r="FAT367" s="246"/>
      <c r="FAU367" s="246"/>
      <c r="FAV367" s="246"/>
      <c r="FAW367" s="246"/>
      <c r="FAX367" s="246"/>
      <c r="FAY367" s="246"/>
      <c r="FAZ367" s="246"/>
      <c r="FBA367" s="246"/>
      <c r="FBB367" s="246"/>
      <c r="FBC367" s="246"/>
      <c r="FBD367" s="246"/>
      <c r="FBE367" s="246"/>
      <c r="FBF367" s="246"/>
      <c r="FBG367" s="246"/>
      <c r="FBH367" s="246"/>
      <c r="FBI367" s="246"/>
      <c r="FBJ367" s="246"/>
      <c r="FBK367" s="246"/>
      <c r="FBL367" s="246"/>
      <c r="FBM367" s="246"/>
      <c r="FBN367" s="246"/>
      <c r="FBO367" s="246"/>
      <c r="FBP367" s="246"/>
      <c r="FBQ367" s="246"/>
      <c r="FBR367" s="246"/>
      <c r="FBS367" s="246"/>
      <c r="FBT367" s="246"/>
      <c r="FBU367" s="246"/>
      <c r="FBV367" s="246"/>
      <c r="FBW367" s="246"/>
      <c r="FBX367" s="246"/>
      <c r="FBY367" s="246"/>
      <c r="FBZ367" s="246"/>
      <c r="FCA367" s="246"/>
      <c r="FCB367" s="246"/>
      <c r="FCC367" s="246"/>
      <c r="FCD367" s="246"/>
      <c r="FCE367" s="246"/>
      <c r="FCF367" s="246"/>
      <c r="FCG367" s="246"/>
      <c r="FCH367" s="246"/>
      <c r="FCI367" s="246"/>
      <c r="FCJ367" s="246"/>
      <c r="FCK367" s="246"/>
      <c r="FCL367" s="246"/>
      <c r="FCM367" s="246"/>
      <c r="FCN367" s="246"/>
      <c r="FCO367" s="246"/>
      <c r="FCP367" s="246"/>
      <c r="FCQ367" s="246"/>
      <c r="FCR367" s="246"/>
      <c r="FCS367" s="246"/>
      <c r="FCT367" s="246"/>
      <c r="FCU367" s="246"/>
      <c r="FCV367" s="246"/>
      <c r="FCW367" s="246"/>
      <c r="FCX367" s="246"/>
      <c r="FCY367" s="246"/>
      <c r="FCZ367" s="246"/>
      <c r="FDA367" s="246"/>
      <c r="FDB367" s="246"/>
      <c r="FDC367" s="246"/>
      <c r="FDD367" s="246"/>
      <c r="FDE367" s="246"/>
      <c r="FDF367" s="246"/>
      <c r="FDG367" s="246"/>
      <c r="FDH367" s="246"/>
      <c r="FDI367" s="246"/>
      <c r="FDJ367" s="246"/>
      <c r="FDK367" s="246"/>
      <c r="FDL367" s="246"/>
      <c r="FDM367" s="246"/>
      <c r="FDN367" s="246"/>
      <c r="FDO367" s="246"/>
      <c r="FDP367" s="246"/>
      <c r="FDQ367" s="246"/>
      <c r="FDR367" s="246"/>
      <c r="FDS367" s="246"/>
      <c r="FDT367" s="246"/>
      <c r="FDU367" s="246"/>
      <c r="FDV367" s="246"/>
      <c r="FDW367" s="246"/>
      <c r="FDX367" s="246"/>
      <c r="FDY367" s="246"/>
      <c r="FDZ367" s="246"/>
      <c r="FEA367" s="246"/>
      <c r="FEB367" s="246"/>
      <c r="FEC367" s="246"/>
      <c r="FED367" s="246"/>
      <c r="FEE367" s="246"/>
      <c r="FEF367" s="246"/>
      <c r="FEG367" s="246"/>
      <c r="FEH367" s="246"/>
      <c r="FEI367" s="246"/>
      <c r="FEJ367" s="246"/>
      <c r="FEK367" s="246"/>
      <c r="FEL367" s="246"/>
      <c r="FEM367" s="246"/>
      <c r="FEN367" s="246"/>
      <c r="FEO367" s="246"/>
      <c r="FEP367" s="246"/>
      <c r="FEQ367" s="246"/>
      <c r="FER367" s="246"/>
      <c r="FES367" s="246"/>
      <c r="FET367" s="246"/>
      <c r="FEU367" s="246"/>
      <c r="FEV367" s="246"/>
      <c r="FEW367" s="246"/>
      <c r="FEX367" s="246"/>
      <c r="FEY367" s="246"/>
      <c r="FEZ367" s="246"/>
      <c r="FFA367" s="246"/>
      <c r="FFB367" s="246"/>
      <c r="FFC367" s="246"/>
      <c r="FFD367" s="246"/>
      <c r="FFE367" s="246"/>
      <c r="FFF367" s="246"/>
      <c r="FFG367" s="246"/>
      <c r="FFH367" s="246"/>
      <c r="FFI367" s="246"/>
      <c r="FFJ367" s="246"/>
      <c r="FFK367" s="246"/>
      <c r="FFL367" s="246"/>
      <c r="FFM367" s="246"/>
      <c r="FFN367" s="246"/>
      <c r="FFO367" s="246"/>
      <c r="FFP367" s="246"/>
      <c r="FFQ367" s="246"/>
      <c r="FFR367" s="246"/>
      <c r="FFS367" s="246"/>
      <c r="FFT367" s="246"/>
      <c r="FFU367" s="246"/>
      <c r="FFV367" s="246"/>
      <c r="FFW367" s="246"/>
      <c r="FFX367" s="246"/>
      <c r="FFY367" s="246"/>
      <c r="FFZ367" s="246"/>
      <c r="FGA367" s="246"/>
      <c r="FGB367" s="246"/>
      <c r="FGC367" s="246"/>
      <c r="FGD367" s="246"/>
      <c r="FGE367" s="246"/>
      <c r="FGF367" s="246"/>
      <c r="FGG367" s="246"/>
      <c r="FGH367" s="246"/>
      <c r="FGI367" s="246"/>
      <c r="FGJ367" s="246"/>
      <c r="FGK367" s="246"/>
      <c r="FGL367" s="246"/>
      <c r="FGM367" s="246"/>
      <c r="FGN367" s="246"/>
      <c r="FGO367" s="246"/>
      <c r="FGP367" s="246"/>
      <c r="FGQ367" s="246"/>
      <c r="FGR367" s="246"/>
      <c r="FGS367" s="246"/>
      <c r="FGT367" s="246"/>
      <c r="FGU367" s="246"/>
      <c r="FGV367" s="246"/>
      <c r="FGW367" s="246"/>
      <c r="FGX367" s="246"/>
      <c r="FGY367" s="246"/>
      <c r="FGZ367" s="246"/>
      <c r="FHA367" s="246"/>
      <c r="FHB367" s="246"/>
      <c r="FHC367" s="246"/>
      <c r="FHD367" s="246"/>
      <c r="FHE367" s="246"/>
      <c r="FHF367" s="246"/>
      <c r="FHG367" s="246"/>
      <c r="FHH367" s="246"/>
      <c r="FHI367" s="246"/>
      <c r="FHJ367" s="246"/>
      <c r="FHK367" s="246"/>
      <c r="FHL367" s="246"/>
      <c r="FHM367" s="246"/>
      <c r="FHN367" s="246"/>
      <c r="FHO367" s="246"/>
      <c r="FHP367" s="246"/>
      <c r="FHQ367" s="246"/>
      <c r="FHR367" s="246"/>
      <c r="FHS367" s="246"/>
      <c r="FHT367" s="246"/>
      <c r="FHU367" s="246"/>
      <c r="FHV367" s="246"/>
      <c r="FHW367" s="246"/>
      <c r="FHX367" s="246"/>
      <c r="FHY367" s="246"/>
      <c r="FHZ367" s="246"/>
      <c r="FIA367" s="246"/>
      <c r="FIB367" s="246"/>
      <c r="FIC367" s="246"/>
      <c r="FID367" s="246"/>
      <c r="FIE367" s="246"/>
      <c r="FIF367" s="246"/>
      <c r="FIG367" s="246"/>
      <c r="FIH367" s="246"/>
      <c r="FII367" s="246"/>
      <c r="FIJ367" s="246"/>
      <c r="FIK367" s="246"/>
      <c r="FIL367" s="246"/>
      <c r="FIM367" s="246"/>
      <c r="FIN367" s="246"/>
      <c r="FIO367" s="246"/>
      <c r="FIP367" s="246"/>
      <c r="FIQ367" s="246"/>
      <c r="FIR367" s="246"/>
      <c r="FIS367" s="246"/>
      <c r="FIT367" s="246"/>
      <c r="FIU367" s="246"/>
      <c r="FIV367" s="246"/>
      <c r="FIW367" s="246"/>
      <c r="FIX367" s="246"/>
      <c r="FIY367" s="246"/>
      <c r="FIZ367" s="246"/>
      <c r="FJA367" s="246"/>
      <c r="FJB367" s="246"/>
      <c r="FJC367" s="246"/>
      <c r="FJD367" s="246"/>
      <c r="FJE367" s="246"/>
      <c r="FJF367" s="246"/>
      <c r="FJG367" s="246"/>
      <c r="FJH367" s="246"/>
      <c r="FJI367" s="246"/>
      <c r="FJJ367" s="246"/>
      <c r="FJK367" s="246"/>
      <c r="FJL367" s="246"/>
      <c r="FJM367" s="246"/>
      <c r="FJN367" s="246"/>
      <c r="FJO367" s="246"/>
      <c r="FJP367" s="246"/>
      <c r="FJQ367" s="246"/>
      <c r="FJR367" s="246"/>
      <c r="FJS367" s="246"/>
      <c r="FJT367" s="246"/>
      <c r="FJU367" s="246"/>
      <c r="FJV367" s="246"/>
      <c r="FJW367" s="246"/>
      <c r="FJX367" s="246"/>
      <c r="FJY367" s="246"/>
      <c r="FJZ367" s="246"/>
      <c r="FKA367" s="246"/>
      <c r="FKB367" s="246"/>
      <c r="FKC367" s="246"/>
      <c r="FKD367" s="246"/>
      <c r="FKE367" s="246"/>
      <c r="FKF367" s="246"/>
      <c r="FKG367" s="246"/>
      <c r="FKH367" s="246"/>
      <c r="FKI367" s="246"/>
      <c r="FKJ367" s="246"/>
      <c r="FKK367" s="246"/>
      <c r="FKL367" s="246"/>
      <c r="FKM367" s="246"/>
      <c r="FKN367" s="246"/>
      <c r="FKO367" s="246"/>
      <c r="FKP367" s="246"/>
      <c r="FKQ367" s="246"/>
      <c r="FKR367" s="246"/>
      <c r="FKS367" s="246"/>
      <c r="FKT367" s="246"/>
      <c r="FKU367" s="246"/>
      <c r="FKV367" s="246"/>
      <c r="FKW367" s="246"/>
      <c r="FKX367" s="246"/>
      <c r="FKY367" s="246"/>
      <c r="FKZ367" s="246"/>
      <c r="FLA367" s="246"/>
      <c r="FLB367" s="246"/>
      <c r="FLC367" s="246"/>
      <c r="FLD367" s="246"/>
      <c r="FLE367" s="246"/>
      <c r="FLF367" s="246"/>
      <c r="FLG367" s="246"/>
      <c r="FLH367" s="246"/>
      <c r="FLI367" s="246"/>
      <c r="FLJ367" s="246"/>
      <c r="FLK367" s="246"/>
      <c r="FLL367" s="246"/>
      <c r="FLM367" s="246"/>
      <c r="FLN367" s="246"/>
      <c r="FLO367" s="246"/>
      <c r="FLP367" s="246"/>
      <c r="FLQ367" s="246"/>
      <c r="FLR367" s="246"/>
      <c r="FLS367" s="246"/>
      <c r="FLT367" s="246"/>
      <c r="FLU367" s="246"/>
      <c r="FLV367" s="246"/>
      <c r="FLW367" s="246"/>
      <c r="FLX367" s="246"/>
      <c r="FLY367" s="246"/>
      <c r="FLZ367" s="246"/>
      <c r="FMA367" s="246"/>
      <c r="FMB367" s="246"/>
      <c r="FMC367" s="246"/>
      <c r="FMD367" s="246"/>
      <c r="FME367" s="246"/>
      <c r="FMF367" s="246"/>
      <c r="FMG367" s="246"/>
      <c r="FMH367" s="246"/>
      <c r="FMI367" s="246"/>
      <c r="FMJ367" s="246"/>
      <c r="FMK367" s="246"/>
      <c r="FML367" s="246"/>
      <c r="FMM367" s="246"/>
      <c r="FMN367" s="246"/>
      <c r="FMO367" s="246"/>
      <c r="FMP367" s="246"/>
      <c r="FMQ367" s="246"/>
      <c r="FMR367" s="246"/>
      <c r="FMS367" s="246"/>
      <c r="FMT367" s="246"/>
      <c r="FMU367" s="246"/>
      <c r="FMV367" s="246"/>
      <c r="FMW367" s="246"/>
      <c r="FMX367" s="246"/>
      <c r="FMY367" s="246"/>
      <c r="FMZ367" s="246"/>
      <c r="FNA367" s="246"/>
      <c r="FNB367" s="246"/>
      <c r="FNC367" s="246"/>
      <c r="FND367" s="246"/>
      <c r="FNE367" s="246"/>
      <c r="FNF367" s="246"/>
      <c r="FNG367" s="246"/>
      <c r="FNH367" s="246"/>
      <c r="FNI367" s="246"/>
      <c r="FNJ367" s="246"/>
      <c r="FNK367" s="246"/>
      <c r="FNL367" s="246"/>
      <c r="FNM367" s="246"/>
      <c r="FNN367" s="246"/>
      <c r="FNO367" s="246"/>
      <c r="FNP367" s="246"/>
      <c r="FNQ367" s="246"/>
      <c r="FNR367" s="246"/>
      <c r="FNS367" s="246"/>
      <c r="FNT367" s="246"/>
      <c r="FNU367" s="246"/>
      <c r="FNV367" s="246"/>
      <c r="FNW367" s="246"/>
      <c r="FNX367" s="246"/>
      <c r="FNY367" s="246"/>
      <c r="FNZ367" s="246"/>
      <c r="FOA367" s="246"/>
      <c r="FOB367" s="246"/>
      <c r="FOC367" s="246"/>
      <c r="FOD367" s="246"/>
      <c r="FOE367" s="246"/>
      <c r="FOF367" s="246"/>
      <c r="FOG367" s="246"/>
      <c r="FOH367" s="246"/>
      <c r="FOI367" s="246"/>
      <c r="FOJ367" s="246"/>
      <c r="FOK367" s="246"/>
      <c r="FOL367" s="246"/>
      <c r="FOM367" s="246"/>
      <c r="FON367" s="246"/>
      <c r="FOO367" s="246"/>
      <c r="FOP367" s="246"/>
      <c r="FOQ367" s="246"/>
      <c r="FOR367" s="246"/>
      <c r="FOS367" s="246"/>
      <c r="FOT367" s="246"/>
      <c r="FOU367" s="246"/>
      <c r="FOV367" s="246"/>
      <c r="FOW367" s="246"/>
      <c r="FOX367" s="246"/>
      <c r="FOY367" s="246"/>
      <c r="FOZ367" s="246"/>
      <c r="FPA367" s="246"/>
      <c r="FPB367" s="246"/>
      <c r="FPC367" s="246"/>
      <c r="FPD367" s="246"/>
      <c r="FPE367" s="246"/>
      <c r="FPF367" s="246"/>
      <c r="FPG367" s="246"/>
      <c r="FPH367" s="246"/>
      <c r="FPI367" s="246"/>
      <c r="FPJ367" s="246"/>
      <c r="FPK367" s="246"/>
      <c r="FPL367" s="246"/>
      <c r="FPM367" s="246"/>
      <c r="FPN367" s="246"/>
      <c r="FPO367" s="246"/>
      <c r="FPP367" s="246"/>
      <c r="FPQ367" s="246"/>
      <c r="FPR367" s="246"/>
      <c r="FPS367" s="246"/>
      <c r="FPT367" s="246"/>
      <c r="FPU367" s="246"/>
      <c r="FPV367" s="246"/>
      <c r="FPW367" s="246"/>
      <c r="FPX367" s="246"/>
      <c r="FPY367" s="246"/>
      <c r="FPZ367" s="246"/>
      <c r="FQA367" s="246"/>
      <c r="FQB367" s="246"/>
      <c r="FQC367" s="246"/>
      <c r="FQD367" s="246"/>
      <c r="FQE367" s="246"/>
      <c r="FQF367" s="246"/>
      <c r="FQG367" s="246"/>
      <c r="FQH367" s="246"/>
      <c r="FQI367" s="246"/>
      <c r="FQJ367" s="246"/>
      <c r="FQK367" s="246"/>
      <c r="FQL367" s="246"/>
      <c r="FQM367" s="246"/>
      <c r="FQN367" s="246"/>
      <c r="FQO367" s="246"/>
      <c r="FQP367" s="246"/>
      <c r="FQQ367" s="246"/>
      <c r="FQR367" s="246"/>
      <c r="FQS367" s="246"/>
      <c r="FQT367" s="246"/>
      <c r="FQU367" s="246"/>
      <c r="FQV367" s="246"/>
      <c r="FQW367" s="246"/>
      <c r="FQX367" s="246"/>
      <c r="FQY367" s="246"/>
      <c r="FQZ367" s="246"/>
      <c r="FRA367" s="246"/>
      <c r="FRB367" s="246"/>
      <c r="FRC367" s="246"/>
      <c r="FRD367" s="246"/>
      <c r="FRE367" s="246"/>
      <c r="FRF367" s="246"/>
      <c r="FRG367" s="246"/>
      <c r="FRH367" s="246"/>
      <c r="FRI367" s="246"/>
      <c r="FRJ367" s="246"/>
      <c r="FRK367" s="246"/>
      <c r="FRL367" s="246"/>
      <c r="FRM367" s="246"/>
      <c r="FRN367" s="246"/>
      <c r="FRO367" s="246"/>
      <c r="FRP367" s="246"/>
      <c r="FRQ367" s="246"/>
      <c r="FRR367" s="246"/>
      <c r="FRS367" s="246"/>
      <c r="FRT367" s="246"/>
      <c r="FRU367" s="246"/>
      <c r="FRV367" s="246"/>
      <c r="FRW367" s="246"/>
      <c r="FRX367" s="246"/>
      <c r="FRY367" s="246"/>
      <c r="FRZ367" s="246"/>
      <c r="FSA367" s="246"/>
      <c r="FSB367" s="246"/>
      <c r="FSC367" s="246"/>
      <c r="FSD367" s="246"/>
      <c r="FSE367" s="246"/>
      <c r="FSF367" s="246"/>
      <c r="FSG367" s="246"/>
      <c r="FSH367" s="246"/>
      <c r="FSI367" s="246"/>
      <c r="FSJ367" s="246"/>
      <c r="FSK367" s="246"/>
      <c r="FSL367" s="246"/>
      <c r="FSM367" s="246"/>
      <c r="FSN367" s="246"/>
      <c r="FSO367" s="246"/>
      <c r="FSP367" s="246"/>
      <c r="FSQ367" s="246"/>
      <c r="FSR367" s="246"/>
      <c r="FSS367" s="246"/>
      <c r="FST367" s="246"/>
      <c r="FSU367" s="246"/>
      <c r="FSV367" s="246"/>
      <c r="FSW367" s="246"/>
      <c r="FSX367" s="246"/>
      <c r="FSY367" s="246"/>
      <c r="FSZ367" s="246"/>
      <c r="FTA367" s="246"/>
      <c r="FTB367" s="246"/>
      <c r="FTC367" s="246"/>
      <c r="FTD367" s="246"/>
      <c r="FTE367" s="246"/>
      <c r="FTF367" s="246"/>
      <c r="FTG367" s="246"/>
      <c r="FTH367" s="246"/>
      <c r="FTI367" s="246"/>
      <c r="FTJ367" s="246"/>
      <c r="FTK367" s="246"/>
      <c r="FTL367" s="246"/>
      <c r="FTM367" s="246"/>
      <c r="FTN367" s="246"/>
      <c r="FTO367" s="246"/>
      <c r="FTP367" s="246"/>
      <c r="FTQ367" s="246"/>
      <c r="FTR367" s="246"/>
      <c r="FTS367" s="246"/>
      <c r="FTT367" s="246"/>
      <c r="FTU367" s="246"/>
      <c r="FTV367" s="246"/>
      <c r="FTW367" s="246"/>
      <c r="FTX367" s="246"/>
      <c r="FTY367" s="246"/>
      <c r="FTZ367" s="246"/>
      <c r="FUA367" s="246"/>
      <c r="FUB367" s="246"/>
      <c r="FUC367" s="246"/>
      <c r="FUD367" s="246"/>
      <c r="FUE367" s="246"/>
      <c r="FUF367" s="246"/>
      <c r="FUG367" s="246"/>
      <c r="FUH367" s="246"/>
      <c r="FUI367" s="246"/>
      <c r="FUJ367" s="246"/>
      <c r="FUK367" s="246"/>
      <c r="FUL367" s="246"/>
      <c r="FUM367" s="246"/>
      <c r="FUN367" s="246"/>
      <c r="FUO367" s="246"/>
      <c r="FUP367" s="246"/>
      <c r="FUQ367" s="246"/>
      <c r="FUR367" s="246"/>
      <c r="FUS367" s="246"/>
      <c r="FUT367" s="246"/>
      <c r="FUU367" s="246"/>
      <c r="FUV367" s="246"/>
      <c r="FUW367" s="246"/>
      <c r="FUX367" s="246"/>
      <c r="FUY367" s="246"/>
      <c r="FUZ367" s="246"/>
      <c r="FVA367" s="246"/>
      <c r="FVB367" s="246"/>
      <c r="FVC367" s="246"/>
      <c r="FVD367" s="246"/>
      <c r="FVE367" s="246"/>
      <c r="FVF367" s="246"/>
      <c r="FVG367" s="246"/>
      <c r="FVH367" s="246"/>
      <c r="FVI367" s="246"/>
      <c r="FVJ367" s="246"/>
      <c r="FVK367" s="246"/>
      <c r="FVL367" s="246"/>
      <c r="FVM367" s="246"/>
      <c r="FVN367" s="246"/>
      <c r="FVO367" s="246"/>
      <c r="FVP367" s="246"/>
      <c r="FVQ367" s="246"/>
      <c r="FVR367" s="246"/>
      <c r="FVS367" s="246"/>
      <c r="FVT367" s="246"/>
      <c r="FVU367" s="246"/>
      <c r="FVV367" s="246"/>
      <c r="FVW367" s="246"/>
      <c r="FVX367" s="246"/>
      <c r="FVY367" s="246"/>
      <c r="FVZ367" s="246"/>
      <c r="FWA367" s="246"/>
      <c r="FWB367" s="246"/>
      <c r="FWC367" s="246"/>
      <c r="FWD367" s="246"/>
      <c r="FWE367" s="246"/>
      <c r="FWF367" s="246"/>
      <c r="FWG367" s="246"/>
      <c r="FWH367" s="246"/>
      <c r="FWI367" s="246"/>
      <c r="FWJ367" s="246"/>
      <c r="FWK367" s="246"/>
      <c r="FWL367" s="246"/>
      <c r="FWM367" s="246"/>
      <c r="FWN367" s="246"/>
      <c r="FWO367" s="246"/>
      <c r="FWP367" s="246"/>
      <c r="FWQ367" s="246"/>
      <c r="FWR367" s="246"/>
      <c r="FWS367" s="246"/>
      <c r="FWT367" s="246"/>
      <c r="FWU367" s="246"/>
      <c r="FWV367" s="246"/>
      <c r="FWW367" s="246"/>
      <c r="FWX367" s="246"/>
      <c r="FWY367" s="246"/>
      <c r="FWZ367" s="246"/>
      <c r="FXA367" s="246"/>
      <c r="FXB367" s="246"/>
      <c r="FXC367" s="246"/>
      <c r="FXD367" s="246"/>
      <c r="FXE367" s="246"/>
      <c r="FXF367" s="246"/>
      <c r="FXG367" s="246"/>
      <c r="FXH367" s="246"/>
      <c r="FXI367" s="246"/>
      <c r="FXJ367" s="246"/>
      <c r="FXK367" s="246"/>
      <c r="FXL367" s="246"/>
      <c r="FXM367" s="246"/>
      <c r="FXN367" s="246"/>
      <c r="FXO367" s="246"/>
      <c r="FXP367" s="246"/>
      <c r="FXQ367" s="246"/>
      <c r="FXR367" s="246"/>
      <c r="FXS367" s="246"/>
      <c r="FXT367" s="246"/>
      <c r="FXU367" s="246"/>
      <c r="FXV367" s="246"/>
      <c r="FXW367" s="246"/>
      <c r="FXX367" s="246"/>
      <c r="FXY367" s="246"/>
      <c r="FXZ367" s="246"/>
      <c r="FYA367" s="246"/>
      <c r="FYB367" s="246"/>
      <c r="FYC367" s="246"/>
      <c r="FYD367" s="246"/>
      <c r="FYE367" s="246"/>
      <c r="FYF367" s="246"/>
      <c r="FYG367" s="246"/>
      <c r="FYH367" s="246"/>
      <c r="FYI367" s="246"/>
      <c r="FYJ367" s="246"/>
      <c r="FYK367" s="246"/>
      <c r="FYL367" s="246"/>
      <c r="FYM367" s="246"/>
      <c r="FYN367" s="246"/>
      <c r="FYO367" s="246"/>
      <c r="FYP367" s="246"/>
      <c r="FYQ367" s="246"/>
      <c r="FYR367" s="246"/>
      <c r="FYS367" s="246"/>
      <c r="FYT367" s="246"/>
      <c r="FYU367" s="246"/>
      <c r="FYV367" s="246"/>
      <c r="FYW367" s="246"/>
      <c r="FYX367" s="246"/>
      <c r="FYY367" s="246"/>
      <c r="FYZ367" s="246"/>
      <c r="FZA367" s="246"/>
      <c r="FZB367" s="246"/>
      <c r="FZC367" s="246"/>
      <c r="FZD367" s="246"/>
      <c r="FZE367" s="246"/>
      <c r="FZF367" s="246"/>
      <c r="FZG367" s="246"/>
      <c r="FZH367" s="246"/>
      <c r="FZI367" s="246"/>
      <c r="FZJ367" s="246"/>
      <c r="FZK367" s="246"/>
      <c r="FZL367" s="246"/>
      <c r="FZM367" s="246"/>
      <c r="FZN367" s="246"/>
      <c r="FZO367" s="246"/>
      <c r="FZP367" s="246"/>
      <c r="FZQ367" s="246"/>
      <c r="FZR367" s="246"/>
      <c r="FZS367" s="246"/>
      <c r="FZT367" s="246"/>
      <c r="FZU367" s="246"/>
      <c r="FZV367" s="246"/>
      <c r="FZW367" s="246"/>
      <c r="FZX367" s="246"/>
      <c r="FZY367" s="246"/>
      <c r="FZZ367" s="246"/>
      <c r="GAA367" s="246"/>
      <c r="GAB367" s="246"/>
      <c r="GAC367" s="246"/>
      <c r="GAD367" s="246"/>
      <c r="GAE367" s="246"/>
      <c r="GAF367" s="246"/>
      <c r="GAG367" s="246"/>
      <c r="GAH367" s="246"/>
      <c r="GAI367" s="246"/>
      <c r="GAJ367" s="246"/>
      <c r="GAK367" s="246"/>
      <c r="GAL367" s="246"/>
      <c r="GAM367" s="246"/>
      <c r="GAN367" s="246"/>
      <c r="GAO367" s="246"/>
      <c r="GAP367" s="246"/>
      <c r="GAQ367" s="246"/>
      <c r="GAR367" s="246"/>
      <c r="GAS367" s="246"/>
      <c r="GAT367" s="246"/>
      <c r="GAU367" s="246"/>
      <c r="GAV367" s="246"/>
      <c r="GAW367" s="246"/>
      <c r="GAX367" s="246"/>
      <c r="GAY367" s="246"/>
      <c r="GAZ367" s="246"/>
      <c r="GBA367" s="246"/>
      <c r="GBB367" s="246"/>
      <c r="GBC367" s="246"/>
      <c r="GBD367" s="246"/>
      <c r="GBE367" s="246"/>
      <c r="GBF367" s="246"/>
      <c r="GBG367" s="246"/>
      <c r="GBH367" s="246"/>
      <c r="GBI367" s="246"/>
      <c r="GBJ367" s="246"/>
      <c r="GBK367" s="246"/>
      <c r="GBL367" s="246"/>
      <c r="GBM367" s="246"/>
      <c r="GBN367" s="246"/>
      <c r="GBO367" s="246"/>
      <c r="GBP367" s="246"/>
      <c r="GBQ367" s="246"/>
      <c r="GBR367" s="246"/>
      <c r="GBS367" s="246"/>
      <c r="GBT367" s="246"/>
      <c r="GBU367" s="246"/>
      <c r="GBV367" s="246"/>
      <c r="GBW367" s="246"/>
      <c r="GBX367" s="246"/>
      <c r="GBY367" s="246"/>
      <c r="GBZ367" s="246"/>
      <c r="GCA367" s="246"/>
      <c r="GCB367" s="246"/>
      <c r="GCC367" s="246"/>
      <c r="GCD367" s="246"/>
      <c r="GCE367" s="246"/>
      <c r="GCF367" s="246"/>
      <c r="GCG367" s="246"/>
      <c r="GCH367" s="246"/>
      <c r="GCI367" s="246"/>
      <c r="GCJ367" s="246"/>
      <c r="GCK367" s="246"/>
      <c r="GCL367" s="246"/>
      <c r="GCM367" s="246"/>
      <c r="GCN367" s="246"/>
      <c r="GCO367" s="246"/>
      <c r="GCP367" s="246"/>
      <c r="GCQ367" s="246"/>
      <c r="GCR367" s="246"/>
      <c r="GCS367" s="246"/>
      <c r="GCT367" s="246"/>
      <c r="GCU367" s="246"/>
      <c r="GCV367" s="246"/>
      <c r="GCW367" s="246"/>
      <c r="GCX367" s="246"/>
      <c r="GCY367" s="246"/>
      <c r="GCZ367" s="246"/>
      <c r="GDA367" s="246"/>
      <c r="GDB367" s="246"/>
      <c r="GDC367" s="246"/>
      <c r="GDD367" s="246"/>
      <c r="GDE367" s="246"/>
      <c r="GDF367" s="246"/>
      <c r="GDG367" s="246"/>
      <c r="GDH367" s="246"/>
      <c r="GDI367" s="246"/>
      <c r="GDJ367" s="246"/>
      <c r="GDK367" s="246"/>
      <c r="GDL367" s="246"/>
      <c r="GDM367" s="246"/>
      <c r="GDN367" s="246"/>
      <c r="GDO367" s="246"/>
      <c r="GDP367" s="246"/>
      <c r="GDQ367" s="246"/>
      <c r="GDR367" s="246"/>
      <c r="GDS367" s="246"/>
      <c r="GDT367" s="246"/>
      <c r="GDU367" s="246"/>
      <c r="GDV367" s="246"/>
      <c r="GDW367" s="246"/>
      <c r="GDX367" s="246"/>
      <c r="GDY367" s="246"/>
      <c r="GDZ367" s="246"/>
      <c r="GEA367" s="246"/>
      <c r="GEB367" s="246"/>
      <c r="GEC367" s="246"/>
      <c r="GED367" s="246"/>
      <c r="GEE367" s="246"/>
      <c r="GEF367" s="246"/>
      <c r="GEG367" s="246"/>
      <c r="GEH367" s="246"/>
      <c r="GEI367" s="246"/>
      <c r="GEJ367" s="246"/>
      <c r="GEK367" s="246"/>
      <c r="GEL367" s="246"/>
      <c r="GEM367" s="246"/>
      <c r="GEN367" s="246"/>
      <c r="GEO367" s="246"/>
      <c r="GEP367" s="246"/>
      <c r="GEQ367" s="246"/>
      <c r="GER367" s="246"/>
      <c r="GES367" s="246"/>
      <c r="GET367" s="246"/>
      <c r="GEU367" s="246"/>
      <c r="GEV367" s="246"/>
      <c r="GEW367" s="246"/>
      <c r="GEX367" s="246"/>
      <c r="GEY367" s="246"/>
      <c r="GEZ367" s="246"/>
      <c r="GFA367" s="246"/>
      <c r="GFB367" s="246"/>
      <c r="GFC367" s="246"/>
      <c r="GFD367" s="246"/>
      <c r="GFE367" s="246"/>
      <c r="GFF367" s="246"/>
      <c r="GFG367" s="246"/>
      <c r="GFH367" s="246"/>
      <c r="GFI367" s="246"/>
      <c r="GFJ367" s="246"/>
      <c r="GFK367" s="246"/>
      <c r="GFL367" s="246"/>
      <c r="GFM367" s="246"/>
      <c r="GFN367" s="246"/>
      <c r="GFO367" s="246"/>
      <c r="GFP367" s="246"/>
      <c r="GFQ367" s="246"/>
      <c r="GFR367" s="246"/>
      <c r="GFS367" s="246"/>
      <c r="GFT367" s="246"/>
      <c r="GFU367" s="246"/>
      <c r="GFV367" s="246"/>
      <c r="GFW367" s="246"/>
      <c r="GFX367" s="246"/>
      <c r="GFY367" s="246"/>
      <c r="GFZ367" s="246"/>
      <c r="GGA367" s="246"/>
      <c r="GGB367" s="246"/>
      <c r="GGC367" s="246"/>
      <c r="GGD367" s="246"/>
      <c r="GGE367" s="246"/>
      <c r="GGF367" s="246"/>
      <c r="GGG367" s="246"/>
      <c r="GGH367" s="246"/>
      <c r="GGI367" s="246"/>
      <c r="GGJ367" s="246"/>
      <c r="GGK367" s="246"/>
      <c r="GGL367" s="246"/>
      <c r="GGM367" s="246"/>
      <c r="GGN367" s="246"/>
      <c r="GGO367" s="246"/>
      <c r="GGP367" s="246"/>
      <c r="GGQ367" s="246"/>
      <c r="GGR367" s="246"/>
      <c r="GGS367" s="246"/>
      <c r="GGT367" s="246"/>
      <c r="GGU367" s="246"/>
      <c r="GGV367" s="246"/>
      <c r="GGW367" s="246"/>
      <c r="GGX367" s="246"/>
      <c r="GGY367" s="246"/>
      <c r="GGZ367" s="246"/>
      <c r="GHA367" s="246"/>
      <c r="GHB367" s="246"/>
      <c r="GHC367" s="246"/>
      <c r="GHD367" s="246"/>
      <c r="GHE367" s="246"/>
      <c r="GHF367" s="246"/>
      <c r="GHG367" s="246"/>
      <c r="GHH367" s="246"/>
      <c r="GHI367" s="246"/>
      <c r="GHJ367" s="246"/>
      <c r="GHK367" s="246"/>
      <c r="GHL367" s="246"/>
      <c r="GHM367" s="246"/>
      <c r="GHN367" s="246"/>
      <c r="GHO367" s="246"/>
      <c r="GHP367" s="246"/>
      <c r="GHQ367" s="246"/>
      <c r="GHR367" s="246"/>
      <c r="GHS367" s="246"/>
      <c r="GHT367" s="246"/>
      <c r="GHU367" s="246"/>
      <c r="GHV367" s="246"/>
      <c r="GHW367" s="246"/>
      <c r="GHX367" s="246"/>
      <c r="GHY367" s="246"/>
      <c r="GHZ367" s="246"/>
      <c r="GIA367" s="246"/>
      <c r="GIB367" s="246"/>
      <c r="GIC367" s="246"/>
      <c r="GID367" s="246"/>
      <c r="GIE367" s="246"/>
      <c r="GIF367" s="246"/>
      <c r="GIG367" s="246"/>
      <c r="GIH367" s="246"/>
      <c r="GII367" s="246"/>
      <c r="GIJ367" s="246"/>
      <c r="GIK367" s="246"/>
      <c r="GIL367" s="246"/>
      <c r="GIM367" s="246"/>
      <c r="GIN367" s="246"/>
      <c r="GIO367" s="246"/>
      <c r="GIP367" s="246"/>
      <c r="GIQ367" s="246"/>
      <c r="GIR367" s="246"/>
      <c r="GIS367" s="246"/>
      <c r="GIT367" s="246"/>
      <c r="GIU367" s="246"/>
      <c r="GIV367" s="246"/>
      <c r="GIW367" s="246"/>
      <c r="GIX367" s="246"/>
      <c r="GIY367" s="246"/>
      <c r="GIZ367" s="246"/>
      <c r="GJA367" s="246"/>
      <c r="GJB367" s="246"/>
      <c r="GJC367" s="246"/>
      <c r="GJD367" s="246"/>
      <c r="GJE367" s="246"/>
      <c r="GJF367" s="246"/>
      <c r="GJG367" s="246"/>
      <c r="GJH367" s="246"/>
      <c r="GJI367" s="246"/>
      <c r="GJJ367" s="246"/>
      <c r="GJK367" s="246"/>
      <c r="GJL367" s="246"/>
      <c r="GJM367" s="246"/>
      <c r="GJN367" s="246"/>
      <c r="GJO367" s="246"/>
      <c r="GJP367" s="246"/>
      <c r="GJQ367" s="246"/>
      <c r="GJR367" s="246"/>
      <c r="GJS367" s="246"/>
      <c r="GJT367" s="246"/>
      <c r="GJU367" s="246"/>
      <c r="GJV367" s="246"/>
      <c r="GJW367" s="246"/>
      <c r="GJX367" s="246"/>
      <c r="GJY367" s="246"/>
      <c r="GJZ367" s="246"/>
      <c r="GKA367" s="246"/>
      <c r="GKB367" s="246"/>
      <c r="GKC367" s="246"/>
      <c r="GKD367" s="246"/>
      <c r="GKE367" s="246"/>
      <c r="GKF367" s="246"/>
      <c r="GKG367" s="246"/>
      <c r="GKH367" s="246"/>
      <c r="GKI367" s="246"/>
      <c r="GKJ367" s="246"/>
      <c r="GKK367" s="246"/>
      <c r="GKL367" s="246"/>
      <c r="GKM367" s="246"/>
      <c r="GKN367" s="246"/>
      <c r="GKO367" s="246"/>
      <c r="GKP367" s="246"/>
      <c r="GKQ367" s="246"/>
      <c r="GKR367" s="246"/>
      <c r="GKS367" s="246"/>
      <c r="GKT367" s="246"/>
      <c r="GKU367" s="246"/>
      <c r="GKV367" s="246"/>
      <c r="GKW367" s="246"/>
      <c r="GKX367" s="246"/>
      <c r="GKY367" s="246"/>
      <c r="GKZ367" s="246"/>
      <c r="GLA367" s="246"/>
      <c r="GLB367" s="246"/>
      <c r="GLC367" s="246"/>
      <c r="GLD367" s="246"/>
      <c r="GLE367" s="246"/>
      <c r="GLF367" s="246"/>
      <c r="GLG367" s="246"/>
      <c r="GLH367" s="246"/>
      <c r="GLI367" s="246"/>
      <c r="GLJ367" s="246"/>
      <c r="GLK367" s="246"/>
      <c r="GLL367" s="246"/>
      <c r="GLM367" s="246"/>
      <c r="GLN367" s="246"/>
      <c r="GLO367" s="246"/>
      <c r="GLP367" s="246"/>
      <c r="GLQ367" s="246"/>
      <c r="GLR367" s="246"/>
      <c r="GLS367" s="246"/>
      <c r="GLT367" s="246"/>
      <c r="GLU367" s="246"/>
      <c r="GLV367" s="246"/>
      <c r="GLW367" s="246"/>
      <c r="GLX367" s="246"/>
      <c r="GLY367" s="246"/>
      <c r="GLZ367" s="246"/>
      <c r="GMA367" s="246"/>
      <c r="GMB367" s="246"/>
      <c r="GMC367" s="246"/>
      <c r="GMD367" s="246"/>
      <c r="GME367" s="246"/>
      <c r="GMF367" s="246"/>
      <c r="GMG367" s="246"/>
      <c r="GMH367" s="246"/>
      <c r="GMI367" s="246"/>
      <c r="GMJ367" s="246"/>
      <c r="GMK367" s="246"/>
      <c r="GML367" s="246"/>
      <c r="GMM367" s="246"/>
      <c r="GMN367" s="246"/>
      <c r="GMO367" s="246"/>
      <c r="GMP367" s="246"/>
      <c r="GMQ367" s="246"/>
      <c r="GMR367" s="246"/>
      <c r="GMS367" s="246"/>
      <c r="GMT367" s="246"/>
      <c r="GMU367" s="246"/>
      <c r="GMV367" s="246"/>
      <c r="GMW367" s="246"/>
      <c r="GMX367" s="246"/>
      <c r="GMY367" s="246"/>
      <c r="GMZ367" s="246"/>
      <c r="GNA367" s="246"/>
      <c r="GNB367" s="246"/>
      <c r="GNC367" s="246"/>
      <c r="GND367" s="246"/>
      <c r="GNE367" s="246"/>
      <c r="GNF367" s="246"/>
      <c r="GNG367" s="246"/>
      <c r="GNH367" s="246"/>
      <c r="GNI367" s="246"/>
      <c r="GNJ367" s="246"/>
      <c r="GNK367" s="246"/>
      <c r="GNL367" s="246"/>
      <c r="GNM367" s="246"/>
      <c r="GNN367" s="246"/>
      <c r="GNO367" s="246"/>
      <c r="GNP367" s="246"/>
      <c r="GNQ367" s="246"/>
      <c r="GNR367" s="246"/>
      <c r="GNS367" s="246"/>
      <c r="GNT367" s="246"/>
      <c r="GNU367" s="246"/>
      <c r="GNV367" s="246"/>
      <c r="GNW367" s="246"/>
      <c r="GNX367" s="246"/>
      <c r="GNY367" s="246"/>
      <c r="GNZ367" s="246"/>
      <c r="GOA367" s="246"/>
      <c r="GOB367" s="246"/>
      <c r="GOC367" s="246"/>
      <c r="GOD367" s="246"/>
      <c r="GOE367" s="246"/>
      <c r="GOF367" s="246"/>
      <c r="GOG367" s="246"/>
      <c r="GOH367" s="246"/>
      <c r="GOI367" s="246"/>
      <c r="GOJ367" s="246"/>
      <c r="GOK367" s="246"/>
      <c r="GOL367" s="246"/>
      <c r="GOM367" s="246"/>
      <c r="GON367" s="246"/>
      <c r="GOO367" s="246"/>
      <c r="GOP367" s="246"/>
      <c r="GOQ367" s="246"/>
      <c r="GOR367" s="246"/>
      <c r="GOS367" s="246"/>
      <c r="GOT367" s="246"/>
      <c r="GOU367" s="246"/>
      <c r="GOV367" s="246"/>
      <c r="GOW367" s="246"/>
      <c r="GOX367" s="246"/>
      <c r="GOY367" s="246"/>
      <c r="GOZ367" s="246"/>
      <c r="GPA367" s="246"/>
      <c r="GPB367" s="246"/>
      <c r="GPC367" s="246"/>
      <c r="GPD367" s="246"/>
      <c r="GPE367" s="246"/>
      <c r="GPF367" s="246"/>
      <c r="GPG367" s="246"/>
      <c r="GPH367" s="246"/>
      <c r="GPI367" s="246"/>
      <c r="GPJ367" s="246"/>
      <c r="GPK367" s="246"/>
      <c r="GPL367" s="246"/>
      <c r="GPM367" s="246"/>
      <c r="GPN367" s="246"/>
      <c r="GPO367" s="246"/>
      <c r="GPP367" s="246"/>
      <c r="GPQ367" s="246"/>
      <c r="GPR367" s="246"/>
      <c r="GPS367" s="246"/>
      <c r="GPT367" s="246"/>
      <c r="GPU367" s="246"/>
      <c r="GPV367" s="246"/>
      <c r="GPW367" s="246"/>
      <c r="GPX367" s="246"/>
      <c r="GPY367" s="246"/>
      <c r="GPZ367" s="246"/>
      <c r="GQA367" s="246"/>
      <c r="GQB367" s="246"/>
      <c r="GQC367" s="246"/>
      <c r="GQD367" s="246"/>
      <c r="GQE367" s="246"/>
      <c r="GQF367" s="246"/>
      <c r="GQG367" s="246"/>
      <c r="GQH367" s="246"/>
      <c r="GQI367" s="246"/>
      <c r="GQJ367" s="246"/>
      <c r="GQK367" s="246"/>
      <c r="GQL367" s="246"/>
      <c r="GQM367" s="246"/>
      <c r="GQN367" s="246"/>
      <c r="GQO367" s="246"/>
      <c r="GQP367" s="246"/>
      <c r="GQQ367" s="246"/>
      <c r="GQR367" s="246"/>
      <c r="GQS367" s="246"/>
      <c r="GQT367" s="246"/>
      <c r="GQU367" s="246"/>
      <c r="GQV367" s="246"/>
      <c r="GQW367" s="246"/>
      <c r="GQX367" s="246"/>
      <c r="GQY367" s="246"/>
      <c r="GQZ367" s="246"/>
      <c r="GRA367" s="246"/>
      <c r="GRB367" s="246"/>
      <c r="GRC367" s="246"/>
      <c r="GRD367" s="246"/>
      <c r="GRE367" s="246"/>
      <c r="GRF367" s="246"/>
      <c r="GRG367" s="246"/>
      <c r="GRH367" s="246"/>
      <c r="GRI367" s="246"/>
      <c r="GRJ367" s="246"/>
      <c r="GRK367" s="246"/>
      <c r="GRL367" s="246"/>
      <c r="GRM367" s="246"/>
      <c r="GRN367" s="246"/>
      <c r="GRO367" s="246"/>
      <c r="GRP367" s="246"/>
      <c r="GRQ367" s="246"/>
      <c r="GRR367" s="246"/>
      <c r="GRS367" s="246"/>
      <c r="GRT367" s="246"/>
      <c r="GRU367" s="246"/>
      <c r="GRV367" s="246"/>
      <c r="GRW367" s="246"/>
      <c r="GRX367" s="246"/>
      <c r="GRY367" s="246"/>
      <c r="GRZ367" s="246"/>
      <c r="GSA367" s="246"/>
      <c r="GSB367" s="246"/>
      <c r="GSC367" s="246"/>
      <c r="GSD367" s="246"/>
      <c r="GSE367" s="246"/>
      <c r="GSF367" s="246"/>
      <c r="GSG367" s="246"/>
      <c r="GSH367" s="246"/>
      <c r="GSI367" s="246"/>
      <c r="GSJ367" s="246"/>
      <c r="GSK367" s="246"/>
      <c r="GSL367" s="246"/>
      <c r="GSM367" s="246"/>
      <c r="GSN367" s="246"/>
      <c r="GSO367" s="246"/>
      <c r="GSP367" s="246"/>
      <c r="GSQ367" s="246"/>
      <c r="GSR367" s="246"/>
      <c r="GSS367" s="246"/>
      <c r="GST367" s="246"/>
      <c r="GSU367" s="246"/>
      <c r="GSV367" s="246"/>
      <c r="GSW367" s="246"/>
      <c r="GSX367" s="246"/>
      <c r="GSY367" s="246"/>
      <c r="GSZ367" s="246"/>
      <c r="GTA367" s="246"/>
      <c r="GTB367" s="246"/>
      <c r="GTC367" s="246"/>
      <c r="GTD367" s="246"/>
      <c r="GTE367" s="246"/>
      <c r="GTF367" s="246"/>
      <c r="GTG367" s="246"/>
      <c r="GTH367" s="246"/>
      <c r="GTI367" s="246"/>
      <c r="GTJ367" s="246"/>
      <c r="GTK367" s="246"/>
      <c r="GTL367" s="246"/>
      <c r="GTM367" s="246"/>
      <c r="GTN367" s="246"/>
      <c r="GTO367" s="246"/>
      <c r="GTP367" s="246"/>
      <c r="GTQ367" s="246"/>
      <c r="GTR367" s="246"/>
      <c r="GTS367" s="246"/>
      <c r="GTT367" s="246"/>
      <c r="GTU367" s="246"/>
      <c r="GTV367" s="246"/>
      <c r="GTW367" s="246"/>
      <c r="GTX367" s="246"/>
      <c r="GTY367" s="246"/>
      <c r="GTZ367" s="246"/>
      <c r="GUA367" s="246"/>
      <c r="GUB367" s="246"/>
      <c r="GUC367" s="246"/>
      <c r="GUD367" s="246"/>
      <c r="GUE367" s="246"/>
      <c r="GUF367" s="246"/>
      <c r="GUG367" s="246"/>
      <c r="GUH367" s="246"/>
      <c r="GUI367" s="246"/>
      <c r="GUJ367" s="246"/>
      <c r="GUK367" s="246"/>
      <c r="GUL367" s="246"/>
      <c r="GUM367" s="246"/>
      <c r="GUN367" s="246"/>
      <c r="GUO367" s="246"/>
      <c r="GUP367" s="246"/>
      <c r="GUQ367" s="246"/>
      <c r="GUR367" s="246"/>
      <c r="GUS367" s="246"/>
      <c r="GUT367" s="246"/>
      <c r="GUU367" s="246"/>
      <c r="GUV367" s="246"/>
      <c r="GUW367" s="246"/>
      <c r="GUX367" s="246"/>
      <c r="GUY367" s="246"/>
      <c r="GUZ367" s="246"/>
      <c r="GVA367" s="246"/>
      <c r="GVB367" s="246"/>
      <c r="GVC367" s="246"/>
      <c r="GVD367" s="246"/>
      <c r="GVE367" s="246"/>
      <c r="GVF367" s="246"/>
      <c r="GVG367" s="246"/>
      <c r="GVH367" s="246"/>
      <c r="GVI367" s="246"/>
      <c r="GVJ367" s="246"/>
      <c r="GVK367" s="246"/>
      <c r="GVL367" s="246"/>
      <c r="GVM367" s="246"/>
      <c r="GVN367" s="246"/>
      <c r="GVO367" s="246"/>
      <c r="GVP367" s="246"/>
      <c r="GVQ367" s="246"/>
      <c r="GVR367" s="246"/>
      <c r="GVS367" s="246"/>
      <c r="GVT367" s="246"/>
      <c r="GVU367" s="246"/>
      <c r="GVV367" s="246"/>
      <c r="GVW367" s="246"/>
      <c r="GVX367" s="246"/>
      <c r="GVY367" s="246"/>
      <c r="GVZ367" s="246"/>
      <c r="GWA367" s="246"/>
      <c r="GWB367" s="246"/>
      <c r="GWC367" s="246"/>
      <c r="GWD367" s="246"/>
      <c r="GWE367" s="246"/>
      <c r="GWF367" s="246"/>
      <c r="GWG367" s="246"/>
      <c r="GWH367" s="246"/>
      <c r="GWI367" s="246"/>
      <c r="GWJ367" s="246"/>
      <c r="GWK367" s="246"/>
      <c r="GWL367" s="246"/>
      <c r="GWM367" s="246"/>
      <c r="GWN367" s="246"/>
      <c r="GWO367" s="246"/>
      <c r="GWP367" s="246"/>
      <c r="GWQ367" s="246"/>
      <c r="GWR367" s="246"/>
      <c r="GWS367" s="246"/>
      <c r="GWT367" s="246"/>
      <c r="GWU367" s="246"/>
      <c r="GWV367" s="246"/>
      <c r="GWW367" s="246"/>
      <c r="GWX367" s="246"/>
      <c r="GWY367" s="246"/>
      <c r="GWZ367" s="246"/>
      <c r="GXA367" s="246"/>
      <c r="GXB367" s="246"/>
      <c r="GXC367" s="246"/>
      <c r="GXD367" s="246"/>
      <c r="GXE367" s="246"/>
      <c r="GXF367" s="246"/>
      <c r="GXG367" s="246"/>
      <c r="GXH367" s="246"/>
      <c r="GXI367" s="246"/>
      <c r="GXJ367" s="246"/>
      <c r="GXK367" s="246"/>
      <c r="GXL367" s="246"/>
      <c r="GXM367" s="246"/>
      <c r="GXN367" s="246"/>
      <c r="GXO367" s="246"/>
      <c r="GXP367" s="246"/>
      <c r="GXQ367" s="246"/>
      <c r="GXR367" s="246"/>
      <c r="GXS367" s="246"/>
      <c r="GXT367" s="246"/>
      <c r="GXU367" s="246"/>
      <c r="GXV367" s="246"/>
      <c r="GXW367" s="246"/>
      <c r="GXX367" s="246"/>
      <c r="GXY367" s="246"/>
      <c r="GXZ367" s="246"/>
      <c r="GYA367" s="246"/>
      <c r="GYB367" s="246"/>
      <c r="GYC367" s="246"/>
      <c r="GYD367" s="246"/>
      <c r="GYE367" s="246"/>
      <c r="GYF367" s="246"/>
      <c r="GYG367" s="246"/>
      <c r="GYH367" s="246"/>
      <c r="GYI367" s="246"/>
      <c r="GYJ367" s="246"/>
      <c r="GYK367" s="246"/>
      <c r="GYL367" s="246"/>
      <c r="GYM367" s="246"/>
      <c r="GYN367" s="246"/>
      <c r="GYO367" s="246"/>
      <c r="GYP367" s="246"/>
      <c r="GYQ367" s="246"/>
      <c r="GYR367" s="246"/>
      <c r="GYS367" s="246"/>
      <c r="GYT367" s="246"/>
      <c r="GYU367" s="246"/>
      <c r="GYV367" s="246"/>
      <c r="GYW367" s="246"/>
      <c r="GYX367" s="246"/>
      <c r="GYY367" s="246"/>
      <c r="GYZ367" s="246"/>
      <c r="GZA367" s="246"/>
      <c r="GZB367" s="246"/>
      <c r="GZC367" s="246"/>
      <c r="GZD367" s="246"/>
      <c r="GZE367" s="246"/>
      <c r="GZF367" s="246"/>
      <c r="GZG367" s="246"/>
      <c r="GZH367" s="246"/>
      <c r="GZI367" s="246"/>
      <c r="GZJ367" s="246"/>
      <c r="GZK367" s="246"/>
      <c r="GZL367" s="246"/>
      <c r="GZM367" s="246"/>
      <c r="GZN367" s="246"/>
      <c r="GZO367" s="246"/>
      <c r="GZP367" s="246"/>
      <c r="GZQ367" s="246"/>
      <c r="GZR367" s="246"/>
      <c r="GZS367" s="246"/>
      <c r="GZT367" s="246"/>
      <c r="GZU367" s="246"/>
      <c r="GZV367" s="246"/>
      <c r="GZW367" s="246"/>
      <c r="GZX367" s="246"/>
      <c r="GZY367" s="246"/>
      <c r="GZZ367" s="246"/>
      <c r="HAA367" s="246"/>
      <c r="HAB367" s="246"/>
      <c r="HAC367" s="246"/>
      <c r="HAD367" s="246"/>
      <c r="HAE367" s="246"/>
      <c r="HAF367" s="246"/>
      <c r="HAG367" s="246"/>
      <c r="HAH367" s="246"/>
      <c r="HAI367" s="246"/>
      <c r="HAJ367" s="246"/>
      <c r="HAK367" s="246"/>
      <c r="HAL367" s="246"/>
      <c r="HAM367" s="246"/>
      <c r="HAN367" s="246"/>
      <c r="HAO367" s="246"/>
      <c r="HAP367" s="246"/>
      <c r="HAQ367" s="246"/>
      <c r="HAR367" s="246"/>
      <c r="HAS367" s="246"/>
      <c r="HAT367" s="246"/>
      <c r="HAU367" s="246"/>
      <c r="HAV367" s="246"/>
      <c r="HAW367" s="246"/>
      <c r="HAX367" s="246"/>
      <c r="HAY367" s="246"/>
      <c r="HAZ367" s="246"/>
      <c r="HBA367" s="246"/>
      <c r="HBB367" s="246"/>
      <c r="HBC367" s="246"/>
      <c r="HBD367" s="246"/>
      <c r="HBE367" s="246"/>
      <c r="HBF367" s="246"/>
      <c r="HBG367" s="246"/>
      <c r="HBH367" s="246"/>
      <c r="HBI367" s="246"/>
      <c r="HBJ367" s="246"/>
      <c r="HBK367" s="246"/>
      <c r="HBL367" s="246"/>
      <c r="HBM367" s="246"/>
      <c r="HBN367" s="246"/>
      <c r="HBO367" s="246"/>
      <c r="HBP367" s="246"/>
      <c r="HBQ367" s="246"/>
      <c r="HBR367" s="246"/>
      <c r="HBS367" s="246"/>
      <c r="HBT367" s="246"/>
      <c r="HBU367" s="246"/>
      <c r="HBV367" s="246"/>
      <c r="HBW367" s="246"/>
      <c r="HBX367" s="246"/>
      <c r="HBY367" s="246"/>
      <c r="HBZ367" s="246"/>
      <c r="HCA367" s="246"/>
      <c r="HCB367" s="246"/>
      <c r="HCC367" s="246"/>
      <c r="HCD367" s="246"/>
      <c r="HCE367" s="246"/>
      <c r="HCF367" s="246"/>
      <c r="HCG367" s="246"/>
      <c r="HCH367" s="246"/>
      <c r="HCI367" s="246"/>
      <c r="HCJ367" s="246"/>
      <c r="HCK367" s="246"/>
      <c r="HCL367" s="246"/>
      <c r="HCM367" s="246"/>
      <c r="HCN367" s="246"/>
      <c r="HCO367" s="246"/>
      <c r="HCP367" s="246"/>
      <c r="HCQ367" s="246"/>
      <c r="HCR367" s="246"/>
      <c r="HCS367" s="246"/>
      <c r="HCT367" s="246"/>
      <c r="HCU367" s="246"/>
      <c r="HCV367" s="246"/>
      <c r="HCW367" s="246"/>
      <c r="HCX367" s="246"/>
      <c r="HCY367" s="246"/>
      <c r="HCZ367" s="246"/>
      <c r="HDA367" s="246"/>
      <c r="HDB367" s="246"/>
      <c r="HDC367" s="246"/>
      <c r="HDD367" s="246"/>
      <c r="HDE367" s="246"/>
      <c r="HDF367" s="246"/>
      <c r="HDG367" s="246"/>
      <c r="HDH367" s="246"/>
      <c r="HDI367" s="246"/>
      <c r="HDJ367" s="246"/>
      <c r="HDK367" s="246"/>
      <c r="HDL367" s="246"/>
      <c r="HDM367" s="246"/>
      <c r="HDN367" s="246"/>
      <c r="HDO367" s="246"/>
      <c r="HDP367" s="246"/>
      <c r="HDQ367" s="246"/>
      <c r="HDR367" s="246"/>
      <c r="HDS367" s="246"/>
      <c r="HDT367" s="246"/>
      <c r="HDU367" s="246"/>
      <c r="HDV367" s="246"/>
      <c r="HDW367" s="246"/>
      <c r="HDX367" s="246"/>
      <c r="HDY367" s="246"/>
      <c r="HDZ367" s="246"/>
      <c r="HEA367" s="246"/>
      <c r="HEB367" s="246"/>
      <c r="HEC367" s="246"/>
      <c r="HED367" s="246"/>
      <c r="HEE367" s="246"/>
      <c r="HEF367" s="246"/>
      <c r="HEG367" s="246"/>
      <c r="HEH367" s="246"/>
      <c r="HEI367" s="246"/>
      <c r="HEJ367" s="246"/>
      <c r="HEK367" s="246"/>
      <c r="HEL367" s="246"/>
      <c r="HEM367" s="246"/>
      <c r="HEN367" s="246"/>
      <c r="HEO367" s="246"/>
      <c r="HEP367" s="246"/>
      <c r="HEQ367" s="246"/>
      <c r="HER367" s="246"/>
      <c r="HES367" s="246"/>
      <c r="HET367" s="246"/>
      <c r="HEU367" s="246"/>
      <c r="HEV367" s="246"/>
      <c r="HEW367" s="246"/>
      <c r="HEX367" s="246"/>
      <c r="HEY367" s="246"/>
      <c r="HEZ367" s="246"/>
      <c r="HFA367" s="246"/>
      <c r="HFB367" s="246"/>
      <c r="HFC367" s="246"/>
      <c r="HFD367" s="246"/>
      <c r="HFE367" s="246"/>
      <c r="HFF367" s="246"/>
      <c r="HFG367" s="246"/>
      <c r="HFH367" s="246"/>
      <c r="HFI367" s="246"/>
      <c r="HFJ367" s="246"/>
      <c r="HFK367" s="246"/>
      <c r="HFL367" s="246"/>
      <c r="HFM367" s="246"/>
      <c r="HFN367" s="246"/>
      <c r="HFO367" s="246"/>
      <c r="HFP367" s="246"/>
      <c r="HFQ367" s="246"/>
      <c r="HFR367" s="246"/>
      <c r="HFS367" s="246"/>
      <c r="HFT367" s="246"/>
      <c r="HFU367" s="246"/>
      <c r="HFV367" s="246"/>
      <c r="HFW367" s="246"/>
      <c r="HFX367" s="246"/>
      <c r="HFY367" s="246"/>
      <c r="HFZ367" s="246"/>
      <c r="HGA367" s="246"/>
      <c r="HGB367" s="246"/>
      <c r="HGC367" s="246"/>
      <c r="HGD367" s="246"/>
      <c r="HGE367" s="246"/>
      <c r="HGF367" s="246"/>
      <c r="HGG367" s="246"/>
      <c r="HGH367" s="246"/>
      <c r="HGI367" s="246"/>
      <c r="HGJ367" s="246"/>
      <c r="HGK367" s="246"/>
      <c r="HGL367" s="246"/>
      <c r="HGM367" s="246"/>
      <c r="HGN367" s="246"/>
      <c r="HGO367" s="246"/>
      <c r="HGP367" s="246"/>
      <c r="HGQ367" s="246"/>
      <c r="HGR367" s="246"/>
      <c r="HGS367" s="246"/>
      <c r="HGT367" s="246"/>
      <c r="HGU367" s="246"/>
      <c r="HGV367" s="246"/>
      <c r="HGW367" s="246"/>
      <c r="HGX367" s="246"/>
      <c r="HGY367" s="246"/>
      <c r="HGZ367" s="246"/>
      <c r="HHA367" s="246"/>
      <c r="HHB367" s="246"/>
      <c r="HHC367" s="246"/>
      <c r="HHD367" s="246"/>
      <c r="HHE367" s="246"/>
      <c r="HHF367" s="246"/>
      <c r="HHG367" s="246"/>
      <c r="HHH367" s="246"/>
      <c r="HHI367" s="246"/>
      <c r="HHJ367" s="246"/>
      <c r="HHK367" s="246"/>
      <c r="HHL367" s="246"/>
      <c r="HHM367" s="246"/>
      <c r="HHN367" s="246"/>
      <c r="HHO367" s="246"/>
      <c r="HHP367" s="246"/>
      <c r="HHQ367" s="246"/>
      <c r="HHR367" s="246"/>
      <c r="HHS367" s="246"/>
      <c r="HHT367" s="246"/>
      <c r="HHU367" s="246"/>
      <c r="HHV367" s="246"/>
      <c r="HHW367" s="246"/>
      <c r="HHX367" s="246"/>
      <c r="HHY367" s="246"/>
      <c r="HHZ367" s="246"/>
      <c r="HIA367" s="246"/>
      <c r="HIB367" s="246"/>
      <c r="HIC367" s="246"/>
      <c r="HID367" s="246"/>
      <c r="HIE367" s="246"/>
      <c r="HIF367" s="246"/>
      <c r="HIG367" s="246"/>
      <c r="HIH367" s="246"/>
      <c r="HII367" s="246"/>
      <c r="HIJ367" s="246"/>
      <c r="HIK367" s="246"/>
      <c r="HIL367" s="246"/>
      <c r="HIM367" s="246"/>
      <c r="HIN367" s="246"/>
      <c r="HIO367" s="246"/>
      <c r="HIP367" s="246"/>
      <c r="HIQ367" s="246"/>
      <c r="HIR367" s="246"/>
      <c r="HIS367" s="246"/>
      <c r="HIT367" s="246"/>
      <c r="HIU367" s="246"/>
      <c r="HIV367" s="246"/>
      <c r="HIW367" s="246"/>
      <c r="HIX367" s="246"/>
      <c r="HIY367" s="246"/>
      <c r="HIZ367" s="246"/>
      <c r="HJA367" s="246"/>
      <c r="HJB367" s="246"/>
      <c r="HJC367" s="246"/>
      <c r="HJD367" s="246"/>
      <c r="HJE367" s="246"/>
      <c r="HJF367" s="246"/>
      <c r="HJG367" s="246"/>
      <c r="HJH367" s="246"/>
      <c r="HJI367" s="246"/>
      <c r="HJJ367" s="246"/>
      <c r="HJK367" s="246"/>
      <c r="HJL367" s="246"/>
      <c r="HJM367" s="246"/>
      <c r="HJN367" s="246"/>
      <c r="HJO367" s="246"/>
      <c r="HJP367" s="246"/>
      <c r="HJQ367" s="246"/>
      <c r="HJR367" s="246"/>
      <c r="HJS367" s="246"/>
      <c r="HJT367" s="246"/>
      <c r="HJU367" s="246"/>
      <c r="HJV367" s="246"/>
      <c r="HJW367" s="246"/>
      <c r="HJX367" s="246"/>
      <c r="HJY367" s="246"/>
      <c r="HJZ367" s="246"/>
      <c r="HKA367" s="246"/>
      <c r="HKB367" s="246"/>
      <c r="HKC367" s="246"/>
      <c r="HKD367" s="246"/>
      <c r="HKE367" s="246"/>
      <c r="HKF367" s="246"/>
      <c r="HKG367" s="246"/>
      <c r="HKH367" s="246"/>
      <c r="HKI367" s="246"/>
      <c r="HKJ367" s="246"/>
      <c r="HKK367" s="246"/>
      <c r="HKL367" s="246"/>
      <c r="HKM367" s="246"/>
      <c r="HKN367" s="246"/>
      <c r="HKO367" s="246"/>
      <c r="HKP367" s="246"/>
      <c r="HKQ367" s="246"/>
      <c r="HKR367" s="246"/>
      <c r="HKS367" s="246"/>
      <c r="HKT367" s="246"/>
      <c r="HKU367" s="246"/>
      <c r="HKV367" s="246"/>
      <c r="HKW367" s="246"/>
      <c r="HKX367" s="246"/>
      <c r="HKY367" s="246"/>
      <c r="HKZ367" s="246"/>
      <c r="HLA367" s="246"/>
      <c r="HLB367" s="246"/>
      <c r="HLC367" s="246"/>
      <c r="HLD367" s="246"/>
      <c r="HLE367" s="246"/>
      <c r="HLF367" s="246"/>
      <c r="HLG367" s="246"/>
      <c r="HLH367" s="246"/>
      <c r="HLI367" s="246"/>
      <c r="HLJ367" s="246"/>
      <c r="HLK367" s="246"/>
      <c r="HLL367" s="246"/>
      <c r="HLM367" s="246"/>
      <c r="HLN367" s="246"/>
      <c r="HLO367" s="246"/>
      <c r="HLP367" s="246"/>
      <c r="HLQ367" s="246"/>
      <c r="HLR367" s="246"/>
      <c r="HLS367" s="246"/>
      <c r="HLT367" s="246"/>
      <c r="HLU367" s="246"/>
      <c r="HLV367" s="246"/>
      <c r="HLW367" s="246"/>
      <c r="HLX367" s="246"/>
      <c r="HLY367" s="246"/>
      <c r="HLZ367" s="246"/>
      <c r="HMA367" s="246"/>
      <c r="HMB367" s="246"/>
      <c r="HMC367" s="246"/>
      <c r="HMD367" s="246"/>
      <c r="HME367" s="246"/>
      <c r="HMF367" s="246"/>
      <c r="HMG367" s="246"/>
      <c r="HMH367" s="246"/>
      <c r="HMI367" s="246"/>
      <c r="HMJ367" s="246"/>
      <c r="HMK367" s="246"/>
      <c r="HML367" s="246"/>
      <c r="HMM367" s="246"/>
      <c r="HMN367" s="246"/>
      <c r="HMO367" s="246"/>
      <c r="HMP367" s="246"/>
      <c r="HMQ367" s="246"/>
      <c r="HMR367" s="246"/>
      <c r="HMS367" s="246"/>
      <c r="HMT367" s="246"/>
      <c r="HMU367" s="246"/>
      <c r="HMV367" s="246"/>
      <c r="HMW367" s="246"/>
      <c r="HMX367" s="246"/>
      <c r="HMY367" s="246"/>
      <c r="HMZ367" s="246"/>
      <c r="HNA367" s="246"/>
      <c r="HNB367" s="246"/>
      <c r="HNC367" s="246"/>
      <c r="HND367" s="246"/>
      <c r="HNE367" s="246"/>
      <c r="HNF367" s="246"/>
      <c r="HNG367" s="246"/>
      <c r="HNH367" s="246"/>
      <c r="HNI367" s="246"/>
      <c r="HNJ367" s="246"/>
      <c r="HNK367" s="246"/>
      <c r="HNL367" s="246"/>
      <c r="HNM367" s="246"/>
      <c r="HNN367" s="246"/>
      <c r="HNO367" s="246"/>
      <c r="HNP367" s="246"/>
      <c r="HNQ367" s="246"/>
      <c r="HNR367" s="246"/>
      <c r="HNS367" s="246"/>
      <c r="HNT367" s="246"/>
      <c r="HNU367" s="246"/>
      <c r="HNV367" s="246"/>
      <c r="HNW367" s="246"/>
      <c r="HNX367" s="246"/>
      <c r="HNY367" s="246"/>
      <c r="HNZ367" s="246"/>
      <c r="HOA367" s="246"/>
      <c r="HOB367" s="246"/>
      <c r="HOC367" s="246"/>
      <c r="HOD367" s="246"/>
      <c r="HOE367" s="246"/>
      <c r="HOF367" s="246"/>
      <c r="HOG367" s="246"/>
      <c r="HOH367" s="246"/>
      <c r="HOI367" s="246"/>
      <c r="HOJ367" s="246"/>
      <c r="HOK367" s="246"/>
      <c r="HOL367" s="246"/>
      <c r="HOM367" s="246"/>
      <c r="HON367" s="246"/>
      <c r="HOO367" s="246"/>
      <c r="HOP367" s="246"/>
      <c r="HOQ367" s="246"/>
      <c r="HOR367" s="246"/>
      <c r="HOS367" s="246"/>
      <c r="HOT367" s="246"/>
      <c r="HOU367" s="246"/>
      <c r="HOV367" s="246"/>
      <c r="HOW367" s="246"/>
      <c r="HOX367" s="246"/>
      <c r="HOY367" s="246"/>
      <c r="HOZ367" s="246"/>
      <c r="HPA367" s="246"/>
      <c r="HPB367" s="246"/>
      <c r="HPC367" s="246"/>
      <c r="HPD367" s="246"/>
      <c r="HPE367" s="246"/>
      <c r="HPF367" s="246"/>
      <c r="HPG367" s="246"/>
      <c r="HPH367" s="246"/>
      <c r="HPI367" s="246"/>
      <c r="HPJ367" s="246"/>
      <c r="HPK367" s="246"/>
      <c r="HPL367" s="246"/>
      <c r="HPM367" s="246"/>
      <c r="HPN367" s="246"/>
      <c r="HPO367" s="246"/>
      <c r="HPP367" s="246"/>
      <c r="HPQ367" s="246"/>
      <c r="HPR367" s="246"/>
      <c r="HPS367" s="246"/>
      <c r="HPT367" s="246"/>
      <c r="HPU367" s="246"/>
      <c r="HPV367" s="246"/>
      <c r="HPW367" s="246"/>
      <c r="HPX367" s="246"/>
      <c r="HPY367" s="246"/>
      <c r="HPZ367" s="246"/>
      <c r="HQA367" s="246"/>
      <c r="HQB367" s="246"/>
      <c r="HQC367" s="246"/>
      <c r="HQD367" s="246"/>
      <c r="HQE367" s="246"/>
      <c r="HQF367" s="246"/>
      <c r="HQG367" s="246"/>
      <c r="HQH367" s="246"/>
      <c r="HQI367" s="246"/>
      <c r="HQJ367" s="246"/>
      <c r="HQK367" s="246"/>
      <c r="HQL367" s="246"/>
      <c r="HQM367" s="246"/>
      <c r="HQN367" s="246"/>
      <c r="HQO367" s="246"/>
      <c r="HQP367" s="246"/>
      <c r="HQQ367" s="246"/>
      <c r="HQR367" s="246"/>
      <c r="HQS367" s="246"/>
      <c r="HQT367" s="246"/>
      <c r="HQU367" s="246"/>
      <c r="HQV367" s="246"/>
      <c r="HQW367" s="246"/>
      <c r="HQX367" s="246"/>
      <c r="HQY367" s="246"/>
      <c r="HQZ367" s="246"/>
      <c r="HRA367" s="246"/>
      <c r="HRB367" s="246"/>
      <c r="HRC367" s="246"/>
      <c r="HRD367" s="246"/>
      <c r="HRE367" s="246"/>
      <c r="HRF367" s="246"/>
      <c r="HRG367" s="246"/>
      <c r="HRH367" s="246"/>
      <c r="HRI367" s="246"/>
      <c r="HRJ367" s="246"/>
      <c r="HRK367" s="246"/>
      <c r="HRL367" s="246"/>
      <c r="HRM367" s="246"/>
      <c r="HRN367" s="246"/>
      <c r="HRO367" s="246"/>
      <c r="HRP367" s="246"/>
      <c r="HRQ367" s="246"/>
      <c r="HRR367" s="246"/>
      <c r="HRS367" s="246"/>
      <c r="HRT367" s="246"/>
      <c r="HRU367" s="246"/>
      <c r="HRV367" s="246"/>
      <c r="HRW367" s="246"/>
      <c r="HRX367" s="246"/>
      <c r="HRY367" s="246"/>
      <c r="HRZ367" s="246"/>
      <c r="HSA367" s="246"/>
      <c r="HSB367" s="246"/>
      <c r="HSC367" s="246"/>
      <c r="HSD367" s="246"/>
      <c r="HSE367" s="246"/>
      <c r="HSF367" s="246"/>
      <c r="HSG367" s="246"/>
      <c r="HSH367" s="246"/>
      <c r="HSI367" s="246"/>
      <c r="HSJ367" s="246"/>
      <c r="HSK367" s="246"/>
      <c r="HSL367" s="246"/>
      <c r="HSM367" s="246"/>
      <c r="HSN367" s="246"/>
      <c r="HSO367" s="246"/>
      <c r="HSP367" s="246"/>
      <c r="HSQ367" s="246"/>
      <c r="HSR367" s="246"/>
      <c r="HSS367" s="246"/>
      <c r="HST367" s="246"/>
      <c r="HSU367" s="246"/>
      <c r="HSV367" s="246"/>
      <c r="HSW367" s="246"/>
      <c r="HSX367" s="246"/>
      <c r="HSY367" s="246"/>
      <c r="HSZ367" s="246"/>
      <c r="HTA367" s="246"/>
      <c r="HTB367" s="246"/>
      <c r="HTC367" s="246"/>
      <c r="HTD367" s="246"/>
      <c r="HTE367" s="246"/>
      <c r="HTF367" s="246"/>
      <c r="HTG367" s="246"/>
      <c r="HTH367" s="246"/>
      <c r="HTI367" s="246"/>
      <c r="HTJ367" s="246"/>
      <c r="HTK367" s="246"/>
      <c r="HTL367" s="246"/>
      <c r="HTM367" s="246"/>
      <c r="HTN367" s="246"/>
      <c r="HTO367" s="246"/>
      <c r="HTP367" s="246"/>
      <c r="HTQ367" s="246"/>
      <c r="HTR367" s="246"/>
      <c r="HTS367" s="246"/>
      <c r="HTT367" s="246"/>
      <c r="HTU367" s="246"/>
      <c r="HTV367" s="246"/>
      <c r="HTW367" s="246"/>
      <c r="HTX367" s="246"/>
      <c r="HTY367" s="246"/>
      <c r="HTZ367" s="246"/>
      <c r="HUA367" s="246"/>
      <c r="HUB367" s="246"/>
      <c r="HUC367" s="246"/>
      <c r="HUD367" s="246"/>
      <c r="HUE367" s="246"/>
      <c r="HUF367" s="246"/>
      <c r="HUG367" s="246"/>
      <c r="HUH367" s="246"/>
      <c r="HUI367" s="246"/>
      <c r="HUJ367" s="246"/>
      <c r="HUK367" s="246"/>
      <c r="HUL367" s="246"/>
      <c r="HUM367" s="246"/>
      <c r="HUN367" s="246"/>
      <c r="HUO367" s="246"/>
      <c r="HUP367" s="246"/>
      <c r="HUQ367" s="246"/>
      <c r="HUR367" s="246"/>
      <c r="HUS367" s="246"/>
      <c r="HUT367" s="246"/>
      <c r="HUU367" s="246"/>
      <c r="HUV367" s="246"/>
      <c r="HUW367" s="246"/>
      <c r="HUX367" s="246"/>
      <c r="HUY367" s="246"/>
      <c r="HUZ367" s="246"/>
      <c r="HVA367" s="246"/>
      <c r="HVB367" s="246"/>
      <c r="HVC367" s="246"/>
      <c r="HVD367" s="246"/>
      <c r="HVE367" s="246"/>
      <c r="HVF367" s="246"/>
      <c r="HVG367" s="246"/>
      <c r="HVH367" s="246"/>
      <c r="HVI367" s="246"/>
      <c r="HVJ367" s="246"/>
      <c r="HVK367" s="246"/>
      <c r="HVL367" s="246"/>
      <c r="HVM367" s="246"/>
      <c r="HVN367" s="246"/>
      <c r="HVO367" s="246"/>
      <c r="HVP367" s="246"/>
      <c r="HVQ367" s="246"/>
      <c r="HVR367" s="246"/>
      <c r="HVS367" s="246"/>
      <c r="HVT367" s="246"/>
      <c r="HVU367" s="246"/>
      <c r="HVV367" s="246"/>
      <c r="HVW367" s="246"/>
      <c r="HVX367" s="246"/>
      <c r="HVY367" s="246"/>
      <c r="HVZ367" s="246"/>
      <c r="HWA367" s="246"/>
      <c r="HWB367" s="246"/>
      <c r="HWC367" s="246"/>
      <c r="HWD367" s="246"/>
      <c r="HWE367" s="246"/>
      <c r="HWF367" s="246"/>
      <c r="HWG367" s="246"/>
      <c r="HWH367" s="246"/>
      <c r="HWI367" s="246"/>
      <c r="HWJ367" s="246"/>
      <c r="HWK367" s="246"/>
      <c r="HWL367" s="246"/>
      <c r="HWM367" s="246"/>
      <c r="HWN367" s="246"/>
      <c r="HWO367" s="246"/>
      <c r="HWP367" s="246"/>
      <c r="HWQ367" s="246"/>
      <c r="HWR367" s="246"/>
      <c r="HWS367" s="246"/>
      <c r="HWT367" s="246"/>
      <c r="HWU367" s="246"/>
      <c r="HWV367" s="246"/>
      <c r="HWW367" s="246"/>
      <c r="HWX367" s="246"/>
      <c r="HWY367" s="246"/>
      <c r="HWZ367" s="246"/>
      <c r="HXA367" s="246"/>
      <c r="HXB367" s="246"/>
      <c r="HXC367" s="246"/>
      <c r="HXD367" s="246"/>
      <c r="HXE367" s="246"/>
      <c r="HXF367" s="246"/>
      <c r="HXG367" s="246"/>
      <c r="HXH367" s="246"/>
      <c r="HXI367" s="246"/>
      <c r="HXJ367" s="246"/>
      <c r="HXK367" s="246"/>
      <c r="HXL367" s="246"/>
      <c r="HXM367" s="246"/>
      <c r="HXN367" s="246"/>
      <c r="HXO367" s="246"/>
      <c r="HXP367" s="246"/>
      <c r="HXQ367" s="246"/>
      <c r="HXR367" s="246"/>
      <c r="HXS367" s="246"/>
      <c r="HXT367" s="246"/>
      <c r="HXU367" s="246"/>
      <c r="HXV367" s="246"/>
      <c r="HXW367" s="246"/>
      <c r="HXX367" s="246"/>
      <c r="HXY367" s="246"/>
      <c r="HXZ367" s="246"/>
      <c r="HYA367" s="246"/>
      <c r="HYB367" s="246"/>
      <c r="HYC367" s="246"/>
      <c r="HYD367" s="246"/>
      <c r="HYE367" s="246"/>
      <c r="HYF367" s="246"/>
      <c r="HYG367" s="246"/>
      <c r="HYH367" s="246"/>
      <c r="HYI367" s="246"/>
      <c r="HYJ367" s="246"/>
      <c r="HYK367" s="246"/>
      <c r="HYL367" s="246"/>
      <c r="HYM367" s="246"/>
      <c r="HYN367" s="246"/>
      <c r="HYO367" s="246"/>
      <c r="HYP367" s="246"/>
      <c r="HYQ367" s="246"/>
      <c r="HYR367" s="246"/>
      <c r="HYS367" s="246"/>
      <c r="HYT367" s="246"/>
      <c r="HYU367" s="246"/>
      <c r="HYV367" s="246"/>
      <c r="HYW367" s="246"/>
      <c r="HYX367" s="246"/>
      <c r="HYY367" s="246"/>
      <c r="HYZ367" s="246"/>
      <c r="HZA367" s="246"/>
      <c r="HZB367" s="246"/>
      <c r="HZC367" s="246"/>
      <c r="HZD367" s="246"/>
      <c r="HZE367" s="246"/>
      <c r="HZF367" s="246"/>
      <c r="HZG367" s="246"/>
      <c r="HZH367" s="246"/>
      <c r="HZI367" s="246"/>
      <c r="HZJ367" s="246"/>
      <c r="HZK367" s="246"/>
      <c r="HZL367" s="246"/>
      <c r="HZM367" s="246"/>
      <c r="HZN367" s="246"/>
      <c r="HZO367" s="246"/>
      <c r="HZP367" s="246"/>
      <c r="HZQ367" s="246"/>
      <c r="HZR367" s="246"/>
      <c r="HZS367" s="246"/>
      <c r="HZT367" s="246"/>
      <c r="HZU367" s="246"/>
      <c r="HZV367" s="246"/>
      <c r="HZW367" s="246"/>
      <c r="HZX367" s="246"/>
      <c r="HZY367" s="246"/>
      <c r="HZZ367" s="246"/>
      <c r="IAA367" s="246"/>
      <c r="IAB367" s="246"/>
      <c r="IAC367" s="246"/>
      <c r="IAD367" s="246"/>
      <c r="IAE367" s="246"/>
      <c r="IAF367" s="246"/>
      <c r="IAG367" s="246"/>
      <c r="IAH367" s="246"/>
      <c r="IAI367" s="246"/>
      <c r="IAJ367" s="246"/>
      <c r="IAK367" s="246"/>
      <c r="IAL367" s="246"/>
      <c r="IAM367" s="246"/>
      <c r="IAN367" s="246"/>
      <c r="IAO367" s="246"/>
      <c r="IAP367" s="246"/>
      <c r="IAQ367" s="246"/>
      <c r="IAR367" s="246"/>
      <c r="IAS367" s="246"/>
      <c r="IAT367" s="246"/>
      <c r="IAU367" s="246"/>
      <c r="IAV367" s="246"/>
      <c r="IAW367" s="246"/>
      <c r="IAX367" s="246"/>
      <c r="IAY367" s="246"/>
      <c r="IAZ367" s="246"/>
      <c r="IBA367" s="246"/>
      <c r="IBB367" s="246"/>
      <c r="IBC367" s="246"/>
      <c r="IBD367" s="246"/>
      <c r="IBE367" s="246"/>
      <c r="IBF367" s="246"/>
      <c r="IBG367" s="246"/>
      <c r="IBH367" s="246"/>
      <c r="IBI367" s="246"/>
      <c r="IBJ367" s="246"/>
      <c r="IBK367" s="246"/>
      <c r="IBL367" s="246"/>
      <c r="IBM367" s="246"/>
      <c r="IBN367" s="246"/>
      <c r="IBO367" s="246"/>
      <c r="IBP367" s="246"/>
      <c r="IBQ367" s="246"/>
      <c r="IBR367" s="246"/>
      <c r="IBS367" s="246"/>
      <c r="IBT367" s="246"/>
      <c r="IBU367" s="246"/>
      <c r="IBV367" s="246"/>
      <c r="IBW367" s="246"/>
      <c r="IBX367" s="246"/>
      <c r="IBY367" s="246"/>
      <c r="IBZ367" s="246"/>
      <c r="ICA367" s="246"/>
      <c r="ICB367" s="246"/>
      <c r="ICC367" s="246"/>
      <c r="ICD367" s="246"/>
      <c r="ICE367" s="246"/>
      <c r="ICF367" s="246"/>
      <c r="ICG367" s="246"/>
      <c r="ICH367" s="246"/>
      <c r="ICI367" s="246"/>
      <c r="ICJ367" s="246"/>
      <c r="ICK367" s="246"/>
      <c r="ICL367" s="246"/>
      <c r="ICM367" s="246"/>
      <c r="ICN367" s="246"/>
      <c r="ICO367" s="246"/>
      <c r="ICP367" s="246"/>
      <c r="ICQ367" s="246"/>
      <c r="ICR367" s="246"/>
      <c r="ICS367" s="246"/>
      <c r="ICT367" s="246"/>
      <c r="ICU367" s="246"/>
      <c r="ICV367" s="246"/>
      <c r="ICW367" s="246"/>
      <c r="ICX367" s="246"/>
      <c r="ICY367" s="246"/>
      <c r="ICZ367" s="246"/>
      <c r="IDA367" s="246"/>
      <c r="IDB367" s="246"/>
      <c r="IDC367" s="246"/>
      <c r="IDD367" s="246"/>
      <c r="IDE367" s="246"/>
      <c r="IDF367" s="246"/>
      <c r="IDG367" s="246"/>
      <c r="IDH367" s="246"/>
      <c r="IDI367" s="246"/>
      <c r="IDJ367" s="246"/>
      <c r="IDK367" s="246"/>
      <c r="IDL367" s="246"/>
      <c r="IDM367" s="246"/>
      <c r="IDN367" s="246"/>
      <c r="IDO367" s="246"/>
      <c r="IDP367" s="246"/>
      <c r="IDQ367" s="246"/>
      <c r="IDR367" s="246"/>
      <c r="IDS367" s="246"/>
      <c r="IDT367" s="246"/>
      <c r="IDU367" s="246"/>
      <c r="IDV367" s="246"/>
      <c r="IDW367" s="246"/>
      <c r="IDX367" s="246"/>
      <c r="IDY367" s="246"/>
      <c r="IDZ367" s="246"/>
      <c r="IEA367" s="246"/>
      <c r="IEB367" s="246"/>
      <c r="IEC367" s="246"/>
      <c r="IED367" s="246"/>
      <c r="IEE367" s="246"/>
      <c r="IEF367" s="246"/>
      <c r="IEG367" s="246"/>
      <c r="IEH367" s="246"/>
      <c r="IEI367" s="246"/>
      <c r="IEJ367" s="246"/>
      <c r="IEK367" s="246"/>
      <c r="IEL367" s="246"/>
      <c r="IEM367" s="246"/>
      <c r="IEN367" s="246"/>
      <c r="IEO367" s="246"/>
      <c r="IEP367" s="246"/>
      <c r="IEQ367" s="246"/>
      <c r="IER367" s="246"/>
      <c r="IES367" s="246"/>
      <c r="IET367" s="246"/>
      <c r="IEU367" s="246"/>
      <c r="IEV367" s="246"/>
      <c r="IEW367" s="246"/>
      <c r="IEX367" s="246"/>
      <c r="IEY367" s="246"/>
      <c r="IEZ367" s="246"/>
      <c r="IFA367" s="246"/>
      <c r="IFB367" s="246"/>
      <c r="IFC367" s="246"/>
      <c r="IFD367" s="246"/>
      <c r="IFE367" s="246"/>
      <c r="IFF367" s="246"/>
      <c r="IFG367" s="246"/>
      <c r="IFH367" s="246"/>
      <c r="IFI367" s="246"/>
      <c r="IFJ367" s="246"/>
      <c r="IFK367" s="246"/>
      <c r="IFL367" s="246"/>
      <c r="IFM367" s="246"/>
      <c r="IFN367" s="246"/>
      <c r="IFO367" s="246"/>
      <c r="IFP367" s="246"/>
      <c r="IFQ367" s="246"/>
      <c r="IFR367" s="246"/>
      <c r="IFS367" s="246"/>
      <c r="IFT367" s="246"/>
      <c r="IFU367" s="246"/>
      <c r="IFV367" s="246"/>
      <c r="IFW367" s="246"/>
      <c r="IFX367" s="246"/>
      <c r="IFY367" s="246"/>
      <c r="IFZ367" s="246"/>
      <c r="IGA367" s="246"/>
      <c r="IGB367" s="246"/>
      <c r="IGC367" s="246"/>
      <c r="IGD367" s="246"/>
      <c r="IGE367" s="246"/>
      <c r="IGF367" s="246"/>
      <c r="IGG367" s="246"/>
      <c r="IGH367" s="246"/>
      <c r="IGI367" s="246"/>
      <c r="IGJ367" s="246"/>
      <c r="IGK367" s="246"/>
      <c r="IGL367" s="246"/>
      <c r="IGM367" s="246"/>
      <c r="IGN367" s="246"/>
      <c r="IGO367" s="246"/>
      <c r="IGP367" s="246"/>
      <c r="IGQ367" s="246"/>
      <c r="IGR367" s="246"/>
      <c r="IGS367" s="246"/>
      <c r="IGT367" s="246"/>
      <c r="IGU367" s="246"/>
      <c r="IGV367" s="246"/>
      <c r="IGW367" s="246"/>
      <c r="IGX367" s="246"/>
      <c r="IGY367" s="246"/>
      <c r="IGZ367" s="246"/>
      <c r="IHA367" s="246"/>
      <c r="IHB367" s="246"/>
      <c r="IHC367" s="246"/>
      <c r="IHD367" s="246"/>
      <c r="IHE367" s="246"/>
      <c r="IHF367" s="246"/>
      <c r="IHG367" s="246"/>
      <c r="IHH367" s="246"/>
      <c r="IHI367" s="246"/>
      <c r="IHJ367" s="246"/>
      <c r="IHK367" s="246"/>
      <c r="IHL367" s="246"/>
      <c r="IHM367" s="246"/>
      <c r="IHN367" s="246"/>
      <c r="IHO367" s="246"/>
      <c r="IHP367" s="246"/>
      <c r="IHQ367" s="246"/>
      <c r="IHR367" s="246"/>
      <c r="IHS367" s="246"/>
      <c r="IHT367" s="246"/>
      <c r="IHU367" s="246"/>
      <c r="IHV367" s="246"/>
      <c r="IHW367" s="246"/>
      <c r="IHX367" s="246"/>
      <c r="IHY367" s="246"/>
      <c r="IHZ367" s="246"/>
      <c r="IIA367" s="246"/>
      <c r="IIB367" s="246"/>
      <c r="IIC367" s="246"/>
      <c r="IID367" s="246"/>
      <c r="IIE367" s="246"/>
      <c r="IIF367" s="246"/>
      <c r="IIG367" s="246"/>
      <c r="IIH367" s="246"/>
      <c r="III367" s="246"/>
      <c r="IIJ367" s="246"/>
      <c r="IIK367" s="246"/>
      <c r="IIL367" s="246"/>
      <c r="IIM367" s="246"/>
      <c r="IIN367" s="246"/>
      <c r="IIO367" s="246"/>
      <c r="IIP367" s="246"/>
      <c r="IIQ367" s="246"/>
      <c r="IIR367" s="246"/>
      <c r="IIS367" s="246"/>
      <c r="IIT367" s="246"/>
      <c r="IIU367" s="246"/>
      <c r="IIV367" s="246"/>
      <c r="IIW367" s="246"/>
      <c r="IIX367" s="246"/>
      <c r="IIY367" s="246"/>
      <c r="IIZ367" s="246"/>
      <c r="IJA367" s="246"/>
      <c r="IJB367" s="246"/>
      <c r="IJC367" s="246"/>
      <c r="IJD367" s="246"/>
      <c r="IJE367" s="246"/>
      <c r="IJF367" s="246"/>
      <c r="IJG367" s="246"/>
      <c r="IJH367" s="246"/>
      <c r="IJI367" s="246"/>
      <c r="IJJ367" s="246"/>
      <c r="IJK367" s="246"/>
      <c r="IJL367" s="246"/>
      <c r="IJM367" s="246"/>
      <c r="IJN367" s="246"/>
      <c r="IJO367" s="246"/>
      <c r="IJP367" s="246"/>
      <c r="IJQ367" s="246"/>
      <c r="IJR367" s="246"/>
      <c r="IJS367" s="246"/>
      <c r="IJT367" s="246"/>
      <c r="IJU367" s="246"/>
      <c r="IJV367" s="246"/>
      <c r="IJW367" s="246"/>
      <c r="IJX367" s="246"/>
      <c r="IJY367" s="246"/>
      <c r="IJZ367" s="246"/>
      <c r="IKA367" s="246"/>
      <c r="IKB367" s="246"/>
      <c r="IKC367" s="246"/>
      <c r="IKD367" s="246"/>
      <c r="IKE367" s="246"/>
      <c r="IKF367" s="246"/>
      <c r="IKG367" s="246"/>
      <c r="IKH367" s="246"/>
      <c r="IKI367" s="246"/>
      <c r="IKJ367" s="246"/>
      <c r="IKK367" s="246"/>
      <c r="IKL367" s="246"/>
      <c r="IKM367" s="246"/>
      <c r="IKN367" s="246"/>
      <c r="IKO367" s="246"/>
      <c r="IKP367" s="246"/>
      <c r="IKQ367" s="246"/>
      <c r="IKR367" s="246"/>
      <c r="IKS367" s="246"/>
      <c r="IKT367" s="246"/>
      <c r="IKU367" s="246"/>
      <c r="IKV367" s="246"/>
      <c r="IKW367" s="246"/>
      <c r="IKX367" s="246"/>
      <c r="IKY367" s="246"/>
      <c r="IKZ367" s="246"/>
      <c r="ILA367" s="246"/>
      <c r="ILB367" s="246"/>
      <c r="ILC367" s="246"/>
      <c r="ILD367" s="246"/>
      <c r="ILE367" s="246"/>
      <c r="ILF367" s="246"/>
      <c r="ILG367" s="246"/>
      <c r="ILH367" s="246"/>
      <c r="ILI367" s="246"/>
      <c r="ILJ367" s="246"/>
      <c r="ILK367" s="246"/>
      <c r="ILL367" s="246"/>
      <c r="ILM367" s="246"/>
      <c r="ILN367" s="246"/>
      <c r="ILO367" s="246"/>
      <c r="ILP367" s="246"/>
      <c r="ILQ367" s="246"/>
      <c r="ILR367" s="246"/>
      <c r="ILS367" s="246"/>
      <c r="ILT367" s="246"/>
      <c r="ILU367" s="246"/>
      <c r="ILV367" s="246"/>
      <c r="ILW367" s="246"/>
      <c r="ILX367" s="246"/>
      <c r="ILY367" s="246"/>
      <c r="ILZ367" s="246"/>
      <c r="IMA367" s="246"/>
      <c r="IMB367" s="246"/>
      <c r="IMC367" s="246"/>
      <c r="IMD367" s="246"/>
      <c r="IME367" s="246"/>
      <c r="IMF367" s="246"/>
      <c r="IMG367" s="246"/>
      <c r="IMH367" s="246"/>
      <c r="IMI367" s="246"/>
      <c r="IMJ367" s="246"/>
      <c r="IMK367" s="246"/>
      <c r="IML367" s="246"/>
      <c r="IMM367" s="246"/>
      <c r="IMN367" s="246"/>
      <c r="IMO367" s="246"/>
      <c r="IMP367" s="246"/>
      <c r="IMQ367" s="246"/>
      <c r="IMR367" s="246"/>
      <c r="IMS367" s="246"/>
      <c r="IMT367" s="246"/>
      <c r="IMU367" s="246"/>
      <c r="IMV367" s="246"/>
      <c r="IMW367" s="246"/>
      <c r="IMX367" s="246"/>
      <c r="IMY367" s="246"/>
      <c r="IMZ367" s="246"/>
      <c r="INA367" s="246"/>
      <c r="INB367" s="246"/>
      <c r="INC367" s="246"/>
      <c r="IND367" s="246"/>
      <c r="INE367" s="246"/>
      <c r="INF367" s="246"/>
      <c r="ING367" s="246"/>
      <c r="INH367" s="246"/>
      <c r="INI367" s="246"/>
      <c r="INJ367" s="246"/>
      <c r="INK367" s="246"/>
      <c r="INL367" s="246"/>
      <c r="INM367" s="246"/>
      <c r="INN367" s="246"/>
      <c r="INO367" s="246"/>
      <c r="INP367" s="246"/>
      <c r="INQ367" s="246"/>
      <c r="INR367" s="246"/>
      <c r="INS367" s="246"/>
      <c r="INT367" s="246"/>
      <c r="INU367" s="246"/>
      <c r="INV367" s="246"/>
      <c r="INW367" s="246"/>
      <c r="INX367" s="246"/>
      <c r="INY367" s="246"/>
      <c r="INZ367" s="246"/>
      <c r="IOA367" s="246"/>
      <c r="IOB367" s="246"/>
      <c r="IOC367" s="246"/>
      <c r="IOD367" s="246"/>
      <c r="IOE367" s="246"/>
      <c r="IOF367" s="246"/>
      <c r="IOG367" s="246"/>
      <c r="IOH367" s="246"/>
      <c r="IOI367" s="246"/>
      <c r="IOJ367" s="246"/>
      <c r="IOK367" s="246"/>
      <c r="IOL367" s="246"/>
      <c r="IOM367" s="246"/>
      <c r="ION367" s="246"/>
      <c r="IOO367" s="246"/>
      <c r="IOP367" s="246"/>
      <c r="IOQ367" s="246"/>
      <c r="IOR367" s="246"/>
      <c r="IOS367" s="246"/>
      <c r="IOT367" s="246"/>
      <c r="IOU367" s="246"/>
      <c r="IOV367" s="246"/>
      <c r="IOW367" s="246"/>
      <c r="IOX367" s="246"/>
      <c r="IOY367" s="246"/>
      <c r="IOZ367" s="246"/>
      <c r="IPA367" s="246"/>
      <c r="IPB367" s="246"/>
      <c r="IPC367" s="246"/>
      <c r="IPD367" s="246"/>
      <c r="IPE367" s="246"/>
      <c r="IPF367" s="246"/>
      <c r="IPG367" s="246"/>
      <c r="IPH367" s="246"/>
      <c r="IPI367" s="246"/>
      <c r="IPJ367" s="246"/>
      <c r="IPK367" s="246"/>
      <c r="IPL367" s="246"/>
      <c r="IPM367" s="246"/>
      <c r="IPN367" s="246"/>
      <c r="IPO367" s="246"/>
      <c r="IPP367" s="246"/>
      <c r="IPQ367" s="246"/>
      <c r="IPR367" s="246"/>
      <c r="IPS367" s="246"/>
      <c r="IPT367" s="246"/>
      <c r="IPU367" s="246"/>
      <c r="IPV367" s="246"/>
      <c r="IPW367" s="246"/>
      <c r="IPX367" s="246"/>
      <c r="IPY367" s="246"/>
      <c r="IPZ367" s="246"/>
      <c r="IQA367" s="246"/>
      <c r="IQB367" s="246"/>
      <c r="IQC367" s="246"/>
      <c r="IQD367" s="246"/>
      <c r="IQE367" s="246"/>
      <c r="IQF367" s="246"/>
      <c r="IQG367" s="246"/>
      <c r="IQH367" s="246"/>
      <c r="IQI367" s="246"/>
      <c r="IQJ367" s="246"/>
      <c r="IQK367" s="246"/>
      <c r="IQL367" s="246"/>
      <c r="IQM367" s="246"/>
      <c r="IQN367" s="246"/>
      <c r="IQO367" s="246"/>
      <c r="IQP367" s="246"/>
      <c r="IQQ367" s="246"/>
      <c r="IQR367" s="246"/>
      <c r="IQS367" s="246"/>
      <c r="IQT367" s="246"/>
      <c r="IQU367" s="246"/>
      <c r="IQV367" s="246"/>
      <c r="IQW367" s="246"/>
      <c r="IQX367" s="246"/>
      <c r="IQY367" s="246"/>
      <c r="IQZ367" s="246"/>
      <c r="IRA367" s="246"/>
      <c r="IRB367" s="246"/>
      <c r="IRC367" s="246"/>
      <c r="IRD367" s="246"/>
      <c r="IRE367" s="246"/>
      <c r="IRF367" s="246"/>
      <c r="IRG367" s="246"/>
      <c r="IRH367" s="246"/>
      <c r="IRI367" s="246"/>
      <c r="IRJ367" s="246"/>
      <c r="IRK367" s="246"/>
      <c r="IRL367" s="246"/>
      <c r="IRM367" s="246"/>
      <c r="IRN367" s="246"/>
      <c r="IRO367" s="246"/>
      <c r="IRP367" s="246"/>
      <c r="IRQ367" s="246"/>
      <c r="IRR367" s="246"/>
      <c r="IRS367" s="246"/>
      <c r="IRT367" s="246"/>
      <c r="IRU367" s="246"/>
      <c r="IRV367" s="246"/>
      <c r="IRW367" s="246"/>
      <c r="IRX367" s="246"/>
      <c r="IRY367" s="246"/>
      <c r="IRZ367" s="246"/>
      <c r="ISA367" s="246"/>
      <c r="ISB367" s="246"/>
      <c r="ISC367" s="246"/>
      <c r="ISD367" s="246"/>
      <c r="ISE367" s="246"/>
      <c r="ISF367" s="246"/>
      <c r="ISG367" s="246"/>
      <c r="ISH367" s="246"/>
      <c r="ISI367" s="246"/>
      <c r="ISJ367" s="246"/>
      <c r="ISK367" s="246"/>
      <c r="ISL367" s="246"/>
      <c r="ISM367" s="246"/>
      <c r="ISN367" s="246"/>
      <c r="ISO367" s="246"/>
      <c r="ISP367" s="246"/>
      <c r="ISQ367" s="246"/>
      <c r="ISR367" s="246"/>
      <c r="ISS367" s="246"/>
      <c r="IST367" s="246"/>
      <c r="ISU367" s="246"/>
      <c r="ISV367" s="246"/>
      <c r="ISW367" s="246"/>
      <c r="ISX367" s="246"/>
      <c r="ISY367" s="246"/>
      <c r="ISZ367" s="246"/>
      <c r="ITA367" s="246"/>
      <c r="ITB367" s="246"/>
      <c r="ITC367" s="246"/>
      <c r="ITD367" s="246"/>
      <c r="ITE367" s="246"/>
      <c r="ITF367" s="246"/>
      <c r="ITG367" s="246"/>
      <c r="ITH367" s="246"/>
      <c r="ITI367" s="246"/>
      <c r="ITJ367" s="246"/>
      <c r="ITK367" s="246"/>
      <c r="ITL367" s="246"/>
      <c r="ITM367" s="246"/>
      <c r="ITN367" s="246"/>
      <c r="ITO367" s="246"/>
      <c r="ITP367" s="246"/>
      <c r="ITQ367" s="246"/>
      <c r="ITR367" s="246"/>
      <c r="ITS367" s="246"/>
      <c r="ITT367" s="246"/>
      <c r="ITU367" s="246"/>
      <c r="ITV367" s="246"/>
      <c r="ITW367" s="246"/>
      <c r="ITX367" s="246"/>
      <c r="ITY367" s="246"/>
      <c r="ITZ367" s="246"/>
      <c r="IUA367" s="246"/>
      <c r="IUB367" s="246"/>
      <c r="IUC367" s="246"/>
      <c r="IUD367" s="246"/>
      <c r="IUE367" s="246"/>
      <c r="IUF367" s="246"/>
      <c r="IUG367" s="246"/>
      <c r="IUH367" s="246"/>
      <c r="IUI367" s="246"/>
      <c r="IUJ367" s="246"/>
      <c r="IUK367" s="246"/>
      <c r="IUL367" s="246"/>
      <c r="IUM367" s="246"/>
      <c r="IUN367" s="246"/>
      <c r="IUO367" s="246"/>
      <c r="IUP367" s="246"/>
      <c r="IUQ367" s="246"/>
      <c r="IUR367" s="246"/>
      <c r="IUS367" s="246"/>
      <c r="IUT367" s="246"/>
      <c r="IUU367" s="246"/>
      <c r="IUV367" s="246"/>
      <c r="IUW367" s="246"/>
      <c r="IUX367" s="246"/>
      <c r="IUY367" s="246"/>
      <c r="IUZ367" s="246"/>
      <c r="IVA367" s="246"/>
      <c r="IVB367" s="246"/>
      <c r="IVC367" s="246"/>
      <c r="IVD367" s="246"/>
      <c r="IVE367" s="246"/>
      <c r="IVF367" s="246"/>
      <c r="IVG367" s="246"/>
      <c r="IVH367" s="246"/>
      <c r="IVI367" s="246"/>
      <c r="IVJ367" s="246"/>
      <c r="IVK367" s="246"/>
      <c r="IVL367" s="246"/>
      <c r="IVM367" s="246"/>
      <c r="IVN367" s="246"/>
      <c r="IVO367" s="246"/>
      <c r="IVP367" s="246"/>
      <c r="IVQ367" s="246"/>
      <c r="IVR367" s="246"/>
      <c r="IVS367" s="246"/>
      <c r="IVT367" s="246"/>
      <c r="IVU367" s="246"/>
      <c r="IVV367" s="246"/>
      <c r="IVW367" s="246"/>
      <c r="IVX367" s="246"/>
      <c r="IVY367" s="246"/>
      <c r="IVZ367" s="246"/>
      <c r="IWA367" s="246"/>
      <c r="IWB367" s="246"/>
      <c r="IWC367" s="246"/>
      <c r="IWD367" s="246"/>
      <c r="IWE367" s="246"/>
      <c r="IWF367" s="246"/>
      <c r="IWG367" s="246"/>
      <c r="IWH367" s="246"/>
      <c r="IWI367" s="246"/>
      <c r="IWJ367" s="246"/>
      <c r="IWK367" s="246"/>
      <c r="IWL367" s="246"/>
      <c r="IWM367" s="246"/>
      <c r="IWN367" s="246"/>
      <c r="IWO367" s="246"/>
      <c r="IWP367" s="246"/>
      <c r="IWQ367" s="246"/>
      <c r="IWR367" s="246"/>
      <c r="IWS367" s="246"/>
      <c r="IWT367" s="246"/>
      <c r="IWU367" s="246"/>
      <c r="IWV367" s="246"/>
      <c r="IWW367" s="246"/>
      <c r="IWX367" s="246"/>
      <c r="IWY367" s="246"/>
      <c r="IWZ367" s="246"/>
      <c r="IXA367" s="246"/>
      <c r="IXB367" s="246"/>
      <c r="IXC367" s="246"/>
      <c r="IXD367" s="246"/>
      <c r="IXE367" s="246"/>
      <c r="IXF367" s="246"/>
      <c r="IXG367" s="246"/>
      <c r="IXH367" s="246"/>
      <c r="IXI367" s="246"/>
      <c r="IXJ367" s="246"/>
      <c r="IXK367" s="246"/>
      <c r="IXL367" s="246"/>
      <c r="IXM367" s="246"/>
      <c r="IXN367" s="246"/>
      <c r="IXO367" s="246"/>
      <c r="IXP367" s="246"/>
      <c r="IXQ367" s="246"/>
      <c r="IXR367" s="246"/>
      <c r="IXS367" s="246"/>
      <c r="IXT367" s="246"/>
      <c r="IXU367" s="246"/>
      <c r="IXV367" s="246"/>
      <c r="IXW367" s="246"/>
      <c r="IXX367" s="246"/>
      <c r="IXY367" s="246"/>
      <c r="IXZ367" s="246"/>
      <c r="IYA367" s="246"/>
      <c r="IYB367" s="246"/>
      <c r="IYC367" s="246"/>
      <c r="IYD367" s="246"/>
      <c r="IYE367" s="246"/>
      <c r="IYF367" s="246"/>
      <c r="IYG367" s="246"/>
      <c r="IYH367" s="246"/>
      <c r="IYI367" s="246"/>
      <c r="IYJ367" s="246"/>
      <c r="IYK367" s="246"/>
      <c r="IYL367" s="246"/>
      <c r="IYM367" s="246"/>
      <c r="IYN367" s="246"/>
      <c r="IYO367" s="246"/>
      <c r="IYP367" s="246"/>
      <c r="IYQ367" s="246"/>
      <c r="IYR367" s="246"/>
      <c r="IYS367" s="246"/>
      <c r="IYT367" s="246"/>
      <c r="IYU367" s="246"/>
      <c r="IYV367" s="246"/>
      <c r="IYW367" s="246"/>
      <c r="IYX367" s="246"/>
      <c r="IYY367" s="246"/>
      <c r="IYZ367" s="246"/>
      <c r="IZA367" s="246"/>
      <c r="IZB367" s="246"/>
      <c r="IZC367" s="246"/>
      <c r="IZD367" s="246"/>
      <c r="IZE367" s="246"/>
      <c r="IZF367" s="246"/>
      <c r="IZG367" s="246"/>
      <c r="IZH367" s="246"/>
      <c r="IZI367" s="246"/>
      <c r="IZJ367" s="246"/>
      <c r="IZK367" s="246"/>
      <c r="IZL367" s="246"/>
      <c r="IZM367" s="246"/>
      <c r="IZN367" s="246"/>
      <c r="IZO367" s="246"/>
      <c r="IZP367" s="246"/>
      <c r="IZQ367" s="246"/>
      <c r="IZR367" s="246"/>
      <c r="IZS367" s="246"/>
      <c r="IZT367" s="246"/>
      <c r="IZU367" s="246"/>
      <c r="IZV367" s="246"/>
      <c r="IZW367" s="246"/>
      <c r="IZX367" s="246"/>
      <c r="IZY367" s="246"/>
      <c r="IZZ367" s="246"/>
      <c r="JAA367" s="246"/>
      <c r="JAB367" s="246"/>
      <c r="JAC367" s="246"/>
      <c r="JAD367" s="246"/>
      <c r="JAE367" s="246"/>
      <c r="JAF367" s="246"/>
      <c r="JAG367" s="246"/>
      <c r="JAH367" s="246"/>
      <c r="JAI367" s="246"/>
      <c r="JAJ367" s="246"/>
      <c r="JAK367" s="246"/>
      <c r="JAL367" s="246"/>
      <c r="JAM367" s="246"/>
      <c r="JAN367" s="246"/>
      <c r="JAO367" s="246"/>
      <c r="JAP367" s="246"/>
      <c r="JAQ367" s="246"/>
      <c r="JAR367" s="246"/>
      <c r="JAS367" s="246"/>
      <c r="JAT367" s="246"/>
      <c r="JAU367" s="246"/>
      <c r="JAV367" s="246"/>
      <c r="JAW367" s="246"/>
      <c r="JAX367" s="246"/>
      <c r="JAY367" s="246"/>
      <c r="JAZ367" s="246"/>
      <c r="JBA367" s="246"/>
      <c r="JBB367" s="246"/>
      <c r="JBC367" s="246"/>
      <c r="JBD367" s="246"/>
      <c r="JBE367" s="246"/>
      <c r="JBF367" s="246"/>
      <c r="JBG367" s="246"/>
      <c r="JBH367" s="246"/>
      <c r="JBI367" s="246"/>
      <c r="JBJ367" s="246"/>
      <c r="JBK367" s="246"/>
      <c r="JBL367" s="246"/>
      <c r="JBM367" s="246"/>
      <c r="JBN367" s="246"/>
      <c r="JBO367" s="246"/>
      <c r="JBP367" s="246"/>
      <c r="JBQ367" s="246"/>
      <c r="JBR367" s="246"/>
      <c r="JBS367" s="246"/>
      <c r="JBT367" s="246"/>
      <c r="JBU367" s="246"/>
      <c r="JBV367" s="246"/>
      <c r="JBW367" s="246"/>
      <c r="JBX367" s="246"/>
      <c r="JBY367" s="246"/>
      <c r="JBZ367" s="246"/>
      <c r="JCA367" s="246"/>
      <c r="JCB367" s="246"/>
      <c r="JCC367" s="246"/>
      <c r="JCD367" s="246"/>
      <c r="JCE367" s="246"/>
      <c r="JCF367" s="246"/>
      <c r="JCG367" s="246"/>
      <c r="JCH367" s="246"/>
      <c r="JCI367" s="246"/>
      <c r="JCJ367" s="246"/>
      <c r="JCK367" s="246"/>
      <c r="JCL367" s="246"/>
      <c r="JCM367" s="246"/>
      <c r="JCN367" s="246"/>
      <c r="JCO367" s="246"/>
      <c r="JCP367" s="246"/>
      <c r="JCQ367" s="246"/>
      <c r="JCR367" s="246"/>
      <c r="JCS367" s="246"/>
      <c r="JCT367" s="246"/>
      <c r="JCU367" s="246"/>
      <c r="JCV367" s="246"/>
      <c r="JCW367" s="246"/>
      <c r="JCX367" s="246"/>
      <c r="JCY367" s="246"/>
      <c r="JCZ367" s="246"/>
      <c r="JDA367" s="246"/>
      <c r="JDB367" s="246"/>
      <c r="JDC367" s="246"/>
      <c r="JDD367" s="246"/>
      <c r="JDE367" s="246"/>
      <c r="JDF367" s="246"/>
      <c r="JDG367" s="246"/>
      <c r="JDH367" s="246"/>
      <c r="JDI367" s="246"/>
      <c r="JDJ367" s="246"/>
      <c r="JDK367" s="246"/>
      <c r="JDL367" s="246"/>
      <c r="JDM367" s="246"/>
      <c r="JDN367" s="246"/>
      <c r="JDO367" s="246"/>
      <c r="JDP367" s="246"/>
      <c r="JDQ367" s="246"/>
      <c r="JDR367" s="246"/>
      <c r="JDS367" s="246"/>
      <c r="JDT367" s="246"/>
      <c r="JDU367" s="246"/>
      <c r="JDV367" s="246"/>
      <c r="JDW367" s="246"/>
      <c r="JDX367" s="246"/>
      <c r="JDY367" s="246"/>
      <c r="JDZ367" s="246"/>
      <c r="JEA367" s="246"/>
      <c r="JEB367" s="246"/>
      <c r="JEC367" s="246"/>
      <c r="JED367" s="246"/>
      <c r="JEE367" s="246"/>
      <c r="JEF367" s="246"/>
      <c r="JEG367" s="246"/>
      <c r="JEH367" s="246"/>
      <c r="JEI367" s="246"/>
      <c r="JEJ367" s="246"/>
      <c r="JEK367" s="246"/>
      <c r="JEL367" s="246"/>
      <c r="JEM367" s="246"/>
      <c r="JEN367" s="246"/>
      <c r="JEO367" s="246"/>
      <c r="JEP367" s="246"/>
      <c r="JEQ367" s="246"/>
      <c r="JER367" s="246"/>
      <c r="JES367" s="246"/>
      <c r="JET367" s="246"/>
      <c r="JEU367" s="246"/>
      <c r="JEV367" s="246"/>
      <c r="JEW367" s="246"/>
      <c r="JEX367" s="246"/>
      <c r="JEY367" s="246"/>
      <c r="JEZ367" s="246"/>
      <c r="JFA367" s="246"/>
      <c r="JFB367" s="246"/>
      <c r="JFC367" s="246"/>
      <c r="JFD367" s="246"/>
      <c r="JFE367" s="246"/>
      <c r="JFF367" s="246"/>
      <c r="JFG367" s="246"/>
      <c r="JFH367" s="246"/>
      <c r="JFI367" s="246"/>
      <c r="JFJ367" s="246"/>
      <c r="JFK367" s="246"/>
      <c r="JFL367" s="246"/>
      <c r="JFM367" s="246"/>
      <c r="JFN367" s="246"/>
      <c r="JFO367" s="246"/>
      <c r="JFP367" s="246"/>
      <c r="JFQ367" s="246"/>
      <c r="JFR367" s="246"/>
      <c r="JFS367" s="246"/>
      <c r="JFT367" s="246"/>
      <c r="JFU367" s="246"/>
      <c r="JFV367" s="246"/>
      <c r="JFW367" s="246"/>
      <c r="JFX367" s="246"/>
      <c r="JFY367" s="246"/>
      <c r="JFZ367" s="246"/>
      <c r="JGA367" s="246"/>
      <c r="JGB367" s="246"/>
      <c r="JGC367" s="246"/>
      <c r="JGD367" s="246"/>
      <c r="JGE367" s="246"/>
      <c r="JGF367" s="246"/>
      <c r="JGG367" s="246"/>
      <c r="JGH367" s="246"/>
      <c r="JGI367" s="246"/>
      <c r="JGJ367" s="246"/>
      <c r="JGK367" s="246"/>
      <c r="JGL367" s="246"/>
      <c r="JGM367" s="246"/>
      <c r="JGN367" s="246"/>
      <c r="JGO367" s="246"/>
      <c r="JGP367" s="246"/>
      <c r="JGQ367" s="246"/>
      <c r="JGR367" s="246"/>
      <c r="JGS367" s="246"/>
      <c r="JGT367" s="246"/>
      <c r="JGU367" s="246"/>
      <c r="JGV367" s="246"/>
      <c r="JGW367" s="246"/>
      <c r="JGX367" s="246"/>
      <c r="JGY367" s="246"/>
      <c r="JGZ367" s="246"/>
      <c r="JHA367" s="246"/>
      <c r="JHB367" s="246"/>
      <c r="JHC367" s="246"/>
      <c r="JHD367" s="246"/>
      <c r="JHE367" s="246"/>
      <c r="JHF367" s="246"/>
      <c r="JHG367" s="246"/>
      <c r="JHH367" s="246"/>
      <c r="JHI367" s="246"/>
      <c r="JHJ367" s="246"/>
      <c r="JHK367" s="246"/>
      <c r="JHL367" s="246"/>
      <c r="JHM367" s="246"/>
      <c r="JHN367" s="246"/>
      <c r="JHO367" s="246"/>
      <c r="JHP367" s="246"/>
      <c r="JHQ367" s="246"/>
      <c r="JHR367" s="246"/>
      <c r="JHS367" s="246"/>
      <c r="JHT367" s="246"/>
      <c r="JHU367" s="246"/>
      <c r="JHV367" s="246"/>
      <c r="JHW367" s="246"/>
      <c r="JHX367" s="246"/>
      <c r="JHY367" s="246"/>
      <c r="JHZ367" s="246"/>
      <c r="JIA367" s="246"/>
      <c r="JIB367" s="246"/>
      <c r="JIC367" s="246"/>
      <c r="JID367" s="246"/>
      <c r="JIE367" s="246"/>
      <c r="JIF367" s="246"/>
      <c r="JIG367" s="246"/>
      <c r="JIH367" s="246"/>
      <c r="JII367" s="246"/>
      <c r="JIJ367" s="246"/>
      <c r="JIK367" s="246"/>
      <c r="JIL367" s="246"/>
      <c r="JIM367" s="246"/>
      <c r="JIN367" s="246"/>
      <c r="JIO367" s="246"/>
      <c r="JIP367" s="246"/>
      <c r="JIQ367" s="246"/>
      <c r="JIR367" s="246"/>
      <c r="JIS367" s="246"/>
      <c r="JIT367" s="246"/>
      <c r="JIU367" s="246"/>
      <c r="JIV367" s="246"/>
      <c r="JIW367" s="246"/>
      <c r="JIX367" s="246"/>
      <c r="JIY367" s="246"/>
      <c r="JIZ367" s="246"/>
      <c r="JJA367" s="246"/>
      <c r="JJB367" s="246"/>
      <c r="JJC367" s="246"/>
      <c r="JJD367" s="246"/>
      <c r="JJE367" s="246"/>
      <c r="JJF367" s="246"/>
      <c r="JJG367" s="246"/>
      <c r="JJH367" s="246"/>
      <c r="JJI367" s="246"/>
      <c r="JJJ367" s="246"/>
      <c r="JJK367" s="246"/>
      <c r="JJL367" s="246"/>
      <c r="JJM367" s="246"/>
      <c r="JJN367" s="246"/>
      <c r="JJO367" s="246"/>
      <c r="JJP367" s="246"/>
      <c r="JJQ367" s="246"/>
      <c r="JJR367" s="246"/>
      <c r="JJS367" s="246"/>
      <c r="JJT367" s="246"/>
      <c r="JJU367" s="246"/>
      <c r="JJV367" s="246"/>
      <c r="JJW367" s="246"/>
      <c r="JJX367" s="246"/>
      <c r="JJY367" s="246"/>
      <c r="JJZ367" s="246"/>
      <c r="JKA367" s="246"/>
      <c r="JKB367" s="246"/>
      <c r="JKC367" s="246"/>
      <c r="JKD367" s="246"/>
      <c r="JKE367" s="246"/>
      <c r="JKF367" s="246"/>
      <c r="JKG367" s="246"/>
      <c r="JKH367" s="246"/>
      <c r="JKI367" s="246"/>
      <c r="JKJ367" s="246"/>
      <c r="JKK367" s="246"/>
      <c r="JKL367" s="246"/>
      <c r="JKM367" s="246"/>
      <c r="JKN367" s="246"/>
      <c r="JKO367" s="246"/>
      <c r="JKP367" s="246"/>
      <c r="JKQ367" s="246"/>
      <c r="JKR367" s="246"/>
      <c r="JKS367" s="246"/>
      <c r="JKT367" s="246"/>
      <c r="JKU367" s="246"/>
      <c r="JKV367" s="246"/>
      <c r="JKW367" s="246"/>
      <c r="JKX367" s="246"/>
      <c r="JKY367" s="246"/>
      <c r="JKZ367" s="246"/>
      <c r="JLA367" s="246"/>
      <c r="JLB367" s="246"/>
      <c r="JLC367" s="246"/>
      <c r="JLD367" s="246"/>
      <c r="JLE367" s="246"/>
      <c r="JLF367" s="246"/>
      <c r="JLG367" s="246"/>
      <c r="JLH367" s="246"/>
      <c r="JLI367" s="246"/>
      <c r="JLJ367" s="246"/>
      <c r="JLK367" s="246"/>
      <c r="JLL367" s="246"/>
      <c r="JLM367" s="246"/>
      <c r="JLN367" s="246"/>
      <c r="JLO367" s="246"/>
      <c r="JLP367" s="246"/>
      <c r="JLQ367" s="246"/>
      <c r="JLR367" s="246"/>
      <c r="JLS367" s="246"/>
      <c r="JLT367" s="246"/>
      <c r="JLU367" s="246"/>
      <c r="JLV367" s="246"/>
      <c r="JLW367" s="246"/>
      <c r="JLX367" s="246"/>
      <c r="JLY367" s="246"/>
      <c r="JLZ367" s="246"/>
      <c r="JMA367" s="246"/>
      <c r="JMB367" s="246"/>
      <c r="JMC367" s="246"/>
      <c r="JMD367" s="246"/>
      <c r="JME367" s="246"/>
      <c r="JMF367" s="246"/>
      <c r="JMG367" s="246"/>
      <c r="JMH367" s="246"/>
      <c r="JMI367" s="246"/>
      <c r="JMJ367" s="246"/>
      <c r="JMK367" s="246"/>
      <c r="JML367" s="246"/>
      <c r="JMM367" s="246"/>
      <c r="JMN367" s="246"/>
      <c r="JMO367" s="246"/>
      <c r="JMP367" s="246"/>
      <c r="JMQ367" s="246"/>
      <c r="JMR367" s="246"/>
      <c r="JMS367" s="246"/>
      <c r="JMT367" s="246"/>
      <c r="JMU367" s="246"/>
      <c r="JMV367" s="246"/>
      <c r="JMW367" s="246"/>
      <c r="JMX367" s="246"/>
      <c r="JMY367" s="246"/>
      <c r="JMZ367" s="246"/>
      <c r="JNA367" s="246"/>
      <c r="JNB367" s="246"/>
      <c r="JNC367" s="246"/>
      <c r="JND367" s="246"/>
      <c r="JNE367" s="246"/>
      <c r="JNF367" s="246"/>
      <c r="JNG367" s="246"/>
      <c r="JNH367" s="246"/>
      <c r="JNI367" s="246"/>
      <c r="JNJ367" s="246"/>
      <c r="JNK367" s="246"/>
      <c r="JNL367" s="246"/>
      <c r="JNM367" s="246"/>
      <c r="JNN367" s="246"/>
      <c r="JNO367" s="246"/>
      <c r="JNP367" s="246"/>
      <c r="JNQ367" s="246"/>
      <c r="JNR367" s="246"/>
      <c r="JNS367" s="246"/>
      <c r="JNT367" s="246"/>
      <c r="JNU367" s="246"/>
      <c r="JNV367" s="246"/>
      <c r="JNW367" s="246"/>
      <c r="JNX367" s="246"/>
      <c r="JNY367" s="246"/>
      <c r="JNZ367" s="246"/>
      <c r="JOA367" s="246"/>
      <c r="JOB367" s="246"/>
      <c r="JOC367" s="246"/>
      <c r="JOD367" s="246"/>
      <c r="JOE367" s="246"/>
      <c r="JOF367" s="246"/>
      <c r="JOG367" s="246"/>
      <c r="JOH367" s="246"/>
      <c r="JOI367" s="246"/>
      <c r="JOJ367" s="246"/>
      <c r="JOK367" s="246"/>
      <c r="JOL367" s="246"/>
      <c r="JOM367" s="246"/>
      <c r="JON367" s="246"/>
      <c r="JOO367" s="246"/>
      <c r="JOP367" s="246"/>
      <c r="JOQ367" s="246"/>
      <c r="JOR367" s="246"/>
      <c r="JOS367" s="246"/>
      <c r="JOT367" s="246"/>
      <c r="JOU367" s="246"/>
      <c r="JOV367" s="246"/>
      <c r="JOW367" s="246"/>
      <c r="JOX367" s="246"/>
      <c r="JOY367" s="246"/>
      <c r="JOZ367" s="246"/>
      <c r="JPA367" s="246"/>
      <c r="JPB367" s="246"/>
      <c r="JPC367" s="246"/>
      <c r="JPD367" s="246"/>
      <c r="JPE367" s="246"/>
      <c r="JPF367" s="246"/>
      <c r="JPG367" s="246"/>
      <c r="JPH367" s="246"/>
      <c r="JPI367" s="246"/>
      <c r="JPJ367" s="246"/>
      <c r="JPK367" s="246"/>
      <c r="JPL367" s="246"/>
      <c r="JPM367" s="246"/>
      <c r="JPN367" s="246"/>
      <c r="JPO367" s="246"/>
      <c r="JPP367" s="246"/>
      <c r="JPQ367" s="246"/>
      <c r="JPR367" s="246"/>
      <c r="JPS367" s="246"/>
      <c r="JPT367" s="246"/>
      <c r="JPU367" s="246"/>
      <c r="JPV367" s="246"/>
      <c r="JPW367" s="246"/>
      <c r="JPX367" s="246"/>
      <c r="JPY367" s="246"/>
      <c r="JPZ367" s="246"/>
      <c r="JQA367" s="246"/>
      <c r="JQB367" s="246"/>
      <c r="JQC367" s="246"/>
      <c r="JQD367" s="246"/>
      <c r="JQE367" s="246"/>
      <c r="JQF367" s="246"/>
      <c r="JQG367" s="246"/>
      <c r="JQH367" s="246"/>
      <c r="JQI367" s="246"/>
      <c r="JQJ367" s="246"/>
      <c r="JQK367" s="246"/>
      <c r="JQL367" s="246"/>
      <c r="JQM367" s="246"/>
      <c r="JQN367" s="246"/>
      <c r="JQO367" s="246"/>
      <c r="JQP367" s="246"/>
      <c r="JQQ367" s="246"/>
      <c r="JQR367" s="246"/>
      <c r="JQS367" s="246"/>
      <c r="JQT367" s="246"/>
      <c r="JQU367" s="246"/>
      <c r="JQV367" s="246"/>
      <c r="JQW367" s="246"/>
      <c r="JQX367" s="246"/>
      <c r="JQY367" s="246"/>
      <c r="JQZ367" s="246"/>
      <c r="JRA367" s="246"/>
      <c r="JRB367" s="246"/>
      <c r="JRC367" s="246"/>
      <c r="JRD367" s="246"/>
      <c r="JRE367" s="246"/>
      <c r="JRF367" s="246"/>
      <c r="JRG367" s="246"/>
      <c r="JRH367" s="246"/>
      <c r="JRI367" s="246"/>
      <c r="JRJ367" s="246"/>
      <c r="JRK367" s="246"/>
      <c r="JRL367" s="246"/>
      <c r="JRM367" s="246"/>
      <c r="JRN367" s="246"/>
      <c r="JRO367" s="246"/>
      <c r="JRP367" s="246"/>
      <c r="JRQ367" s="246"/>
      <c r="JRR367" s="246"/>
      <c r="JRS367" s="246"/>
      <c r="JRT367" s="246"/>
      <c r="JRU367" s="246"/>
      <c r="JRV367" s="246"/>
      <c r="JRW367" s="246"/>
      <c r="JRX367" s="246"/>
      <c r="JRY367" s="246"/>
      <c r="JRZ367" s="246"/>
      <c r="JSA367" s="246"/>
      <c r="JSB367" s="246"/>
      <c r="JSC367" s="246"/>
      <c r="JSD367" s="246"/>
      <c r="JSE367" s="246"/>
      <c r="JSF367" s="246"/>
      <c r="JSG367" s="246"/>
      <c r="JSH367" s="246"/>
      <c r="JSI367" s="246"/>
      <c r="JSJ367" s="246"/>
      <c r="JSK367" s="246"/>
      <c r="JSL367" s="246"/>
      <c r="JSM367" s="246"/>
      <c r="JSN367" s="246"/>
      <c r="JSO367" s="246"/>
      <c r="JSP367" s="246"/>
      <c r="JSQ367" s="246"/>
      <c r="JSR367" s="246"/>
      <c r="JSS367" s="246"/>
      <c r="JST367" s="246"/>
      <c r="JSU367" s="246"/>
      <c r="JSV367" s="246"/>
      <c r="JSW367" s="246"/>
      <c r="JSX367" s="246"/>
      <c r="JSY367" s="246"/>
      <c r="JSZ367" s="246"/>
      <c r="JTA367" s="246"/>
      <c r="JTB367" s="246"/>
      <c r="JTC367" s="246"/>
      <c r="JTD367" s="246"/>
      <c r="JTE367" s="246"/>
      <c r="JTF367" s="246"/>
      <c r="JTG367" s="246"/>
      <c r="JTH367" s="246"/>
      <c r="JTI367" s="246"/>
      <c r="JTJ367" s="246"/>
      <c r="JTK367" s="246"/>
      <c r="JTL367" s="246"/>
      <c r="JTM367" s="246"/>
      <c r="JTN367" s="246"/>
      <c r="JTO367" s="246"/>
      <c r="JTP367" s="246"/>
      <c r="JTQ367" s="246"/>
      <c r="JTR367" s="246"/>
      <c r="JTS367" s="246"/>
      <c r="JTT367" s="246"/>
      <c r="JTU367" s="246"/>
      <c r="JTV367" s="246"/>
      <c r="JTW367" s="246"/>
      <c r="JTX367" s="246"/>
      <c r="JTY367" s="246"/>
      <c r="JTZ367" s="246"/>
      <c r="JUA367" s="246"/>
      <c r="JUB367" s="246"/>
      <c r="JUC367" s="246"/>
      <c r="JUD367" s="246"/>
      <c r="JUE367" s="246"/>
      <c r="JUF367" s="246"/>
      <c r="JUG367" s="246"/>
      <c r="JUH367" s="246"/>
      <c r="JUI367" s="246"/>
      <c r="JUJ367" s="246"/>
      <c r="JUK367" s="246"/>
      <c r="JUL367" s="246"/>
      <c r="JUM367" s="246"/>
      <c r="JUN367" s="246"/>
      <c r="JUO367" s="246"/>
      <c r="JUP367" s="246"/>
      <c r="JUQ367" s="246"/>
      <c r="JUR367" s="246"/>
      <c r="JUS367" s="246"/>
      <c r="JUT367" s="246"/>
      <c r="JUU367" s="246"/>
      <c r="JUV367" s="246"/>
      <c r="JUW367" s="246"/>
      <c r="JUX367" s="246"/>
      <c r="JUY367" s="246"/>
      <c r="JUZ367" s="246"/>
      <c r="JVA367" s="246"/>
      <c r="JVB367" s="246"/>
      <c r="JVC367" s="246"/>
      <c r="JVD367" s="246"/>
      <c r="JVE367" s="246"/>
      <c r="JVF367" s="246"/>
      <c r="JVG367" s="246"/>
      <c r="JVH367" s="246"/>
      <c r="JVI367" s="246"/>
      <c r="JVJ367" s="246"/>
      <c r="JVK367" s="246"/>
      <c r="JVL367" s="246"/>
      <c r="JVM367" s="246"/>
      <c r="JVN367" s="246"/>
      <c r="JVO367" s="246"/>
      <c r="JVP367" s="246"/>
      <c r="JVQ367" s="246"/>
      <c r="JVR367" s="246"/>
      <c r="JVS367" s="246"/>
      <c r="JVT367" s="246"/>
      <c r="JVU367" s="246"/>
      <c r="JVV367" s="246"/>
      <c r="JVW367" s="246"/>
      <c r="JVX367" s="246"/>
      <c r="JVY367" s="246"/>
      <c r="JVZ367" s="246"/>
      <c r="JWA367" s="246"/>
      <c r="JWB367" s="246"/>
      <c r="JWC367" s="246"/>
      <c r="JWD367" s="246"/>
      <c r="JWE367" s="246"/>
      <c r="JWF367" s="246"/>
      <c r="JWG367" s="246"/>
      <c r="JWH367" s="246"/>
      <c r="JWI367" s="246"/>
      <c r="JWJ367" s="246"/>
      <c r="JWK367" s="246"/>
      <c r="JWL367" s="246"/>
      <c r="JWM367" s="246"/>
      <c r="JWN367" s="246"/>
      <c r="JWO367" s="246"/>
      <c r="JWP367" s="246"/>
      <c r="JWQ367" s="246"/>
      <c r="JWR367" s="246"/>
      <c r="JWS367" s="246"/>
      <c r="JWT367" s="246"/>
      <c r="JWU367" s="246"/>
      <c r="JWV367" s="246"/>
      <c r="JWW367" s="246"/>
      <c r="JWX367" s="246"/>
      <c r="JWY367" s="246"/>
      <c r="JWZ367" s="246"/>
      <c r="JXA367" s="246"/>
      <c r="JXB367" s="246"/>
      <c r="JXC367" s="246"/>
      <c r="JXD367" s="246"/>
      <c r="JXE367" s="246"/>
      <c r="JXF367" s="246"/>
      <c r="JXG367" s="246"/>
      <c r="JXH367" s="246"/>
      <c r="JXI367" s="246"/>
      <c r="JXJ367" s="246"/>
      <c r="JXK367" s="246"/>
      <c r="JXL367" s="246"/>
      <c r="JXM367" s="246"/>
      <c r="JXN367" s="246"/>
      <c r="JXO367" s="246"/>
      <c r="JXP367" s="246"/>
      <c r="JXQ367" s="246"/>
      <c r="JXR367" s="246"/>
      <c r="JXS367" s="246"/>
      <c r="JXT367" s="246"/>
      <c r="JXU367" s="246"/>
      <c r="JXV367" s="246"/>
      <c r="JXW367" s="246"/>
      <c r="JXX367" s="246"/>
      <c r="JXY367" s="246"/>
      <c r="JXZ367" s="246"/>
      <c r="JYA367" s="246"/>
      <c r="JYB367" s="246"/>
      <c r="JYC367" s="246"/>
      <c r="JYD367" s="246"/>
      <c r="JYE367" s="246"/>
      <c r="JYF367" s="246"/>
      <c r="JYG367" s="246"/>
      <c r="JYH367" s="246"/>
      <c r="JYI367" s="246"/>
      <c r="JYJ367" s="246"/>
      <c r="JYK367" s="246"/>
      <c r="JYL367" s="246"/>
      <c r="JYM367" s="246"/>
      <c r="JYN367" s="246"/>
      <c r="JYO367" s="246"/>
      <c r="JYP367" s="246"/>
      <c r="JYQ367" s="246"/>
      <c r="JYR367" s="246"/>
      <c r="JYS367" s="246"/>
      <c r="JYT367" s="246"/>
      <c r="JYU367" s="246"/>
      <c r="JYV367" s="246"/>
      <c r="JYW367" s="246"/>
      <c r="JYX367" s="246"/>
      <c r="JYY367" s="246"/>
      <c r="JYZ367" s="246"/>
      <c r="JZA367" s="246"/>
      <c r="JZB367" s="246"/>
      <c r="JZC367" s="246"/>
      <c r="JZD367" s="246"/>
      <c r="JZE367" s="246"/>
      <c r="JZF367" s="246"/>
      <c r="JZG367" s="246"/>
      <c r="JZH367" s="246"/>
      <c r="JZI367" s="246"/>
      <c r="JZJ367" s="246"/>
      <c r="JZK367" s="246"/>
      <c r="JZL367" s="246"/>
      <c r="JZM367" s="246"/>
      <c r="JZN367" s="246"/>
      <c r="JZO367" s="246"/>
      <c r="JZP367" s="246"/>
      <c r="JZQ367" s="246"/>
      <c r="JZR367" s="246"/>
      <c r="JZS367" s="246"/>
      <c r="JZT367" s="246"/>
      <c r="JZU367" s="246"/>
      <c r="JZV367" s="246"/>
      <c r="JZW367" s="246"/>
      <c r="JZX367" s="246"/>
      <c r="JZY367" s="246"/>
      <c r="JZZ367" s="246"/>
      <c r="KAA367" s="246"/>
      <c r="KAB367" s="246"/>
      <c r="KAC367" s="246"/>
      <c r="KAD367" s="246"/>
      <c r="KAE367" s="246"/>
      <c r="KAF367" s="246"/>
      <c r="KAG367" s="246"/>
      <c r="KAH367" s="246"/>
      <c r="KAI367" s="246"/>
      <c r="KAJ367" s="246"/>
      <c r="KAK367" s="246"/>
      <c r="KAL367" s="246"/>
      <c r="KAM367" s="246"/>
      <c r="KAN367" s="246"/>
      <c r="KAO367" s="246"/>
      <c r="KAP367" s="246"/>
      <c r="KAQ367" s="246"/>
      <c r="KAR367" s="246"/>
      <c r="KAS367" s="246"/>
      <c r="KAT367" s="246"/>
      <c r="KAU367" s="246"/>
      <c r="KAV367" s="246"/>
      <c r="KAW367" s="246"/>
      <c r="KAX367" s="246"/>
      <c r="KAY367" s="246"/>
      <c r="KAZ367" s="246"/>
      <c r="KBA367" s="246"/>
      <c r="KBB367" s="246"/>
      <c r="KBC367" s="246"/>
      <c r="KBD367" s="246"/>
      <c r="KBE367" s="246"/>
      <c r="KBF367" s="246"/>
      <c r="KBG367" s="246"/>
      <c r="KBH367" s="246"/>
      <c r="KBI367" s="246"/>
      <c r="KBJ367" s="246"/>
      <c r="KBK367" s="246"/>
      <c r="KBL367" s="246"/>
      <c r="KBM367" s="246"/>
      <c r="KBN367" s="246"/>
      <c r="KBO367" s="246"/>
      <c r="KBP367" s="246"/>
      <c r="KBQ367" s="246"/>
      <c r="KBR367" s="246"/>
      <c r="KBS367" s="246"/>
      <c r="KBT367" s="246"/>
      <c r="KBU367" s="246"/>
      <c r="KBV367" s="246"/>
      <c r="KBW367" s="246"/>
      <c r="KBX367" s="246"/>
      <c r="KBY367" s="246"/>
      <c r="KBZ367" s="246"/>
      <c r="KCA367" s="246"/>
      <c r="KCB367" s="246"/>
      <c r="KCC367" s="246"/>
      <c r="KCD367" s="246"/>
      <c r="KCE367" s="246"/>
      <c r="KCF367" s="246"/>
      <c r="KCG367" s="246"/>
      <c r="KCH367" s="246"/>
      <c r="KCI367" s="246"/>
      <c r="KCJ367" s="246"/>
      <c r="KCK367" s="246"/>
      <c r="KCL367" s="246"/>
      <c r="KCM367" s="246"/>
      <c r="KCN367" s="246"/>
      <c r="KCO367" s="246"/>
      <c r="KCP367" s="246"/>
      <c r="KCQ367" s="246"/>
      <c r="KCR367" s="246"/>
      <c r="KCS367" s="246"/>
      <c r="KCT367" s="246"/>
      <c r="KCU367" s="246"/>
      <c r="KCV367" s="246"/>
      <c r="KCW367" s="246"/>
      <c r="KCX367" s="246"/>
      <c r="KCY367" s="246"/>
      <c r="KCZ367" s="246"/>
      <c r="KDA367" s="246"/>
      <c r="KDB367" s="246"/>
      <c r="KDC367" s="246"/>
      <c r="KDD367" s="246"/>
      <c r="KDE367" s="246"/>
      <c r="KDF367" s="246"/>
      <c r="KDG367" s="246"/>
      <c r="KDH367" s="246"/>
      <c r="KDI367" s="246"/>
      <c r="KDJ367" s="246"/>
      <c r="KDK367" s="246"/>
      <c r="KDL367" s="246"/>
      <c r="KDM367" s="246"/>
      <c r="KDN367" s="246"/>
      <c r="KDO367" s="246"/>
      <c r="KDP367" s="246"/>
      <c r="KDQ367" s="246"/>
      <c r="KDR367" s="246"/>
      <c r="KDS367" s="246"/>
      <c r="KDT367" s="246"/>
      <c r="KDU367" s="246"/>
      <c r="KDV367" s="246"/>
      <c r="KDW367" s="246"/>
      <c r="KDX367" s="246"/>
      <c r="KDY367" s="246"/>
      <c r="KDZ367" s="246"/>
      <c r="KEA367" s="246"/>
      <c r="KEB367" s="246"/>
      <c r="KEC367" s="246"/>
      <c r="KED367" s="246"/>
      <c r="KEE367" s="246"/>
      <c r="KEF367" s="246"/>
      <c r="KEG367" s="246"/>
      <c r="KEH367" s="246"/>
      <c r="KEI367" s="246"/>
      <c r="KEJ367" s="246"/>
      <c r="KEK367" s="246"/>
      <c r="KEL367" s="246"/>
      <c r="KEM367" s="246"/>
      <c r="KEN367" s="246"/>
      <c r="KEO367" s="246"/>
      <c r="KEP367" s="246"/>
      <c r="KEQ367" s="246"/>
      <c r="KER367" s="246"/>
      <c r="KES367" s="246"/>
      <c r="KET367" s="246"/>
      <c r="KEU367" s="246"/>
      <c r="KEV367" s="246"/>
      <c r="KEW367" s="246"/>
      <c r="KEX367" s="246"/>
      <c r="KEY367" s="246"/>
      <c r="KEZ367" s="246"/>
      <c r="KFA367" s="246"/>
      <c r="KFB367" s="246"/>
      <c r="KFC367" s="246"/>
      <c r="KFD367" s="246"/>
      <c r="KFE367" s="246"/>
      <c r="KFF367" s="246"/>
      <c r="KFG367" s="246"/>
      <c r="KFH367" s="246"/>
      <c r="KFI367" s="246"/>
      <c r="KFJ367" s="246"/>
      <c r="KFK367" s="246"/>
      <c r="KFL367" s="246"/>
      <c r="KFM367" s="246"/>
      <c r="KFN367" s="246"/>
      <c r="KFO367" s="246"/>
      <c r="KFP367" s="246"/>
      <c r="KFQ367" s="246"/>
      <c r="KFR367" s="246"/>
      <c r="KFS367" s="246"/>
      <c r="KFT367" s="246"/>
      <c r="KFU367" s="246"/>
      <c r="KFV367" s="246"/>
      <c r="KFW367" s="246"/>
      <c r="KFX367" s="246"/>
      <c r="KFY367" s="246"/>
      <c r="KFZ367" s="246"/>
      <c r="KGA367" s="246"/>
      <c r="KGB367" s="246"/>
      <c r="KGC367" s="246"/>
      <c r="KGD367" s="246"/>
      <c r="KGE367" s="246"/>
      <c r="KGF367" s="246"/>
      <c r="KGG367" s="246"/>
      <c r="KGH367" s="246"/>
      <c r="KGI367" s="246"/>
      <c r="KGJ367" s="246"/>
      <c r="KGK367" s="246"/>
      <c r="KGL367" s="246"/>
      <c r="KGM367" s="246"/>
      <c r="KGN367" s="246"/>
      <c r="KGO367" s="246"/>
      <c r="KGP367" s="246"/>
      <c r="KGQ367" s="246"/>
      <c r="KGR367" s="246"/>
      <c r="KGS367" s="246"/>
      <c r="KGT367" s="246"/>
      <c r="KGU367" s="246"/>
      <c r="KGV367" s="246"/>
      <c r="KGW367" s="246"/>
      <c r="KGX367" s="246"/>
      <c r="KGY367" s="246"/>
      <c r="KGZ367" s="246"/>
      <c r="KHA367" s="246"/>
      <c r="KHB367" s="246"/>
      <c r="KHC367" s="246"/>
      <c r="KHD367" s="246"/>
      <c r="KHE367" s="246"/>
      <c r="KHF367" s="246"/>
      <c r="KHG367" s="246"/>
      <c r="KHH367" s="246"/>
      <c r="KHI367" s="246"/>
      <c r="KHJ367" s="246"/>
      <c r="KHK367" s="246"/>
      <c r="KHL367" s="246"/>
      <c r="KHM367" s="246"/>
      <c r="KHN367" s="246"/>
      <c r="KHO367" s="246"/>
      <c r="KHP367" s="246"/>
      <c r="KHQ367" s="246"/>
      <c r="KHR367" s="246"/>
      <c r="KHS367" s="246"/>
      <c r="KHT367" s="246"/>
      <c r="KHU367" s="246"/>
      <c r="KHV367" s="246"/>
      <c r="KHW367" s="246"/>
      <c r="KHX367" s="246"/>
      <c r="KHY367" s="246"/>
      <c r="KHZ367" s="246"/>
      <c r="KIA367" s="246"/>
      <c r="KIB367" s="246"/>
      <c r="KIC367" s="246"/>
      <c r="KID367" s="246"/>
      <c r="KIE367" s="246"/>
      <c r="KIF367" s="246"/>
      <c r="KIG367" s="246"/>
      <c r="KIH367" s="246"/>
      <c r="KII367" s="246"/>
      <c r="KIJ367" s="246"/>
      <c r="KIK367" s="246"/>
      <c r="KIL367" s="246"/>
      <c r="KIM367" s="246"/>
      <c r="KIN367" s="246"/>
      <c r="KIO367" s="246"/>
      <c r="KIP367" s="246"/>
      <c r="KIQ367" s="246"/>
      <c r="KIR367" s="246"/>
      <c r="KIS367" s="246"/>
      <c r="KIT367" s="246"/>
      <c r="KIU367" s="246"/>
      <c r="KIV367" s="246"/>
      <c r="KIW367" s="246"/>
      <c r="KIX367" s="246"/>
      <c r="KIY367" s="246"/>
      <c r="KIZ367" s="246"/>
      <c r="KJA367" s="246"/>
      <c r="KJB367" s="246"/>
      <c r="KJC367" s="246"/>
      <c r="KJD367" s="246"/>
      <c r="KJE367" s="246"/>
      <c r="KJF367" s="246"/>
      <c r="KJG367" s="246"/>
      <c r="KJH367" s="246"/>
      <c r="KJI367" s="246"/>
      <c r="KJJ367" s="246"/>
      <c r="KJK367" s="246"/>
      <c r="KJL367" s="246"/>
      <c r="KJM367" s="246"/>
      <c r="KJN367" s="246"/>
      <c r="KJO367" s="246"/>
      <c r="KJP367" s="246"/>
      <c r="KJQ367" s="246"/>
      <c r="KJR367" s="246"/>
      <c r="KJS367" s="246"/>
      <c r="KJT367" s="246"/>
      <c r="KJU367" s="246"/>
      <c r="KJV367" s="246"/>
      <c r="KJW367" s="246"/>
      <c r="KJX367" s="246"/>
      <c r="KJY367" s="246"/>
      <c r="KJZ367" s="246"/>
      <c r="KKA367" s="246"/>
      <c r="KKB367" s="246"/>
      <c r="KKC367" s="246"/>
      <c r="KKD367" s="246"/>
      <c r="KKE367" s="246"/>
      <c r="KKF367" s="246"/>
      <c r="KKG367" s="246"/>
      <c r="KKH367" s="246"/>
      <c r="KKI367" s="246"/>
      <c r="KKJ367" s="246"/>
      <c r="KKK367" s="246"/>
      <c r="KKL367" s="246"/>
      <c r="KKM367" s="246"/>
      <c r="KKN367" s="246"/>
      <c r="KKO367" s="246"/>
      <c r="KKP367" s="246"/>
      <c r="KKQ367" s="246"/>
      <c r="KKR367" s="246"/>
      <c r="KKS367" s="246"/>
      <c r="KKT367" s="246"/>
      <c r="KKU367" s="246"/>
      <c r="KKV367" s="246"/>
      <c r="KKW367" s="246"/>
      <c r="KKX367" s="246"/>
      <c r="KKY367" s="246"/>
      <c r="KKZ367" s="246"/>
      <c r="KLA367" s="246"/>
      <c r="KLB367" s="246"/>
      <c r="KLC367" s="246"/>
      <c r="KLD367" s="246"/>
      <c r="KLE367" s="246"/>
      <c r="KLF367" s="246"/>
      <c r="KLG367" s="246"/>
      <c r="KLH367" s="246"/>
      <c r="KLI367" s="246"/>
      <c r="KLJ367" s="246"/>
      <c r="KLK367" s="246"/>
      <c r="KLL367" s="246"/>
      <c r="KLM367" s="246"/>
      <c r="KLN367" s="246"/>
      <c r="KLO367" s="246"/>
      <c r="KLP367" s="246"/>
      <c r="KLQ367" s="246"/>
      <c r="KLR367" s="246"/>
      <c r="KLS367" s="246"/>
      <c r="KLT367" s="246"/>
      <c r="KLU367" s="246"/>
      <c r="KLV367" s="246"/>
      <c r="KLW367" s="246"/>
      <c r="KLX367" s="246"/>
      <c r="KLY367" s="246"/>
      <c r="KLZ367" s="246"/>
      <c r="KMA367" s="246"/>
      <c r="KMB367" s="246"/>
      <c r="KMC367" s="246"/>
      <c r="KMD367" s="246"/>
      <c r="KME367" s="246"/>
      <c r="KMF367" s="246"/>
      <c r="KMG367" s="246"/>
      <c r="KMH367" s="246"/>
      <c r="KMI367" s="246"/>
      <c r="KMJ367" s="246"/>
      <c r="KMK367" s="246"/>
      <c r="KML367" s="246"/>
      <c r="KMM367" s="246"/>
      <c r="KMN367" s="246"/>
      <c r="KMO367" s="246"/>
      <c r="KMP367" s="246"/>
      <c r="KMQ367" s="246"/>
      <c r="KMR367" s="246"/>
      <c r="KMS367" s="246"/>
      <c r="KMT367" s="246"/>
      <c r="KMU367" s="246"/>
      <c r="KMV367" s="246"/>
      <c r="KMW367" s="246"/>
      <c r="KMX367" s="246"/>
      <c r="KMY367" s="246"/>
      <c r="KMZ367" s="246"/>
      <c r="KNA367" s="246"/>
      <c r="KNB367" s="246"/>
      <c r="KNC367" s="246"/>
      <c r="KND367" s="246"/>
      <c r="KNE367" s="246"/>
      <c r="KNF367" s="246"/>
      <c r="KNG367" s="246"/>
      <c r="KNH367" s="246"/>
      <c r="KNI367" s="246"/>
      <c r="KNJ367" s="246"/>
      <c r="KNK367" s="246"/>
      <c r="KNL367" s="246"/>
      <c r="KNM367" s="246"/>
      <c r="KNN367" s="246"/>
      <c r="KNO367" s="246"/>
      <c r="KNP367" s="246"/>
      <c r="KNQ367" s="246"/>
      <c r="KNR367" s="246"/>
      <c r="KNS367" s="246"/>
      <c r="KNT367" s="246"/>
      <c r="KNU367" s="246"/>
      <c r="KNV367" s="246"/>
      <c r="KNW367" s="246"/>
      <c r="KNX367" s="246"/>
      <c r="KNY367" s="246"/>
      <c r="KNZ367" s="246"/>
      <c r="KOA367" s="246"/>
      <c r="KOB367" s="246"/>
      <c r="KOC367" s="246"/>
      <c r="KOD367" s="246"/>
      <c r="KOE367" s="246"/>
      <c r="KOF367" s="246"/>
      <c r="KOG367" s="246"/>
      <c r="KOH367" s="246"/>
      <c r="KOI367" s="246"/>
      <c r="KOJ367" s="246"/>
      <c r="KOK367" s="246"/>
      <c r="KOL367" s="246"/>
      <c r="KOM367" s="246"/>
      <c r="KON367" s="246"/>
      <c r="KOO367" s="246"/>
      <c r="KOP367" s="246"/>
      <c r="KOQ367" s="246"/>
      <c r="KOR367" s="246"/>
      <c r="KOS367" s="246"/>
      <c r="KOT367" s="246"/>
      <c r="KOU367" s="246"/>
      <c r="KOV367" s="246"/>
      <c r="KOW367" s="246"/>
      <c r="KOX367" s="246"/>
      <c r="KOY367" s="246"/>
      <c r="KOZ367" s="246"/>
      <c r="KPA367" s="246"/>
      <c r="KPB367" s="246"/>
      <c r="KPC367" s="246"/>
      <c r="KPD367" s="246"/>
      <c r="KPE367" s="246"/>
      <c r="KPF367" s="246"/>
      <c r="KPG367" s="246"/>
      <c r="KPH367" s="246"/>
      <c r="KPI367" s="246"/>
      <c r="KPJ367" s="246"/>
      <c r="KPK367" s="246"/>
      <c r="KPL367" s="246"/>
      <c r="KPM367" s="246"/>
      <c r="KPN367" s="246"/>
      <c r="KPO367" s="246"/>
      <c r="KPP367" s="246"/>
      <c r="KPQ367" s="246"/>
      <c r="KPR367" s="246"/>
      <c r="KPS367" s="246"/>
      <c r="KPT367" s="246"/>
      <c r="KPU367" s="246"/>
      <c r="KPV367" s="246"/>
      <c r="KPW367" s="246"/>
      <c r="KPX367" s="246"/>
      <c r="KPY367" s="246"/>
      <c r="KPZ367" s="246"/>
      <c r="KQA367" s="246"/>
      <c r="KQB367" s="246"/>
      <c r="KQC367" s="246"/>
      <c r="KQD367" s="246"/>
      <c r="KQE367" s="246"/>
      <c r="KQF367" s="246"/>
      <c r="KQG367" s="246"/>
      <c r="KQH367" s="246"/>
      <c r="KQI367" s="246"/>
      <c r="KQJ367" s="246"/>
      <c r="KQK367" s="246"/>
      <c r="KQL367" s="246"/>
      <c r="KQM367" s="246"/>
      <c r="KQN367" s="246"/>
      <c r="KQO367" s="246"/>
      <c r="KQP367" s="246"/>
      <c r="KQQ367" s="246"/>
      <c r="KQR367" s="246"/>
      <c r="KQS367" s="246"/>
      <c r="KQT367" s="246"/>
      <c r="KQU367" s="246"/>
      <c r="KQV367" s="246"/>
      <c r="KQW367" s="246"/>
      <c r="KQX367" s="246"/>
      <c r="KQY367" s="246"/>
      <c r="KQZ367" s="246"/>
      <c r="KRA367" s="246"/>
      <c r="KRB367" s="246"/>
      <c r="KRC367" s="246"/>
      <c r="KRD367" s="246"/>
      <c r="KRE367" s="246"/>
      <c r="KRF367" s="246"/>
      <c r="KRG367" s="246"/>
      <c r="KRH367" s="246"/>
      <c r="KRI367" s="246"/>
      <c r="KRJ367" s="246"/>
      <c r="KRK367" s="246"/>
      <c r="KRL367" s="246"/>
      <c r="KRM367" s="246"/>
      <c r="KRN367" s="246"/>
      <c r="KRO367" s="246"/>
      <c r="KRP367" s="246"/>
      <c r="KRQ367" s="246"/>
      <c r="KRR367" s="246"/>
      <c r="KRS367" s="246"/>
      <c r="KRT367" s="246"/>
      <c r="KRU367" s="246"/>
      <c r="KRV367" s="246"/>
      <c r="KRW367" s="246"/>
      <c r="KRX367" s="246"/>
      <c r="KRY367" s="246"/>
      <c r="KRZ367" s="246"/>
      <c r="KSA367" s="246"/>
      <c r="KSB367" s="246"/>
      <c r="KSC367" s="246"/>
      <c r="KSD367" s="246"/>
      <c r="KSE367" s="246"/>
      <c r="KSF367" s="246"/>
      <c r="KSG367" s="246"/>
      <c r="KSH367" s="246"/>
      <c r="KSI367" s="246"/>
      <c r="KSJ367" s="246"/>
      <c r="KSK367" s="246"/>
      <c r="KSL367" s="246"/>
      <c r="KSM367" s="246"/>
      <c r="KSN367" s="246"/>
      <c r="KSO367" s="246"/>
      <c r="KSP367" s="246"/>
      <c r="KSQ367" s="246"/>
      <c r="KSR367" s="246"/>
      <c r="KSS367" s="246"/>
      <c r="KST367" s="246"/>
      <c r="KSU367" s="246"/>
      <c r="KSV367" s="246"/>
      <c r="KSW367" s="246"/>
      <c r="KSX367" s="246"/>
      <c r="KSY367" s="246"/>
      <c r="KSZ367" s="246"/>
      <c r="KTA367" s="246"/>
      <c r="KTB367" s="246"/>
      <c r="KTC367" s="246"/>
      <c r="KTD367" s="246"/>
      <c r="KTE367" s="246"/>
      <c r="KTF367" s="246"/>
      <c r="KTG367" s="246"/>
      <c r="KTH367" s="246"/>
      <c r="KTI367" s="246"/>
      <c r="KTJ367" s="246"/>
      <c r="KTK367" s="246"/>
      <c r="KTL367" s="246"/>
      <c r="KTM367" s="246"/>
      <c r="KTN367" s="246"/>
      <c r="KTO367" s="246"/>
      <c r="KTP367" s="246"/>
      <c r="KTQ367" s="246"/>
      <c r="KTR367" s="246"/>
      <c r="KTS367" s="246"/>
      <c r="KTT367" s="246"/>
      <c r="KTU367" s="246"/>
      <c r="KTV367" s="246"/>
      <c r="KTW367" s="246"/>
      <c r="KTX367" s="246"/>
      <c r="KTY367" s="246"/>
      <c r="KTZ367" s="246"/>
      <c r="KUA367" s="246"/>
      <c r="KUB367" s="246"/>
      <c r="KUC367" s="246"/>
      <c r="KUD367" s="246"/>
      <c r="KUE367" s="246"/>
      <c r="KUF367" s="246"/>
      <c r="KUG367" s="246"/>
      <c r="KUH367" s="246"/>
      <c r="KUI367" s="246"/>
      <c r="KUJ367" s="246"/>
      <c r="KUK367" s="246"/>
      <c r="KUL367" s="246"/>
      <c r="KUM367" s="246"/>
      <c r="KUN367" s="246"/>
      <c r="KUO367" s="246"/>
      <c r="KUP367" s="246"/>
      <c r="KUQ367" s="246"/>
      <c r="KUR367" s="246"/>
      <c r="KUS367" s="246"/>
      <c r="KUT367" s="246"/>
      <c r="KUU367" s="246"/>
      <c r="KUV367" s="246"/>
      <c r="KUW367" s="246"/>
      <c r="KUX367" s="246"/>
      <c r="KUY367" s="246"/>
      <c r="KUZ367" s="246"/>
      <c r="KVA367" s="246"/>
      <c r="KVB367" s="246"/>
      <c r="KVC367" s="246"/>
      <c r="KVD367" s="246"/>
      <c r="KVE367" s="246"/>
      <c r="KVF367" s="246"/>
      <c r="KVG367" s="246"/>
      <c r="KVH367" s="246"/>
      <c r="KVI367" s="246"/>
      <c r="KVJ367" s="246"/>
      <c r="KVK367" s="246"/>
      <c r="KVL367" s="246"/>
      <c r="KVM367" s="246"/>
      <c r="KVN367" s="246"/>
      <c r="KVO367" s="246"/>
      <c r="KVP367" s="246"/>
      <c r="KVQ367" s="246"/>
      <c r="KVR367" s="246"/>
      <c r="KVS367" s="246"/>
      <c r="KVT367" s="246"/>
      <c r="KVU367" s="246"/>
      <c r="KVV367" s="246"/>
      <c r="KVW367" s="246"/>
      <c r="KVX367" s="246"/>
      <c r="KVY367" s="246"/>
      <c r="KVZ367" s="246"/>
      <c r="KWA367" s="246"/>
      <c r="KWB367" s="246"/>
      <c r="KWC367" s="246"/>
      <c r="KWD367" s="246"/>
      <c r="KWE367" s="246"/>
      <c r="KWF367" s="246"/>
      <c r="KWG367" s="246"/>
      <c r="KWH367" s="246"/>
      <c r="KWI367" s="246"/>
      <c r="KWJ367" s="246"/>
      <c r="KWK367" s="246"/>
      <c r="KWL367" s="246"/>
      <c r="KWM367" s="246"/>
      <c r="KWN367" s="246"/>
      <c r="KWO367" s="246"/>
      <c r="KWP367" s="246"/>
      <c r="KWQ367" s="246"/>
      <c r="KWR367" s="246"/>
      <c r="KWS367" s="246"/>
      <c r="KWT367" s="246"/>
      <c r="KWU367" s="246"/>
      <c r="KWV367" s="246"/>
      <c r="KWW367" s="246"/>
      <c r="KWX367" s="246"/>
      <c r="KWY367" s="246"/>
      <c r="KWZ367" s="246"/>
      <c r="KXA367" s="246"/>
      <c r="KXB367" s="246"/>
      <c r="KXC367" s="246"/>
      <c r="KXD367" s="246"/>
      <c r="KXE367" s="246"/>
      <c r="KXF367" s="246"/>
      <c r="KXG367" s="246"/>
      <c r="KXH367" s="246"/>
      <c r="KXI367" s="246"/>
      <c r="KXJ367" s="246"/>
      <c r="KXK367" s="246"/>
      <c r="KXL367" s="246"/>
      <c r="KXM367" s="246"/>
      <c r="KXN367" s="246"/>
      <c r="KXO367" s="246"/>
      <c r="KXP367" s="246"/>
      <c r="KXQ367" s="246"/>
      <c r="KXR367" s="246"/>
      <c r="KXS367" s="246"/>
      <c r="KXT367" s="246"/>
      <c r="KXU367" s="246"/>
      <c r="KXV367" s="246"/>
      <c r="KXW367" s="246"/>
      <c r="KXX367" s="246"/>
      <c r="KXY367" s="246"/>
      <c r="KXZ367" s="246"/>
      <c r="KYA367" s="246"/>
      <c r="KYB367" s="246"/>
      <c r="KYC367" s="246"/>
      <c r="KYD367" s="246"/>
      <c r="KYE367" s="246"/>
      <c r="KYF367" s="246"/>
      <c r="KYG367" s="246"/>
      <c r="KYH367" s="246"/>
      <c r="KYI367" s="246"/>
      <c r="KYJ367" s="246"/>
      <c r="KYK367" s="246"/>
      <c r="KYL367" s="246"/>
      <c r="KYM367" s="246"/>
      <c r="KYN367" s="246"/>
      <c r="KYO367" s="246"/>
      <c r="KYP367" s="246"/>
      <c r="KYQ367" s="246"/>
      <c r="KYR367" s="246"/>
      <c r="KYS367" s="246"/>
      <c r="KYT367" s="246"/>
      <c r="KYU367" s="246"/>
      <c r="KYV367" s="246"/>
      <c r="KYW367" s="246"/>
      <c r="KYX367" s="246"/>
      <c r="KYY367" s="246"/>
      <c r="KYZ367" s="246"/>
      <c r="KZA367" s="246"/>
      <c r="KZB367" s="246"/>
      <c r="KZC367" s="246"/>
      <c r="KZD367" s="246"/>
      <c r="KZE367" s="246"/>
      <c r="KZF367" s="246"/>
      <c r="KZG367" s="246"/>
      <c r="KZH367" s="246"/>
      <c r="KZI367" s="246"/>
      <c r="KZJ367" s="246"/>
      <c r="KZK367" s="246"/>
      <c r="KZL367" s="246"/>
      <c r="KZM367" s="246"/>
      <c r="KZN367" s="246"/>
      <c r="KZO367" s="246"/>
      <c r="KZP367" s="246"/>
      <c r="KZQ367" s="246"/>
      <c r="KZR367" s="246"/>
      <c r="KZS367" s="246"/>
      <c r="KZT367" s="246"/>
      <c r="KZU367" s="246"/>
      <c r="KZV367" s="246"/>
      <c r="KZW367" s="246"/>
      <c r="KZX367" s="246"/>
      <c r="KZY367" s="246"/>
      <c r="KZZ367" s="246"/>
      <c r="LAA367" s="246"/>
      <c r="LAB367" s="246"/>
      <c r="LAC367" s="246"/>
      <c r="LAD367" s="246"/>
      <c r="LAE367" s="246"/>
      <c r="LAF367" s="246"/>
      <c r="LAG367" s="246"/>
      <c r="LAH367" s="246"/>
      <c r="LAI367" s="246"/>
      <c r="LAJ367" s="246"/>
      <c r="LAK367" s="246"/>
      <c r="LAL367" s="246"/>
      <c r="LAM367" s="246"/>
      <c r="LAN367" s="246"/>
      <c r="LAO367" s="246"/>
      <c r="LAP367" s="246"/>
      <c r="LAQ367" s="246"/>
      <c r="LAR367" s="246"/>
      <c r="LAS367" s="246"/>
      <c r="LAT367" s="246"/>
      <c r="LAU367" s="246"/>
      <c r="LAV367" s="246"/>
      <c r="LAW367" s="246"/>
      <c r="LAX367" s="246"/>
      <c r="LAY367" s="246"/>
      <c r="LAZ367" s="246"/>
      <c r="LBA367" s="246"/>
      <c r="LBB367" s="246"/>
      <c r="LBC367" s="246"/>
      <c r="LBD367" s="246"/>
      <c r="LBE367" s="246"/>
      <c r="LBF367" s="246"/>
      <c r="LBG367" s="246"/>
      <c r="LBH367" s="246"/>
      <c r="LBI367" s="246"/>
      <c r="LBJ367" s="246"/>
      <c r="LBK367" s="246"/>
      <c r="LBL367" s="246"/>
      <c r="LBM367" s="246"/>
      <c r="LBN367" s="246"/>
      <c r="LBO367" s="246"/>
      <c r="LBP367" s="246"/>
      <c r="LBQ367" s="246"/>
      <c r="LBR367" s="246"/>
      <c r="LBS367" s="246"/>
      <c r="LBT367" s="246"/>
      <c r="LBU367" s="246"/>
      <c r="LBV367" s="246"/>
      <c r="LBW367" s="246"/>
      <c r="LBX367" s="246"/>
      <c r="LBY367" s="246"/>
      <c r="LBZ367" s="246"/>
      <c r="LCA367" s="246"/>
      <c r="LCB367" s="246"/>
      <c r="LCC367" s="246"/>
      <c r="LCD367" s="246"/>
      <c r="LCE367" s="246"/>
      <c r="LCF367" s="246"/>
      <c r="LCG367" s="246"/>
      <c r="LCH367" s="246"/>
      <c r="LCI367" s="246"/>
      <c r="LCJ367" s="246"/>
      <c r="LCK367" s="246"/>
      <c r="LCL367" s="246"/>
      <c r="LCM367" s="246"/>
      <c r="LCN367" s="246"/>
      <c r="LCO367" s="246"/>
      <c r="LCP367" s="246"/>
      <c r="LCQ367" s="246"/>
      <c r="LCR367" s="246"/>
      <c r="LCS367" s="246"/>
      <c r="LCT367" s="246"/>
      <c r="LCU367" s="246"/>
      <c r="LCV367" s="246"/>
      <c r="LCW367" s="246"/>
      <c r="LCX367" s="246"/>
      <c r="LCY367" s="246"/>
      <c r="LCZ367" s="246"/>
      <c r="LDA367" s="246"/>
      <c r="LDB367" s="246"/>
      <c r="LDC367" s="246"/>
      <c r="LDD367" s="246"/>
      <c r="LDE367" s="246"/>
      <c r="LDF367" s="246"/>
      <c r="LDG367" s="246"/>
      <c r="LDH367" s="246"/>
      <c r="LDI367" s="246"/>
      <c r="LDJ367" s="246"/>
      <c r="LDK367" s="246"/>
      <c r="LDL367" s="246"/>
      <c r="LDM367" s="246"/>
      <c r="LDN367" s="246"/>
      <c r="LDO367" s="246"/>
      <c r="LDP367" s="246"/>
      <c r="LDQ367" s="246"/>
      <c r="LDR367" s="246"/>
      <c r="LDS367" s="246"/>
      <c r="LDT367" s="246"/>
      <c r="LDU367" s="246"/>
      <c r="LDV367" s="246"/>
      <c r="LDW367" s="246"/>
      <c r="LDX367" s="246"/>
      <c r="LDY367" s="246"/>
      <c r="LDZ367" s="246"/>
      <c r="LEA367" s="246"/>
      <c r="LEB367" s="246"/>
      <c r="LEC367" s="246"/>
      <c r="LED367" s="246"/>
      <c r="LEE367" s="246"/>
      <c r="LEF367" s="246"/>
      <c r="LEG367" s="246"/>
      <c r="LEH367" s="246"/>
      <c r="LEI367" s="246"/>
      <c r="LEJ367" s="246"/>
      <c r="LEK367" s="246"/>
      <c r="LEL367" s="246"/>
      <c r="LEM367" s="246"/>
      <c r="LEN367" s="246"/>
      <c r="LEO367" s="246"/>
      <c r="LEP367" s="246"/>
      <c r="LEQ367" s="246"/>
      <c r="LER367" s="246"/>
      <c r="LES367" s="246"/>
      <c r="LET367" s="246"/>
      <c r="LEU367" s="246"/>
      <c r="LEV367" s="246"/>
      <c r="LEW367" s="246"/>
      <c r="LEX367" s="246"/>
      <c r="LEY367" s="246"/>
      <c r="LEZ367" s="246"/>
      <c r="LFA367" s="246"/>
      <c r="LFB367" s="246"/>
      <c r="LFC367" s="246"/>
      <c r="LFD367" s="246"/>
      <c r="LFE367" s="246"/>
      <c r="LFF367" s="246"/>
      <c r="LFG367" s="246"/>
      <c r="LFH367" s="246"/>
      <c r="LFI367" s="246"/>
      <c r="LFJ367" s="246"/>
      <c r="LFK367" s="246"/>
      <c r="LFL367" s="246"/>
      <c r="LFM367" s="246"/>
      <c r="LFN367" s="246"/>
      <c r="LFO367" s="246"/>
      <c r="LFP367" s="246"/>
      <c r="LFQ367" s="246"/>
      <c r="LFR367" s="246"/>
      <c r="LFS367" s="246"/>
      <c r="LFT367" s="246"/>
      <c r="LFU367" s="246"/>
      <c r="LFV367" s="246"/>
      <c r="LFW367" s="246"/>
      <c r="LFX367" s="246"/>
      <c r="LFY367" s="246"/>
      <c r="LFZ367" s="246"/>
      <c r="LGA367" s="246"/>
      <c r="LGB367" s="246"/>
      <c r="LGC367" s="246"/>
      <c r="LGD367" s="246"/>
      <c r="LGE367" s="246"/>
      <c r="LGF367" s="246"/>
      <c r="LGG367" s="246"/>
      <c r="LGH367" s="246"/>
      <c r="LGI367" s="246"/>
      <c r="LGJ367" s="246"/>
      <c r="LGK367" s="246"/>
      <c r="LGL367" s="246"/>
      <c r="LGM367" s="246"/>
      <c r="LGN367" s="246"/>
      <c r="LGO367" s="246"/>
      <c r="LGP367" s="246"/>
      <c r="LGQ367" s="246"/>
      <c r="LGR367" s="246"/>
      <c r="LGS367" s="246"/>
      <c r="LGT367" s="246"/>
      <c r="LGU367" s="246"/>
      <c r="LGV367" s="246"/>
      <c r="LGW367" s="246"/>
      <c r="LGX367" s="246"/>
      <c r="LGY367" s="246"/>
      <c r="LGZ367" s="246"/>
      <c r="LHA367" s="246"/>
      <c r="LHB367" s="246"/>
      <c r="LHC367" s="246"/>
      <c r="LHD367" s="246"/>
      <c r="LHE367" s="246"/>
      <c r="LHF367" s="246"/>
      <c r="LHG367" s="246"/>
      <c r="LHH367" s="246"/>
      <c r="LHI367" s="246"/>
      <c r="LHJ367" s="246"/>
      <c r="LHK367" s="246"/>
      <c r="LHL367" s="246"/>
      <c r="LHM367" s="246"/>
      <c r="LHN367" s="246"/>
      <c r="LHO367" s="246"/>
      <c r="LHP367" s="246"/>
      <c r="LHQ367" s="246"/>
      <c r="LHR367" s="246"/>
      <c r="LHS367" s="246"/>
      <c r="LHT367" s="246"/>
      <c r="LHU367" s="246"/>
      <c r="LHV367" s="246"/>
      <c r="LHW367" s="246"/>
      <c r="LHX367" s="246"/>
      <c r="LHY367" s="246"/>
      <c r="LHZ367" s="246"/>
      <c r="LIA367" s="246"/>
      <c r="LIB367" s="246"/>
      <c r="LIC367" s="246"/>
      <c r="LID367" s="246"/>
      <c r="LIE367" s="246"/>
      <c r="LIF367" s="246"/>
      <c r="LIG367" s="246"/>
      <c r="LIH367" s="246"/>
      <c r="LII367" s="246"/>
      <c r="LIJ367" s="246"/>
      <c r="LIK367" s="246"/>
      <c r="LIL367" s="246"/>
      <c r="LIM367" s="246"/>
      <c r="LIN367" s="246"/>
      <c r="LIO367" s="246"/>
      <c r="LIP367" s="246"/>
      <c r="LIQ367" s="246"/>
      <c r="LIR367" s="246"/>
      <c r="LIS367" s="246"/>
      <c r="LIT367" s="246"/>
      <c r="LIU367" s="246"/>
      <c r="LIV367" s="246"/>
      <c r="LIW367" s="246"/>
      <c r="LIX367" s="246"/>
      <c r="LIY367" s="246"/>
      <c r="LIZ367" s="246"/>
      <c r="LJA367" s="246"/>
      <c r="LJB367" s="246"/>
      <c r="LJC367" s="246"/>
      <c r="LJD367" s="246"/>
      <c r="LJE367" s="246"/>
      <c r="LJF367" s="246"/>
      <c r="LJG367" s="246"/>
      <c r="LJH367" s="246"/>
      <c r="LJI367" s="246"/>
      <c r="LJJ367" s="246"/>
      <c r="LJK367" s="246"/>
      <c r="LJL367" s="246"/>
      <c r="LJM367" s="246"/>
      <c r="LJN367" s="246"/>
      <c r="LJO367" s="246"/>
      <c r="LJP367" s="246"/>
      <c r="LJQ367" s="246"/>
      <c r="LJR367" s="246"/>
      <c r="LJS367" s="246"/>
      <c r="LJT367" s="246"/>
      <c r="LJU367" s="246"/>
      <c r="LJV367" s="246"/>
      <c r="LJW367" s="246"/>
      <c r="LJX367" s="246"/>
      <c r="LJY367" s="246"/>
      <c r="LJZ367" s="246"/>
      <c r="LKA367" s="246"/>
      <c r="LKB367" s="246"/>
      <c r="LKC367" s="246"/>
      <c r="LKD367" s="246"/>
      <c r="LKE367" s="246"/>
      <c r="LKF367" s="246"/>
      <c r="LKG367" s="246"/>
      <c r="LKH367" s="246"/>
      <c r="LKI367" s="246"/>
      <c r="LKJ367" s="246"/>
      <c r="LKK367" s="246"/>
      <c r="LKL367" s="246"/>
      <c r="LKM367" s="246"/>
      <c r="LKN367" s="246"/>
      <c r="LKO367" s="246"/>
      <c r="LKP367" s="246"/>
      <c r="LKQ367" s="246"/>
      <c r="LKR367" s="246"/>
      <c r="LKS367" s="246"/>
      <c r="LKT367" s="246"/>
      <c r="LKU367" s="246"/>
      <c r="LKV367" s="246"/>
      <c r="LKW367" s="246"/>
      <c r="LKX367" s="246"/>
      <c r="LKY367" s="246"/>
      <c r="LKZ367" s="246"/>
      <c r="LLA367" s="246"/>
      <c r="LLB367" s="246"/>
      <c r="LLC367" s="246"/>
      <c r="LLD367" s="246"/>
      <c r="LLE367" s="246"/>
      <c r="LLF367" s="246"/>
      <c r="LLG367" s="246"/>
      <c r="LLH367" s="246"/>
      <c r="LLI367" s="246"/>
      <c r="LLJ367" s="246"/>
      <c r="LLK367" s="246"/>
      <c r="LLL367" s="246"/>
      <c r="LLM367" s="246"/>
      <c r="LLN367" s="246"/>
      <c r="LLO367" s="246"/>
      <c r="LLP367" s="246"/>
      <c r="LLQ367" s="246"/>
      <c r="LLR367" s="246"/>
      <c r="LLS367" s="246"/>
      <c r="LLT367" s="246"/>
      <c r="LLU367" s="246"/>
      <c r="LLV367" s="246"/>
      <c r="LLW367" s="246"/>
      <c r="LLX367" s="246"/>
      <c r="LLY367" s="246"/>
      <c r="LLZ367" s="246"/>
      <c r="LMA367" s="246"/>
      <c r="LMB367" s="246"/>
      <c r="LMC367" s="246"/>
      <c r="LMD367" s="246"/>
      <c r="LME367" s="246"/>
      <c r="LMF367" s="246"/>
      <c r="LMG367" s="246"/>
      <c r="LMH367" s="246"/>
      <c r="LMI367" s="246"/>
      <c r="LMJ367" s="246"/>
      <c r="LMK367" s="246"/>
      <c r="LML367" s="246"/>
      <c r="LMM367" s="246"/>
      <c r="LMN367" s="246"/>
      <c r="LMO367" s="246"/>
      <c r="LMP367" s="246"/>
      <c r="LMQ367" s="246"/>
      <c r="LMR367" s="246"/>
      <c r="LMS367" s="246"/>
      <c r="LMT367" s="246"/>
      <c r="LMU367" s="246"/>
      <c r="LMV367" s="246"/>
      <c r="LMW367" s="246"/>
      <c r="LMX367" s="246"/>
      <c r="LMY367" s="246"/>
      <c r="LMZ367" s="246"/>
      <c r="LNA367" s="246"/>
      <c r="LNB367" s="246"/>
      <c r="LNC367" s="246"/>
      <c r="LND367" s="246"/>
      <c r="LNE367" s="246"/>
      <c r="LNF367" s="246"/>
      <c r="LNG367" s="246"/>
      <c r="LNH367" s="246"/>
      <c r="LNI367" s="246"/>
      <c r="LNJ367" s="246"/>
      <c r="LNK367" s="246"/>
      <c r="LNL367" s="246"/>
      <c r="LNM367" s="246"/>
      <c r="LNN367" s="246"/>
      <c r="LNO367" s="246"/>
      <c r="LNP367" s="246"/>
      <c r="LNQ367" s="246"/>
      <c r="LNR367" s="246"/>
      <c r="LNS367" s="246"/>
      <c r="LNT367" s="246"/>
      <c r="LNU367" s="246"/>
      <c r="LNV367" s="246"/>
      <c r="LNW367" s="246"/>
      <c r="LNX367" s="246"/>
      <c r="LNY367" s="246"/>
      <c r="LNZ367" s="246"/>
      <c r="LOA367" s="246"/>
      <c r="LOB367" s="246"/>
      <c r="LOC367" s="246"/>
      <c r="LOD367" s="246"/>
      <c r="LOE367" s="246"/>
      <c r="LOF367" s="246"/>
      <c r="LOG367" s="246"/>
      <c r="LOH367" s="246"/>
      <c r="LOI367" s="246"/>
      <c r="LOJ367" s="246"/>
      <c r="LOK367" s="246"/>
      <c r="LOL367" s="246"/>
      <c r="LOM367" s="246"/>
      <c r="LON367" s="246"/>
      <c r="LOO367" s="246"/>
      <c r="LOP367" s="246"/>
      <c r="LOQ367" s="246"/>
      <c r="LOR367" s="246"/>
      <c r="LOS367" s="246"/>
      <c r="LOT367" s="246"/>
      <c r="LOU367" s="246"/>
      <c r="LOV367" s="246"/>
      <c r="LOW367" s="246"/>
      <c r="LOX367" s="246"/>
      <c r="LOY367" s="246"/>
      <c r="LOZ367" s="246"/>
      <c r="LPA367" s="246"/>
      <c r="LPB367" s="246"/>
      <c r="LPC367" s="246"/>
      <c r="LPD367" s="246"/>
      <c r="LPE367" s="246"/>
      <c r="LPF367" s="246"/>
      <c r="LPG367" s="246"/>
      <c r="LPH367" s="246"/>
      <c r="LPI367" s="246"/>
      <c r="LPJ367" s="246"/>
      <c r="LPK367" s="246"/>
      <c r="LPL367" s="246"/>
      <c r="LPM367" s="246"/>
      <c r="LPN367" s="246"/>
      <c r="LPO367" s="246"/>
      <c r="LPP367" s="246"/>
      <c r="LPQ367" s="246"/>
      <c r="LPR367" s="246"/>
      <c r="LPS367" s="246"/>
      <c r="LPT367" s="246"/>
      <c r="LPU367" s="246"/>
      <c r="LPV367" s="246"/>
      <c r="LPW367" s="246"/>
      <c r="LPX367" s="246"/>
      <c r="LPY367" s="246"/>
      <c r="LPZ367" s="246"/>
      <c r="LQA367" s="246"/>
      <c r="LQB367" s="246"/>
      <c r="LQC367" s="246"/>
      <c r="LQD367" s="246"/>
      <c r="LQE367" s="246"/>
      <c r="LQF367" s="246"/>
      <c r="LQG367" s="246"/>
      <c r="LQH367" s="246"/>
      <c r="LQI367" s="246"/>
      <c r="LQJ367" s="246"/>
      <c r="LQK367" s="246"/>
      <c r="LQL367" s="246"/>
      <c r="LQM367" s="246"/>
      <c r="LQN367" s="246"/>
      <c r="LQO367" s="246"/>
      <c r="LQP367" s="246"/>
      <c r="LQQ367" s="246"/>
      <c r="LQR367" s="246"/>
      <c r="LQS367" s="246"/>
      <c r="LQT367" s="246"/>
      <c r="LQU367" s="246"/>
      <c r="LQV367" s="246"/>
      <c r="LQW367" s="246"/>
      <c r="LQX367" s="246"/>
      <c r="LQY367" s="246"/>
      <c r="LQZ367" s="246"/>
      <c r="LRA367" s="246"/>
      <c r="LRB367" s="246"/>
      <c r="LRC367" s="246"/>
      <c r="LRD367" s="246"/>
      <c r="LRE367" s="246"/>
      <c r="LRF367" s="246"/>
      <c r="LRG367" s="246"/>
      <c r="LRH367" s="246"/>
      <c r="LRI367" s="246"/>
      <c r="LRJ367" s="246"/>
      <c r="LRK367" s="246"/>
      <c r="LRL367" s="246"/>
      <c r="LRM367" s="246"/>
      <c r="LRN367" s="246"/>
      <c r="LRO367" s="246"/>
      <c r="LRP367" s="246"/>
      <c r="LRQ367" s="246"/>
      <c r="LRR367" s="246"/>
      <c r="LRS367" s="246"/>
      <c r="LRT367" s="246"/>
      <c r="LRU367" s="246"/>
      <c r="LRV367" s="246"/>
      <c r="LRW367" s="246"/>
      <c r="LRX367" s="246"/>
      <c r="LRY367" s="246"/>
      <c r="LRZ367" s="246"/>
      <c r="LSA367" s="246"/>
      <c r="LSB367" s="246"/>
      <c r="LSC367" s="246"/>
      <c r="LSD367" s="246"/>
      <c r="LSE367" s="246"/>
      <c r="LSF367" s="246"/>
      <c r="LSG367" s="246"/>
      <c r="LSH367" s="246"/>
      <c r="LSI367" s="246"/>
      <c r="LSJ367" s="246"/>
      <c r="LSK367" s="246"/>
      <c r="LSL367" s="246"/>
      <c r="LSM367" s="246"/>
      <c r="LSN367" s="246"/>
      <c r="LSO367" s="246"/>
      <c r="LSP367" s="246"/>
      <c r="LSQ367" s="246"/>
      <c r="LSR367" s="246"/>
      <c r="LSS367" s="246"/>
      <c r="LST367" s="246"/>
      <c r="LSU367" s="246"/>
      <c r="LSV367" s="246"/>
      <c r="LSW367" s="246"/>
      <c r="LSX367" s="246"/>
      <c r="LSY367" s="246"/>
      <c r="LSZ367" s="246"/>
      <c r="LTA367" s="246"/>
      <c r="LTB367" s="246"/>
      <c r="LTC367" s="246"/>
      <c r="LTD367" s="246"/>
      <c r="LTE367" s="246"/>
      <c r="LTF367" s="246"/>
      <c r="LTG367" s="246"/>
      <c r="LTH367" s="246"/>
      <c r="LTI367" s="246"/>
      <c r="LTJ367" s="246"/>
      <c r="LTK367" s="246"/>
      <c r="LTL367" s="246"/>
      <c r="LTM367" s="246"/>
      <c r="LTN367" s="246"/>
      <c r="LTO367" s="246"/>
      <c r="LTP367" s="246"/>
      <c r="LTQ367" s="246"/>
      <c r="LTR367" s="246"/>
      <c r="LTS367" s="246"/>
      <c r="LTT367" s="246"/>
      <c r="LTU367" s="246"/>
      <c r="LTV367" s="246"/>
      <c r="LTW367" s="246"/>
      <c r="LTX367" s="246"/>
      <c r="LTY367" s="246"/>
      <c r="LTZ367" s="246"/>
      <c r="LUA367" s="246"/>
      <c r="LUB367" s="246"/>
      <c r="LUC367" s="246"/>
      <c r="LUD367" s="246"/>
      <c r="LUE367" s="246"/>
      <c r="LUF367" s="246"/>
      <c r="LUG367" s="246"/>
      <c r="LUH367" s="246"/>
      <c r="LUI367" s="246"/>
      <c r="LUJ367" s="246"/>
      <c r="LUK367" s="246"/>
      <c r="LUL367" s="246"/>
      <c r="LUM367" s="246"/>
      <c r="LUN367" s="246"/>
      <c r="LUO367" s="246"/>
      <c r="LUP367" s="246"/>
      <c r="LUQ367" s="246"/>
      <c r="LUR367" s="246"/>
      <c r="LUS367" s="246"/>
      <c r="LUT367" s="246"/>
      <c r="LUU367" s="246"/>
      <c r="LUV367" s="246"/>
      <c r="LUW367" s="246"/>
      <c r="LUX367" s="246"/>
      <c r="LUY367" s="246"/>
      <c r="LUZ367" s="246"/>
      <c r="LVA367" s="246"/>
      <c r="LVB367" s="246"/>
      <c r="LVC367" s="246"/>
      <c r="LVD367" s="246"/>
      <c r="LVE367" s="246"/>
      <c r="LVF367" s="246"/>
      <c r="LVG367" s="246"/>
      <c r="LVH367" s="246"/>
      <c r="LVI367" s="246"/>
      <c r="LVJ367" s="246"/>
      <c r="LVK367" s="246"/>
      <c r="LVL367" s="246"/>
      <c r="LVM367" s="246"/>
      <c r="LVN367" s="246"/>
      <c r="LVO367" s="246"/>
      <c r="LVP367" s="246"/>
      <c r="LVQ367" s="246"/>
      <c r="LVR367" s="246"/>
      <c r="LVS367" s="246"/>
      <c r="LVT367" s="246"/>
      <c r="LVU367" s="246"/>
      <c r="LVV367" s="246"/>
      <c r="LVW367" s="246"/>
      <c r="LVX367" s="246"/>
      <c r="LVY367" s="246"/>
      <c r="LVZ367" s="246"/>
      <c r="LWA367" s="246"/>
      <c r="LWB367" s="246"/>
      <c r="LWC367" s="246"/>
      <c r="LWD367" s="246"/>
      <c r="LWE367" s="246"/>
      <c r="LWF367" s="246"/>
      <c r="LWG367" s="246"/>
      <c r="LWH367" s="246"/>
      <c r="LWI367" s="246"/>
      <c r="LWJ367" s="246"/>
      <c r="LWK367" s="246"/>
      <c r="LWL367" s="246"/>
      <c r="LWM367" s="246"/>
      <c r="LWN367" s="246"/>
      <c r="LWO367" s="246"/>
      <c r="LWP367" s="246"/>
      <c r="LWQ367" s="246"/>
      <c r="LWR367" s="246"/>
      <c r="LWS367" s="246"/>
      <c r="LWT367" s="246"/>
      <c r="LWU367" s="246"/>
      <c r="LWV367" s="246"/>
      <c r="LWW367" s="246"/>
      <c r="LWX367" s="246"/>
      <c r="LWY367" s="246"/>
      <c r="LWZ367" s="246"/>
      <c r="LXA367" s="246"/>
      <c r="LXB367" s="246"/>
      <c r="LXC367" s="246"/>
      <c r="LXD367" s="246"/>
      <c r="LXE367" s="246"/>
      <c r="LXF367" s="246"/>
      <c r="LXG367" s="246"/>
      <c r="LXH367" s="246"/>
      <c r="LXI367" s="246"/>
      <c r="LXJ367" s="246"/>
      <c r="LXK367" s="246"/>
      <c r="LXL367" s="246"/>
      <c r="LXM367" s="246"/>
      <c r="LXN367" s="246"/>
      <c r="LXO367" s="246"/>
      <c r="LXP367" s="246"/>
      <c r="LXQ367" s="246"/>
      <c r="LXR367" s="246"/>
      <c r="LXS367" s="246"/>
      <c r="LXT367" s="246"/>
      <c r="LXU367" s="246"/>
      <c r="LXV367" s="246"/>
      <c r="LXW367" s="246"/>
      <c r="LXX367" s="246"/>
      <c r="LXY367" s="246"/>
      <c r="LXZ367" s="246"/>
      <c r="LYA367" s="246"/>
      <c r="LYB367" s="246"/>
      <c r="LYC367" s="246"/>
      <c r="LYD367" s="246"/>
      <c r="LYE367" s="246"/>
      <c r="LYF367" s="246"/>
      <c r="LYG367" s="246"/>
      <c r="LYH367" s="246"/>
      <c r="LYI367" s="246"/>
      <c r="LYJ367" s="246"/>
      <c r="LYK367" s="246"/>
      <c r="LYL367" s="246"/>
      <c r="LYM367" s="246"/>
      <c r="LYN367" s="246"/>
      <c r="LYO367" s="246"/>
      <c r="LYP367" s="246"/>
      <c r="LYQ367" s="246"/>
      <c r="LYR367" s="246"/>
      <c r="LYS367" s="246"/>
      <c r="LYT367" s="246"/>
      <c r="LYU367" s="246"/>
      <c r="LYV367" s="246"/>
      <c r="LYW367" s="246"/>
      <c r="LYX367" s="246"/>
      <c r="LYY367" s="246"/>
      <c r="LYZ367" s="246"/>
      <c r="LZA367" s="246"/>
      <c r="LZB367" s="246"/>
      <c r="LZC367" s="246"/>
      <c r="LZD367" s="246"/>
      <c r="LZE367" s="246"/>
      <c r="LZF367" s="246"/>
      <c r="LZG367" s="246"/>
      <c r="LZH367" s="246"/>
      <c r="LZI367" s="246"/>
      <c r="LZJ367" s="246"/>
      <c r="LZK367" s="246"/>
      <c r="LZL367" s="246"/>
      <c r="LZM367" s="246"/>
      <c r="LZN367" s="246"/>
      <c r="LZO367" s="246"/>
      <c r="LZP367" s="246"/>
      <c r="LZQ367" s="246"/>
      <c r="LZR367" s="246"/>
      <c r="LZS367" s="246"/>
      <c r="LZT367" s="246"/>
      <c r="LZU367" s="246"/>
      <c r="LZV367" s="246"/>
      <c r="LZW367" s="246"/>
      <c r="LZX367" s="246"/>
      <c r="LZY367" s="246"/>
      <c r="LZZ367" s="246"/>
      <c r="MAA367" s="246"/>
      <c r="MAB367" s="246"/>
      <c r="MAC367" s="246"/>
      <c r="MAD367" s="246"/>
      <c r="MAE367" s="246"/>
      <c r="MAF367" s="246"/>
      <c r="MAG367" s="246"/>
      <c r="MAH367" s="246"/>
      <c r="MAI367" s="246"/>
      <c r="MAJ367" s="246"/>
      <c r="MAK367" s="246"/>
      <c r="MAL367" s="246"/>
      <c r="MAM367" s="246"/>
      <c r="MAN367" s="246"/>
      <c r="MAO367" s="246"/>
      <c r="MAP367" s="246"/>
      <c r="MAQ367" s="246"/>
      <c r="MAR367" s="246"/>
      <c r="MAS367" s="246"/>
      <c r="MAT367" s="246"/>
      <c r="MAU367" s="246"/>
      <c r="MAV367" s="246"/>
      <c r="MAW367" s="246"/>
      <c r="MAX367" s="246"/>
      <c r="MAY367" s="246"/>
      <c r="MAZ367" s="246"/>
      <c r="MBA367" s="246"/>
      <c r="MBB367" s="246"/>
      <c r="MBC367" s="246"/>
      <c r="MBD367" s="246"/>
      <c r="MBE367" s="246"/>
      <c r="MBF367" s="246"/>
      <c r="MBG367" s="246"/>
      <c r="MBH367" s="246"/>
      <c r="MBI367" s="246"/>
      <c r="MBJ367" s="246"/>
      <c r="MBK367" s="246"/>
      <c r="MBL367" s="246"/>
      <c r="MBM367" s="246"/>
      <c r="MBN367" s="246"/>
      <c r="MBO367" s="246"/>
      <c r="MBP367" s="246"/>
      <c r="MBQ367" s="246"/>
      <c r="MBR367" s="246"/>
      <c r="MBS367" s="246"/>
      <c r="MBT367" s="246"/>
      <c r="MBU367" s="246"/>
      <c r="MBV367" s="246"/>
      <c r="MBW367" s="246"/>
      <c r="MBX367" s="246"/>
      <c r="MBY367" s="246"/>
      <c r="MBZ367" s="246"/>
      <c r="MCA367" s="246"/>
      <c r="MCB367" s="246"/>
      <c r="MCC367" s="246"/>
      <c r="MCD367" s="246"/>
      <c r="MCE367" s="246"/>
      <c r="MCF367" s="246"/>
      <c r="MCG367" s="246"/>
      <c r="MCH367" s="246"/>
      <c r="MCI367" s="246"/>
      <c r="MCJ367" s="246"/>
      <c r="MCK367" s="246"/>
      <c r="MCL367" s="246"/>
      <c r="MCM367" s="246"/>
      <c r="MCN367" s="246"/>
      <c r="MCO367" s="246"/>
      <c r="MCP367" s="246"/>
      <c r="MCQ367" s="246"/>
      <c r="MCR367" s="246"/>
      <c r="MCS367" s="246"/>
      <c r="MCT367" s="246"/>
      <c r="MCU367" s="246"/>
      <c r="MCV367" s="246"/>
      <c r="MCW367" s="246"/>
      <c r="MCX367" s="246"/>
      <c r="MCY367" s="246"/>
      <c r="MCZ367" s="246"/>
      <c r="MDA367" s="246"/>
      <c r="MDB367" s="246"/>
      <c r="MDC367" s="246"/>
      <c r="MDD367" s="246"/>
      <c r="MDE367" s="246"/>
      <c r="MDF367" s="246"/>
      <c r="MDG367" s="246"/>
      <c r="MDH367" s="246"/>
      <c r="MDI367" s="246"/>
      <c r="MDJ367" s="246"/>
      <c r="MDK367" s="246"/>
      <c r="MDL367" s="246"/>
      <c r="MDM367" s="246"/>
      <c r="MDN367" s="246"/>
      <c r="MDO367" s="246"/>
      <c r="MDP367" s="246"/>
      <c r="MDQ367" s="246"/>
      <c r="MDR367" s="246"/>
      <c r="MDS367" s="246"/>
      <c r="MDT367" s="246"/>
      <c r="MDU367" s="246"/>
      <c r="MDV367" s="246"/>
      <c r="MDW367" s="246"/>
      <c r="MDX367" s="246"/>
      <c r="MDY367" s="246"/>
      <c r="MDZ367" s="246"/>
      <c r="MEA367" s="246"/>
      <c r="MEB367" s="246"/>
      <c r="MEC367" s="246"/>
      <c r="MED367" s="246"/>
      <c r="MEE367" s="246"/>
      <c r="MEF367" s="246"/>
      <c r="MEG367" s="246"/>
      <c r="MEH367" s="246"/>
      <c r="MEI367" s="246"/>
      <c r="MEJ367" s="246"/>
      <c r="MEK367" s="246"/>
      <c r="MEL367" s="246"/>
      <c r="MEM367" s="246"/>
      <c r="MEN367" s="246"/>
      <c r="MEO367" s="246"/>
      <c r="MEP367" s="246"/>
      <c r="MEQ367" s="246"/>
      <c r="MER367" s="246"/>
      <c r="MES367" s="246"/>
      <c r="MET367" s="246"/>
      <c r="MEU367" s="246"/>
      <c r="MEV367" s="246"/>
      <c r="MEW367" s="246"/>
      <c r="MEX367" s="246"/>
      <c r="MEY367" s="246"/>
      <c r="MEZ367" s="246"/>
      <c r="MFA367" s="246"/>
      <c r="MFB367" s="246"/>
      <c r="MFC367" s="246"/>
      <c r="MFD367" s="246"/>
      <c r="MFE367" s="246"/>
      <c r="MFF367" s="246"/>
      <c r="MFG367" s="246"/>
      <c r="MFH367" s="246"/>
      <c r="MFI367" s="246"/>
      <c r="MFJ367" s="246"/>
      <c r="MFK367" s="246"/>
      <c r="MFL367" s="246"/>
      <c r="MFM367" s="246"/>
      <c r="MFN367" s="246"/>
      <c r="MFO367" s="246"/>
      <c r="MFP367" s="246"/>
      <c r="MFQ367" s="246"/>
      <c r="MFR367" s="246"/>
      <c r="MFS367" s="246"/>
      <c r="MFT367" s="246"/>
      <c r="MFU367" s="246"/>
      <c r="MFV367" s="246"/>
      <c r="MFW367" s="246"/>
      <c r="MFX367" s="246"/>
      <c r="MFY367" s="246"/>
      <c r="MFZ367" s="246"/>
      <c r="MGA367" s="246"/>
      <c r="MGB367" s="246"/>
      <c r="MGC367" s="246"/>
      <c r="MGD367" s="246"/>
      <c r="MGE367" s="246"/>
      <c r="MGF367" s="246"/>
      <c r="MGG367" s="246"/>
      <c r="MGH367" s="246"/>
      <c r="MGI367" s="246"/>
      <c r="MGJ367" s="246"/>
      <c r="MGK367" s="246"/>
      <c r="MGL367" s="246"/>
      <c r="MGM367" s="246"/>
      <c r="MGN367" s="246"/>
      <c r="MGO367" s="246"/>
      <c r="MGP367" s="246"/>
      <c r="MGQ367" s="246"/>
      <c r="MGR367" s="246"/>
      <c r="MGS367" s="246"/>
      <c r="MGT367" s="246"/>
      <c r="MGU367" s="246"/>
      <c r="MGV367" s="246"/>
      <c r="MGW367" s="246"/>
      <c r="MGX367" s="246"/>
      <c r="MGY367" s="246"/>
      <c r="MGZ367" s="246"/>
      <c r="MHA367" s="246"/>
      <c r="MHB367" s="246"/>
      <c r="MHC367" s="246"/>
      <c r="MHD367" s="246"/>
      <c r="MHE367" s="246"/>
      <c r="MHF367" s="246"/>
      <c r="MHG367" s="246"/>
      <c r="MHH367" s="246"/>
      <c r="MHI367" s="246"/>
      <c r="MHJ367" s="246"/>
      <c r="MHK367" s="246"/>
      <c r="MHL367" s="246"/>
      <c r="MHM367" s="246"/>
      <c r="MHN367" s="246"/>
      <c r="MHO367" s="246"/>
      <c r="MHP367" s="246"/>
      <c r="MHQ367" s="246"/>
      <c r="MHR367" s="246"/>
      <c r="MHS367" s="246"/>
      <c r="MHT367" s="246"/>
      <c r="MHU367" s="246"/>
      <c r="MHV367" s="246"/>
      <c r="MHW367" s="246"/>
      <c r="MHX367" s="246"/>
      <c r="MHY367" s="246"/>
      <c r="MHZ367" s="246"/>
      <c r="MIA367" s="246"/>
      <c r="MIB367" s="246"/>
      <c r="MIC367" s="246"/>
      <c r="MID367" s="246"/>
      <c r="MIE367" s="246"/>
      <c r="MIF367" s="246"/>
      <c r="MIG367" s="246"/>
      <c r="MIH367" s="246"/>
      <c r="MII367" s="246"/>
      <c r="MIJ367" s="246"/>
      <c r="MIK367" s="246"/>
      <c r="MIL367" s="246"/>
      <c r="MIM367" s="246"/>
      <c r="MIN367" s="246"/>
      <c r="MIO367" s="246"/>
      <c r="MIP367" s="246"/>
      <c r="MIQ367" s="246"/>
      <c r="MIR367" s="246"/>
      <c r="MIS367" s="246"/>
      <c r="MIT367" s="246"/>
      <c r="MIU367" s="246"/>
      <c r="MIV367" s="246"/>
      <c r="MIW367" s="246"/>
      <c r="MIX367" s="246"/>
      <c r="MIY367" s="246"/>
      <c r="MIZ367" s="246"/>
      <c r="MJA367" s="246"/>
      <c r="MJB367" s="246"/>
      <c r="MJC367" s="246"/>
      <c r="MJD367" s="246"/>
      <c r="MJE367" s="246"/>
      <c r="MJF367" s="246"/>
      <c r="MJG367" s="246"/>
      <c r="MJH367" s="246"/>
      <c r="MJI367" s="246"/>
      <c r="MJJ367" s="246"/>
      <c r="MJK367" s="246"/>
      <c r="MJL367" s="246"/>
      <c r="MJM367" s="246"/>
      <c r="MJN367" s="246"/>
      <c r="MJO367" s="246"/>
      <c r="MJP367" s="246"/>
      <c r="MJQ367" s="246"/>
      <c r="MJR367" s="246"/>
      <c r="MJS367" s="246"/>
      <c r="MJT367" s="246"/>
      <c r="MJU367" s="246"/>
      <c r="MJV367" s="246"/>
      <c r="MJW367" s="246"/>
      <c r="MJX367" s="246"/>
      <c r="MJY367" s="246"/>
      <c r="MJZ367" s="246"/>
      <c r="MKA367" s="246"/>
      <c r="MKB367" s="246"/>
      <c r="MKC367" s="246"/>
      <c r="MKD367" s="246"/>
      <c r="MKE367" s="246"/>
      <c r="MKF367" s="246"/>
      <c r="MKG367" s="246"/>
      <c r="MKH367" s="246"/>
      <c r="MKI367" s="246"/>
      <c r="MKJ367" s="246"/>
      <c r="MKK367" s="246"/>
      <c r="MKL367" s="246"/>
      <c r="MKM367" s="246"/>
      <c r="MKN367" s="246"/>
      <c r="MKO367" s="246"/>
      <c r="MKP367" s="246"/>
      <c r="MKQ367" s="246"/>
      <c r="MKR367" s="246"/>
      <c r="MKS367" s="246"/>
      <c r="MKT367" s="246"/>
      <c r="MKU367" s="246"/>
      <c r="MKV367" s="246"/>
      <c r="MKW367" s="246"/>
      <c r="MKX367" s="246"/>
      <c r="MKY367" s="246"/>
      <c r="MKZ367" s="246"/>
      <c r="MLA367" s="246"/>
      <c r="MLB367" s="246"/>
      <c r="MLC367" s="246"/>
      <c r="MLD367" s="246"/>
      <c r="MLE367" s="246"/>
      <c r="MLF367" s="246"/>
      <c r="MLG367" s="246"/>
      <c r="MLH367" s="246"/>
      <c r="MLI367" s="246"/>
      <c r="MLJ367" s="246"/>
      <c r="MLK367" s="246"/>
      <c r="MLL367" s="246"/>
      <c r="MLM367" s="246"/>
      <c r="MLN367" s="246"/>
      <c r="MLO367" s="246"/>
      <c r="MLP367" s="246"/>
      <c r="MLQ367" s="246"/>
      <c r="MLR367" s="246"/>
      <c r="MLS367" s="246"/>
      <c r="MLT367" s="246"/>
      <c r="MLU367" s="246"/>
      <c r="MLV367" s="246"/>
      <c r="MLW367" s="246"/>
      <c r="MLX367" s="246"/>
      <c r="MLY367" s="246"/>
      <c r="MLZ367" s="246"/>
      <c r="MMA367" s="246"/>
      <c r="MMB367" s="246"/>
      <c r="MMC367" s="246"/>
      <c r="MMD367" s="246"/>
      <c r="MME367" s="246"/>
      <c r="MMF367" s="246"/>
      <c r="MMG367" s="246"/>
      <c r="MMH367" s="246"/>
      <c r="MMI367" s="246"/>
      <c r="MMJ367" s="246"/>
      <c r="MMK367" s="246"/>
      <c r="MML367" s="246"/>
      <c r="MMM367" s="246"/>
      <c r="MMN367" s="246"/>
      <c r="MMO367" s="246"/>
      <c r="MMP367" s="246"/>
      <c r="MMQ367" s="246"/>
      <c r="MMR367" s="246"/>
      <c r="MMS367" s="246"/>
      <c r="MMT367" s="246"/>
      <c r="MMU367" s="246"/>
      <c r="MMV367" s="246"/>
      <c r="MMW367" s="246"/>
      <c r="MMX367" s="246"/>
      <c r="MMY367" s="246"/>
      <c r="MMZ367" s="246"/>
      <c r="MNA367" s="246"/>
      <c r="MNB367" s="246"/>
      <c r="MNC367" s="246"/>
      <c r="MND367" s="246"/>
      <c r="MNE367" s="246"/>
      <c r="MNF367" s="246"/>
      <c r="MNG367" s="246"/>
      <c r="MNH367" s="246"/>
      <c r="MNI367" s="246"/>
      <c r="MNJ367" s="246"/>
      <c r="MNK367" s="246"/>
      <c r="MNL367" s="246"/>
      <c r="MNM367" s="246"/>
      <c r="MNN367" s="246"/>
      <c r="MNO367" s="246"/>
      <c r="MNP367" s="246"/>
      <c r="MNQ367" s="246"/>
      <c r="MNR367" s="246"/>
      <c r="MNS367" s="246"/>
      <c r="MNT367" s="246"/>
      <c r="MNU367" s="246"/>
      <c r="MNV367" s="246"/>
      <c r="MNW367" s="246"/>
      <c r="MNX367" s="246"/>
      <c r="MNY367" s="246"/>
      <c r="MNZ367" s="246"/>
      <c r="MOA367" s="246"/>
      <c r="MOB367" s="246"/>
      <c r="MOC367" s="246"/>
      <c r="MOD367" s="246"/>
      <c r="MOE367" s="246"/>
      <c r="MOF367" s="246"/>
      <c r="MOG367" s="246"/>
      <c r="MOH367" s="246"/>
      <c r="MOI367" s="246"/>
      <c r="MOJ367" s="246"/>
      <c r="MOK367" s="246"/>
      <c r="MOL367" s="246"/>
      <c r="MOM367" s="246"/>
      <c r="MON367" s="246"/>
      <c r="MOO367" s="246"/>
      <c r="MOP367" s="246"/>
      <c r="MOQ367" s="246"/>
      <c r="MOR367" s="246"/>
      <c r="MOS367" s="246"/>
      <c r="MOT367" s="246"/>
      <c r="MOU367" s="246"/>
      <c r="MOV367" s="246"/>
      <c r="MOW367" s="246"/>
      <c r="MOX367" s="246"/>
      <c r="MOY367" s="246"/>
      <c r="MOZ367" s="246"/>
      <c r="MPA367" s="246"/>
      <c r="MPB367" s="246"/>
      <c r="MPC367" s="246"/>
      <c r="MPD367" s="246"/>
      <c r="MPE367" s="246"/>
      <c r="MPF367" s="246"/>
      <c r="MPG367" s="246"/>
      <c r="MPH367" s="246"/>
      <c r="MPI367" s="246"/>
      <c r="MPJ367" s="246"/>
      <c r="MPK367" s="246"/>
      <c r="MPL367" s="246"/>
      <c r="MPM367" s="246"/>
      <c r="MPN367" s="246"/>
      <c r="MPO367" s="246"/>
      <c r="MPP367" s="246"/>
      <c r="MPQ367" s="246"/>
      <c r="MPR367" s="246"/>
      <c r="MPS367" s="246"/>
      <c r="MPT367" s="246"/>
      <c r="MPU367" s="246"/>
      <c r="MPV367" s="246"/>
      <c r="MPW367" s="246"/>
      <c r="MPX367" s="246"/>
      <c r="MPY367" s="246"/>
      <c r="MPZ367" s="246"/>
      <c r="MQA367" s="246"/>
      <c r="MQB367" s="246"/>
      <c r="MQC367" s="246"/>
      <c r="MQD367" s="246"/>
      <c r="MQE367" s="246"/>
      <c r="MQF367" s="246"/>
      <c r="MQG367" s="246"/>
      <c r="MQH367" s="246"/>
      <c r="MQI367" s="246"/>
      <c r="MQJ367" s="246"/>
      <c r="MQK367" s="246"/>
      <c r="MQL367" s="246"/>
      <c r="MQM367" s="246"/>
      <c r="MQN367" s="246"/>
      <c r="MQO367" s="246"/>
      <c r="MQP367" s="246"/>
      <c r="MQQ367" s="246"/>
      <c r="MQR367" s="246"/>
      <c r="MQS367" s="246"/>
      <c r="MQT367" s="246"/>
      <c r="MQU367" s="246"/>
      <c r="MQV367" s="246"/>
      <c r="MQW367" s="246"/>
      <c r="MQX367" s="246"/>
      <c r="MQY367" s="246"/>
      <c r="MQZ367" s="246"/>
      <c r="MRA367" s="246"/>
      <c r="MRB367" s="246"/>
      <c r="MRC367" s="246"/>
      <c r="MRD367" s="246"/>
      <c r="MRE367" s="246"/>
      <c r="MRF367" s="246"/>
      <c r="MRG367" s="246"/>
      <c r="MRH367" s="246"/>
      <c r="MRI367" s="246"/>
      <c r="MRJ367" s="246"/>
      <c r="MRK367" s="246"/>
      <c r="MRL367" s="246"/>
      <c r="MRM367" s="246"/>
      <c r="MRN367" s="246"/>
      <c r="MRO367" s="246"/>
      <c r="MRP367" s="246"/>
      <c r="MRQ367" s="246"/>
      <c r="MRR367" s="246"/>
      <c r="MRS367" s="246"/>
      <c r="MRT367" s="246"/>
      <c r="MRU367" s="246"/>
      <c r="MRV367" s="246"/>
      <c r="MRW367" s="246"/>
      <c r="MRX367" s="246"/>
      <c r="MRY367" s="246"/>
      <c r="MRZ367" s="246"/>
      <c r="MSA367" s="246"/>
      <c r="MSB367" s="246"/>
      <c r="MSC367" s="246"/>
      <c r="MSD367" s="246"/>
      <c r="MSE367" s="246"/>
      <c r="MSF367" s="246"/>
      <c r="MSG367" s="246"/>
      <c r="MSH367" s="246"/>
      <c r="MSI367" s="246"/>
      <c r="MSJ367" s="246"/>
      <c r="MSK367" s="246"/>
      <c r="MSL367" s="246"/>
      <c r="MSM367" s="246"/>
      <c r="MSN367" s="246"/>
      <c r="MSO367" s="246"/>
      <c r="MSP367" s="246"/>
      <c r="MSQ367" s="246"/>
      <c r="MSR367" s="246"/>
      <c r="MSS367" s="246"/>
      <c r="MST367" s="246"/>
      <c r="MSU367" s="246"/>
      <c r="MSV367" s="246"/>
      <c r="MSW367" s="246"/>
      <c r="MSX367" s="246"/>
      <c r="MSY367" s="246"/>
      <c r="MSZ367" s="246"/>
      <c r="MTA367" s="246"/>
      <c r="MTB367" s="246"/>
      <c r="MTC367" s="246"/>
      <c r="MTD367" s="246"/>
      <c r="MTE367" s="246"/>
      <c r="MTF367" s="246"/>
      <c r="MTG367" s="246"/>
      <c r="MTH367" s="246"/>
      <c r="MTI367" s="246"/>
      <c r="MTJ367" s="246"/>
      <c r="MTK367" s="246"/>
      <c r="MTL367" s="246"/>
      <c r="MTM367" s="246"/>
      <c r="MTN367" s="246"/>
      <c r="MTO367" s="246"/>
      <c r="MTP367" s="246"/>
      <c r="MTQ367" s="246"/>
      <c r="MTR367" s="246"/>
      <c r="MTS367" s="246"/>
      <c r="MTT367" s="246"/>
      <c r="MTU367" s="246"/>
      <c r="MTV367" s="246"/>
      <c r="MTW367" s="246"/>
      <c r="MTX367" s="246"/>
      <c r="MTY367" s="246"/>
      <c r="MTZ367" s="246"/>
      <c r="MUA367" s="246"/>
      <c r="MUB367" s="246"/>
      <c r="MUC367" s="246"/>
      <c r="MUD367" s="246"/>
      <c r="MUE367" s="246"/>
      <c r="MUF367" s="246"/>
      <c r="MUG367" s="246"/>
      <c r="MUH367" s="246"/>
      <c r="MUI367" s="246"/>
      <c r="MUJ367" s="246"/>
      <c r="MUK367" s="246"/>
      <c r="MUL367" s="246"/>
      <c r="MUM367" s="246"/>
      <c r="MUN367" s="246"/>
      <c r="MUO367" s="246"/>
      <c r="MUP367" s="246"/>
      <c r="MUQ367" s="246"/>
      <c r="MUR367" s="246"/>
      <c r="MUS367" s="246"/>
      <c r="MUT367" s="246"/>
      <c r="MUU367" s="246"/>
      <c r="MUV367" s="246"/>
      <c r="MUW367" s="246"/>
      <c r="MUX367" s="246"/>
      <c r="MUY367" s="246"/>
      <c r="MUZ367" s="246"/>
      <c r="MVA367" s="246"/>
      <c r="MVB367" s="246"/>
      <c r="MVC367" s="246"/>
      <c r="MVD367" s="246"/>
      <c r="MVE367" s="246"/>
      <c r="MVF367" s="246"/>
      <c r="MVG367" s="246"/>
      <c r="MVH367" s="246"/>
      <c r="MVI367" s="246"/>
      <c r="MVJ367" s="246"/>
      <c r="MVK367" s="246"/>
      <c r="MVL367" s="246"/>
      <c r="MVM367" s="246"/>
      <c r="MVN367" s="246"/>
      <c r="MVO367" s="246"/>
      <c r="MVP367" s="246"/>
      <c r="MVQ367" s="246"/>
      <c r="MVR367" s="246"/>
      <c r="MVS367" s="246"/>
      <c r="MVT367" s="246"/>
      <c r="MVU367" s="246"/>
      <c r="MVV367" s="246"/>
      <c r="MVW367" s="246"/>
      <c r="MVX367" s="246"/>
      <c r="MVY367" s="246"/>
      <c r="MVZ367" s="246"/>
      <c r="MWA367" s="246"/>
      <c r="MWB367" s="246"/>
      <c r="MWC367" s="246"/>
      <c r="MWD367" s="246"/>
      <c r="MWE367" s="246"/>
      <c r="MWF367" s="246"/>
      <c r="MWG367" s="246"/>
      <c r="MWH367" s="246"/>
      <c r="MWI367" s="246"/>
      <c r="MWJ367" s="246"/>
      <c r="MWK367" s="246"/>
      <c r="MWL367" s="246"/>
      <c r="MWM367" s="246"/>
      <c r="MWN367" s="246"/>
      <c r="MWO367" s="246"/>
      <c r="MWP367" s="246"/>
      <c r="MWQ367" s="246"/>
      <c r="MWR367" s="246"/>
      <c r="MWS367" s="246"/>
      <c r="MWT367" s="246"/>
      <c r="MWU367" s="246"/>
      <c r="MWV367" s="246"/>
      <c r="MWW367" s="246"/>
      <c r="MWX367" s="246"/>
      <c r="MWY367" s="246"/>
      <c r="MWZ367" s="246"/>
      <c r="MXA367" s="246"/>
      <c r="MXB367" s="246"/>
      <c r="MXC367" s="246"/>
      <c r="MXD367" s="246"/>
      <c r="MXE367" s="246"/>
      <c r="MXF367" s="246"/>
      <c r="MXG367" s="246"/>
      <c r="MXH367" s="246"/>
      <c r="MXI367" s="246"/>
      <c r="MXJ367" s="246"/>
      <c r="MXK367" s="246"/>
      <c r="MXL367" s="246"/>
      <c r="MXM367" s="246"/>
      <c r="MXN367" s="246"/>
      <c r="MXO367" s="246"/>
      <c r="MXP367" s="246"/>
      <c r="MXQ367" s="246"/>
      <c r="MXR367" s="246"/>
      <c r="MXS367" s="246"/>
      <c r="MXT367" s="246"/>
      <c r="MXU367" s="246"/>
      <c r="MXV367" s="246"/>
      <c r="MXW367" s="246"/>
      <c r="MXX367" s="246"/>
      <c r="MXY367" s="246"/>
      <c r="MXZ367" s="246"/>
      <c r="MYA367" s="246"/>
      <c r="MYB367" s="246"/>
      <c r="MYC367" s="246"/>
      <c r="MYD367" s="246"/>
      <c r="MYE367" s="246"/>
      <c r="MYF367" s="246"/>
      <c r="MYG367" s="246"/>
      <c r="MYH367" s="246"/>
      <c r="MYI367" s="246"/>
      <c r="MYJ367" s="246"/>
      <c r="MYK367" s="246"/>
      <c r="MYL367" s="246"/>
      <c r="MYM367" s="246"/>
      <c r="MYN367" s="246"/>
      <c r="MYO367" s="246"/>
      <c r="MYP367" s="246"/>
      <c r="MYQ367" s="246"/>
      <c r="MYR367" s="246"/>
      <c r="MYS367" s="246"/>
      <c r="MYT367" s="246"/>
      <c r="MYU367" s="246"/>
      <c r="MYV367" s="246"/>
      <c r="MYW367" s="246"/>
      <c r="MYX367" s="246"/>
      <c r="MYY367" s="246"/>
      <c r="MYZ367" s="246"/>
      <c r="MZA367" s="246"/>
      <c r="MZB367" s="246"/>
      <c r="MZC367" s="246"/>
      <c r="MZD367" s="246"/>
      <c r="MZE367" s="246"/>
      <c r="MZF367" s="246"/>
      <c r="MZG367" s="246"/>
      <c r="MZH367" s="246"/>
      <c r="MZI367" s="246"/>
      <c r="MZJ367" s="246"/>
      <c r="MZK367" s="246"/>
      <c r="MZL367" s="246"/>
      <c r="MZM367" s="246"/>
      <c r="MZN367" s="246"/>
      <c r="MZO367" s="246"/>
      <c r="MZP367" s="246"/>
      <c r="MZQ367" s="246"/>
      <c r="MZR367" s="246"/>
      <c r="MZS367" s="246"/>
      <c r="MZT367" s="246"/>
      <c r="MZU367" s="246"/>
      <c r="MZV367" s="246"/>
      <c r="MZW367" s="246"/>
      <c r="MZX367" s="246"/>
      <c r="MZY367" s="246"/>
      <c r="MZZ367" s="246"/>
      <c r="NAA367" s="246"/>
      <c r="NAB367" s="246"/>
      <c r="NAC367" s="246"/>
      <c r="NAD367" s="246"/>
      <c r="NAE367" s="246"/>
      <c r="NAF367" s="246"/>
      <c r="NAG367" s="246"/>
      <c r="NAH367" s="246"/>
      <c r="NAI367" s="246"/>
      <c r="NAJ367" s="246"/>
      <c r="NAK367" s="246"/>
      <c r="NAL367" s="246"/>
      <c r="NAM367" s="246"/>
      <c r="NAN367" s="246"/>
      <c r="NAO367" s="246"/>
      <c r="NAP367" s="246"/>
      <c r="NAQ367" s="246"/>
      <c r="NAR367" s="246"/>
      <c r="NAS367" s="246"/>
      <c r="NAT367" s="246"/>
      <c r="NAU367" s="246"/>
      <c r="NAV367" s="246"/>
      <c r="NAW367" s="246"/>
      <c r="NAX367" s="246"/>
      <c r="NAY367" s="246"/>
      <c r="NAZ367" s="246"/>
      <c r="NBA367" s="246"/>
      <c r="NBB367" s="246"/>
      <c r="NBC367" s="246"/>
      <c r="NBD367" s="246"/>
      <c r="NBE367" s="246"/>
      <c r="NBF367" s="246"/>
      <c r="NBG367" s="246"/>
      <c r="NBH367" s="246"/>
      <c r="NBI367" s="246"/>
      <c r="NBJ367" s="246"/>
      <c r="NBK367" s="246"/>
      <c r="NBL367" s="246"/>
      <c r="NBM367" s="246"/>
      <c r="NBN367" s="246"/>
      <c r="NBO367" s="246"/>
      <c r="NBP367" s="246"/>
      <c r="NBQ367" s="246"/>
      <c r="NBR367" s="246"/>
      <c r="NBS367" s="246"/>
      <c r="NBT367" s="246"/>
      <c r="NBU367" s="246"/>
      <c r="NBV367" s="246"/>
      <c r="NBW367" s="246"/>
      <c r="NBX367" s="246"/>
      <c r="NBY367" s="246"/>
      <c r="NBZ367" s="246"/>
      <c r="NCA367" s="246"/>
      <c r="NCB367" s="246"/>
      <c r="NCC367" s="246"/>
      <c r="NCD367" s="246"/>
      <c r="NCE367" s="246"/>
      <c r="NCF367" s="246"/>
      <c r="NCG367" s="246"/>
      <c r="NCH367" s="246"/>
      <c r="NCI367" s="246"/>
      <c r="NCJ367" s="246"/>
      <c r="NCK367" s="246"/>
      <c r="NCL367" s="246"/>
      <c r="NCM367" s="246"/>
      <c r="NCN367" s="246"/>
      <c r="NCO367" s="246"/>
      <c r="NCP367" s="246"/>
      <c r="NCQ367" s="246"/>
      <c r="NCR367" s="246"/>
      <c r="NCS367" s="246"/>
      <c r="NCT367" s="246"/>
      <c r="NCU367" s="246"/>
      <c r="NCV367" s="246"/>
      <c r="NCW367" s="246"/>
      <c r="NCX367" s="246"/>
      <c r="NCY367" s="246"/>
      <c r="NCZ367" s="246"/>
      <c r="NDA367" s="246"/>
      <c r="NDB367" s="246"/>
      <c r="NDC367" s="246"/>
      <c r="NDD367" s="246"/>
      <c r="NDE367" s="246"/>
      <c r="NDF367" s="246"/>
      <c r="NDG367" s="246"/>
      <c r="NDH367" s="246"/>
      <c r="NDI367" s="246"/>
      <c r="NDJ367" s="246"/>
      <c r="NDK367" s="246"/>
      <c r="NDL367" s="246"/>
      <c r="NDM367" s="246"/>
      <c r="NDN367" s="246"/>
      <c r="NDO367" s="246"/>
      <c r="NDP367" s="246"/>
      <c r="NDQ367" s="246"/>
      <c r="NDR367" s="246"/>
      <c r="NDS367" s="246"/>
      <c r="NDT367" s="246"/>
      <c r="NDU367" s="246"/>
      <c r="NDV367" s="246"/>
      <c r="NDW367" s="246"/>
      <c r="NDX367" s="246"/>
      <c r="NDY367" s="246"/>
      <c r="NDZ367" s="246"/>
      <c r="NEA367" s="246"/>
      <c r="NEB367" s="246"/>
      <c r="NEC367" s="246"/>
      <c r="NED367" s="246"/>
      <c r="NEE367" s="246"/>
      <c r="NEF367" s="246"/>
      <c r="NEG367" s="246"/>
      <c r="NEH367" s="246"/>
      <c r="NEI367" s="246"/>
      <c r="NEJ367" s="246"/>
      <c r="NEK367" s="246"/>
      <c r="NEL367" s="246"/>
      <c r="NEM367" s="246"/>
      <c r="NEN367" s="246"/>
      <c r="NEO367" s="246"/>
      <c r="NEP367" s="246"/>
      <c r="NEQ367" s="246"/>
      <c r="NER367" s="246"/>
      <c r="NES367" s="246"/>
      <c r="NET367" s="246"/>
      <c r="NEU367" s="246"/>
      <c r="NEV367" s="246"/>
      <c r="NEW367" s="246"/>
      <c r="NEX367" s="246"/>
      <c r="NEY367" s="246"/>
      <c r="NEZ367" s="246"/>
      <c r="NFA367" s="246"/>
      <c r="NFB367" s="246"/>
      <c r="NFC367" s="246"/>
      <c r="NFD367" s="246"/>
      <c r="NFE367" s="246"/>
      <c r="NFF367" s="246"/>
      <c r="NFG367" s="246"/>
      <c r="NFH367" s="246"/>
      <c r="NFI367" s="246"/>
      <c r="NFJ367" s="246"/>
      <c r="NFK367" s="246"/>
      <c r="NFL367" s="246"/>
      <c r="NFM367" s="246"/>
      <c r="NFN367" s="246"/>
      <c r="NFO367" s="246"/>
      <c r="NFP367" s="246"/>
      <c r="NFQ367" s="246"/>
      <c r="NFR367" s="246"/>
      <c r="NFS367" s="246"/>
      <c r="NFT367" s="246"/>
      <c r="NFU367" s="246"/>
      <c r="NFV367" s="246"/>
      <c r="NFW367" s="246"/>
      <c r="NFX367" s="246"/>
      <c r="NFY367" s="246"/>
      <c r="NFZ367" s="246"/>
      <c r="NGA367" s="246"/>
      <c r="NGB367" s="246"/>
      <c r="NGC367" s="246"/>
      <c r="NGD367" s="246"/>
      <c r="NGE367" s="246"/>
      <c r="NGF367" s="246"/>
      <c r="NGG367" s="246"/>
      <c r="NGH367" s="246"/>
      <c r="NGI367" s="246"/>
      <c r="NGJ367" s="246"/>
      <c r="NGK367" s="246"/>
      <c r="NGL367" s="246"/>
      <c r="NGM367" s="246"/>
      <c r="NGN367" s="246"/>
      <c r="NGO367" s="246"/>
      <c r="NGP367" s="246"/>
      <c r="NGQ367" s="246"/>
      <c r="NGR367" s="246"/>
      <c r="NGS367" s="246"/>
      <c r="NGT367" s="246"/>
      <c r="NGU367" s="246"/>
      <c r="NGV367" s="246"/>
      <c r="NGW367" s="246"/>
      <c r="NGX367" s="246"/>
      <c r="NGY367" s="246"/>
      <c r="NGZ367" s="246"/>
      <c r="NHA367" s="246"/>
      <c r="NHB367" s="246"/>
      <c r="NHC367" s="246"/>
      <c r="NHD367" s="246"/>
      <c r="NHE367" s="246"/>
      <c r="NHF367" s="246"/>
      <c r="NHG367" s="246"/>
      <c r="NHH367" s="246"/>
      <c r="NHI367" s="246"/>
      <c r="NHJ367" s="246"/>
      <c r="NHK367" s="246"/>
      <c r="NHL367" s="246"/>
      <c r="NHM367" s="246"/>
      <c r="NHN367" s="246"/>
      <c r="NHO367" s="246"/>
      <c r="NHP367" s="246"/>
      <c r="NHQ367" s="246"/>
      <c r="NHR367" s="246"/>
      <c r="NHS367" s="246"/>
      <c r="NHT367" s="246"/>
      <c r="NHU367" s="246"/>
      <c r="NHV367" s="246"/>
      <c r="NHW367" s="246"/>
      <c r="NHX367" s="246"/>
      <c r="NHY367" s="246"/>
      <c r="NHZ367" s="246"/>
      <c r="NIA367" s="246"/>
      <c r="NIB367" s="246"/>
      <c r="NIC367" s="246"/>
      <c r="NID367" s="246"/>
      <c r="NIE367" s="246"/>
      <c r="NIF367" s="246"/>
      <c r="NIG367" s="246"/>
      <c r="NIH367" s="246"/>
      <c r="NII367" s="246"/>
      <c r="NIJ367" s="246"/>
      <c r="NIK367" s="246"/>
      <c r="NIL367" s="246"/>
      <c r="NIM367" s="246"/>
      <c r="NIN367" s="246"/>
      <c r="NIO367" s="246"/>
      <c r="NIP367" s="246"/>
      <c r="NIQ367" s="246"/>
      <c r="NIR367" s="246"/>
      <c r="NIS367" s="246"/>
      <c r="NIT367" s="246"/>
      <c r="NIU367" s="246"/>
      <c r="NIV367" s="246"/>
      <c r="NIW367" s="246"/>
      <c r="NIX367" s="246"/>
      <c r="NIY367" s="246"/>
      <c r="NIZ367" s="246"/>
      <c r="NJA367" s="246"/>
      <c r="NJB367" s="246"/>
      <c r="NJC367" s="246"/>
      <c r="NJD367" s="246"/>
      <c r="NJE367" s="246"/>
      <c r="NJF367" s="246"/>
      <c r="NJG367" s="246"/>
      <c r="NJH367" s="246"/>
      <c r="NJI367" s="246"/>
      <c r="NJJ367" s="246"/>
      <c r="NJK367" s="246"/>
      <c r="NJL367" s="246"/>
      <c r="NJM367" s="246"/>
      <c r="NJN367" s="246"/>
      <c r="NJO367" s="246"/>
      <c r="NJP367" s="246"/>
      <c r="NJQ367" s="246"/>
      <c r="NJR367" s="246"/>
      <c r="NJS367" s="246"/>
      <c r="NJT367" s="246"/>
      <c r="NJU367" s="246"/>
      <c r="NJV367" s="246"/>
      <c r="NJW367" s="246"/>
      <c r="NJX367" s="246"/>
      <c r="NJY367" s="246"/>
      <c r="NJZ367" s="246"/>
      <c r="NKA367" s="246"/>
      <c r="NKB367" s="246"/>
      <c r="NKC367" s="246"/>
      <c r="NKD367" s="246"/>
      <c r="NKE367" s="246"/>
      <c r="NKF367" s="246"/>
      <c r="NKG367" s="246"/>
      <c r="NKH367" s="246"/>
      <c r="NKI367" s="246"/>
      <c r="NKJ367" s="246"/>
      <c r="NKK367" s="246"/>
      <c r="NKL367" s="246"/>
      <c r="NKM367" s="246"/>
      <c r="NKN367" s="246"/>
      <c r="NKO367" s="246"/>
      <c r="NKP367" s="246"/>
      <c r="NKQ367" s="246"/>
      <c r="NKR367" s="246"/>
      <c r="NKS367" s="246"/>
      <c r="NKT367" s="246"/>
      <c r="NKU367" s="246"/>
      <c r="NKV367" s="246"/>
      <c r="NKW367" s="246"/>
      <c r="NKX367" s="246"/>
      <c r="NKY367" s="246"/>
      <c r="NKZ367" s="246"/>
      <c r="NLA367" s="246"/>
      <c r="NLB367" s="246"/>
      <c r="NLC367" s="246"/>
      <c r="NLD367" s="246"/>
      <c r="NLE367" s="246"/>
      <c r="NLF367" s="246"/>
      <c r="NLG367" s="246"/>
      <c r="NLH367" s="246"/>
      <c r="NLI367" s="246"/>
      <c r="NLJ367" s="246"/>
      <c r="NLK367" s="246"/>
      <c r="NLL367" s="246"/>
      <c r="NLM367" s="246"/>
      <c r="NLN367" s="246"/>
      <c r="NLO367" s="246"/>
      <c r="NLP367" s="246"/>
      <c r="NLQ367" s="246"/>
      <c r="NLR367" s="246"/>
      <c r="NLS367" s="246"/>
      <c r="NLT367" s="246"/>
      <c r="NLU367" s="246"/>
      <c r="NLV367" s="246"/>
      <c r="NLW367" s="246"/>
      <c r="NLX367" s="246"/>
      <c r="NLY367" s="246"/>
      <c r="NLZ367" s="246"/>
      <c r="NMA367" s="246"/>
      <c r="NMB367" s="246"/>
      <c r="NMC367" s="246"/>
      <c r="NMD367" s="246"/>
      <c r="NME367" s="246"/>
      <c r="NMF367" s="246"/>
      <c r="NMG367" s="246"/>
      <c r="NMH367" s="246"/>
      <c r="NMI367" s="246"/>
      <c r="NMJ367" s="246"/>
      <c r="NMK367" s="246"/>
      <c r="NML367" s="246"/>
      <c r="NMM367" s="246"/>
      <c r="NMN367" s="246"/>
      <c r="NMO367" s="246"/>
      <c r="NMP367" s="246"/>
      <c r="NMQ367" s="246"/>
      <c r="NMR367" s="246"/>
      <c r="NMS367" s="246"/>
      <c r="NMT367" s="246"/>
      <c r="NMU367" s="246"/>
      <c r="NMV367" s="246"/>
      <c r="NMW367" s="246"/>
      <c r="NMX367" s="246"/>
      <c r="NMY367" s="246"/>
      <c r="NMZ367" s="246"/>
      <c r="NNA367" s="246"/>
      <c r="NNB367" s="246"/>
      <c r="NNC367" s="246"/>
      <c r="NND367" s="246"/>
      <c r="NNE367" s="246"/>
      <c r="NNF367" s="246"/>
      <c r="NNG367" s="246"/>
      <c r="NNH367" s="246"/>
      <c r="NNI367" s="246"/>
      <c r="NNJ367" s="246"/>
      <c r="NNK367" s="246"/>
      <c r="NNL367" s="246"/>
      <c r="NNM367" s="246"/>
      <c r="NNN367" s="246"/>
      <c r="NNO367" s="246"/>
      <c r="NNP367" s="246"/>
      <c r="NNQ367" s="246"/>
      <c r="NNR367" s="246"/>
      <c r="NNS367" s="246"/>
      <c r="NNT367" s="246"/>
      <c r="NNU367" s="246"/>
      <c r="NNV367" s="246"/>
      <c r="NNW367" s="246"/>
      <c r="NNX367" s="246"/>
      <c r="NNY367" s="246"/>
      <c r="NNZ367" s="246"/>
      <c r="NOA367" s="246"/>
      <c r="NOB367" s="246"/>
      <c r="NOC367" s="246"/>
      <c r="NOD367" s="246"/>
      <c r="NOE367" s="246"/>
      <c r="NOF367" s="246"/>
      <c r="NOG367" s="246"/>
      <c r="NOH367" s="246"/>
      <c r="NOI367" s="246"/>
      <c r="NOJ367" s="246"/>
      <c r="NOK367" s="246"/>
      <c r="NOL367" s="246"/>
      <c r="NOM367" s="246"/>
      <c r="NON367" s="246"/>
      <c r="NOO367" s="246"/>
      <c r="NOP367" s="246"/>
      <c r="NOQ367" s="246"/>
      <c r="NOR367" s="246"/>
      <c r="NOS367" s="246"/>
      <c r="NOT367" s="246"/>
      <c r="NOU367" s="246"/>
      <c r="NOV367" s="246"/>
      <c r="NOW367" s="246"/>
      <c r="NOX367" s="246"/>
      <c r="NOY367" s="246"/>
      <c r="NOZ367" s="246"/>
      <c r="NPA367" s="246"/>
      <c r="NPB367" s="246"/>
      <c r="NPC367" s="246"/>
      <c r="NPD367" s="246"/>
      <c r="NPE367" s="246"/>
      <c r="NPF367" s="246"/>
      <c r="NPG367" s="246"/>
      <c r="NPH367" s="246"/>
      <c r="NPI367" s="246"/>
      <c r="NPJ367" s="246"/>
      <c r="NPK367" s="246"/>
      <c r="NPL367" s="246"/>
      <c r="NPM367" s="246"/>
      <c r="NPN367" s="246"/>
      <c r="NPO367" s="246"/>
      <c r="NPP367" s="246"/>
      <c r="NPQ367" s="246"/>
      <c r="NPR367" s="246"/>
      <c r="NPS367" s="246"/>
      <c r="NPT367" s="246"/>
      <c r="NPU367" s="246"/>
      <c r="NPV367" s="246"/>
      <c r="NPW367" s="246"/>
      <c r="NPX367" s="246"/>
      <c r="NPY367" s="246"/>
      <c r="NPZ367" s="246"/>
      <c r="NQA367" s="246"/>
      <c r="NQB367" s="246"/>
      <c r="NQC367" s="246"/>
      <c r="NQD367" s="246"/>
      <c r="NQE367" s="246"/>
      <c r="NQF367" s="246"/>
      <c r="NQG367" s="246"/>
      <c r="NQH367" s="246"/>
      <c r="NQI367" s="246"/>
      <c r="NQJ367" s="246"/>
      <c r="NQK367" s="246"/>
      <c r="NQL367" s="246"/>
      <c r="NQM367" s="246"/>
      <c r="NQN367" s="246"/>
      <c r="NQO367" s="246"/>
      <c r="NQP367" s="246"/>
      <c r="NQQ367" s="246"/>
      <c r="NQR367" s="246"/>
      <c r="NQS367" s="246"/>
      <c r="NQT367" s="246"/>
      <c r="NQU367" s="246"/>
      <c r="NQV367" s="246"/>
      <c r="NQW367" s="246"/>
      <c r="NQX367" s="246"/>
      <c r="NQY367" s="246"/>
      <c r="NQZ367" s="246"/>
      <c r="NRA367" s="246"/>
      <c r="NRB367" s="246"/>
      <c r="NRC367" s="246"/>
      <c r="NRD367" s="246"/>
      <c r="NRE367" s="246"/>
      <c r="NRF367" s="246"/>
      <c r="NRG367" s="246"/>
      <c r="NRH367" s="246"/>
      <c r="NRI367" s="246"/>
      <c r="NRJ367" s="246"/>
      <c r="NRK367" s="246"/>
      <c r="NRL367" s="246"/>
      <c r="NRM367" s="246"/>
      <c r="NRN367" s="246"/>
      <c r="NRO367" s="246"/>
      <c r="NRP367" s="246"/>
      <c r="NRQ367" s="246"/>
      <c r="NRR367" s="246"/>
      <c r="NRS367" s="246"/>
      <c r="NRT367" s="246"/>
      <c r="NRU367" s="246"/>
      <c r="NRV367" s="246"/>
      <c r="NRW367" s="246"/>
      <c r="NRX367" s="246"/>
      <c r="NRY367" s="246"/>
      <c r="NRZ367" s="246"/>
      <c r="NSA367" s="246"/>
      <c r="NSB367" s="246"/>
      <c r="NSC367" s="246"/>
      <c r="NSD367" s="246"/>
      <c r="NSE367" s="246"/>
      <c r="NSF367" s="246"/>
      <c r="NSG367" s="246"/>
      <c r="NSH367" s="246"/>
      <c r="NSI367" s="246"/>
      <c r="NSJ367" s="246"/>
      <c r="NSK367" s="246"/>
      <c r="NSL367" s="246"/>
      <c r="NSM367" s="246"/>
      <c r="NSN367" s="246"/>
      <c r="NSO367" s="246"/>
      <c r="NSP367" s="246"/>
      <c r="NSQ367" s="246"/>
      <c r="NSR367" s="246"/>
      <c r="NSS367" s="246"/>
      <c r="NST367" s="246"/>
      <c r="NSU367" s="246"/>
      <c r="NSV367" s="246"/>
      <c r="NSW367" s="246"/>
      <c r="NSX367" s="246"/>
      <c r="NSY367" s="246"/>
      <c r="NSZ367" s="246"/>
      <c r="NTA367" s="246"/>
      <c r="NTB367" s="246"/>
      <c r="NTC367" s="246"/>
      <c r="NTD367" s="246"/>
      <c r="NTE367" s="246"/>
      <c r="NTF367" s="246"/>
      <c r="NTG367" s="246"/>
      <c r="NTH367" s="246"/>
      <c r="NTI367" s="246"/>
      <c r="NTJ367" s="246"/>
      <c r="NTK367" s="246"/>
      <c r="NTL367" s="246"/>
      <c r="NTM367" s="246"/>
      <c r="NTN367" s="246"/>
      <c r="NTO367" s="246"/>
      <c r="NTP367" s="246"/>
      <c r="NTQ367" s="246"/>
      <c r="NTR367" s="246"/>
      <c r="NTS367" s="246"/>
      <c r="NTT367" s="246"/>
      <c r="NTU367" s="246"/>
      <c r="NTV367" s="246"/>
      <c r="NTW367" s="246"/>
      <c r="NTX367" s="246"/>
      <c r="NTY367" s="246"/>
      <c r="NTZ367" s="246"/>
      <c r="NUA367" s="246"/>
      <c r="NUB367" s="246"/>
      <c r="NUC367" s="246"/>
      <c r="NUD367" s="246"/>
      <c r="NUE367" s="246"/>
      <c r="NUF367" s="246"/>
      <c r="NUG367" s="246"/>
      <c r="NUH367" s="246"/>
      <c r="NUI367" s="246"/>
      <c r="NUJ367" s="246"/>
      <c r="NUK367" s="246"/>
      <c r="NUL367" s="246"/>
      <c r="NUM367" s="246"/>
      <c r="NUN367" s="246"/>
      <c r="NUO367" s="246"/>
      <c r="NUP367" s="246"/>
      <c r="NUQ367" s="246"/>
      <c r="NUR367" s="246"/>
      <c r="NUS367" s="246"/>
      <c r="NUT367" s="246"/>
      <c r="NUU367" s="246"/>
      <c r="NUV367" s="246"/>
      <c r="NUW367" s="246"/>
      <c r="NUX367" s="246"/>
      <c r="NUY367" s="246"/>
      <c r="NUZ367" s="246"/>
      <c r="NVA367" s="246"/>
      <c r="NVB367" s="246"/>
      <c r="NVC367" s="246"/>
      <c r="NVD367" s="246"/>
      <c r="NVE367" s="246"/>
      <c r="NVF367" s="246"/>
      <c r="NVG367" s="246"/>
      <c r="NVH367" s="246"/>
      <c r="NVI367" s="246"/>
      <c r="NVJ367" s="246"/>
      <c r="NVK367" s="246"/>
      <c r="NVL367" s="246"/>
      <c r="NVM367" s="246"/>
      <c r="NVN367" s="246"/>
      <c r="NVO367" s="246"/>
      <c r="NVP367" s="246"/>
      <c r="NVQ367" s="246"/>
      <c r="NVR367" s="246"/>
      <c r="NVS367" s="246"/>
      <c r="NVT367" s="246"/>
      <c r="NVU367" s="246"/>
      <c r="NVV367" s="246"/>
      <c r="NVW367" s="246"/>
      <c r="NVX367" s="246"/>
      <c r="NVY367" s="246"/>
      <c r="NVZ367" s="246"/>
      <c r="NWA367" s="246"/>
      <c r="NWB367" s="246"/>
      <c r="NWC367" s="246"/>
      <c r="NWD367" s="246"/>
      <c r="NWE367" s="246"/>
      <c r="NWF367" s="246"/>
      <c r="NWG367" s="246"/>
      <c r="NWH367" s="246"/>
      <c r="NWI367" s="246"/>
      <c r="NWJ367" s="246"/>
      <c r="NWK367" s="246"/>
      <c r="NWL367" s="246"/>
      <c r="NWM367" s="246"/>
      <c r="NWN367" s="246"/>
      <c r="NWO367" s="246"/>
      <c r="NWP367" s="246"/>
      <c r="NWQ367" s="246"/>
      <c r="NWR367" s="246"/>
      <c r="NWS367" s="246"/>
      <c r="NWT367" s="246"/>
      <c r="NWU367" s="246"/>
      <c r="NWV367" s="246"/>
      <c r="NWW367" s="246"/>
      <c r="NWX367" s="246"/>
      <c r="NWY367" s="246"/>
      <c r="NWZ367" s="246"/>
      <c r="NXA367" s="246"/>
      <c r="NXB367" s="246"/>
      <c r="NXC367" s="246"/>
      <c r="NXD367" s="246"/>
      <c r="NXE367" s="246"/>
      <c r="NXF367" s="246"/>
      <c r="NXG367" s="246"/>
      <c r="NXH367" s="246"/>
      <c r="NXI367" s="246"/>
      <c r="NXJ367" s="246"/>
      <c r="NXK367" s="246"/>
      <c r="NXL367" s="246"/>
      <c r="NXM367" s="246"/>
      <c r="NXN367" s="246"/>
      <c r="NXO367" s="246"/>
      <c r="NXP367" s="246"/>
      <c r="NXQ367" s="246"/>
      <c r="NXR367" s="246"/>
      <c r="NXS367" s="246"/>
      <c r="NXT367" s="246"/>
      <c r="NXU367" s="246"/>
      <c r="NXV367" s="246"/>
      <c r="NXW367" s="246"/>
      <c r="NXX367" s="246"/>
      <c r="NXY367" s="246"/>
      <c r="NXZ367" s="246"/>
      <c r="NYA367" s="246"/>
      <c r="NYB367" s="246"/>
      <c r="NYC367" s="246"/>
      <c r="NYD367" s="246"/>
      <c r="NYE367" s="246"/>
      <c r="NYF367" s="246"/>
      <c r="NYG367" s="246"/>
      <c r="NYH367" s="246"/>
      <c r="NYI367" s="246"/>
      <c r="NYJ367" s="246"/>
      <c r="NYK367" s="246"/>
      <c r="NYL367" s="246"/>
      <c r="NYM367" s="246"/>
      <c r="NYN367" s="246"/>
      <c r="NYO367" s="246"/>
      <c r="NYP367" s="246"/>
      <c r="NYQ367" s="246"/>
      <c r="NYR367" s="246"/>
      <c r="NYS367" s="246"/>
      <c r="NYT367" s="246"/>
      <c r="NYU367" s="246"/>
      <c r="NYV367" s="246"/>
      <c r="NYW367" s="246"/>
      <c r="NYX367" s="246"/>
      <c r="NYY367" s="246"/>
      <c r="NYZ367" s="246"/>
      <c r="NZA367" s="246"/>
      <c r="NZB367" s="246"/>
      <c r="NZC367" s="246"/>
      <c r="NZD367" s="246"/>
      <c r="NZE367" s="246"/>
      <c r="NZF367" s="246"/>
      <c r="NZG367" s="246"/>
      <c r="NZH367" s="246"/>
      <c r="NZI367" s="246"/>
      <c r="NZJ367" s="246"/>
      <c r="NZK367" s="246"/>
      <c r="NZL367" s="246"/>
      <c r="NZM367" s="246"/>
      <c r="NZN367" s="246"/>
      <c r="NZO367" s="246"/>
      <c r="NZP367" s="246"/>
      <c r="NZQ367" s="246"/>
      <c r="NZR367" s="246"/>
      <c r="NZS367" s="246"/>
      <c r="NZT367" s="246"/>
      <c r="NZU367" s="246"/>
      <c r="NZV367" s="246"/>
      <c r="NZW367" s="246"/>
      <c r="NZX367" s="246"/>
      <c r="NZY367" s="246"/>
      <c r="NZZ367" s="246"/>
      <c r="OAA367" s="246"/>
      <c r="OAB367" s="246"/>
      <c r="OAC367" s="246"/>
      <c r="OAD367" s="246"/>
      <c r="OAE367" s="246"/>
      <c r="OAF367" s="246"/>
      <c r="OAG367" s="246"/>
      <c r="OAH367" s="246"/>
      <c r="OAI367" s="246"/>
      <c r="OAJ367" s="246"/>
      <c r="OAK367" s="246"/>
      <c r="OAL367" s="246"/>
      <c r="OAM367" s="246"/>
      <c r="OAN367" s="246"/>
      <c r="OAO367" s="246"/>
      <c r="OAP367" s="246"/>
      <c r="OAQ367" s="246"/>
      <c r="OAR367" s="246"/>
      <c r="OAS367" s="246"/>
      <c r="OAT367" s="246"/>
      <c r="OAU367" s="246"/>
      <c r="OAV367" s="246"/>
      <c r="OAW367" s="246"/>
      <c r="OAX367" s="246"/>
      <c r="OAY367" s="246"/>
      <c r="OAZ367" s="246"/>
      <c r="OBA367" s="246"/>
      <c r="OBB367" s="246"/>
      <c r="OBC367" s="246"/>
      <c r="OBD367" s="246"/>
      <c r="OBE367" s="246"/>
      <c r="OBF367" s="246"/>
      <c r="OBG367" s="246"/>
      <c r="OBH367" s="246"/>
      <c r="OBI367" s="246"/>
      <c r="OBJ367" s="246"/>
      <c r="OBK367" s="246"/>
      <c r="OBL367" s="246"/>
      <c r="OBM367" s="246"/>
      <c r="OBN367" s="246"/>
      <c r="OBO367" s="246"/>
      <c r="OBP367" s="246"/>
      <c r="OBQ367" s="246"/>
      <c r="OBR367" s="246"/>
      <c r="OBS367" s="246"/>
      <c r="OBT367" s="246"/>
      <c r="OBU367" s="246"/>
      <c r="OBV367" s="246"/>
      <c r="OBW367" s="246"/>
      <c r="OBX367" s="246"/>
      <c r="OBY367" s="246"/>
      <c r="OBZ367" s="246"/>
      <c r="OCA367" s="246"/>
      <c r="OCB367" s="246"/>
      <c r="OCC367" s="246"/>
      <c r="OCD367" s="246"/>
      <c r="OCE367" s="246"/>
      <c r="OCF367" s="246"/>
      <c r="OCG367" s="246"/>
      <c r="OCH367" s="246"/>
      <c r="OCI367" s="246"/>
      <c r="OCJ367" s="246"/>
      <c r="OCK367" s="246"/>
      <c r="OCL367" s="246"/>
      <c r="OCM367" s="246"/>
      <c r="OCN367" s="246"/>
      <c r="OCO367" s="246"/>
      <c r="OCP367" s="246"/>
      <c r="OCQ367" s="246"/>
      <c r="OCR367" s="246"/>
      <c r="OCS367" s="246"/>
      <c r="OCT367" s="246"/>
      <c r="OCU367" s="246"/>
      <c r="OCV367" s="246"/>
      <c r="OCW367" s="246"/>
      <c r="OCX367" s="246"/>
      <c r="OCY367" s="246"/>
      <c r="OCZ367" s="246"/>
      <c r="ODA367" s="246"/>
      <c r="ODB367" s="246"/>
      <c r="ODC367" s="246"/>
      <c r="ODD367" s="246"/>
      <c r="ODE367" s="246"/>
      <c r="ODF367" s="246"/>
      <c r="ODG367" s="246"/>
      <c r="ODH367" s="246"/>
      <c r="ODI367" s="246"/>
      <c r="ODJ367" s="246"/>
      <c r="ODK367" s="246"/>
      <c r="ODL367" s="246"/>
      <c r="ODM367" s="246"/>
      <c r="ODN367" s="246"/>
      <c r="ODO367" s="246"/>
      <c r="ODP367" s="246"/>
      <c r="ODQ367" s="246"/>
      <c r="ODR367" s="246"/>
      <c r="ODS367" s="246"/>
      <c r="ODT367" s="246"/>
      <c r="ODU367" s="246"/>
      <c r="ODV367" s="246"/>
      <c r="ODW367" s="246"/>
      <c r="ODX367" s="246"/>
      <c r="ODY367" s="246"/>
      <c r="ODZ367" s="246"/>
      <c r="OEA367" s="246"/>
      <c r="OEB367" s="246"/>
      <c r="OEC367" s="246"/>
      <c r="OED367" s="246"/>
      <c r="OEE367" s="246"/>
      <c r="OEF367" s="246"/>
      <c r="OEG367" s="246"/>
      <c r="OEH367" s="246"/>
      <c r="OEI367" s="246"/>
      <c r="OEJ367" s="246"/>
      <c r="OEK367" s="246"/>
      <c r="OEL367" s="246"/>
      <c r="OEM367" s="246"/>
      <c r="OEN367" s="246"/>
      <c r="OEO367" s="246"/>
      <c r="OEP367" s="246"/>
      <c r="OEQ367" s="246"/>
      <c r="OER367" s="246"/>
      <c r="OES367" s="246"/>
      <c r="OET367" s="246"/>
      <c r="OEU367" s="246"/>
      <c r="OEV367" s="246"/>
      <c r="OEW367" s="246"/>
      <c r="OEX367" s="246"/>
      <c r="OEY367" s="246"/>
      <c r="OEZ367" s="246"/>
      <c r="OFA367" s="246"/>
      <c r="OFB367" s="246"/>
      <c r="OFC367" s="246"/>
      <c r="OFD367" s="246"/>
      <c r="OFE367" s="246"/>
      <c r="OFF367" s="246"/>
      <c r="OFG367" s="246"/>
      <c r="OFH367" s="246"/>
      <c r="OFI367" s="246"/>
      <c r="OFJ367" s="246"/>
      <c r="OFK367" s="246"/>
      <c r="OFL367" s="246"/>
      <c r="OFM367" s="246"/>
      <c r="OFN367" s="246"/>
      <c r="OFO367" s="246"/>
      <c r="OFP367" s="246"/>
      <c r="OFQ367" s="246"/>
      <c r="OFR367" s="246"/>
      <c r="OFS367" s="246"/>
      <c r="OFT367" s="246"/>
      <c r="OFU367" s="246"/>
      <c r="OFV367" s="246"/>
      <c r="OFW367" s="246"/>
      <c r="OFX367" s="246"/>
      <c r="OFY367" s="246"/>
      <c r="OFZ367" s="246"/>
      <c r="OGA367" s="246"/>
      <c r="OGB367" s="246"/>
      <c r="OGC367" s="246"/>
      <c r="OGD367" s="246"/>
      <c r="OGE367" s="246"/>
      <c r="OGF367" s="246"/>
      <c r="OGG367" s="246"/>
      <c r="OGH367" s="246"/>
      <c r="OGI367" s="246"/>
      <c r="OGJ367" s="246"/>
      <c r="OGK367" s="246"/>
      <c r="OGL367" s="246"/>
      <c r="OGM367" s="246"/>
      <c r="OGN367" s="246"/>
      <c r="OGO367" s="246"/>
      <c r="OGP367" s="246"/>
      <c r="OGQ367" s="246"/>
      <c r="OGR367" s="246"/>
      <c r="OGS367" s="246"/>
      <c r="OGT367" s="246"/>
      <c r="OGU367" s="246"/>
      <c r="OGV367" s="246"/>
      <c r="OGW367" s="246"/>
      <c r="OGX367" s="246"/>
      <c r="OGY367" s="246"/>
      <c r="OGZ367" s="246"/>
      <c r="OHA367" s="246"/>
      <c r="OHB367" s="246"/>
      <c r="OHC367" s="246"/>
      <c r="OHD367" s="246"/>
      <c r="OHE367" s="246"/>
      <c r="OHF367" s="246"/>
      <c r="OHG367" s="246"/>
      <c r="OHH367" s="246"/>
      <c r="OHI367" s="246"/>
      <c r="OHJ367" s="246"/>
      <c r="OHK367" s="246"/>
      <c r="OHL367" s="246"/>
      <c r="OHM367" s="246"/>
      <c r="OHN367" s="246"/>
      <c r="OHO367" s="246"/>
      <c r="OHP367" s="246"/>
      <c r="OHQ367" s="246"/>
      <c r="OHR367" s="246"/>
      <c r="OHS367" s="246"/>
      <c r="OHT367" s="246"/>
      <c r="OHU367" s="246"/>
      <c r="OHV367" s="246"/>
      <c r="OHW367" s="246"/>
      <c r="OHX367" s="246"/>
      <c r="OHY367" s="246"/>
      <c r="OHZ367" s="246"/>
      <c r="OIA367" s="246"/>
      <c r="OIB367" s="246"/>
      <c r="OIC367" s="246"/>
      <c r="OID367" s="246"/>
      <c r="OIE367" s="246"/>
      <c r="OIF367" s="246"/>
      <c r="OIG367" s="246"/>
      <c r="OIH367" s="246"/>
      <c r="OII367" s="246"/>
      <c r="OIJ367" s="246"/>
      <c r="OIK367" s="246"/>
      <c r="OIL367" s="246"/>
      <c r="OIM367" s="246"/>
      <c r="OIN367" s="246"/>
      <c r="OIO367" s="246"/>
      <c r="OIP367" s="246"/>
      <c r="OIQ367" s="246"/>
      <c r="OIR367" s="246"/>
      <c r="OIS367" s="246"/>
      <c r="OIT367" s="246"/>
      <c r="OIU367" s="246"/>
      <c r="OIV367" s="246"/>
      <c r="OIW367" s="246"/>
      <c r="OIX367" s="246"/>
      <c r="OIY367" s="246"/>
      <c r="OIZ367" s="246"/>
      <c r="OJA367" s="246"/>
      <c r="OJB367" s="246"/>
      <c r="OJC367" s="246"/>
      <c r="OJD367" s="246"/>
      <c r="OJE367" s="246"/>
      <c r="OJF367" s="246"/>
      <c r="OJG367" s="246"/>
      <c r="OJH367" s="246"/>
      <c r="OJI367" s="246"/>
      <c r="OJJ367" s="246"/>
      <c r="OJK367" s="246"/>
      <c r="OJL367" s="246"/>
      <c r="OJM367" s="246"/>
      <c r="OJN367" s="246"/>
      <c r="OJO367" s="246"/>
      <c r="OJP367" s="246"/>
      <c r="OJQ367" s="246"/>
      <c r="OJR367" s="246"/>
      <c r="OJS367" s="246"/>
      <c r="OJT367" s="246"/>
      <c r="OJU367" s="246"/>
      <c r="OJV367" s="246"/>
      <c r="OJW367" s="246"/>
      <c r="OJX367" s="246"/>
      <c r="OJY367" s="246"/>
      <c r="OJZ367" s="246"/>
      <c r="OKA367" s="246"/>
      <c r="OKB367" s="246"/>
      <c r="OKC367" s="246"/>
      <c r="OKD367" s="246"/>
      <c r="OKE367" s="246"/>
      <c r="OKF367" s="246"/>
      <c r="OKG367" s="246"/>
      <c r="OKH367" s="246"/>
      <c r="OKI367" s="246"/>
      <c r="OKJ367" s="246"/>
      <c r="OKK367" s="246"/>
      <c r="OKL367" s="246"/>
      <c r="OKM367" s="246"/>
      <c r="OKN367" s="246"/>
      <c r="OKO367" s="246"/>
      <c r="OKP367" s="246"/>
      <c r="OKQ367" s="246"/>
      <c r="OKR367" s="246"/>
      <c r="OKS367" s="246"/>
      <c r="OKT367" s="246"/>
      <c r="OKU367" s="246"/>
      <c r="OKV367" s="246"/>
      <c r="OKW367" s="246"/>
      <c r="OKX367" s="246"/>
      <c r="OKY367" s="246"/>
      <c r="OKZ367" s="246"/>
      <c r="OLA367" s="246"/>
      <c r="OLB367" s="246"/>
      <c r="OLC367" s="246"/>
      <c r="OLD367" s="246"/>
      <c r="OLE367" s="246"/>
      <c r="OLF367" s="246"/>
      <c r="OLG367" s="246"/>
      <c r="OLH367" s="246"/>
      <c r="OLI367" s="246"/>
      <c r="OLJ367" s="246"/>
      <c r="OLK367" s="246"/>
      <c r="OLL367" s="246"/>
      <c r="OLM367" s="246"/>
      <c r="OLN367" s="246"/>
      <c r="OLO367" s="246"/>
      <c r="OLP367" s="246"/>
      <c r="OLQ367" s="246"/>
      <c r="OLR367" s="246"/>
      <c r="OLS367" s="246"/>
      <c r="OLT367" s="246"/>
      <c r="OLU367" s="246"/>
      <c r="OLV367" s="246"/>
      <c r="OLW367" s="246"/>
      <c r="OLX367" s="246"/>
      <c r="OLY367" s="246"/>
      <c r="OLZ367" s="246"/>
      <c r="OMA367" s="246"/>
      <c r="OMB367" s="246"/>
      <c r="OMC367" s="246"/>
      <c r="OMD367" s="246"/>
      <c r="OME367" s="246"/>
      <c r="OMF367" s="246"/>
      <c r="OMG367" s="246"/>
      <c r="OMH367" s="246"/>
      <c r="OMI367" s="246"/>
      <c r="OMJ367" s="246"/>
      <c r="OMK367" s="246"/>
      <c r="OML367" s="246"/>
      <c r="OMM367" s="246"/>
      <c r="OMN367" s="246"/>
      <c r="OMO367" s="246"/>
      <c r="OMP367" s="246"/>
      <c r="OMQ367" s="246"/>
      <c r="OMR367" s="246"/>
      <c r="OMS367" s="246"/>
      <c r="OMT367" s="246"/>
      <c r="OMU367" s="246"/>
      <c r="OMV367" s="246"/>
      <c r="OMW367" s="246"/>
      <c r="OMX367" s="246"/>
      <c r="OMY367" s="246"/>
      <c r="OMZ367" s="246"/>
      <c r="ONA367" s="246"/>
      <c r="ONB367" s="246"/>
      <c r="ONC367" s="246"/>
      <c r="OND367" s="246"/>
      <c r="ONE367" s="246"/>
      <c r="ONF367" s="246"/>
      <c r="ONG367" s="246"/>
      <c r="ONH367" s="246"/>
      <c r="ONI367" s="246"/>
      <c r="ONJ367" s="246"/>
      <c r="ONK367" s="246"/>
      <c r="ONL367" s="246"/>
      <c r="ONM367" s="246"/>
      <c r="ONN367" s="246"/>
      <c r="ONO367" s="246"/>
      <c r="ONP367" s="246"/>
      <c r="ONQ367" s="246"/>
      <c r="ONR367" s="246"/>
      <c r="ONS367" s="246"/>
      <c r="ONT367" s="246"/>
      <c r="ONU367" s="246"/>
      <c r="ONV367" s="246"/>
      <c r="ONW367" s="246"/>
      <c r="ONX367" s="246"/>
      <c r="ONY367" s="246"/>
      <c r="ONZ367" s="246"/>
      <c r="OOA367" s="246"/>
      <c r="OOB367" s="246"/>
      <c r="OOC367" s="246"/>
      <c r="OOD367" s="246"/>
      <c r="OOE367" s="246"/>
      <c r="OOF367" s="246"/>
      <c r="OOG367" s="246"/>
      <c r="OOH367" s="246"/>
      <c r="OOI367" s="246"/>
      <c r="OOJ367" s="246"/>
      <c r="OOK367" s="246"/>
      <c r="OOL367" s="246"/>
      <c r="OOM367" s="246"/>
      <c r="OON367" s="246"/>
      <c r="OOO367" s="246"/>
      <c r="OOP367" s="246"/>
      <c r="OOQ367" s="246"/>
      <c r="OOR367" s="246"/>
      <c r="OOS367" s="246"/>
      <c r="OOT367" s="246"/>
      <c r="OOU367" s="246"/>
      <c r="OOV367" s="246"/>
      <c r="OOW367" s="246"/>
      <c r="OOX367" s="246"/>
      <c r="OOY367" s="246"/>
      <c r="OOZ367" s="246"/>
      <c r="OPA367" s="246"/>
      <c r="OPB367" s="246"/>
      <c r="OPC367" s="246"/>
      <c r="OPD367" s="246"/>
      <c r="OPE367" s="246"/>
      <c r="OPF367" s="246"/>
      <c r="OPG367" s="246"/>
      <c r="OPH367" s="246"/>
      <c r="OPI367" s="246"/>
      <c r="OPJ367" s="246"/>
      <c r="OPK367" s="246"/>
      <c r="OPL367" s="246"/>
      <c r="OPM367" s="246"/>
      <c r="OPN367" s="246"/>
      <c r="OPO367" s="246"/>
      <c r="OPP367" s="246"/>
      <c r="OPQ367" s="246"/>
      <c r="OPR367" s="246"/>
      <c r="OPS367" s="246"/>
      <c r="OPT367" s="246"/>
      <c r="OPU367" s="246"/>
      <c r="OPV367" s="246"/>
      <c r="OPW367" s="246"/>
      <c r="OPX367" s="246"/>
      <c r="OPY367" s="246"/>
      <c r="OPZ367" s="246"/>
      <c r="OQA367" s="246"/>
      <c r="OQB367" s="246"/>
      <c r="OQC367" s="246"/>
      <c r="OQD367" s="246"/>
      <c r="OQE367" s="246"/>
      <c r="OQF367" s="246"/>
      <c r="OQG367" s="246"/>
      <c r="OQH367" s="246"/>
      <c r="OQI367" s="246"/>
      <c r="OQJ367" s="246"/>
      <c r="OQK367" s="246"/>
      <c r="OQL367" s="246"/>
      <c r="OQM367" s="246"/>
      <c r="OQN367" s="246"/>
      <c r="OQO367" s="246"/>
      <c r="OQP367" s="246"/>
      <c r="OQQ367" s="246"/>
      <c r="OQR367" s="246"/>
      <c r="OQS367" s="246"/>
      <c r="OQT367" s="246"/>
      <c r="OQU367" s="246"/>
      <c r="OQV367" s="246"/>
      <c r="OQW367" s="246"/>
      <c r="OQX367" s="246"/>
      <c r="OQY367" s="246"/>
      <c r="OQZ367" s="246"/>
      <c r="ORA367" s="246"/>
      <c r="ORB367" s="246"/>
      <c r="ORC367" s="246"/>
      <c r="ORD367" s="246"/>
      <c r="ORE367" s="246"/>
      <c r="ORF367" s="246"/>
      <c r="ORG367" s="246"/>
      <c r="ORH367" s="246"/>
      <c r="ORI367" s="246"/>
      <c r="ORJ367" s="246"/>
      <c r="ORK367" s="246"/>
      <c r="ORL367" s="246"/>
      <c r="ORM367" s="246"/>
      <c r="ORN367" s="246"/>
      <c r="ORO367" s="246"/>
      <c r="ORP367" s="246"/>
      <c r="ORQ367" s="246"/>
      <c r="ORR367" s="246"/>
      <c r="ORS367" s="246"/>
      <c r="ORT367" s="246"/>
      <c r="ORU367" s="246"/>
      <c r="ORV367" s="246"/>
      <c r="ORW367" s="246"/>
      <c r="ORX367" s="246"/>
      <c r="ORY367" s="246"/>
      <c r="ORZ367" s="246"/>
      <c r="OSA367" s="246"/>
      <c r="OSB367" s="246"/>
      <c r="OSC367" s="246"/>
      <c r="OSD367" s="246"/>
      <c r="OSE367" s="246"/>
      <c r="OSF367" s="246"/>
      <c r="OSG367" s="246"/>
      <c r="OSH367" s="246"/>
      <c r="OSI367" s="246"/>
      <c r="OSJ367" s="246"/>
      <c r="OSK367" s="246"/>
      <c r="OSL367" s="246"/>
      <c r="OSM367" s="246"/>
      <c r="OSN367" s="246"/>
      <c r="OSO367" s="246"/>
      <c r="OSP367" s="246"/>
      <c r="OSQ367" s="246"/>
      <c r="OSR367" s="246"/>
      <c r="OSS367" s="246"/>
      <c r="OST367" s="246"/>
      <c r="OSU367" s="246"/>
      <c r="OSV367" s="246"/>
      <c r="OSW367" s="246"/>
      <c r="OSX367" s="246"/>
      <c r="OSY367" s="246"/>
      <c r="OSZ367" s="246"/>
      <c r="OTA367" s="246"/>
      <c r="OTB367" s="246"/>
      <c r="OTC367" s="246"/>
      <c r="OTD367" s="246"/>
      <c r="OTE367" s="246"/>
      <c r="OTF367" s="246"/>
      <c r="OTG367" s="246"/>
      <c r="OTH367" s="246"/>
      <c r="OTI367" s="246"/>
      <c r="OTJ367" s="246"/>
      <c r="OTK367" s="246"/>
      <c r="OTL367" s="246"/>
      <c r="OTM367" s="246"/>
      <c r="OTN367" s="246"/>
      <c r="OTO367" s="246"/>
      <c r="OTP367" s="246"/>
      <c r="OTQ367" s="246"/>
      <c r="OTR367" s="246"/>
      <c r="OTS367" s="246"/>
      <c r="OTT367" s="246"/>
      <c r="OTU367" s="246"/>
      <c r="OTV367" s="246"/>
      <c r="OTW367" s="246"/>
      <c r="OTX367" s="246"/>
      <c r="OTY367" s="246"/>
      <c r="OTZ367" s="246"/>
      <c r="OUA367" s="246"/>
      <c r="OUB367" s="246"/>
      <c r="OUC367" s="246"/>
      <c r="OUD367" s="246"/>
      <c r="OUE367" s="246"/>
      <c r="OUF367" s="246"/>
      <c r="OUG367" s="246"/>
      <c r="OUH367" s="246"/>
      <c r="OUI367" s="246"/>
      <c r="OUJ367" s="246"/>
      <c r="OUK367" s="246"/>
      <c r="OUL367" s="246"/>
      <c r="OUM367" s="246"/>
      <c r="OUN367" s="246"/>
      <c r="OUO367" s="246"/>
      <c r="OUP367" s="246"/>
      <c r="OUQ367" s="246"/>
      <c r="OUR367" s="246"/>
      <c r="OUS367" s="246"/>
      <c r="OUT367" s="246"/>
      <c r="OUU367" s="246"/>
      <c r="OUV367" s="246"/>
      <c r="OUW367" s="246"/>
      <c r="OUX367" s="246"/>
      <c r="OUY367" s="246"/>
      <c r="OUZ367" s="246"/>
      <c r="OVA367" s="246"/>
      <c r="OVB367" s="246"/>
      <c r="OVC367" s="246"/>
      <c r="OVD367" s="246"/>
      <c r="OVE367" s="246"/>
      <c r="OVF367" s="246"/>
      <c r="OVG367" s="246"/>
      <c r="OVH367" s="246"/>
      <c r="OVI367" s="246"/>
      <c r="OVJ367" s="246"/>
      <c r="OVK367" s="246"/>
      <c r="OVL367" s="246"/>
      <c r="OVM367" s="246"/>
      <c r="OVN367" s="246"/>
      <c r="OVO367" s="246"/>
      <c r="OVP367" s="246"/>
      <c r="OVQ367" s="246"/>
      <c r="OVR367" s="246"/>
      <c r="OVS367" s="246"/>
      <c r="OVT367" s="246"/>
      <c r="OVU367" s="246"/>
      <c r="OVV367" s="246"/>
      <c r="OVW367" s="246"/>
      <c r="OVX367" s="246"/>
      <c r="OVY367" s="246"/>
      <c r="OVZ367" s="246"/>
      <c r="OWA367" s="246"/>
      <c r="OWB367" s="246"/>
      <c r="OWC367" s="246"/>
      <c r="OWD367" s="246"/>
      <c r="OWE367" s="246"/>
      <c r="OWF367" s="246"/>
      <c r="OWG367" s="246"/>
      <c r="OWH367" s="246"/>
      <c r="OWI367" s="246"/>
      <c r="OWJ367" s="246"/>
      <c r="OWK367" s="246"/>
      <c r="OWL367" s="246"/>
      <c r="OWM367" s="246"/>
      <c r="OWN367" s="246"/>
      <c r="OWO367" s="246"/>
      <c r="OWP367" s="246"/>
      <c r="OWQ367" s="246"/>
      <c r="OWR367" s="246"/>
      <c r="OWS367" s="246"/>
      <c r="OWT367" s="246"/>
      <c r="OWU367" s="246"/>
      <c r="OWV367" s="246"/>
      <c r="OWW367" s="246"/>
      <c r="OWX367" s="246"/>
      <c r="OWY367" s="246"/>
      <c r="OWZ367" s="246"/>
      <c r="OXA367" s="246"/>
      <c r="OXB367" s="246"/>
      <c r="OXC367" s="246"/>
      <c r="OXD367" s="246"/>
      <c r="OXE367" s="246"/>
      <c r="OXF367" s="246"/>
      <c r="OXG367" s="246"/>
      <c r="OXH367" s="246"/>
      <c r="OXI367" s="246"/>
      <c r="OXJ367" s="246"/>
      <c r="OXK367" s="246"/>
      <c r="OXL367" s="246"/>
      <c r="OXM367" s="246"/>
      <c r="OXN367" s="246"/>
      <c r="OXO367" s="246"/>
      <c r="OXP367" s="246"/>
      <c r="OXQ367" s="246"/>
      <c r="OXR367" s="246"/>
      <c r="OXS367" s="246"/>
      <c r="OXT367" s="246"/>
      <c r="OXU367" s="246"/>
      <c r="OXV367" s="246"/>
      <c r="OXW367" s="246"/>
      <c r="OXX367" s="246"/>
      <c r="OXY367" s="246"/>
      <c r="OXZ367" s="246"/>
      <c r="OYA367" s="246"/>
      <c r="OYB367" s="246"/>
      <c r="OYC367" s="246"/>
      <c r="OYD367" s="246"/>
      <c r="OYE367" s="246"/>
      <c r="OYF367" s="246"/>
      <c r="OYG367" s="246"/>
      <c r="OYH367" s="246"/>
      <c r="OYI367" s="246"/>
      <c r="OYJ367" s="246"/>
      <c r="OYK367" s="246"/>
      <c r="OYL367" s="246"/>
      <c r="OYM367" s="246"/>
      <c r="OYN367" s="246"/>
      <c r="OYO367" s="246"/>
      <c r="OYP367" s="246"/>
      <c r="OYQ367" s="246"/>
      <c r="OYR367" s="246"/>
      <c r="OYS367" s="246"/>
      <c r="OYT367" s="246"/>
      <c r="OYU367" s="246"/>
      <c r="OYV367" s="246"/>
      <c r="OYW367" s="246"/>
      <c r="OYX367" s="246"/>
      <c r="OYY367" s="246"/>
      <c r="OYZ367" s="246"/>
      <c r="OZA367" s="246"/>
      <c r="OZB367" s="246"/>
      <c r="OZC367" s="246"/>
      <c r="OZD367" s="246"/>
      <c r="OZE367" s="246"/>
      <c r="OZF367" s="246"/>
      <c r="OZG367" s="246"/>
      <c r="OZH367" s="246"/>
      <c r="OZI367" s="246"/>
      <c r="OZJ367" s="246"/>
      <c r="OZK367" s="246"/>
      <c r="OZL367" s="246"/>
      <c r="OZM367" s="246"/>
      <c r="OZN367" s="246"/>
      <c r="OZO367" s="246"/>
      <c r="OZP367" s="246"/>
      <c r="OZQ367" s="246"/>
      <c r="OZR367" s="246"/>
      <c r="OZS367" s="246"/>
      <c r="OZT367" s="246"/>
      <c r="OZU367" s="246"/>
      <c r="OZV367" s="246"/>
      <c r="OZW367" s="246"/>
      <c r="OZX367" s="246"/>
      <c r="OZY367" s="246"/>
      <c r="OZZ367" s="246"/>
      <c r="PAA367" s="246"/>
      <c r="PAB367" s="246"/>
      <c r="PAC367" s="246"/>
      <c r="PAD367" s="246"/>
      <c r="PAE367" s="246"/>
      <c r="PAF367" s="246"/>
      <c r="PAG367" s="246"/>
      <c r="PAH367" s="246"/>
      <c r="PAI367" s="246"/>
      <c r="PAJ367" s="246"/>
      <c r="PAK367" s="246"/>
      <c r="PAL367" s="246"/>
      <c r="PAM367" s="246"/>
      <c r="PAN367" s="246"/>
      <c r="PAO367" s="246"/>
      <c r="PAP367" s="246"/>
      <c r="PAQ367" s="246"/>
      <c r="PAR367" s="246"/>
      <c r="PAS367" s="246"/>
      <c r="PAT367" s="246"/>
      <c r="PAU367" s="246"/>
      <c r="PAV367" s="246"/>
      <c r="PAW367" s="246"/>
      <c r="PAX367" s="246"/>
      <c r="PAY367" s="246"/>
      <c r="PAZ367" s="246"/>
      <c r="PBA367" s="246"/>
      <c r="PBB367" s="246"/>
      <c r="PBC367" s="246"/>
      <c r="PBD367" s="246"/>
      <c r="PBE367" s="246"/>
      <c r="PBF367" s="246"/>
      <c r="PBG367" s="246"/>
      <c r="PBH367" s="246"/>
      <c r="PBI367" s="246"/>
      <c r="PBJ367" s="246"/>
      <c r="PBK367" s="246"/>
      <c r="PBL367" s="246"/>
      <c r="PBM367" s="246"/>
      <c r="PBN367" s="246"/>
      <c r="PBO367" s="246"/>
      <c r="PBP367" s="246"/>
      <c r="PBQ367" s="246"/>
      <c r="PBR367" s="246"/>
      <c r="PBS367" s="246"/>
      <c r="PBT367" s="246"/>
      <c r="PBU367" s="246"/>
      <c r="PBV367" s="246"/>
      <c r="PBW367" s="246"/>
      <c r="PBX367" s="246"/>
      <c r="PBY367" s="246"/>
      <c r="PBZ367" s="246"/>
      <c r="PCA367" s="246"/>
      <c r="PCB367" s="246"/>
      <c r="PCC367" s="246"/>
      <c r="PCD367" s="246"/>
      <c r="PCE367" s="246"/>
      <c r="PCF367" s="246"/>
      <c r="PCG367" s="246"/>
      <c r="PCH367" s="246"/>
      <c r="PCI367" s="246"/>
      <c r="PCJ367" s="246"/>
      <c r="PCK367" s="246"/>
      <c r="PCL367" s="246"/>
      <c r="PCM367" s="246"/>
      <c r="PCN367" s="246"/>
      <c r="PCO367" s="246"/>
      <c r="PCP367" s="246"/>
      <c r="PCQ367" s="246"/>
      <c r="PCR367" s="246"/>
      <c r="PCS367" s="246"/>
      <c r="PCT367" s="246"/>
      <c r="PCU367" s="246"/>
      <c r="PCV367" s="246"/>
      <c r="PCW367" s="246"/>
      <c r="PCX367" s="246"/>
      <c r="PCY367" s="246"/>
      <c r="PCZ367" s="246"/>
      <c r="PDA367" s="246"/>
      <c r="PDB367" s="246"/>
      <c r="PDC367" s="246"/>
      <c r="PDD367" s="246"/>
      <c r="PDE367" s="246"/>
      <c r="PDF367" s="246"/>
      <c r="PDG367" s="246"/>
      <c r="PDH367" s="246"/>
      <c r="PDI367" s="246"/>
      <c r="PDJ367" s="246"/>
      <c r="PDK367" s="246"/>
      <c r="PDL367" s="246"/>
      <c r="PDM367" s="246"/>
      <c r="PDN367" s="246"/>
      <c r="PDO367" s="246"/>
      <c r="PDP367" s="246"/>
      <c r="PDQ367" s="246"/>
      <c r="PDR367" s="246"/>
      <c r="PDS367" s="246"/>
      <c r="PDT367" s="246"/>
      <c r="PDU367" s="246"/>
      <c r="PDV367" s="246"/>
      <c r="PDW367" s="246"/>
      <c r="PDX367" s="246"/>
      <c r="PDY367" s="246"/>
      <c r="PDZ367" s="246"/>
      <c r="PEA367" s="246"/>
      <c r="PEB367" s="246"/>
      <c r="PEC367" s="246"/>
      <c r="PED367" s="246"/>
      <c r="PEE367" s="246"/>
      <c r="PEF367" s="246"/>
      <c r="PEG367" s="246"/>
      <c r="PEH367" s="246"/>
      <c r="PEI367" s="246"/>
      <c r="PEJ367" s="246"/>
      <c r="PEK367" s="246"/>
      <c r="PEL367" s="246"/>
      <c r="PEM367" s="246"/>
      <c r="PEN367" s="246"/>
      <c r="PEO367" s="246"/>
      <c r="PEP367" s="246"/>
      <c r="PEQ367" s="246"/>
      <c r="PER367" s="246"/>
      <c r="PES367" s="246"/>
      <c r="PET367" s="246"/>
      <c r="PEU367" s="246"/>
      <c r="PEV367" s="246"/>
      <c r="PEW367" s="246"/>
      <c r="PEX367" s="246"/>
      <c r="PEY367" s="246"/>
      <c r="PEZ367" s="246"/>
      <c r="PFA367" s="246"/>
      <c r="PFB367" s="246"/>
      <c r="PFC367" s="246"/>
      <c r="PFD367" s="246"/>
      <c r="PFE367" s="246"/>
      <c r="PFF367" s="246"/>
      <c r="PFG367" s="246"/>
      <c r="PFH367" s="246"/>
      <c r="PFI367" s="246"/>
      <c r="PFJ367" s="246"/>
      <c r="PFK367" s="246"/>
      <c r="PFL367" s="246"/>
      <c r="PFM367" s="246"/>
      <c r="PFN367" s="246"/>
      <c r="PFO367" s="246"/>
      <c r="PFP367" s="246"/>
      <c r="PFQ367" s="246"/>
      <c r="PFR367" s="246"/>
      <c r="PFS367" s="246"/>
      <c r="PFT367" s="246"/>
      <c r="PFU367" s="246"/>
      <c r="PFV367" s="246"/>
      <c r="PFW367" s="246"/>
      <c r="PFX367" s="246"/>
      <c r="PFY367" s="246"/>
      <c r="PFZ367" s="246"/>
      <c r="PGA367" s="246"/>
      <c r="PGB367" s="246"/>
      <c r="PGC367" s="246"/>
      <c r="PGD367" s="246"/>
      <c r="PGE367" s="246"/>
      <c r="PGF367" s="246"/>
      <c r="PGG367" s="246"/>
      <c r="PGH367" s="246"/>
      <c r="PGI367" s="246"/>
      <c r="PGJ367" s="246"/>
      <c r="PGK367" s="246"/>
      <c r="PGL367" s="246"/>
      <c r="PGM367" s="246"/>
      <c r="PGN367" s="246"/>
      <c r="PGO367" s="246"/>
      <c r="PGP367" s="246"/>
      <c r="PGQ367" s="246"/>
      <c r="PGR367" s="246"/>
      <c r="PGS367" s="246"/>
      <c r="PGT367" s="246"/>
      <c r="PGU367" s="246"/>
      <c r="PGV367" s="246"/>
      <c r="PGW367" s="246"/>
      <c r="PGX367" s="246"/>
      <c r="PGY367" s="246"/>
      <c r="PGZ367" s="246"/>
      <c r="PHA367" s="246"/>
      <c r="PHB367" s="246"/>
      <c r="PHC367" s="246"/>
      <c r="PHD367" s="246"/>
      <c r="PHE367" s="246"/>
      <c r="PHF367" s="246"/>
      <c r="PHG367" s="246"/>
      <c r="PHH367" s="246"/>
      <c r="PHI367" s="246"/>
      <c r="PHJ367" s="246"/>
      <c r="PHK367" s="246"/>
      <c r="PHL367" s="246"/>
      <c r="PHM367" s="246"/>
      <c r="PHN367" s="246"/>
      <c r="PHO367" s="246"/>
      <c r="PHP367" s="246"/>
      <c r="PHQ367" s="246"/>
      <c r="PHR367" s="246"/>
      <c r="PHS367" s="246"/>
      <c r="PHT367" s="246"/>
      <c r="PHU367" s="246"/>
      <c r="PHV367" s="246"/>
      <c r="PHW367" s="246"/>
      <c r="PHX367" s="246"/>
      <c r="PHY367" s="246"/>
      <c r="PHZ367" s="246"/>
      <c r="PIA367" s="246"/>
      <c r="PIB367" s="246"/>
      <c r="PIC367" s="246"/>
      <c r="PID367" s="246"/>
      <c r="PIE367" s="246"/>
      <c r="PIF367" s="246"/>
      <c r="PIG367" s="246"/>
      <c r="PIH367" s="246"/>
      <c r="PII367" s="246"/>
      <c r="PIJ367" s="246"/>
      <c r="PIK367" s="246"/>
      <c r="PIL367" s="246"/>
      <c r="PIM367" s="246"/>
      <c r="PIN367" s="246"/>
      <c r="PIO367" s="246"/>
      <c r="PIP367" s="246"/>
      <c r="PIQ367" s="246"/>
      <c r="PIR367" s="246"/>
      <c r="PIS367" s="246"/>
      <c r="PIT367" s="246"/>
      <c r="PIU367" s="246"/>
      <c r="PIV367" s="246"/>
      <c r="PIW367" s="246"/>
      <c r="PIX367" s="246"/>
      <c r="PIY367" s="246"/>
      <c r="PIZ367" s="246"/>
      <c r="PJA367" s="246"/>
      <c r="PJB367" s="246"/>
      <c r="PJC367" s="246"/>
      <c r="PJD367" s="246"/>
      <c r="PJE367" s="246"/>
      <c r="PJF367" s="246"/>
      <c r="PJG367" s="246"/>
      <c r="PJH367" s="246"/>
      <c r="PJI367" s="246"/>
      <c r="PJJ367" s="246"/>
      <c r="PJK367" s="246"/>
      <c r="PJL367" s="246"/>
      <c r="PJM367" s="246"/>
      <c r="PJN367" s="246"/>
      <c r="PJO367" s="246"/>
      <c r="PJP367" s="246"/>
      <c r="PJQ367" s="246"/>
      <c r="PJR367" s="246"/>
      <c r="PJS367" s="246"/>
      <c r="PJT367" s="246"/>
      <c r="PJU367" s="246"/>
      <c r="PJV367" s="246"/>
      <c r="PJW367" s="246"/>
      <c r="PJX367" s="246"/>
      <c r="PJY367" s="246"/>
      <c r="PJZ367" s="246"/>
      <c r="PKA367" s="246"/>
      <c r="PKB367" s="246"/>
      <c r="PKC367" s="246"/>
      <c r="PKD367" s="246"/>
      <c r="PKE367" s="246"/>
      <c r="PKF367" s="246"/>
      <c r="PKG367" s="246"/>
      <c r="PKH367" s="246"/>
      <c r="PKI367" s="246"/>
      <c r="PKJ367" s="246"/>
      <c r="PKK367" s="246"/>
      <c r="PKL367" s="246"/>
      <c r="PKM367" s="246"/>
      <c r="PKN367" s="246"/>
      <c r="PKO367" s="246"/>
      <c r="PKP367" s="246"/>
      <c r="PKQ367" s="246"/>
      <c r="PKR367" s="246"/>
      <c r="PKS367" s="246"/>
      <c r="PKT367" s="246"/>
      <c r="PKU367" s="246"/>
      <c r="PKV367" s="246"/>
      <c r="PKW367" s="246"/>
      <c r="PKX367" s="246"/>
      <c r="PKY367" s="246"/>
      <c r="PKZ367" s="246"/>
      <c r="PLA367" s="246"/>
      <c r="PLB367" s="246"/>
      <c r="PLC367" s="246"/>
      <c r="PLD367" s="246"/>
      <c r="PLE367" s="246"/>
      <c r="PLF367" s="246"/>
      <c r="PLG367" s="246"/>
      <c r="PLH367" s="246"/>
      <c r="PLI367" s="246"/>
      <c r="PLJ367" s="246"/>
      <c r="PLK367" s="246"/>
      <c r="PLL367" s="246"/>
      <c r="PLM367" s="246"/>
      <c r="PLN367" s="246"/>
      <c r="PLO367" s="246"/>
      <c r="PLP367" s="246"/>
      <c r="PLQ367" s="246"/>
      <c r="PLR367" s="246"/>
      <c r="PLS367" s="246"/>
      <c r="PLT367" s="246"/>
      <c r="PLU367" s="246"/>
      <c r="PLV367" s="246"/>
      <c r="PLW367" s="246"/>
      <c r="PLX367" s="246"/>
      <c r="PLY367" s="246"/>
      <c r="PLZ367" s="246"/>
      <c r="PMA367" s="246"/>
      <c r="PMB367" s="246"/>
      <c r="PMC367" s="246"/>
      <c r="PMD367" s="246"/>
      <c r="PME367" s="246"/>
      <c r="PMF367" s="246"/>
      <c r="PMG367" s="246"/>
      <c r="PMH367" s="246"/>
      <c r="PMI367" s="246"/>
      <c r="PMJ367" s="246"/>
      <c r="PMK367" s="246"/>
      <c r="PML367" s="246"/>
      <c r="PMM367" s="246"/>
      <c r="PMN367" s="246"/>
      <c r="PMO367" s="246"/>
      <c r="PMP367" s="246"/>
      <c r="PMQ367" s="246"/>
      <c r="PMR367" s="246"/>
      <c r="PMS367" s="246"/>
      <c r="PMT367" s="246"/>
      <c r="PMU367" s="246"/>
      <c r="PMV367" s="246"/>
      <c r="PMW367" s="246"/>
      <c r="PMX367" s="246"/>
      <c r="PMY367" s="246"/>
      <c r="PMZ367" s="246"/>
      <c r="PNA367" s="246"/>
      <c r="PNB367" s="246"/>
      <c r="PNC367" s="246"/>
      <c r="PND367" s="246"/>
      <c r="PNE367" s="246"/>
      <c r="PNF367" s="246"/>
      <c r="PNG367" s="246"/>
      <c r="PNH367" s="246"/>
      <c r="PNI367" s="246"/>
      <c r="PNJ367" s="246"/>
      <c r="PNK367" s="246"/>
      <c r="PNL367" s="246"/>
      <c r="PNM367" s="246"/>
      <c r="PNN367" s="246"/>
      <c r="PNO367" s="246"/>
      <c r="PNP367" s="246"/>
      <c r="PNQ367" s="246"/>
      <c r="PNR367" s="246"/>
      <c r="PNS367" s="246"/>
      <c r="PNT367" s="246"/>
      <c r="PNU367" s="246"/>
      <c r="PNV367" s="246"/>
      <c r="PNW367" s="246"/>
      <c r="PNX367" s="246"/>
      <c r="PNY367" s="246"/>
      <c r="PNZ367" s="246"/>
      <c r="POA367" s="246"/>
      <c r="POB367" s="246"/>
      <c r="POC367" s="246"/>
      <c r="POD367" s="246"/>
      <c r="POE367" s="246"/>
      <c r="POF367" s="246"/>
      <c r="POG367" s="246"/>
      <c r="POH367" s="246"/>
      <c r="POI367" s="246"/>
      <c r="POJ367" s="246"/>
      <c r="POK367" s="246"/>
      <c r="POL367" s="246"/>
      <c r="POM367" s="246"/>
      <c r="PON367" s="246"/>
      <c r="POO367" s="246"/>
      <c r="POP367" s="246"/>
      <c r="POQ367" s="246"/>
      <c r="POR367" s="246"/>
      <c r="POS367" s="246"/>
      <c r="POT367" s="246"/>
      <c r="POU367" s="246"/>
      <c r="POV367" s="246"/>
      <c r="POW367" s="246"/>
      <c r="POX367" s="246"/>
      <c r="POY367" s="246"/>
      <c r="POZ367" s="246"/>
      <c r="PPA367" s="246"/>
      <c r="PPB367" s="246"/>
      <c r="PPC367" s="246"/>
      <c r="PPD367" s="246"/>
      <c r="PPE367" s="246"/>
      <c r="PPF367" s="246"/>
      <c r="PPG367" s="246"/>
      <c r="PPH367" s="246"/>
      <c r="PPI367" s="246"/>
      <c r="PPJ367" s="246"/>
      <c r="PPK367" s="246"/>
      <c r="PPL367" s="246"/>
      <c r="PPM367" s="246"/>
      <c r="PPN367" s="246"/>
      <c r="PPO367" s="246"/>
      <c r="PPP367" s="246"/>
      <c r="PPQ367" s="246"/>
      <c r="PPR367" s="246"/>
      <c r="PPS367" s="246"/>
      <c r="PPT367" s="246"/>
      <c r="PPU367" s="246"/>
      <c r="PPV367" s="246"/>
      <c r="PPW367" s="246"/>
      <c r="PPX367" s="246"/>
      <c r="PPY367" s="246"/>
      <c r="PPZ367" s="246"/>
      <c r="PQA367" s="246"/>
      <c r="PQB367" s="246"/>
      <c r="PQC367" s="246"/>
      <c r="PQD367" s="246"/>
      <c r="PQE367" s="246"/>
      <c r="PQF367" s="246"/>
      <c r="PQG367" s="246"/>
      <c r="PQH367" s="246"/>
      <c r="PQI367" s="246"/>
      <c r="PQJ367" s="246"/>
      <c r="PQK367" s="246"/>
      <c r="PQL367" s="246"/>
      <c r="PQM367" s="246"/>
      <c r="PQN367" s="246"/>
      <c r="PQO367" s="246"/>
      <c r="PQP367" s="246"/>
      <c r="PQQ367" s="246"/>
      <c r="PQR367" s="246"/>
      <c r="PQS367" s="246"/>
      <c r="PQT367" s="246"/>
      <c r="PQU367" s="246"/>
      <c r="PQV367" s="246"/>
      <c r="PQW367" s="246"/>
      <c r="PQX367" s="246"/>
      <c r="PQY367" s="246"/>
      <c r="PQZ367" s="246"/>
      <c r="PRA367" s="246"/>
      <c r="PRB367" s="246"/>
      <c r="PRC367" s="246"/>
      <c r="PRD367" s="246"/>
      <c r="PRE367" s="246"/>
      <c r="PRF367" s="246"/>
      <c r="PRG367" s="246"/>
      <c r="PRH367" s="246"/>
      <c r="PRI367" s="246"/>
      <c r="PRJ367" s="246"/>
      <c r="PRK367" s="246"/>
      <c r="PRL367" s="246"/>
      <c r="PRM367" s="246"/>
      <c r="PRN367" s="246"/>
      <c r="PRO367" s="246"/>
      <c r="PRP367" s="246"/>
      <c r="PRQ367" s="246"/>
      <c r="PRR367" s="246"/>
      <c r="PRS367" s="246"/>
      <c r="PRT367" s="246"/>
      <c r="PRU367" s="246"/>
      <c r="PRV367" s="246"/>
      <c r="PRW367" s="246"/>
      <c r="PRX367" s="246"/>
      <c r="PRY367" s="246"/>
      <c r="PRZ367" s="246"/>
      <c r="PSA367" s="246"/>
      <c r="PSB367" s="246"/>
      <c r="PSC367" s="246"/>
      <c r="PSD367" s="246"/>
      <c r="PSE367" s="246"/>
      <c r="PSF367" s="246"/>
      <c r="PSG367" s="246"/>
      <c r="PSH367" s="246"/>
      <c r="PSI367" s="246"/>
      <c r="PSJ367" s="246"/>
      <c r="PSK367" s="246"/>
      <c r="PSL367" s="246"/>
      <c r="PSM367" s="246"/>
      <c r="PSN367" s="246"/>
      <c r="PSO367" s="246"/>
      <c r="PSP367" s="246"/>
      <c r="PSQ367" s="246"/>
      <c r="PSR367" s="246"/>
      <c r="PSS367" s="246"/>
      <c r="PST367" s="246"/>
      <c r="PSU367" s="246"/>
      <c r="PSV367" s="246"/>
      <c r="PSW367" s="246"/>
      <c r="PSX367" s="246"/>
      <c r="PSY367" s="246"/>
      <c r="PSZ367" s="246"/>
      <c r="PTA367" s="246"/>
      <c r="PTB367" s="246"/>
      <c r="PTC367" s="246"/>
      <c r="PTD367" s="246"/>
      <c r="PTE367" s="246"/>
      <c r="PTF367" s="246"/>
      <c r="PTG367" s="246"/>
      <c r="PTH367" s="246"/>
      <c r="PTI367" s="246"/>
      <c r="PTJ367" s="246"/>
      <c r="PTK367" s="246"/>
      <c r="PTL367" s="246"/>
      <c r="PTM367" s="246"/>
      <c r="PTN367" s="246"/>
      <c r="PTO367" s="246"/>
      <c r="PTP367" s="246"/>
      <c r="PTQ367" s="246"/>
      <c r="PTR367" s="246"/>
      <c r="PTS367" s="246"/>
      <c r="PTT367" s="246"/>
      <c r="PTU367" s="246"/>
      <c r="PTV367" s="246"/>
      <c r="PTW367" s="246"/>
      <c r="PTX367" s="246"/>
      <c r="PTY367" s="246"/>
      <c r="PTZ367" s="246"/>
      <c r="PUA367" s="246"/>
      <c r="PUB367" s="246"/>
      <c r="PUC367" s="246"/>
      <c r="PUD367" s="246"/>
      <c r="PUE367" s="246"/>
      <c r="PUF367" s="246"/>
      <c r="PUG367" s="246"/>
      <c r="PUH367" s="246"/>
      <c r="PUI367" s="246"/>
      <c r="PUJ367" s="246"/>
      <c r="PUK367" s="246"/>
      <c r="PUL367" s="246"/>
      <c r="PUM367" s="246"/>
      <c r="PUN367" s="246"/>
      <c r="PUO367" s="246"/>
      <c r="PUP367" s="246"/>
      <c r="PUQ367" s="246"/>
      <c r="PUR367" s="246"/>
      <c r="PUS367" s="246"/>
      <c r="PUT367" s="246"/>
      <c r="PUU367" s="246"/>
      <c r="PUV367" s="246"/>
      <c r="PUW367" s="246"/>
      <c r="PUX367" s="246"/>
      <c r="PUY367" s="246"/>
      <c r="PUZ367" s="246"/>
      <c r="PVA367" s="246"/>
      <c r="PVB367" s="246"/>
      <c r="PVC367" s="246"/>
      <c r="PVD367" s="246"/>
      <c r="PVE367" s="246"/>
      <c r="PVF367" s="246"/>
      <c r="PVG367" s="246"/>
      <c r="PVH367" s="246"/>
      <c r="PVI367" s="246"/>
      <c r="PVJ367" s="246"/>
      <c r="PVK367" s="246"/>
      <c r="PVL367" s="246"/>
      <c r="PVM367" s="246"/>
      <c r="PVN367" s="246"/>
      <c r="PVO367" s="246"/>
      <c r="PVP367" s="246"/>
      <c r="PVQ367" s="246"/>
      <c r="PVR367" s="246"/>
      <c r="PVS367" s="246"/>
      <c r="PVT367" s="246"/>
      <c r="PVU367" s="246"/>
      <c r="PVV367" s="246"/>
      <c r="PVW367" s="246"/>
      <c r="PVX367" s="246"/>
      <c r="PVY367" s="246"/>
      <c r="PVZ367" s="246"/>
      <c r="PWA367" s="246"/>
      <c r="PWB367" s="246"/>
      <c r="PWC367" s="246"/>
      <c r="PWD367" s="246"/>
      <c r="PWE367" s="246"/>
      <c r="PWF367" s="246"/>
      <c r="PWG367" s="246"/>
      <c r="PWH367" s="246"/>
      <c r="PWI367" s="246"/>
      <c r="PWJ367" s="246"/>
      <c r="PWK367" s="246"/>
      <c r="PWL367" s="246"/>
      <c r="PWM367" s="246"/>
      <c r="PWN367" s="246"/>
      <c r="PWO367" s="246"/>
      <c r="PWP367" s="246"/>
      <c r="PWQ367" s="246"/>
      <c r="PWR367" s="246"/>
      <c r="PWS367" s="246"/>
      <c r="PWT367" s="246"/>
      <c r="PWU367" s="246"/>
      <c r="PWV367" s="246"/>
      <c r="PWW367" s="246"/>
      <c r="PWX367" s="246"/>
      <c r="PWY367" s="246"/>
      <c r="PWZ367" s="246"/>
      <c r="PXA367" s="246"/>
      <c r="PXB367" s="246"/>
      <c r="PXC367" s="246"/>
      <c r="PXD367" s="246"/>
      <c r="PXE367" s="246"/>
      <c r="PXF367" s="246"/>
      <c r="PXG367" s="246"/>
      <c r="PXH367" s="246"/>
      <c r="PXI367" s="246"/>
      <c r="PXJ367" s="246"/>
      <c r="PXK367" s="246"/>
      <c r="PXL367" s="246"/>
      <c r="PXM367" s="246"/>
      <c r="PXN367" s="246"/>
      <c r="PXO367" s="246"/>
      <c r="PXP367" s="246"/>
      <c r="PXQ367" s="246"/>
      <c r="PXR367" s="246"/>
      <c r="PXS367" s="246"/>
      <c r="PXT367" s="246"/>
      <c r="PXU367" s="246"/>
      <c r="PXV367" s="246"/>
      <c r="PXW367" s="246"/>
      <c r="PXX367" s="246"/>
      <c r="PXY367" s="246"/>
      <c r="PXZ367" s="246"/>
      <c r="PYA367" s="246"/>
      <c r="PYB367" s="246"/>
      <c r="PYC367" s="246"/>
      <c r="PYD367" s="246"/>
      <c r="PYE367" s="246"/>
      <c r="PYF367" s="246"/>
      <c r="PYG367" s="246"/>
      <c r="PYH367" s="246"/>
      <c r="PYI367" s="246"/>
      <c r="PYJ367" s="246"/>
      <c r="PYK367" s="246"/>
      <c r="PYL367" s="246"/>
      <c r="PYM367" s="246"/>
      <c r="PYN367" s="246"/>
      <c r="PYO367" s="246"/>
      <c r="PYP367" s="246"/>
      <c r="PYQ367" s="246"/>
      <c r="PYR367" s="246"/>
      <c r="PYS367" s="246"/>
      <c r="PYT367" s="246"/>
      <c r="PYU367" s="246"/>
      <c r="PYV367" s="246"/>
      <c r="PYW367" s="246"/>
      <c r="PYX367" s="246"/>
      <c r="PYY367" s="246"/>
      <c r="PYZ367" s="246"/>
      <c r="PZA367" s="246"/>
      <c r="PZB367" s="246"/>
      <c r="PZC367" s="246"/>
      <c r="PZD367" s="246"/>
      <c r="PZE367" s="246"/>
      <c r="PZF367" s="246"/>
      <c r="PZG367" s="246"/>
      <c r="PZH367" s="246"/>
      <c r="PZI367" s="246"/>
      <c r="PZJ367" s="246"/>
      <c r="PZK367" s="246"/>
      <c r="PZL367" s="246"/>
      <c r="PZM367" s="246"/>
      <c r="PZN367" s="246"/>
      <c r="PZO367" s="246"/>
      <c r="PZP367" s="246"/>
      <c r="PZQ367" s="246"/>
      <c r="PZR367" s="246"/>
      <c r="PZS367" s="246"/>
      <c r="PZT367" s="246"/>
      <c r="PZU367" s="246"/>
      <c r="PZV367" s="246"/>
      <c r="PZW367" s="246"/>
      <c r="PZX367" s="246"/>
      <c r="PZY367" s="246"/>
      <c r="PZZ367" s="246"/>
      <c r="QAA367" s="246"/>
      <c r="QAB367" s="246"/>
      <c r="QAC367" s="246"/>
      <c r="QAD367" s="246"/>
      <c r="QAE367" s="246"/>
      <c r="QAF367" s="246"/>
      <c r="QAG367" s="246"/>
      <c r="QAH367" s="246"/>
      <c r="QAI367" s="246"/>
      <c r="QAJ367" s="246"/>
      <c r="QAK367" s="246"/>
      <c r="QAL367" s="246"/>
      <c r="QAM367" s="246"/>
      <c r="QAN367" s="246"/>
      <c r="QAO367" s="246"/>
      <c r="QAP367" s="246"/>
      <c r="QAQ367" s="246"/>
      <c r="QAR367" s="246"/>
      <c r="QAS367" s="246"/>
      <c r="QAT367" s="246"/>
      <c r="QAU367" s="246"/>
      <c r="QAV367" s="246"/>
      <c r="QAW367" s="246"/>
      <c r="QAX367" s="246"/>
      <c r="QAY367" s="246"/>
      <c r="QAZ367" s="246"/>
      <c r="QBA367" s="246"/>
      <c r="QBB367" s="246"/>
      <c r="QBC367" s="246"/>
      <c r="QBD367" s="246"/>
      <c r="QBE367" s="246"/>
      <c r="QBF367" s="246"/>
      <c r="QBG367" s="246"/>
      <c r="QBH367" s="246"/>
      <c r="QBI367" s="246"/>
      <c r="QBJ367" s="246"/>
      <c r="QBK367" s="246"/>
      <c r="QBL367" s="246"/>
      <c r="QBM367" s="246"/>
      <c r="QBN367" s="246"/>
      <c r="QBO367" s="246"/>
      <c r="QBP367" s="246"/>
      <c r="QBQ367" s="246"/>
      <c r="QBR367" s="246"/>
      <c r="QBS367" s="246"/>
      <c r="QBT367" s="246"/>
      <c r="QBU367" s="246"/>
      <c r="QBV367" s="246"/>
      <c r="QBW367" s="246"/>
      <c r="QBX367" s="246"/>
      <c r="QBY367" s="246"/>
      <c r="QBZ367" s="246"/>
      <c r="QCA367" s="246"/>
      <c r="QCB367" s="246"/>
      <c r="QCC367" s="246"/>
      <c r="QCD367" s="246"/>
      <c r="QCE367" s="246"/>
      <c r="QCF367" s="246"/>
      <c r="QCG367" s="246"/>
      <c r="QCH367" s="246"/>
      <c r="QCI367" s="246"/>
      <c r="QCJ367" s="246"/>
      <c r="QCK367" s="246"/>
      <c r="QCL367" s="246"/>
      <c r="QCM367" s="246"/>
      <c r="QCN367" s="246"/>
      <c r="QCO367" s="246"/>
      <c r="QCP367" s="246"/>
      <c r="QCQ367" s="246"/>
      <c r="QCR367" s="246"/>
      <c r="QCS367" s="246"/>
      <c r="QCT367" s="246"/>
      <c r="QCU367" s="246"/>
      <c r="QCV367" s="246"/>
      <c r="QCW367" s="246"/>
      <c r="QCX367" s="246"/>
      <c r="QCY367" s="246"/>
      <c r="QCZ367" s="246"/>
      <c r="QDA367" s="246"/>
      <c r="QDB367" s="246"/>
      <c r="QDC367" s="246"/>
      <c r="QDD367" s="246"/>
      <c r="QDE367" s="246"/>
      <c r="QDF367" s="246"/>
      <c r="QDG367" s="246"/>
      <c r="QDH367" s="246"/>
      <c r="QDI367" s="246"/>
      <c r="QDJ367" s="246"/>
      <c r="QDK367" s="246"/>
      <c r="QDL367" s="246"/>
      <c r="QDM367" s="246"/>
      <c r="QDN367" s="246"/>
      <c r="QDO367" s="246"/>
      <c r="QDP367" s="246"/>
      <c r="QDQ367" s="246"/>
      <c r="QDR367" s="246"/>
      <c r="QDS367" s="246"/>
      <c r="QDT367" s="246"/>
      <c r="QDU367" s="246"/>
      <c r="QDV367" s="246"/>
      <c r="QDW367" s="246"/>
      <c r="QDX367" s="246"/>
      <c r="QDY367" s="246"/>
      <c r="QDZ367" s="246"/>
      <c r="QEA367" s="246"/>
      <c r="QEB367" s="246"/>
      <c r="QEC367" s="246"/>
      <c r="QED367" s="246"/>
      <c r="QEE367" s="246"/>
      <c r="QEF367" s="246"/>
      <c r="QEG367" s="246"/>
      <c r="QEH367" s="246"/>
      <c r="QEI367" s="246"/>
      <c r="QEJ367" s="246"/>
      <c r="QEK367" s="246"/>
      <c r="QEL367" s="246"/>
      <c r="QEM367" s="246"/>
      <c r="QEN367" s="246"/>
      <c r="QEO367" s="246"/>
      <c r="QEP367" s="246"/>
      <c r="QEQ367" s="246"/>
      <c r="QER367" s="246"/>
      <c r="QES367" s="246"/>
      <c r="QET367" s="246"/>
      <c r="QEU367" s="246"/>
      <c r="QEV367" s="246"/>
      <c r="QEW367" s="246"/>
      <c r="QEX367" s="246"/>
      <c r="QEY367" s="246"/>
      <c r="QEZ367" s="246"/>
      <c r="QFA367" s="246"/>
      <c r="QFB367" s="246"/>
      <c r="QFC367" s="246"/>
      <c r="QFD367" s="246"/>
      <c r="QFE367" s="246"/>
      <c r="QFF367" s="246"/>
      <c r="QFG367" s="246"/>
      <c r="QFH367" s="246"/>
      <c r="QFI367" s="246"/>
      <c r="QFJ367" s="246"/>
      <c r="QFK367" s="246"/>
      <c r="QFL367" s="246"/>
      <c r="QFM367" s="246"/>
      <c r="QFN367" s="246"/>
      <c r="QFO367" s="246"/>
      <c r="QFP367" s="246"/>
      <c r="QFQ367" s="246"/>
      <c r="QFR367" s="246"/>
      <c r="QFS367" s="246"/>
      <c r="QFT367" s="246"/>
      <c r="QFU367" s="246"/>
      <c r="QFV367" s="246"/>
      <c r="QFW367" s="246"/>
      <c r="QFX367" s="246"/>
      <c r="QFY367" s="246"/>
      <c r="QFZ367" s="246"/>
      <c r="QGA367" s="246"/>
      <c r="QGB367" s="246"/>
      <c r="QGC367" s="246"/>
      <c r="QGD367" s="246"/>
      <c r="QGE367" s="246"/>
      <c r="QGF367" s="246"/>
      <c r="QGG367" s="246"/>
      <c r="QGH367" s="246"/>
      <c r="QGI367" s="246"/>
      <c r="QGJ367" s="246"/>
      <c r="QGK367" s="246"/>
      <c r="QGL367" s="246"/>
      <c r="QGM367" s="246"/>
      <c r="QGN367" s="246"/>
      <c r="QGO367" s="246"/>
      <c r="QGP367" s="246"/>
      <c r="QGQ367" s="246"/>
      <c r="QGR367" s="246"/>
      <c r="QGS367" s="246"/>
      <c r="QGT367" s="246"/>
      <c r="QGU367" s="246"/>
      <c r="QGV367" s="246"/>
      <c r="QGW367" s="246"/>
      <c r="QGX367" s="246"/>
      <c r="QGY367" s="246"/>
      <c r="QGZ367" s="246"/>
      <c r="QHA367" s="246"/>
      <c r="QHB367" s="246"/>
      <c r="QHC367" s="246"/>
      <c r="QHD367" s="246"/>
      <c r="QHE367" s="246"/>
      <c r="QHF367" s="246"/>
      <c r="QHG367" s="246"/>
      <c r="QHH367" s="246"/>
      <c r="QHI367" s="246"/>
      <c r="QHJ367" s="246"/>
      <c r="QHK367" s="246"/>
      <c r="QHL367" s="246"/>
      <c r="QHM367" s="246"/>
      <c r="QHN367" s="246"/>
      <c r="QHO367" s="246"/>
      <c r="QHP367" s="246"/>
      <c r="QHQ367" s="246"/>
      <c r="QHR367" s="246"/>
      <c r="QHS367" s="246"/>
      <c r="QHT367" s="246"/>
      <c r="QHU367" s="246"/>
      <c r="QHV367" s="246"/>
      <c r="QHW367" s="246"/>
      <c r="QHX367" s="246"/>
      <c r="QHY367" s="246"/>
      <c r="QHZ367" s="246"/>
      <c r="QIA367" s="246"/>
      <c r="QIB367" s="246"/>
      <c r="QIC367" s="246"/>
      <c r="QID367" s="246"/>
      <c r="QIE367" s="246"/>
      <c r="QIF367" s="246"/>
      <c r="QIG367" s="246"/>
      <c r="QIH367" s="246"/>
      <c r="QII367" s="246"/>
      <c r="QIJ367" s="246"/>
      <c r="QIK367" s="246"/>
      <c r="QIL367" s="246"/>
      <c r="QIM367" s="246"/>
      <c r="QIN367" s="246"/>
      <c r="QIO367" s="246"/>
      <c r="QIP367" s="246"/>
      <c r="QIQ367" s="246"/>
      <c r="QIR367" s="246"/>
      <c r="QIS367" s="246"/>
      <c r="QIT367" s="246"/>
      <c r="QIU367" s="246"/>
      <c r="QIV367" s="246"/>
      <c r="QIW367" s="246"/>
      <c r="QIX367" s="246"/>
      <c r="QIY367" s="246"/>
      <c r="QIZ367" s="246"/>
      <c r="QJA367" s="246"/>
      <c r="QJB367" s="246"/>
      <c r="QJC367" s="246"/>
      <c r="QJD367" s="246"/>
      <c r="QJE367" s="246"/>
      <c r="QJF367" s="246"/>
      <c r="QJG367" s="246"/>
      <c r="QJH367" s="246"/>
      <c r="QJI367" s="246"/>
      <c r="QJJ367" s="246"/>
      <c r="QJK367" s="246"/>
      <c r="QJL367" s="246"/>
      <c r="QJM367" s="246"/>
      <c r="QJN367" s="246"/>
      <c r="QJO367" s="246"/>
      <c r="QJP367" s="246"/>
      <c r="QJQ367" s="246"/>
      <c r="QJR367" s="246"/>
      <c r="QJS367" s="246"/>
      <c r="QJT367" s="246"/>
      <c r="QJU367" s="246"/>
      <c r="QJV367" s="246"/>
      <c r="QJW367" s="246"/>
      <c r="QJX367" s="246"/>
      <c r="QJY367" s="246"/>
      <c r="QJZ367" s="246"/>
      <c r="QKA367" s="246"/>
      <c r="QKB367" s="246"/>
      <c r="QKC367" s="246"/>
      <c r="QKD367" s="246"/>
      <c r="QKE367" s="246"/>
      <c r="QKF367" s="246"/>
      <c r="QKG367" s="246"/>
      <c r="QKH367" s="246"/>
      <c r="QKI367" s="246"/>
      <c r="QKJ367" s="246"/>
      <c r="QKK367" s="246"/>
      <c r="QKL367" s="246"/>
      <c r="QKM367" s="246"/>
      <c r="QKN367" s="246"/>
      <c r="QKO367" s="246"/>
      <c r="QKP367" s="246"/>
      <c r="QKQ367" s="246"/>
      <c r="QKR367" s="246"/>
      <c r="QKS367" s="246"/>
      <c r="QKT367" s="246"/>
      <c r="QKU367" s="246"/>
      <c r="QKV367" s="246"/>
      <c r="QKW367" s="246"/>
      <c r="QKX367" s="246"/>
      <c r="QKY367" s="246"/>
      <c r="QKZ367" s="246"/>
      <c r="QLA367" s="246"/>
      <c r="QLB367" s="246"/>
      <c r="QLC367" s="246"/>
      <c r="QLD367" s="246"/>
      <c r="QLE367" s="246"/>
      <c r="QLF367" s="246"/>
      <c r="QLG367" s="246"/>
      <c r="QLH367" s="246"/>
      <c r="QLI367" s="246"/>
      <c r="QLJ367" s="246"/>
      <c r="QLK367" s="246"/>
      <c r="QLL367" s="246"/>
      <c r="QLM367" s="246"/>
      <c r="QLN367" s="246"/>
      <c r="QLO367" s="246"/>
      <c r="QLP367" s="246"/>
      <c r="QLQ367" s="246"/>
      <c r="QLR367" s="246"/>
      <c r="QLS367" s="246"/>
      <c r="QLT367" s="246"/>
      <c r="QLU367" s="246"/>
      <c r="QLV367" s="246"/>
      <c r="QLW367" s="246"/>
      <c r="QLX367" s="246"/>
      <c r="QLY367" s="246"/>
      <c r="QLZ367" s="246"/>
      <c r="QMA367" s="246"/>
      <c r="QMB367" s="246"/>
      <c r="QMC367" s="246"/>
      <c r="QMD367" s="246"/>
      <c r="QME367" s="246"/>
      <c r="QMF367" s="246"/>
      <c r="QMG367" s="246"/>
      <c r="QMH367" s="246"/>
      <c r="QMI367" s="246"/>
      <c r="QMJ367" s="246"/>
      <c r="QMK367" s="246"/>
      <c r="QML367" s="246"/>
      <c r="QMM367" s="246"/>
      <c r="QMN367" s="246"/>
      <c r="QMO367" s="246"/>
      <c r="QMP367" s="246"/>
      <c r="QMQ367" s="246"/>
      <c r="QMR367" s="246"/>
      <c r="QMS367" s="246"/>
      <c r="QMT367" s="246"/>
      <c r="QMU367" s="246"/>
      <c r="QMV367" s="246"/>
      <c r="QMW367" s="246"/>
      <c r="QMX367" s="246"/>
      <c r="QMY367" s="246"/>
      <c r="QMZ367" s="246"/>
      <c r="QNA367" s="246"/>
      <c r="QNB367" s="246"/>
      <c r="QNC367" s="246"/>
      <c r="QND367" s="246"/>
      <c r="QNE367" s="246"/>
      <c r="QNF367" s="246"/>
      <c r="QNG367" s="246"/>
      <c r="QNH367" s="246"/>
      <c r="QNI367" s="246"/>
      <c r="QNJ367" s="246"/>
      <c r="QNK367" s="246"/>
      <c r="QNL367" s="246"/>
      <c r="QNM367" s="246"/>
      <c r="QNN367" s="246"/>
      <c r="QNO367" s="246"/>
      <c r="QNP367" s="246"/>
      <c r="QNQ367" s="246"/>
      <c r="QNR367" s="246"/>
      <c r="QNS367" s="246"/>
      <c r="QNT367" s="246"/>
      <c r="QNU367" s="246"/>
      <c r="QNV367" s="246"/>
      <c r="QNW367" s="246"/>
      <c r="QNX367" s="246"/>
      <c r="QNY367" s="246"/>
      <c r="QNZ367" s="246"/>
      <c r="QOA367" s="246"/>
      <c r="QOB367" s="246"/>
      <c r="QOC367" s="246"/>
      <c r="QOD367" s="246"/>
      <c r="QOE367" s="246"/>
      <c r="QOF367" s="246"/>
      <c r="QOG367" s="246"/>
      <c r="QOH367" s="246"/>
      <c r="QOI367" s="246"/>
      <c r="QOJ367" s="246"/>
      <c r="QOK367" s="246"/>
      <c r="QOL367" s="246"/>
      <c r="QOM367" s="246"/>
      <c r="QON367" s="246"/>
      <c r="QOO367" s="246"/>
      <c r="QOP367" s="246"/>
      <c r="QOQ367" s="246"/>
      <c r="QOR367" s="246"/>
      <c r="QOS367" s="246"/>
      <c r="QOT367" s="246"/>
      <c r="QOU367" s="246"/>
      <c r="QOV367" s="246"/>
      <c r="QOW367" s="246"/>
      <c r="QOX367" s="246"/>
      <c r="QOY367" s="246"/>
      <c r="QOZ367" s="246"/>
      <c r="QPA367" s="246"/>
      <c r="QPB367" s="246"/>
      <c r="QPC367" s="246"/>
      <c r="QPD367" s="246"/>
      <c r="QPE367" s="246"/>
      <c r="QPF367" s="246"/>
      <c r="QPG367" s="246"/>
      <c r="QPH367" s="246"/>
      <c r="QPI367" s="246"/>
      <c r="QPJ367" s="246"/>
      <c r="QPK367" s="246"/>
      <c r="QPL367" s="246"/>
      <c r="QPM367" s="246"/>
      <c r="QPN367" s="246"/>
      <c r="QPO367" s="246"/>
      <c r="QPP367" s="246"/>
      <c r="QPQ367" s="246"/>
      <c r="QPR367" s="246"/>
      <c r="QPS367" s="246"/>
      <c r="QPT367" s="246"/>
      <c r="QPU367" s="246"/>
      <c r="QPV367" s="246"/>
      <c r="QPW367" s="246"/>
      <c r="QPX367" s="246"/>
      <c r="QPY367" s="246"/>
      <c r="QPZ367" s="246"/>
      <c r="QQA367" s="246"/>
      <c r="QQB367" s="246"/>
      <c r="QQC367" s="246"/>
      <c r="QQD367" s="246"/>
      <c r="QQE367" s="246"/>
      <c r="QQF367" s="246"/>
      <c r="QQG367" s="246"/>
      <c r="QQH367" s="246"/>
      <c r="QQI367" s="246"/>
      <c r="QQJ367" s="246"/>
      <c r="QQK367" s="246"/>
      <c r="QQL367" s="246"/>
      <c r="QQM367" s="246"/>
      <c r="QQN367" s="246"/>
      <c r="QQO367" s="246"/>
      <c r="QQP367" s="246"/>
      <c r="QQQ367" s="246"/>
      <c r="QQR367" s="246"/>
      <c r="QQS367" s="246"/>
      <c r="QQT367" s="246"/>
      <c r="QQU367" s="246"/>
      <c r="QQV367" s="246"/>
      <c r="QQW367" s="246"/>
      <c r="QQX367" s="246"/>
      <c r="QQY367" s="246"/>
      <c r="QQZ367" s="246"/>
      <c r="QRA367" s="246"/>
      <c r="QRB367" s="246"/>
      <c r="QRC367" s="246"/>
      <c r="QRD367" s="246"/>
      <c r="QRE367" s="246"/>
      <c r="QRF367" s="246"/>
      <c r="QRG367" s="246"/>
      <c r="QRH367" s="246"/>
      <c r="QRI367" s="246"/>
      <c r="QRJ367" s="246"/>
      <c r="QRK367" s="246"/>
      <c r="QRL367" s="246"/>
      <c r="QRM367" s="246"/>
      <c r="QRN367" s="246"/>
      <c r="QRO367" s="246"/>
      <c r="QRP367" s="246"/>
      <c r="QRQ367" s="246"/>
      <c r="QRR367" s="246"/>
      <c r="QRS367" s="246"/>
      <c r="QRT367" s="246"/>
      <c r="QRU367" s="246"/>
      <c r="QRV367" s="246"/>
      <c r="QRW367" s="246"/>
      <c r="QRX367" s="246"/>
      <c r="QRY367" s="246"/>
      <c r="QRZ367" s="246"/>
      <c r="QSA367" s="246"/>
      <c r="QSB367" s="246"/>
      <c r="QSC367" s="246"/>
      <c r="QSD367" s="246"/>
      <c r="QSE367" s="246"/>
      <c r="QSF367" s="246"/>
      <c r="QSG367" s="246"/>
      <c r="QSH367" s="246"/>
      <c r="QSI367" s="246"/>
      <c r="QSJ367" s="246"/>
      <c r="QSK367" s="246"/>
      <c r="QSL367" s="246"/>
      <c r="QSM367" s="246"/>
      <c r="QSN367" s="246"/>
      <c r="QSO367" s="246"/>
      <c r="QSP367" s="246"/>
      <c r="QSQ367" s="246"/>
      <c r="QSR367" s="246"/>
      <c r="QSS367" s="246"/>
      <c r="QST367" s="246"/>
      <c r="QSU367" s="246"/>
      <c r="QSV367" s="246"/>
      <c r="QSW367" s="246"/>
      <c r="QSX367" s="246"/>
      <c r="QSY367" s="246"/>
      <c r="QSZ367" s="246"/>
      <c r="QTA367" s="246"/>
      <c r="QTB367" s="246"/>
      <c r="QTC367" s="246"/>
      <c r="QTD367" s="246"/>
      <c r="QTE367" s="246"/>
      <c r="QTF367" s="246"/>
      <c r="QTG367" s="246"/>
      <c r="QTH367" s="246"/>
      <c r="QTI367" s="246"/>
      <c r="QTJ367" s="246"/>
      <c r="QTK367" s="246"/>
      <c r="QTL367" s="246"/>
      <c r="QTM367" s="246"/>
      <c r="QTN367" s="246"/>
      <c r="QTO367" s="246"/>
      <c r="QTP367" s="246"/>
      <c r="QTQ367" s="246"/>
      <c r="QTR367" s="246"/>
      <c r="QTS367" s="246"/>
      <c r="QTT367" s="246"/>
      <c r="QTU367" s="246"/>
      <c r="QTV367" s="246"/>
      <c r="QTW367" s="246"/>
      <c r="QTX367" s="246"/>
      <c r="QTY367" s="246"/>
      <c r="QTZ367" s="246"/>
      <c r="QUA367" s="246"/>
      <c r="QUB367" s="246"/>
      <c r="QUC367" s="246"/>
      <c r="QUD367" s="246"/>
      <c r="QUE367" s="246"/>
      <c r="QUF367" s="246"/>
      <c r="QUG367" s="246"/>
      <c r="QUH367" s="246"/>
      <c r="QUI367" s="246"/>
      <c r="QUJ367" s="246"/>
      <c r="QUK367" s="246"/>
      <c r="QUL367" s="246"/>
      <c r="QUM367" s="246"/>
      <c r="QUN367" s="246"/>
      <c r="QUO367" s="246"/>
      <c r="QUP367" s="246"/>
      <c r="QUQ367" s="246"/>
      <c r="QUR367" s="246"/>
      <c r="QUS367" s="246"/>
      <c r="QUT367" s="246"/>
      <c r="QUU367" s="246"/>
      <c r="QUV367" s="246"/>
      <c r="QUW367" s="246"/>
      <c r="QUX367" s="246"/>
      <c r="QUY367" s="246"/>
      <c r="QUZ367" s="246"/>
      <c r="QVA367" s="246"/>
      <c r="QVB367" s="246"/>
      <c r="QVC367" s="246"/>
      <c r="QVD367" s="246"/>
      <c r="QVE367" s="246"/>
      <c r="QVF367" s="246"/>
      <c r="QVG367" s="246"/>
      <c r="QVH367" s="246"/>
      <c r="QVI367" s="246"/>
      <c r="QVJ367" s="246"/>
      <c r="QVK367" s="246"/>
      <c r="QVL367" s="246"/>
      <c r="QVM367" s="246"/>
      <c r="QVN367" s="246"/>
      <c r="QVO367" s="246"/>
      <c r="QVP367" s="246"/>
      <c r="QVQ367" s="246"/>
      <c r="QVR367" s="246"/>
      <c r="QVS367" s="246"/>
      <c r="QVT367" s="246"/>
      <c r="QVU367" s="246"/>
      <c r="QVV367" s="246"/>
      <c r="QVW367" s="246"/>
      <c r="QVX367" s="246"/>
      <c r="QVY367" s="246"/>
      <c r="QVZ367" s="246"/>
      <c r="QWA367" s="246"/>
      <c r="QWB367" s="246"/>
      <c r="QWC367" s="246"/>
      <c r="QWD367" s="246"/>
      <c r="QWE367" s="246"/>
      <c r="QWF367" s="246"/>
      <c r="QWG367" s="246"/>
      <c r="QWH367" s="246"/>
      <c r="QWI367" s="246"/>
      <c r="QWJ367" s="246"/>
      <c r="QWK367" s="246"/>
      <c r="QWL367" s="246"/>
      <c r="QWM367" s="246"/>
      <c r="QWN367" s="246"/>
      <c r="QWO367" s="246"/>
      <c r="QWP367" s="246"/>
      <c r="QWQ367" s="246"/>
      <c r="QWR367" s="246"/>
      <c r="QWS367" s="246"/>
      <c r="QWT367" s="246"/>
      <c r="QWU367" s="246"/>
      <c r="QWV367" s="246"/>
      <c r="QWW367" s="246"/>
      <c r="QWX367" s="246"/>
      <c r="QWY367" s="246"/>
      <c r="QWZ367" s="246"/>
      <c r="QXA367" s="246"/>
      <c r="QXB367" s="246"/>
      <c r="QXC367" s="246"/>
      <c r="QXD367" s="246"/>
      <c r="QXE367" s="246"/>
      <c r="QXF367" s="246"/>
      <c r="QXG367" s="246"/>
      <c r="QXH367" s="246"/>
      <c r="QXI367" s="246"/>
      <c r="QXJ367" s="246"/>
      <c r="QXK367" s="246"/>
      <c r="QXL367" s="246"/>
      <c r="QXM367" s="246"/>
      <c r="QXN367" s="246"/>
      <c r="QXO367" s="246"/>
      <c r="QXP367" s="246"/>
      <c r="QXQ367" s="246"/>
      <c r="QXR367" s="246"/>
      <c r="QXS367" s="246"/>
      <c r="QXT367" s="246"/>
      <c r="QXU367" s="246"/>
      <c r="QXV367" s="246"/>
      <c r="QXW367" s="246"/>
      <c r="QXX367" s="246"/>
      <c r="QXY367" s="246"/>
      <c r="QXZ367" s="246"/>
      <c r="QYA367" s="246"/>
      <c r="QYB367" s="246"/>
      <c r="QYC367" s="246"/>
      <c r="QYD367" s="246"/>
      <c r="QYE367" s="246"/>
      <c r="QYF367" s="246"/>
      <c r="QYG367" s="246"/>
      <c r="QYH367" s="246"/>
      <c r="QYI367" s="246"/>
      <c r="QYJ367" s="246"/>
      <c r="QYK367" s="246"/>
      <c r="QYL367" s="246"/>
      <c r="QYM367" s="246"/>
      <c r="QYN367" s="246"/>
      <c r="QYO367" s="246"/>
      <c r="QYP367" s="246"/>
      <c r="QYQ367" s="246"/>
      <c r="QYR367" s="246"/>
      <c r="QYS367" s="246"/>
      <c r="QYT367" s="246"/>
      <c r="QYU367" s="246"/>
      <c r="QYV367" s="246"/>
      <c r="QYW367" s="246"/>
      <c r="QYX367" s="246"/>
      <c r="QYY367" s="246"/>
      <c r="QYZ367" s="246"/>
      <c r="QZA367" s="246"/>
      <c r="QZB367" s="246"/>
      <c r="QZC367" s="246"/>
      <c r="QZD367" s="246"/>
      <c r="QZE367" s="246"/>
      <c r="QZF367" s="246"/>
      <c r="QZG367" s="246"/>
      <c r="QZH367" s="246"/>
      <c r="QZI367" s="246"/>
      <c r="QZJ367" s="246"/>
      <c r="QZK367" s="246"/>
      <c r="QZL367" s="246"/>
      <c r="QZM367" s="246"/>
      <c r="QZN367" s="246"/>
      <c r="QZO367" s="246"/>
      <c r="QZP367" s="246"/>
      <c r="QZQ367" s="246"/>
      <c r="QZR367" s="246"/>
      <c r="QZS367" s="246"/>
      <c r="QZT367" s="246"/>
      <c r="QZU367" s="246"/>
      <c r="QZV367" s="246"/>
      <c r="QZW367" s="246"/>
      <c r="QZX367" s="246"/>
      <c r="QZY367" s="246"/>
      <c r="QZZ367" s="246"/>
      <c r="RAA367" s="246"/>
      <c r="RAB367" s="246"/>
      <c r="RAC367" s="246"/>
      <c r="RAD367" s="246"/>
      <c r="RAE367" s="246"/>
      <c r="RAF367" s="246"/>
      <c r="RAG367" s="246"/>
      <c r="RAH367" s="246"/>
      <c r="RAI367" s="246"/>
      <c r="RAJ367" s="246"/>
      <c r="RAK367" s="246"/>
      <c r="RAL367" s="246"/>
      <c r="RAM367" s="246"/>
      <c r="RAN367" s="246"/>
      <c r="RAO367" s="246"/>
      <c r="RAP367" s="246"/>
      <c r="RAQ367" s="246"/>
      <c r="RAR367" s="246"/>
      <c r="RAS367" s="246"/>
      <c r="RAT367" s="246"/>
      <c r="RAU367" s="246"/>
      <c r="RAV367" s="246"/>
      <c r="RAW367" s="246"/>
      <c r="RAX367" s="246"/>
      <c r="RAY367" s="246"/>
      <c r="RAZ367" s="246"/>
      <c r="RBA367" s="246"/>
      <c r="RBB367" s="246"/>
      <c r="RBC367" s="246"/>
      <c r="RBD367" s="246"/>
      <c r="RBE367" s="246"/>
      <c r="RBF367" s="246"/>
      <c r="RBG367" s="246"/>
      <c r="RBH367" s="246"/>
      <c r="RBI367" s="246"/>
      <c r="RBJ367" s="246"/>
      <c r="RBK367" s="246"/>
      <c r="RBL367" s="246"/>
      <c r="RBM367" s="246"/>
      <c r="RBN367" s="246"/>
      <c r="RBO367" s="246"/>
      <c r="RBP367" s="246"/>
      <c r="RBQ367" s="246"/>
      <c r="RBR367" s="246"/>
      <c r="RBS367" s="246"/>
      <c r="RBT367" s="246"/>
      <c r="RBU367" s="246"/>
      <c r="RBV367" s="246"/>
      <c r="RBW367" s="246"/>
      <c r="RBX367" s="246"/>
      <c r="RBY367" s="246"/>
      <c r="RBZ367" s="246"/>
      <c r="RCA367" s="246"/>
      <c r="RCB367" s="246"/>
      <c r="RCC367" s="246"/>
      <c r="RCD367" s="246"/>
      <c r="RCE367" s="246"/>
      <c r="RCF367" s="246"/>
      <c r="RCG367" s="246"/>
      <c r="RCH367" s="246"/>
      <c r="RCI367" s="246"/>
      <c r="RCJ367" s="246"/>
      <c r="RCK367" s="246"/>
      <c r="RCL367" s="246"/>
      <c r="RCM367" s="246"/>
      <c r="RCN367" s="246"/>
      <c r="RCO367" s="246"/>
      <c r="RCP367" s="246"/>
      <c r="RCQ367" s="246"/>
      <c r="RCR367" s="246"/>
      <c r="RCS367" s="246"/>
      <c r="RCT367" s="246"/>
      <c r="RCU367" s="246"/>
      <c r="RCV367" s="246"/>
      <c r="RCW367" s="246"/>
      <c r="RCX367" s="246"/>
      <c r="RCY367" s="246"/>
      <c r="RCZ367" s="246"/>
      <c r="RDA367" s="246"/>
      <c r="RDB367" s="246"/>
      <c r="RDC367" s="246"/>
      <c r="RDD367" s="246"/>
      <c r="RDE367" s="246"/>
      <c r="RDF367" s="246"/>
      <c r="RDG367" s="246"/>
      <c r="RDH367" s="246"/>
      <c r="RDI367" s="246"/>
      <c r="RDJ367" s="246"/>
      <c r="RDK367" s="246"/>
      <c r="RDL367" s="246"/>
      <c r="RDM367" s="246"/>
      <c r="RDN367" s="246"/>
      <c r="RDO367" s="246"/>
      <c r="RDP367" s="246"/>
      <c r="RDQ367" s="246"/>
      <c r="RDR367" s="246"/>
      <c r="RDS367" s="246"/>
      <c r="RDT367" s="246"/>
      <c r="RDU367" s="246"/>
      <c r="RDV367" s="246"/>
      <c r="RDW367" s="246"/>
      <c r="RDX367" s="246"/>
      <c r="RDY367" s="246"/>
      <c r="RDZ367" s="246"/>
      <c r="REA367" s="246"/>
      <c r="REB367" s="246"/>
      <c r="REC367" s="246"/>
      <c r="RED367" s="246"/>
      <c r="REE367" s="246"/>
      <c r="REF367" s="246"/>
      <c r="REG367" s="246"/>
      <c r="REH367" s="246"/>
      <c r="REI367" s="246"/>
      <c r="REJ367" s="246"/>
      <c r="REK367" s="246"/>
      <c r="REL367" s="246"/>
      <c r="REM367" s="246"/>
      <c r="REN367" s="246"/>
      <c r="REO367" s="246"/>
      <c r="REP367" s="246"/>
      <c r="REQ367" s="246"/>
      <c r="RER367" s="246"/>
      <c r="RES367" s="246"/>
      <c r="RET367" s="246"/>
      <c r="REU367" s="246"/>
      <c r="REV367" s="246"/>
      <c r="REW367" s="246"/>
      <c r="REX367" s="246"/>
      <c r="REY367" s="246"/>
      <c r="REZ367" s="246"/>
      <c r="RFA367" s="246"/>
      <c r="RFB367" s="246"/>
      <c r="RFC367" s="246"/>
      <c r="RFD367" s="246"/>
      <c r="RFE367" s="246"/>
      <c r="RFF367" s="246"/>
      <c r="RFG367" s="246"/>
      <c r="RFH367" s="246"/>
      <c r="RFI367" s="246"/>
      <c r="RFJ367" s="246"/>
      <c r="RFK367" s="246"/>
      <c r="RFL367" s="246"/>
      <c r="RFM367" s="246"/>
      <c r="RFN367" s="246"/>
      <c r="RFO367" s="246"/>
      <c r="RFP367" s="246"/>
      <c r="RFQ367" s="246"/>
      <c r="RFR367" s="246"/>
      <c r="RFS367" s="246"/>
      <c r="RFT367" s="246"/>
      <c r="RFU367" s="246"/>
      <c r="RFV367" s="246"/>
      <c r="RFW367" s="246"/>
      <c r="RFX367" s="246"/>
      <c r="RFY367" s="246"/>
      <c r="RFZ367" s="246"/>
      <c r="RGA367" s="246"/>
      <c r="RGB367" s="246"/>
      <c r="RGC367" s="246"/>
      <c r="RGD367" s="246"/>
      <c r="RGE367" s="246"/>
      <c r="RGF367" s="246"/>
      <c r="RGG367" s="246"/>
      <c r="RGH367" s="246"/>
      <c r="RGI367" s="246"/>
      <c r="RGJ367" s="246"/>
      <c r="RGK367" s="246"/>
      <c r="RGL367" s="246"/>
      <c r="RGM367" s="246"/>
      <c r="RGN367" s="246"/>
      <c r="RGO367" s="246"/>
      <c r="RGP367" s="246"/>
      <c r="RGQ367" s="246"/>
      <c r="RGR367" s="246"/>
      <c r="RGS367" s="246"/>
      <c r="RGT367" s="246"/>
      <c r="RGU367" s="246"/>
      <c r="RGV367" s="246"/>
      <c r="RGW367" s="246"/>
      <c r="RGX367" s="246"/>
      <c r="RGY367" s="246"/>
      <c r="RGZ367" s="246"/>
      <c r="RHA367" s="246"/>
      <c r="RHB367" s="246"/>
      <c r="RHC367" s="246"/>
      <c r="RHD367" s="246"/>
      <c r="RHE367" s="246"/>
      <c r="RHF367" s="246"/>
      <c r="RHG367" s="246"/>
      <c r="RHH367" s="246"/>
      <c r="RHI367" s="246"/>
      <c r="RHJ367" s="246"/>
      <c r="RHK367" s="246"/>
      <c r="RHL367" s="246"/>
      <c r="RHM367" s="246"/>
      <c r="RHN367" s="246"/>
      <c r="RHO367" s="246"/>
      <c r="RHP367" s="246"/>
      <c r="RHQ367" s="246"/>
      <c r="RHR367" s="246"/>
      <c r="RHS367" s="246"/>
      <c r="RHT367" s="246"/>
      <c r="RHU367" s="246"/>
      <c r="RHV367" s="246"/>
      <c r="RHW367" s="246"/>
      <c r="RHX367" s="246"/>
      <c r="RHY367" s="246"/>
      <c r="RHZ367" s="246"/>
      <c r="RIA367" s="246"/>
      <c r="RIB367" s="246"/>
      <c r="RIC367" s="246"/>
      <c r="RID367" s="246"/>
      <c r="RIE367" s="246"/>
      <c r="RIF367" s="246"/>
      <c r="RIG367" s="246"/>
      <c r="RIH367" s="246"/>
      <c r="RII367" s="246"/>
      <c r="RIJ367" s="246"/>
      <c r="RIK367" s="246"/>
      <c r="RIL367" s="246"/>
      <c r="RIM367" s="246"/>
      <c r="RIN367" s="246"/>
      <c r="RIO367" s="246"/>
      <c r="RIP367" s="246"/>
      <c r="RIQ367" s="246"/>
      <c r="RIR367" s="246"/>
      <c r="RIS367" s="246"/>
      <c r="RIT367" s="246"/>
      <c r="RIU367" s="246"/>
      <c r="RIV367" s="246"/>
      <c r="RIW367" s="246"/>
      <c r="RIX367" s="246"/>
      <c r="RIY367" s="246"/>
      <c r="RIZ367" s="246"/>
      <c r="RJA367" s="246"/>
      <c r="RJB367" s="246"/>
      <c r="RJC367" s="246"/>
      <c r="RJD367" s="246"/>
      <c r="RJE367" s="246"/>
      <c r="RJF367" s="246"/>
      <c r="RJG367" s="246"/>
      <c r="RJH367" s="246"/>
      <c r="RJI367" s="246"/>
      <c r="RJJ367" s="246"/>
      <c r="RJK367" s="246"/>
      <c r="RJL367" s="246"/>
      <c r="RJM367" s="246"/>
      <c r="RJN367" s="246"/>
      <c r="RJO367" s="246"/>
      <c r="RJP367" s="246"/>
      <c r="RJQ367" s="246"/>
      <c r="RJR367" s="246"/>
      <c r="RJS367" s="246"/>
      <c r="RJT367" s="246"/>
      <c r="RJU367" s="246"/>
      <c r="RJV367" s="246"/>
      <c r="RJW367" s="246"/>
      <c r="RJX367" s="246"/>
      <c r="RJY367" s="246"/>
      <c r="RJZ367" s="246"/>
      <c r="RKA367" s="246"/>
      <c r="RKB367" s="246"/>
      <c r="RKC367" s="246"/>
      <c r="RKD367" s="246"/>
      <c r="RKE367" s="246"/>
      <c r="RKF367" s="246"/>
      <c r="RKG367" s="246"/>
      <c r="RKH367" s="246"/>
      <c r="RKI367" s="246"/>
      <c r="RKJ367" s="246"/>
      <c r="RKK367" s="246"/>
      <c r="RKL367" s="246"/>
      <c r="RKM367" s="246"/>
      <c r="RKN367" s="246"/>
      <c r="RKO367" s="246"/>
      <c r="RKP367" s="246"/>
      <c r="RKQ367" s="246"/>
      <c r="RKR367" s="246"/>
      <c r="RKS367" s="246"/>
      <c r="RKT367" s="246"/>
      <c r="RKU367" s="246"/>
      <c r="RKV367" s="246"/>
      <c r="RKW367" s="246"/>
      <c r="RKX367" s="246"/>
      <c r="RKY367" s="246"/>
      <c r="RKZ367" s="246"/>
      <c r="RLA367" s="246"/>
      <c r="RLB367" s="246"/>
      <c r="RLC367" s="246"/>
      <c r="RLD367" s="246"/>
      <c r="RLE367" s="246"/>
      <c r="RLF367" s="246"/>
      <c r="RLG367" s="246"/>
      <c r="RLH367" s="246"/>
      <c r="RLI367" s="246"/>
      <c r="RLJ367" s="246"/>
      <c r="RLK367" s="246"/>
      <c r="RLL367" s="246"/>
      <c r="RLM367" s="246"/>
      <c r="RLN367" s="246"/>
      <c r="RLO367" s="246"/>
      <c r="RLP367" s="246"/>
      <c r="RLQ367" s="246"/>
      <c r="RLR367" s="246"/>
      <c r="RLS367" s="246"/>
      <c r="RLT367" s="246"/>
      <c r="RLU367" s="246"/>
      <c r="RLV367" s="246"/>
      <c r="RLW367" s="246"/>
      <c r="RLX367" s="246"/>
      <c r="RLY367" s="246"/>
      <c r="RLZ367" s="246"/>
      <c r="RMA367" s="246"/>
      <c r="RMB367" s="246"/>
      <c r="RMC367" s="246"/>
      <c r="RMD367" s="246"/>
      <c r="RME367" s="246"/>
      <c r="RMF367" s="246"/>
      <c r="RMG367" s="246"/>
      <c r="RMH367" s="246"/>
      <c r="RMI367" s="246"/>
      <c r="RMJ367" s="246"/>
      <c r="RMK367" s="246"/>
      <c r="RML367" s="246"/>
      <c r="RMM367" s="246"/>
      <c r="RMN367" s="246"/>
      <c r="RMO367" s="246"/>
      <c r="RMP367" s="246"/>
      <c r="RMQ367" s="246"/>
      <c r="RMR367" s="246"/>
      <c r="RMS367" s="246"/>
      <c r="RMT367" s="246"/>
      <c r="RMU367" s="246"/>
      <c r="RMV367" s="246"/>
      <c r="RMW367" s="246"/>
      <c r="RMX367" s="246"/>
      <c r="RMY367" s="246"/>
      <c r="RMZ367" s="246"/>
      <c r="RNA367" s="246"/>
      <c r="RNB367" s="246"/>
      <c r="RNC367" s="246"/>
      <c r="RND367" s="246"/>
      <c r="RNE367" s="246"/>
      <c r="RNF367" s="246"/>
      <c r="RNG367" s="246"/>
      <c r="RNH367" s="246"/>
      <c r="RNI367" s="246"/>
      <c r="RNJ367" s="246"/>
      <c r="RNK367" s="246"/>
      <c r="RNL367" s="246"/>
      <c r="RNM367" s="246"/>
      <c r="RNN367" s="246"/>
      <c r="RNO367" s="246"/>
      <c r="RNP367" s="246"/>
      <c r="RNQ367" s="246"/>
      <c r="RNR367" s="246"/>
      <c r="RNS367" s="246"/>
      <c r="RNT367" s="246"/>
      <c r="RNU367" s="246"/>
      <c r="RNV367" s="246"/>
      <c r="RNW367" s="246"/>
      <c r="RNX367" s="246"/>
      <c r="RNY367" s="246"/>
      <c r="RNZ367" s="246"/>
      <c r="ROA367" s="246"/>
      <c r="ROB367" s="246"/>
      <c r="ROC367" s="246"/>
      <c r="ROD367" s="246"/>
      <c r="ROE367" s="246"/>
      <c r="ROF367" s="246"/>
      <c r="ROG367" s="246"/>
      <c r="ROH367" s="246"/>
      <c r="ROI367" s="246"/>
      <c r="ROJ367" s="246"/>
      <c r="ROK367" s="246"/>
      <c r="ROL367" s="246"/>
      <c r="ROM367" s="246"/>
      <c r="RON367" s="246"/>
      <c r="ROO367" s="246"/>
      <c r="ROP367" s="246"/>
      <c r="ROQ367" s="246"/>
      <c r="ROR367" s="246"/>
      <c r="ROS367" s="246"/>
      <c r="ROT367" s="246"/>
      <c r="ROU367" s="246"/>
      <c r="ROV367" s="246"/>
      <c r="ROW367" s="246"/>
      <c r="ROX367" s="246"/>
      <c r="ROY367" s="246"/>
      <c r="ROZ367" s="246"/>
      <c r="RPA367" s="246"/>
      <c r="RPB367" s="246"/>
      <c r="RPC367" s="246"/>
      <c r="RPD367" s="246"/>
      <c r="RPE367" s="246"/>
      <c r="RPF367" s="246"/>
      <c r="RPG367" s="246"/>
      <c r="RPH367" s="246"/>
      <c r="RPI367" s="246"/>
      <c r="RPJ367" s="246"/>
      <c r="RPK367" s="246"/>
      <c r="RPL367" s="246"/>
      <c r="RPM367" s="246"/>
      <c r="RPN367" s="246"/>
      <c r="RPO367" s="246"/>
      <c r="RPP367" s="246"/>
      <c r="RPQ367" s="246"/>
      <c r="RPR367" s="246"/>
      <c r="RPS367" s="246"/>
      <c r="RPT367" s="246"/>
      <c r="RPU367" s="246"/>
      <c r="RPV367" s="246"/>
      <c r="RPW367" s="246"/>
      <c r="RPX367" s="246"/>
      <c r="RPY367" s="246"/>
      <c r="RPZ367" s="246"/>
      <c r="RQA367" s="246"/>
      <c r="RQB367" s="246"/>
      <c r="RQC367" s="246"/>
      <c r="RQD367" s="246"/>
      <c r="RQE367" s="246"/>
      <c r="RQF367" s="246"/>
      <c r="RQG367" s="246"/>
      <c r="RQH367" s="246"/>
      <c r="RQI367" s="246"/>
      <c r="RQJ367" s="246"/>
      <c r="RQK367" s="246"/>
      <c r="RQL367" s="246"/>
      <c r="RQM367" s="246"/>
      <c r="RQN367" s="246"/>
      <c r="RQO367" s="246"/>
      <c r="RQP367" s="246"/>
      <c r="RQQ367" s="246"/>
      <c r="RQR367" s="246"/>
      <c r="RQS367" s="246"/>
      <c r="RQT367" s="246"/>
      <c r="RQU367" s="246"/>
      <c r="RQV367" s="246"/>
      <c r="RQW367" s="246"/>
      <c r="RQX367" s="246"/>
      <c r="RQY367" s="246"/>
      <c r="RQZ367" s="246"/>
      <c r="RRA367" s="246"/>
      <c r="RRB367" s="246"/>
      <c r="RRC367" s="246"/>
      <c r="RRD367" s="246"/>
      <c r="RRE367" s="246"/>
      <c r="RRF367" s="246"/>
      <c r="RRG367" s="246"/>
      <c r="RRH367" s="246"/>
      <c r="RRI367" s="246"/>
      <c r="RRJ367" s="246"/>
      <c r="RRK367" s="246"/>
      <c r="RRL367" s="246"/>
      <c r="RRM367" s="246"/>
      <c r="RRN367" s="246"/>
      <c r="RRO367" s="246"/>
      <c r="RRP367" s="246"/>
      <c r="RRQ367" s="246"/>
      <c r="RRR367" s="246"/>
      <c r="RRS367" s="246"/>
      <c r="RRT367" s="246"/>
      <c r="RRU367" s="246"/>
      <c r="RRV367" s="246"/>
      <c r="RRW367" s="246"/>
      <c r="RRX367" s="246"/>
      <c r="RRY367" s="246"/>
      <c r="RRZ367" s="246"/>
      <c r="RSA367" s="246"/>
      <c r="RSB367" s="246"/>
      <c r="RSC367" s="246"/>
      <c r="RSD367" s="246"/>
      <c r="RSE367" s="246"/>
      <c r="RSF367" s="246"/>
      <c r="RSG367" s="246"/>
      <c r="RSH367" s="246"/>
      <c r="RSI367" s="246"/>
      <c r="RSJ367" s="246"/>
      <c r="RSK367" s="246"/>
      <c r="RSL367" s="246"/>
      <c r="RSM367" s="246"/>
      <c r="RSN367" s="246"/>
      <c r="RSO367" s="246"/>
      <c r="RSP367" s="246"/>
      <c r="RSQ367" s="246"/>
      <c r="RSR367" s="246"/>
      <c r="RSS367" s="246"/>
      <c r="RST367" s="246"/>
      <c r="RSU367" s="246"/>
      <c r="RSV367" s="246"/>
      <c r="RSW367" s="246"/>
      <c r="RSX367" s="246"/>
      <c r="RSY367" s="246"/>
      <c r="RSZ367" s="246"/>
      <c r="RTA367" s="246"/>
      <c r="RTB367" s="246"/>
      <c r="RTC367" s="246"/>
      <c r="RTD367" s="246"/>
      <c r="RTE367" s="246"/>
      <c r="RTF367" s="246"/>
      <c r="RTG367" s="246"/>
      <c r="RTH367" s="246"/>
      <c r="RTI367" s="246"/>
      <c r="RTJ367" s="246"/>
      <c r="RTK367" s="246"/>
      <c r="RTL367" s="246"/>
      <c r="RTM367" s="246"/>
      <c r="RTN367" s="246"/>
      <c r="RTO367" s="246"/>
      <c r="RTP367" s="246"/>
      <c r="RTQ367" s="246"/>
      <c r="RTR367" s="246"/>
      <c r="RTS367" s="246"/>
      <c r="RTT367" s="246"/>
      <c r="RTU367" s="246"/>
      <c r="RTV367" s="246"/>
      <c r="RTW367" s="246"/>
      <c r="RTX367" s="246"/>
      <c r="RTY367" s="246"/>
      <c r="RTZ367" s="246"/>
      <c r="RUA367" s="246"/>
      <c r="RUB367" s="246"/>
      <c r="RUC367" s="246"/>
      <c r="RUD367" s="246"/>
      <c r="RUE367" s="246"/>
      <c r="RUF367" s="246"/>
      <c r="RUG367" s="246"/>
      <c r="RUH367" s="246"/>
      <c r="RUI367" s="246"/>
      <c r="RUJ367" s="246"/>
      <c r="RUK367" s="246"/>
      <c r="RUL367" s="246"/>
      <c r="RUM367" s="246"/>
      <c r="RUN367" s="246"/>
      <c r="RUO367" s="246"/>
      <c r="RUP367" s="246"/>
      <c r="RUQ367" s="246"/>
      <c r="RUR367" s="246"/>
      <c r="RUS367" s="246"/>
      <c r="RUT367" s="246"/>
      <c r="RUU367" s="246"/>
      <c r="RUV367" s="246"/>
      <c r="RUW367" s="246"/>
      <c r="RUX367" s="246"/>
      <c r="RUY367" s="246"/>
      <c r="RUZ367" s="246"/>
      <c r="RVA367" s="246"/>
      <c r="RVB367" s="246"/>
      <c r="RVC367" s="246"/>
      <c r="RVD367" s="246"/>
      <c r="RVE367" s="246"/>
      <c r="RVF367" s="246"/>
      <c r="RVG367" s="246"/>
      <c r="RVH367" s="246"/>
      <c r="RVI367" s="246"/>
      <c r="RVJ367" s="246"/>
      <c r="RVK367" s="246"/>
      <c r="RVL367" s="246"/>
      <c r="RVM367" s="246"/>
      <c r="RVN367" s="246"/>
      <c r="RVO367" s="246"/>
      <c r="RVP367" s="246"/>
      <c r="RVQ367" s="246"/>
      <c r="RVR367" s="246"/>
      <c r="RVS367" s="246"/>
      <c r="RVT367" s="246"/>
      <c r="RVU367" s="246"/>
      <c r="RVV367" s="246"/>
      <c r="RVW367" s="246"/>
      <c r="RVX367" s="246"/>
      <c r="RVY367" s="246"/>
      <c r="RVZ367" s="246"/>
      <c r="RWA367" s="246"/>
      <c r="RWB367" s="246"/>
      <c r="RWC367" s="246"/>
      <c r="RWD367" s="246"/>
      <c r="RWE367" s="246"/>
      <c r="RWF367" s="246"/>
      <c r="RWG367" s="246"/>
      <c r="RWH367" s="246"/>
      <c r="RWI367" s="246"/>
      <c r="RWJ367" s="246"/>
      <c r="RWK367" s="246"/>
      <c r="RWL367" s="246"/>
      <c r="RWM367" s="246"/>
      <c r="RWN367" s="246"/>
      <c r="RWO367" s="246"/>
      <c r="RWP367" s="246"/>
      <c r="RWQ367" s="246"/>
      <c r="RWR367" s="246"/>
      <c r="RWS367" s="246"/>
      <c r="RWT367" s="246"/>
      <c r="RWU367" s="246"/>
      <c r="RWV367" s="246"/>
      <c r="RWW367" s="246"/>
      <c r="RWX367" s="246"/>
      <c r="RWY367" s="246"/>
      <c r="RWZ367" s="246"/>
      <c r="RXA367" s="246"/>
      <c r="RXB367" s="246"/>
      <c r="RXC367" s="246"/>
      <c r="RXD367" s="246"/>
      <c r="RXE367" s="246"/>
      <c r="RXF367" s="246"/>
      <c r="RXG367" s="246"/>
      <c r="RXH367" s="246"/>
      <c r="RXI367" s="246"/>
      <c r="RXJ367" s="246"/>
      <c r="RXK367" s="246"/>
      <c r="RXL367" s="246"/>
      <c r="RXM367" s="246"/>
      <c r="RXN367" s="246"/>
      <c r="RXO367" s="246"/>
      <c r="RXP367" s="246"/>
      <c r="RXQ367" s="246"/>
      <c r="RXR367" s="246"/>
      <c r="RXS367" s="246"/>
      <c r="RXT367" s="246"/>
      <c r="RXU367" s="246"/>
      <c r="RXV367" s="246"/>
      <c r="RXW367" s="246"/>
      <c r="RXX367" s="246"/>
      <c r="RXY367" s="246"/>
      <c r="RXZ367" s="246"/>
      <c r="RYA367" s="246"/>
      <c r="RYB367" s="246"/>
      <c r="RYC367" s="246"/>
      <c r="RYD367" s="246"/>
      <c r="RYE367" s="246"/>
      <c r="RYF367" s="246"/>
      <c r="RYG367" s="246"/>
      <c r="RYH367" s="246"/>
      <c r="RYI367" s="246"/>
      <c r="RYJ367" s="246"/>
      <c r="RYK367" s="246"/>
      <c r="RYL367" s="246"/>
      <c r="RYM367" s="246"/>
      <c r="RYN367" s="246"/>
      <c r="RYO367" s="246"/>
      <c r="RYP367" s="246"/>
      <c r="RYQ367" s="246"/>
      <c r="RYR367" s="246"/>
      <c r="RYS367" s="246"/>
      <c r="RYT367" s="246"/>
      <c r="RYU367" s="246"/>
      <c r="RYV367" s="246"/>
      <c r="RYW367" s="246"/>
      <c r="RYX367" s="246"/>
      <c r="RYY367" s="246"/>
      <c r="RYZ367" s="246"/>
      <c r="RZA367" s="246"/>
      <c r="RZB367" s="246"/>
      <c r="RZC367" s="246"/>
      <c r="RZD367" s="246"/>
      <c r="RZE367" s="246"/>
      <c r="RZF367" s="246"/>
      <c r="RZG367" s="246"/>
      <c r="RZH367" s="246"/>
      <c r="RZI367" s="246"/>
      <c r="RZJ367" s="246"/>
      <c r="RZK367" s="246"/>
      <c r="RZL367" s="246"/>
      <c r="RZM367" s="246"/>
      <c r="RZN367" s="246"/>
      <c r="RZO367" s="246"/>
      <c r="RZP367" s="246"/>
      <c r="RZQ367" s="246"/>
      <c r="RZR367" s="246"/>
      <c r="RZS367" s="246"/>
      <c r="RZT367" s="246"/>
      <c r="RZU367" s="246"/>
      <c r="RZV367" s="246"/>
      <c r="RZW367" s="246"/>
      <c r="RZX367" s="246"/>
      <c r="RZY367" s="246"/>
      <c r="RZZ367" s="246"/>
      <c r="SAA367" s="246"/>
      <c r="SAB367" s="246"/>
      <c r="SAC367" s="246"/>
      <c r="SAD367" s="246"/>
      <c r="SAE367" s="246"/>
      <c r="SAF367" s="246"/>
      <c r="SAG367" s="246"/>
      <c r="SAH367" s="246"/>
      <c r="SAI367" s="246"/>
      <c r="SAJ367" s="246"/>
      <c r="SAK367" s="246"/>
      <c r="SAL367" s="246"/>
      <c r="SAM367" s="246"/>
      <c r="SAN367" s="246"/>
      <c r="SAO367" s="246"/>
      <c r="SAP367" s="246"/>
      <c r="SAQ367" s="246"/>
      <c r="SAR367" s="246"/>
      <c r="SAS367" s="246"/>
      <c r="SAT367" s="246"/>
      <c r="SAU367" s="246"/>
      <c r="SAV367" s="246"/>
      <c r="SAW367" s="246"/>
      <c r="SAX367" s="246"/>
      <c r="SAY367" s="246"/>
      <c r="SAZ367" s="246"/>
      <c r="SBA367" s="246"/>
      <c r="SBB367" s="246"/>
      <c r="SBC367" s="246"/>
      <c r="SBD367" s="246"/>
      <c r="SBE367" s="246"/>
      <c r="SBF367" s="246"/>
      <c r="SBG367" s="246"/>
      <c r="SBH367" s="246"/>
      <c r="SBI367" s="246"/>
      <c r="SBJ367" s="246"/>
      <c r="SBK367" s="246"/>
      <c r="SBL367" s="246"/>
      <c r="SBM367" s="246"/>
      <c r="SBN367" s="246"/>
      <c r="SBO367" s="246"/>
      <c r="SBP367" s="246"/>
      <c r="SBQ367" s="246"/>
      <c r="SBR367" s="246"/>
      <c r="SBS367" s="246"/>
      <c r="SBT367" s="246"/>
      <c r="SBU367" s="246"/>
      <c r="SBV367" s="246"/>
      <c r="SBW367" s="246"/>
      <c r="SBX367" s="246"/>
      <c r="SBY367" s="246"/>
      <c r="SBZ367" s="246"/>
      <c r="SCA367" s="246"/>
      <c r="SCB367" s="246"/>
      <c r="SCC367" s="246"/>
      <c r="SCD367" s="246"/>
      <c r="SCE367" s="246"/>
      <c r="SCF367" s="246"/>
      <c r="SCG367" s="246"/>
      <c r="SCH367" s="246"/>
      <c r="SCI367" s="246"/>
      <c r="SCJ367" s="246"/>
      <c r="SCK367" s="246"/>
      <c r="SCL367" s="246"/>
      <c r="SCM367" s="246"/>
      <c r="SCN367" s="246"/>
      <c r="SCO367" s="246"/>
      <c r="SCP367" s="246"/>
      <c r="SCQ367" s="246"/>
      <c r="SCR367" s="246"/>
      <c r="SCS367" s="246"/>
      <c r="SCT367" s="246"/>
      <c r="SCU367" s="246"/>
      <c r="SCV367" s="246"/>
      <c r="SCW367" s="246"/>
      <c r="SCX367" s="246"/>
      <c r="SCY367" s="246"/>
      <c r="SCZ367" s="246"/>
      <c r="SDA367" s="246"/>
      <c r="SDB367" s="246"/>
      <c r="SDC367" s="246"/>
      <c r="SDD367" s="246"/>
      <c r="SDE367" s="246"/>
      <c r="SDF367" s="246"/>
      <c r="SDG367" s="246"/>
      <c r="SDH367" s="246"/>
      <c r="SDI367" s="246"/>
      <c r="SDJ367" s="246"/>
      <c r="SDK367" s="246"/>
      <c r="SDL367" s="246"/>
      <c r="SDM367" s="246"/>
      <c r="SDN367" s="246"/>
      <c r="SDO367" s="246"/>
      <c r="SDP367" s="246"/>
      <c r="SDQ367" s="246"/>
      <c r="SDR367" s="246"/>
      <c r="SDS367" s="246"/>
      <c r="SDT367" s="246"/>
      <c r="SDU367" s="246"/>
      <c r="SDV367" s="246"/>
      <c r="SDW367" s="246"/>
      <c r="SDX367" s="246"/>
      <c r="SDY367" s="246"/>
      <c r="SDZ367" s="246"/>
      <c r="SEA367" s="246"/>
      <c r="SEB367" s="246"/>
      <c r="SEC367" s="246"/>
      <c r="SED367" s="246"/>
      <c r="SEE367" s="246"/>
      <c r="SEF367" s="246"/>
      <c r="SEG367" s="246"/>
      <c r="SEH367" s="246"/>
      <c r="SEI367" s="246"/>
      <c r="SEJ367" s="246"/>
      <c r="SEK367" s="246"/>
      <c r="SEL367" s="246"/>
      <c r="SEM367" s="246"/>
      <c r="SEN367" s="246"/>
      <c r="SEO367" s="246"/>
      <c r="SEP367" s="246"/>
      <c r="SEQ367" s="246"/>
      <c r="SER367" s="246"/>
      <c r="SES367" s="246"/>
      <c r="SET367" s="246"/>
      <c r="SEU367" s="246"/>
      <c r="SEV367" s="246"/>
      <c r="SEW367" s="246"/>
      <c r="SEX367" s="246"/>
      <c r="SEY367" s="246"/>
      <c r="SEZ367" s="246"/>
      <c r="SFA367" s="246"/>
      <c r="SFB367" s="246"/>
      <c r="SFC367" s="246"/>
      <c r="SFD367" s="246"/>
      <c r="SFE367" s="246"/>
      <c r="SFF367" s="246"/>
      <c r="SFG367" s="246"/>
      <c r="SFH367" s="246"/>
      <c r="SFI367" s="246"/>
      <c r="SFJ367" s="246"/>
      <c r="SFK367" s="246"/>
      <c r="SFL367" s="246"/>
      <c r="SFM367" s="246"/>
      <c r="SFN367" s="246"/>
      <c r="SFO367" s="246"/>
      <c r="SFP367" s="246"/>
      <c r="SFQ367" s="246"/>
      <c r="SFR367" s="246"/>
      <c r="SFS367" s="246"/>
      <c r="SFT367" s="246"/>
      <c r="SFU367" s="246"/>
      <c r="SFV367" s="246"/>
      <c r="SFW367" s="246"/>
      <c r="SFX367" s="246"/>
      <c r="SFY367" s="246"/>
      <c r="SFZ367" s="246"/>
      <c r="SGA367" s="246"/>
      <c r="SGB367" s="246"/>
      <c r="SGC367" s="246"/>
      <c r="SGD367" s="246"/>
      <c r="SGE367" s="246"/>
      <c r="SGF367" s="246"/>
      <c r="SGG367" s="246"/>
      <c r="SGH367" s="246"/>
      <c r="SGI367" s="246"/>
      <c r="SGJ367" s="246"/>
      <c r="SGK367" s="246"/>
      <c r="SGL367" s="246"/>
      <c r="SGM367" s="246"/>
      <c r="SGN367" s="246"/>
      <c r="SGO367" s="246"/>
      <c r="SGP367" s="246"/>
      <c r="SGQ367" s="246"/>
      <c r="SGR367" s="246"/>
      <c r="SGS367" s="246"/>
      <c r="SGT367" s="246"/>
      <c r="SGU367" s="246"/>
      <c r="SGV367" s="246"/>
      <c r="SGW367" s="246"/>
      <c r="SGX367" s="246"/>
      <c r="SGY367" s="246"/>
      <c r="SGZ367" s="246"/>
      <c r="SHA367" s="246"/>
      <c r="SHB367" s="246"/>
      <c r="SHC367" s="246"/>
      <c r="SHD367" s="246"/>
      <c r="SHE367" s="246"/>
      <c r="SHF367" s="246"/>
      <c r="SHG367" s="246"/>
      <c r="SHH367" s="246"/>
      <c r="SHI367" s="246"/>
      <c r="SHJ367" s="246"/>
      <c r="SHK367" s="246"/>
      <c r="SHL367" s="246"/>
      <c r="SHM367" s="246"/>
      <c r="SHN367" s="246"/>
      <c r="SHO367" s="246"/>
      <c r="SHP367" s="246"/>
      <c r="SHQ367" s="246"/>
      <c r="SHR367" s="246"/>
      <c r="SHS367" s="246"/>
      <c r="SHT367" s="246"/>
      <c r="SHU367" s="246"/>
      <c r="SHV367" s="246"/>
      <c r="SHW367" s="246"/>
      <c r="SHX367" s="246"/>
      <c r="SHY367" s="246"/>
      <c r="SHZ367" s="246"/>
      <c r="SIA367" s="246"/>
      <c r="SIB367" s="246"/>
      <c r="SIC367" s="246"/>
      <c r="SID367" s="246"/>
      <c r="SIE367" s="246"/>
      <c r="SIF367" s="246"/>
      <c r="SIG367" s="246"/>
      <c r="SIH367" s="246"/>
      <c r="SII367" s="246"/>
      <c r="SIJ367" s="246"/>
      <c r="SIK367" s="246"/>
      <c r="SIL367" s="246"/>
      <c r="SIM367" s="246"/>
      <c r="SIN367" s="246"/>
      <c r="SIO367" s="246"/>
      <c r="SIP367" s="246"/>
      <c r="SIQ367" s="246"/>
      <c r="SIR367" s="246"/>
      <c r="SIS367" s="246"/>
      <c r="SIT367" s="246"/>
      <c r="SIU367" s="246"/>
      <c r="SIV367" s="246"/>
      <c r="SIW367" s="246"/>
      <c r="SIX367" s="246"/>
      <c r="SIY367" s="246"/>
      <c r="SIZ367" s="246"/>
      <c r="SJA367" s="246"/>
      <c r="SJB367" s="246"/>
      <c r="SJC367" s="246"/>
      <c r="SJD367" s="246"/>
      <c r="SJE367" s="246"/>
      <c r="SJF367" s="246"/>
      <c r="SJG367" s="246"/>
      <c r="SJH367" s="246"/>
      <c r="SJI367" s="246"/>
      <c r="SJJ367" s="246"/>
      <c r="SJK367" s="246"/>
      <c r="SJL367" s="246"/>
      <c r="SJM367" s="246"/>
      <c r="SJN367" s="246"/>
      <c r="SJO367" s="246"/>
      <c r="SJP367" s="246"/>
      <c r="SJQ367" s="246"/>
      <c r="SJR367" s="246"/>
      <c r="SJS367" s="246"/>
      <c r="SJT367" s="246"/>
      <c r="SJU367" s="246"/>
      <c r="SJV367" s="246"/>
      <c r="SJW367" s="246"/>
      <c r="SJX367" s="246"/>
      <c r="SJY367" s="246"/>
      <c r="SJZ367" s="246"/>
      <c r="SKA367" s="246"/>
      <c r="SKB367" s="246"/>
      <c r="SKC367" s="246"/>
      <c r="SKD367" s="246"/>
      <c r="SKE367" s="246"/>
      <c r="SKF367" s="246"/>
      <c r="SKG367" s="246"/>
      <c r="SKH367" s="246"/>
      <c r="SKI367" s="246"/>
      <c r="SKJ367" s="246"/>
      <c r="SKK367" s="246"/>
      <c r="SKL367" s="246"/>
      <c r="SKM367" s="246"/>
      <c r="SKN367" s="246"/>
      <c r="SKO367" s="246"/>
      <c r="SKP367" s="246"/>
      <c r="SKQ367" s="246"/>
      <c r="SKR367" s="246"/>
      <c r="SKS367" s="246"/>
      <c r="SKT367" s="246"/>
      <c r="SKU367" s="246"/>
      <c r="SKV367" s="246"/>
      <c r="SKW367" s="246"/>
      <c r="SKX367" s="246"/>
      <c r="SKY367" s="246"/>
      <c r="SKZ367" s="246"/>
      <c r="SLA367" s="246"/>
      <c r="SLB367" s="246"/>
      <c r="SLC367" s="246"/>
      <c r="SLD367" s="246"/>
      <c r="SLE367" s="246"/>
      <c r="SLF367" s="246"/>
      <c r="SLG367" s="246"/>
      <c r="SLH367" s="246"/>
      <c r="SLI367" s="246"/>
      <c r="SLJ367" s="246"/>
      <c r="SLK367" s="246"/>
      <c r="SLL367" s="246"/>
      <c r="SLM367" s="246"/>
      <c r="SLN367" s="246"/>
      <c r="SLO367" s="246"/>
      <c r="SLP367" s="246"/>
      <c r="SLQ367" s="246"/>
      <c r="SLR367" s="246"/>
      <c r="SLS367" s="246"/>
      <c r="SLT367" s="246"/>
      <c r="SLU367" s="246"/>
      <c r="SLV367" s="246"/>
      <c r="SLW367" s="246"/>
      <c r="SLX367" s="246"/>
      <c r="SLY367" s="246"/>
      <c r="SLZ367" s="246"/>
      <c r="SMA367" s="246"/>
      <c r="SMB367" s="246"/>
      <c r="SMC367" s="246"/>
      <c r="SMD367" s="246"/>
      <c r="SME367" s="246"/>
      <c r="SMF367" s="246"/>
      <c r="SMG367" s="246"/>
      <c r="SMH367" s="246"/>
      <c r="SMI367" s="246"/>
      <c r="SMJ367" s="246"/>
      <c r="SMK367" s="246"/>
      <c r="SML367" s="246"/>
      <c r="SMM367" s="246"/>
      <c r="SMN367" s="246"/>
      <c r="SMO367" s="246"/>
      <c r="SMP367" s="246"/>
      <c r="SMQ367" s="246"/>
      <c r="SMR367" s="246"/>
      <c r="SMS367" s="246"/>
      <c r="SMT367" s="246"/>
      <c r="SMU367" s="246"/>
      <c r="SMV367" s="246"/>
      <c r="SMW367" s="246"/>
      <c r="SMX367" s="246"/>
      <c r="SMY367" s="246"/>
      <c r="SMZ367" s="246"/>
      <c r="SNA367" s="246"/>
      <c r="SNB367" s="246"/>
      <c r="SNC367" s="246"/>
      <c r="SND367" s="246"/>
      <c r="SNE367" s="246"/>
      <c r="SNF367" s="246"/>
      <c r="SNG367" s="246"/>
      <c r="SNH367" s="246"/>
      <c r="SNI367" s="246"/>
      <c r="SNJ367" s="246"/>
      <c r="SNK367" s="246"/>
      <c r="SNL367" s="246"/>
      <c r="SNM367" s="246"/>
      <c r="SNN367" s="246"/>
      <c r="SNO367" s="246"/>
      <c r="SNP367" s="246"/>
      <c r="SNQ367" s="246"/>
      <c r="SNR367" s="246"/>
      <c r="SNS367" s="246"/>
      <c r="SNT367" s="246"/>
      <c r="SNU367" s="246"/>
      <c r="SNV367" s="246"/>
      <c r="SNW367" s="246"/>
      <c r="SNX367" s="246"/>
      <c r="SNY367" s="246"/>
      <c r="SNZ367" s="246"/>
      <c r="SOA367" s="246"/>
      <c r="SOB367" s="246"/>
      <c r="SOC367" s="246"/>
      <c r="SOD367" s="246"/>
      <c r="SOE367" s="246"/>
      <c r="SOF367" s="246"/>
      <c r="SOG367" s="246"/>
      <c r="SOH367" s="246"/>
      <c r="SOI367" s="246"/>
      <c r="SOJ367" s="246"/>
      <c r="SOK367" s="246"/>
      <c r="SOL367" s="246"/>
      <c r="SOM367" s="246"/>
      <c r="SON367" s="246"/>
      <c r="SOO367" s="246"/>
      <c r="SOP367" s="246"/>
      <c r="SOQ367" s="246"/>
      <c r="SOR367" s="246"/>
      <c r="SOS367" s="246"/>
      <c r="SOT367" s="246"/>
      <c r="SOU367" s="246"/>
      <c r="SOV367" s="246"/>
      <c r="SOW367" s="246"/>
      <c r="SOX367" s="246"/>
      <c r="SOY367" s="246"/>
      <c r="SOZ367" s="246"/>
      <c r="SPA367" s="246"/>
      <c r="SPB367" s="246"/>
      <c r="SPC367" s="246"/>
      <c r="SPD367" s="246"/>
      <c r="SPE367" s="246"/>
      <c r="SPF367" s="246"/>
      <c r="SPG367" s="246"/>
      <c r="SPH367" s="246"/>
      <c r="SPI367" s="246"/>
      <c r="SPJ367" s="246"/>
      <c r="SPK367" s="246"/>
      <c r="SPL367" s="246"/>
      <c r="SPM367" s="246"/>
      <c r="SPN367" s="246"/>
      <c r="SPO367" s="246"/>
      <c r="SPP367" s="246"/>
      <c r="SPQ367" s="246"/>
      <c r="SPR367" s="246"/>
      <c r="SPS367" s="246"/>
      <c r="SPT367" s="246"/>
      <c r="SPU367" s="246"/>
      <c r="SPV367" s="246"/>
      <c r="SPW367" s="246"/>
      <c r="SPX367" s="246"/>
      <c r="SPY367" s="246"/>
      <c r="SPZ367" s="246"/>
      <c r="SQA367" s="246"/>
      <c r="SQB367" s="246"/>
      <c r="SQC367" s="246"/>
      <c r="SQD367" s="246"/>
      <c r="SQE367" s="246"/>
      <c r="SQF367" s="246"/>
      <c r="SQG367" s="246"/>
      <c r="SQH367" s="246"/>
      <c r="SQI367" s="246"/>
      <c r="SQJ367" s="246"/>
      <c r="SQK367" s="246"/>
      <c r="SQL367" s="246"/>
      <c r="SQM367" s="246"/>
      <c r="SQN367" s="246"/>
      <c r="SQO367" s="246"/>
      <c r="SQP367" s="246"/>
      <c r="SQQ367" s="246"/>
      <c r="SQR367" s="246"/>
      <c r="SQS367" s="246"/>
      <c r="SQT367" s="246"/>
      <c r="SQU367" s="246"/>
      <c r="SQV367" s="246"/>
      <c r="SQW367" s="246"/>
      <c r="SQX367" s="246"/>
      <c r="SQY367" s="246"/>
      <c r="SQZ367" s="246"/>
      <c r="SRA367" s="246"/>
      <c r="SRB367" s="246"/>
      <c r="SRC367" s="246"/>
      <c r="SRD367" s="246"/>
      <c r="SRE367" s="246"/>
      <c r="SRF367" s="246"/>
      <c r="SRG367" s="246"/>
      <c r="SRH367" s="246"/>
      <c r="SRI367" s="246"/>
      <c r="SRJ367" s="246"/>
      <c r="SRK367" s="246"/>
      <c r="SRL367" s="246"/>
      <c r="SRM367" s="246"/>
      <c r="SRN367" s="246"/>
      <c r="SRO367" s="246"/>
      <c r="SRP367" s="246"/>
      <c r="SRQ367" s="246"/>
      <c r="SRR367" s="246"/>
      <c r="SRS367" s="246"/>
      <c r="SRT367" s="246"/>
      <c r="SRU367" s="246"/>
      <c r="SRV367" s="246"/>
      <c r="SRW367" s="246"/>
      <c r="SRX367" s="246"/>
      <c r="SRY367" s="246"/>
      <c r="SRZ367" s="246"/>
      <c r="SSA367" s="246"/>
      <c r="SSB367" s="246"/>
      <c r="SSC367" s="246"/>
      <c r="SSD367" s="246"/>
      <c r="SSE367" s="246"/>
      <c r="SSF367" s="246"/>
      <c r="SSG367" s="246"/>
      <c r="SSH367" s="246"/>
      <c r="SSI367" s="246"/>
      <c r="SSJ367" s="246"/>
      <c r="SSK367" s="246"/>
      <c r="SSL367" s="246"/>
      <c r="SSM367" s="246"/>
      <c r="SSN367" s="246"/>
      <c r="SSO367" s="246"/>
      <c r="SSP367" s="246"/>
      <c r="SSQ367" s="246"/>
      <c r="SSR367" s="246"/>
      <c r="SSS367" s="246"/>
      <c r="SST367" s="246"/>
      <c r="SSU367" s="246"/>
      <c r="SSV367" s="246"/>
      <c r="SSW367" s="246"/>
      <c r="SSX367" s="246"/>
      <c r="SSY367" s="246"/>
      <c r="SSZ367" s="246"/>
      <c r="STA367" s="246"/>
      <c r="STB367" s="246"/>
      <c r="STC367" s="246"/>
      <c r="STD367" s="246"/>
      <c r="STE367" s="246"/>
      <c r="STF367" s="246"/>
      <c r="STG367" s="246"/>
      <c r="STH367" s="246"/>
      <c r="STI367" s="246"/>
      <c r="STJ367" s="246"/>
      <c r="STK367" s="246"/>
      <c r="STL367" s="246"/>
      <c r="STM367" s="246"/>
      <c r="STN367" s="246"/>
      <c r="STO367" s="246"/>
      <c r="STP367" s="246"/>
      <c r="STQ367" s="246"/>
      <c r="STR367" s="246"/>
      <c r="STS367" s="246"/>
      <c r="STT367" s="246"/>
      <c r="STU367" s="246"/>
      <c r="STV367" s="246"/>
      <c r="STW367" s="246"/>
      <c r="STX367" s="246"/>
      <c r="STY367" s="246"/>
      <c r="STZ367" s="246"/>
      <c r="SUA367" s="246"/>
      <c r="SUB367" s="246"/>
      <c r="SUC367" s="246"/>
      <c r="SUD367" s="246"/>
      <c r="SUE367" s="246"/>
      <c r="SUF367" s="246"/>
      <c r="SUG367" s="246"/>
      <c r="SUH367" s="246"/>
      <c r="SUI367" s="246"/>
      <c r="SUJ367" s="246"/>
      <c r="SUK367" s="246"/>
      <c r="SUL367" s="246"/>
      <c r="SUM367" s="246"/>
      <c r="SUN367" s="246"/>
      <c r="SUO367" s="246"/>
      <c r="SUP367" s="246"/>
      <c r="SUQ367" s="246"/>
      <c r="SUR367" s="246"/>
      <c r="SUS367" s="246"/>
      <c r="SUT367" s="246"/>
      <c r="SUU367" s="246"/>
      <c r="SUV367" s="246"/>
      <c r="SUW367" s="246"/>
      <c r="SUX367" s="246"/>
      <c r="SUY367" s="246"/>
      <c r="SUZ367" s="246"/>
      <c r="SVA367" s="246"/>
      <c r="SVB367" s="246"/>
      <c r="SVC367" s="246"/>
      <c r="SVD367" s="246"/>
      <c r="SVE367" s="246"/>
      <c r="SVF367" s="246"/>
      <c r="SVG367" s="246"/>
      <c r="SVH367" s="246"/>
      <c r="SVI367" s="246"/>
      <c r="SVJ367" s="246"/>
      <c r="SVK367" s="246"/>
      <c r="SVL367" s="246"/>
      <c r="SVM367" s="246"/>
      <c r="SVN367" s="246"/>
      <c r="SVO367" s="246"/>
      <c r="SVP367" s="246"/>
      <c r="SVQ367" s="246"/>
      <c r="SVR367" s="246"/>
      <c r="SVS367" s="246"/>
      <c r="SVT367" s="246"/>
      <c r="SVU367" s="246"/>
      <c r="SVV367" s="246"/>
      <c r="SVW367" s="246"/>
      <c r="SVX367" s="246"/>
      <c r="SVY367" s="246"/>
      <c r="SVZ367" s="246"/>
      <c r="SWA367" s="246"/>
      <c r="SWB367" s="246"/>
      <c r="SWC367" s="246"/>
      <c r="SWD367" s="246"/>
      <c r="SWE367" s="246"/>
      <c r="SWF367" s="246"/>
      <c r="SWG367" s="246"/>
      <c r="SWH367" s="246"/>
      <c r="SWI367" s="246"/>
      <c r="SWJ367" s="246"/>
      <c r="SWK367" s="246"/>
      <c r="SWL367" s="246"/>
      <c r="SWM367" s="246"/>
      <c r="SWN367" s="246"/>
      <c r="SWO367" s="246"/>
      <c r="SWP367" s="246"/>
      <c r="SWQ367" s="246"/>
      <c r="SWR367" s="246"/>
      <c r="SWS367" s="246"/>
      <c r="SWT367" s="246"/>
      <c r="SWU367" s="246"/>
      <c r="SWV367" s="246"/>
      <c r="SWW367" s="246"/>
      <c r="SWX367" s="246"/>
      <c r="SWY367" s="246"/>
      <c r="SWZ367" s="246"/>
      <c r="SXA367" s="246"/>
      <c r="SXB367" s="246"/>
      <c r="SXC367" s="246"/>
      <c r="SXD367" s="246"/>
      <c r="SXE367" s="246"/>
      <c r="SXF367" s="246"/>
      <c r="SXG367" s="246"/>
      <c r="SXH367" s="246"/>
      <c r="SXI367" s="246"/>
      <c r="SXJ367" s="246"/>
      <c r="SXK367" s="246"/>
      <c r="SXL367" s="246"/>
      <c r="SXM367" s="246"/>
      <c r="SXN367" s="246"/>
      <c r="SXO367" s="246"/>
      <c r="SXP367" s="246"/>
      <c r="SXQ367" s="246"/>
      <c r="SXR367" s="246"/>
      <c r="SXS367" s="246"/>
      <c r="SXT367" s="246"/>
      <c r="SXU367" s="246"/>
      <c r="SXV367" s="246"/>
      <c r="SXW367" s="246"/>
      <c r="SXX367" s="246"/>
      <c r="SXY367" s="246"/>
      <c r="SXZ367" s="246"/>
      <c r="SYA367" s="246"/>
      <c r="SYB367" s="246"/>
      <c r="SYC367" s="246"/>
      <c r="SYD367" s="246"/>
      <c r="SYE367" s="246"/>
      <c r="SYF367" s="246"/>
      <c r="SYG367" s="246"/>
      <c r="SYH367" s="246"/>
      <c r="SYI367" s="246"/>
      <c r="SYJ367" s="246"/>
      <c r="SYK367" s="246"/>
      <c r="SYL367" s="246"/>
      <c r="SYM367" s="246"/>
      <c r="SYN367" s="246"/>
      <c r="SYO367" s="246"/>
      <c r="SYP367" s="246"/>
      <c r="SYQ367" s="246"/>
      <c r="SYR367" s="246"/>
      <c r="SYS367" s="246"/>
      <c r="SYT367" s="246"/>
      <c r="SYU367" s="246"/>
      <c r="SYV367" s="246"/>
      <c r="SYW367" s="246"/>
      <c r="SYX367" s="246"/>
      <c r="SYY367" s="246"/>
      <c r="SYZ367" s="246"/>
      <c r="SZA367" s="246"/>
      <c r="SZB367" s="246"/>
      <c r="SZC367" s="246"/>
      <c r="SZD367" s="246"/>
      <c r="SZE367" s="246"/>
      <c r="SZF367" s="246"/>
      <c r="SZG367" s="246"/>
      <c r="SZH367" s="246"/>
      <c r="SZI367" s="246"/>
      <c r="SZJ367" s="246"/>
      <c r="SZK367" s="246"/>
      <c r="SZL367" s="246"/>
      <c r="SZM367" s="246"/>
      <c r="SZN367" s="246"/>
      <c r="SZO367" s="246"/>
      <c r="SZP367" s="246"/>
      <c r="SZQ367" s="246"/>
      <c r="SZR367" s="246"/>
      <c r="SZS367" s="246"/>
      <c r="SZT367" s="246"/>
      <c r="SZU367" s="246"/>
      <c r="SZV367" s="246"/>
      <c r="SZW367" s="246"/>
      <c r="SZX367" s="246"/>
      <c r="SZY367" s="246"/>
      <c r="SZZ367" s="246"/>
      <c r="TAA367" s="246"/>
      <c r="TAB367" s="246"/>
      <c r="TAC367" s="246"/>
      <c r="TAD367" s="246"/>
      <c r="TAE367" s="246"/>
      <c r="TAF367" s="246"/>
      <c r="TAG367" s="246"/>
      <c r="TAH367" s="246"/>
      <c r="TAI367" s="246"/>
      <c r="TAJ367" s="246"/>
      <c r="TAK367" s="246"/>
      <c r="TAL367" s="246"/>
      <c r="TAM367" s="246"/>
      <c r="TAN367" s="246"/>
      <c r="TAO367" s="246"/>
      <c r="TAP367" s="246"/>
      <c r="TAQ367" s="246"/>
      <c r="TAR367" s="246"/>
      <c r="TAS367" s="246"/>
      <c r="TAT367" s="246"/>
      <c r="TAU367" s="246"/>
      <c r="TAV367" s="246"/>
      <c r="TAW367" s="246"/>
      <c r="TAX367" s="246"/>
      <c r="TAY367" s="246"/>
      <c r="TAZ367" s="246"/>
      <c r="TBA367" s="246"/>
      <c r="TBB367" s="246"/>
      <c r="TBC367" s="246"/>
      <c r="TBD367" s="246"/>
      <c r="TBE367" s="246"/>
      <c r="TBF367" s="246"/>
      <c r="TBG367" s="246"/>
      <c r="TBH367" s="246"/>
      <c r="TBI367" s="246"/>
      <c r="TBJ367" s="246"/>
      <c r="TBK367" s="246"/>
      <c r="TBL367" s="246"/>
      <c r="TBM367" s="246"/>
      <c r="TBN367" s="246"/>
      <c r="TBO367" s="246"/>
      <c r="TBP367" s="246"/>
      <c r="TBQ367" s="246"/>
      <c r="TBR367" s="246"/>
      <c r="TBS367" s="246"/>
      <c r="TBT367" s="246"/>
      <c r="TBU367" s="246"/>
      <c r="TBV367" s="246"/>
      <c r="TBW367" s="246"/>
      <c r="TBX367" s="246"/>
      <c r="TBY367" s="246"/>
      <c r="TBZ367" s="246"/>
      <c r="TCA367" s="246"/>
      <c r="TCB367" s="246"/>
      <c r="TCC367" s="246"/>
      <c r="TCD367" s="246"/>
      <c r="TCE367" s="246"/>
      <c r="TCF367" s="246"/>
      <c r="TCG367" s="246"/>
      <c r="TCH367" s="246"/>
      <c r="TCI367" s="246"/>
      <c r="TCJ367" s="246"/>
      <c r="TCK367" s="246"/>
      <c r="TCL367" s="246"/>
      <c r="TCM367" s="246"/>
      <c r="TCN367" s="246"/>
      <c r="TCO367" s="246"/>
      <c r="TCP367" s="246"/>
      <c r="TCQ367" s="246"/>
      <c r="TCR367" s="246"/>
      <c r="TCS367" s="246"/>
      <c r="TCT367" s="246"/>
      <c r="TCU367" s="246"/>
      <c r="TCV367" s="246"/>
      <c r="TCW367" s="246"/>
      <c r="TCX367" s="246"/>
      <c r="TCY367" s="246"/>
      <c r="TCZ367" s="246"/>
      <c r="TDA367" s="246"/>
      <c r="TDB367" s="246"/>
      <c r="TDC367" s="246"/>
      <c r="TDD367" s="246"/>
      <c r="TDE367" s="246"/>
      <c r="TDF367" s="246"/>
      <c r="TDG367" s="246"/>
      <c r="TDH367" s="246"/>
      <c r="TDI367" s="246"/>
      <c r="TDJ367" s="246"/>
      <c r="TDK367" s="246"/>
      <c r="TDL367" s="246"/>
      <c r="TDM367" s="246"/>
      <c r="TDN367" s="246"/>
      <c r="TDO367" s="246"/>
      <c r="TDP367" s="246"/>
      <c r="TDQ367" s="246"/>
      <c r="TDR367" s="246"/>
      <c r="TDS367" s="246"/>
      <c r="TDT367" s="246"/>
      <c r="TDU367" s="246"/>
      <c r="TDV367" s="246"/>
      <c r="TDW367" s="246"/>
      <c r="TDX367" s="246"/>
      <c r="TDY367" s="246"/>
      <c r="TDZ367" s="246"/>
      <c r="TEA367" s="246"/>
      <c r="TEB367" s="246"/>
      <c r="TEC367" s="246"/>
      <c r="TED367" s="246"/>
      <c r="TEE367" s="246"/>
      <c r="TEF367" s="246"/>
      <c r="TEG367" s="246"/>
      <c r="TEH367" s="246"/>
      <c r="TEI367" s="246"/>
      <c r="TEJ367" s="246"/>
      <c r="TEK367" s="246"/>
      <c r="TEL367" s="246"/>
      <c r="TEM367" s="246"/>
      <c r="TEN367" s="246"/>
      <c r="TEO367" s="246"/>
      <c r="TEP367" s="246"/>
      <c r="TEQ367" s="246"/>
      <c r="TER367" s="246"/>
      <c r="TES367" s="246"/>
      <c r="TET367" s="246"/>
      <c r="TEU367" s="246"/>
      <c r="TEV367" s="246"/>
      <c r="TEW367" s="246"/>
      <c r="TEX367" s="246"/>
      <c r="TEY367" s="246"/>
      <c r="TEZ367" s="246"/>
      <c r="TFA367" s="246"/>
      <c r="TFB367" s="246"/>
      <c r="TFC367" s="246"/>
      <c r="TFD367" s="246"/>
      <c r="TFE367" s="246"/>
      <c r="TFF367" s="246"/>
      <c r="TFG367" s="246"/>
      <c r="TFH367" s="246"/>
      <c r="TFI367" s="246"/>
      <c r="TFJ367" s="246"/>
      <c r="TFK367" s="246"/>
      <c r="TFL367" s="246"/>
      <c r="TFM367" s="246"/>
      <c r="TFN367" s="246"/>
      <c r="TFO367" s="246"/>
      <c r="TFP367" s="246"/>
      <c r="TFQ367" s="246"/>
      <c r="TFR367" s="246"/>
      <c r="TFS367" s="246"/>
      <c r="TFT367" s="246"/>
      <c r="TFU367" s="246"/>
      <c r="TFV367" s="246"/>
      <c r="TFW367" s="246"/>
      <c r="TFX367" s="246"/>
      <c r="TFY367" s="246"/>
      <c r="TFZ367" s="246"/>
      <c r="TGA367" s="246"/>
      <c r="TGB367" s="246"/>
      <c r="TGC367" s="246"/>
      <c r="TGD367" s="246"/>
      <c r="TGE367" s="246"/>
      <c r="TGF367" s="246"/>
      <c r="TGG367" s="246"/>
      <c r="TGH367" s="246"/>
      <c r="TGI367" s="246"/>
      <c r="TGJ367" s="246"/>
      <c r="TGK367" s="246"/>
      <c r="TGL367" s="246"/>
      <c r="TGM367" s="246"/>
      <c r="TGN367" s="246"/>
      <c r="TGO367" s="246"/>
      <c r="TGP367" s="246"/>
      <c r="TGQ367" s="246"/>
      <c r="TGR367" s="246"/>
      <c r="TGS367" s="246"/>
      <c r="TGT367" s="246"/>
      <c r="TGU367" s="246"/>
      <c r="TGV367" s="246"/>
      <c r="TGW367" s="246"/>
      <c r="TGX367" s="246"/>
      <c r="TGY367" s="246"/>
      <c r="TGZ367" s="246"/>
      <c r="THA367" s="246"/>
      <c r="THB367" s="246"/>
      <c r="THC367" s="246"/>
      <c r="THD367" s="246"/>
      <c r="THE367" s="246"/>
      <c r="THF367" s="246"/>
      <c r="THG367" s="246"/>
      <c r="THH367" s="246"/>
      <c r="THI367" s="246"/>
      <c r="THJ367" s="246"/>
      <c r="THK367" s="246"/>
      <c r="THL367" s="246"/>
      <c r="THM367" s="246"/>
      <c r="THN367" s="246"/>
      <c r="THO367" s="246"/>
      <c r="THP367" s="246"/>
      <c r="THQ367" s="246"/>
      <c r="THR367" s="246"/>
      <c r="THS367" s="246"/>
      <c r="THT367" s="246"/>
      <c r="THU367" s="246"/>
      <c r="THV367" s="246"/>
      <c r="THW367" s="246"/>
      <c r="THX367" s="246"/>
      <c r="THY367" s="246"/>
      <c r="THZ367" s="246"/>
      <c r="TIA367" s="246"/>
      <c r="TIB367" s="246"/>
      <c r="TIC367" s="246"/>
      <c r="TID367" s="246"/>
      <c r="TIE367" s="246"/>
      <c r="TIF367" s="246"/>
      <c r="TIG367" s="246"/>
      <c r="TIH367" s="246"/>
      <c r="TII367" s="246"/>
      <c r="TIJ367" s="246"/>
      <c r="TIK367" s="246"/>
      <c r="TIL367" s="246"/>
      <c r="TIM367" s="246"/>
      <c r="TIN367" s="246"/>
      <c r="TIO367" s="246"/>
      <c r="TIP367" s="246"/>
      <c r="TIQ367" s="246"/>
      <c r="TIR367" s="246"/>
      <c r="TIS367" s="246"/>
      <c r="TIT367" s="246"/>
      <c r="TIU367" s="246"/>
      <c r="TIV367" s="246"/>
      <c r="TIW367" s="246"/>
      <c r="TIX367" s="246"/>
      <c r="TIY367" s="246"/>
      <c r="TIZ367" s="246"/>
      <c r="TJA367" s="246"/>
      <c r="TJB367" s="246"/>
      <c r="TJC367" s="246"/>
      <c r="TJD367" s="246"/>
      <c r="TJE367" s="246"/>
      <c r="TJF367" s="246"/>
      <c r="TJG367" s="246"/>
      <c r="TJH367" s="246"/>
      <c r="TJI367" s="246"/>
      <c r="TJJ367" s="246"/>
      <c r="TJK367" s="246"/>
      <c r="TJL367" s="246"/>
      <c r="TJM367" s="246"/>
      <c r="TJN367" s="246"/>
      <c r="TJO367" s="246"/>
      <c r="TJP367" s="246"/>
      <c r="TJQ367" s="246"/>
      <c r="TJR367" s="246"/>
      <c r="TJS367" s="246"/>
      <c r="TJT367" s="246"/>
      <c r="TJU367" s="246"/>
      <c r="TJV367" s="246"/>
      <c r="TJW367" s="246"/>
      <c r="TJX367" s="246"/>
      <c r="TJY367" s="246"/>
      <c r="TJZ367" s="246"/>
      <c r="TKA367" s="246"/>
      <c r="TKB367" s="246"/>
      <c r="TKC367" s="246"/>
      <c r="TKD367" s="246"/>
      <c r="TKE367" s="246"/>
      <c r="TKF367" s="246"/>
      <c r="TKG367" s="246"/>
      <c r="TKH367" s="246"/>
      <c r="TKI367" s="246"/>
      <c r="TKJ367" s="246"/>
      <c r="TKK367" s="246"/>
      <c r="TKL367" s="246"/>
      <c r="TKM367" s="246"/>
      <c r="TKN367" s="246"/>
      <c r="TKO367" s="246"/>
      <c r="TKP367" s="246"/>
      <c r="TKQ367" s="246"/>
      <c r="TKR367" s="246"/>
      <c r="TKS367" s="246"/>
      <c r="TKT367" s="246"/>
      <c r="TKU367" s="246"/>
      <c r="TKV367" s="246"/>
      <c r="TKW367" s="246"/>
      <c r="TKX367" s="246"/>
      <c r="TKY367" s="246"/>
      <c r="TKZ367" s="246"/>
      <c r="TLA367" s="246"/>
      <c r="TLB367" s="246"/>
      <c r="TLC367" s="246"/>
      <c r="TLD367" s="246"/>
      <c r="TLE367" s="246"/>
      <c r="TLF367" s="246"/>
      <c r="TLG367" s="246"/>
      <c r="TLH367" s="246"/>
      <c r="TLI367" s="246"/>
      <c r="TLJ367" s="246"/>
      <c r="TLK367" s="246"/>
      <c r="TLL367" s="246"/>
      <c r="TLM367" s="246"/>
      <c r="TLN367" s="246"/>
      <c r="TLO367" s="246"/>
      <c r="TLP367" s="246"/>
      <c r="TLQ367" s="246"/>
      <c r="TLR367" s="246"/>
      <c r="TLS367" s="246"/>
      <c r="TLT367" s="246"/>
      <c r="TLU367" s="246"/>
      <c r="TLV367" s="246"/>
      <c r="TLW367" s="246"/>
      <c r="TLX367" s="246"/>
      <c r="TLY367" s="246"/>
      <c r="TLZ367" s="246"/>
      <c r="TMA367" s="246"/>
      <c r="TMB367" s="246"/>
      <c r="TMC367" s="246"/>
      <c r="TMD367" s="246"/>
      <c r="TME367" s="246"/>
      <c r="TMF367" s="246"/>
      <c r="TMG367" s="246"/>
      <c r="TMH367" s="246"/>
      <c r="TMI367" s="246"/>
      <c r="TMJ367" s="246"/>
      <c r="TMK367" s="246"/>
      <c r="TML367" s="246"/>
      <c r="TMM367" s="246"/>
      <c r="TMN367" s="246"/>
      <c r="TMO367" s="246"/>
      <c r="TMP367" s="246"/>
      <c r="TMQ367" s="246"/>
      <c r="TMR367" s="246"/>
      <c r="TMS367" s="246"/>
      <c r="TMT367" s="246"/>
      <c r="TMU367" s="246"/>
      <c r="TMV367" s="246"/>
      <c r="TMW367" s="246"/>
      <c r="TMX367" s="246"/>
      <c r="TMY367" s="246"/>
      <c r="TMZ367" s="246"/>
      <c r="TNA367" s="246"/>
      <c r="TNB367" s="246"/>
      <c r="TNC367" s="246"/>
      <c r="TND367" s="246"/>
      <c r="TNE367" s="246"/>
      <c r="TNF367" s="246"/>
      <c r="TNG367" s="246"/>
      <c r="TNH367" s="246"/>
      <c r="TNI367" s="246"/>
      <c r="TNJ367" s="246"/>
      <c r="TNK367" s="246"/>
      <c r="TNL367" s="246"/>
      <c r="TNM367" s="246"/>
      <c r="TNN367" s="246"/>
      <c r="TNO367" s="246"/>
      <c r="TNP367" s="246"/>
      <c r="TNQ367" s="246"/>
      <c r="TNR367" s="246"/>
      <c r="TNS367" s="246"/>
      <c r="TNT367" s="246"/>
      <c r="TNU367" s="246"/>
      <c r="TNV367" s="246"/>
      <c r="TNW367" s="246"/>
      <c r="TNX367" s="246"/>
      <c r="TNY367" s="246"/>
      <c r="TNZ367" s="246"/>
      <c r="TOA367" s="246"/>
      <c r="TOB367" s="246"/>
      <c r="TOC367" s="246"/>
      <c r="TOD367" s="246"/>
      <c r="TOE367" s="246"/>
      <c r="TOF367" s="246"/>
      <c r="TOG367" s="246"/>
      <c r="TOH367" s="246"/>
      <c r="TOI367" s="246"/>
      <c r="TOJ367" s="246"/>
      <c r="TOK367" s="246"/>
      <c r="TOL367" s="246"/>
      <c r="TOM367" s="246"/>
      <c r="TON367" s="246"/>
      <c r="TOO367" s="246"/>
      <c r="TOP367" s="246"/>
      <c r="TOQ367" s="246"/>
      <c r="TOR367" s="246"/>
      <c r="TOS367" s="246"/>
      <c r="TOT367" s="246"/>
      <c r="TOU367" s="246"/>
      <c r="TOV367" s="246"/>
      <c r="TOW367" s="246"/>
      <c r="TOX367" s="246"/>
      <c r="TOY367" s="246"/>
      <c r="TOZ367" s="246"/>
      <c r="TPA367" s="246"/>
      <c r="TPB367" s="246"/>
      <c r="TPC367" s="246"/>
      <c r="TPD367" s="246"/>
      <c r="TPE367" s="246"/>
      <c r="TPF367" s="246"/>
      <c r="TPG367" s="246"/>
      <c r="TPH367" s="246"/>
      <c r="TPI367" s="246"/>
      <c r="TPJ367" s="246"/>
      <c r="TPK367" s="246"/>
      <c r="TPL367" s="246"/>
      <c r="TPM367" s="246"/>
      <c r="TPN367" s="246"/>
      <c r="TPO367" s="246"/>
      <c r="TPP367" s="246"/>
      <c r="TPQ367" s="246"/>
      <c r="TPR367" s="246"/>
      <c r="TPS367" s="246"/>
      <c r="TPT367" s="246"/>
      <c r="TPU367" s="246"/>
      <c r="TPV367" s="246"/>
      <c r="TPW367" s="246"/>
      <c r="TPX367" s="246"/>
      <c r="TPY367" s="246"/>
      <c r="TPZ367" s="246"/>
      <c r="TQA367" s="246"/>
      <c r="TQB367" s="246"/>
      <c r="TQC367" s="246"/>
      <c r="TQD367" s="246"/>
      <c r="TQE367" s="246"/>
      <c r="TQF367" s="246"/>
      <c r="TQG367" s="246"/>
      <c r="TQH367" s="246"/>
      <c r="TQI367" s="246"/>
      <c r="TQJ367" s="246"/>
      <c r="TQK367" s="246"/>
      <c r="TQL367" s="246"/>
      <c r="TQM367" s="246"/>
      <c r="TQN367" s="246"/>
      <c r="TQO367" s="246"/>
      <c r="TQP367" s="246"/>
      <c r="TQQ367" s="246"/>
      <c r="TQR367" s="246"/>
      <c r="TQS367" s="246"/>
      <c r="TQT367" s="246"/>
      <c r="TQU367" s="246"/>
      <c r="TQV367" s="246"/>
      <c r="TQW367" s="246"/>
      <c r="TQX367" s="246"/>
      <c r="TQY367" s="246"/>
      <c r="TQZ367" s="246"/>
      <c r="TRA367" s="246"/>
      <c r="TRB367" s="246"/>
      <c r="TRC367" s="246"/>
      <c r="TRD367" s="246"/>
      <c r="TRE367" s="246"/>
      <c r="TRF367" s="246"/>
      <c r="TRG367" s="246"/>
      <c r="TRH367" s="246"/>
      <c r="TRI367" s="246"/>
      <c r="TRJ367" s="246"/>
      <c r="TRK367" s="246"/>
      <c r="TRL367" s="246"/>
      <c r="TRM367" s="246"/>
      <c r="TRN367" s="246"/>
      <c r="TRO367" s="246"/>
      <c r="TRP367" s="246"/>
      <c r="TRQ367" s="246"/>
      <c r="TRR367" s="246"/>
      <c r="TRS367" s="246"/>
      <c r="TRT367" s="246"/>
      <c r="TRU367" s="246"/>
      <c r="TRV367" s="246"/>
      <c r="TRW367" s="246"/>
      <c r="TRX367" s="246"/>
      <c r="TRY367" s="246"/>
      <c r="TRZ367" s="246"/>
      <c r="TSA367" s="246"/>
      <c r="TSB367" s="246"/>
      <c r="TSC367" s="246"/>
      <c r="TSD367" s="246"/>
      <c r="TSE367" s="246"/>
      <c r="TSF367" s="246"/>
      <c r="TSG367" s="246"/>
      <c r="TSH367" s="246"/>
      <c r="TSI367" s="246"/>
      <c r="TSJ367" s="246"/>
      <c r="TSK367" s="246"/>
      <c r="TSL367" s="246"/>
      <c r="TSM367" s="246"/>
      <c r="TSN367" s="246"/>
      <c r="TSO367" s="246"/>
      <c r="TSP367" s="246"/>
      <c r="TSQ367" s="246"/>
      <c r="TSR367" s="246"/>
      <c r="TSS367" s="246"/>
      <c r="TST367" s="246"/>
      <c r="TSU367" s="246"/>
      <c r="TSV367" s="246"/>
      <c r="TSW367" s="246"/>
      <c r="TSX367" s="246"/>
      <c r="TSY367" s="246"/>
      <c r="TSZ367" s="246"/>
      <c r="TTA367" s="246"/>
      <c r="TTB367" s="246"/>
      <c r="TTC367" s="246"/>
      <c r="TTD367" s="246"/>
      <c r="TTE367" s="246"/>
      <c r="TTF367" s="246"/>
      <c r="TTG367" s="246"/>
      <c r="TTH367" s="246"/>
      <c r="TTI367" s="246"/>
      <c r="TTJ367" s="246"/>
      <c r="TTK367" s="246"/>
      <c r="TTL367" s="246"/>
      <c r="TTM367" s="246"/>
      <c r="TTN367" s="246"/>
      <c r="TTO367" s="246"/>
      <c r="TTP367" s="246"/>
      <c r="TTQ367" s="246"/>
      <c r="TTR367" s="246"/>
      <c r="TTS367" s="246"/>
      <c r="TTT367" s="246"/>
      <c r="TTU367" s="246"/>
      <c r="TTV367" s="246"/>
      <c r="TTW367" s="246"/>
      <c r="TTX367" s="246"/>
      <c r="TTY367" s="246"/>
      <c r="TTZ367" s="246"/>
      <c r="TUA367" s="246"/>
      <c r="TUB367" s="246"/>
      <c r="TUC367" s="246"/>
      <c r="TUD367" s="246"/>
      <c r="TUE367" s="246"/>
      <c r="TUF367" s="246"/>
      <c r="TUG367" s="246"/>
      <c r="TUH367" s="246"/>
      <c r="TUI367" s="246"/>
      <c r="TUJ367" s="246"/>
      <c r="TUK367" s="246"/>
      <c r="TUL367" s="246"/>
      <c r="TUM367" s="246"/>
      <c r="TUN367" s="246"/>
      <c r="TUO367" s="246"/>
      <c r="TUP367" s="246"/>
      <c r="TUQ367" s="246"/>
      <c r="TUR367" s="246"/>
      <c r="TUS367" s="246"/>
      <c r="TUT367" s="246"/>
      <c r="TUU367" s="246"/>
      <c r="TUV367" s="246"/>
      <c r="TUW367" s="246"/>
      <c r="TUX367" s="246"/>
      <c r="TUY367" s="246"/>
      <c r="TUZ367" s="246"/>
      <c r="TVA367" s="246"/>
      <c r="TVB367" s="246"/>
      <c r="TVC367" s="246"/>
      <c r="TVD367" s="246"/>
      <c r="TVE367" s="246"/>
      <c r="TVF367" s="246"/>
      <c r="TVG367" s="246"/>
      <c r="TVH367" s="246"/>
      <c r="TVI367" s="246"/>
      <c r="TVJ367" s="246"/>
      <c r="TVK367" s="246"/>
      <c r="TVL367" s="246"/>
      <c r="TVM367" s="246"/>
      <c r="TVN367" s="246"/>
      <c r="TVO367" s="246"/>
      <c r="TVP367" s="246"/>
      <c r="TVQ367" s="246"/>
      <c r="TVR367" s="246"/>
      <c r="TVS367" s="246"/>
      <c r="TVT367" s="246"/>
      <c r="TVU367" s="246"/>
      <c r="TVV367" s="246"/>
      <c r="TVW367" s="246"/>
      <c r="TVX367" s="246"/>
      <c r="TVY367" s="246"/>
      <c r="TVZ367" s="246"/>
      <c r="TWA367" s="246"/>
      <c r="TWB367" s="246"/>
      <c r="TWC367" s="246"/>
      <c r="TWD367" s="246"/>
      <c r="TWE367" s="246"/>
      <c r="TWF367" s="246"/>
      <c r="TWG367" s="246"/>
      <c r="TWH367" s="246"/>
      <c r="TWI367" s="246"/>
      <c r="TWJ367" s="246"/>
      <c r="TWK367" s="246"/>
      <c r="TWL367" s="246"/>
      <c r="TWM367" s="246"/>
      <c r="TWN367" s="246"/>
      <c r="TWO367" s="246"/>
      <c r="TWP367" s="246"/>
      <c r="TWQ367" s="246"/>
      <c r="TWR367" s="246"/>
      <c r="TWS367" s="246"/>
      <c r="TWT367" s="246"/>
      <c r="TWU367" s="246"/>
      <c r="TWV367" s="246"/>
      <c r="TWW367" s="246"/>
      <c r="TWX367" s="246"/>
      <c r="TWY367" s="246"/>
      <c r="TWZ367" s="246"/>
      <c r="TXA367" s="246"/>
      <c r="TXB367" s="246"/>
      <c r="TXC367" s="246"/>
      <c r="TXD367" s="246"/>
      <c r="TXE367" s="246"/>
      <c r="TXF367" s="246"/>
      <c r="TXG367" s="246"/>
      <c r="TXH367" s="246"/>
      <c r="TXI367" s="246"/>
      <c r="TXJ367" s="246"/>
      <c r="TXK367" s="246"/>
      <c r="TXL367" s="246"/>
      <c r="TXM367" s="246"/>
      <c r="TXN367" s="246"/>
      <c r="TXO367" s="246"/>
      <c r="TXP367" s="246"/>
      <c r="TXQ367" s="246"/>
      <c r="TXR367" s="246"/>
      <c r="TXS367" s="246"/>
      <c r="TXT367" s="246"/>
      <c r="TXU367" s="246"/>
      <c r="TXV367" s="246"/>
      <c r="TXW367" s="246"/>
      <c r="TXX367" s="246"/>
      <c r="TXY367" s="246"/>
      <c r="TXZ367" s="246"/>
      <c r="TYA367" s="246"/>
      <c r="TYB367" s="246"/>
      <c r="TYC367" s="246"/>
      <c r="TYD367" s="246"/>
      <c r="TYE367" s="246"/>
      <c r="TYF367" s="246"/>
      <c r="TYG367" s="246"/>
      <c r="TYH367" s="246"/>
      <c r="TYI367" s="246"/>
      <c r="TYJ367" s="246"/>
      <c r="TYK367" s="246"/>
      <c r="TYL367" s="246"/>
      <c r="TYM367" s="246"/>
      <c r="TYN367" s="246"/>
      <c r="TYO367" s="246"/>
      <c r="TYP367" s="246"/>
      <c r="TYQ367" s="246"/>
      <c r="TYR367" s="246"/>
      <c r="TYS367" s="246"/>
      <c r="TYT367" s="246"/>
      <c r="TYU367" s="246"/>
      <c r="TYV367" s="246"/>
      <c r="TYW367" s="246"/>
      <c r="TYX367" s="246"/>
      <c r="TYY367" s="246"/>
      <c r="TYZ367" s="246"/>
      <c r="TZA367" s="246"/>
      <c r="TZB367" s="246"/>
      <c r="TZC367" s="246"/>
      <c r="TZD367" s="246"/>
      <c r="TZE367" s="246"/>
      <c r="TZF367" s="246"/>
      <c r="TZG367" s="246"/>
      <c r="TZH367" s="246"/>
      <c r="TZI367" s="246"/>
      <c r="TZJ367" s="246"/>
      <c r="TZK367" s="246"/>
      <c r="TZL367" s="246"/>
      <c r="TZM367" s="246"/>
      <c r="TZN367" s="246"/>
      <c r="TZO367" s="246"/>
      <c r="TZP367" s="246"/>
      <c r="TZQ367" s="246"/>
      <c r="TZR367" s="246"/>
      <c r="TZS367" s="246"/>
      <c r="TZT367" s="246"/>
      <c r="TZU367" s="246"/>
      <c r="TZV367" s="246"/>
      <c r="TZW367" s="246"/>
      <c r="TZX367" s="246"/>
      <c r="TZY367" s="246"/>
      <c r="TZZ367" s="246"/>
      <c r="UAA367" s="246"/>
      <c r="UAB367" s="246"/>
      <c r="UAC367" s="246"/>
      <c r="UAD367" s="246"/>
      <c r="UAE367" s="246"/>
      <c r="UAF367" s="246"/>
      <c r="UAG367" s="246"/>
      <c r="UAH367" s="246"/>
      <c r="UAI367" s="246"/>
      <c r="UAJ367" s="246"/>
      <c r="UAK367" s="246"/>
      <c r="UAL367" s="246"/>
      <c r="UAM367" s="246"/>
      <c r="UAN367" s="246"/>
      <c r="UAO367" s="246"/>
      <c r="UAP367" s="246"/>
      <c r="UAQ367" s="246"/>
      <c r="UAR367" s="246"/>
      <c r="UAS367" s="246"/>
      <c r="UAT367" s="246"/>
      <c r="UAU367" s="246"/>
      <c r="UAV367" s="246"/>
      <c r="UAW367" s="246"/>
      <c r="UAX367" s="246"/>
      <c r="UAY367" s="246"/>
      <c r="UAZ367" s="246"/>
      <c r="UBA367" s="246"/>
      <c r="UBB367" s="246"/>
      <c r="UBC367" s="246"/>
      <c r="UBD367" s="246"/>
      <c r="UBE367" s="246"/>
      <c r="UBF367" s="246"/>
      <c r="UBG367" s="246"/>
      <c r="UBH367" s="246"/>
      <c r="UBI367" s="246"/>
      <c r="UBJ367" s="246"/>
      <c r="UBK367" s="246"/>
      <c r="UBL367" s="246"/>
      <c r="UBM367" s="246"/>
      <c r="UBN367" s="246"/>
      <c r="UBO367" s="246"/>
      <c r="UBP367" s="246"/>
      <c r="UBQ367" s="246"/>
      <c r="UBR367" s="246"/>
      <c r="UBS367" s="246"/>
      <c r="UBT367" s="246"/>
      <c r="UBU367" s="246"/>
      <c r="UBV367" s="246"/>
      <c r="UBW367" s="246"/>
      <c r="UBX367" s="246"/>
      <c r="UBY367" s="246"/>
      <c r="UBZ367" s="246"/>
      <c r="UCA367" s="246"/>
      <c r="UCB367" s="246"/>
      <c r="UCC367" s="246"/>
      <c r="UCD367" s="246"/>
      <c r="UCE367" s="246"/>
      <c r="UCF367" s="246"/>
      <c r="UCG367" s="246"/>
      <c r="UCH367" s="246"/>
      <c r="UCI367" s="246"/>
      <c r="UCJ367" s="246"/>
      <c r="UCK367" s="246"/>
      <c r="UCL367" s="246"/>
      <c r="UCM367" s="246"/>
      <c r="UCN367" s="246"/>
      <c r="UCO367" s="246"/>
      <c r="UCP367" s="246"/>
      <c r="UCQ367" s="246"/>
      <c r="UCR367" s="246"/>
      <c r="UCS367" s="246"/>
      <c r="UCT367" s="246"/>
      <c r="UCU367" s="246"/>
      <c r="UCV367" s="246"/>
      <c r="UCW367" s="246"/>
      <c r="UCX367" s="246"/>
      <c r="UCY367" s="246"/>
      <c r="UCZ367" s="246"/>
      <c r="UDA367" s="246"/>
      <c r="UDB367" s="246"/>
      <c r="UDC367" s="246"/>
      <c r="UDD367" s="246"/>
      <c r="UDE367" s="246"/>
      <c r="UDF367" s="246"/>
      <c r="UDG367" s="246"/>
      <c r="UDH367" s="246"/>
      <c r="UDI367" s="246"/>
      <c r="UDJ367" s="246"/>
      <c r="UDK367" s="246"/>
      <c r="UDL367" s="246"/>
      <c r="UDM367" s="246"/>
      <c r="UDN367" s="246"/>
      <c r="UDO367" s="246"/>
      <c r="UDP367" s="246"/>
      <c r="UDQ367" s="246"/>
      <c r="UDR367" s="246"/>
      <c r="UDS367" s="246"/>
      <c r="UDT367" s="246"/>
      <c r="UDU367" s="246"/>
      <c r="UDV367" s="246"/>
      <c r="UDW367" s="246"/>
      <c r="UDX367" s="246"/>
      <c r="UDY367" s="246"/>
      <c r="UDZ367" s="246"/>
      <c r="UEA367" s="246"/>
      <c r="UEB367" s="246"/>
      <c r="UEC367" s="246"/>
      <c r="UED367" s="246"/>
      <c r="UEE367" s="246"/>
      <c r="UEF367" s="246"/>
      <c r="UEG367" s="246"/>
      <c r="UEH367" s="246"/>
      <c r="UEI367" s="246"/>
      <c r="UEJ367" s="246"/>
      <c r="UEK367" s="246"/>
      <c r="UEL367" s="246"/>
      <c r="UEM367" s="246"/>
      <c r="UEN367" s="246"/>
      <c r="UEO367" s="246"/>
      <c r="UEP367" s="246"/>
      <c r="UEQ367" s="246"/>
      <c r="UER367" s="246"/>
      <c r="UES367" s="246"/>
      <c r="UET367" s="246"/>
      <c r="UEU367" s="246"/>
      <c r="UEV367" s="246"/>
      <c r="UEW367" s="246"/>
      <c r="UEX367" s="246"/>
      <c r="UEY367" s="246"/>
      <c r="UEZ367" s="246"/>
      <c r="UFA367" s="246"/>
      <c r="UFB367" s="246"/>
      <c r="UFC367" s="246"/>
      <c r="UFD367" s="246"/>
      <c r="UFE367" s="246"/>
      <c r="UFF367" s="246"/>
      <c r="UFG367" s="246"/>
      <c r="UFH367" s="246"/>
      <c r="UFI367" s="246"/>
      <c r="UFJ367" s="246"/>
      <c r="UFK367" s="246"/>
      <c r="UFL367" s="246"/>
      <c r="UFM367" s="246"/>
      <c r="UFN367" s="246"/>
      <c r="UFO367" s="246"/>
      <c r="UFP367" s="246"/>
      <c r="UFQ367" s="246"/>
      <c r="UFR367" s="246"/>
      <c r="UFS367" s="246"/>
      <c r="UFT367" s="246"/>
      <c r="UFU367" s="246"/>
      <c r="UFV367" s="246"/>
      <c r="UFW367" s="246"/>
      <c r="UFX367" s="246"/>
      <c r="UFY367" s="246"/>
      <c r="UFZ367" s="246"/>
      <c r="UGA367" s="246"/>
      <c r="UGB367" s="246"/>
      <c r="UGC367" s="246"/>
      <c r="UGD367" s="246"/>
      <c r="UGE367" s="246"/>
      <c r="UGF367" s="246"/>
      <c r="UGG367" s="246"/>
      <c r="UGH367" s="246"/>
      <c r="UGI367" s="246"/>
      <c r="UGJ367" s="246"/>
      <c r="UGK367" s="246"/>
      <c r="UGL367" s="246"/>
      <c r="UGM367" s="246"/>
      <c r="UGN367" s="246"/>
      <c r="UGO367" s="246"/>
      <c r="UGP367" s="246"/>
      <c r="UGQ367" s="246"/>
      <c r="UGR367" s="246"/>
      <c r="UGS367" s="246"/>
      <c r="UGT367" s="246"/>
      <c r="UGU367" s="246"/>
      <c r="UGV367" s="246"/>
      <c r="UGW367" s="246"/>
      <c r="UGX367" s="246"/>
      <c r="UGY367" s="246"/>
      <c r="UGZ367" s="246"/>
      <c r="UHA367" s="246"/>
      <c r="UHB367" s="246"/>
      <c r="UHC367" s="246"/>
      <c r="UHD367" s="246"/>
      <c r="UHE367" s="246"/>
      <c r="UHF367" s="246"/>
      <c r="UHG367" s="246"/>
      <c r="UHH367" s="246"/>
      <c r="UHI367" s="246"/>
      <c r="UHJ367" s="246"/>
      <c r="UHK367" s="246"/>
      <c r="UHL367" s="246"/>
      <c r="UHM367" s="246"/>
      <c r="UHN367" s="246"/>
      <c r="UHO367" s="246"/>
      <c r="UHP367" s="246"/>
      <c r="UHQ367" s="246"/>
      <c r="UHR367" s="246"/>
      <c r="UHS367" s="246"/>
      <c r="UHT367" s="246"/>
      <c r="UHU367" s="246"/>
      <c r="UHV367" s="246"/>
      <c r="UHW367" s="246"/>
      <c r="UHX367" s="246"/>
      <c r="UHY367" s="246"/>
      <c r="UHZ367" s="246"/>
      <c r="UIA367" s="246"/>
      <c r="UIB367" s="246"/>
      <c r="UIC367" s="246"/>
      <c r="UID367" s="246"/>
      <c r="UIE367" s="246"/>
      <c r="UIF367" s="246"/>
      <c r="UIG367" s="246"/>
      <c r="UIH367" s="246"/>
      <c r="UII367" s="246"/>
      <c r="UIJ367" s="246"/>
      <c r="UIK367" s="246"/>
      <c r="UIL367" s="246"/>
      <c r="UIM367" s="246"/>
      <c r="UIN367" s="246"/>
      <c r="UIO367" s="246"/>
      <c r="UIP367" s="246"/>
      <c r="UIQ367" s="246"/>
      <c r="UIR367" s="246"/>
      <c r="UIS367" s="246"/>
      <c r="UIT367" s="246"/>
      <c r="UIU367" s="246"/>
      <c r="UIV367" s="246"/>
      <c r="UIW367" s="246"/>
      <c r="UIX367" s="246"/>
      <c r="UIY367" s="246"/>
      <c r="UIZ367" s="246"/>
      <c r="UJA367" s="246"/>
      <c r="UJB367" s="246"/>
      <c r="UJC367" s="246"/>
      <c r="UJD367" s="246"/>
      <c r="UJE367" s="246"/>
      <c r="UJF367" s="246"/>
      <c r="UJG367" s="246"/>
      <c r="UJH367" s="246"/>
      <c r="UJI367" s="246"/>
      <c r="UJJ367" s="246"/>
      <c r="UJK367" s="246"/>
      <c r="UJL367" s="246"/>
      <c r="UJM367" s="246"/>
      <c r="UJN367" s="246"/>
      <c r="UJO367" s="246"/>
      <c r="UJP367" s="246"/>
      <c r="UJQ367" s="246"/>
      <c r="UJR367" s="246"/>
      <c r="UJS367" s="246"/>
      <c r="UJT367" s="246"/>
      <c r="UJU367" s="246"/>
      <c r="UJV367" s="246"/>
      <c r="UJW367" s="246"/>
      <c r="UJX367" s="246"/>
      <c r="UJY367" s="246"/>
      <c r="UJZ367" s="246"/>
      <c r="UKA367" s="246"/>
      <c r="UKB367" s="246"/>
      <c r="UKC367" s="246"/>
      <c r="UKD367" s="246"/>
      <c r="UKE367" s="246"/>
      <c r="UKF367" s="246"/>
      <c r="UKG367" s="246"/>
      <c r="UKH367" s="246"/>
      <c r="UKI367" s="246"/>
      <c r="UKJ367" s="246"/>
      <c r="UKK367" s="246"/>
      <c r="UKL367" s="246"/>
      <c r="UKM367" s="246"/>
      <c r="UKN367" s="246"/>
      <c r="UKO367" s="246"/>
      <c r="UKP367" s="246"/>
      <c r="UKQ367" s="246"/>
      <c r="UKR367" s="246"/>
      <c r="UKS367" s="246"/>
      <c r="UKT367" s="246"/>
      <c r="UKU367" s="246"/>
      <c r="UKV367" s="246"/>
      <c r="UKW367" s="246"/>
      <c r="UKX367" s="246"/>
      <c r="UKY367" s="246"/>
      <c r="UKZ367" s="246"/>
      <c r="ULA367" s="246"/>
      <c r="ULB367" s="246"/>
      <c r="ULC367" s="246"/>
      <c r="ULD367" s="246"/>
      <c r="ULE367" s="246"/>
      <c r="ULF367" s="246"/>
      <c r="ULG367" s="246"/>
      <c r="ULH367" s="246"/>
      <c r="ULI367" s="246"/>
      <c r="ULJ367" s="246"/>
      <c r="ULK367" s="246"/>
      <c r="ULL367" s="246"/>
      <c r="ULM367" s="246"/>
      <c r="ULN367" s="246"/>
      <c r="ULO367" s="246"/>
      <c r="ULP367" s="246"/>
      <c r="ULQ367" s="246"/>
      <c r="ULR367" s="246"/>
      <c r="ULS367" s="246"/>
      <c r="ULT367" s="246"/>
      <c r="ULU367" s="246"/>
      <c r="ULV367" s="246"/>
      <c r="ULW367" s="246"/>
      <c r="ULX367" s="246"/>
      <c r="ULY367" s="246"/>
      <c r="ULZ367" s="246"/>
      <c r="UMA367" s="246"/>
      <c r="UMB367" s="246"/>
      <c r="UMC367" s="246"/>
      <c r="UMD367" s="246"/>
      <c r="UME367" s="246"/>
      <c r="UMF367" s="246"/>
      <c r="UMG367" s="246"/>
      <c r="UMH367" s="246"/>
      <c r="UMI367" s="246"/>
      <c r="UMJ367" s="246"/>
      <c r="UMK367" s="246"/>
      <c r="UML367" s="246"/>
      <c r="UMM367" s="246"/>
      <c r="UMN367" s="246"/>
      <c r="UMO367" s="246"/>
      <c r="UMP367" s="246"/>
      <c r="UMQ367" s="246"/>
      <c r="UMR367" s="246"/>
      <c r="UMS367" s="246"/>
      <c r="UMT367" s="246"/>
      <c r="UMU367" s="246"/>
      <c r="UMV367" s="246"/>
      <c r="UMW367" s="246"/>
      <c r="UMX367" s="246"/>
      <c r="UMY367" s="246"/>
      <c r="UMZ367" s="246"/>
      <c r="UNA367" s="246"/>
      <c r="UNB367" s="246"/>
      <c r="UNC367" s="246"/>
      <c r="UND367" s="246"/>
      <c r="UNE367" s="246"/>
      <c r="UNF367" s="246"/>
      <c r="UNG367" s="246"/>
      <c r="UNH367" s="246"/>
      <c r="UNI367" s="246"/>
      <c r="UNJ367" s="246"/>
      <c r="UNK367" s="246"/>
      <c r="UNL367" s="246"/>
      <c r="UNM367" s="246"/>
      <c r="UNN367" s="246"/>
      <c r="UNO367" s="246"/>
      <c r="UNP367" s="246"/>
      <c r="UNQ367" s="246"/>
      <c r="UNR367" s="246"/>
      <c r="UNS367" s="246"/>
      <c r="UNT367" s="246"/>
      <c r="UNU367" s="246"/>
      <c r="UNV367" s="246"/>
      <c r="UNW367" s="246"/>
      <c r="UNX367" s="246"/>
      <c r="UNY367" s="246"/>
      <c r="UNZ367" s="246"/>
      <c r="UOA367" s="246"/>
      <c r="UOB367" s="246"/>
      <c r="UOC367" s="246"/>
      <c r="UOD367" s="246"/>
      <c r="UOE367" s="246"/>
      <c r="UOF367" s="246"/>
      <c r="UOG367" s="246"/>
      <c r="UOH367" s="246"/>
      <c r="UOI367" s="246"/>
      <c r="UOJ367" s="246"/>
      <c r="UOK367" s="246"/>
      <c r="UOL367" s="246"/>
      <c r="UOM367" s="246"/>
      <c r="UON367" s="246"/>
      <c r="UOO367" s="246"/>
      <c r="UOP367" s="246"/>
      <c r="UOQ367" s="246"/>
      <c r="UOR367" s="246"/>
      <c r="UOS367" s="246"/>
      <c r="UOT367" s="246"/>
      <c r="UOU367" s="246"/>
      <c r="UOV367" s="246"/>
      <c r="UOW367" s="246"/>
      <c r="UOX367" s="246"/>
      <c r="UOY367" s="246"/>
      <c r="UOZ367" s="246"/>
      <c r="UPA367" s="246"/>
      <c r="UPB367" s="246"/>
      <c r="UPC367" s="246"/>
      <c r="UPD367" s="246"/>
      <c r="UPE367" s="246"/>
      <c r="UPF367" s="246"/>
      <c r="UPG367" s="246"/>
      <c r="UPH367" s="246"/>
      <c r="UPI367" s="246"/>
      <c r="UPJ367" s="246"/>
      <c r="UPK367" s="246"/>
      <c r="UPL367" s="246"/>
      <c r="UPM367" s="246"/>
      <c r="UPN367" s="246"/>
      <c r="UPO367" s="246"/>
      <c r="UPP367" s="246"/>
      <c r="UPQ367" s="246"/>
      <c r="UPR367" s="246"/>
      <c r="UPS367" s="246"/>
      <c r="UPT367" s="246"/>
      <c r="UPU367" s="246"/>
      <c r="UPV367" s="246"/>
      <c r="UPW367" s="246"/>
      <c r="UPX367" s="246"/>
      <c r="UPY367" s="246"/>
      <c r="UPZ367" s="246"/>
      <c r="UQA367" s="246"/>
      <c r="UQB367" s="246"/>
      <c r="UQC367" s="246"/>
      <c r="UQD367" s="246"/>
      <c r="UQE367" s="246"/>
      <c r="UQF367" s="246"/>
      <c r="UQG367" s="246"/>
      <c r="UQH367" s="246"/>
      <c r="UQI367" s="246"/>
      <c r="UQJ367" s="246"/>
      <c r="UQK367" s="246"/>
      <c r="UQL367" s="246"/>
      <c r="UQM367" s="246"/>
      <c r="UQN367" s="246"/>
      <c r="UQO367" s="246"/>
      <c r="UQP367" s="246"/>
      <c r="UQQ367" s="246"/>
      <c r="UQR367" s="246"/>
      <c r="UQS367" s="246"/>
      <c r="UQT367" s="246"/>
      <c r="UQU367" s="246"/>
      <c r="UQV367" s="246"/>
      <c r="UQW367" s="246"/>
      <c r="UQX367" s="246"/>
      <c r="UQY367" s="246"/>
      <c r="UQZ367" s="246"/>
      <c r="URA367" s="246"/>
      <c r="URB367" s="246"/>
      <c r="URC367" s="246"/>
      <c r="URD367" s="246"/>
      <c r="URE367" s="246"/>
      <c r="URF367" s="246"/>
      <c r="URG367" s="246"/>
      <c r="URH367" s="246"/>
      <c r="URI367" s="246"/>
      <c r="URJ367" s="246"/>
      <c r="URK367" s="246"/>
      <c r="URL367" s="246"/>
      <c r="URM367" s="246"/>
      <c r="URN367" s="246"/>
      <c r="URO367" s="246"/>
      <c r="URP367" s="246"/>
      <c r="URQ367" s="246"/>
      <c r="URR367" s="246"/>
      <c r="URS367" s="246"/>
      <c r="URT367" s="246"/>
      <c r="URU367" s="246"/>
      <c r="URV367" s="246"/>
      <c r="URW367" s="246"/>
      <c r="URX367" s="246"/>
      <c r="URY367" s="246"/>
      <c r="URZ367" s="246"/>
      <c r="USA367" s="246"/>
      <c r="USB367" s="246"/>
      <c r="USC367" s="246"/>
      <c r="USD367" s="246"/>
      <c r="USE367" s="246"/>
      <c r="USF367" s="246"/>
      <c r="USG367" s="246"/>
      <c r="USH367" s="246"/>
      <c r="USI367" s="246"/>
      <c r="USJ367" s="246"/>
      <c r="USK367" s="246"/>
      <c r="USL367" s="246"/>
      <c r="USM367" s="246"/>
      <c r="USN367" s="246"/>
      <c r="USO367" s="246"/>
      <c r="USP367" s="246"/>
      <c r="USQ367" s="246"/>
      <c r="USR367" s="246"/>
      <c r="USS367" s="246"/>
      <c r="UST367" s="246"/>
      <c r="USU367" s="246"/>
      <c r="USV367" s="246"/>
      <c r="USW367" s="246"/>
      <c r="USX367" s="246"/>
      <c r="USY367" s="246"/>
      <c r="USZ367" s="246"/>
      <c r="UTA367" s="246"/>
      <c r="UTB367" s="246"/>
      <c r="UTC367" s="246"/>
      <c r="UTD367" s="246"/>
      <c r="UTE367" s="246"/>
      <c r="UTF367" s="246"/>
      <c r="UTG367" s="246"/>
      <c r="UTH367" s="246"/>
      <c r="UTI367" s="246"/>
      <c r="UTJ367" s="246"/>
      <c r="UTK367" s="246"/>
      <c r="UTL367" s="246"/>
      <c r="UTM367" s="246"/>
      <c r="UTN367" s="246"/>
      <c r="UTO367" s="246"/>
      <c r="UTP367" s="246"/>
      <c r="UTQ367" s="246"/>
      <c r="UTR367" s="246"/>
      <c r="UTS367" s="246"/>
      <c r="UTT367" s="246"/>
      <c r="UTU367" s="246"/>
      <c r="UTV367" s="246"/>
      <c r="UTW367" s="246"/>
      <c r="UTX367" s="246"/>
      <c r="UTY367" s="246"/>
      <c r="UTZ367" s="246"/>
      <c r="UUA367" s="246"/>
      <c r="UUB367" s="246"/>
      <c r="UUC367" s="246"/>
      <c r="UUD367" s="246"/>
      <c r="UUE367" s="246"/>
      <c r="UUF367" s="246"/>
      <c r="UUG367" s="246"/>
      <c r="UUH367" s="246"/>
      <c r="UUI367" s="246"/>
      <c r="UUJ367" s="246"/>
      <c r="UUK367" s="246"/>
      <c r="UUL367" s="246"/>
      <c r="UUM367" s="246"/>
      <c r="UUN367" s="246"/>
      <c r="UUO367" s="246"/>
      <c r="UUP367" s="246"/>
      <c r="UUQ367" s="246"/>
      <c r="UUR367" s="246"/>
      <c r="UUS367" s="246"/>
      <c r="UUT367" s="246"/>
      <c r="UUU367" s="246"/>
      <c r="UUV367" s="246"/>
      <c r="UUW367" s="246"/>
      <c r="UUX367" s="246"/>
      <c r="UUY367" s="246"/>
      <c r="UUZ367" s="246"/>
      <c r="UVA367" s="246"/>
      <c r="UVB367" s="246"/>
      <c r="UVC367" s="246"/>
      <c r="UVD367" s="246"/>
      <c r="UVE367" s="246"/>
      <c r="UVF367" s="246"/>
      <c r="UVG367" s="246"/>
      <c r="UVH367" s="246"/>
      <c r="UVI367" s="246"/>
      <c r="UVJ367" s="246"/>
      <c r="UVK367" s="246"/>
      <c r="UVL367" s="246"/>
      <c r="UVM367" s="246"/>
      <c r="UVN367" s="246"/>
      <c r="UVO367" s="246"/>
      <c r="UVP367" s="246"/>
      <c r="UVQ367" s="246"/>
      <c r="UVR367" s="246"/>
      <c r="UVS367" s="246"/>
      <c r="UVT367" s="246"/>
      <c r="UVU367" s="246"/>
      <c r="UVV367" s="246"/>
      <c r="UVW367" s="246"/>
      <c r="UVX367" s="246"/>
      <c r="UVY367" s="246"/>
      <c r="UVZ367" s="246"/>
      <c r="UWA367" s="246"/>
      <c r="UWB367" s="246"/>
      <c r="UWC367" s="246"/>
      <c r="UWD367" s="246"/>
      <c r="UWE367" s="246"/>
      <c r="UWF367" s="246"/>
      <c r="UWG367" s="246"/>
      <c r="UWH367" s="246"/>
      <c r="UWI367" s="246"/>
      <c r="UWJ367" s="246"/>
      <c r="UWK367" s="246"/>
      <c r="UWL367" s="246"/>
      <c r="UWM367" s="246"/>
      <c r="UWN367" s="246"/>
      <c r="UWO367" s="246"/>
      <c r="UWP367" s="246"/>
      <c r="UWQ367" s="246"/>
      <c r="UWR367" s="246"/>
      <c r="UWS367" s="246"/>
      <c r="UWT367" s="246"/>
      <c r="UWU367" s="246"/>
      <c r="UWV367" s="246"/>
      <c r="UWW367" s="246"/>
      <c r="UWX367" s="246"/>
      <c r="UWY367" s="246"/>
      <c r="UWZ367" s="246"/>
      <c r="UXA367" s="246"/>
      <c r="UXB367" s="246"/>
      <c r="UXC367" s="246"/>
      <c r="UXD367" s="246"/>
      <c r="UXE367" s="246"/>
      <c r="UXF367" s="246"/>
      <c r="UXG367" s="246"/>
      <c r="UXH367" s="246"/>
      <c r="UXI367" s="246"/>
      <c r="UXJ367" s="246"/>
      <c r="UXK367" s="246"/>
      <c r="UXL367" s="246"/>
      <c r="UXM367" s="246"/>
      <c r="UXN367" s="246"/>
      <c r="UXO367" s="246"/>
      <c r="UXP367" s="246"/>
      <c r="UXQ367" s="246"/>
      <c r="UXR367" s="246"/>
      <c r="UXS367" s="246"/>
      <c r="UXT367" s="246"/>
      <c r="UXU367" s="246"/>
      <c r="UXV367" s="246"/>
      <c r="UXW367" s="246"/>
      <c r="UXX367" s="246"/>
      <c r="UXY367" s="246"/>
      <c r="UXZ367" s="246"/>
      <c r="UYA367" s="246"/>
      <c r="UYB367" s="246"/>
      <c r="UYC367" s="246"/>
      <c r="UYD367" s="246"/>
      <c r="UYE367" s="246"/>
      <c r="UYF367" s="246"/>
      <c r="UYG367" s="246"/>
      <c r="UYH367" s="246"/>
      <c r="UYI367" s="246"/>
      <c r="UYJ367" s="246"/>
      <c r="UYK367" s="246"/>
      <c r="UYL367" s="246"/>
      <c r="UYM367" s="246"/>
      <c r="UYN367" s="246"/>
      <c r="UYO367" s="246"/>
      <c r="UYP367" s="246"/>
      <c r="UYQ367" s="246"/>
      <c r="UYR367" s="246"/>
      <c r="UYS367" s="246"/>
      <c r="UYT367" s="246"/>
      <c r="UYU367" s="246"/>
      <c r="UYV367" s="246"/>
      <c r="UYW367" s="246"/>
      <c r="UYX367" s="246"/>
      <c r="UYY367" s="246"/>
      <c r="UYZ367" s="246"/>
      <c r="UZA367" s="246"/>
      <c r="UZB367" s="246"/>
      <c r="UZC367" s="246"/>
      <c r="UZD367" s="246"/>
      <c r="UZE367" s="246"/>
      <c r="UZF367" s="246"/>
      <c r="UZG367" s="246"/>
      <c r="UZH367" s="246"/>
      <c r="UZI367" s="246"/>
      <c r="UZJ367" s="246"/>
      <c r="UZK367" s="246"/>
      <c r="UZL367" s="246"/>
      <c r="UZM367" s="246"/>
      <c r="UZN367" s="246"/>
      <c r="UZO367" s="246"/>
      <c r="UZP367" s="246"/>
      <c r="UZQ367" s="246"/>
      <c r="UZR367" s="246"/>
      <c r="UZS367" s="246"/>
      <c r="UZT367" s="246"/>
      <c r="UZU367" s="246"/>
      <c r="UZV367" s="246"/>
      <c r="UZW367" s="246"/>
      <c r="UZX367" s="246"/>
      <c r="UZY367" s="246"/>
      <c r="UZZ367" s="246"/>
      <c r="VAA367" s="246"/>
      <c r="VAB367" s="246"/>
      <c r="VAC367" s="246"/>
      <c r="VAD367" s="246"/>
      <c r="VAE367" s="246"/>
      <c r="VAF367" s="246"/>
      <c r="VAG367" s="246"/>
      <c r="VAH367" s="246"/>
      <c r="VAI367" s="246"/>
      <c r="VAJ367" s="246"/>
      <c r="VAK367" s="246"/>
      <c r="VAL367" s="246"/>
      <c r="VAM367" s="246"/>
      <c r="VAN367" s="246"/>
      <c r="VAO367" s="246"/>
      <c r="VAP367" s="246"/>
      <c r="VAQ367" s="246"/>
      <c r="VAR367" s="246"/>
      <c r="VAS367" s="246"/>
      <c r="VAT367" s="246"/>
      <c r="VAU367" s="246"/>
      <c r="VAV367" s="246"/>
      <c r="VAW367" s="246"/>
      <c r="VAX367" s="246"/>
      <c r="VAY367" s="246"/>
      <c r="VAZ367" s="246"/>
      <c r="VBA367" s="246"/>
      <c r="VBB367" s="246"/>
      <c r="VBC367" s="246"/>
      <c r="VBD367" s="246"/>
      <c r="VBE367" s="246"/>
      <c r="VBF367" s="246"/>
      <c r="VBG367" s="246"/>
      <c r="VBH367" s="246"/>
      <c r="VBI367" s="246"/>
      <c r="VBJ367" s="246"/>
      <c r="VBK367" s="246"/>
      <c r="VBL367" s="246"/>
      <c r="VBM367" s="246"/>
      <c r="VBN367" s="246"/>
      <c r="VBO367" s="246"/>
      <c r="VBP367" s="246"/>
      <c r="VBQ367" s="246"/>
      <c r="VBR367" s="246"/>
      <c r="VBS367" s="246"/>
      <c r="VBT367" s="246"/>
      <c r="VBU367" s="246"/>
      <c r="VBV367" s="246"/>
      <c r="VBW367" s="246"/>
      <c r="VBX367" s="246"/>
      <c r="VBY367" s="246"/>
      <c r="VBZ367" s="246"/>
      <c r="VCA367" s="246"/>
      <c r="VCB367" s="246"/>
      <c r="VCC367" s="246"/>
      <c r="VCD367" s="246"/>
      <c r="VCE367" s="246"/>
      <c r="VCF367" s="246"/>
      <c r="VCG367" s="246"/>
      <c r="VCH367" s="246"/>
      <c r="VCI367" s="246"/>
      <c r="VCJ367" s="246"/>
      <c r="VCK367" s="246"/>
      <c r="VCL367" s="246"/>
      <c r="VCM367" s="246"/>
      <c r="VCN367" s="246"/>
      <c r="VCO367" s="246"/>
      <c r="VCP367" s="246"/>
      <c r="VCQ367" s="246"/>
      <c r="VCR367" s="246"/>
      <c r="VCS367" s="246"/>
      <c r="VCT367" s="246"/>
      <c r="VCU367" s="246"/>
      <c r="VCV367" s="246"/>
      <c r="VCW367" s="246"/>
      <c r="VCX367" s="246"/>
      <c r="VCY367" s="246"/>
      <c r="VCZ367" s="246"/>
      <c r="VDA367" s="246"/>
      <c r="VDB367" s="246"/>
      <c r="VDC367" s="246"/>
      <c r="VDD367" s="246"/>
      <c r="VDE367" s="246"/>
      <c r="VDF367" s="246"/>
      <c r="VDG367" s="246"/>
      <c r="VDH367" s="246"/>
      <c r="VDI367" s="246"/>
      <c r="VDJ367" s="246"/>
      <c r="VDK367" s="246"/>
      <c r="VDL367" s="246"/>
      <c r="VDM367" s="246"/>
      <c r="VDN367" s="246"/>
      <c r="VDO367" s="246"/>
      <c r="VDP367" s="246"/>
      <c r="VDQ367" s="246"/>
      <c r="VDR367" s="246"/>
      <c r="VDS367" s="246"/>
      <c r="VDT367" s="246"/>
      <c r="VDU367" s="246"/>
      <c r="VDV367" s="246"/>
      <c r="VDW367" s="246"/>
      <c r="VDX367" s="246"/>
      <c r="VDY367" s="246"/>
      <c r="VDZ367" s="246"/>
      <c r="VEA367" s="246"/>
      <c r="VEB367" s="246"/>
      <c r="VEC367" s="246"/>
      <c r="VED367" s="246"/>
      <c r="VEE367" s="246"/>
      <c r="VEF367" s="246"/>
      <c r="VEG367" s="246"/>
      <c r="VEH367" s="246"/>
      <c r="VEI367" s="246"/>
      <c r="VEJ367" s="246"/>
      <c r="VEK367" s="246"/>
      <c r="VEL367" s="246"/>
      <c r="VEM367" s="246"/>
      <c r="VEN367" s="246"/>
      <c r="VEO367" s="246"/>
      <c r="VEP367" s="246"/>
      <c r="VEQ367" s="246"/>
      <c r="VER367" s="246"/>
      <c r="VES367" s="246"/>
      <c r="VET367" s="246"/>
      <c r="VEU367" s="246"/>
      <c r="VEV367" s="246"/>
      <c r="VEW367" s="246"/>
      <c r="VEX367" s="246"/>
      <c r="VEY367" s="246"/>
      <c r="VEZ367" s="246"/>
      <c r="VFA367" s="246"/>
      <c r="VFB367" s="246"/>
      <c r="VFC367" s="246"/>
      <c r="VFD367" s="246"/>
      <c r="VFE367" s="246"/>
      <c r="VFF367" s="246"/>
      <c r="VFG367" s="246"/>
      <c r="VFH367" s="246"/>
      <c r="VFI367" s="246"/>
      <c r="VFJ367" s="246"/>
      <c r="VFK367" s="246"/>
      <c r="VFL367" s="246"/>
      <c r="VFM367" s="246"/>
      <c r="VFN367" s="246"/>
      <c r="VFO367" s="246"/>
      <c r="VFP367" s="246"/>
      <c r="VFQ367" s="246"/>
      <c r="VFR367" s="246"/>
      <c r="VFS367" s="246"/>
      <c r="VFT367" s="246"/>
      <c r="VFU367" s="246"/>
      <c r="VFV367" s="246"/>
      <c r="VFW367" s="246"/>
      <c r="VFX367" s="246"/>
      <c r="VFY367" s="246"/>
      <c r="VFZ367" s="246"/>
      <c r="VGA367" s="246"/>
      <c r="VGB367" s="246"/>
      <c r="VGC367" s="246"/>
      <c r="VGD367" s="246"/>
      <c r="VGE367" s="246"/>
      <c r="VGF367" s="246"/>
      <c r="VGG367" s="246"/>
      <c r="VGH367" s="246"/>
      <c r="VGI367" s="246"/>
      <c r="VGJ367" s="246"/>
      <c r="VGK367" s="246"/>
      <c r="VGL367" s="246"/>
      <c r="VGM367" s="246"/>
      <c r="VGN367" s="246"/>
      <c r="VGO367" s="246"/>
      <c r="VGP367" s="246"/>
      <c r="VGQ367" s="246"/>
      <c r="VGR367" s="246"/>
      <c r="VGS367" s="246"/>
      <c r="VGT367" s="246"/>
      <c r="VGU367" s="246"/>
      <c r="VGV367" s="246"/>
      <c r="VGW367" s="246"/>
      <c r="VGX367" s="246"/>
      <c r="VGY367" s="246"/>
      <c r="VGZ367" s="246"/>
      <c r="VHA367" s="246"/>
      <c r="VHB367" s="246"/>
      <c r="VHC367" s="246"/>
      <c r="VHD367" s="246"/>
      <c r="VHE367" s="246"/>
      <c r="VHF367" s="246"/>
      <c r="VHG367" s="246"/>
      <c r="VHH367" s="246"/>
      <c r="VHI367" s="246"/>
      <c r="VHJ367" s="246"/>
      <c r="VHK367" s="246"/>
      <c r="VHL367" s="246"/>
      <c r="VHM367" s="246"/>
      <c r="VHN367" s="246"/>
      <c r="VHO367" s="246"/>
      <c r="VHP367" s="246"/>
      <c r="VHQ367" s="246"/>
      <c r="VHR367" s="246"/>
      <c r="VHS367" s="246"/>
      <c r="VHT367" s="246"/>
      <c r="VHU367" s="246"/>
      <c r="VHV367" s="246"/>
      <c r="VHW367" s="246"/>
      <c r="VHX367" s="246"/>
      <c r="VHY367" s="246"/>
      <c r="VHZ367" s="246"/>
      <c r="VIA367" s="246"/>
      <c r="VIB367" s="246"/>
      <c r="VIC367" s="246"/>
      <c r="VID367" s="246"/>
      <c r="VIE367" s="246"/>
      <c r="VIF367" s="246"/>
      <c r="VIG367" s="246"/>
      <c r="VIH367" s="246"/>
      <c r="VII367" s="246"/>
      <c r="VIJ367" s="246"/>
      <c r="VIK367" s="246"/>
      <c r="VIL367" s="246"/>
      <c r="VIM367" s="246"/>
      <c r="VIN367" s="246"/>
      <c r="VIO367" s="246"/>
      <c r="VIP367" s="246"/>
      <c r="VIQ367" s="246"/>
      <c r="VIR367" s="246"/>
      <c r="VIS367" s="246"/>
      <c r="VIT367" s="246"/>
      <c r="VIU367" s="246"/>
      <c r="VIV367" s="246"/>
      <c r="VIW367" s="246"/>
      <c r="VIX367" s="246"/>
      <c r="VIY367" s="246"/>
      <c r="VIZ367" s="246"/>
      <c r="VJA367" s="246"/>
      <c r="VJB367" s="246"/>
      <c r="VJC367" s="246"/>
      <c r="VJD367" s="246"/>
      <c r="VJE367" s="246"/>
      <c r="VJF367" s="246"/>
      <c r="VJG367" s="246"/>
      <c r="VJH367" s="246"/>
      <c r="VJI367" s="246"/>
      <c r="VJJ367" s="246"/>
      <c r="VJK367" s="246"/>
      <c r="VJL367" s="246"/>
      <c r="VJM367" s="246"/>
      <c r="VJN367" s="246"/>
      <c r="VJO367" s="246"/>
      <c r="VJP367" s="246"/>
      <c r="VJQ367" s="246"/>
      <c r="VJR367" s="246"/>
      <c r="VJS367" s="246"/>
      <c r="VJT367" s="246"/>
      <c r="VJU367" s="246"/>
      <c r="VJV367" s="246"/>
      <c r="VJW367" s="246"/>
      <c r="VJX367" s="246"/>
      <c r="VJY367" s="246"/>
      <c r="VJZ367" s="246"/>
      <c r="VKA367" s="246"/>
      <c r="VKB367" s="246"/>
      <c r="VKC367" s="246"/>
      <c r="VKD367" s="246"/>
      <c r="VKE367" s="246"/>
      <c r="VKF367" s="246"/>
      <c r="VKG367" s="246"/>
      <c r="VKH367" s="246"/>
      <c r="VKI367" s="246"/>
      <c r="VKJ367" s="246"/>
      <c r="VKK367" s="246"/>
      <c r="VKL367" s="246"/>
      <c r="VKM367" s="246"/>
      <c r="VKN367" s="246"/>
      <c r="VKO367" s="246"/>
      <c r="VKP367" s="246"/>
      <c r="VKQ367" s="246"/>
      <c r="VKR367" s="246"/>
      <c r="VKS367" s="246"/>
      <c r="VKT367" s="246"/>
      <c r="VKU367" s="246"/>
      <c r="VKV367" s="246"/>
      <c r="VKW367" s="246"/>
      <c r="VKX367" s="246"/>
      <c r="VKY367" s="246"/>
      <c r="VKZ367" s="246"/>
      <c r="VLA367" s="246"/>
      <c r="VLB367" s="246"/>
      <c r="VLC367" s="246"/>
      <c r="VLD367" s="246"/>
      <c r="VLE367" s="246"/>
      <c r="VLF367" s="246"/>
      <c r="VLG367" s="246"/>
      <c r="VLH367" s="246"/>
      <c r="VLI367" s="246"/>
      <c r="VLJ367" s="246"/>
      <c r="VLK367" s="246"/>
      <c r="VLL367" s="246"/>
      <c r="VLM367" s="246"/>
      <c r="VLN367" s="246"/>
      <c r="VLO367" s="246"/>
      <c r="VLP367" s="246"/>
      <c r="VLQ367" s="246"/>
      <c r="VLR367" s="246"/>
      <c r="VLS367" s="246"/>
      <c r="VLT367" s="246"/>
      <c r="VLU367" s="246"/>
      <c r="VLV367" s="246"/>
      <c r="VLW367" s="246"/>
      <c r="VLX367" s="246"/>
      <c r="VLY367" s="246"/>
      <c r="VLZ367" s="246"/>
      <c r="VMA367" s="246"/>
      <c r="VMB367" s="246"/>
      <c r="VMC367" s="246"/>
      <c r="VMD367" s="246"/>
      <c r="VME367" s="246"/>
      <c r="VMF367" s="246"/>
      <c r="VMG367" s="246"/>
      <c r="VMH367" s="246"/>
      <c r="VMI367" s="246"/>
      <c r="VMJ367" s="246"/>
      <c r="VMK367" s="246"/>
      <c r="VML367" s="246"/>
      <c r="VMM367" s="246"/>
      <c r="VMN367" s="246"/>
      <c r="VMO367" s="246"/>
      <c r="VMP367" s="246"/>
      <c r="VMQ367" s="246"/>
      <c r="VMR367" s="246"/>
      <c r="VMS367" s="246"/>
      <c r="VMT367" s="246"/>
      <c r="VMU367" s="246"/>
      <c r="VMV367" s="246"/>
      <c r="VMW367" s="246"/>
      <c r="VMX367" s="246"/>
      <c r="VMY367" s="246"/>
      <c r="VMZ367" s="246"/>
      <c r="VNA367" s="246"/>
      <c r="VNB367" s="246"/>
      <c r="VNC367" s="246"/>
      <c r="VND367" s="246"/>
      <c r="VNE367" s="246"/>
      <c r="VNF367" s="246"/>
      <c r="VNG367" s="246"/>
      <c r="VNH367" s="246"/>
      <c r="VNI367" s="246"/>
      <c r="VNJ367" s="246"/>
      <c r="VNK367" s="246"/>
      <c r="VNL367" s="246"/>
      <c r="VNM367" s="246"/>
      <c r="VNN367" s="246"/>
      <c r="VNO367" s="246"/>
      <c r="VNP367" s="246"/>
      <c r="VNQ367" s="246"/>
      <c r="VNR367" s="246"/>
      <c r="VNS367" s="246"/>
      <c r="VNT367" s="246"/>
      <c r="VNU367" s="246"/>
      <c r="VNV367" s="246"/>
      <c r="VNW367" s="246"/>
      <c r="VNX367" s="246"/>
      <c r="VNY367" s="246"/>
      <c r="VNZ367" s="246"/>
      <c r="VOA367" s="246"/>
      <c r="VOB367" s="246"/>
      <c r="VOC367" s="246"/>
      <c r="VOD367" s="246"/>
      <c r="VOE367" s="246"/>
      <c r="VOF367" s="246"/>
      <c r="VOG367" s="246"/>
      <c r="VOH367" s="246"/>
      <c r="VOI367" s="246"/>
      <c r="VOJ367" s="246"/>
      <c r="VOK367" s="246"/>
      <c r="VOL367" s="246"/>
      <c r="VOM367" s="246"/>
      <c r="VON367" s="246"/>
      <c r="VOO367" s="246"/>
      <c r="VOP367" s="246"/>
      <c r="VOQ367" s="246"/>
      <c r="VOR367" s="246"/>
      <c r="VOS367" s="246"/>
      <c r="VOT367" s="246"/>
      <c r="VOU367" s="246"/>
      <c r="VOV367" s="246"/>
      <c r="VOW367" s="246"/>
      <c r="VOX367" s="246"/>
      <c r="VOY367" s="246"/>
      <c r="VOZ367" s="246"/>
      <c r="VPA367" s="246"/>
      <c r="VPB367" s="246"/>
      <c r="VPC367" s="246"/>
      <c r="VPD367" s="246"/>
      <c r="VPE367" s="246"/>
      <c r="VPF367" s="246"/>
      <c r="VPG367" s="246"/>
      <c r="VPH367" s="246"/>
      <c r="VPI367" s="246"/>
      <c r="VPJ367" s="246"/>
      <c r="VPK367" s="246"/>
      <c r="VPL367" s="246"/>
      <c r="VPM367" s="246"/>
      <c r="VPN367" s="246"/>
      <c r="VPO367" s="246"/>
      <c r="VPP367" s="246"/>
      <c r="VPQ367" s="246"/>
      <c r="VPR367" s="246"/>
      <c r="VPS367" s="246"/>
      <c r="VPT367" s="246"/>
      <c r="VPU367" s="246"/>
      <c r="VPV367" s="246"/>
      <c r="VPW367" s="246"/>
      <c r="VPX367" s="246"/>
      <c r="VPY367" s="246"/>
      <c r="VPZ367" s="246"/>
      <c r="VQA367" s="246"/>
      <c r="VQB367" s="246"/>
      <c r="VQC367" s="246"/>
      <c r="VQD367" s="246"/>
      <c r="VQE367" s="246"/>
      <c r="VQF367" s="246"/>
      <c r="VQG367" s="246"/>
      <c r="VQH367" s="246"/>
      <c r="VQI367" s="246"/>
      <c r="VQJ367" s="246"/>
      <c r="VQK367" s="246"/>
      <c r="VQL367" s="246"/>
      <c r="VQM367" s="246"/>
      <c r="VQN367" s="246"/>
      <c r="VQO367" s="246"/>
      <c r="VQP367" s="246"/>
      <c r="VQQ367" s="246"/>
      <c r="VQR367" s="246"/>
      <c r="VQS367" s="246"/>
      <c r="VQT367" s="246"/>
      <c r="VQU367" s="246"/>
      <c r="VQV367" s="246"/>
      <c r="VQW367" s="246"/>
      <c r="VQX367" s="246"/>
      <c r="VQY367" s="246"/>
      <c r="VQZ367" s="246"/>
      <c r="VRA367" s="246"/>
      <c r="VRB367" s="246"/>
      <c r="VRC367" s="246"/>
      <c r="VRD367" s="246"/>
      <c r="VRE367" s="246"/>
      <c r="VRF367" s="246"/>
      <c r="VRG367" s="246"/>
      <c r="VRH367" s="246"/>
      <c r="VRI367" s="246"/>
      <c r="VRJ367" s="246"/>
      <c r="VRK367" s="246"/>
      <c r="VRL367" s="246"/>
      <c r="VRM367" s="246"/>
      <c r="VRN367" s="246"/>
      <c r="VRO367" s="246"/>
      <c r="VRP367" s="246"/>
      <c r="VRQ367" s="246"/>
      <c r="VRR367" s="246"/>
      <c r="VRS367" s="246"/>
      <c r="VRT367" s="246"/>
      <c r="VRU367" s="246"/>
      <c r="VRV367" s="246"/>
      <c r="VRW367" s="246"/>
      <c r="VRX367" s="246"/>
      <c r="VRY367" s="246"/>
      <c r="VRZ367" s="246"/>
      <c r="VSA367" s="246"/>
      <c r="VSB367" s="246"/>
      <c r="VSC367" s="246"/>
      <c r="VSD367" s="246"/>
      <c r="VSE367" s="246"/>
      <c r="VSF367" s="246"/>
      <c r="VSG367" s="246"/>
      <c r="VSH367" s="246"/>
      <c r="VSI367" s="246"/>
      <c r="VSJ367" s="246"/>
      <c r="VSK367" s="246"/>
      <c r="VSL367" s="246"/>
      <c r="VSM367" s="246"/>
      <c r="VSN367" s="246"/>
      <c r="VSO367" s="246"/>
      <c r="VSP367" s="246"/>
      <c r="VSQ367" s="246"/>
      <c r="VSR367" s="246"/>
      <c r="VSS367" s="246"/>
      <c r="VST367" s="246"/>
      <c r="VSU367" s="246"/>
      <c r="VSV367" s="246"/>
      <c r="VSW367" s="246"/>
      <c r="VSX367" s="246"/>
      <c r="VSY367" s="246"/>
      <c r="VSZ367" s="246"/>
      <c r="VTA367" s="246"/>
      <c r="VTB367" s="246"/>
      <c r="VTC367" s="246"/>
      <c r="VTD367" s="246"/>
      <c r="VTE367" s="246"/>
      <c r="VTF367" s="246"/>
      <c r="VTG367" s="246"/>
      <c r="VTH367" s="246"/>
      <c r="VTI367" s="246"/>
      <c r="VTJ367" s="246"/>
      <c r="VTK367" s="246"/>
      <c r="VTL367" s="246"/>
      <c r="VTM367" s="246"/>
      <c r="VTN367" s="246"/>
      <c r="VTO367" s="246"/>
      <c r="VTP367" s="246"/>
      <c r="VTQ367" s="246"/>
      <c r="VTR367" s="246"/>
      <c r="VTS367" s="246"/>
      <c r="VTT367" s="246"/>
      <c r="VTU367" s="246"/>
      <c r="VTV367" s="246"/>
      <c r="VTW367" s="246"/>
      <c r="VTX367" s="246"/>
      <c r="VTY367" s="246"/>
      <c r="VTZ367" s="246"/>
      <c r="VUA367" s="246"/>
      <c r="VUB367" s="246"/>
      <c r="VUC367" s="246"/>
      <c r="VUD367" s="246"/>
      <c r="VUE367" s="246"/>
      <c r="VUF367" s="246"/>
      <c r="VUG367" s="246"/>
      <c r="VUH367" s="246"/>
      <c r="VUI367" s="246"/>
      <c r="VUJ367" s="246"/>
      <c r="VUK367" s="246"/>
      <c r="VUL367" s="246"/>
      <c r="VUM367" s="246"/>
      <c r="VUN367" s="246"/>
      <c r="VUO367" s="246"/>
      <c r="VUP367" s="246"/>
      <c r="VUQ367" s="246"/>
      <c r="VUR367" s="246"/>
      <c r="VUS367" s="246"/>
      <c r="VUT367" s="246"/>
      <c r="VUU367" s="246"/>
      <c r="VUV367" s="246"/>
      <c r="VUW367" s="246"/>
      <c r="VUX367" s="246"/>
      <c r="VUY367" s="246"/>
      <c r="VUZ367" s="246"/>
      <c r="VVA367" s="246"/>
      <c r="VVB367" s="246"/>
      <c r="VVC367" s="246"/>
      <c r="VVD367" s="246"/>
      <c r="VVE367" s="246"/>
      <c r="VVF367" s="246"/>
      <c r="VVG367" s="246"/>
      <c r="VVH367" s="246"/>
      <c r="VVI367" s="246"/>
      <c r="VVJ367" s="246"/>
      <c r="VVK367" s="246"/>
      <c r="VVL367" s="246"/>
      <c r="VVM367" s="246"/>
      <c r="VVN367" s="246"/>
      <c r="VVO367" s="246"/>
      <c r="VVP367" s="246"/>
      <c r="VVQ367" s="246"/>
      <c r="VVR367" s="246"/>
      <c r="VVS367" s="246"/>
      <c r="VVT367" s="246"/>
      <c r="VVU367" s="246"/>
      <c r="VVV367" s="246"/>
      <c r="VVW367" s="246"/>
      <c r="VVX367" s="246"/>
      <c r="VVY367" s="246"/>
      <c r="VVZ367" s="246"/>
      <c r="VWA367" s="246"/>
      <c r="VWB367" s="246"/>
      <c r="VWC367" s="246"/>
      <c r="VWD367" s="246"/>
      <c r="VWE367" s="246"/>
      <c r="VWF367" s="246"/>
      <c r="VWG367" s="246"/>
      <c r="VWH367" s="246"/>
      <c r="VWI367" s="246"/>
      <c r="VWJ367" s="246"/>
      <c r="VWK367" s="246"/>
      <c r="VWL367" s="246"/>
      <c r="VWM367" s="246"/>
      <c r="VWN367" s="246"/>
      <c r="VWO367" s="246"/>
      <c r="VWP367" s="246"/>
      <c r="VWQ367" s="246"/>
      <c r="VWR367" s="246"/>
      <c r="VWS367" s="246"/>
      <c r="VWT367" s="246"/>
      <c r="VWU367" s="246"/>
      <c r="VWV367" s="246"/>
      <c r="VWW367" s="246"/>
      <c r="VWX367" s="246"/>
      <c r="VWY367" s="246"/>
      <c r="VWZ367" s="246"/>
      <c r="VXA367" s="246"/>
      <c r="VXB367" s="246"/>
      <c r="VXC367" s="246"/>
      <c r="VXD367" s="246"/>
      <c r="VXE367" s="246"/>
      <c r="VXF367" s="246"/>
      <c r="VXG367" s="246"/>
      <c r="VXH367" s="246"/>
      <c r="VXI367" s="246"/>
      <c r="VXJ367" s="246"/>
      <c r="VXK367" s="246"/>
      <c r="VXL367" s="246"/>
      <c r="VXM367" s="246"/>
      <c r="VXN367" s="246"/>
      <c r="VXO367" s="246"/>
      <c r="VXP367" s="246"/>
      <c r="VXQ367" s="246"/>
      <c r="VXR367" s="246"/>
      <c r="VXS367" s="246"/>
      <c r="VXT367" s="246"/>
      <c r="VXU367" s="246"/>
      <c r="VXV367" s="246"/>
      <c r="VXW367" s="246"/>
      <c r="VXX367" s="246"/>
      <c r="VXY367" s="246"/>
      <c r="VXZ367" s="246"/>
      <c r="VYA367" s="246"/>
      <c r="VYB367" s="246"/>
      <c r="VYC367" s="246"/>
      <c r="VYD367" s="246"/>
      <c r="VYE367" s="246"/>
      <c r="VYF367" s="246"/>
      <c r="VYG367" s="246"/>
      <c r="VYH367" s="246"/>
      <c r="VYI367" s="246"/>
      <c r="VYJ367" s="246"/>
      <c r="VYK367" s="246"/>
      <c r="VYL367" s="246"/>
      <c r="VYM367" s="246"/>
      <c r="VYN367" s="246"/>
      <c r="VYO367" s="246"/>
      <c r="VYP367" s="246"/>
      <c r="VYQ367" s="246"/>
      <c r="VYR367" s="246"/>
      <c r="VYS367" s="246"/>
      <c r="VYT367" s="246"/>
      <c r="VYU367" s="246"/>
      <c r="VYV367" s="246"/>
      <c r="VYW367" s="246"/>
      <c r="VYX367" s="246"/>
      <c r="VYY367" s="246"/>
      <c r="VYZ367" s="246"/>
      <c r="VZA367" s="246"/>
      <c r="VZB367" s="246"/>
      <c r="VZC367" s="246"/>
      <c r="VZD367" s="246"/>
      <c r="VZE367" s="246"/>
      <c r="VZF367" s="246"/>
      <c r="VZG367" s="246"/>
      <c r="VZH367" s="246"/>
      <c r="VZI367" s="246"/>
      <c r="VZJ367" s="246"/>
      <c r="VZK367" s="246"/>
      <c r="VZL367" s="246"/>
      <c r="VZM367" s="246"/>
      <c r="VZN367" s="246"/>
      <c r="VZO367" s="246"/>
      <c r="VZP367" s="246"/>
      <c r="VZQ367" s="246"/>
      <c r="VZR367" s="246"/>
      <c r="VZS367" s="246"/>
      <c r="VZT367" s="246"/>
      <c r="VZU367" s="246"/>
      <c r="VZV367" s="246"/>
      <c r="VZW367" s="246"/>
      <c r="VZX367" s="246"/>
      <c r="VZY367" s="246"/>
      <c r="VZZ367" s="246"/>
      <c r="WAA367" s="246"/>
      <c r="WAB367" s="246"/>
      <c r="WAC367" s="246"/>
      <c r="WAD367" s="246"/>
      <c r="WAE367" s="246"/>
      <c r="WAF367" s="246"/>
      <c r="WAG367" s="246"/>
      <c r="WAH367" s="246"/>
      <c r="WAI367" s="246"/>
      <c r="WAJ367" s="246"/>
      <c r="WAK367" s="246"/>
      <c r="WAL367" s="246"/>
      <c r="WAM367" s="246"/>
      <c r="WAN367" s="246"/>
      <c r="WAO367" s="246"/>
      <c r="WAP367" s="246"/>
      <c r="WAQ367" s="246"/>
      <c r="WAR367" s="246"/>
      <c r="WAS367" s="246"/>
      <c r="WAT367" s="246"/>
      <c r="WAU367" s="246"/>
      <c r="WAV367" s="246"/>
      <c r="WAW367" s="246"/>
      <c r="WAX367" s="246"/>
      <c r="WAY367" s="246"/>
      <c r="WAZ367" s="246"/>
      <c r="WBA367" s="246"/>
      <c r="WBB367" s="246"/>
      <c r="WBC367" s="246"/>
      <c r="WBD367" s="246"/>
      <c r="WBE367" s="246"/>
      <c r="WBF367" s="246"/>
      <c r="WBG367" s="246"/>
      <c r="WBH367" s="246"/>
      <c r="WBI367" s="246"/>
      <c r="WBJ367" s="246"/>
      <c r="WBK367" s="246"/>
      <c r="WBL367" s="246"/>
      <c r="WBM367" s="246"/>
      <c r="WBN367" s="246"/>
      <c r="WBO367" s="246"/>
      <c r="WBP367" s="246"/>
      <c r="WBQ367" s="246"/>
      <c r="WBR367" s="246"/>
      <c r="WBS367" s="246"/>
      <c r="WBT367" s="246"/>
      <c r="WBU367" s="246"/>
      <c r="WBV367" s="246"/>
      <c r="WBW367" s="246"/>
      <c r="WBX367" s="246"/>
      <c r="WBY367" s="246"/>
      <c r="WBZ367" s="246"/>
      <c r="WCA367" s="246"/>
      <c r="WCB367" s="246"/>
      <c r="WCC367" s="246"/>
      <c r="WCD367" s="246"/>
      <c r="WCE367" s="246"/>
      <c r="WCF367" s="246"/>
      <c r="WCG367" s="246"/>
      <c r="WCH367" s="246"/>
      <c r="WCI367" s="246"/>
      <c r="WCJ367" s="246"/>
      <c r="WCK367" s="246"/>
      <c r="WCL367" s="246"/>
      <c r="WCM367" s="246"/>
      <c r="WCN367" s="246"/>
      <c r="WCO367" s="246"/>
      <c r="WCP367" s="246"/>
      <c r="WCQ367" s="246"/>
      <c r="WCR367" s="246"/>
      <c r="WCS367" s="246"/>
      <c r="WCT367" s="246"/>
      <c r="WCU367" s="246"/>
      <c r="WCV367" s="246"/>
      <c r="WCW367" s="246"/>
      <c r="WCX367" s="246"/>
      <c r="WCY367" s="246"/>
      <c r="WCZ367" s="246"/>
      <c r="WDA367" s="246"/>
      <c r="WDB367" s="246"/>
      <c r="WDC367" s="246"/>
      <c r="WDD367" s="246"/>
      <c r="WDE367" s="246"/>
      <c r="WDF367" s="246"/>
      <c r="WDG367" s="246"/>
      <c r="WDH367" s="246"/>
      <c r="WDI367" s="246"/>
      <c r="WDJ367" s="246"/>
      <c r="WDK367" s="246"/>
      <c r="WDL367" s="246"/>
      <c r="WDM367" s="246"/>
      <c r="WDN367" s="246"/>
      <c r="WDO367" s="246"/>
      <c r="WDP367" s="246"/>
      <c r="WDQ367" s="246"/>
      <c r="WDR367" s="246"/>
      <c r="WDS367" s="246"/>
      <c r="WDT367" s="246"/>
      <c r="WDU367" s="246"/>
      <c r="WDV367" s="246"/>
      <c r="WDW367" s="246"/>
      <c r="WDX367" s="246"/>
      <c r="WDY367" s="246"/>
      <c r="WDZ367" s="246"/>
      <c r="WEA367" s="246"/>
      <c r="WEB367" s="246"/>
      <c r="WEC367" s="246"/>
      <c r="WED367" s="246"/>
      <c r="WEE367" s="246"/>
      <c r="WEF367" s="246"/>
      <c r="WEG367" s="246"/>
      <c r="WEH367" s="246"/>
      <c r="WEI367" s="246"/>
      <c r="WEJ367" s="246"/>
      <c r="WEK367" s="246"/>
      <c r="WEL367" s="246"/>
      <c r="WEM367" s="246"/>
      <c r="WEN367" s="246"/>
      <c r="WEO367" s="246"/>
      <c r="WEP367" s="246"/>
      <c r="WEQ367" s="246"/>
      <c r="WER367" s="246"/>
      <c r="WES367" s="246"/>
      <c r="WET367" s="246"/>
      <c r="WEU367" s="246"/>
      <c r="WEV367" s="246"/>
      <c r="WEW367" s="246"/>
      <c r="WEX367" s="246"/>
      <c r="WEY367" s="246"/>
      <c r="WEZ367" s="246"/>
      <c r="WFA367" s="246"/>
      <c r="WFB367" s="246"/>
      <c r="WFC367" s="246"/>
      <c r="WFD367" s="246"/>
      <c r="WFE367" s="246"/>
      <c r="WFF367" s="246"/>
      <c r="WFG367" s="246"/>
      <c r="WFH367" s="246"/>
      <c r="WFI367" s="246"/>
      <c r="WFJ367" s="246"/>
      <c r="WFK367" s="246"/>
      <c r="WFL367" s="246"/>
      <c r="WFM367" s="246"/>
      <c r="WFN367" s="246"/>
      <c r="WFO367" s="246"/>
      <c r="WFP367" s="246"/>
      <c r="WFQ367" s="246"/>
      <c r="WFR367" s="246"/>
      <c r="WFS367" s="246"/>
      <c r="WFT367" s="246"/>
      <c r="WFU367" s="246"/>
      <c r="WFV367" s="246"/>
      <c r="WFW367" s="246"/>
      <c r="WFX367" s="246"/>
      <c r="WFY367" s="246"/>
      <c r="WFZ367" s="246"/>
      <c r="WGA367" s="246"/>
      <c r="WGB367" s="246"/>
      <c r="WGC367" s="246"/>
      <c r="WGD367" s="246"/>
      <c r="WGE367" s="246"/>
      <c r="WGF367" s="246"/>
      <c r="WGG367" s="246"/>
      <c r="WGH367" s="246"/>
      <c r="WGI367" s="246"/>
      <c r="WGJ367" s="246"/>
      <c r="WGK367" s="246"/>
      <c r="WGL367" s="246"/>
      <c r="WGM367" s="246"/>
      <c r="WGN367" s="246"/>
      <c r="WGO367" s="246"/>
      <c r="WGP367" s="246"/>
      <c r="WGQ367" s="246"/>
      <c r="WGR367" s="246"/>
      <c r="WGS367" s="246"/>
      <c r="WGT367" s="246"/>
      <c r="WGU367" s="246"/>
      <c r="WGV367" s="246"/>
      <c r="WGW367" s="246"/>
      <c r="WGX367" s="246"/>
      <c r="WGY367" s="246"/>
      <c r="WGZ367" s="246"/>
      <c r="WHA367" s="246"/>
      <c r="WHB367" s="246"/>
      <c r="WHC367" s="246"/>
      <c r="WHD367" s="246"/>
      <c r="WHE367" s="246"/>
      <c r="WHF367" s="246"/>
      <c r="WHG367" s="246"/>
      <c r="WHH367" s="246"/>
      <c r="WHI367" s="246"/>
      <c r="WHJ367" s="246"/>
      <c r="WHK367" s="246"/>
      <c r="WHL367" s="246"/>
      <c r="WHM367" s="246"/>
      <c r="WHN367" s="246"/>
      <c r="WHO367" s="246"/>
      <c r="WHP367" s="246"/>
      <c r="WHQ367" s="246"/>
      <c r="WHR367" s="246"/>
      <c r="WHS367" s="246"/>
      <c r="WHT367" s="246"/>
      <c r="WHU367" s="246"/>
      <c r="WHV367" s="246"/>
      <c r="WHW367" s="246"/>
      <c r="WHX367" s="246"/>
      <c r="WHY367" s="246"/>
      <c r="WHZ367" s="246"/>
      <c r="WIA367" s="246"/>
      <c r="WIB367" s="246"/>
      <c r="WIC367" s="246"/>
      <c r="WID367" s="246"/>
      <c r="WIE367" s="246"/>
      <c r="WIF367" s="246"/>
      <c r="WIG367" s="246"/>
      <c r="WIH367" s="246"/>
      <c r="WII367" s="246"/>
      <c r="WIJ367" s="246"/>
      <c r="WIK367" s="246"/>
      <c r="WIL367" s="246"/>
      <c r="WIM367" s="246"/>
      <c r="WIN367" s="246"/>
      <c r="WIO367" s="246"/>
      <c r="WIP367" s="246"/>
      <c r="WIQ367" s="246"/>
      <c r="WIR367" s="246"/>
      <c r="WIS367" s="246"/>
      <c r="WIT367" s="246"/>
      <c r="WIU367" s="246"/>
      <c r="WIV367" s="246"/>
      <c r="WIW367" s="246"/>
      <c r="WIX367" s="246"/>
      <c r="WIY367" s="246"/>
      <c r="WIZ367" s="246"/>
      <c r="WJA367" s="246"/>
      <c r="WJB367" s="246"/>
      <c r="WJC367" s="246"/>
      <c r="WJD367" s="246"/>
      <c r="WJE367" s="246"/>
      <c r="WJF367" s="246"/>
      <c r="WJG367" s="246"/>
      <c r="WJH367" s="246"/>
      <c r="WJI367" s="246"/>
      <c r="WJJ367" s="246"/>
      <c r="WJK367" s="246"/>
      <c r="WJL367" s="246"/>
      <c r="WJM367" s="246"/>
      <c r="WJN367" s="246"/>
      <c r="WJO367" s="246"/>
      <c r="WJP367" s="246"/>
      <c r="WJQ367" s="246"/>
      <c r="WJR367" s="246"/>
      <c r="WJS367" s="246"/>
      <c r="WJT367" s="246"/>
      <c r="WJU367" s="246"/>
      <c r="WJV367" s="246"/>
      <c r="WJW367" s="246"/>
      <c r="WJX367" s="246"/>
      <c r="WJY367" s="246"/>
      <c r="WJZ367" s="246"/>
      <c r="WKA367" s="246"/>
      <c r="WKB367" s="246"/>
      <c r="WKC367" s="246"/>
      <c r="WKD367" s="246"/>
      <c r="WKE367" s="246"/>
      <c r="WKF367" s="246"/>
      <c r="WKG367" s="246"/>
      <c r="WKH367" s="246"/>
      <c r="WKI367" s="246"/>
      <c r="WKJ367" s="246"/>
      <c r="WKK367" s="246"/>
      <c r="WKL367" s="246"/>
      <c r="WKM367" s="246"/>
      <c r="WKN367" s="246"/>
      <c r="WKO367" s="246"/>
      <c r="WKP367" s="246"/>
      <c r="WKQ367" s="246"/>
      <c r="WKR367" s="246"/>
      <c r="WKS367" s="246"/>
      <c r="WKT367" s="246"/>
      <c r="WKU367" s="246"/>
      <c r="WKV367" s="246"/>
      <c r="WKW367" s="246"/>
      <c r="WKX367" s="246"/>
      <c r="WKY367" s="246"/>
      <c r="WKZ367" s="246"/>
      <c r="WLA367" s="246"/>
      <c r="WLB367" s="246"/>
      <c r="WLC367" s="246"/>
      <c r="WLD367" s="246"/>
      <c r="WLE367" s="246"/>
      <c r="WLF367" s="246"/>
      <c r="WLG367" s="246"/>
      <c r="WLH367" s="246"/>
      <c r="WLI367" s="246"/>
      <c r="WLJ367" s="246"/>
      <c r="WLK367" s="246"/>
      <c r="WLL367" s="246"/>
      <c r="WLM367" s="246"/>
      <c r="WLN367" s="246"/>
      <c r="WLO367" s="246"/>
      <c r="WLP367" s="246"/>
      <c r="WLQ367" s="246"/>
      <c r="WLR367" s="246"/>
      <c r="WLS367" s="246"/>
      <c r="WLT367" s="246"/>
      <c r="WLU367" s="246"/>
      <c r="WLV367" s="246"/>
      <c r="WLW367" s="246"/>
      <c r="WLX367" s="246"/>
      <c r="WLY367" s="246"/>
      <c r="WLZ367" s="246"/>
      <c r="WMA367" s="246"/>
      <c r="WMB367" s="246"/>
      <c r="WMC367" s="246"/>
      <c r="WMD367" s="246"/>
      <c r="WME367" s="246"/>
      <c r="WMF367" s="246"/>
      <c r="WMG367" s="246"/>
      <c r="WMH367" s="246"/>
      <c r="WMI367" s="246"/>
      <c r="WMJ367" s="246"/>
      <c r="WMK367" s="246"/>
      <c r="WML367" s="246"/>
      <c r="WMM367" s="246"/>
      <c r="WMN367" s="246"/>
      <c r="WMO367" s="246"/>
      <c r="WMP367" s="246"/>
      <c r="WMQ367" s="246"/>
      <c r="WMR367" s="246"/>
      <c r="WMS367" s="246"/>
      <c r="WMT367" s="246"/>
      <c r="WMU367" s="246"/>
      <c r="WMV367" s="246"/>
      <c r="WMW367" s="246"/>
      <c r="WMX367" s="246"/>
      <c r="WMY367" s="246"/>
      <c r="WMZ367" s="246"/>
      <c r="WNA367" s="246"/>
      <c r="WNB367" s="246"/>
      <c r="WNC367" s="246"/>
      <c r="WND367" s="246"/>
      <c r="WNE367" s="246"/>
      <c r="WNF367" s="246"/>
      <c r="WNG367" s="246"/>
      <c r="WNH367" s="246"/>
      <c r="WNI367" s="246"/>
      <c r="WNJ367" s="246"/>
      <c r="WNK367" s="246"/>
      <c r="WNL367" s="246"/>
      <c r="WNM367" s="246"/>
      <c r="WNN367" s="246"/>
      <c r="WNO367" s="246"/>
      <c r="WNP367" s="246"/>
      <c r="WNQ367" s="246"/>
      <c r="WNR367" s="246"/>
      <c r="WNS367" s="246"/>
      <c r="WNT367" s="246"/>
      <c r="WNU367" s="246"/>
      <c r="WNV367" s="246"/>
      <c r="WNW367" s="246"/>
      <c r="WNX367" s="246"/>
      <c r="WNY367" s="246"/>
      <c r="WNZ367" s="246"/>
      <c r="WOA367" s="246"/>
      <c r="WOB367" s="246"/>
      <c r="WOC367" s="246"/>
      <c r="WOD367" s="246"/>
      <c r="WOE367" s="246"/>
      <c r="WOF367" s="246"/>
      <c r="WOG367" s="246"/>
      <c r="WOH367" s="246"/>
      <c r="WOI367" s="246"/>
      <c r="WOJ367" s="246"/>
      <c r="WOK367" s="246"/>
      <c r="WOL367" s="246"/>
      <c r="WOM367" s="246"/>
      <c r="WON367" s="246"/>
      <c r="WOO367" s="246"/>
      <c r="WOP367" s="246"/>
      <c r="WOQ367" s="246"/>
      <c r="WOR367" s="246"/>
      <c r="WOS367" s="246"/>
      <c r="WOT367" s="246"/>
      <c r="WOU367" s="246"/>
      <c r="WOV367" s="246"/>
      <c r="WOW367" s="246"/>
      <c r="WOX367" s="246"/>
      <c r="WOY367" s="246"/>
      <c r="WOZ367" s="246"/>
      <c r="WPA367" s="246"/>
      <c r="WPB367" s="246"/>
      <c r="WPC367" s="246"/>
      <c r="WPD367" s="246"/>
      <c r="WPE367" s="246"/>
      <c r="WPF367" s="246"/>
      <c r="WPG367" s="246"/>
      <c r="WPH367" s="246"/>
      <c r="WPI367" s="246"/>
      <c r="WPJ367" s="246"/>
      <c r="WPK367" s="246"/>
      <c r="WPL367" s="246"/>
      <c r="WPM367" s="246"/>
      <c r="WPN367" s="246"/>
      <c r="WPO367" s="246"/>
      <c r="WPP367" s="246"/>
      <c r="WPQ367" s="246"/>
      <c r="WPR367" s="246"/>
      <c r="WPS367" s="246"/>
      <c r="WPT367" s="246"/>
      <c r="WPU367" s="246"/>
      <c r="WPV367" s="246"/>
      <c r="WPW367" s="246"/>
      <c r="WPX367" s="246"/>
      <c r="WPY367" s="246"/>
      <c r="WPZ367" s="246"/>
      <c r="WQA367" s="246"/>
      <c r="WQB367" s="246"/>
      <c r="WQC367" s="246"/>
      <c r="WQD367" s="246"/>
      <c r="WQE367" s="246"/>
      <c r="WQF367" s="246"/>
      <c r="WQG367" s="246"/>
      <c r="WQH367" s="246"/>
      <c r="WQI367" s="246"/>
      <c r="WQJ367" s="246"/>
      <c r="WQK367" s="246"/>
      <c r="WQL367" s="246"/>
      <c r="WQM367" s="246"/>
      <c r="WQN367" s="246"/>
      <c r="WQO367" s="246"/>
      <c r="WQP367" s="246"/>
      <c r="WQQ367" s="246"/>
      <c r="WQR367" s="246"/>
      <c r="WQS367" s="246"/>
      <c r="WQT367" s="246"/>
      <c r="WQU367" s="246"/>
      <c r="WQV367" s="246"/>
      <c r="WQW367" s="246"/>
      <c r="WQX367" s="246"/>
      <c r="WQY367" s="246"/>
      <c r="WQZ367" s="246"/>
      <c r="WRA367" s="246"/>
      <c r="WRB367" s="246"/>
      <c r="WRC367" s="246"/>
      <c r="WRD367" s="246"/>
      <c r="WRE367" s="246"/>
      <c r="WRF367" s="246"/>
      <c r="WRG367" s="246"/>
      <c r="WRH367" s="246"/>
      <c r="WRI367" s="246"/>
      <c r="WRJ367" s="246"/>
      <c r="WRK367" s="246"/>
      <c r="WRL367" s="246"/>
      <c r="WRM367" s="246"/>
      <c r="WRN367" s="246"/>
      <c r="WRO367" s="246"/>
      <c r="WRP367" s="246"/>
      <c r="WRQ367" s="246"/>
      <c r="WRR367" s="246"/>
      <c r="WRS367" s="246"/>
      <c r="WRT367" s="246"/>
      <c r="WRU367" s="246"/>
      <c r="WRV367" s="246"/>
      <c r="WRW367" s="246"/>
      <c r="WRX367" s="246"/>
      <c r="WRY367" s="246"/>
      <c r="WRZ367" s="246"/>
      <c r="WSA367" s="246"/>
      <c r="WSB367" s="246"/>
      <c r="WSC367" s="246"/>
      <c r="WSD367" s="246"/>
      <c r="WSE367" s="246"/>
      <c r="WSF367" s="246"/>
      <c r="WSG367" s="246"/>
      <c r="WSH367" s="246"/>
      <c r="WSI367" s="246"/>
      <c r="WSJ367" s="246"/>
      <c r="WSK367" s="246"/>
      <c r="WSL367" s="246"/>
      <c r="WSM367" s="246"/>
      <c r="WSN367" s="246"/>
      <c r="WSO367" s="246"/>
      <c r="WSP367" s="246"/>
      <c r="WSQ367" s="246"/>
      <c r="WSR367" s="246"/>
      <c r="WSS367" s="246"/>
      <c r="WST367" s="246"/>
      <c r="WSU367" s="246"/>
      <c r="WSV367" s="246"/>
      <c r="WSW367" s="246"/>
      <c r="WSX367" s="246"/>
      <c r="WSY367" s="246"/>
      <c r="WSZ367" s="246"/>
      <c r="WTA367" s="246"/>
      <c r="WTB367" s="246"/>
      <c r="WTC367" s="246"/>
      <c r="WTD367" s="246"/>
      <c r="WTE367" s="246"/>
      <c r="WTF367" s="246"/>
      <c r="WTG367" s="246"/>
      <c r="WTH367" s="246"/>
      <c r="WTI367" s="246"/>
      <c r="WTJ367" s="246"/>
      <c r="WTK367" s="246"/>
      <c r="WTL367" s="246"/>
      <c r="WTM367" s="246"/>
      <c r="WTN367" s="246"/>
      <c r="WTO367" s="246"/>
      <c r="WTP367" s="246"/>
      <c r="WTQ367" s="246"/>
      <c r="WTR367" s="246"/>
      <c r="WTS367" s="246"/>
      <c r="WTT367" s="246"/>
      <c r="WTU367" s="246"/>
      <c r="WTV367" s="246"/>
      <c r="WTW367" s="246"/>
      <c r="WTX367" s="246"/>
      <c r="WTY367" s="246"/>
      <c r="WTZ367" s="246"/>
      <c r="WUA367" s="246"/>
      <c r="WUB367" s="246"/>
      <c r="WUC367" s="246"/>
      <c r="WUD367" s="246"/>
      <c r="WUE367" s="246"/>
      <c r="WUF367" s="246"/>
      <c r="WUG367" s="246"/>
      <c r="WUH367" s="246"/>
      <c r="WUI367" s="246"/>
      <c r="WUJ367" s="246"/>
      <c r="WUK367" s="246"/>
      <c r="WUL367" s="246"/>
      <c r="WUM367" s="246"/>
      <c r="WUN367" s="246"/>
      <c r="WUO367" s="246"/>
      <c r="WUP367" s="246"/>
      <c r="WUQ367" s="246"/>
      <c r="WUR367" s="246"/>
      <c r="WUS367" s="246"/>
      <c r="WUT367" s="246"/>
      <c r="WUU367" s="246"/>
      <c r="WUV367" s="246"/>
      <c r="WUW367" s="246"/>
      <c r="WUX367" s="246"/>
      <c r="WUY367" s="246"/>
      <c r="WUZ367" s="246"/>
      <c r="WVA367" s="246"/>
      <c r="WVB367" s="246"/>
      <c r="WVC367" s="246"/>
      <c r="WVD367" s="246"/>
      <c r="WVE367" s="246"/>
      <c r="WVF367" s="246"/>
      <c r="WVG367" s="246"/>
      <c r="WVH367" s="246"/>
      <c r="WVI367" s="246"/>
      <c r="WVJ367" s="246"/>
      <c r="WVK367" s="246"/>
      <c r="WVL367" s="246"/>
      <c r="WVM367" s="246"/>
      <c r="WVN367" s="246"/>
      <c r="WVO367" s="246"/>
      <c r="WVP367" s="246"/>
      <c r="WVQ367" s="246"/>
      <c r="WVR367" s="246"/>
      <c r="WVS367" s="246"/>
      <c r="WVT367" s="246"/>
      <c r="WVU367" s="246"/>
      <c r="WVV367" s="246"/>
      <c r="WVW367" s="246"/>
      <c r="WVX367" s="246"/>
      <c r="WVY367" s="246"/>
      <c r="WVZ367" s="246"/>
      <c r="WWA367" s="246"/>
      <c r="WWB367" s="246"/>
      <c r="WWC367" s="246"/>
      <c r="WWD367" s="246"/>
      <c r="WWE367" s="246"/>
      <c r="WWF367" s="246"/>
      <c r="WWG367" s="246"/>
      <c r="WWH367" s="246"/>
      <c r="WWI367" s="246"/>
      <c r="WWJ367" s="246"/>
      <c r="WWK367" s="246"/>
      <c r="WWL367" s="246"/>
      <c r="WWM367" s="246"/>
      <c r="WWN367" s="246"/>
      <c r="WWO367" s="246"/>
      <c r="WWP367" s="246"/>
      <c r="WWQ367" s="246"/>
      <c r="WWR367" s="246"/>
      <c r="WWS367" s="246"/>
      <c r="WWT367" s="246"/>
      <c r="WWU367" s="246"/>
      <c r="WWV367" s="246"/>
      <c r="WWW367" s="246"/>
      <c r="WWX367" s="246"/>
      <c r="WWY367" s="246"/>
      <c r="WWZ367" s="246"/>
      <c r="WXA367" s="246"/>
      <c r="WXB367" s="246"/>
      <c r="WXC367" s="246"/>
      <c r="WXD367" s="246"/>
      <c r="WXE367" s="246"/>
      <c r="WXF367" s="246"/>
      <c r="WXG367" s="246"/>
      <c r="WXH367" s="246"/>
      <c r="WXI367" s="246"/>
      <c r="WXJ367" s="246"/>
      <c r="WXK367" s="246"/>
      <c r="WXL367" s="246"/>
      <c r="WXM367" s="246"/>
      <c r="WXN367" s="246"/>
      <c r="WXO367" s="246"/>
      <c r="WXP367" s="246"/>
      <c r="WXQ367" s="246"/>
      <c r="WXR367" s="246"/>
      <c r="WXS367" s="246"/>
      <c r="WXT367" s="246"/>
      <c r="WXU367" s="246"/>
      <c r="WXV367" s="246"/>
      <c r="WXW367" s="246"/>
      <c r="WXX367" s="246"/>
      <c r="WXY367" s="246"/>
      <c r="WXZ367" s="246"/>
      <c r="WYA367" s="246"/>
      <c r="WYB367" s="246"/>
      <c r="WYC367" s="246"/>
      <c r="WYD367" s="246"/>
      <c r="WYE367" s="246"/>
      <c r="WYF367" s="246"/>
      <c r="WYG367" s="246"/>
      <c r="WYH367" s="246"/>
      <c r="WYI367" s="246"/>
      <c r="WYJ367" s="246"/>
      <c r="WYK367" s="246"/>
      <c r="WYL367" s="246"/>
      <c r="WYM367" s="246"/>
      <c r="WYN367" s="246"/>
      <c r="WYO367" s="246"/>
      <c r="WYP367" s="246"/>
      <c r="WYQ367" s="246"/>
      <c r="WYR367" s="246"/>
      <c r="WYS367" s="246"/>
      <c r="WYT367" s="246"/>
      <c r="WYU367" s="246"/>
      <c r="WYV367" s="246"/>
      <c r="WYW367" s="246"/>
      <c r="WYX367" s="246"/>
      <c r="WYY367" s="246"/>
      <c r="WYZ367" s="246"/>
      <c r="WZA367" s="246"/>
      <c r="WZB367" s="246"/>
      <c r="WZC367" s="246"/>
      <c r="WZD367" s="246"/>
      <c r="WZE367" s="246"/>
      <c r="WZF367" s="246"/>
      <c r="WZG367" s="246"/>
      <c r="WZH367" s="246"/>
      <c r="WZI367" s="246"/>
      <c r="WZJ367" s="246"/>
      <c r="WZK367" s="246"/>
      <c r="WZL367" s="246"/>
      <c r="WZM367" s="246"/>
      <c r="WZN367" s="246"/>
      <c r="WZO367" s="246"/>
      <c r="WZP367" s="246"/>
      <c r="WZQ367" s="246"/>
      <c r="WZR367" s="246"/>
      <c r="WZS367" s="246"/>
      <c r="WZT367" s="246"/>
      <c r="WZU367" s="246"/>
      <c r="WZV367" s="246"/>
      <c r="WZW367" s="246"/>
      <c r="WZX367" s="246"/>
      <c r="WZY367" s="246"/>
      <c r="WZZ367" s="246"/>
      <c r="XAA367" s="246"/>
      <c r="XAB367" s="246"/>
      <c r="XAC367" s="246"/>
      <c r="XAD367" s="246"/>
      <c r="XAE367" s="246"/>
      <c r="XAF367" s="246"/>
      <c r="XAG367" s="246"/>
      <c r="XAH367" s="246"/>
      <c r="XAI367" s="246"/>
      <c r="XAJ367" s="246"/>
      <c r="XAK367" s="246"/>
      <c r="XAL367" s="246"/>
      <c r="XAM367" s="246"/>
      <c r="XAN367" s="246"/>
      <c r="XAO367" s="246"/>
      <c r="XAP367" s="246"/>
      <c r="XAQ367" s="246"/>
      <c r="XAR367" s="246"/>
      <c r="XAS367" s="246"/>
      <c r="XAT367" s="246"/>
      <c r="XAU367" s="246"/>
      <c r="XAV367" s="246"/>
      <c r="XAW367" s="246"/>
      <c r="XAX367" s="246"/>
      <c r="XAY367" s="246"/>
      <c r="XAZ367" s="246"/>
      <c r="XBA367" s="246"/>
      <c r="XBB367" s="246"/>
      <c r="XBC367" s="246"/>
      <c r="XBD367" s="246"/>
      <c r="XBE367" s="246"/>
      <c r="XBF367" s="246"/>
      <c r="XBG367" s="246"/>
      <c r="XBH367" s="246"/>
      <c r="XBI367" s="246"/>
      <c r="XBJ367" s="246"/>
      <c r="XBK367" s="246"/>
      <c r="XBL367" s="246"/>
      <c r="XBM367" s="246"/>
      <c r="XBN367" s="246"/>
      <c r="XBO367" s="246"/>
      <c r="XBP367" s="246"/>
      <c r="XBQ367" s="246"/>
      <c r="XBR367" s="246"/>
      <c r="XBS367" s="246"/>
      <c r="XBT367" s="246"/>
      <c r="XBU367" s="246"/>
      <c r="XBV367" s="246"/>
      <c r="XBW367" s="246"/>
      <c r="XBX367" s="246"/>
      <c r="XBY367" s="246"/>
      <c r="XBZ367" s="246"/>
      <c r="XCA367" s="246"/>
      <c r="XCB367" s="246"/>
      <c r="XCC367" s="246"/>
      <c r="XCD367" s="246"/>
      <c r="XCE367" s="246"/>
      <c r="XCF367" s="246"/>
      <c r="XCG367" s="246"/>
      <c r="XCH367" s="246"/>
      <c r="XCI367" s="246"/>
      <c r="XCJ367" s="246"/>
      <c r="XCK367" s="246"/>
      <c r="XCL367" s="246"/>
      <c r="XCM367" s="246"/>
      <c r="XCN367" s="246"/>
      <c r="XCO367" s="246"/>
      <c r="XCP367" s="246"/>
      <c r="XCQ367" s="246"/>
      <c r="XCR367" s="246"/>
      <c r="XCS367" s="246"/>
      <c r="XCT367" s="246"/>
      <c r="XCU367" s="246"/>
      <c r="XCV367" s="246"/>
      <c r="XCW367" s="246"/>
      <c r="XCX367" s="246"/>
      <c r="XCY367" s="246"/>
      <c r="XCZ367" s="246"/>
      <c r="XDA367" s="246"/>
      <c r="XDB367" s="246"/>
      <c r="XDC367" s="246"/>
      <c r="XDD367" s="246"/>
      <c r="XDE367" s="246"/>
      <c r="XDF367" s="246"/>
      <c r="XDG367" s="246"/>
      <c r="XDH367" s="246"/>
      <c r="XDI367" s="246"/>
      <c r="XDJ367" s="246"/>
      <c r="XDK367" s="246"/>
      <c r="XDL367" s="246"/>
      <c r="XDM367" s="246"/>
      <c r="XDN367" s="246"/>
      <c r="XDO367" s="246"/>
      <c r="XDP367" s="246"/>
      <c r="XDQ367" s="246"/>
      <c r="XDR367" s="246"/>
      <c r="XDS367" s="246"/>
      <c r="XDT367" s="246"/>
      <c r="XDU367" s="246"/>
      <c r="XDV367" s="246"/>
      <c r="XDW367" s="246"/>
      <c r="XDX367" s="246"/>
      <c r="XDY367" s="246"/>
      <c r="XDZ367" s="246"/>
      <c r="XEA367" s="246"/>
      <c r="XEB367" s="246"/>
      <c r="XEC367" s="246"/>
      <c r="XED367" s="246"/>
      <c r="XEE367" s="246"/>
      <c r="XEF367" s="246"/>
      <c r="XEG367" s="246"/>
      <c r="XEH367" s="246"/>
      <c r="XEI367" s="246"/>
      <c r="XEJ367" s="246"/>
      <c r="XEK367" s="246"/>
      <c r="XEL367" s="246"/>
      <c r="XEM367" s="246"/>
      <c r="XEN367" s="246"/>
      <c r="XEO367" s="246"/>
      <c r="XEP367" s="246"/>
      <c r="XEQ367" s="246"/>
      <c r="XER367" s="246"/>
      <c r="XES367" s="246"/>
      <c r="XET367" s="246"/>
      <c r="XEU367" s="246"/>
      <c r="XEV367" s="246"/>
      <c r="XEW367" s="246"/>
      <c r="XEX367" s="246"/>
      <c r="XEY367" s="246"/>
      <c r="XEZ367" s="246"/>
      <c r="XFA367" s="246"/>
      <c r="XFB367" s="246"/>
      <c r="XFC367" s="246"/>
    </row>
    <row r="370" spans="1:1" x14ac:dyDescent="0.3">
      <c r="A370" s="355" t="s">
        <v>237</v>
      </c>
    </row>
  </sheetData>
  <sheetProtection autoFilter="0"/>
  <autoFilter ref="A3:AG360" xr:uid="{00000000-0001-0000-0500-000000000000}">
    <filterColumn colId="0">
      <filters>
        <filter val="Balogh-Besenyei Gabriella"/>
        <filter val="Basa Istvánné"/>
        <filter val="Bolye-Gyenge Viktória"/>
        <filter val="Bottyáni Vanda"/>
        <filter val="Demecs Anett"/>
        <filter val="Dr.Józsáné Papp Judit"/>
        <filter val="Falucskai Dóra"/>
        <filter val="Földes Tímea"/>
        <filter val="Gál Krisztina"/>
        <filter val="Ivánka-Varga Eszter"/>
        <filter val="Kaló Annamária"/>
        <filter val="Kecskés Erzsébet"/>
        <filter val="Kováts Eszter"/>
        <filter val="Kratofil Éva"/>
        <filter val="Machekné Szabó Noémi"/>
        <filter val="Mihóczi-Kántor Petra"/>
        <filter val="Nagy Nikolett"/>
        <filter val="Ökrös Lajos"/>
        <filter val="Ravasz Cecília"/>
        <filter val="Sükösd Bence"/>
        <filter val="Sveininger Szilvia"/>
        <filter val="Szanyi Vivien"/>
        <filter val="Tábikné Konkoly Edit"/>
        <filter val="Tamon Orsolya"/>
        <filter val="Varga Veronika"/>
        <filter val="Zsukovszky Eszter"/>
      </filters>
    </filterColumn>
    <filterColumn colId="1">
      <filters>
        <filter val="igen"/>
      </filters>
    </filterColumn>
  </autoFilter>
  <customSheetViews>
    <customSheetView guid="{196F1BDD-5600-471F-9A84-7CB85C8694ED}" scale="85" filter="1" showAutoFilter="1" hiddenRows="1">
      <pane xSplit="5" ySplit="3" topLeftCell="U5" activePane="bottomRight" state="frozen"/>
      <selection pane="bottomRight" activeCell="X371" sqref="X371"/>
      <pageMargins left="0" right="0" top="0" bottom="0" header="0" footer="0"/>
      <autoFilter ref="A3:AG360" xr:uid="{00000000-0001-0000-0500-000000000000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06E05BF7-7899-439D-ADBA-6F4F03773025}" scale="85" filter="1" showAutoFilter="1" hiddenRows="1">
      <pane xSplit="2" ySplit="3" topLeftCell="U5" activePane="bottomRight" state="frozen"/>
      <selection pane="bottomRight" activeCell="X371" sqref="X371"/>
      <pageMargins left="0" right="0" top="0" bottom="0" header="0" footer="0"/>
      <autoFilter ref="A3:AG360" xr:uid="{35826FCC-AF87-4288-AAC4-1F4CA14B840A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A1CCBBE7-DA00-40FA-9C57-20230DD629CF}" scale="85" filter="1" showAutoFilter="1" hiddenRows="1">
      <pane xSplit="2" ySplit="3" topLeftCell="U5" activePane="bottomRight" state="frozen"/>
      <selection pane="bottomRight" activeCell="X371" sqref="X371"/>
      <pageMargins left="0" right="0" top="0" bottom="0" header="0" footer="0"/>
      <autoFilter ref="A3:AG360" xr:uid="{327C3AAC-2E68-4658-9BA8-FBFE9DA7EC34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F7787515-1165-4952-BB6C-7241D5E70BAE}" scale="85" filter="1" showAutoFilter="1" hiddenRows="1">
      <pane xSplit="2" ySplit="3" topLeftCell="M5" activePane="bottomRight" state="frozen"/>
      <selection pane="bottomRight" activeCell="W383" sqref="W383"/>
      <pageMargins left="0" right="0" top="0" bottom="0" header="0" footer="0"/>
      <autoFilter ref="A3:AG360" xr:uid="{F6406FFD-C4F9-4EB6-90F8-7B9CD7B1F16E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790F73C8-CB69-481D-8030-FA574F115D3B}" scale="85" filter="1" showAutoFilter="1" hiddenRows="1">
      <pane xSplit="5" ySplit="3" topLeftCell="F5" activePane="bottomRight" state="frozen"/>
      <selection pane="bottomRight" activeCell="X371" sqref="X371"/>
      <pageMargins left="0" right="0" top="0" bottom="0" header="0" footer="0"/>
      <autoFilter ref="A3:AG360" xr:uid="{33B5B398-CA48-480A-A467-8DE5221D58CB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BF1F5683-2BE3-424A-BC21-3CC049CA76FA}" scale="85" filter="1" showAutoFilter="1" hiddenRows="1" hiddenColumns="1">
      <pane xSplit="1" ySplit="3" topLeftCell="C5" activePane="bottomRight" state="frozen"/>
      <selection pane="bottomRight" activeCell="F390" sqref="F390"/>
      <pageMargins left="0" right="0" top="0" bottom="0" header="0" footer="0"/>
      <autoFilter ref="A3:AG360" xr:uid="{471A1F40-789F-4777-8FB6-AC07D90A876C}">
        <filterColumn colId="1">
          <filters>
            <filter val="igen"/>
          </filters>
        </filterColumn>
      </autoFilter>
    </customSheetView>
    <customSheetView guid="{6F2C1CF5-E336-43B4-BD9D-1E3F5E8CF96F}" filter="1" showAutoFilter="1" hiddenColumns="1">
      <pane xSplit="1" ySplit="3" topLeftCell="C14" activePane="bottomRight" state="frozen"/>
      <selection pane="bottomRight" activeCell="A123" sqref="A123:XFD123"/>
      <pageMargins left="0" right="0" top="0" bottom="0" header="0" footer="0"/>
      <autoFilter ref="A3:AG356" xr:uid="{38D3FC1D-E1D4-4A84-9722-CAA4F0DF2252}">
        <filterColumn colId="1">
          <filters>
            <filter val="igen"/>
          </filters>
        </filterColumn>
      </autoFilter>
    </customSheetView>
    <customSheetView guid="{F0088BAE-B022-47BC-86D4-B726B8493E54}" filter="1" showAutoFilter="1" hiddenColumns="1">
      <pane xSplit="1" ySplit="3" topLeftCell="C5" activePane="bottomRight" state="frozen"/>
      <selection pane="bottomRight" activeCell="W372" sqref="W372"/>
      <pageMargins left="0" right="0" top="0" bottom="0" header="0" footer="0"/>
      <autoFilter ref="A3:AG356" xr:uid="{0527036A-7E0D-47CB-A869-13BFE3573175}">
        <filterColumn colId="1">
          <filters>
            <filter val="igen"/>
          </filters>
        </filterColumn>
      </autoFilter>
    </customSheetView>
    <customSheetView guid="{6328BAF9-9C79-455F-B76A-5E213FB7D682}" filter="1" showAutoFilter="1" hiddenColumns="1">
      <pane xSplit="1" ySplit="3" topLeftCell="C5" activePane="bottomRight" state="frozen"/>
      <selection pane="bottomRight" activeCell="W372" sqref="W372"/>
      <pageMargins left="0" right="0" top="0" bottom="0" header="0" footer="0"/>
      <autoFilter ref="A3:AG356" xr:uid="{F6DB901C-565F-4F22-9693-754481BB41A4}">
        <filterColumn colId="1">
          <filters>
            <filter val="igen"/>
          </filters>
        </filterColumn>
      </autoFilter>
    </customSheetView>
    <customSheetView guid="{4FA4B2C8-BE1E-46BB-A422-570CF7B1178C}" scale="115" filter="1" showAutoFilter="1" hiddenRows="1" hiddenColumns="1">
      <pane xSplit="1" ySplit="3" topLeftCell="C5" activePane="bottomRight" state="frozen"/>
      <selection pane="bottomRight" activeCell="D365" sqref="D365"/>
      <pageMargins left="0" right="0" top="0" bottom="0" header="0" footer="0"/>
      <autoFilter ref="A3:AG356" xr:uid="{39B17979-0780-438A-82D5-7702554A07FD}">
        <filterColumn colId="1">
          <filters>
            <filter val="igen"/>
          </filters>
        </filterColumn>
      </autoFilter>
    </customSheetView>
    <customSheetView guid="{4A8EF384-4AD9-4447-A051-447CA3647EDF}" scale="70" filter="1" showAutoFilter="1" hiddenRows="1" hiddenColumns="1">
      <pane xSplit="1" ySplit="3" topLeftCell="C129" activePane="bottomRight" state="frozen"/>
      <selection pane="bottomRight" activeCell="M198" sqref="M198"/>
      <pageMargins left="0" right="0" top="0" bottom="0" header="0" footer="0"/>
      <autoFilter ref="A3:AG360" xr:uid="{8B4CB03A-3DE9-4AB4-B65B-893BD9EC3190}">
        <filterColumn colId="1">
          <filters>
            <filter val="igen"/>
          </filters>
        </filterColumn>
      </autoFilter>
    </customSheetView>
    <customSheetView guid="{EDCC7CB7-6F36-40E4-9D32-3CF50FC94AF0}" scale="85" filter="1" showAutoFilter="1" hiddenRows="1" hiddenColumns="1">
      <pane xSplit="1" ySplit="3" topLeftCell="C5" activePane="bottomRight" state="frozen"/>
      <selection pane="bottomRight" activeCell="B1" sqref="B1:B1048576"/>
      <pageMargins left="0" right="0" top="0" bottom="0" header="0" footer="0"/>
      <autoFilter ref="A3:AG360" xr:uid="{0CCEB1A4-F4E5-4DBD-8596-E39A403D78E0}">
        <filterColumn colId="1">
          <filters>
            <filter val="igen"/>
          </filters>
        </filterColumn>
      </autoFilter>
    </customSheetView>
    <customSheetView guid="{E82EC676-6186-4E8A-ABD2-FC00AE498129}" scale="85" filter="1" showAutoFilter="1" hiddenRows="1">
      <pane xSplit="2" ySplit="3" topLeftCell="M5" activePane="bottomRight" state="frozen"/>
      <selection pane="bottomRight" activeCell="W383" sqref="W383"/>
      <pageMargins left="0" right="0" top="0" bottom="0" header="0" footer="0"/>
      <autoFilter ref="A3:AG360" xr:uid="{B9C8DDC2-7922-4FEA-8DC9-0A2070304142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A1AEE080-8F7C-4559-87C2-1F81D511203D}" scale="85" filter="1" showAutoFilter="1" hiddenRows="1">
      <pane xSplit="5" ySplit="3" topLeftCell="U5" activePane="bottomRight" state="frozen"/>
      <selection pane="bottomRight" activeCell="X371" sqref="X371"/>
      <pageMargins left="0" right="0" top="0" bottom="0" header="0" footer="0"/>
      <autoFilter ref="A3:AG360" xr:uid="{058E083F-29FB-4FE1-8AB4-FDC6AFF6E047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57B5B1C0-3FCF-4605-B643-F9749512C06A}" scale="85" filter="1" showAutoFilter="1" hiddenRows="1">
      <pane xSplit="2" ySplit="3" topLeftCell="C5" activePane="bottomRight" state="frozen"/>
      <selection pane="bottomRight" activeCell="A243" sqref="A243:XFD243"/>
      <pageMargins left="0" right="0" top="0" bottom="0" header="0" footer="0"/>
      <autoFilter ref="A3:AG360" xr:uid="{3DB07762-11A8-48B9-9608-99897AED9C9E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2114BA9A-8826-4A5D-BB98-CA3D216D9B3C}" scale="85" filter="1" showAutoFilter="1" hiddenRows="1">
      <pane xSplit="2" ySplit="3" topLeftCell="U5" activePane="bottomRight" state="frozen"/>
      <selection pane="bottomRight" activeCell="X371" sqref="X371"/>
      <pageMargins left="0" right="0" top="0" bottom="0" header="0" footer="0"/>
      <autoFilter ref="A3:AG360" xr:uid="{A7AB9FD7-5FC8-4AB9-8F22-A6319D224A1E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F40E8CD0-BA0A-447D-8980-9ED62641A129}" scale="85" filter="1" showAutoFilter="1" hiddenRows="1">
      <pane xSplit="2" ySplit="3" topLeftCell="U5" activePane="bottomRight" state="frozen"/>
      <selection pane="bottomRight" activeCell="X371" sqref="X371"/>
      <pageMargins left="0" right="0" top="0" bottom="0" header="0" footer="0"/>
      <autoFilter ref="A3:AG360" xr:uid="{8A6465EF-C747-4C02-AFC9-0060B15ABCAF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202CABC8-3892-4C29-8AB9-226D94F0DCBE}" scale="85" filter="1" showAutoFilter="1" hiddenRows="1">
      <pane xSplit="8" ySplit="3" topLeftCell="M5" activePane="bottomRight" state="frozen"/>
      <selection pane="bottomRight" activeCell="W383" sqref="W383"/>
      <pageMargins left="0" right="0" top="0" bottom="0" header="0" footer="0"/>
      <autoFilter ref="A3:AG360" xr:uid="{EBDD29F9-D76B-4B19-893A-EB84DA9C6675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0A9EF666-D3AA-44CC-AF13-6AEBBC37D1EF}" scale="85" filter="1" showAutoFilter="1" hiddenRows="1">
      <pane xSplit="2" ySplit="3" topLeftCell="O5" activePane="bottomRight" state="frozen"/>
      <selection pane="bottomRight" activeCell="Z376" sqref="Z376"/>
      <pageMargins left="0" right="0" top="0" bottom="0" header="0" footer="0"/>
      <autoFilter ref="A3:AG360" xr:uid="{5222AF36-8B81-4978-B271-922A1BBB4571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ratofil Éva"/>
            <filter val="Kunkli Gergő"/>
            <filter val="Machekné Szabó Noémi"/>
            <filter val="Mihóczi-Kántor Petra"/>
            <filter val="Nagy Nikolett"/>
            <filter val="Ökrös Lajos"/>
            <filter val="Pribojszki Brigitta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</autoFilter>
    </customSheetView>
    <customSheetView guid="{E94EDAEC-929A-4721-8796-239EE64B5EB3}" scale="85" filter="1" showAutoFilter="1" hiddenRows="1">
      <pane xSplit="2" ySplit="3" topLeftCell="E5" activePane="bottomRight" state="frozen"/>
      <selection pane="bottomRight" activeCell="X371" sqref="X371"/>
      <pageMargins left="0" right="0" top="0" bottom="0" header="0" footer="0"/>
      <autoFilter ref="A3:AG360" xr:uid="{A205EA77-C75A-4083-B076-5FBD2A069BCF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ecskés Erzsébet"/>
            <filter val="Kováts Eszter"/>
            <filter val="Kratofil Éva"/>
            <filter val="Machekné Szabó Noémi"/>
            <filter val="Mihóczi-Kántor Petra"/>
            <filter val="Nagy Nikolett"/>
            <filter val="Ökrös Lajos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  <customSheetView guid="{C1535CD2-EC82-4FF4-8F50-AE7AAD32424E}" scale="85" filter="1" showAutoFilter="1" hiddenRows="1">
      <pane xSplit="2" ySplit="3" topLeftCell="Y5" activePane="bottomRight" state="frozen"/>
      <selection pane="bottomRight" activeCell="AH235" sqref="AH235"/>
      <pageMargins left="0" right="0" top="0" bottom="0" header="0" footer="0"/>
      <autoFilter ref="A3:AG360" xr:uid="{865F498D-AEE4-47C3-9666-BB6F6BA2AC15}">
        <filterColumn colId="0">
          <filters>
            <filter val="Balogh-Besenyei Gabriella"/>
            <filter val="Basa Istvánné"/>
            <filter val="Bolye-Gyenge Viktória"/>
            <filter val="Bottyáni Vanda"/>
            <filter val="Demecs Anett"/>
            <filter val="Dr.Józsáné Papp Judit"/>
            <filter val="Falucskai Dóra"/>
            <filter val="Földes Tímea"/>
            <filter val="Gál Krisztina"/>
            <filter val="Ivánka-Varga Eszter"/>
            <filter val="Kaló Annamária"/>
            <filter val="Kováts Eszter"/>
            <filter val="Kratofil Éva"/>
            <filter val="Kunkli Gergő"/>
            <filter val="Mihóczi-Kántor Petra"/>
            <filter val="Nagy Nikolett"/>
            <filter val="Ökrös Lajos"/>
            <filter val="Pribojszki Brigitta"/>
            <filter val="Ravasz Cecília"/>
            <filter val="Sükösd Bence"/>
            <filter val="Sveininger Szilvia"/>
            <filter val="Szanyi Vivien"/>
            <filter val="Tábikné Konkoly Edit"/>
            <filter val="Tamon Orsolya"/>
            <filter val="Varga Veronika"/>
            <filter val="Zsukovszky Eszter"/>
          </filters>
        </filterColumn>
        <filterColumn colId="1">
          <filters>
            <filter val="igen"/>
          </filters>
        </filterColumn>
      </autoFilter>
    </customSheetView>
  </customSheetViews>
  <conditionalFormatting sqref="C367:F367 I367:T367 W367:AA367 AD367:AG367">
    <cfRule type="cellIs" dxfId="509" priority="5" operator="between">
      <formula>1</formula>
      <formula>7</formula>
    </cfRule>
  </conditionalFormatting>
  <conditionalFormatting sqref="C1:K1 M1:N1 P1:S1 U1:AG1 C4:N4 P4:S6 U4:AG6">
    <cfRule type="expression" dxfId="508" priority="171">
      <formula>OR(WEEKDAY(C$1,11)=6, WEEKDAY(C$1,11)=7)</formula>
    </cfRule>
  </conditionalFormatting>
  <conditionalFormatting sqref="C1:K1 M1:N1 P1:S1 U1:AG1">
    <cfRule type="cellIs" dxfId="507" priority="62" operator="equal">
      <formula>"Video"</formula>
    </cfRule>
    <cfRule type="cellIs" dxfId="506" priority="61" operator="equal">
      <formula>"Üszi"</formula>
    </cfRule>
    <cfRule type="expression" dxfId="505" priority="60">
      <formula>OR(WEEKDAY(C$2,11)=6, WEEKDAY(C$2,11)=7)</formula>
    </cfRule>
  </conditionalFormatting>
  <conditionalFormatting sqref="C1:K2 M1:N2 P1:S2 U1:AG2">
    <cfRule type="expression" priority="35">
      <formula>WEEKDAY(C2,2)=2</formula>
    </cfRule>
  </conditionalFormatting>
  <conditionalFormatting sqref="C2:K3 M2:N3 P2:S3 U2:AG3">
    <cfRule type="expression" dxfId="504" priority="25">
      <formula>OR(WEEKDAY(C$2,11)=6, WEEKDAY(C$2,11)=7)</formula>
    </cfRule>
  </conditionalFormatting>
  <conditionalFormatting sqref="C2:K3 M2:N3 P2:S6 U2:AG6 C4:N4">
    <cfRule type="cellIs" dxfId="503" priority="27" operator="equal">
      <formula>"Video"</formula>
    </cfRule>
    <cfRule type="cellIs" dxfId="502" priority="26" operator="equal">
      <formula>"Üszi"</formula>
    </cfRule>
  </conditionalFormatting>
  <conditionalFormatting sqref="C3:K3 M3:N3 P3:S3 U3:AG3">
    <cfRule type="expression" priority="24">
      <formula>WEEKDAY(C5,2)=2</formula>
    </cfRule>
  </conditionalFormatting>
  <conditionalFormatting sqref="C5:K243 M5:N243 P7:S243 U7:AG243 C244:AG357">
    <cfRule type="cellIs" dxfId="501" priority="21" operator="equal">
      <formula>"Video"</formula>
    </cfRule>
    <cfRule type="expression" dxfId="500" priority="23">
      <formula>OR(WEEKDAY(C$1,11)=6, WEEKDAY(C$1,11)=7)</formula>
    </cfRule>
    <cfRule type="cellIs" dxfId="499" priority="20" operator="equal">
      <formula>"Üszi"</formula>
    </cfRule>
  </conditionalFormatting>
  <conditionalFormatting sqref="C4:N4 P4:S243 U4:AG243 C5:K243 M5:N243 C244:AG357">
    <cfRule type="cellIs" dxfId="498" priority="12" operator="equal">
      <formula>"Video"</formula>
    </cfRule>
    <cfRule type="cellIs" dxfId="497" priority="13" operator="equal">
      <formula>"Levélírás"</formula>
    </cfRule>
  </conditionalFormatting>
  <conditionalFormatting sqref="C358:AG359">
    <cfRule type="cellIs" dxfId="496" priority="41" operator="greaterThan">
      <formula>1</formula>
    </cfRule>
  </conditionalFormatting>
  <conditionalFormatting sqref="C358:AG361 C1:K1 M1:N1 P1:S1 U1:AG1 O362:AG363 C362:S366 U364:AG366 D365:AG366 C367:F367 I367:T367 W367:AA367 AD367:AG367 C368:AG370 C371:T371 V371:AG371 C372:AG1048576">
    <cfRule type="cellIs" dxfId="495" priority="42" operator="equal">
      <formula>"Video"</formula>
    </cfRule>
    <cfRule type="cellIs" dxfId="494" priority="54" operator="equal">
      <formula>"Levélírás"</formula>
    </cfRule>
  </conditionalFormatting>
  <conditionalFormatting sqref="C360:AG360">
    <cfRule type="cellIs" dxfId="493" priority="36" operator="lessThan">
      <formula>6</formula>
    </cfRule>
    <cfRule type="cellIs" dxfId="492" priority="37" operator="greaterThan">
      <formula>10</formula>
    </cfRule>
    <cfRule type="cellIs" dxfId="491" priority="38" operator="between">
      <formula>9</formula>
      <formula>10</formula>
    </cfRule>
    <cfRule type="cellIs" dxfId="490" priority="39" operator="between">
      <formula>7</formula>
      <formula>6</formula>
    </cfRule>
    <cfRule type="cellIs" dxfId="489" priority="40" operator="equal">
      <formula>8</formula>
    </cfRule>
  </conditionalFormatting>
  <conditionalFormatting sqref="C365:AG366">
    <cfRule type="cellIs" dxfId="488" priority="3" operator="between">
      <formula>2</formula>
      <formula>4</formula>
    </cfRule>
    <cfRule type="cellIs" dxfId="487" priority="2" operator="between">
      <formula>5</formula>
      <formula>6</formula>
    </cfRule>
  </conditionalFormatting>
  <conditionalFormatting sqref="F1:K1 M1:N1 P1:S1 U1:AG1">
    <cfRule type="cellIs" dxfId="486" priority="57" operator="equal">
      <formula>"Video"</formula>
    </cfRule>
  </conditionalFormatting>
  <conditionalFormatting sqref="F1:K2">
    <cfRule type="cellIs" dxfId="485" priority="34" operator="equal">
      <formula>"ÜSZI"</formula>
    </cfRule>
  </conditionalFormatting>
  <conditionalFormatting sqref="F7:K60 M7:N60 P7:S60 U7:AG60 F62:K120 M62:N120 P62:S120 U62:AG120 F123:K123 M123:N123 P123:S123 U123:AG123 F133:K181 M133:N181 P133:S181 U133:AG181 F183:K192 M183:N192 P183:S192 U183:AG192 F194:K233 M194:N233 P194:S233 U194:AG233 F251:AG356">
    <cfRule type="expression" priority="18">
      <formula>WEEKDAY(F8,2)=2</formula>
    </cfRule>
  </conditionalFormatting>
  <conditionalFormatting sqref="F7:K60 M7:N60 P7:S60 U7:AG60 F62:K120 M62:N120 P62:S120 U62:AG120 F123:K123 M123:N123 P123:S123 U123:AG123 F133:K181 M133:N181 P133:S181 U133:AG181 F183:K192 M183:N192 P183:S192 U183:AG192 F194:K233 M194:N233 P194:S233 U194:AG233 F251:AG357">
    <cfRule type="cellIs" dxfId="484" priority="17" operator="equal">
      <formula>"ÜSZI"</formula>
    </cfRule>
    <cfRule type="cellIs" dxfId="483" priority="16" operator="equal">
      <formula>"Video"</formula>
    </cfRule>
  </conditionalFormatting>
  <conditionalFormatting sqref="F28:K31 M28:N31 P28:S31 U28:AG31 F54:K57 M54:N57 P54:S57 U54:AG57 F80:K83 M80:N83 P80:S83 U80:AG83">
    <cfRule type="expression" priority="14">
      <formula>WEEKDAY(F30,2)=2</formula>
    </cfRule>
  </conditionalFormatting>
  <conditionalFormatting sqref="F29:K31 M29:N31 P29:S31 U29:AG31 F55:K57 M55:N57 P55:S57 U55:AG57 F81:K83 M81:N83 P81:S83 U81:AG83">
    <cfRule type="expression" priority="15">
      <formula>WEEKDAY(F32,2)=2</formula>
    </cfRule>
  </conditionalFormatting>
  <conditionalFormatting sqref="F357:AG357">
    <cfRule type="expression" priority="22">
      <formula>WEEKDAY(#REF!,2)=2</formula>
    </cfRule>
  </conditionalFormatting>
  <conditionalFormatting sqref="M1:N3 P1:S3 U1:AG3 C3:K3">
    <cfRule type="cellIs" dxfId="482" priority="29" operator="equal">
      <formula>"ÜSZI"</formula>
    </cfRule>
  </conditionalFormatting>
  <conditionalFormatting sqref="P4:S243 U4:AG243 C5:K243 M5:N243 C244:AG357 C4:N4">
    <cfRule type="expression" dxfId="481" priority="19">
      <formula>OR(WEEKDAY(C$2,11)=6, WEEKDAY(C$2,11)=7)</formula>
    </cfRule>
  </conditionalFormatting>
  <conditionalFormatting sqref="AH5:AH264">
    <cfRule type="cellIs" dxfId="480" priority="6" operator="equal">
      <formula>"Video"</formula>
    </cfRule>
    <cfRule type="cellIs" dxfId="479" priority="7" operator="equal">
      <formula>"Levélírás"</formula>
    </cfRule>
    <cfRule type="expression" dxfId="478" priority="8">
      <formula>OR(WEEKDAY(AH$2,11)=6, WEEKDAY(AH$2,11)=7)</formula>
    </cfRule>
    <cfRule type="cellIs" dxfId="477" priority="9" operator="equal">
      <formula>"Üszi"</formula>
    </cfRule>
    <cfRule type="cellIs" dxfId="476" priority="10" operator="equal">
      <formula>"Video"</formula>
    </cfRule>
    <cfRule type="expression" dxfId="475" priority="11">
      <formula>OR(WEEKDAY(AH$1,11)=6, WEEKDAY(AH$1,11)=7)</formula>
    </cfRule>
  </conditionalFormatting>
  <pageMargins left="0" right="0" top="0" bottom="0" header="0" footer="0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0000000}">
          <x14:formula1>
            <xm:f>legördülők!$J$1:$J$95</xm:f>
          </x14:formula1>
          <xm:sqref>C358:AG359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813-24A3-46D4-BF8D-C6B089AC5870}">
  <dimension ref="A1"/>
  <sheetViews>
    <sheetView workbookViewId="0"/>
  </sheetViews>
  <sheetFormatPr defaultRowHeight="14.4" x14ac:dyDescent="0.3"/>
  <sheetData/>
  <customSheetViews>
    <customSheetView guid="{196F1BDD-5600-471F-9A84-7CB85C8694ED}">
      <pageMargins left="0.7" right="0.7" top="0.75" bottom="0.75" header="0.3" footer="0.3"/>
    </customSheetView>
    <customSheetView guid="{06E05BF7-7899-439D-ADBA-6F4F03773025}">
      <pageMargins left="0.7" right="0.7" top="0.75" bottom="0.75" header="0.3" footer="0.3"/>
    </customSheetView>
    <customSheetView guid="{A1CCBBE7-DA00-40FA-9C57-20230DD629CF}">
      <pageMargins left="0.7" right="0.7" top="0.75" bottom="0.75" header="0.3" footer="0.3"/>
    </customSheetView>
    <customSheetView guid="{F7787515-1165-4952-BB6C-7241D5E70BAE}">
      <pageMargins left="0.7" right="0.7" top="0.75" bottom="0.75" header="0.3" footer="0.3"/>
    </customSheetView>
    <customSheetView guid="{A1AEE080-8F7C-4559-87C2-1F81D511203D}">
      <pageMargins left="0.7" right="0.7" top="0.75" bottom="0.75" header="0.3" footer="0.3"/>
    </customSheetView>
    <customSheetView guid="{57B5B1C0-3FCF-4605-B643-F9749512C06A}">
      <pageMargins left="0.7" right="0.7" top="0.75" bottom="0.75" header="0.3" footer="0.3"/>
    </customSheetView>
    <customSheetView guid="{2114BA9A-8826-4A5D-BB98-CA3D216D9B3C}">
      <pageMargins left="0.7" right="0.7" top="0.75" bottom="0.75" header="0.3" footer="0.3"/>
    </customSheetView>
    <customSheetView guid="{F40E8CD0-BA0A-447D-8980-9ED62641A129}">
      <pageMargins left="0.7" right="0.7" top="0.75" bottom="0.75" header="0.3" footer="0.3"/>
    </customSheetView>
    <customSheetView guid="{202CABC8-3892-4C29-8AB9-226D94F0DCBE}">
      <pageMargins left="0.7" right="0.7" top="0.75" bottom="0.75" header="0.3" footer="0.3"/>
    </customSheetView>
    <customSheetView guid="{0A9EF666-D3AA-44CC-AF13-6AEBBC37D1EF}" state="hidden">
      <pageMargins left="0.7" right="0.7" top="0.75" bottom="0.75" header="0.3" footer="0.3"/>
    </customSheetView>
    <customSheetView guid="{E94EDAEC-929A-4721-8796-239EE64B5EB3}">
      <pageMargins left="0.7" right="0.7" top="0.75" bottom="0.75" header="0.3" footer="0.3"/>
    </customSheetView>
    <customSheetView guid="{C1535CD2-EC82-4FF4-8F50-AE7AAD32424E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80C6-39D5-4A2F-9BE9-BBE32B035038}">
  <dimension ref="A1"/>
  <sheetViews>
    <sheetView workbookViewId="0"/>
  </sheetViews>
  <sheetFormatPr defaultRowHeight="14.4" x14ac:dyDescent="0.3"/>
  <sheetData/>
  <customSheetViews>
    <customSheetView guid="{196F1BDD-5600-471F-9A84-7CB85C8694ED}">
      <pageMargins left="0.7" right="0.7" top="0.75" bottom="0.75" header="0.3" footer="0.3"/>
    </customSheetView>
    <customSheetView guid="{06E05BF7-7899-439D-ADBA-6F4F03773025}">
      <pageMargins left="0.7" right="0.7" top="0.75" bottom="0.75" header="0.3" footer="0.3"/>
    </customSheetView>
    <customSheetView guid="{A1CCBBE7-DA00-40FA-9C57-20230DD629CF}">
      <pageMargins left="0.7" right="0.7" top="0.75" bottom="0.75" header="0.3" footer="0.3"/>
    </customSheetView>
    <customSheetView guid="{F7787515-1165-4952-BB6C-7241D5E70BAE}">
      <pageMargins left="0.7" right="0.7" top="0.75" bottom="0.75" header="0.3" footer="0.3"/>
    </customSheetView>
    <customSheetView guid="{A1AEE080-8F7C-4559-87C2-1F81D511203D}">
      <pageMargins left="0.7" right="0.7" top="0.75" bottom="0.75" header="0.3" footer="0.3"/>
    </customSheetView>
    <customSheetView guid="{57B5B1C0-3FCF-4605-B643-F9749512C06A}">
      <pageMargins left="0.7" right="0.7" top="0.75" bottom="0.75" header="0.3" footer="0.3"/>
    </customSheetView>
    <customSheetView guid="{2114BA9A-8826-4A5D-BB98-CA3D216D9B3C}">
      <pageMargins left="0.7" right="0.7" top="0.75" bottom="0.75" header="0.3" footer="0.3"/>
    </customSheetView>
    <customSheetView guid="{F40E8CD0-BA0A-447D-8980-9ED62641A129}">
      <pageMargins left="0.7" right="0.7" top="0.75" bottom="0.75" header="0.3" footer="0.3"/>
    </customSheetView>
    <customSheetView guid="{202CABC8-3892-4C29-8AB9-226D94F0DCBE}">
      <pageMargins left="0.7" right="0.7" top="0.75" bottom="0.75" header="0.3" footer="0.3"/>
    </customSheetView>
    <customSheetView guid="{0A9EF666-D3AA-44CC-AF13-6AEBBC37D1EF}" state="hidden">
      <pageMargins left="0.7" right="0.7" top="0.75" bottom="0.75" header="0.3" footer="0.3"/>
    </customSheetView>
    <customSheetView guid="{E94EDAEC-929A-4721-8796-239EE64B5EB3}">
      <pageMargins left="0.7" right="0.7" top="0.75" bottom="0.75" header="0.3" footer="0.3"/>
    </customSheetView>
    <customSheetView guid="{C1535CD2-EC82-4FF4-8F50-AE7AAD32424E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6" filterMode="1"/>
  <dimension ref="A1:CD62"/>
  <sheetViews>
    <sheetView workbookViewId="0">
      <pane xSplit="1" ySplit="5" topLeftCell="V6" activePane="bottomRight" state="frozen"/>
      <selection pane="topRight" activeCell="B1" sqref="B1"/>
      <selection pane="bottomLeft" activeCell="A6" sqref="A6"/>
      <selection pane="bottomRight" activeCell="Z9" sqref="Z9"/>
    </sheetView>
  </sheetViews>
  <sheetFormatPr defaultRowHeight="14.4" x14ac:dyDescent="0.3"/>
  <cols>
    <col min="1" max="1" width="22" style="108" customWidth="1"/>
    <col min="2" max="2" width="16.5546875" style="108" bestFit="1" customWidth="1"/>
    <col min="3" max="5" width="15.5546875" style="108" customWidth="1"/>
    <col min="6" max="16" width="15.5546875" style="108" hidden="1" customWidth="1"/>
    <col min="17" max="17" width="25.5546875" style="108" hidden="1" customWidth="1"/>
    <col min="18" max="48" width="15.5546875" style="139" customWidth="1"/>
    <col min="49" max="49" width="16.5546875" bestFit="1" customWidth="1"/>
    <col min="50" max="78" width="20.5546875" customWidth="1"/>
    <col min="79" max="79" width="12.5546875" customWidth="1"/>
    <col min="80" max="80" width="16.44140625" customWidth="1"/>
    <col min="81" max="81" width="14.44140625" customWidth="1"/>
    <col min="82" max="82" width="13.44140625" bestFit="1" customWidth="1"/>
  </cols>
  <sheetData>
    <row r="1" spans="1:82" ht="15" thickBot="1" x14ac:dyDescent="0.35">
      <c r="R1" s="516" t="str">
        <f>Beosztás!T42</f>
        <v>2026.03.01</v>
      </c>
      <c r="S1" s="548">
        <f>Beosztás!U42</f>
        <v>46083</v>
      </c>
      <c r="T1" s="156">
        <f>Beosztás!V42</f>
        <v>46084</v>
      </c>
      <c r="U1" s="156">
        <f>Beosztás!W42</f>
        <v>46085</v>
      </c>
      <c r="V1" s="156">
        <f>Beosztás!X42</f>
        <v>46086</v>
      </c>
      <c r="W1" s="156">
        <f>Beosztás!Y42</f>
        <v>46087</v>
      </c>
      <c r="X1" s="156">
        <f>Beosztás!Z42</f>
        <v>46088</v>
      </c>
      <c r="Y1" s="156">
        <f>Beosztás!AA42</f>
        <v>46089</v>
      </c>
      <c r="Z1" s="156">
        <f>Beosztás!AB42</f>
        <v>46090</v>
      </c>
      <c r="AA1" s="156">
        <f>Beosztás!AC42</f>
        <v>46091</v>
      </c>
      <c r="AB1" s="156">
        <f>Beosztás!AD42</f>
        <v>46092</v>
      </c>
      <c r="AC1" s="156">
        <f>Beosztás!AE42</f>
        <v>46093</v>
      </c>
      <c r="AD1" s="548">
        <f>Beosztás!AF42</f>
        <v>46094</v>
      </c>
      <c r="AE1" s="156">
        <f>Beosztás!AG42</f>
        <v>46095</v>
      </c>
      <c r="AF1" s="156">
        <f>Beosztás!AH42</f>
        <v>46096</v>
      </c>
      <c r="AG1" s="156">
        <f>Beosztás!AI42</f>
        <v>46097</v>
      </c>
      <c r="AH1" s="156">
        <f>Beosztás!AJ42</f>
        <v>46098</v>
      </c>
      <c r="AI1" s="156">
        <f>Beosztás!AK42</f>
        <v>46099</v>
      </c>
      <c r="AJ1" s="156">
        <f>Beosztás!AL42</f>
        <v>46100</v>
      </c>
      <c r="AK1" s="156">
        <f>Beosztás!AM42</f>
        <v>46101</v>
      </c>
      <c r="AL1" s="156">
        <f>Beosztás!AN42</f>
        <v>46102</v>
      </c>
      <c r="AM1" s="156">
        <f>Beosztás!AO42</f>
        <v>46103</v>
      </c>
      <c r="AN1" s="156">
        <f>Beosztás!AP42</f>
        <v>46104</v>
      </c>
      <c r="AO1" s="548">
        <f>Beosztás!AQ42</f>
        <v>46105</v>
      </c>
      <c r="AP1" s="548">
        <f>Beosztás!AR42</f>
        <v>46106</v>
      </c>
      <c r="AQ1" s="548">
        <f>Beosztás!AS42</f>
        <v>46107</v>
      </c>
      <c r="AR1" s="156">
        <f>Beosztás!AT42</f>
        <v>46108</v>
      </c>
      <c r="AS1" s="156">
        <f>Beosztás!AU42</f>
        <v>46109</v>
      </c>
      <c r="AT1" s="156">
        <f>Beosztás!AV42</f>
        <v>46110</v>
      </c>
      <c r="AU1" s="156">
        <f>Beosztás!AW42</f>
        <v>46111</v>
      </c>
      <c r="AV1" s="156">
        <f>Beosztás!AX42</f>
        <v>46112</v>
      </c>
      <c r="AW1" s="755" t="s">
        <v>51</v>
      </c>
      <c r="AX1" s="757" t="s">
        <v>52</v>
      </c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  <c r="BO1" s="758"/>
      <c r="BP1" s="758"/>
      <c r="BQ1" s="758"/>
      <c r="BR1" s="758"/>
      <c r="BS1" s="758"/>
      <c r="BT1" s="758"/>
      <c r="BU1" s="758"/>
      <c r="BV1" s="758"/>
      <c r="BW1" s="758"/>
      <c r="BX1" s="758"/>
      <c r="BY1" s="758"/>
      <c r="BZ1" s="759"/>
    </row>
    <row r="2" spans="1:82" ht="12.75" hidden="1" customHeight="1" thickBot="1" x14ac:dyDescent="0.35">
      <c r="B2" s="143"/>
      <c r="C2" s="145"/>
      <c r="D2" s="147"/>
      <c r="E2" s="141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>
        <f>WEEKDAY(R1)</f>
        <v>1</v>
      </c>
      <c r="S2" s="106">
        <f>WEEKDAY(S1)</f>
        <v>2</v>
      </c>
      <c r="T2" s="106">
        <f>WEEKDAY(T1)</f>
        <v>3</v>
      </c>
      <c r="U2" s="106">
        <f>WEEKDAY(U1)</f>
        <v>4</v>
      </c>
      <c r="V2" s="106">
        <f>WEEKDAY(V1)</f>
        <v>5</v>
      </c>
      <c r="W2" s="106">
        <f t="shared" ref="W2:AV2" si="0">WEEKDAY(W1)</f>
        <v>6</v>
      </c>
      <c r="X2" s="106">
        <f t="shared" si="0"/>
        <v>7</v>
      </c>
      <c r="Y2" s="106">
        <f t="shared" si="0"/>
        <v>1</v>
      </c>
      <c r="Z2" s="106">
        <f t="shared" si="0"/>
        <v>2</v>
      </c>
      <c r="AA2" s="106">
        <f t="shared" si="0"/>
        <v>3</v>
      </c>
      <c r="AB2" s="106">
        <f t="shared" si="0"/>
        <v>4</v>
      </c>
      <c r="AC2" s="106">
        <f t="shared" si="0"/>
        <v>5</v>
      </c>
      <c r="AD2" s="106">
        <f t="shared" si="0"/>
        <v>6</v>
      </c>
      <c r="AE2" s="106">
        <f t="shared" si="0"/>
        <v>7</v>
      </c>
      <c r="AF2" s="106">
        <f t="shared" si="0"/>
        <v>1</v>
      </c>
      <c r="AG2" s="106">
        <f t="shared" si="0"/>
        <v>2</v>
      </c>
      <c r="AH2" s="106">
        <f t="shared" si="0"/>
        <v>3</v>
      </c>
      <c r="AI2" s="106">
        <f t="shared" si="0"/>
        <v>4</v>
      </c>
      <c r="AJ2" s="106">
        <f t="shared" si="0"/>
        <v>5</v>
      </c>
      <c r="AK2" s="106">
        <f t="shared" si="0"/>
        <v>6</v>
      </c>
      <c r="AL2" s="106">
        <f t="shared" si="0"/>
        <v>7</v>
      </c>
      <c r="AM2" s="106">
        <f t="shared" si="0"/>
        <v>1</v>
      </c>
      <c r="AN2" s="106">
        <f t="shared" si="0"/>
        <v>2</v>
      </c>
      <c r="AO2" s="158">
        <f t="shared" si="0"/>
        <v>3</v>
      </c>
      <c r="AP2" s="106">
        <f t="shared" si="0"/>
        <v>4</v>
      </c>
      <c r="AQ2" s="106">
        <f t="shared" si="0"/>
        <v>5</v>
      </c>
      <c r="AR2" s="106">
        <f t="shared" si="0"/>
        <v>6</v>
      </c>
      <c r="AS2" s="106">
        <f t="shared" si="0"/>
        <v>7</v>
      </c>
      <c r="AT2" s="106">
        <f t="shared" si="0"/>
        <v>1</v>
      </c>
      <c r="AU2" s="106">
        <f t="shared" si="0"/>
        <v>2</v>
      </c>
      <c r="AV2" s="107">
        <f t="shared" si="0"/>
        <v>3</v>
      </c>
      <c r="AW2" s="756"/>
      <c r="BZ2" s="56"/>
    </row>
    <row r="3" spans="1:82" ht="15" thickBot="1" x14ac:dyDescent="0.35">
      <c r="A3" s="197" t="s">
        <v>34</v>
      </c>
      <c r="B3" s="142" t="s">
        <v>54</v>
      </c>
      <c r="C3" s="144" t="s">
        <v>36</v>
      </c>
      <c r="D3" s="146" t="s">
        <v>37</v>
      </c>
      <c r="E3" s="140" t="s">
        <v>38</v>
      </c>
      <c r="F3" s="130" t="s">
        <v>39</v>
      </c>
      <c r="G3" s="131" t="s">
        <v>40</v>
      </c>
      <c r="H3" s="131" t="s">
        <v>41</v>
      </c>
      <c r="I3" s="131" t="s">
        <v>42</v>
      </c>
      <c r="J3" s="131" t="s">
        <v>43</v>
      </c>
      <c r="K3" s="131" t="s">
        <v>44</v>
      </c>
      <c r="L3" s="131" t="s">
        <v>45</v>
      </c>
      <c r="M3" s="131" t="s">
        <v>8</v>
      </c>
      <c r="N3" s="131" t="s">
        <v>28</v>
      </c>
      <c r="O3" s="131" t="s">
        <v>46</v>
      </c>
      <c r="P3" s="131" t="s">
        <v>47</v>
      </c>
      <c r="Q3" s="132" t="s">
        <v>48</v>
      </c>
      <c r="R3" s="564" t="str">
        <f t="shared" ref="R3:AV3" si="1">IF(R2=1,"Vasárnap",IF(R2=2,"Hétfő",IF(R2=3,"Kedd",IF(R2=4,"Szerda",IF(R2=5,"Csütörtök",IF(R2=6,"Péntek",IF(R2=7,"Szombat","")))))))</f>
        <v>Vasárnap</v>
      </c>
      <c r="S3" s="535" t="str">
        <f t="shared" si="1"/>
        <v>Hétfő</v>
      </c>
      <c r="T3" s="158" t="str">
        <f t="shared" si="1"/>
        <v>Kedd</v>
      </c>
      <c r="U3" s="158" t="str">
        <f t="shared" si="1"/>
        <v>Szerda</v>
      </c>
      <c r="V3" s="158" t="str">
        <f t="shared" si="1"/>
        <v>Csütörtök</v>
      </c>
      <c r="W3" s="158" t="str">
        <f t="shared" si="1"/>
        <v>Péntek</v>
      </c>
      <c r="X3" s="158" t="str">
        <f t="shared" si="1"/>
        <v>Szombat</v>
      </c>
      <c r="Y3" s="158" t="str">
        <f t="shared" si="1"/>
        <v>Vasárnap</v>
      </c>
      <c r="Z3" s="158" t="str">
        <f t="shared" si="1"/>
        <v>Hétfő</v>
      </c>
      <c r="AA3" s="158" t="str">
        <f t="shared" si="1"/>
        <v>Kedd</v>
      </c>
      <c r="AB3" s="158" t="str">
        <f t="shared" si="1"/>
        <v>Szerda</v>
      </c>
      <c r="AC3" s="158" t="str">
        <f t="shared" si="1"/>
        <v>Csütörtök</v>
      </c>
      <c r="AD3" s="535" t="str">
        <f t="shared" si="1"/>
        <v>Péntek</v>
      </c>
      <c r="AE3" s="158" t="str">
        <f t="shared" si="1"/>
        <v>Szombat</v>
      </c>
      <c r="AF3" s="158" t="str">
        <f t="shared" si="1"/>
        <v>Vasárnap</v>
      </c>
      <c r="AG3" s="158" t="str">
        <f t="shared" si="1"/>
        <v>Hétfő</v>
      </c>
      <c r="AH3" s="106" t="str">
        <f t="shared" si="1"/>
        <v>Kedd</v>
      </c>
      <c r="AI3" s="106" t="str">
        <f t="shared" si="1"/>
        <v>Szerda</v>
      </c>
      <c r="AJ3" s="158" t="str">
        <f t="shared" si="1"/>
        <v>Csütörtök</v>
      </c>
      <c r="AK3" s="158" t="str">
        <f t="shared" si="1"/>
        <v>Péntek</v>
      </c>
      <c r="AL3" s="158" t="str">
        <f t="shared" si="1"/>
        <v>Szombat</v>
      </c>
      <c r="AM3" s="158" t="str">
        <f t="shared" si="1"/>
        <v>Vasárnap</v>
      </c>
      <c r="AN3" s="104" t="str">
        <f t="shared" si="1"/>
        <v>Hétfő</v>
      </c>
      <c r="AO3" s="474" t="str">
        <f t="shared" si="1"/>
        <v>Kedd</v>
      </c>
      <c r="AP3" s="535" t="str">
        <f t="shared" si="1"/>
        <v>Szerda</v>
      </c>
      <c r="AQ3" s="535" t="str">
        <f t="shared" si="1"/>
        <v>Csütörtök</v>
      </c>
      <c r="AR3" s="158" t="str">
        <f t="shared" si="1"/>
        <v>Péntek</v>
      </c>
      <c r="AS3" s="158" t="str">
        <f t="shared" si="1"/>
        <v>Szombat</v>
      </c>
      <c r="AT3" s="158" t="str">
        <f t="shared" si="1"/>
        <v>Vasárnap</v>
      </c>
      <c r="AU3" s="158" t="str">
        <f t="shared" si="1"/>
        <v>Hétfő</v>
      </c>
      <c r="AV3" s="159" t="str">
        <f t="shared" si="1"/>
        <v>Kedd</v>
      </c>
      <c r="AW3" s="756"/>
      <c r="AX3" s="90" t="s">
        <v>2</v>
      </c>
      <c r="AY3" s="63" t="s">
        <v>4</v>
      </c>
      <c r="AZ3" s="63" t="s">
        <v>5</v>
      </c>
      <c r="BA3" s="63" t="s">
        <v>6</v>
      </c>
      <c r="BB3" s="63" t="s">
        <v>8</v>
      </c>
      <c r="BC3" s="63" t="s">
        <v>9</v>
      </c>
      <c r="BD3" s="63" t="s">
        <v>10</v>
      </c>
      <c r="BE3" s="63" t="s">
        <v>11</v>
      </c>
      <c r="BF3" s="63" t="s">
        <v>12</v>
      </c>
      <c r="BG3" s="63" t="s">
        <v>13</v>
      </c>
      <c r="BH3" s="63" t="s">
        <v>21</v>
      </c>
      <c r="BI3" s="63" t="s">
        <v>14</v>
      </c>
      <c r="BJ3" s="63" t="s">
        <v>15</v>
      </c>
      <c r="BK3" s="63" t="s">
        <v>16</v>
      </c>
      <c r="BL3" s="63" t="s">
        <v>17</v>
      </c>
      <c r="BM3" s="64" t="s">
        <v>18</v>
      </c>
      <c r="BN3" s="63" t="s">
        <v>19</v>
      </c>
      <c r="BO3" s="63" t="s">
        <v>20</v>
      </c>
      <c r="BP3" s="63" t="s">
        <v>22</v>
      </c>
      <c r="BQ3" s="63" t="s">
        <v>24</v>
      </c>
      <c r="BR3" s="63" t="s">
        <v>25</v>
      </c>
      <c r="BS3" s="63" t="s">
        <v>53</v>
      </c>
      <c r="BT3" s="63" t="s">
        <v>26</v>
      </c>
      <c r="BU3" s="63" t="s">
        <v>27</v>
      </c>
      <c r="BV3" s="63" t="s">
        <v>28</v>
      </c>
      <c r="BW3" s="63" t="s">
        <v>306</v>
      </c>
      <c r="BX3" s="63" t="s">
        <v>30</v>
      </c>
      <c r="BY3" s="63" t="s">
        <v>31</v>
      </c>
      <c r="BZ3" s="346" t="s">
        <v>29</v>
      </c>
      <c r="CA3" s="347" t="s">
        <v>235</v>
      </c>
      <c r="CB3" s="348" t="s">
        <v>236</v>
      </c>
      <c r="CC3" s="349" t="s">
        <v>237</v>
      </c>
      <c r="CD3" s="363" t="s">
        <v>238</v>
      </c>
    </row>
    <row r="4" spans="1:82" ht="15" thickBot="1" x14ac:dyDescent="0.35">
      <c r="A4" s="134" t="str">
        <f>Admin_Nyugat!A2</f>
        <v>Mihóczi-Kántor Petra</v>
      </c>
      <c r="B4" s="134" t="str">
        <f>Admin_Nyugat!B2</f>
        <v>SEBESTYÉN TÍMEA</v>
      </c>
      <c r="C4" s="134" t="str">
        <f>Admin_Nyugat!C2</f>
        <v>Pécs</v>
      </c>
      <c r="D4" s="134" t="str">
        <f>Admin_Nyugat!D2</f>
        <v>Nyugati</v>
      </c>
      <c r="E4" s="134" t="str">
        <f>Admin_Nyugat!E2</f>
        <v>aktív</v>
      </c>
      <c r="F4" s="134" t="str">
        <f>Admin_Nyugat!F2</f>
        <v>nem</v>
      </c>
      <c r="G4" s="134">
        <f>Admin_Nyugat!G2</f>
        <v>0</v>
      </c>
      <c r="H4" s="134" t="str">
        <f>Admin_Nyugat!H2</f>
        <v>igen</v>
      </c>
      <c r="I4" s="134" t="str">
        <f>Admin_Nyugat!I2</f>
        <v>igen</v>
      </c>
      <c r="J4" s="134" t="str">
        <f>Admin_Nyugat!J2</f>
        <v>nem</v>
      </c>
      <c r="K4" s="134" t="str">
        <f>Admin_Nyugat!K2</f>
        <v>nem</v>
      </c>
      <c r="L4" s="134" t="str">
        <f>Admin_Nyugat!L2</f>
        <v>nem</v>
      </c>
      <c r="M4" s="134" t="str">
        <f>Admin_Nyugat!M2</f>
        <v>nem</v>
      </c>
      <c r="N4" s="134" t="str">
        <f>Admin_Nyugat!N2</f>
        <v>igen</v>
      </c>
      <c r="O4" s="134" t="str">
        <f>Admin_Nyugat!O2</f>
        <v>nem</v>
      </c>
      <c r="P4" s="134" t="str">
        <f>Admin_Nyugat!P2</f>
        <v>nem</v>
      </c>
      <c r="Q4" s="134">
        <f>Admin_Nyugat!Q2</f>
        <v>0</v>
      </c>
      <c r="R4" s="571"/>
      <c r="S4" s="474" t="s">
        <v>27</v>
      </c>
      <c r="T4" s="104" t="s">
        <v>27</v>
      </c>
      <c r="U4" s="104" t="s">
        <v>27</v>
      </c>
      <c r="V4" s="104" t="s">
        <v>27</v>
      </c>
      <c r="W4" s="104" t="s">
        <v>27</v>
      </c>
      <c r="X4" s="104"/>
      <c r="Y4" s="104"/>
      <c r="Z4" s="104" t="s">
        <v>24</v>
      </c>
      <c r="AA4" s="104" t="s">
        <v>24</v>
      </c>
      <c r="AB4" s="104" t="s">
        <v>24</v>
      </c>
      <c r="AC4" s="104" t="s">
        <v>24</v>
      </c>
      <c r="AD4" s="563" t="s">
        <v>24</v>
      </c>
      <c r="AE4" s="104"/>
      <c r="AF4" s="104"/>
      <c r="AG4" s="104" t="s">
        <v>24</v>
      </c>
      <c r="AH4" s="106" t="s">
        <v>24</v>
      </c>
      <c r="AI4" s="106" t="s">
        <v>24</v>
      </c>
      <c r="AJ4" s="104" t="s">
        <v>24</v>
      </c>
      <c r="AK4" s="104" t="s">
        <v>24</v>
      </c>
      <c r="AL4" s="104"/>
      <c r="AM4" s="104"/>
      <c r="AN4" s="104" t="s">
        <v>24</v>
      </c>
      <c r="AO4" s="385" t="s">
        <v>27</v>
      </c>
      <c r="AP4" s="474" t="s">
        <v>27</v>
      </c>
      <c r="AQ4" s="474" t="s">
        <v>27</v>
      </c>
      <c r="AR4" s="104" t="s">
        <v>27</v>
      </c>
      <c r="AS4" s="104"/>
      <c r="AT4" s="104"/>
      <c r="AU4" s="104" t="s">
        <v>27</v>
      </c>
      <c r="AV4" s="104" t="s">
        <v>27</v>
      </c>
      <c r="AW4" s="173">
        <f>SUM(AX4:BW4)+BZ4+CD4</f>
        <v>22</v>
      </c>
      <c r="AX4" s="41">
        <f>COUNTIF($R4:$AV4,AX$3)</f>
        <v>0</v>
      </c>
      <c r="AY4" s="41">
        <f>COUNTIF($R4:$AV4,AY$3)</f>
        <v>0</v>
      </c>
      <c r="AZ4" s="41">
        <f t="shared" ref="AZ4:BZ15" si="2">COUNTIF($R4:$AV4,AZ$3)</f>
        <v>0</v>
      </c>
      <c r="BA4" s="41">
        <f t="shared" si="2"/>
        <v>0</v>
      </c>
      <c r="BB4" s="41">
        <f t="shared" si="2"/>
        <v>0</v>
      </c>
      <c r="BC4" s="41">
        <f t="shared" si="2"/>
        <v>0</v>
      </c>
      <c r="BD4" s="41">
        <f t="shared" si="2"/>
        <v>0</v>
      </c>
      <c r="BE4" s="41">
        <f t="shared" si="2"/>
        <v>0</v>
      </c>
      <c r="BF4" s="41">
        <f t="shared" si="2"/>
        <v>0</v>
      </c>
      <c r="BG4" s="41">
        <f t="shared" si="2"/>
        <v>0</v>
      </c>
      <c r="BH4" s="41">
        <f t="shared" si="2"/>
        <v>0</v>
      </c>
      <c r="BI4" s="41">
        <f t="shared" si="2"/>
        <v>0</v>
      </c>
      <c r="BJ4" s="41">
        <f t="shared" si="2"/>
        <v>0</v>
      </c>
      <c r="BK4" s="41">
        <f t="shared" si="2"/>
        <v>0</v>
      </c>
      <c r="BL4" s="41">
        <f t="shared" si="2"/>
        <v>0</v>
      </c>
      <c r="BM4" s="41">
        <f t="shared" si="2"/>
        <v>0</v>
      </c>
      <c r="BN4" s="41">
        <f t="shared" si="2"/>
        <v>0</v>
      </c>
      <c r="BO4" s="41">
        <f t="shared" ref="BO4:BO14" si="3">COUNTIF($R4:$AV4,BO$3)</f>
        <v>0</v>
      </c>
      <c r="BP4" s="41">
        <f t="shared" si="2"/>
        <v>0</v>
      </c>
      <c r="BQ4" s="41">
        <f t="shared" ref="BQ4:BQ14" si="4">COUNTIF($R4:$AV4,BQ$3)+COUNTIF($R4:$AV4,"levelezés em")</f>
        <v>11</v>
      </c>
      <c r="BR4" s="41">
        <f t="shared" si="2"/>
        <v>0</v>
      </c>
      <c r="BS4" s="41">
        <f t="shared" si="2"/>
        <v>0</v>
      </c>
      <c r="BT4" s="41">
        <f t="shared" si="2"/>
        <v>0</v>
      </c>
      <c r="BU4" s="41">
        <f t="shared" si="2"/>
        <v>11</v>
      </c>
      <c r="BV4" s="41">
        <f>SUM(CA4:CC4)</f>
        <v>0</v>
      </c>
      <c r="BW4" s="41">
        <f t="shared" si="2"/>
        <v>0</v>
      </c>
      <c r="BX4" s="41">
        <f t="shared" si="2"/>
        <v>0</v>
      </c>
      <c r="BY4" s="41">
        <f t="shared" si="2"/>
        <v>0</v>
      </c>
      <c r="BZ4" s="344">
        <f t="shared" si="2"/>
        <v>0</v>
      </c>
      <c r="CA4" s="31">
        <f>COUNTIF($R4:$AV4,CA$3)</f>
        <v>0</v>
      </c>
      <c r="CB4" s="4">
        <f t="shared" ref="CB4:CD17" si="5">COUNTIF($R4:$AV4,CB$3)</f>
        <v>0</v>
      </c>
      <c r="CC4" s="32">
        <f t="shared" si="5"/>
        <v>0</v>
      </c>
      <c r="CD4" s="368">
        <f>COUNTIF($R4:$AV4,CD$3)</f>
        <v>0</v>
      </c>
    </row>
    <row r="5" spans="1:82" ht="15" thickBot="1" x14ac:dyDescent="0.35">
      <c r="A5" s="134" t="str">
        <f>Admin_Nyugat!A3</f>
        <v>Ravasz Cecília</v>
      </c>
      <c r="B5" s="134" t="str">
        <f>Admin_Nyugat!B3</f>
        <v>SEBESTYÉN TÍMEA</v>
      </c>
      <c r="C5" s="134" t="str">
        <f>Admin_Nyugat!C3</f>
        <v>Pécs</v>
      </c>
      <c r="D5" s="134" t="str">
        <f>Admin_Nyugat!D3</f>
        <v>Nyugati</v>
      </c>
      <c r="E5" s="134" t="str">
        <f>Admin_Nyugat!E3</f>
        <v>aktív</v>
      </c>
      <c r="F5" s="134" t="str">
        <f>Admin_Nyugat!F3</f>
        <v>igen</v>
      </c>
      <c r="G5" s="134">
        <f>Admin_Nyugat!G3</f>
        <v>0</v>
      </c>
      <c r="H5" s="134" t="str">
        <f>Admin_Nyugat!H3</f>
        <v>nem</v>
      </c>
      <c r="I5" s="134" t="str">
        <f>Admin_Nyugat!I3</f>
        <v>igen</v>
      </c>
      <c r="J5" s="134" t="str">
        <f>Admin_Nyugat!J3</f>
        <v>nem</v>
      </c>
      <c r="K5" s="134" t="str">
        <f>Admin_Nyugat!K3</f>
        <v>nem</v>
      </c>
      <c r="L5" s="134" t="str">
        <f>Admin_Nyugat!L3</f>
        <v>nem</v>
      </c>
      <c r="M5" s="134" t="str">
        <f>Admin_Nyugat!M3</f>
        <v>nem</v>
      </c>
      <c r="N5" s="134" t="str">
        <f>Admin_Nyugat!N3</f>
        <v>igen</v>
      </c>
      <c r="O5" s="134" t="str">
        <f>Admin_Nyugat!O3</f>
        <v>nem</v>
      </c>
      <c r="P5" s="134" t="str">
        <f>Admin_Nyugat!P3</f>
        <v>nem</v>
      </c>
      <c r="Q5" s="134">
        <f>Admin_Nyugat!Q3</f>
        <v>0</v>
      </c>
      <c r="R5" s="572"/>
      <c r="S5" s="385" t="s">
        <v>24</v>
      </c>
      <c r="T5" s="106" t="s">
        <v>24</v>
      </c>
      <c r="U5" s="106" t="s">
        <v>298</v>
      </c>
      <c r="V5" s="106" t="s">
        <v>298</v>
      </c>
      <c r="W5" s="106" t="s">
        <v>24</v>
      </c>
      <c r="X5" s="106"/>
      <c r="Y5" s="106"/>
      <c r="Z5" s="106" t="s">
        <v>27</v>
      </c>
      <c r="AA5" s="106" t="s">
        <v>27</v>
      </c>
      <c r="AB5" s="106" t="s">
        <v>27</v>
      </c>
      <c r="AC5" s="106" t="s">
        <v>27</v>
      </c>
      <c r="AD5" s="252" t="s">
        <v>27</v>
      </c>
      <c r="AE5" s="106"/>
      <c r="AF5" s="106"/>
      <c r="AG5" s="106" t="s">
        <v>235</v>
      </c>
      <c r="AH5" s="106" t="s">
        <v>235</v>
      </c>
      <c r="AI5" s="106" t="s">
        <v>235</v>
      </c>
      <c r="AJ5" s="106" t="s">
        <v>235</v>
      </c>
      <c r="AK5" s="106" t="s">
        <v>235</v>
      </c>
      <c r="AL5" s="106"/>
      <c r="AM5" s="106"/>
      <c r="AN5" s="106" t="s">
        <v>24</v>
      </c>
      <c r="AO5" s="385" t="s">
        <v>24</v>
      </c>
      <c r="AP5" s="385" t="s">
        <v>298</v>
      </c>
      <c r="AQ5" s="385" t="s">
        <v>298</v>
      </c>
      <c r="AR5" s="106" t="s">
        <v>24</v>
      </c>
      <c r="AS5" s="106"/>
      <c r="AT5" s="106"/>
      <c r="AU5" s="106" t="s">
        <v>298</v>
      </c>
      <c r="AV5" s="106" t="s">
        <v>298</v>
      </c>
      <c r="AW5" s="173">
        <f t="shared" ref="AW5:AW15" si="6">SUM(AX5:BW5)+BZ5+CD5</f>
        <v>22</v>
      </c>
      <c r="AX5" s="4">
        <f t="shared" ref="AX5:BN26" si="7">COUNTIF($R5:$AV5,AX$3)</f>
        <v>0</v>
      </c>
      <c r="AY5" s="4">
        <f t="shared" si="7"/>
        <v>0</v>
      </c>
      <c r="AZ5" s="4">
        <f t="shared" si="2"/>
        <v>0</v>
      </c>
      <c r="BA5" s="4">
        <f t="shared" si="2"/>
        <v>0</v>
      </c>
      <c r="BB5" s="4">
        <f t="shared" si="2"/>
        <v>0</v>
      </c>
      <c r="BC5" s="4">
        <f t="shared" si="2"/>
        <v>0</v>
      </c>
      <c r="BD5" s="4">
        <f t="shared" si="2"/>
        <v>0</v>
      </c>
      <c r="BE5" s="4">
        <f t="shared" si="2"/>
        <v>0</v>
      </c>
      <c r="BF5" s="4">
        <f t="shared" si="2"/>
        <v>0</v>
      </c>
      <c r="BG5" s="4">
        <f t="shared" si="2"/>
        <v>0</v>
      </c>
      <c r="BH5" s="4">
        <f t="shared" si="2"/>
        <v>0</v>
      </c>
      <c r="BI5" s="4">
        <f t="shared" si="2"/>
        <v>0</v>
      </c>
      <c r="BJ5" s="4">
        <f t="shared" si="2"/>
        <v>0</v>
      </c>
      <c r="BK5" s="4">
        <f t="shared" si="2"/>
        <v>0</v>
      </c>
      <c r="BL5" s="4">
        <f t="shared" si="2"/>
        <v>0</v>
      </c>
      <c r="BM5" s="4">
        <f t="shared" si="2"/>
        <v>0</v>
      </c>
      <c r="BN5" s="4">
        <f t="shared" si="2"/>
        <v>0</v>
      </c>
      <c r="BO5" s="4">
        <f t="shared" si="3"/>
        <v>0</v>
      </c>
      <c r="BP5" s="4">
        <f t="shared" si="2"/>
        <v>0</v>
      </c>
      <c r="BQ5" s="41">
        <f t="shared" si="4"/>
        <v>12</v>
      </c>
      <c r="BR5" s="4">
        <f t="shared" si="2"/>
        <v>0</v>
      </c>
      <c r="BS5" s="4">
        <f t="shared" si="2"/>
        <v>0</v>
      </c>
      <c r="BT5" s="4">
        <f t="shared" si="2"/>
        <v>0</v>
      </c>
      <c r="BU5" s="4">
        <f t="shared" si="2"/>
        <v>5</v>
      </c>
      <c r="BV5" s="41">
        <f t="shared" ref="BV5:BV14" si="8">SUM(CA5:CC5)</f>
        <v>5</v>
      </c>
      <c r="BW5" s="41">
        <f t="shared" si="2"/>
        <v>0</v>
      </c>
      <c r="BX5" s="4">
        <f t="shared" si="2"/>
        <v>0</v>
      </c>
      <c r="BY5" s="4">
        <f t="shared" si="2"/>
        <v>0</v>
      </c>
      <c r="BZ5" s="345">
        <f t="shared" si="2"/>
        <v>0</v>
      </c>
      <c r="CA5" s="31">
        <f t="shared" ref="CA5:CA14" si="9">COUNTIF($R5:$AV5,CA$3)</f>
        <v>5</v>
      </c>
      <c r="CB5" s="4">
        <f t="shared" si="5"/>
        <v>0</v>
      </c>
      <c r="CC5" s="32">
        <f t="shared" si="5"/>
        <v>0</v>
      </c>
      <c r="CD5" s="366">
        <f t="shared" si="5"/>
        <v>0</v>
      </c>
    </row>
    <row r="6" spans="1:82" ht="15" thickBot="1" x14ac:dyDescent="0.35">
      <c r="A6" s="134" t="str">
        <f>Admin_Nyugat!A4</f>
        <v>Tamon Orsolya</v>
      </c>
      <c r="B6" s="134" t="str">
        <f>Admin_Nyugat!B4</f>
        <v>SEBESTYÉN TÍMEA</v>
      </c>
      <c r="C6" s="134" t="str">
        <f>Admin_Nyugat!C4</f>
        <v>Pécs</v>
      </c>
      <c r="D6" s="134" t="str">
        <f>Admin_Nyugat!D4</f>
        <v>Nyugati</v>
      </c>
      <c r="E6" s="134" t="str">
        <f>Admin_Nyugat!E4</f>
        <v>aktív</v>
      </c>
      <c r="F6" s="134" t="str">
        <f>Admin_Nyugat!F4</f>
        <v>nem</v>
      </c>
      <c r="G6" s="134">
        <f>Admin_Nyugat!G4</f>
        <v>0</v>
      </c>
      <c r="H6" s="134" t="str">
        <f>Admin_Nyugat!H4</f>
        <v>igen</v>
      </c>
      <c r="I6" s="134" t="str">
        <f>Admin_Nyugat!I4</f>
        <v>igen</v>
      </c>
      <c r="J6" s="134" t="str">
        <f>Admin_Nyugat!J4</f>
        <v>nem</v>
      </c>
      <c r="K6" s="134" t="str">
        <f>Admin_Nyugat!K4</f>
        <v>nem</v>
      </c>
      <c r="L6" s="134" t="str">
        <f>Admin_Nyugat!L4</f>
        <v>nem</v>
      </c>
      <c r="M6" s="134" t="str">
        <f>Admin_Nyugat!M4</f>
        <v>nem</v>
      </c>
      <c r="N6" s="134" t="str">
        <f>Admin_Nyugat!N4</f>
        <v>igen</v>
      </c>
      <c r="O6" s="134" t="str">
        <f>Admin_Nyugat!O4</f>
        <v>nem</v>
      </c>
      <c r="P6" s="134" t="str">
        <f>Admin_Nyugat!P4</f>
        <v>nem</v>
      </c>
      <c r="Q6" s="134">
        <f>Admin_Nyugat!Q4</f>
        <v>0</v>
      </c>
      <c r="R6" s="572"/>
      <c r="S6" s="385" t="s">
        <v>29</v>
      </c>
      <c r="T6" s="106" t="s">
        <v>24</v>
      </c>
      <c r="U6" s="106" t="s">
        <v>24</v>
      </c>
      <c r="V6" s="106" t="s">
        <v>24</v>
      </c>
      <c r="W6" s="106" t="s">
        <v>24</v>
      </c>
      <c r="X6" s="106"/>
      <c r="Y6" s="106"/>
      <c r="Z6" s="106" t="s">
        <v>27</v>
      </c>
      <c r="AA6" s="106" t="s">
        <v>27</v>
      </c>
      <c r="AB6" s="106" t="s">
        <v>27</v>
      </c>
      <c r="AC6" s="106" t="s">
        <v>27</v>
      </c>
      <c r="AD6" s="252" t="s">
        <v>27</v>
      </c>
      <c r="AE6" s="106"/>
      <c r="AF6" s="106"/>
      <c r="AG6" s="106" t="s">
        <v>27</v>
      </c>
      <c r="AH6" s="106" t="s">
        <v>27</v>
      </c>
      <c r="AI6" s="106" t="s">
        <v>27</v>
      </c>
      <c r="AJ6" s="106" t="s">
        <v>27</v>
      </c>
      <c r="AK6" s="106" t="s">
        <v>27</v>
      </c>
      <c r="AL6" s="106"/>
      <c r="AM6" s="106"/>
      <c r="AN6" s="106" t="s">
        <v>27</v>
      </c>
      <c r="AO6" s="385" t="s">
        <v>24</v>
      </c>
      <c r="AP6" s="385" t="s">
        <v>24</v>
      </c>
      <c r="AQ6" s="385" t="s">
        <v>24</v>
      </c>
      <c r="AR6" s="106" t="s">
        <v>24</v>
      </c>
      <c r="AS6" s="106"/>
      <c r="AT6" s="106"/>
      <c r="AU6" s="106" t="s">
        <v>24</v>
      </c>
      <c r="AV6" s="106" t="s">
        <v>24</v>
      </c>
      <c r="AW6" s="173">
        <f t="shared" si="6"/>
        <v>22</v>
      </c>
      <c r="AX6" s="4">
        <f t="shared" si="7"/>
        <v>0</v>
      </c>
      <c r="AY6" s="4">
        <f t="shared" si="7"/>
        <v>0</v>
      </c>
      <c r="AZ6" s="4">
        <f t="shared" si="2"/>
        <v>0</v>
      </c>
      <c r="BA6" s="4">
        <f t="shared" si="2"/>
        <v>0</v>
      </c>
      <c r="BB6" s="4">
        <f t="shared" si="2"/>
        <v>0</v>
      </c>
      <c r="BC6" s="4">
        <f t="shared" si="2"/>
        <v>0</v>
      </c>
      <c r="BD6" s="4">
        <f t="shared" si="2"/>
        <v>0</v>
      </c>
      <c r="BE6" s="4">
        <f t="shared" si="2"/>
        <v>0</v>
      </c>
      <c r="BF6" s="4">
        <f t="shared" si="2"/>
        <v>0</v>
      </c>
      <c r="BG6" s="4">
        <f t="shared" si="2"/>
        <v>0</v>
      </c>
      <c r="BH6" s="4">
        <f t="shared" si="2"/>
        <v>0</v>
      </c>
      <c r="BI6" s="4">
        <f t="shared" si="2"/>
        <v>0</v>
      </c>
      <c r="BJ6" s="4">
        <f t="shared" si="2"/>
        <v>0</v>
      </c>
      <c r="BK6" s="4">
        <f t="shared" si="2"/>
        <v>0</v>
      </c>
      <c r="BL6" s="4">
        <f t="shared" si="2"/>
        <v>0</v>
      </c>
      <c r="BM6" s="4">
        <f t="shared" si="2"/>
        <v>0</v>
      </c>
      <c r="BN6" s="4">
        <f t="shared" si="2"/>
        <v>0</v>
      </c>
      <c r="BO6" s="4">
        <f t="shared" si="3"/>
        <v>0</v>
      </c>
      <c r="BP6" s="4">
        <f t="shared" si="2"/>
        <v>0</v>
      </c>
      <c r="BQ6" s="41">
        <f t="shared" si="4"/>
        <v>10</v>
      </c>
      <c r="BR6" s="4">
        <f t="shared" si="2"/>
        <v>0</v>
      </c>
      <c r="BS6" s="4">
        <f t="shared" si="2"/>
        <v>0</v>
      </c>
      <c r="BT6" s="4">
        <f t="shared" si="2"/>
        <v>0</v>
      </c>
      <c r="BU6" s="4">
        <f t="shared" si="2"/>
        <v>11</v>
      </c>
      <c r="BV6" s="41">
        <f t="shared" si="8"/>
        <v>0</v>
      </c>
      <c r="BW6" s="41">
        <f t="shared" si="2"/>
        <v>0</v>
      </c>
      <c r="BX6" s="4">
        <f t="shared" si="2"/>
        <v>0</v>
      </c>
      <c r="BY6" s="4">
        <f t="shared" si="2"/>
        <v>0</v>
      </c>
      <c r="BZ6" s="345">
        <f t="shared" si="2"/>
        <v>1</v>
      </c>
      <c r="CA6" s="31">
        <f t="shared" si="9"/>
        <v>0</v>
      </c>
      <c r="CB6" s="4">
        <f t="shared" si="5"/>
        <v>0</v>
      </c>
      <c r="CC6" s="32">
        <f t="shared" si="5"/>
        <v>0</v>
      </c>
      <c r="CD6" s="366">
        <f t="shared" si="5"/>
        <v>0</v>
      </c>
    </row>
    <row r="7" spans="1:82" ht="15" thickBot="1" x14ac:dyDescent="0.35">
      <c r="A7" s="134" t="str">
        <f>Admin_Nyugat!A5</f>
        <v>Demecs Anett</v>
      </c>
      <c r="B7" s="134" t="str">
        <f>Admin_Nyugat!B5</f>
        <v>SEBESTYÉN TÍMEA</v>
      </c>
      <c r="C7" s="134" t="str">
        <f>Admin_Nyugat!C5</f>
        <v>Székesfehérvár</v>
      </c>
      <c r="D7" s="134" t="str">
        <f>Admin_Nyugat!D5</f>
        <v>Nyugati</v>
      </c>
      <c r="E7" s="134" t="str">
        <f>Admin_Nyugat!E5</f>
        <v>aktív</v>
      </c>
      <c r="F7" s="134" t="str">
        <f>Admin_Nyugat!F5</f>
        <v>nem</v>
      </c>
      <c r="G7" s="134">
        <f>Admin_Nyugat!G5</f>
        <v>0</v>
      </c>
      <c r="H7" s="134" t="str">
        <f>Admin_Nyugat!H5</f>
        <v>igen</v>
      </c>
      <c r="I7" s="134" t="str">
        <f>Admin_Nyugat!I5</f>
        <v>igen</v>
      </c>
      <c r="J7" s="134" t="str">
        <f>Admin_Nyugat!J5</f>
        <v>nem</v>
      </c>
      <c r="K7" s="134" t="str">
        <f>Admin_Nyugat!K5</f>
        <v>nem</v>
      </c>
      <c r="L7" s="134" t="str">
        <f>Admin_Nyugat!L5</f>
        <v>nem</v>
      </c>
      <c r="M7" s="134" t="str">
        <f>Admin_Nyugat!M5</f>
        <v>igen</v>
      </c>
      <c r="N7" s="134" t="str">
        <f>Admin_Nyugat!N5</f>
        <v>igen</v>
      </c>
      <c r="O7" s="134" t="str">
        <f>Admin_Nyugat!O5</f>
        <v>nem</v>
      </c>
      <c r="P7" s="134" t="str">
        <f>Admin_Nyugat!P5</f>
        <v>nem</v>
      </c>
      <c r="Q7" s="134">
        <f>Admin_Nyugat!Q5</f>
        <v>0</v>
      </c>
      <c r="R7" s="572"/>
      <c r="S7" s="385" t="s">
        <v>24</v>
      </c>
      <c r="T7" s="106" t="s">
        <v>24</v>
      </c>
      <c r="U7" s="106" t="s">
        <v>24</v>
      </c>
      <c r="V7" s="106" t="s">
        <v>24</v>
      </c>
      <c r="W7" s="106" t="s">
        <v>24</v>
      </c>
      <c r="X7" s="106"/>
      <c r="Y7" s="106"/>
      <c r="Z7" s="106" t="s">
        <v>27</v>
      </c>
      <c r="AA7" s="106" t="s">
        <v>27</v>
      </c>
      <c r="AB7" s="106" t="s">
        <v>27</v>
      </c>
      <c r="AC7" s="106" t="s">
        <v>27</v>
      </c>
      <c r="AD7" s="252" t="s">
        <v>27</v>
      </c>
      <c r="AE7" s="106"/>
      <c r="AF7" s="106"/>
      <c r="AG7" s="106" t="s">
        <v>24</v>
      </c>
      <c r="AH7" s="106" t="s">
        <v>24</v>
      </c>
      <c r="AI7" s="106" t="s">
        <v>24</v>
      </c>
      <c r="AJ7" s="106" t="s">
        <v>24</v>
      </c>
      <c r="AK7" s="106" t="s">
        <v>24</v>
      </c>
      <c r="AL7" s="106"/>
      <c r="AM7" s="106"/>
      <c r="AN7" s="106" t="s">
        <v>27</v>
      </c>
      <c r="AO7" s="385" t="s">
        <v>27</v>
      </c>
      <c r="AP7" s="385" t="s">
        <v>27</v>
      </c>
      <c r="AQ7" s="385" t="s">
        <v>27</v>
      </c>
      <c r="AR7" s="106" t="s">
        <v>27</v>
      </c>
      <c r="AS7" s="106"/>
      <c r="AT7" s="106"/>
      <c r="AU7" s="106" t="s">
        <v>24</v>
      </c>
      <c r="AV7" s="106" t="s">
        <v>24</v>
      </c>
      <c r="AW7" s="173">
        <f t="shared" si="6"/>
        <v>22</v>
      </c>
      <c r="AX7" s="4">
        <f t="shared" si="7"/>
        <v>0</v>
      </c>
      <c r="AY7" s="4">
        <f t="shared" si="7"/>
        <v>0</v>
      </c>
      <c r="AZ7" s="4">
        <f t="shared" si="2"/>
        <v>0</v>
      </c>
      <c r="BA7" s="4">
        <f t="shared" si="2"/>
        <v>0</v>
      </c>
      <c r="BB7" s="4">
        <f t="shared" si="2"/>
        <v>0</v>
      </c>
      <c r="BC7" s="4">
        <f t="shared" si="2"/>
        <v>0</v>
      </c>
      <c r="BD7" s="4">
        <f t="shared" si="2"/>
        <v>0</v>
      </c>
      <c r="BE7" s="4">
        <f t="shared" si="2"/>
        <v>0</v>
      </c>
      <c r="BF7" s="4">
        <f t="shared" si="2"/>
        <v>0</v>
      </c>
      <c r="BG7" s="4">
        <f t="shared" si="2"/>
        <v>0</v>
      </c>
      <c r="BH7" s="4">
        <f t="shared" si="2"/>
        <v>0</v>
      </c>
      <c r="BI7" s="4">
        <f t="shared" si="2"/>
        <v>0</v>
      </c>
      <c r="BJ7" s="4">
        <f t="shared" si="2"/>
        <v>0</v>
      </c>
      <c r="BK7" s="4">
        <f t="shared" si="2"/>
        <v>0</v>
      </c>
      <c r="BL7" s="4">
        <f t="shared" si="2"/>
        <v>0</v>
      </c>
      <c r="BM7" s="4">
        <f t="shared" si="2"/>
        <v>0</v>
      </c>
      <c r="BN7" s="4">
        <f t="shared" si="2"/>
        <v>0</v>
      </c>
      <c r="BO7" s="4">
        <f t="shared" si="3"/>
        <v>0</v>
      </c>
      <c r="BP7" s="4">
        <f t="shared" si="2"/>
        <v>0</v>
      </c>
      <c r="BQ7" s="41">
        <f t="shared" si="4"/>
        <v>12</v>
      </c>
      <c r="BR7" s="4">
        <f t="shared" si="2"/>
        <v>0</v>
      </c>
      <c r="BS7" s="4">
        <f t="shared" si="2"/>
        <v>0</v>
      </c>
      <c r="BT7" s="4">
        <f t="shared" si="2"/>
        <v>0</v>
      </c>
      <c r="BU7" s="4">
        <f t="shared" si="2"/>
        <v>10</v>
      </c>
      <c r="BV7" s="41">
        <f t="shared" si="8"/>
        <v>0</v>
      </c>
      <c r="BW7" s="41">
        <f t="shared" si="2"/>
        <v>0</v>
      </c>
      <c r="BX7" s="4">
        <f t="shared" si="2"/>
        <v>0</v>
      </c>
      <c r="BY7" s="4">
        <f t="shared" si="2"/>
        <v>0</v>
      </c>
      <c r="BZ7" s="345">
        <f t="shared" si="2"/>
        <v>0</v>
      </c>
      <c r="CA7" s="31">
        <f t="shared" si="9"/>
        <v>0</v>
      </c>
      <c r="CB7" s="4">
        <f t="shared" si="5"/>
        <v>0</v>
      </c>
      <c r="CC7" s="32">
        <f t="shared" si="5"/>
        <v>0</v>
      </c>
      <c r="CD7" s="366">
        <f t="shared" si="5"/>
        <v>0</v>
      </c>
    </row>
    <row r="8" spans="1:82" ht="15" thickBot="1" x14ac:dyDescent="0.35">
      <c r="A8" s="134" t="str">
        <f>Admin_Nyugat!A6</f>
        <v>Gál Krisztina</v>
      </c>
      <c r="B8" s="134" t="str">
        <f>Admin_Nyugat!B6</f>
        <v>SEBESTYÉN TÍMEA</v>
      </c>
      <c r="C8" s="134" t="str">
        <f>Admin_Nyugat!C6</f>
        <v>Székesfehérvár</v>
      </c>
      <c r="D8" s="134" t="str">
        <f>Admin_Nyugat!D6</f>
        <v>Nyugati</v>
      </c>
      <c r="E8" s="134" t="str">
        <f>Admin_Nyugat!E6</f>
        <v>aktív</v>
      </c>
      <c r="F8" s="134" t="str">
        <f>Admin_Nyugat!F6</f>
        <v>nem</v>
      </c>
      <c r="G8" s="134">
        <f>Admin_Nyugat!G6</f>
        <v>0</v>
      </c>
      <c r="H8" s="134" t="str">
        <f>Admin_Nyugat!H6</f>
        <v>igen</v>
      </c>
      <c r="I8" s="134" t="str">
        <f>Admin_Nyugat!I6</f>
        <v>igen</v>
      </c>
      <c r="J8" s="134" t="str">
        <f>Admin_Nyugat!J6</f>
        <v>nem</v>
      </c>
      <c r="K8" s="134" t="str">
        <f>Admin_Nyugat!K6</f>
        <v>nem</v>
      </c>
      <c r="L8" s="134" t="str">
        <f>Admin_Nyugat!L6</f>
        <v>nem</v>
      </c>
      <c r="M8" s="134" t="str">
        <f>Admin_Nyugat!M6</f>
        <v>igen</v>
      </c>
      <c r="N8" s="134" t="str">
        <f>Admin_Nyugat!N6</f>
        <v>igen</v>
      </c>
      <c r="O8" s="134" t="str">
        <f>Admin_Nyugat!O6</f>
        <v>nem</v>
      </c>
      <c r="P8" s="134" t="str">
        <f>Admin_Nyugat!P6</f>
        <v>nem</v>
      </c>
      <c r="Q8" s="134">
        <f>Admin_Nyugat!Q6</f>
        <v>0</v>
      </c>
      <c r="R8" s="572"/>
      <c r="S8" s="385" t="s">
        <v>24</v>
      </c>
      <c r="T8" s="106" t="s">
        <v>24</v>
      </c>
      <c r="U8" s="106" t="s">
        <v>24</v>
      </c>
      <c r="V8" s="106" t="s">
        <v>24</v>
      </c>
      <c r="W8" s="106" t="s">
        <v>24</v>
      </c>
      <c r="X8" s="106"/>
      <c r="Y8" s="106"/>
      <c r="Z8" s="106" t="s">
        <v>27</v>
      </c>
      <c r="AA8" s="106" t="s">
        <v>27</v>
      </c>
      <c r="AB8" s="106" t="s">
        <v>24</v>
      </c>
      <c r="AC8" s="106" t="s">
        <v>24</v>
      </c>
      <c r="AD8" s="538" t="s">
        <v>24</v>
      </c>
      <c r="AE8" s="106"/>
      <c r="AF8" s="106"/>
      <c r="AG8" s="106" t="s">
        <v>27</v>
      </c>
      <c r="AH8" s="106" t="s">
        <v>27</v>
      </c>
      <c r="AI8" s="106" t="s">
        <v>27</v>
      </c>
      <c r="AJ8" s="106" t="s">
        <v>27</v>
      </c>
      <c r="AK8" s="106" t="s">
        <v>27</v>
      </c>
      <c r="AL8" s="106"/>
      <c r="AM8" s="106"/>
      <c r="AN8" s="106" t="s">
        <v>24</v>
      </c>
      <c r="AO8" s="385" t="s">
        <v>24</v>
      </c>
      <c r="AP8" s="385" t="s">
        <v>24</v>
      </c>
      <c r="AQ8" s="385" t="s">
        <v>24</v>
      </c>
      <c r="AR8" s="106" t="s">
        <v>24</v>
      </c>
      <c r="AS8" s="106"/>
      <c r="AT8" s="106"/>
      <c r="AU8" s="106" t="s">
        <v>27</v>
      </c>
      <c r="AV8" s="106" t="s">
        <v>27</v>
      </c>
      <c r="AW8" s="173">
        <f t="shared" si="6"/>
        <v>22</v>
      </c>
      <c r="AX8" s="4">
        <f t="shared" si="7"/>
        <v>0</v>
      </c>
      <c r="AY8" s="4">
        <f t="shared" si="7"/>
        <v>0</v>
      </c>
      <c r="AZ8" s="4">
        <f t="shared" si="2"/>
        <v>0</v>
      </c>
      <c r="BA8" s="4">
        <f t="shared" si="2"/>
        <v>0</v>
      </c>
      <c r="BB8" s="4">
        <f t="shared" si="2"/>
        <v>0</v>
      </c>
      <c r="BC8" s="4">
        <f t="shared" si="2"/>
        <v>0</v>
      </c>
      <c r="BD8" s="4">
        <f t="shared" si="2"/>
        <v>0</v>
      </c>
      <c r="BE8" s="4">
        <f t="shared" si="2"/>
        <v>0</v>
      </c>
      <c r="BF8" s="4">
        <f t="shared" si="2"/>
        <v>0</v>
      </c>
      <c r="BG8" s="4">
        <f t="shared" si="2"/>
        <v>0</v>
      </c>
      <c r="BH8" s="4">
        <f t="shared" si="2"/>
        <v>0</v>
      </c>
      <c r="BI8" s="4">
        <f t="shared" si="2"/>
        <v>0</v>
      </c>
      <c r="BJ8" s="4">
        <f t="shared" si="2"/>
        <v>0</v>
      </c>
      <c r="BK8" s="4">
        <f t="shared" si="2"/>
        <v>0</v>
      </c>
      <c r="BL8" s="4">
        <f t="shared" si="2"/>
        <v>0</v>
      </c>
      <c r="BM8" s="4">
        <f t="shared" si="2"/>
        <v>0</v>
      </c>
      <c r="BN8" s="4">
        <f t="shared" si="2"/>
        <v>0</v>
      </c>
      <c r="BO8" s="4">
        <f t="shared" si="3"/>
        <v>0</v>
      </c>
      <c r="BP8" s="4">
        <f t="shared" si="2"/>
        <v>0</v>
      </c>
      <c r="BQ8" s="41">
        <f t="shared" si="4"/>
        <v>13</v>
      </c>
      <c r="BR8" s="4">
        <f t="shared" si="2"/>
        <v>0</v>
      </c>
      <c r="BS8" s="4">
        <f t="shared" si="2"/>
        <v>0</v>
      </c>
      <c r="BT8" s="4">
        <f t="shared" si="2"/>
        <v>0</v>
      </c>
      <c r="BU8" s="4">
        <f t="shared" si="2"/>
        <v>9</v>
      </c>
      <c r="BV8" s="41">
        <f t="shared" si="8"/>
        <v>0</v>
      </c>
      <c r="BW8" s="41">
        <f t="shared" si="2"/>
        <v>0</v>
      </c>
      <c r="BX8" s="4">
        <f t="shared" si="2"/>
        <v>0</v>
      </c>
      <c r="BY8" s="4">
        <f t="shared" si="2"/>
        <v>0</v>
      </c>
      <c r="BZ8" s="345">
        <f t="shared" si="2"/>
        <v>0</v>
      </c>
      <c r="CA8" s="31">
        <f t="shared" si="9"/>
        <v>0</v>
      </c>
      <c r="CB8" s="4">
        <f t="shared" si="5"/>
        <v>0</v>
      </c>
      <c r="CC8" s="32">
        <f t="shared" si="5"/>
        <v>0</v>
      </c>
      <c r="CD8" s="366">
        <f t="shared" si="5"/>
        <v>0</v>
      </c>
    </row>
    <row r="9" spans="1:82" ht="15" thickBot="1" x14ac:dyDescent="0.35">
      <c r="A9" s="134" t="str">
        <f>Admin_Nyugat!A7</f>
        <v>Ivánka-Varga Eszter</v>
      </c>
      <c r="B9" s="134" t="str">
        <f>Admin_Nyugat!B7</f>
        <v>SEBESTYÉN TÍMEA</v>
      </c>
      <c r="C9" s="134" t="str">
        <f>Admin_Nyugat!C7</f>
        <v>Székesfehérvár</v>
      </c>
      <c r="D9" s="134" t="str">
        <f>Admin_Nyugat!D7</f>
        <v>Nyugati</v>
      </c>
      <c r="E9" s="134" t="str">
        <f>Admin_Nyugat!E7</f>
        <v>aktív</v>
      </c>
      <c r="F9" s="134" t="str">
        <f>Admin_Nyugat!F7</f>
        <v>nem</v>
      </c>
      <c r="G9" s="134">
        <f>Admin_Nyugat!G7</f>
        <v>0</v>
      </c>
      <c r="H9" s="134" t="str">
        <f>Admin_Nyugat!H7</f>
        <v>igen</v>
      </c>
      <c r="I9" s="134" t="str">
        <f>Admin_Nyugat!I7</f>
        <v>igen</v>
      </c>
      <c r="J9" s="134" t="str">
        <f>Admin_Nyugat!J7</f>
        <v>nem</v>
      </c>
      <c r="K9" s="134" t="str">
        <f>Admin_Nyugat!K7</f>
        <v>nem</v>
      </c>
      <c r="L9" s="134" t="str">
        <f>Admin_Nyugat!L7</f>
        <v>nem</v>
      </c>
      <c r="M9" s="134" t="str">
        <f>Admin_Nyugat!M7</f>
        <v>nem</v>
      </c>
      <c r="N9" s="134" t="str">
        <f>Admin_Nyugat!N7</f>
        <v>igen</v>
      </c>
      <c r="O9" s="134" t="str">
        <f>Admin_Nyugat!O7</f>
        <v>nem</v>
      </c>
      <c r="P9" s="134" t="str">
        <f>Admin_Nyugat!P7</f>
        <v>nem</v>
      </c>
      <c r="Q9" s="134">
        <f>Admin_Nyugat!Q7</f>
        <v>0</v>
      </c>
      <c r="R9" s="572"/>
      <c r="S9" s="385" t="s">
        <v>24</v>
      </c>
      <c r="T9" s="106" t="s">
        <v>24</v>
      </c>
      <c r="U9" s="106" t="s">
        <v>24</v>
      </c>
      <c r="V9" s="106" t="s">
        <v>24</v>
      </c>
      <c r="W9" s="106" t="s">
        <v>24</v>
      </c>
      <c r="X9" s="106"/>
      <c r="Y9" s="106"/>
      <c r="Z9" s="106" t="s">
        <v>24</v>
      </c>
      <c r="AA9" s="106" t="s">
        <v>235</v>
      </c>
      <c r="AB9" s="106" t="s">
        <v>235</v>
      </c>
      <c r="AC9" s="106" t="s">
        <v>235</v>
      </c>
      <c r="AD9" s="538" t="s">
        <v>235</v>
      </c>
      <c r="AE9" s="106"/>
      <c r="AF9" s="106"/>
      <c r="AG9" s="106" t="s">
        <v>29</v>
      </c>
      <c r="AH9" s="106" t="s">
        <v>29</v>
      </c>
      <c r="AI9" s="106" t="s">
        <v>29</v>
      </c>
      <c r="AJ9" s="106" t="s">
        <v>29</v>
      </c>
      <c r="AK9" s="106" t="s">
        <v>29</v>
      </c>
      <c r="AL9" s="106"/>
      <c r="AM9" s="106"/>
      <c r="AN9" s="106" t="s">
        <v>235</v>
      </c>
      <c r="AO9" s="385" t="s">
        <v>235</v>
      </c>
      <c r="AP9" s="385" t="s">
        <v>235</v>
      </c>
      <c r="AQ9" s="385" t="s">
        <v>235</v>
      </c>
      <c r="AR9" s="106" t="s">
        <v>24</v>
      </c>
      <c r="AS9" s="106"/>
      <c r="AT9" s="106"/>
      <c r="AU9" s="106" t="s">
        <v>24</v>
      </c>
      <c r="AV9" s="106" t="s">
        <v>24</v>
      </c>
      <c r="AW9" s="173">
        <f t="shared" si="6"/>
        <v>22</v>
      </c>
      <c r="AX9" s="4">
        <f t="shared" si="7"/>
        <v>0</v>
      </c>
      <c r="AY9" s="4">
        <f t="shared" si="7"/>
        <v>0</v>
      </c>
      <c r="AZ9" s="4">
        <f t="shared" si="2"/>
        <v>0</v>
      </c>
      <c r="BA9" s="4">
        <f t="shared" si="2"/>
        <v>0</v>
      </c>
      <c r="BB9" s="4">
        <f t="shared" si="2"/>
        <v>0</v>
      </c>
      <c r="BC9" s="4">
        <f t="shared" si="2"/>
        <v>0</v>
      </c>
      <c r="BD9" s="4">
        <f t="shared" si="2"/>
        <v>0</v>
      </c>
      <c r="BE9" s="4">
        <f t="shared" si="2"/>
        <v>0</v>
      </c>
      <c r="BF9" s="4">
        <f t="shared" si="2"/>
        <v>0</v>
      </c>
      <c r="BG9" s="4">
        <f t="shared" si="2"/>
        <v>0</v>
      </c>
      <c r="BH9" s="4">
        <f t="shared" si="2"/>
        <v>0</v>
      </c>
      <c r="BI9" s="4">
        <f t="shared" si="2"/>
        <v>0</v>
      </c>
      <c r="BJ9" s="4">
        <f t="shared" si="2"/>
        <v>0</v>
      </c>
      <c r="BK9" s="4">
        <f t="shared" si="2"/>
        <v>0</v>
      </c>
      <c r="BL9" s="4">
        <f t="shared" si="2"/>
        <v>0</v>
      </c>
      <c r="BM9" s="4">
        <f t="shared" si="2"/>
        <v>0</v>
      </c>
      <c r="BN9" s="4">
        <f t="shared" si="2"/>
        <v>0</v>
      </c>
      <c r="BO9" s="4">
        <f t="shared" si="3"/>
        <v>0</v>
      </c>
      <c r="BP9" s="4">
        <f t="shared" si="2"/>
        <v>0</v>
      </c>
      <c r="BQ9" s="41">
        <f t="shared" si="4"/>
        <v>9</v>
      </c>
      <c r="BR9" s="4">
        <f t="shared" si="2"/>
        <v>0</v>
      </c>
      <c r="BS9" s="4">
        <f t="shared" si="2"/>
        <v>0</v>
      </c>
      <c r="BT9" s="4">
        <f t="shared" si="2"/>
        <v>0</v>
      </c>
      <c r="BU9" s="4">
        <f t="shared" si="2"/>
        <v>0</v>
      </c>
      <c r="BV9" s="41">
        <f t="shared" si="8"/>
        <v>8</v>
      </c>
      <c r="BW9" s="41">
        <f t="shared" si="2"/>
        <v>0</v>
      </c>
      <c r="BX9" s="4">
        <f t="shared" si="2"/>
        <v>0</v>
      </c>
      <c r="BY9" s="4">
        <f t="shared" si="2"/>
        <v>0</v>
      </c>
      <c r="BZ9" s="345">
        <f t="shared" si="2"/>
        <v>5</v>
      </c>
      <c r="CA9" s="31">
        <f t="shared" si="9"/>
        <v>8</v>
      </c>
      <c r="CB9" s="4">
        <f t="shared" si="5"/>
        <v>0</v>
      </c>
      <c r="CC9" s="32">
        <f t="shared" si="5"/>
        <v>0</v>
      </c>
      <c r="CD9" s="366">
        <f t="shared" si="5"/>
        <v>0</v>
      </c>
    </row>
    <row r="10" spans="1:82" ht="23.85" customHeight="1" thickBot="1" x14ac:dyDescent="0.35">
      <c r="A10" s="134" t="str">
        <f>Admin_Nyugat!A8</f>
        <v>Sveininger Szilvia</v>
      </c>
      <c r="B10" s="134" t="str">
        <f>Admin_Nyugat!B8</f>
        <v>SEBESTYÉN TÍMEA</v>
      </c>
      <c r="C10" s="134" t="str">
        <f>Admin_Nyugat!C8</f>
        <v>Székesfehérvár</v>
      </c>
      <c r="D10" s="134" t="str">
        <f>Admin_Nyugat!D8</f>
        <v>Nyugati</v>
      </c>
      <c r="E10" s="134" t="str">
        <f>Admin_Nyugat!E8</f>
        <v>aktív</v>
      </c>
      <c r="F10" s="134" t="str">
        <f>Admin_Nyugat!F8</f>
        <v>nem</v>
      </c>
      <c r="G10" s="134">
        <f>Admin_Nyugat!G8</f>
        <v>0</v>
      </c>
      <c r="H10" s="134" t="str">
        <f>Admin_Nyugat!H8</f>
        <v>igen</v>
      </c>
      <c r="I10" s="134" t="str">
        <f>Admin_Nyugat!I8</f>
        <v>igen</v>
      </c>
      <c r="J10" s="134" t="str">
        <f>Admin_Nyugat!J8</f>
        <v>nem</v>
      </c>
      <c r="K10" s="134" t="str">
        <f>Admin_Nyugat!K8</f>
        <v>nem</v>
      </c>
      <c r="L10" s="134" t="str">
        <f>Admin_Nyugat!L8</f>
        <v>nem</v>
      </c>
      <c r="M10" s="134" t="str">
        <f>Admin_Nyugat!M8</f>
        <v>igen</v>
      </c>
      <c r="N10" s="134" t="str">
        <f>Admin_Nyugat!N8</f>
        <v>igen</v>
      </c>
      <c r="O10" s="134" t="str">
        <f>Admin_Nyugat!O8</f>
        <v>nem</v>
      </c>
      <c r="P10" s="134" t="str">
        <f>Admin_Nyugat!P8</f>
        <v>nem</v>
      </c>
      <c r="Q10" s="134">
        <f>Admin_Nyugat!Q8</f>
        <v>0</v>
      </c>
      <c r="R10" s="572"/>
      <c r="S10" s="385" t="s">
        <v>27</v>
      </c>
      <c r="T10" s="106" t="s">
        <v>27</v>
      </c>
      <c r="U10" s="106" t="s">
        <v>27</v>
      </c>
      <c r="V10" s="106" t="s">
        <v>27</v>
      </c>
      <c r="W10" s="106" t="s">
        <v>27</v>
      </c>
      <c r="X10" s="106"/>
      <c r="Y10" s="106"/>
      <c r="Z10" s="106" t="s">
        <v>24</v>
      </c>
      <c r="AA10" s="106" t="s">
        <v>24</v>
      </c>
      <c r="AB10" s="106" t="s">
        <v>24</v>
      </c>
      <c r="AC10" s="106" t="s">
        <v>24</v>
      </c>
      <c r="AD10" s="538" t="s">
        <v>24</v>
      </c>
      <c r="AE10" s="106"/>
      <c r="AF10" s="106"/>
      <c r="AG10" s="106" t="s">
        <v>27</v>
      </c>
      <c r="AH10" s="106" t="s">
        <v>27</v>
      </c>
      <c r="AI10" s="106" t="s">
        <v>27</v>
      </c>
      <c r="AJ10" s="106" t="s">
        <v>27</v>
      </c>
      <c r="AK10" s="106" t="s">
        <v>27</v>
      </c>
      <c r="AL10" s="106"/>
      <c r="AM10" s="106"/>
      <c r="AN10" s="106" t="s">
        <v>27</v>
      </c>
      <c r="AO10" s="385" t="s">
        <v>27</v>
      </c>
      <c r="AP10" s="385" t="s">
        <v>27</v>
      </c>
      <c r="AQ10" s="385" t="s">
        <v>27</v>
      </c>
      <c r="AR10" s="106" t="s">
        <v>27</v>
      </c>
      <c r="AS10" s="106"/>
      <c r="AT10" s="106"/>
      <c r="AU10" s="106" t="s">
        <v>24</v>
      </c>
      <c r="AV10" s="106" t="s">
        <v>24</v>
      </c>
      <c r="AW10" s="173">
        <f t="shared" si="6"/>
        <v>22</v>
      </c>
      <c r="AX10" s="4">
        <f t="shared" si="7"/>
        <v>0</v>
      </c>
      <c r="AY10" s="4">
        <f t="shared" si="7"/>
        <v>0</v>
      </c>
      <c r="AZ10" s="4">
        <f t="shared" si="2"/>
        <v>0</v>
      </c>
      <c r="BA10" s="4">
        <f t="shared" si="2"/>
        <v>0</v>
      </c>
      <c r="BB10" s="4">
        <f t="shared" si="2"/>
        <v>0</v>
      </c>
      <c r="BC10" s="4">
        <f t="shared" si="2"/>
        <v>0</v>
      </c>
      <c r="BD10" s="4">
        <f t="shared" si="2"/>
        <v>0</v>
      </c>
      <c r="BE10" s="4">
        <f t="shared" si="2"/>
        <v>0</v>
      </c>
      <c r="BF10" s="4">
        <f t="shared" si="2"/>
        <v>0</v>
      </c>
      <c r="BG10" s="4">
        <f t="shared" si="2"/>
        <v>0</v>
      </c>
      <c r="BH10" s="4">
        <f t="shared" si="2"/>
        <v>0</v>
      </c>
      <c r="BI10" s="4">
        <f t="shared" si="2"/>
        <v>0</v>
      </c>
      <c r="BJ10" s="4">
        <f t="shared" si="2"/>
        <v>0</v>
      </c>
      <c r="BK10" s="4">
        <f t="shared" si="2"/>
        <v>0</v>
      </c>
      <c r="BL10" s="4">
        <f t="shared" si="2"/>
        <v>0</v>
      </c>
      <c r="BM10" s="4">
        <f t="shared" si="2"/>
        <v>0</v>
      </c>
      <c r="BN10" s="4">
        <f t="shared" si="2"/>
        <v>0</v>
      </c>
      <c r="BO10" s="4">
        <f t="shared" si="3"/>
        <v>0</v>
      </c>
      <c r="BP10" s="4">
        <f t="shared" si="2"/>
        <v>0</v>
      </c>
      <c r="BQ10" s="41">
        <f t="shared" si="4"/>
        <v>7</v>
      </c>
      <c r="BR10" s="4">
        <f t="shared" si="2"/>
        <v>0</v>
      </c>
      <c r="BS10" s="4">
        <f t="shared" si="2"/>
        <v>0</v>
      </c>
      <c r="BT10" s="4">
        <f t="shared" si="2"/>
        <v>0</v>
      </c>
      <c r="BU10" s="4">
        <f t="shared" si="2"/>
        <v>15</v>
      </c>
      <c r="BV10" s="41">
        <f t="shared" si="8"/>
        <v>0</v>
      </c>
      <c r="BW10" s="41">
        <f t="shared" si="2"/>
        <v>0</v>
      </c>
      <c r="BX10" s="4">
        <f t="shared" si="2"/>
        <v>0</v>
      </c>
      <c r="BY10" s="4">
        <f t="shared" si="2"/>
        <v>0</v>
      </c>
      <c r="BZ10" s="345">
        <f t="shared" si="2"/>
        <v>0</v>
      </c>
      <c r="CA10" s="31">
        <f t="shared" si="9"/>
        <v>0</v>
      </c>
      <c r="CB10" s="4">
        <f t="shared" si="5"/>
        <v>0</v>
      </c>
      <c r="CC10" s="32">
        <f t="shared" si="5"/>
        <v>0</v>
      </c>
      <c r="CD10" s="366">
        <f t="shared" si="5"/>
        <v>0</v>
      </c>
    </row>
    <row r="11" spans="1:82" ht="23.85" customHeight="1" thickBot="1" x14ac:dyDescent="0.35">
      <c r="A11" s="134" t="str">
        <f>Admin_Nyugat!A9</f>
        <v>Szanyi Vivien</v>
      </c>
      <c r="B11" s="134" t="str">
        <f>Admin_Nyugat!B9</f>
        <v>SEBESTYÉN TÍMEA</v>
      </c>
      <c r="C11" s="134" t="str">
        <f>Admin_Nyugat!C9</f>
        <v>Székesfehérvár</v>
      </c>
      <c r="D11" s="134" t="str">
        <f>Admin_Nyugat!D9</f>
        <v>Nyugati</v>
      </c>
      <c r="E11" s="134" t="str">
        <f>Admin_Nyugat!E9</f>
        <v>aktív</v>
      </c>
      <c r="F11" s="134" t="str">
        <f>Admin_Nyugat!F9</f>
        <v>nem</v>
      </c>
      <c r="G11" s="134">
        <f>Admin_Nyugat!G9</f>
        <v>0</v>
      </c>
      <c r="H11" s="134" t="str">
        <f>Admin_Nyugat!H9</f>
        <v>igen</v>
      </c>
      <c r="I11" s="134" t="str">
        <f>Admin_Nyugat!I9</f>
        <v>igen</v>
      </c>
      <c r="J11" s="134" t="str">
        <f>Admin_Nyugat!J9</f>
        <v>nem</v>
      </c>
      <c r="K11" s="134" t="str">
        <f>Admin_Nyugat!K9</f>
        <v>nem</v>
      </c>
      <c r="L11" s="134" t="str">
        <f>Admin_Nyugat!L9</f>
        <v>nem</v>
      </c>
      <c r="M11" s="134" t="str">
        <f>Admin_Nyugat!M9</f>
        <v>nem</v>
      </c>
      <c r="N11" s="134" t="str">
        <f>Admin_Nyugat!N9</f>
        <v>igen</v>
      </c>
      <c r="O11" s="134" t="str">
        <f>Admin_Nyugat!O9</f>
        <v>nem</v>
      </c>
      <c r="P11" s="134" t="str">
        <f>Admin_Nyugat!P9</f>
        <v>nem</v>
      </c>
      <c r="Q11" s="134">
        <f>Admin_Nyugat!Q9</f>
        <v>0</v>
      </c>
      <c r="R11" s="572"/>
      <c r="S11" s="385" t="s">
        <v>27</v>
      </c>
      <c r="T11" s="106" t="s">
        <v>27</v>
      </c>
      <c r="U11" s="106" t="s">
        <v>27</v>
      </c>
      <c r="V11" s="106" t="s">
        <v>27</v>
      </c>
      <c r="W11" s="106" t="s">
        <v>27</v>
      </c>
      <c r="X11" s="106"/>
      <c r="Y11" s="106"/>
      <c r="Z11" s="106" t="s">
        <v>29</v>
      </c>
      <c r="AA11" s="106" t="s">
        <v>29</v>
      </c>
      <c r="AB11" s="106" t="s">
        <v>27</v>
      </c>
      <c r="AC11" s="106" t="s">
        <v>27</v>
      </c>
      <c r="AD11" s="252" t="s">
        <v>27</v>
      </c>
      <c r="AE11" s="106"/>
      <c r="AF11" s="106"/>
      <c r="AG11" s="106" t="s">
        <v>24</v>
      </c>
      <c r="AH11" s="106" t="s">
        <v>24</v>
      </c>
      <c r="AI11" s="106" t="s">
        <v>24</v>
      </c>
      <c r="AJ11" s="106" t="s">
        <v>24</v>
      </c>
      <c r="AK11" s="106" t="s">
        <v>24</v>
      </c>
      <c r="AL11" s="106"/>
      <c r="AM11" s="106"/>
      <c r="AN11" s="106" t="s">
        <v>24</v>
      </c>
      <c r="AO11" s="385" t="s">
        <v>24</v>
      </c>
      <c r="AP11" s="385" t="s">
        <v>24</v>
      </c>
      <c r="AQ11" s="385" t="s">
        <v>24</v>
      </c>
      <c r="AR11" s="106" t="s">
        <v>24</v>
      </c>
      <c r="AS11" s="106"/>
      <c r="AT11" s="106"/>
      <c r="AU11" s="106" t="s">
        <v>27</v>
      </c>
      <c r="AV11" s="106" t="s">
        <v>27</v>
      </c>
      <c r="AW11" s="173">
        <f t="shared" si="6"/>
        <v>22</v>
      </c>
      <c r="AX11" s="4">
        <f t="shared" si="7"/>
        <v>0</v>
      </c>
      <c r="AY11" s="4">
        <f t="shared" si="7"/>
        <v>0</v>
      </c>
      <c r="AZ11" s="4">
        <f t="shared" si="2"/>
        <v>0</v>
      </c>
      <c r="BA11" s="4">
        <f t="shared" si="2"/>
        <v>0</v>
      </c>
      <c r="BB11" s="4">
        <f t="shared" si="2"/>
        <v>0</v>
      </c>
      <c r="BC11" s="4">
        <f t="shared" si="2"/>
        <v>0</v>
      </c>
      <c r="BD11" s="4">
        <f t="shared" si="2"/>
        <v>0</v>
      </c>
      <c r="BE11" s="4">
        <f t="shared" si="2"/>
        <v>0</v>
      </c>
      <c r="BF11" s="4">
        <f t="shared" si="2"/>
        <v>0</v>
      </c>
      <c r="BG11" s="4">
        <f t="shared" si="2"/>
        <v>0</v>
      </c>
      <c r="BH11" s="4">
        <f t="shared" si="2"/>
        <v>0</v>
      </c>
      <c r="BI11" s="4">
        <f t="shared" si="2"/>
        <v>0</v>
      </c>
      <c r="BJ11" s="4">
        <f t="shared" si="2"/>
        <v>0</v>
      </c>
      <c r="BK11" s="4">
        <f t="shared" si="2"/>
        <v>0</v>
      </c>
      <c r="BL11" s="4">
        <f t="shared" si="2"/>
        <v>0</v>
      </c>
      <c r="BM11" s="4">
        <f t="shared" si="2"/>
        <v>0</v>
      </c>
      <c r="BN11" s="4">
        <f t="shared" si="2"/>
        <v>0</v>
      </c>
      <c r="BO11" s="4">
        <f t="shared" si="3"/>
        <v>0</v>
      </c>
      <c r="BP11" s="4">
        <f t="shared" si="2"/>
        <v>0</v>
      </c>
      <c r="BQ11" s="41">
        <f t="shared" si="4"/>
        <v>10</v>
      </c>
      <c r="BR11" s="4">
        <f t="shared" si="2"/>
        <v>0</v>
      </c>
      <c r="BS11" s="4">
        <f t="shared" si="2"/>
        <v>0</v>
      </c>
      <c r="BT11" s="4">
        <f t="shared" si="2"/>
        <v>0</v>
      </c>
      <c r="BU11" s="4">
        <f t="shared" si="2"/>
        <v>10</v>
      </c>
      <c r="BV11" s="41">
        <f t="shared" si="8"/>
        <v>0</v>
      </c>
      <c r="BW11" s="41">
        <f t="shared" si="2"/>
        <v>0</v>
      </c>
      <c r="BX11" s="4">
        <f t="shared" si="2"/>
        <v>0</v>
      </c>
      <c r="BY11" s="4">
        <f t="shared" si="2"/>
        <v>0</v>
      </c>
      <c r="BZ11" s="345">
        <f t="shared" si="2"/>
        <v>2</v>
      </c>
      <c r="CA11" s="31">
        <f t="shared" si="9"/>
        <v>0</v>
      </c>
      <c r="CB11" s="4">
        <f t="shared" si="5"/>
        <v>0</v>
      </c>
      <c r="CC11" s="32">
        <f t="shared" si="5"/>
        <v>0</v>
      </c>
      <c r="CD11" s="366">
        <f t="shared" si="5"/>
        <v>0</v>
      </c>
    </row>
    <row r="12" spans="1:82" ht="23.85" customHeight="1" thickBot="1" x14ac:dyDescent="0.35">
      <c r="A12" s="134" t="str">
        <f>Admin_Nyugat!A10</f>
        <v>Fekete Dóra Lina</v>
      </c>
      <c r="B12" s="134" t="str">
        <f>Admin_Nyugat!B10</f>
        <v>SEBESTYÉN TÍMEA</v>
      </c>
      <c r="C12" s="134" t="str">
        <f>Admin_Nyugat!C10</f>
        <v>Mosonmagyaróvár</v>
      </c>
      <c r="D12" s="134" t="str">
        <f>Admin_Nyugat!D10</f>
        <v>Nyugati</v>
      </c>
      <c r="E12" s="134" t="str">
        <f>Admin_Nyugat!E10</f>
        <v>aktív</v>
      </c>
      <c r="F12" s="134" t="str">
        <f>Admin_Nyugat!F10</f>
        <v>nem</v>
      </c>
      <c r="G12" s="134">
        <f>Admin_Nyugat!G10</f>
        <v>0</v>
      </c>
      <c r="H12" s="134" t="str">
        <f>Admin_Nyugat!H10</f>
        <v>igen</v>
      </c>
      <c r="I12" s="134" t="str">
        <f>Admin_Nyugat!I10</f>
        <v>igen</v>
      </c>
      <c r="J12" s="134" t="str">
        <f>Admin_Nyugat!J10</f>
        <v>nem</v>
      </c>
      <c r="K12" s="134" t="str">
        <f>Admin_Nyugat!K10</f>
        <v>nem</v>
      </c>
      <c r="L12" s="134" t="str">
        <f>Admin_Nyugat!L10</f>
        <v>nem</v>
      </c>
      <c r="M12" s="134" t="str">
        <f>Admin_Nyugat!M10</f>
        <v>nem</v>
      </c>
      <c r="N12" s="134" t="str">
        <f>Admin_Nyugat!N10</f>
        <v>nem</v>
      </c>
      <c r="O12" s="134" t="str">
        <f>Admin_Nyugat!O10</f>
        <v>nem</v>
      </c>
      <c r="P12" s="134" t="str">
        <f>Admin_Nyugat!P10</f>
        <v>nem</v>
      </c>
      <c r="Q12" s="134">
        <f>Admin_Nyugat!Q11</f>
        <v>0</v>
      </c>
      <c r="R12" s="572"/>
      <c r="S12" s="385" t="s">
        <v>27</v>
      </c>
      <c r="T12" s="106" t="s">
        <v>27</v>
      </c>
      <c r="U12" s="106" t="s">
        <v>29</v>
      </c>
      <c r="V12" s="106" t="s">
        <v>27</v>
      </c>
      <c r="W12" s="106" t="s">
        <v>27</v>
      </c>
      <c r="X12" s="106"/>
      <c r="Y12" s="106"/>
      <c r="Z12" s="106" t="s">
        <v>24</v>
      </c>
      <c r="AA12" s="106" t="s">
        <v>24</v>
      </c>
      <c r="AB12" s="106" t="s">
        <v>24</v>
      </c>
      <c r="AC12" s="106" t="s">
        <v>24</v>
      </c>
      <c r="AD12" s="538" t="s">
        <v>29</v>
      </c>
      <c r="AE12" s="106"/>
      <c r="AF12" s="106"/>
      <c r="AG12" s="106" t="s">
        <v>27</v>
      </c>
      <c r="AH12" s="106" t="s">
        <v>27</v>
      </c>
      <c r="AI12" s="106" t="s">
        <v>27</v>
      </c>
      <c r="AJ12" s="106" t="s">
        <v>27</v>
      </c>
      <c r="AK12" s="106" t="s">
        <v>27</v>
      </c>
      <c r="AL12" s="106"/>
      <c r="AM12" s="106"/>
      <c r="AN12" s="106" t="s">
        <v>24</v>
      </c>
      <c r="AO12" s="385" t="s">
        <v>24</v>
      </c>
      <c r="AP12" s="385" t="s">
        <v>24</v>
      </c>
      <c r="AQ12" s="385" t="s">
        <v>24</v>
      </c>
      <c r="AR12" s="106" t="s">
        <v>24</v>
      </c>
      <c r="AS12" s="106"/>
      <c r="AT12" s="106"/>
      <c r="AU12" s="106" t="s">
        <v>27</v>
      </c>
      <c r="AV12" s="106" t="s">
        <v>27</v>
      </c>
      <c r="AW12" s="173">
        <f t="shared" si="6"/>
        <v>22</v>
      </c>
      <c r="AX12" s="4">
        <f t="shared" si="7"/>
        <v>0</v>
      </c>
      <c r="AY12" s="4">
        <f t="shared" si="7"/>
        <v>0</v>
      </c>
      <c r="AZ12" s="4">
        <f t="shared" si="2"/>
        <v>0</v>
      </c>
      <c r="BA12" s="4">
        <f t="shared" si="2"/>
        <v>0</v>
      </c>
      <c r="BB12" s="4">
        <f t="shared" si="2"/>
        <v>0</v>
      </c>
      <c r="BC12" s="4">
        <f t="shared" si="2"/>
        <v>0</v>
      </c>
      <c r="BD12" s="4">
        <f t="shared" si="2"/>
        <v>0</v>
      </c>
      <c r="BE12" s="4">
        <f t="shared" si="2"/>
        <v>0</v>
      </c>
      <c r="BF12" s="4">
        <f t="shared" si="2"/>
        <v>0</v>
      </c>
      <c r="BG12" s="4">
        <f t="shared" si="2"/>
        <v>0</v>
      </c>
      <c r="BH12" s="4">
        <f t="shared" si="2"/>
        <v>0</v>
      </c>
      <c r="BI12" s="4">
        <f t="shared" si="2"/>
        <v>0</v>
      </c>
      <c r="BJ12" s="4">
        <f t="shared" si="2"/>
        <v>0</v>
      </c>
      <c r="BK12" s="4">
        <f t="shared" si="2"/>
        <v>0</v>
      </c>
      <c r="BL12" s="4">
        <f t="shared" si="2"/>
        <v>0</v>
      </c>
      <c r="BM12" s="4">
        <f t="shared" si="2"/>
        <v>0</v>
      </c>
      <c r="BN12" s="4">
        <f t="shared" si="2"/>
        <v>0</v>
      </c>
      <c r="BO12" s="4">
        <f t="shared" si="3"/>
        <v>0</v>
      </c>
      <c r="BP12" s="4">
        <f t="shared" si="2"/>
        <v>0</v>
      </c>
      <c r="BQ12" s="41">
        <f t="shared" si="4"/>
        <v>9</v>
      </c>
      <c r="BR12" s="4">
        <f t="shared" si="2"/>
        <v>0</v>
      </c>
      <c r="BS12" s="4">
        <f t="shared" si="2"/>
        <v>0</v>
      </c>
      <c r="BT12" s="4">
        <f t="shared" si="2"/>
        <v>0</v>
      </c>
      <c r="BU12" s="4">
        <f t="shared" si="2"/>
        <v>11</v>
      </c>
      <c r="BV12" s="41">
        <f t="shared" si="8"/>
        <v>0</v>
      </c>
      <c r="BW12" s="41">
        <f t="shared" si="2"/>
        <v>0</v>
      </c>
      <c r="BX12" s="4">
        <f t="shared" si="2"/>
        <v>0</v>
      </c>
      <c r="BY12" s="4">
        <f t="shared" si="2"/>
        <v>0</v>
      </c>
      <c r="BZ12" s="345">
        <f t="shared" si="2"/>
        <v>2</v>
      </c>
      <c r="CA12" s="31">
        <f t="shared" si="9"/>
        <v>0</v>
      </c>
      <c r="CB12" s="4">
        <f t="shared" si="5"/>
        <v>0</v>
      </c>
      <c r="CC12" s="32">
        <f t="shared" si="5"/>
        <v>0</v>
      </c>
      <c r="CD12" s="366">
        <f t="shared" si="5"/>
        <v>0</v>
      </c>
    </row>
    <row r="13" spans="1:82" ht="15" thickBot="1" x14ac:dyDescent="0.35">
      <c r="A13" s="134" t="str">
        <f>Admin_Nyugat!A11</f>
        <v>Földes Tímea</v>
      </c>
      <c r="B13" s="134" t="str">
        <f>Admin_Nyugat!B11</f>
        <v>SEBESTYÉN TÍMEA</v>
      </c>
      <c r="C13" s="134" t="str">
        <f>Admin_Nyugat!C11</f>
        <v>Mosonmagyaróvár</v>
      </c>
      <c r="D13" s="134" t="str">
        <f>Admin_Nyugat!D11</f>
        <v>Nyugati</v>
      </c>
      <c r="E13" s="134" t="str">
        <f>Admin_Nyugat!E11</f>
        <v>aktív</v>
      </c>
      <c r="F13" s="134" t="str">
        <f>Admin_Nyugat!F11</f>
        <v>nem</v>
      </c>
      <c r="G13" s="134">
        <f>Admin_Nyugat!G11</f>
        <v>0</v>
      </c>
      <c r="H13" s="134" t="str">
        <f>Admin_Nyugat!H11</f>
        <v>igen</v>
      </c>
      <c r="I13" s="134" t="str">
        <f>Admin_Nyugat!I11</f>
        <v>igen</v>
      </c>
      <c r="J13" s="134" t="str">
        <f>Admin_Nyugat!J11</f>
        <v>nem</v>
      </c>
      <c r="K13" s="134" t="str">
        <f>Admin_Nyugat!K11</f>
        <v>nem</v>
      </c>
      <c r="L13" s="134" t="str">
        <f>Admin_Nyugat!L11</f>
        <v>nem</v>
      </c>
      <c r="M13" s="134" t="str">
        <f>Admin_Nyugat!M11</f>
        <v>nem</v>
      </c>
      <c r="N13" s="134" t="str">
        <f>Admin_Nyugat!N11</f>
        <v>igen</v>
      </c>
      <c r="O13" s="134" t="str">
        <f>Admin_Nyugat!O11</f>
        <v>nem</v>
      </c>
      <c r="P13" s="134" t="str">
        <f>Admin_Nyugat!P11</f>
        <v>nem</v>
      </c>
      <c r="Q13" s="134">
        <f>Admin_Nyugat!Q12</f>
        <v>0</v>
      </c>
      <c r="R13" s="572"/>
      <c r="S13" s="385" t="s">
        <v>24</v>
      </c>
      <c r="T13" s="106" t="s">
        <v>24</v>
      </c>
      <c r="U13" s="106" t="s">
        <v>27</v>
      </c>
      <c r="V13" s="106" t="s">
        <v>24</v>
      </c>
      <c r="W13" s="106" t="s">
        <v>24</v>
      </c>
      <c r="X13" s="106"/>
      <c r="Y13" s="106"/>
      <c r="Z13" s="106" t="s">
        <v>27</v>
      </c>
      <c r="AA13" s="106" t="s">
        <v>27</v>
      </c>
      <c r="AB13" s="106" t="s">
        <v>27</v>
      </c>
      <c r="AC13" s="106" t="s">
        <v>27</v>
      </c>
      <c r="AD13" s="252" t="s">
        <v>27</v>
      </c>
      <c r="AE13" s="106"/>
      <c r="AF13" s="106"/>
      <c r="AG13" s="106" t="s">
        <v>24</v>
      </c>
      <c r="AH13" s="106" t="s">
        <v>24</v>
      </c>
      <c r="AI13" s="106" t="s">
        <v>24</v>
      </c>
      <c r="AJ13" s="106" t="s">
        <v>298</v>
      </c>
      <c r="AK13" s="106" t="s">
        <v>298</v>
      </c>
      <c r="AL13" s="106"/>
      <c r="AM13" s="106"/>
      <c r="AN13" s="106" t="s">
        <v>27</v>
      </c>
      <c r="AO13" s="385" t="s">
        <v>27</v>
      </c>
      <c r="AP13" s="385" t="s">
        <v>27</v>
      </c>
      <c r="AQ13" s="385" t="s">
        <v>27</v>
      </c>
      <c r="AR13" s="106" t="s">
        <v>27</v>
      </c>
      <c r="AS13" s="106"/>
      <c r="AT13" s="106"/>
      <c r="AU13" s="106" t="s">
        <v>298</v>
      </c>
      <c r="AV13" s="106" t="s">
        <v>298</v>
      </c>
      <c r="AW13" s="173">
        <f t="shared" si="6"/>
        <v>22</v>
      </c>
      <c r="AX13" s="4">
        <f t="shared" si="7"/>
        <v>0</v>
      </c>
      <c r="AY13" s="4">
        <f t="shared" si="7"/>
        <v>0</v>
      </c>
      <c r="AZ13" s="4">
        <f t="shared" si="2"/>
        <v>0</v>
      </c>
      <c r="BA13" s="4">
        <f t="shared" si="2"/>
        <v>0</v>
      </c>
      <c r="BB13" s="4">
        <f t="shared" si="2"/>
        <v>0</v>
      </c>
      <c r="BC13" s="4">
        <f t="shared" si="2"/>
        <v>0</v>
      </c>
      <c r="BD13" s="4">
        <f t="shared" si="2"/>
        <v>0</v>
      </c>
      <c r="BE13" s="4">
        <f t="shared" si="2"/>
        <v>0</v>
      </c>
      <c r="BF13" s="4">
        <f t="shared" si="2"/>
        <v>0</v>
      </c>
      <c r="BG13" s="4">
        <f t="shared" si="2"/>
        <v>0</v>
      </c>
      <c r="BH13" s="4">
        <f t="shared" si="2"/>
        <v>0</v>
      </c>
      <c r="BI13" s="4">
        <f t="shared" si="2"/>
        <v>0</v>
      </c>
      <c r="BJ13" s="4">
        <f t="shared" si="2"/>
        <v>0</v>
      </c>
      <c r="BK13" s="4">
        <f t="shared" si="2"/>
        <v>0</v>
      </c>
      <c r="BL13" s="4">
        <f t="shared" si="2"/>
        <v>0</v>
      </c>
      <c r="BM13" s="4">
        <f t="shared" si="2"/>
        <v>0</v>
      </c>
      <c r="BN13" s="4">
        <f t="shared" si="2"/>
        <v>0</v>
      </c>
      <c r="BO13" s="4">
        <f t="shared" si="3"/>
        <v>0</v>
      </c>
      <c r="BP13" s="4">
        <f t="shared" ref="BP13:BZ27" si="10">COUNTIF($R13:$AV13,BP$3)</f>
        <v>0</v>
      </c>
      <c r="BQ13" s="41">
        <f t="shared" si="4"/>
        <v>11</v>
      </c>
      <c r="BR13" s="4">
        <f t="shared" ref="BR13:BZ13" si="11">COUNTIF($R13:$AV13,BR$3)</f>
        <v>0</v>
      </c>
      <c r="BS13" s="4">
        <f t="shared" si="11"/>
        <v>0</v>
      </c>
      <c r="BT13" s="4">
        <f t="shared" si="11"/>
        <v>0</v>
      </c>
      <c r="BU13" s="4">
        <f t="shared" si="11"/>
        <v>11</v>
      </c>
      <c r="BV13" s="41">
        <f t="shared" si="8"/>
        <v>0</v>
      </c>
      <c r="BW13" s="41">
        <f t="shared" si="2"/>
        <v>0</v>
      </c>
      <c r="BX13" s="4">
        <f t="shared" si="11"/>
        <v>0</v>
      </c>
      <c r="BY13" s="4">
        <f t="shared" si="11"/>
        <v>0</v>
      </c>
      <c r="BZ13" s="345">
        <f t="shared" si="11"/>
        <v>0</v>
      </c>
      <c r="CA13" s="31">
        <f t="shared" si="9"/>
        <v>0</v>
      </c>
      <c r="CB13" s="4">
        <f t="shared" si="5"/>
        <v>0</v>
      </c>
      <c r="CC13" s="32">
        <f t="shared" si="5"/>
        <v>0</v>
      </c>
      <c r="CD13" s="366">
        <f t="shared" si="5"/>
        <v>0</v>
      </c>
    </row>
    <row r="14" spans="1:82" ht="15" thickBot="1" x14ac:dyDescent="0.35">
      <c r="A14" s="134" t="str">
        <f>Admin_Nyugat!A12</f>
        <v>Machekné Szabó Noémi</v>
      </c>
      <c r="B14" s="134" t="str">
        <f>Admin_Nyugat!B12</f>
        <v>SEBESTYÉN TÍMEA</v>
      </c>
      <c r="C14" s="134" t="str">
        <f>Admin_Nyugat!C12</f>
        <v>Mosonmagyaróvár</v>
      </c>
      <c r="D14" s="134" t="str">
        <f>Admin_Nyugat!D12</f>
        <v>Nyugati</v>
      </c>
      <c r="E14" s="134" t="str">
        <f>Admin_Nyugat!E12</f>
        <v>aktív</v>
      </c>
      <c r="F14" s="134" t="str">
        <f>Admin_Nyugat!F12</f>
        <v>nem</v>
      </c>
      <c r="G14" s="134">
        <f>Admin_Nyugat!G12</f>
        <v>0</v>
      </c>
      <c r="H14" s="134" t="str">
        <f>Admin_Nyugat!H12</f>
        <v>igen</v>
      </c>
      <c r="I14" s="134" t="str">
        <f>Admin_Nyugat!I12</f>
        <v>igen</v>
      </c>
      <c r="J14" s="134" t="str">
        <f>Admin_Nyugat!J12</f>
        <v>nem</v>
      </c>
      <c r="K14" s="134" t="str">
        <f>Admin_Nyugat!K12</f>
        <v>nem</v>
      </c>
      <c r="L14" s="134" t="str">
        <f>Admin_Nyugat!L12</f>
        <v>igen</v>
      </c>
      <c r="M14" s="134" t="str">
        <f>Admin_Nyugat!M12</f>
        <v>nem</v>
      </c>
      <c r="N14" s="134" t="str">
        <f>Admin_Nyugat!N12</f>
        <v>igen</v>
      </c>
      <c r="O14" s="134" t="str">
        <f>Admin_Nyugat!O12</f>
        <v>nem</v>
      </c>
      <c r="P14" s="134" t="str">
        <f>Admin_Nyugat!P12</f>
        <v>nem</v>
      </c>
      <c r="Q14" s="134">
        <f>Admin_Nyugat!Q12</f>
        <v>0</v>
      </c>
      <c r="R14" s="572"/>
      <c r="S14" s="385" t="s">
        <v>24</v>
      </c>
      <c r="T14" s="106" t="s">
        <v>24</v>
      </c>
      <c r="U14" s="106" t="s">
        <v>24</v>
      </c>
      <c r="V14" s="106" t="s">
        <v>24</v>
      </c>
      <c r="W14" s="106" t="s">
        <v>24</v>
      </c>
      <c r="X14" s="106"/>
      <c r="Y14" s="106"/>
      <c r="Z14" s="106" t="s">
        <v>27</v>
      </c>
      <c r="AA14" s="106" t="s">
        <v>27</v>
      </c>
      <c r="AB14" s="106" t="s">
        <v>27</v>
      </c>
      <c r="AC14" s="106" t="s">
        <v>27</v>
      </c>
      <c r="AD14" s="252" t="s">
        <v>27</v>
      </c>
      <c r="AE14" s="106"/>
      <c r="AF14" s="106"/>
      <c r="AG14" s="106" t="s">
        <v>235</v>
      </c>
      <c r="AH14" s="106" t="s">
        <v>235</v>
      </c>
      <c r="AI14" s="102" t="s">
        <v>235</v>
      </c>
      <c r="AJ14" s="106" t="s">
        <v>235</v>
      </c>
      <c r="AK14" s="106" t="s">
        <v>235</v>
      </c>
      <c r="AL14" s="106"/>
      <c r="AM14" s="106"/>
      <c r="AN14" s="106" t="s">
        <v>27</v>
      </c>
      <c r="AO14" s="604" t="s">
        <v>27</v>
      </c>
      <c r="AP14" s="385" t="s">
        <v>27</v>
      </c>
      <c r="AQ14" s="385" t="s">
        <v>27</v>
      </c>
      <c r="AR14" s="106" t="s">
        <v>27</v>
      </c>
      <c r="AS14" s="106"/>
      <c r="AT14" s="106"/>
      <c r="AU14" s="106" t="s">
        <v>27</v>
      </c>
      <c r="AV14" s="106" t="s">
        <v>27</v>
      </c>
      <c r="AW14" s="173">
        <f t="shared" si="6"/>
        <v>22</v>
      </c>
      <c r="AX14" s="4">
        <f t="shared" si="7"/>
        <v>0</v>
      </c>
      <c r="AY14" s="4">
        <f t="shared" si="7"/>
        <v>0</v>
      </c>
      <c r="AZ14" s="4">
        <f t="shared" si="7"/>
        <v>0</v>
      </c>
      <c r="BA14" s="4">
        <f t="shared" si="7"/>
        <v>0</v>
      </c>
      <c r="BB14" s="4">
        <f t="shared" si="7"/>
        <v>0</v>
      </c>
      <c r="BC14" s="4">
        <f t="shared" si="7"/>
        <v>0</v>
      </c>
      <c r="BD14" s="4">
        <f t="shared" si="7"/>
        <v>0</v>
      </c>
      <c r="BE14" s="4">
        <f t="shared" si="7"/>
        <v>0</v>
      </c>
      <c r="BF14" s="4">
        <f t="shared" si="7"/>
        <v>0</v>
      </c>
      <c r="BG14" s="4">
        <f t="shared" si="7"/>
        <v>0</v>
      </c>
      <c r="BH14" s="4">
        <f t="shared" si="7"/>
        <v>0</v>
      </c>
      <c r="BI14" s="4">
        <f t="shared" si="7"/>
        <v>0</v>
      </c>
      <c r="BJ14" s="4">
        <f t="shared" si="7"/>
        <v>0</v>
      </c>
      <c r="BK14" s="4">
        <f t="shared" si="7"/>
        <v>0</v>
      </c>
      <c r="BL14" s="4">
        <f t="shared" si="7"/>
        <v>0</v>
      </c>
      <c r="BM14" s="4">
        <f t="shared" si="7"/>
        <v>0</v>
      </c>
      <c r="BN14" s="4">
        <f t="shared" si="7"/>
        <v>0</v>
      </c>
      <c r="BO14" s="4">
        <f t="shared" si="3"/>
        <v>0</v>
      </c>
      <c r="BP14" s="4">
        <f t="shared" si="10"/>
        <v>0</v>
      </c>
      <c r="BQ14" s="41">
        <f t="shared" si="4"/>
        <v>5</v>
      </c>
      <c r="BR14" s="4">
        <f t="shared" si="10"/>
        <v>0</v>
      </c>
      <c r="BS14" s="4">
        <f t="shared" si="10"/>
        <v>0</v>
      </c>
      <c r="BT14" s="4">
        <f t="shared" si="10"/>
        <v>0</v>
      </c>
      <c r="BU14" s="4">
        <f t="shared" si="10"/>
        <v>12</v>
      </c>
      <c r="BV14" s="41">
        <f t="shared" si="8"/>
        <v>5</v>
      </c>
      <c r="BW14" s="41">
        <f t="shared" si="2"/>
        <v>0</v>
      </c>
      <c r="BX14" s="4">
        <f t="shared" si="10"/>
        <v>0</v>
      </c>
      <c r="BY14" s="4">
        <f t="shared" si="10"/>
        <v>0</v>
      </c>
      <c r="BZ14" s="345">
        <f t="shared" si="10"/>
        <v>0</v>
      </c>
      <c r="CA14" s="33">
        <f t="shared" si="9"/>
        <v>5</v>
      </c>
      <c r="CB14" s="34">
        <f t="shared" si="5"/>
        <v>0</v>
      </c>
      <c r="CC14" s="35">
        <f t="shared" si="5"/>
        <v>0</v>
      </c>
      <c r="CD14" s="367">
        <f t="shared" si="5"/>
        <v>0</v>
      </c>
    </row>
    <row r="15" spans="1:82" x14ac:dyDescent="0.3">
      <c r="A15" s="134" t="str">
        <f>Admin_Nyugat!A13</f>
        <v>Weneszné Czank Krisztina</v>
      </c>
      <c r="B15" s="134" t="str">
        <f>Admin_Nyugat!B13</f>
        <v>SEBESTYÉN TÍMEA</v>
      </c>
      <c r="C15" s="134" t="str">
        <f>Admin_Nyugat!C13</f>
        <v>Mosonmagyaróvár</v>
      </c>
      <c r="D15" s="134" t="str">
        <f>Admin_Nyugat!D13</f>
        <v>Nyugati</v>
      </c>
      <c r="E15" s="134" t="str">
        <f>Admin_Nyugat!E13</f>
        <v>aktív</v>
      </c>
      <c r="F15" s="134">
        <f>Admin_Nyugat!F14</f>
        <v>0</v>
      </c>
      <c r="G15" s="134">
        <f>Admin_Nyugat!G14</f>
        <v>0</v>
      </c>
      <c r="H15" s="134">
        <f>Admin_Nyugat!H14</f>
        <v>0</v>
      </c>
      <c r="I15" s="134">
        <f>Admin_Nyugat!I14</f>
        <v>0</v>
      </c>
      <c r="J15" s="134">
        <f>Admin_Nyugat!J14</f>
        <v>0</v>
      </c>
      <c r="K15" s="134">
        <f>Admin_Nyugat!K14</f>
        <v>0</v>
      </c>
      <c r="L15" s="134">
        <f>Admin_Nyugat!L14</f>
        <v>0</v>
      </c>
      <c r="M15" s="134">
        <f>Admin_Nyugat!M14</f>
        <v>0</v>
      </c>
      <c r="N15" s="134">
        <f>Admin_Nyugat!N14</f>
        <v>0</v>
      </c>
      <c r="O15" s="134">
        <f>Admin_Nyugat!O14</f>
        <v>0</v>
      </c>
      <c r="P15" s="134">
        <f>Admin_Nyugat!P14</f>
        <v>0</v>
      </c>
      <c r="Q15" s="134">
        <f>Admin_Nyugat!Q14</f>
        <v>0</v>
      </c>
      <c r="R15" s="572"/>
      <c r="S15" s="385" t="s">
        <v>27</v>
      </c>
      <c r="T15" s="106" t="s">
        <v>27</v>
      </c>
      <c r="U15" s="106" t="s">
        <v>27</v>
      </c>
      <c r="V15" s="106" t="s">
        <v>27</v>
      </c>
      <c r="W15" s="106" t="s">
        <v>27</v>
      </c>
      <c r="X15" s="106"/>
      <c r="Y15" s="106"/>
      <c r="Z15" s="106" t="s">
        <v>24</v>
      </c>
      <c r="AA15" s="106" t="s">
        <v>24</v>
      </c>
      <c r="AB15" s="106" t="s">
        <v>24</v>
      </c>
      <c r="AC15" s="106" t="s">
        <v>24</v>
      </c>
      <c r="AD15" s="538" t="s">
        <v>24</v>
      </c>
      <c r="AE15" s="106"/>
      <c r="AF15" s="106"/>
      <c r="AG15" s="106" t="s">
        <v>27</v>
      </c>
      <c r="AH15" s="106" t="s">
        <v>27</v>
      </c>
      <c r="AI15" s="539" t="s">
        <v>27</v>
      </c>
      <c r="AJ15" s="106" t="s">
        <v>27</v>
      </c>
      <c r="AK15" s="106" t="s">
        <v>27</v>
      </c>
      <c r="AL15" s="106"/>
      <c r="AM15" s="106"/>
      <c r="AN15" s="106" t="s">
        <v>24</v>
      </c>
      <c r="AO15" s="535" t="s">
        <v>24</v>
      </c>
      <c r="AP15" s="385" t="s">
        <v>24</v>
      </c>
      <c r="AQ15" s="385" t="s">
        <v>24</v>
      </c>
      <c r="AR15" s="106" t="s">
        <v>24</v>
      </c>
      <c r="AS15" s="106"/>
      <c r="AT15" s="106"/>
      <c r="AU15" s="106" t="s">
        <v>24</v>
      </c>
      <c r="AV15" s="106" t="s">
        <v>24</v>
      </c>
      <c r="AW15" s="173">
        <f t="shared" si="6"/>
        <v>22</v>
      </c>
      <c r="AX15" s="4">
        <f t="shared" si="7"/>
        <v>0</v>
      </c>
      <c r="AY15" s="4">
        <f t="shared" si="7"/>
        <v>0</v>
      </c>
      <c r="AZ15" s="4">
        <f t="shared" si="7"/>
        <v>0</v>
      </c>
      <c r="BA15" s="4">
        <f t="shared" si="7"/>
        <v>0</v>
      </c>
      <c r="BB15" s="4">
        <f t="shared" si="7"/>
        <v>0</v>
      </c>
      <c r="BC15" s="4">
        <f t="shared" si="7"/>
        <v>0</v>
      </c>
      <c r="BD15" s="4">
        <f t="shared" si="7"/>
        <v>0</v>
      </c>
      <c r="BE15" s="4">
        <f t="shared" si="7"/>
        <v>0</v>
      </c>
      <c r="BF15" s="4">
        <f t="shared" si="7"/>
        <v>0</v>
      </c>
      <c r="BG15" s="4">
        <f t="shared" si="7"/>
        <v>0</v>
      </c>
      <c r="BH15" s="4">
        <f t="shared" si="7"/>
        <v>0</v>
      </c>
      <c r="BI15" s="4">
        <f t="shared" si="7"/>
        <v>0</v>
      </c>
      <c r="BJ15" s="4">
        <f t="shared" si="7"/>
        <v>0</v>
      </c>
      <c r="BK15" s="4">
        <f t="shared" si="7"/>
        <v>0</v>
      </c>
      <c r="BL15" s="4">
        <f t="shared" si="7"/>
        <v>0</v>
      </c>
      <c r="BM15" s="4">
        <f t="shared" si="7"/>
        <v>0</v>
      </c>
      <c r="BN15" s="4">
        <f t="shared" si="7"/>
        <v>0</v>
      </c>
      <c r="BO15" s="4"/>
      <c r="BP15" s="4">
        <f t="shared" si="10"/>
        <v>0</v>
      </c>
      <c r="BQ15" s="4">
        <f t="shared" ref="BQ15:BQ61" si="12">COUNTIF($R15:$AV15,BQ$3)+COUNTIF($R15:$AV15,"levelezés ho")</f>
        <v>12</v>
      </c>
      <c r="BR15" s="4">
        <f t="shared" si="10"/>
        <v>0</v>
      </c>
      <c r="BS15" s="4">
        <f t="shared" si="10"/>
        <v>0</v>
      </c>
      <c r="BT15" s="4">
        <f t="shared" si="10"/>
        <v>0</v>
      </c>
      <c r="BU15" s="4">
        <f t="shared" si="10"/>
        <v>10</v>
      </c>
      <c r="BV15" s="4">
        <f t="shared" si="10"/>
        <v>0</v>
      </c>
      <c r="BW15" s="41">
        <f t="shared" si="2"/>
        <v>0</v>
      </c>
      <c r="BX15" s="4">
        <f t="shared" si="10"/>
        <v>0</v>
      </c>
      <c r="BY15" s="4">
        <f t="shared" si="10"/>
        <v>0</v>
      </c>
      <c r="BZ15" s="32">
        <f t="shared" si="10"/>
        <v>0</v>
      </c>
      <c r="CA15" s="178">
        <f t="shared" ref="CA15:CC17" si="13">COUNTIF($R15:$AV15,CA$4)</f>
        <v>0</v>
      </c>
      <c r="CB15" s="78">
        <f t="shared" si="13"/>
        <v>0</v>
      </c>
      <c r="CC15" s="55">
        <f t="shared" si="13"/>
        <v>0</v>
      </c>
      <c r="CD15" s="366">
        <f t="shared" si="5"/>
        <v>0</v>
      </c>
    </row>
    <row r="16" spans="1:82" hidden="1" x14ac:dyDescent="0.3">
      <c r="A16" s="134">
        <f>Admin_Nyugat!A15</f>
        <v>0</v>
      </c>
      <c r="B16" s="134">
        <f>Admin_Nyugat!B15</f>
        <v>0</v>
      </c>
      <c r="C16" s="134">
        <f>Admin_Nyugat!C15</f>
        <v>0</v>
      </c>
      <c r="D16" s="134">
        <f>Admin_Nyugat!D15</f>
        <v>0</v>
      </c>
      <c r="E16" s="134">
        <f>Admin_Nyugat!E15</f>
        <v>0</v>
      </c>
      <c r="F16" s="134">
        <f>Admin_Nyugat!F15</f>
        <v>0</v>
      </c>
      <c r="G16" s="134">
        <f>Admin_Nyugat!G15</f>
        <v>0</v>
      </c>
      <c r="H16" s="134">
        <f>Admin_Nyugat!H15</f>
        <v>0</v>
      </c>
      <c r="I16" s="134">
        <f>Admin_Nyugat!I15</f>
        <v>0</v>
      </c>
      <c r="J16" s="134">
        <f>Admin_Nyugat!J15</f>
        <v>0</v>
      </c>
      <c r="K16" s="134">
        <f>Admin_Nyugat!K15</f>
        <v>0</v>
      </c>
      <c r="L16" s="134">
        <f>Admin_Nyugat!L15</f>
        <v>0</v>
      </c>
      <c r="M16" s="134">
        <f>Admin_Nyugat!M15</f>
        <v>0</v>
      </c>
      <c r="N16" s="134">
        <f>Admin_Nyugat!N15</f>
        <v>0</v>
      </c>
      <c r="O16" s="134">
        <f>Admin_Nyugat!O15</f>
        <v>0</v>
      </c>
      <c r="P16" s="134">
        <f>Admin_Nyugat!P15</f>
        <v>0</v>
      </c>
      <c r="Q16" s="134">
        <f>Admin_Nyugat!Q15</f>
        <v>0</v>
      </c>
      <c r="R16" s="105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4"/>
      <c r="AP16" s="106"/>
      <c r="AQ16" s="106"/>
      <c r="AR16" s="106"/>
      <c r="AS16" s="106"/>
      <c r="AT16" s="106"/>
      <c r="AU16" s="106"/>
      <c r="AV16" s="106"/>
      <c r="AW16" s="173">
        <f t="shared" ref="AW16:AW61" si="14">SUM(AX16:BV16)+BZ16+CA16+CB16+CC16+CD16</f>
        <v>0</v>
      </c>
      <c r="AX16" s="4">
        <f t="shared" si="7"/>
        <v>0</v>
      </c>
      <c r="AY16" s="4">
        <f t="shared" si="7"/>
        <v>0</v>
      </c>
      <c r="AZ16" s="4">
        <f t="shared" si="7"/>
        <v>0</v>
      </c>
      <c r="BA16" s="4">
        <f t="shared" si="7"/>
        <v>0</v>
      </c>
      <c r="BB16" s="4">
        <f t="shared" si="7"/>
        <v>0</v>
      </c>
      <c r="BC16" s="4">
        <f t="shared" si="7"/>
        <v>0</v>
      </c>
      <c r="BD16" s="4">
        <f t="shared" si="7"/>
        <v>0</v>
      </c>
      <c r="BE16" s="4">
        <f t="shared" si="7"/>
        <v>0</v>
      </c>
      <c r="BF16" s="4">
        <f t="shared" si="7"/>
        <v>0</v>
      </c>
      <c r="BG16" s="4">
        <f t="shared" si="7"/>
        <v>0</v>
      </c>
      <c r="BH16" s="4">
        <f t="shared" si="7"/>
        <v>0</v>
      </c>
      <c r="BI16" s="4">
        <f t="shared" si="7"/>
        <v>0</v>
      </c>
      <c r="BJ16" s="4">
        <f t="shared" si="7"/>
        <v>0</v>
      </c>
      <c r="BK16" s="4">
        <f t="shared" si="7"/>
        <v>0</v>
      </c>
      <c r="BL16" s="4">
        <f t="shared" si="7"/>
        <v>0</v>
      </c>
      <c r="BM16" s="4">
        <f t="shared" si="7"/>
        <v>0</v>
      </c>
      <c r="BN16" s="4">
        <f t="shared" si="7"/>
        <v>0</v>
      </c>
      <c r="BO16" s="4"/>
      <c r="BP16" s="4">
        <f t="shared" si="10"/>
        <v>0</v>
      </c>
      <c r="BQ16" s="4">
        <f t="shared" si="12"/>
        <v>0</v>
      </c>
      <c r="BR16" s="4">
        <f t="shared" si="10"/>
        <v>0</v>
      </c>
      <c r="BS16" s="4">
        <f t="shared" si="10"/>
        <v>0</v>
      </c>
      <c r="BT16" s="4">
        <f t="shared" si="10"/>
        <v>0</v>
      </c>
      <c r="BU16" s="4">
        <f t="shared" si="10"/>
        <v>0</v>
      </c>
      <c r="BV16" s="4">
        <f t="shared" si="10"/>
        <v>0</v>
      </c>
      <c r="BW16" s="4"/>
      <c r="BX16" s="4">
        <f t="shared" si="10"/>
        <v>0</v>
      </c>
      <c r="BY16" s="4">
        <f t="shared" si="10"/>
        <v>0</v>
      </c>
      <c r="BZ16" s="32">
        <f t="shared" si="10"/>
        <v>0</v>
      </c>
      <c r="CA16" s="31">
        <f t="shared" si="13"/>
        <v>0</v>
      </c>
      <c r="CB16" s="4">
        <f t="shared" si="13"/>
        <v>0</v>
      </c>
      <c r="CC16" s="32">
        <f t="shared" si="13"/>
        <v>0</v>
      </c>
      <c r="CD16" s="366">
        <f t="shared" si="5"/>
        <v>0</v>
      </c>
    </row>
    <row r="17" spans="1:82" hidden="1" x14ac:dyDescent="0.3">
      <c r="A17" s="134">
        <f>Admin_Nyugat!A16</f>
        <v>0</v>
      </c>
      <c r="B17" s="134">
        <f>Admin_Nyugat!B16</f>
        <v>0</v>
      </c>
      <c r="C17" s="134">
        <f>Admin_Nyugat!C16</f>
        <v>0</v>
      </c>
      <c r="D17" s="134">
        <f>Admin_Nyugat!D16</f>
        <v>0</v>
      </c>
      <c r="E17" s="134">
        <f>Admin_Nyugat!E16</f>
        <v>0</v>
      </c>
      <c r="F17" s="134">
        <f>Admin_Nyugat!F16</f>
        <v>0</v>
      </c>
      <c r="G17" s="134">
        <f>Admin_Nyugat!G16</f>
        <v>0</v>
      </c>
      <c r="H17" s="134">
        <f>Admin_Nyugat!H16</f>
        <v>0</v>
      </c>
      <c r="I17" s="134">
        <f>Admin_Nyugat!I16</f>
        <v>0</v>
      </c>
      <c r="J17" s="134">
        <f>Admin_Nyugat!J16</f>
        <v>0</v>
      </c>
      <c r="K17" s="134">
        <f>Admin_Nyugat!K16</f>
        <v>0</v>
      </c>
      <c r="L17" s="134">
        <f>Admin_Nyugat!L16</f>
        <v>0</v>
      </c>
      <c r="M17" s="134">
        <f>Admin_Nyugat!M16</f>
        <v>0</v>
      </c>
      <c r="N17" s="134">
        <f>Admin_Nyugat!N16</f>
        <v>0</v>
      </c>
      <c r="O17" s="134">
        <f>Admin_Nyugat!O16</f>
        <v>0</v>
      </c>
      <c r="P17" s="134">
        <f>Admin_Nyugat!P16</f>
        <v>0</v>
      </c>
      <c r="Q17" s="134">
        <f>Admin_Nyugat!Q16</f>
        <v>0</v>
      </c>
      <c r="R17" s="105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6"/>
      <c r="AQ17" s="106"/>
      <c r="AR17" s="106"/>
      <c r="AS17" s="106"/>
      <c r="AT17" s="106"/>
      <c r="AU17" s="106"/>
      <c r="AV17" s="106"/>
      <c r="AW17" s="173">
        <f t="shared" si="14"/>
        <v>0</v>
      </c>
      <c r="AX17" s="4">
        <f t="shared" si="7"/>
        <v>0</v>
      </c>
      <c r="AY17" s="4">
        <f t="shared" si="7"/>
        <v>0</v>
      </c>
      <c r="AZ17" s="4">
        <f t="shared" si="7"/>
        <v>0</v>
      </c>
      <c r="BA17" s="4">
        <f t="shared" si="7"/>
        <v>0</v>
      </c>
      <c r="BB17" s="4">
        <f t="shared" si="7"/>
        <v>0</v>
      </c>
      <c r="BC17" s="4">
        <f t="shared" si="7"/>
        <v>0</v>
      </c>
      <c r="BD17" s="4">
        <f t="shared" si="7"/>
        <v>0</v>
      </c>
      <c r="BE17" s="4">
        <f t="shared" si="7"/>
        <v>0</v>
      </c>
      <c r="BF17" s="4">
        <f t="shared" si="7"/>
        <v>0</v>
      </c>
      <c r="BG17" s="4">
        <f t="shared" si="7"/>
        <v>0</v>
      </c>
      <c r="BH17" s="4">
        <f t="shared" si="7"/>
        <v>0</v>
      </c>
      <c r="BI17" s="4">
        <f t="shared" si="7"/>
        <v>0</v>
      </c>
      <c r="BJ17" s="4">
        <f t="shared" si="7"/>
        <v>0</v>
      </c>
      <c r="BK17" s="4">
        <f t="shared" si="7"/>
        <v>0</v>
      </c>
      <c r="BL17" s="4">
        <f t="shared" si="7"/>
        <v>0</v>
      </c>
      <c r="BM17" s="4">
        <f t="shared" si="7"/>
        <v>0</v>
      </c>
      <c r="BN17" s="4">
        <f t="shared" si="7"/>
        <v>0</v>
      </c>
      <c r="BO17" s="4"/>
      <c r="BP17" s="4">
        <f t="shared" si="10"/>
        <v>0</v>
      </c>
      <c r="BQ17" s="4">
        <f t="shared" si="12"/>
        <v>0</v>
      </c>
      <c r="BR17" s="4">
        <f t="shared" si="10"/>
        <v>0</v>
      </c>
      <c r="BS17" s="4">
        <f t="shared" si="10"/>
        <v>0</v>
      </c>
      <c r="BT17" s="4">
        <f t="shared" si="10"/>
        <v>0</v>
      </c>
      <c r="BU17" s="4">
        <f t="shared" si="10"/>
        <v>0</v>
      </c>
      <c r="BV17" s="4">
        <f t="shared" si="10"/>
        <v>0</v>
      </c>
      <c r="BW17" s="4"/>
      <c r="BX17" s="4">
        <f t="shared" si="10"/>
        <v>0</v>
      </c>
      <c r="BY17" s="4">
        <f t="shared" si="10"/>
        <v>0</v>
      </c>
      <c r="BZ17" s="32">
        <f t="shared" si="10"/>
        <v>0</v>
      </c>
      <c r="CA17" s="31">
        <f t="shared" si="13"/>
        <v>0</v>
      </c>
      <c r="CB17" s="4">
        <f t="shared" si="13"/>
        <v>0</v>
      </c>
      <c r="CC17" s="32">
        <f t="shared" si="13"/>
        <v>0</v>
      </c>
      <c r="CD17" s="366">
        <f t="shared" si="5"/>
        <v>0</v>
      </c>
    </row>
    <row r="18" spans="1:82" hidden="1" x14ac:dyDescent="0.3">
      <c r="A18" s="134">
        <f>Admin_Nyugat!A17</f>
        <v>0</v>
      </c>
      <c r="B18" s="134">
        <f>Admin_Nyugat!B17</f>
        <v>0</v>
      </c>
      <c r="C18" s="134">
        <f>Admin_Nyugat!C17</f>
        <v>0</v>
      </c>
      <c r="D18" s="134">
        <f>Admin_Nyugat!D17</f>
        <v>0</v>
      </c>
      <c r="E18" s="134">
        <f>Admin_Nyugat!E17</f>
        <v>0</v>
      </c>
      <c r="F18" s="134">
        <f>Admin_Nyugat!F17</f>
        <v>0</v>
      </c>
      <c r="G18" s="134">
        <f>Admin_Nyugat!G17</f>
        <v>0</v>
      </c>
      <c r="H18" s="134">
        <f>Admin_Nyugat!H17</f>
        <v>0</v>
      </c>
      <c r="I18" s="134">
        <f>Admin_Nyugat!I17</f>
        <v>0</v>
      </c>
      <c r="J18" s="134">
        <f>Admin_Nyugat!J17</f>
        <v>0</v>
      </c>
      <c r="K18" s="134">
        <f>Admin_Nyugat!K17</f>
        <v>0</v>
      </c>
      <c r="L18" s="134">
        <f>Admin_Nyugat!L17</f>
        <v>0</v>
      </c>
      <c r="M18" s="134">
        <f>Admin_Nyugat!M17</f>
        <v>0</v>
      </c>
      <c r="N18" s="134">
        <f>Admin_Nyugat!N17</f>
        <v>0</v>
      </c>
      <c r="O18" s="134">
        <f>Admin_Nyugat!O17</f>
        <v>0</v>
      </c>
      <c r="P18" s="134">
        <f>Admin_Nyugat!P17</f>
        <v>0</v>
      </c>
      <c r="Q18" s="134">
        <f>Admin_Nyugat!Q17</f>
        <v>0</v>
      </c>
      <c r="R18" s="105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73">
        <f t="shared" si="14"/>
        <v>0</v>
      </c>
      <c r="AX18" s="4">
        <f t="shared" si="7"/>
        <v>0</v>
      </c>
      <c r="AY18" s="4">
        <f t="shared" si="7"/>
        <v>0</v>
      </c>
      <c r="AZ18" s="4">
        <f t="shared" si="7"/>
        <v>0</v>
      </c>
      <c r="BA18" s="4">
        <f t="shared" si="7"/>
        <v>0</v>
      </c>
      <c r="BB18" s="4">
        <f t="shared" si="7"/>
        <v>0</v>
      </c>
      <c r="BC18" s="4">
        <f t="shared" si="7"/>
        <v>0</v>
      </c>
      <c r="BD18" s="4">
        <f t="shared" si="7"/>
        <v>0</v>
      </c>
      <c r="BE18" s="4">
        <f t="shared" si="7"/>
        <v>0</v>
      </c>
      <c r="BF18" s="4">
        <f t="shared" si="7"/>
        <v>0</v>
      </c>
      <c r="BG18" s="4">
        <f t="shared" si="7"/>
        <v>0</v>
      </c>
      <c r="BH18" s="4">
        <f t="shared" si="7"/>
        <v>0</v>
      </c>
      <c r="BI18" s="4">
        <f t="shared" si="7"/>
        <v>0</v>
      </c>
      <c r="BJ18" s="4">
        <f t="shared" si="7"/>
        <v>0</v>
      </c>
      <c r="BK18" s="4">
        <f t="shared" si="7"/>
        <v>0</v>
      </c>
      <c r="BL18" s="4">
        <f t="shared" si="7"/>
        <v>0</v>
      </c>
      <c r="BM18" s="4">
        <f t="shared" si="7"/>
        <v>0</v>
      </c>
      <c r="BN18" s="4">
        <f t="shared" si="7"/>
        <v>0</v>
      </c>
      <c r="BO18" s="4"/>
      <c r="BP18" s="4">
        <f t="shared" si="10"/>
        <v>0</v>
      </c>
      <c r="BQ18" s="4">
        <f t="shared" si="12"/>
        <v>0</v>
      </c>
      <c r="BR18" s="4">
        <f t="shared" si="10"/>
        <v>0</v>
      </c>
      <c r="BS18" s="4">
        <f t="shared" si="10"/>
        <v>0</v>
      </c>
      <c r="BT18" s="4">
        <f t="shared" si="10"/>
        <v>0</v>
      </c>
      <c r="BU18" s="4">
        <f t="shared" si="10"/>
        <v>0</v>
      </c>
      <c r="BV18" s="4">
        <f t="shared" si="10"/>
        <v>0</v>
      </c>
      <c r="BW18" s="4"/>
      <c r="BX18" s="4">
        <f t="shared" si="10"/>
        <v>0</v>
      </c>
      <c r="BY18" s="4">
        <f t="shared" si="10"/>
        <v>0</v>
      </c>
      <c r="BZ18" s="32">
        <f t="shared" si="10"/>
        <v>0</v>
      </c>
      <c r="CA18" s="31">
        <f t="shared" ref="CA18:CC33" si="15">COUNTIF($R18:$AV18,CA$4)</f>
        <v>0</v>
      </c>
      <c r="CB18" s="4">
        <f t="shared" si="15"/>
        <v>0</v>
      </c>
      <c r="CC18" s="32">
        <f t="shared" si="15"/>
        <v>0</v>
      </c>
      <c r="CD18" s="366">
        <f t="shared" ref="CD18:CD61" si="16">COUNTIF($R18:$AV18,CD$3)</f>
        <v>0</v>
      </c>
    </row>
    <row r="19" spans="1:82" hidden="1" x14ac:dyDescent="0.3">
      <c r="A19" s="134">
        <f>Admin_Nyugat!A18</f>
        <v>0</v>
      </c>
      <c r="B19" s="134">
        <f>Admin_Nyugat!B18</f>
        <v>0</v>
      </c>
      <c r="C19" s="134">
        <f>Admin_Nyugat!C18</f>
        <v>0</v>
      </c>
      <c r="D19" s="134">
        <f>Admin_Nyugat!D18</f>
        <v>0</v>
      </c>
      <c r="E19" s="134">
        <f>Admin_Nyugat!E18</f>
        <v>0</v>
      </c>
      <c r="F19" s="134">
        <f>Admin_Nyugat!F18</f>
        <v>0</v>
      </c>
      <c r="G19" s="134">
        <f>Admin_Nyugat!G18</f>
        <v>0</v>
      </c>
      <c r="H19" s="134">
        <f>Admin_Nyugat!H18</f>
        <v>0</v>
      </c>
      <c r="I19" s="134">
        <f>Admin_Nyugat!I18</f>
        <v>0</v>
      </c>
      <c r="J19" s="134">
        <f>Admin_Nyugat!J18</f>
        <v>0</v>
      </c>
      <c r="K19" s="134">
        <f>Admin_Nyugat!K18</f>
        <v>0</v>
      </c>
      <c r="L19" s="134">
        <f>Admin_Nyugat!L18</f>
        <v>0</v>
      </c>
      <c r="M19" s="134">
        <f>Admin_Nyugat!M18</f>
        <v>0</v>
      </c>
      <c r="N19" s="134">
        <f>Admin_Nyugat!N18</f>
        <v>0</v>
      </c>
      <c r="O19" s="134">
        <f>Admin_Nyugat!O18</f>
        <v>0</v>
      </c>
      <c r="P19" s="134">
        <f>Admin_Nyugat!P18</f>
        <v>0</v>
      </c>
      <c r="Q19" s="134">
        <f>Admin_Nyugat!Q18</f>
        <v>0</v>
      </c>
      <c r="R19" s="105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73">
        <f t="shared" si="14"/>
        <v>0</v>
      </c>
      <c r="AX19" s="4">
        <f t="shared" si="7"/>
        <v>0</v>
      </c>
      <c r="AY19" s="4">
        <f t="shared" si="7"/>
        <v>0</v>
      </c>
      <c r="AZ19" s="4">
        <f t="shared" si="7"/>
        <v>0</v>
      </c>
      <c r="BA19" s="4">
        <f t="shared" si="7"/>
        <v>0</v>
      </c>
      <c r="BB19" s="4">
        <f t="shared" si="7"/>
        <v>0</v>
      </c>
      <c r="BC19" s="4">
        <f t="shared" si="7"/>
        <v>0</v>
      </c>
      <c r="BD19" s="4">
        <f t="shared" si="7"/>
        <v>0</v>
      </c>
      <c r="BE19" s="4">
        <f t="shared" si="7"/>
        <v>0</v>
      </c>
      <c r="BF19" s="4">
        <f t="shared" si="7"/>
        <v>0</v>
      </c>
      <c r="BG19" s="4">
        <f t="shared" si="7"/>
        <v>0</v>
      </c>
      <c r="BH19" s="4">
        <f t="shared" si="7"/>
        <v>0</v>
      </c>
      <c r="BI19" s="4">
        <f t="shared" si="7"/>
        <v>0</v>
      </c>
      <c r="BJ19" s="4">
        <f t="shared" si="7"/>
        <v>0</v>
      </c>
      <c r="BK19" s="4">
        <f t="shared" si="7"/>
        <v>0</v>
      </c>
      <c r="BL19" s="4">
        <f t="shared" si="7"/>
        <v>0</v>
      </c>
      <c r="BM19" s="4">
        <f t="shared" si="7"/>
        <v>0</v>
      </c>
      <c r="BN19" s="4">
        <f t="shared" si="7"/>
        <v>0</v>
      </c>
      <c r="BO19" s="4"/>
      <c r="BP19" s="4">
        <f t="shared" si="10"/>
        <v>0</v>
      </c>
      <c r="BQ19" s="4">
        <f t="shared" si="12"/>
        <v>0</v>
      </c>
      <c r="BR19" s="4">
        <f t="shared" si="10"/>
        <v>0</v>
      </c>
      <c r="BS19" s="4">
        <f t="shared" si="10"/>
        <v>0</v>
      </c>
      <c r="BT19" s="4">
        <f t="shared" si="10"/>
        <v>0</v>
      </c>
      <c r="BU19" s="4">
        <f t="shared" si="10"/>
        <v>0</v>
      </c>
      <c r="BV19" s="4">
        <f t="shared" si="10"/>
        <v>0</v>
      </c>
      <c r="BW19" s="4"/>
      <c r="BX19" s="4">
        <f t="shared" si="10"/>
        <v>0</v>
      </c>
      <c r="BY19" s="4">
        <f t="shared" si="10"/>
        <v>0</v>
      </c>
      <c r="BZ19" s="32">
        <f t="shared" si="10"/>
        <v>0</v>
      </c>
      <c r="CA19" s="31">
        <f t="shared" si="15"/>
        <v>0</v>
      </c>
      <c r="CB19" s="4">
        <f t="shared" si="15"/>
        <v>0</v>
      </c>
      <c r="CC19" s="32">
        <f t="shared" si="15"/>
        <v>0</v>
      </c>
      <c r="CD19" s="366">
        <f t="shared" si="16"/>
        <v>0</v>
      </c>
    </row>
    <row r="20" spans="1:82" hidden="1" x14ac:dyDescent="0.3">
      <c r="A20" s="134">
        <f>Admin_Nyugat!A19</f>
        <v>0</v>
      </c>
      <c r="B20" s="134">
        <f>Admin_Nyugat!B19</f>
        <v>0</v>
      </c>
      <c r="C20" s="134">
        <f>Admin_Nyugat!C19</f>
        <v>0</v>
      </c>
      <c r="D20" s="134">
        <f>Admin_Nyugat!D19</f>
        <v>0</v>
      </c>
      <c r="E20" s="134">
        <f>Admin_Nyugat!E19</f>
        <v>0</v>
      </c>
      <c r="F20" s="134">
        <f>Admin_Nyugat!F19</f>
        <v>0</v>
      </c>
      <c r="G20" s="134">
        <f>Admin_Nyugat!G19</f>
        <v>0</v>
      </c>
      <c r="H20" s="134">
        <f>Admin_Nyugat!H19</f>
        <v>0</v>
      </c>
      <c r="I20" s="134">
        <f>Admin_Nyugat!I19</f>
        <v>0</v>
      </c>
      <c r="J20" s="134">
        <f>Admin_Nyugat!J19</f>
        <v>0</v>
      </c>
      <c r="K20" s="134">
        <f>Admin_Nyugat!K19</f>
        <v>0</v>
      </c>
      <c r="L20" s="134">
        <f>Admin_Nyugat!L19</f>
        <v>0</v>
      </c>
      <c r="M20" s="134">
        <f>Admin_Nyugat!M19</f>
        <v>0</v>
      </c>
      <c r="N20" s="134">
        <f>Admin_Nyugat!N19</f>
        <v>0</v>
      </c>
      <c r="O20" s="134">
        <f>Admin_Nyugat!O19</f>
        <v>0</v>
      </c>
      <c r="P20" s="134">
        <f>Admin_Nyugat!P19</f>
        <v>0</v>
      </c>
      <c r="Q20" s="134">
        <f>Admin_Nyugat!Q19</f>
        <v>0</v>
      </c>
      <c r="R20" s="105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73">
        <f t="shared" si="14"/>
        <v>0</v>
      </c>
      <c r="AX20" s="4">
        <f t="shared" si="7"/>
        <v>0</v>
      </c>
      <c r="AY20" s="4">
        <f t="shared" si="7"/>
        <v>0</v>
      </c>
      <c r="AZ20" s="4">
        <f t="shared" si="7"/>
        <v>0</v>
      </c>
      <c r="BA20" s="4">
        <f t="shared" si="7"/>
        <v>0</v>
      </c>
      <c r="BB20" s="4">
        <f t="shared" si="7"/>
        <v>0</v>
      </c>
      <c r="BC20" s="4">
        <f t="shared" si="7"/>
        <v>0</v>
      </c>
      <c r="BD20" s="4">
        <f t="shared" si="7"/>
        <v>0</v>
      </c>
      <c r="BE20" s="4">
        <f t="shared" si="7"/>
        <v>0</v>
      </c>
      <c r="BF20" s="4">
        <f t="shared" si="7"/>
        <v>0</v>
      </c>
      <c r="BG20" s="4">
        <f t="shared" si="7"/>
        <v>0</v>
      </c>
      <c r="BH20" s="4">
        <f t="shared" si="7"/>
        <v>0</v>
      </c>
      <c r="BI20" s="4">
        <f t="shared" si="7"/>
        <v>0</v>
      </c>
      <c r="BJ20" s="4">
        <f t="shared" si="7"/>
        <v>0</v>
      </c>
      <c r="BK20" s="4">
        <f t="shared" si="7"/>
        <v>0</v>
      </c>
      <c r="BL20" s="4">
        <f t="shared" si="7"/>
        <v>0</v>
      </c>
      <c r="BM20" s="4">
        <f t="shared" si="7"/>
        <v>0</v>
      </c>
      <c r="BN20" s="4">
        <f t="shared" si="7"/>
        <v>0</v>
      </c>
      <c r="BO20" s="4"/>
      <c r="BP20" s="4">
        <f t="shared" si="10"/>
        <v>0</v>
      </c>
      <c r="BQ20" s="4">
        <f t="shared" si="12"/>
        <v>0</v>
      </c>
      <c r="BR20" s="4">
        <f t="shared" si="10"/>
        <v>0</v>
      </c>
      <c r="BS20" s="4">
        <f t="shared" si="10"/>
        <v>0</v>
      </c>
      <c r="BT20" s="4">
        <f t="shared" si="10"/>
        <v>0</v>
      </c>
      <c r="BU20" s="4">
        <f t="shared" si="10"/>
        <v>0</v>
      </c>
      <c r="BV20" s="4">
        <f t="shared" si="10"/>
        <v>0</v>
      </c>
      <c r="BW20" s="4"/>
      <c r="BX20" s="4">
        <f t="shared" si="10"/>
        <v>0</v>
      </c>
      <c r="BY20" s="4">
        <f t="shared" si="10"/>
        <v>0</v>
      </c>
      <c r="BZ20" s="32">
        <f t="shared" si="10"/>
        <v>0</v>
      </c>
      <c r="CA20" s="31">
        <f t="shared" si="15"/>
        <v>0</v>
      </c>
      <c r="CB20" s="4">
        <f t="shared" si="15"/>
        <v>0</v>
      </c>
      <c r="CC20" s="32">
        <f t="shared" si="15"/>
        <v>0</v>
      </c>
      <c r="CD20" s="366">
        <f t="shared" si="16"/>
        <v>0</v>
      </c>
    </row>
    <row r="21" spans="1:82" hidden="1" x14ac:dyDescent="0.3">
      <c r="A21" s="134">
        <f>Admin_Nyugat!A20</f>
        <v>0</v>
      </c>
      <c r="B21" s="134">
        <f>Admin_Nyugat!B20</f>
        <v>0</v>
      </c>
      <c r="C21" s="134">
        <f>Admin_Nyugat!C20</f>
        <v>0</v>
      </c>
      <c r="D21" s="134">
        <f>Admin_Nyugat!D20</f>
        <v>0</v>
      </c>
      <c r="E21" s="134">
        <f>Admin_Nyugat!E20</f>
        <v>0</v>
      </c>
      <c r="F21" s="134">
        <f>Admin_Nyugat!F20</f>
        <v>0</v>
      </c>
      <c r="G21" s="134">
        <f>Admin_Nyugat!G20</f>
        <v>0</v>
      </c>
      <c r="H21" s="134">
        <f>Admin_Nyugat!H20</f>
        <v>0</v>
      </c>
      <c r="I21" s="134">
        <f>Admin_Nyugat!I20</f>
        <v>0</v>
      </c>
      <c r="J21" s="134">
        <f>Admin_Nyugat!J20</f>
        <v>0</v>
      </c>
      <c r="K21" s="134">
        <f>Admin_Nyugat!K20</f>
        <v>0</v>
      </c>
      <c r="L21" s="134">
        <f>Admin_Nyugat!L20</f>
        <v>0</v>
      </c>
      <c r="M21" s="134">
        <f>Admin_Nyugat!M20</f>
        <v>0</v>
      </c>
      <c r="N21" s="134">
        <f>Admin_Nyugat!N20</f>
        <v>0</v>
      </c>
      <c r="O21" s="134">
        <f>Admin_Nyugat!O20</f>
        <v>0</v>
      </c>
      <c r="P21" s="134">
        <f>Admin_Nyugat!P20</f>
        <v>0</v>
      </c>
      <c r="Q21" s="134">
        <f>Admin_Nyugat!Q20</f>
        <v>0</v>
      </c>
      <c r="R21" s="105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73">
        <f t="shared" si="14"/>
        <v>0</v>
      </c>
      <c r="AX21" s="4">
        <f t="shared" si="7"/>
        <v>0</v>
      </c>
      <c r="AY21" s="4">
        <f t="shared" si="7"/>
        <v>0</v>
      </c>
      <c r="AZ21" s="4">
        <f t="shared" si="7"/>
        <v>0</v>
      </c>
      <c r="BA21" s="4">
        <f t="shared" si="7"/>
        <v>0</v>
      </c>
      <c r="BB21" s="4">
        <f t="shared" si="7"/>
        <v>0</v>
      </c>
      <c r="BC21" s="4">
        <f t="shared" si="7"/>
        <v>0</v>
      </c>
      <c r="BD21" s="4">
        <f t="shared" si="7"/>
        <v>0</v>
      </c>
      <c r="BE21" s="4">
        <f t="shared" si="7"/>
        <v>0</v>
      </c>
      <c r="BF21" s="4">
        <f t="shared" si="7"/>
        <v>0</v>
      </c>
      <c r="BG21" s="4">
        <f t="shared" si="7"/>
        <v>0</v>
      </c>
      <c r="BH21" s="4">
        <f t="shared" si="7"/>
        <v>0</v>
      </c>
      <c r="BI21" s="4">
        <f t="shared" si="7"/>
        <v>0</v>
      </c>
      <c r="BJ21" s="4">
        <f t="shared" si="7"/>
        <v>0</v>
      </c>
      <c r="BK21" s="4">
        <f t="shared" si="7"/>
        <v>0</v>
      </c>
      <c r="BL21" s="4">
        <f t="shared" si="7"/>
        <v>0</v>
      </c>
      <c r="BM21" s="4">
        <f t="shared" si="7"/>
        <v>0</v>
      </c>
      <c r="BN21" s="4">
        <f t="shared" si="7"/>
        <v>0</v>
      </c>
      <c r="BO21" s="4"/>
      <c r="BP21" s="4">
        <f t="shared" si="10"/>
        <v>0</v>
      </c>
      <c r="BQ21" s="4">
        <f t="shared" si="12"/>
        <v>0</v>
      </c>
      <c r="BR21" s="4">
        <f t="shared" si="10"/>
        <v>0</v>
      </c>
      <c r="BS21" s="4">
        <f t="shared" si="10"/>
        <v>0</v>
      </c>
      <c r="BT21" s="4">
        <f t="shared" si="10"/>
        <v>0</v>
      </c>
      <c r="BU21" s="4">
        <f t="shared" si="10"/>
        <v>0</v>
      </c>
      <c r="BV21" s="4">
        <f t="shared" si="10"/>
        <v>0</v>
      </c>
      <c r="BW21" s="4"/>
      <c r="BX21" s="4">
        <f t="shared" si="10"/>
        <v>0</v>
      </c>
      <c r="BY21" s="4">
        <f t="shared" si="10"/>
        <v>0</v>
      </c>
      <c r="BZ21" s="32">
        <f t="shared" si="10"/>
        <v>0</v>
      </c>
      <c r="CA21" s="31">
        <f t="shared" si="15"/>
        <v>0</v>
      </c>
      <c r="CB21" s="4">
        <f t="shared" si="15"/>
        <v>0</v>
      </c>
      <c r="CC21" s="32">
        <f t="shared" si="15"/>
        <v>0</v>
      </c>
      <c r="CD21" s="366">
        <f t="shared" si="16"/>
        <v>0</v>
      </c>
    </row>
    <row r="22" spans="1:82" hidden="1" x14ac:dyDescent="0.3">
      <c r="A22" s="134">
        <f>Admin_Nyugat!A21</f>
        <v>0</v>
      </c>
      <c r="B22" s="134">
        <f>Admin_Nyugat!B21</f>
        <v>0</v>
      </c>
      <c r="C22" s="134">
        <f>Admin_Nyugat!C21</f>
        <v>0</v>
      </c>
      <c r="D22" s="134">
        <f>Admin_Nyugat!D21</f>
        <v>0</v>
      </c>
      <c r="E22" s="134">
        <f>Admin_Nyugat!E21</f>
        <v>0</v>
      </c>
      <c r="F22" s="134">
        <f>Admin_Nyugat!F21</f>
        <v>0</v>
      </c>
      <c r="G22" s="134">
        <f>Admin_Nyugat!G21</f>
        <v>0</v>
      </c>
      <c r="H22" s="134">
        <f>Admin_Nyugat!H21</f>
        <v>0</v>
      </c>
      <c r="I22" s="134">
        <f>Admin_Nyugat!I21</f>
        <v>0</v>
      </c>
      <c r="J22" s="134">
        <f>Admin_Nyugat!J21</f>
        <v>0</v>
      </c>
      <c r="K22" s="134">
        <f>Admin_Nyugat!K21</f>
        <v>0</v>
      </c>
      <c r="L22" s="134">
        <f>Admin_Nyugat!L21</f>
        <v>0</v>
      </c>
      <c r="M22" s="134">
        <f>Admin_Nyugat!M21</f>
        <v>0</v>
      </c>
      <c r="N22" s="134">
        <f>Admin_Nyugat!N21</f>
        <v>0</v>
      </c>
      <c r="O22" s="134">
        <f>Admin_Nyugat!O21</f>
        <v>0</v>
      </c>
      <c r="P22" s="134">
        <f>Admin_Nyugat!P21</f>
        <v>0</v>
      </c>
      <c r="Q22" s="134">
        <f>Admin_Nyugat!Q21</f>
        <v>0</v>
      </c>
      <c r="R22" s="105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73">
        <f t="shared" si="14"/>
        <v>0</v>
      </c>
      <c r="AX22" s="4">
        <f t="shared" si="7"/>
        <v>0</v>
      </c>
      <c r="AY22" s="4">
        <f t="shared" si="7"/>
        <v>0</v>
      </c>
      <c r="AZ22" s="4">
        <f t="shared" si="7"/>
        <v>0</v>
      </c>
      <c r="BA22" s="4">
        <f t="shared" si="7"/>
        <v>0</v>
      </c>
      <c r="BB22" s="4">
        <f t="shared" si="7"/>
        <v>0</v>
      </c>
      <c r="BC22" s="4">
        <f t="shared" si="7"/>
        <v>0</v>
      </c>
      <c r="BD22" s="4">
        <f t="shared" si="7"/>
        <v>0</v>
      </c>
      <c r="BE22" s="4">
        <f t="shared" si="7"/>
        <v>0</v>
      </c>
      <c r="BF22" s="4">
        <f t="shared" si="7"/>
        <v>0</v>
      </c>
      <c r="BG22" s="4">
        <f t="shared" si="7"/>
        <v>0</v>
      </c>
      <c r="BH22" s="4">
        <f t="shared" si="7"/>
        <v>0</v>
      </c>
      <c r="BI22" s="4">
        <f t="shared" si="7"/>
        <v>0</v>
      </c>
      <c r="BJ22" s="4">
        <f t="shared" si="7"/>
        <v>0</v>
      </c>
      <c r="BK22" s="4">
        <f t="shared" si="7"/>
        <v>0</v>
      </c>
      <c r="BL22" s="4">
        <f t="shared" si="7"/>
        <v>0</v>
      </c>
      <c r="BM22" s="4">
        <f t="shared" si="7"/>
        <v>0</v>
      </c>
      <c r="BN22" s="4">
        <f t="shared" si="7"/>
        <v>0</v>
      </c>
      <c r="BO22" s="4"/>
      <c r="BP22" s="4">
        <f t="shared" si="10"/>
        <v>0</v>
      </c>
      <c r="BQ22" s="4">
        <f t="shared" si="12"/>
        <v>0</v>
      </c>
      <c r="BR22" s="4">
        <f t="shared" si="10"/>
        <v>0</v>
      </c>
      <c r="BS22" s="4">
        <f t="shared" si="10"/>
        <v>0</v>
      </c>
      <c r="BT22" s="4">
        <f t="shared" si="10"/>
        <v>0</v>
      </c>
      <c r="BU22" s="4">
        <f t="shared" si="10"/>
        <v>0</v>
      </c>
      <c r="BV22" s="4">
        <f t="shared" si="10"/>
        <v>0</v>
      </c>
      <c r="BW22" s="4"/>
      <c r="BX22" s="4">
        <f t="shared" si="10"/>
        <v>0</v>
      </c>
      <c r="BY22" s="4">
        <f t="shared" si="10"/>
        <v>0</v>
      </c>
      <c r="BZ22" s="32">
        <f t="shared" si="10"/>
        <v>0</v>
      </c>
      <c r="CA22" s="31">
        <f t="shared" si="15"/>
        <v>0</v>
      </c>
      <c r="CB22" s="4">
        <f t="shared" si="15"/>
        <v>0</v>
      </c>
      <c r="CC22" s="32">
        <f t="shared" si="15"/>
        <v>0</v>
      </c>
      <c r="CD22" s="366">
        <f t="shared" si="16"/>
        <v>0</v>
      </c>
    </row>
    <row r="23" spans="1:82" hidden="1" x14ac:dyDescent="0.3">
      <c r="A23" s="134">
        <f>Admin_Nyugat!A22</f>
        <v>0</v>
      </c>
      <c r="B23" s="134">
        <f>Admin_Nyugat!B22</f>
        <v>0</v>
      </c>
      <c r="C23" s="134">
        <f>Admin_Nyugat!C22</f>
        <v>0</v>
      </c>
      <c r="D23" s="134">
        <f>Admin_Nyugat!D22</f>
        <v>0</v>
      </c>
      <c r="E23" s="134">
        <f>Admin_Nyugat!E22</f>
        <v>0</v>
      </c>
      <c r="F23" s="134">
        <f>Admin_Nyugat!F22</f>
        <v>0</v>
      </c>
      <c r="G23" s="134">
        <f>Admin_Nyugat!G22</f>
        <v>0</v>
      </c>
      <c r="H23" s="134">
        <f>Admin_Nyugat!H22</f>
        <v>0</v>
      </c>
      <c r="I23" s="134">
        <f>Admin_Nyugat!I22</f>
        <v>0</v>
      </c>
      <c r="J23" s="134">
        <f>Admin_Nyugat!J22</f>
        <v>0</v>
      </c>
      <c r="K23" s="134">
        <f>Admin_Nyugat!K22</f>
        <v>0</v>
      </c>
      <c r="L23" s="134">
        <f>Admin_Nyugat!L22</f>
        <v>0</v>
      </c>
      <c r="M23" s="134">
        <f>Admin_Nyugat!M22</f>
        <v>0</v>
      </c>
      <c r="N23" s="134">
        <f>Admin_Nyugat!N22</f>
        <v>0</v>
      </c>
      <c r="O23" s="134">
        <f>Admin_Nyugat!O22</f>
        <v>0</v>
      </c>
      <c r="P23" s="134">
        <f>Admin_Nyugat!P22</f>
        <v>0</v>
      </c>
      <c r="Q23" s="134">
        <f>Admin_Nyugat!Q22</f>
        <v>0</v>
      </c>
      <c r="R23" s="105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73">
        <f t="shared" si="14"/>
        <v>0</v>
      </c>
      <c r="AX23" s="4">
        <f t="shared" si="7"/>
        <v>0</v>
      </c>
      <c r="AY23" s="4">
        <f t="shared" si="7"/>
        <v>0</v>
      </c>
      <c r="AZ23" s="4">
        <f t="shared" si="7"/>
        <v>0</v>
      </c>
      <c r="BA23" s="4">
        <f t="shared" si="7"/>
        <v>0</v>
      </c>
      <c r="BB23" s="4">
        <f t="shared" si="7"/>
        <v>0</v>
      </c>
      <c r="BC23" s="4">
        <f t="shared" si="7"/>
        <v>0</v>
      </c>
      <c r="BD23" s="4">
        <f t="shared" si="7"/>
        <v>0</v>
      </c>
      <c r="BE23" s="4">
        <f t="shared" si="7"/>
        <v>0</v>
      </c>
      <c r="BF23" s="4">
        <f t="shared" si="7"/>
        <v>0</v>
      </c>
      <c r="BG23" s="4">
        <f t="shared" si="7"/>
        <v>0</v>
      </c>
      <c r="BH23" s="4">
        <f t="shared" si="7"/>
        <v>0</v>
      </c>
      <c r="BI23" s="4">
        <f t="shared" si="7"/>
        <v>0</v>
      </c>
      <c r="BJ23" s="4">
        <f t="shared" si="7"/>
        <v>0</v>
      </c>
      <c r="BK23" s="4">
        <f t="shared" si="7"/>
        <v>0</v>
      </c>
      <c r="BL23" s="4">
        <f t="shared" si="7"/>
        <v>0</v>
      </c>
      <c r="BM23" s="4">
        <f t="shared" si="7"/>
        <v>0</v>
      </c>
      <c r="BN23" s="4">
        <f t="shared" si="7"/>
        <v>0</v>
      </c>
      <c r="BO23" s="4"/>
      <c r="BP23" s="4">
        <f t="shared" si="10"/>
        <v>0</v>
      </c>
      <c r="BQ23" s="4">
        <f t="shared" si="12"/>
        <v>0</v>
      </c>
      <c r="BR23" s="4">
        <f t="shared" si="10"/>
        <v>0</v>
      </c>
      <c r="BS23" s="4">
        <f t="shared" si="10"/>
        <v>0</v>
      </c>
      <c r="BT23" s="4">
        <f t="shared" si="10"/>
        <v>0</v>
      </c>
      <c r="BU23" s="4">
        <f t="shared" si="10"/>
        <v>0</v>
      </c>
      <c r="BV23" s="4">
        <f t="shared" si="10"/>
        <v>0</v>
      </c>
      <c r="BW23" s="4"/>
      <c r="BX23" s="4">
        <f t="shared" si="10"/>
        <v>0</v>
      </c>
      <c r="BY23" s="4">
        <f t="shared" si="10"/>
        <v>0</v>
      </c>
      <c r="BZ23" s="32">
        <f t="shared" si="10"/>
        <v>0</v>
      </c>
      <c r="CA23" s="31">
        <f t="shared" si="15"/>
        <v>0</v>
      </c>
      <c r="CB23" s="4">
        <f t="shared" si="15"/>
        <v>0</v>
      </c>
      <c r="CC23" s="32">
        <f t="shared" si="15"/>
        <v>0</v>
      </c>
      <c r="CD23" s="366">
        <f t="shared" si="16"/>
        <v>0</v>
      </c>
    </row>
    <row r="24" spans="1:82" hidden="1" x14ac:dyDescent="0.3">
      <c r="A24" s="134">
        <f>Admin_Nyugat!A23</f>
        <v>0</v>
      </c>
      <c r="B24" s="134">
        <f>Admin_Nyugat!B23</f>
        <v>0</v>
      </c>
      <c r="C24" s="134">
        <f>Admin_Nyugat!C23</f>
        <v>0</v>
      </c>
      <c r="D24" s="134">
        <f>Admin_Nyugat!D23</f>
        <v>0</v>
      </c>
      <c r="E24" s="134">
        <f>Admin_Nyugat!E23</f>
        <v>0</v>
      </c>
      <c r="F24" s="134">
        <f>Admin_Nyugat!F23</f>
        <v>0</v>
      </c>
      <c r="G24" s="134">
        <f>Admin_Nyugat!G23</f>
        <v>0</v>
      </c>
      <c r="H24" s="134">
        <f>Admin_Nyugat!H23</f>
        <v>0</v>
      </c>
      <c r="I24" s="134">
        <f>Admin_Nyugat!I23</f>
        <v>0</v>
      </c>
      <c r="J24" s="134">
        <f>Admin_Nyugat!J23</f>
        <v>0</v>
      </c>
      <c r="K24" s="134">
        <f>Admin_Nyugat!K23</f>
        <v>0</v>
      </c>
      <c r="L24" s="134">
        <f>Admin_Nyugat!L23</f>
        <v>0</v>
      </c>
      <c r="M24" s="134">
        <f>Admin_Nyugat!M23</f>
        <v>0</v>
      </c>
      <c r="N24" s="134">
        <f>Admin_Nyugat!N23</f>
        <v>0</v>
      </c>
      <c r="O24" s="134">
        <f>Admin_Nyugat!O23</f>
        <v>0</v>
      </c>
      <c r="P24" s="134">
        <f>Admin_Nyugat!P23</f>
        <v>0</v>
      </c>
      <c r="Q24" s="134">
        <f>Admin_Nyugat!Q23</f>
        <v>0</v>
      </c>
      <c r="R24" s="105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73">
        <f t="shared" si="14"/>
        <v>0</v>
      </c>
      <c r="AX24" s="4">
        <f t="shared" si="7"/>
        <v>0</v>
      </c>
      <c r="AY24" s="4">
        <f t="shared" si="7"/>
        <v>0</v>
      </c>
      <c r="AZ24" s="4">
        <f t="shared" si="7"/>
        <v>0</v>
      </c>
      <c r="BA24" s="4">
        <f t="shared" si="7"/>
        <v>0</v>
      </c>
      <c r="BB24" s="4">
        <f t="shared" si="7"/>
        <v>0</v>
      </c>
      <c r="BC24" s="4">
        <f t="shared" si="7"/>
        <v>0</v>
      </c>
      <c r="BD24" s="4">
        <f t="shared" si="7"/>
        <v>0</v>
      </c>
      <c r="BE24" s="4">
        <f t="shared" si="7"/>
        <v>0</v>
      </c>
      <c r="BF24" s="4">
        <f t="shared" si="7"/>
        <v>0</v>
      </c>
      <c r="BG24" s="4">
        <f t="shared" si="7"/>
        <v>0</v>
      </c>
      <c r="BH24" s="4">
        <f t="shared" si="7"/>
        <v>0</v>
      </c>
      <c r="BI24" s="4">
        <f t="shared" si="7"/>
        <v>0</v>
      </c>
      <c r="BJ24" s="4">
        <f t="shared" si="7"/>
        <v>0</v>
      </c>
      <c r="BK24" s="4">
        <f t="shared" si="7"/>
        <v>0</v>
      </c>
      <c r="BL24" s="4">
        <f t="shared" si="7"/>
        <v>0</v>
      </c>
      <c r="BM24" s="4">
        <f t="shared" si="7"/>
        <v>0</v>
      </c>
      <c r="BN24" s="4">
        <f t="shared" si="7"/>
        <v>0</v>
      </c>
      <c r="BO24" s="4"/>
      <c r="BP24" s="4">
        <f t="shared" si="10"/>
        <v>0</v>
      </c>
      <c r="BQ24" s="4">
        <f t="shared" si="12"/>
        <v>0</v>
      </c>
      <c r="BR24" s="4">
        <f t="shared" si="10"/>
        <v>0</v>
      </c>
      <c r="BS24" s="4">
        <f t="shared" si="10"/>
        <v>0</v>
      </c>
      <c r="BT24" s="4">
        <f t="shared" si="10"/>
        <v>0</v>
      </c>
      <c r="BU24" s="4">
        <f t="shared" si="10"/>
        <v>0</v>
      </c>
      <c r="BV24" s="4">
        <f t="shared" si="10"/>
        <v>0</v>
      </c>
      <c r="BW24" s="4"/>
      <c r="BX24" s="4">
        <f t="shared" si="10"/>
        <v>0</v>
      </c>
      <c r="BY24" s="4">
        <f t="shared" si="10"/>
        <v>0</v>
      </c>
      <c r="BZ24" s="32">
        <f t="shared" si="10"/>
        <v>0</v>
      </c>
      <c r="CA24" s="31">
        <f t="shared" si="15"/>
        <v>0</v>
      </c>
      <c r="CB24" s="4">
        <f t="shared" si="15"/>
        <v>0</v>
      </c>
      <c r="CC24" s="32">
        <f t="shared" si="15"/>
        <v>0</v>
      </c>
      <c r="CD24" s="366">
        <f t="shared" si="16"/>
        <v>0</v>
      </c>
    </row>
    <row r="25" spans="1:82" hidden="1" x14ac:dyDescent="0.3">
      <c r="A25" s="134">
        <f>Admin_Nyugat!A24</f>
        <v>0</v>
      </c>
      <c r="B25" s="134">
        <f>Admin_Nyugat!B24</f>
        <v>0</v>
      </c>
      <c r="C25" s="134">
        <f>Admin_Nyugat!C24</f>
        <v>0</v>
      </c>
      <c r="D25" s="134">
        <f>Admin_Nyugat!D24</f>
        <v>0</v>
      </c>
      <c r="E25" s="134">
        <f>Admin_Nyugat!E24</f>
        <v>0</v>
      </c>
      <c r="F25" s="134">
        <f>Admin_Nyugat!F24</f>
        <v>0</v>
      </c>
      <c r="G25" s="134">
        <f>Admin_Nyugat!G24</f>
        <v>0</v>
      </c>
      <c r="H25" s="134">
        <f>Admin_Nyugat!H24</f>
        <v>0</v>
      </c>
      <c r="I25" s="134">
        <f>Admin_Nyugat!I24</f>
        <v>0</v>
      </c>
      <c r="J25" s="134">
        <f>Admin_Nyugat!J24</f>
        <v>0</v>
      </c>
      <c r="K25" s="134">
        <f>Admin_Nyugat!K24</f>
        <v>0</v>
      </c>
      <c r="L25" s="134">
        <f>Admin_Nyugat!L24</f>
        <v>0</v>
      </c>
      <c r="M25" s="134">
        <f>Admin_Nyugat!M24</f>
        <v>0</v>
      </c>
      <c r="N25" s="134">
        <f>Admin_Nyugat!N24</f>
        <v>0</v>
      </c>
      <c r="O25" s="134">
        <f>Admin_Nyugat!O24</f>
        <v>0</v>
      </c>
      <c r="P25" s="134">
        <f>Admin_Nyugat!P24</f>
        <v>0</v>
      </c>
      <c r="Q25" s="134">
        <f>Admin_Nyugat!Q24</f>
        <v>0</v>
      </c>
      <c r="R25" s="105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73">
        <f t="shared" si="14"/>
        <v>0</v>
      </c>
      <c r="AX25" s="4">
        <f t="shared" si="7"/>
        <v>0</v>
      </c>
      <c r="AY25" s="4">
        <f t="shared" si="7"/>
        <v>0</v>
      </c>
      <c r="AZ25" s="4">
        <f t="shared" si="7"/>
        <v>0</v>
      </c>
      <c r="BA25" s="4">
        <f t="shared" si="7"/>
        <v>0</v>
      </c>
      <c r="BB25" s="4">
        <f t="shared" si="7"/>
        <v>0</v>
      </c>
      <c r="BC25" s="4">
        <f t="shared" si="7"/>
        <v>0</v>
      </c>
      <c r="BD25" s="4">
        <f t="shared" si="7"/>
        <v>0</v>
      </c>
      <c r="BE25" s="4">
        <f t="shared" si="7"/>
        <v>0</v>
      </c>
      <c r="BF25" s="4">
        <f t="shared" si="7"/>
        <v>0</v>
      </c>
      <c r="BG25" s="4">
        <f t="shared" si="7"/>
        <v>0</v>
      </c>
      <c r="BH25" s="4">
        <f t="shared" si="7"/>
        <v>0</v>
      </c>
      <c r="BI25" s="4">
        <f t="shared" si="7"/>
        <v>0</v>
      </c>
      <c r="BJ25" s="4">
        <f t="shared" si="7"/>
        <v>0</v>
      </c>
      <c r="BK25" s="4">
        <f t="shared" si="7"/>
        <v>0</v>
      </c>
      <c r="BL25" s="4">
        <f t="shared" si="7"/>
        <v>0</v>
      </c>
      <c r="BM25" s="4">
        <f t="shared" si="7"/>
        <v>0</v>
      </c>
      <c r="BN25" s="4">
        <f t="shared" si="7"/>
        <v>0</v>
      </c>
      <c r="BO25" s="4"/>
      <c r="BP25" s="4">
        <f t="shared" si="10"/>
        <v>0</v>
      </c>
      <c r="BQ25" s="4">
        <f t="shared" si="12"/>
        <v>0</v>
      </c>
      <c r="BR25" s="4">
        <f t="shared" si="10"/>
        <v>0</v>
      </c>
      <c r="BS25" s="4">
        <f t="shared" si="10"/>
        <v>0</v>
      </c>
      <c r="BT25" s="4">
        <f t="shared" si="10"/>
        <v>0</v>
      </c>
      <c r="BU25" s="4">
        <f t="shared" si="10"/>
        <v>0</v>
      </c>
      <c r="BV25" s="4">
        <f t="shared" si="10"/>
        <v>0</v>
      </c>
      <c r="BW25" s="4"/>
      <c r="BX25" s="4">
        <f t="shared" si="10"/>
        <v>0</v>
      </c>
      <c r="BY25" s="4">
        <f t="shared" si="10"/>
        <v>0</v>
      </c>
      <c r="BZ25" s="32">
        <f t="shared" si="10"/>
        <v>0</v>
      </c>
      <c r="CA25" s="31">
        <f t="shared" si="15"/>
        <v>0</v>
      </c>
      <c r="CB25" s="4">
        <f t="shared" si="15"/>
        <v>0</v>
      </c>
      <c r="CC25" s="32">
        <f t="shared" si="15"/>
        <v>0</v>
      </c>
      <c r="CD25" s="366">
        <f t="shared" si="16"/>
        <v>0</v>
      </c>
    </row>
    <row r="26" spans="1:82" hidden="1" x14ac:dyDescent="0.3">
      <c r="A26" s="134">
        <f>Admin_Nyugat!A25</f>
        <v>0</v>
      </c>
      <c r="B26" s="134">
        <f>Admin_Nyugat!B25</f>
        <v>0</v>
      </c>
      <c r="C26" s="134">
        <f>Admin_Nyugat!C25</f>
        <v>0</v>
      </c>
      <c r="D26" s="134">
        <f>Admin_Nyugat!D25</f>
        <v>0</v>
      </c>
      <c r="E26" s="134">
        <f>Admin_Nyugat!E25</f>
        <v>0</v>
      </c>
      <c r="F26" s="134">
        <f>Admin_Nyugat!F25</f>
        <v>0</v>
      </c>
      <c r="G26" s="134">
        <f>Admin_Nyugat!G25</f>
        <v>0</v>
      </c>
      <c r="H26" s="134">
        <f>Admin_Nyugat!H25</f>
        <v>0</v>
      </c>
      <c r="I26" s="134">
        <f>Admin_Nyugat!I25</f>
        <v>0</v>
      </c>
      <c r="J26" s="134">
        <f>Admin_Nyugat!J25</f>
        <v>0</v>
      </c>
      <c r="K26" s="134">
        <f>Admin_Nyugat!K25</f>
        <v>0</v>
      </c>
      <c r="L26" s="134">
        <f>Admin_Nyugat!L25</f>
        <v>0</v>
      </c>
      <c r="M26" s="134">
        <f>Admin_Nyugat!M25</f>
        <v>0</v>
      </c>
      <c r="N26" s="134">
        <f>Admin_Nyugat!N25</f>
        <v>0</v>
      </c>
      <c r="O26" s="134">
        <f>Admin_Nyugat!O25</f>
        <v>0</v>
      </c>
      <c r="P26" s="134">
        <f>Admin_Nyugat!P25</f>
        <v>0</v>
      </c>
      <c r="Q26" s="134">
        <f>Admin_Nyugat!Q25</f>
        <v>0</v>
      </c>
      <c r="R26" s="105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73">
        <f t="shared" si="14"/>
        <v>0</v>
      </c>
      <c r="AX26" s="4">
        <f t="shared" si="7"/>
        <v>0</v>
      </c>
      <c r="AY26" s="4">
        <f t="shared" si="7"/>
        <v>0</v>
      </c>
      <c r="AZ26" s="4">
        <f t="shared" si="7"/>
        <v>0</v>
      </c>
      <c r="BA26" s="4">
        <f t="shared" si="7"/>
        <v>0</v>
      </c>
      <c r="BB26" s="4">
        <f t="shared" si="7"/>
        <v>0</v>
      </c>
      <c r="BC26" s="4">
        <f t="shared" si="7"/>
        <v>0</v>
      </c>
      <c r="BD26" s="4">
        <f t="shared" si="7"/>
        <v>0</v>
      </c>
      <c r="BE26" s="4">
        <f t="shared" si="7"/>
        <v>0</v>
      </c>
      <c r="BF26" s="4">
        <f t="shared" si="7"/>
        <v>0</v>
      </c>
      <c r="BG26" s="4">
        <f t="shared" si="7"/>
        <v>0</v>
      </c>
      <c r="BH26" s="4">
        <f t="shared" si="7"/>
        <v>0</v>
      </c>
      <c r="BI26" s="4">
        <f t="shared" si="7"/>
        <v>0</v>
      </c>
      <c r="BJ26" s="4">
        <f t="shared" si="7"/>
        <v>0</v>
      </c>
      <c r="BK26" s="4">
        <f t="shared" si="7"/>
        <v>0</v>
      </c>
      <c r="BL26" s="4">
        <f>COUNTIF($R26:$AV26,BL$3)</f>
        <v>0</v>
      </c>
      <c r="BM26" s="4">
        <f>COUNTIF($R26:$AV26,BM$3)</f>
        <v>0</v>
      </c>
      <c r="BN26" s="4">
        <f>COUNTIF($R26:$AV26,BN$3)</f>
        <v>0</v>
      </c>
      <c r="BO26" s="4"/>
      <c r="BP26" s="4">
        <f t="shared" si="10"/>
        <v>0</v>
      </c>
      <c r="BQ26" s="4">
        <f t="shared" si="12"/>
        <v>0</v>
      </c>
      <c r="BR26" s="4">
        <f t="shared" si="10"/>
        <v>0</v>
      </c>
      <c r="BS26" s="4">
        <f t="shared" si="10"/>
        <v>0</v>
      </c>
      <c r="BT26" s="4">
        <f t="shared" si="10"/>
        <v>0</v>
      </c>
      <c r="BU26" s="4">
        <f t="shared" si="10"/>
        <v>0</v>
      </c>
      <c r="BV26" s="4">
        <f t="shared" si="10"/>
        <v>0</v>
      </c>
      <c r="BW26" s="4"/>
      <c r="BX26" s="4">
        <f t="shared" si="10"/>
        <v>0</v>
      </c>
      <c r="BY26" s="4">
        <f t="shared" si="10"/>
        <v>0</v>
      </c>
      <c r="BZ26" s="32">
        <f t="shared" si="10"/>
        <v>0</v>
      </c>
      <c r="CA26" s="31">
        <f t="shared" si="15"/>
        <v>0</v>
      </c>
      <c r="CB26" s="4">
        <f t="shared" si="15"/>
        <v>0</v>
      </c>
      <c r="CC26" s="32">
        <f t="shared" si="15"/>
        <v>0</v>
      </c>
      <c r="CD26" s="366">
        <f t="shared" si="16"/>
        <v>0</v>
      </c>
    </row>
    <row r="27" spans="1:82" hidden="1" x14ac:dyDescent="0.3">
      <c r="A27" s="134">
        <f>Admin_Nyugat!A26</f>
        <v>0</v>
      </c>
      <c r="B27" s="134">
        <f>Admin_Nyugat!B26</f>
        <v>0</v>
      </c>
      <c r="C27" s="134">
        <f>Admin_Nyugat!C26</f>
        <v>0</v>
      </c>
      <c r="D27" s="134">
        <f>Admin_Nyugat!D26</f>
        <v>0</v>
      </c>
      <c r="E27" s="134">
        <f>Admin_Nyugat!E26</f>
        <v>0</v>
      </c>
      <c r="F27" s="134">
        <f>Admin_Nyugat!F26</f>
        <v>0</v>
      </c>
      <c r="G27" s="134">
        <f>Admin_Nyugat!G26</f>
        <v>0</v>
      </c>
      <c r="H27" s="134">
        <f>Admin_Nyugat!H26</f>
        <v>0</v>
      </c>
      <c r="I27" s="134">
        <f>Admin_Nyugat!I26</f>
        <v>0</v>
      </c>
      <c r="J27" s="134">
        <f>Admin_Nyugat!J26</f>
        <v>0</v>
      </c>
      <c r="K27" s="134">
        <f>Admin_Nyugat!K26</f>
        <v>0</v>
      </c>
      <c r="L27" s="134">
        <f>Admin_Nyugat!L26</f>
        <v>0</v>
      </c>
      <c r="M27" s="134">
        <f>Admin_Nyugat!M26</f>
        <v>0</v>
      </c>
      <c r="N27" s="134">
        <f>Admin_Nyugat!N26</f>
        <v>0</v>
      </c>
      <c r="O27" s="134">
        <f>Admin_Nyugat!O26</f>
        <v>0</v>
      </c>
      <c r="P27" s="134">
        <f>Admin_Nyugat!P26</f>
        <v>0</v>
      </c>
      <c r="Q27" s="134">
        <f>Admin_Nyugat!Q26</f>
        <v>0</v>
      </c>
      <c r="R27" s="105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73">
        <f t="shared" si="14"/>
        <v>0</v>
      </c>
      <c r="AX27" s="4">
        <f t="shared" ref="AX27:BN35" si="17">COUNTIF($R27:$AV27,AX$3)</f>
        <v>0</v>
      </c>
      <c r="AY27" s="4">
        <f t="shared" si="17"/>
        <v>0</v>
      </c>
      <c r="AZ27" s="4">
        <f t="shared" si="17"/>
        <v>0</v>
      </c>
      <c r="BA27" s="4">
        <f t="shared" si="17"/>
        <v>0</v>
      </c>
      <c r="BB27" s="4">
        <f t="shared" si="17"/>
        <v>0</v>
      </c>
      <c r="BC27" s="4">
        <f t="shared" si="17"/>
        <v>0</v>
      </c>
      <c r="BD27" s="4">
        <f t="shared" si="17"/>
        <v>0</v>
      </c>
      <c r="BE27" s="4">
        <f t="shared" si="17"/>
        <v>0</v>
      </c>
      <c r="BF27" s="4">
        <f t="shared" si="17"/>
        <v>0</v>
      </c>
      <c r="BG27" s="4">
        <f t="shared" si="17"/>
        <v>0</v>
      </c>
      <c r="BH27" s="4">
        <f t="shared" si="17"/>
        <v>0</v>
      </c>
      <c r="BI27" s="4">
        <f t="shared" si="17"/>
        <v>0</v>
      </c>
      <c r="BJ27" s="4">
        <f t="shared" si="17"/>
        <v>0</v>
      </c>
      <c r="BK27" s="4">
        <f t="shared" si="17"/>
        <v>0</v>
      </c>
      <c r="BL27" s="4">
        <f t="shared" si="17"/>
        <v>0</v>
      </c>
      <c r="BM27" s="4">
        <f t="shared" si="17"/>
        <v>0</v>
      </c>
      <c r="BN27" s="4">
        <f t="shared" si="17"/>
        <v>0</v>
      </c>
      <c r="BO27" s="4"/>
      <c r="BP27" s="4">
        <f t="shared" si="10"/>
        <v>0</v>
      </c>
      <c r="BQ27" s="4">
        <f t="shared" si="12"/>
        <v>0</v>
      </c>
      <c r="BR27" s="4">
        <f t="shared" si="10"/>
        <v>0</v>
      </c>
      <c r="BS27" s="4">
        <f t="shared" si="10"/>
        <v>0</v>
      </c>
      <c r="BT27" s="4">
        <f t="shared" si="10"/>
        <v>0</v>
      </c>
      <c r="BU27" s="4">
        <f t="shared" si="10"/>
        <v>0</v>
      </c>
      <c r="BV27" s="4">
        <f t="shared" si="10"/>
        <v>0</v>
      </c>
      <c r="BW27" s="4"/>
      <c r="BX27" s="4">
        <f t="shared" si="10"/>
        <v>0</v>
      </c>
      <c r="BY27" s="4">
        <f t="shared" si="10"/>
        <v>0</v>
      </c>
      <c r="BZ27" s="32">
        <f t="shared" si="10"/>
        <v>0</v>
      </c>
      <c r="CA27" s="31">
        <f t="shared" si="15"/>
        <v>0</v>
      </c>
      <c r="CB27" s="4">
        <f t="shared" si="15"/>
        <v>0</v>
      </c>
      <c r="CC27" s="32">
        <f t="shared" si="15"/>
        <v>0</v>
      </c>
      <c r="CD27" s="366">
        <f t="shared" si="16"/>
        <v>0</v>
      </c>
    </row>
    <row r="28" spans="1:82" hidden="1" x14ac:dyDescent="0.3">
      <c r="A28" s="134">
        <f>Admin_Nyugat!A27</f>
        <v>0</v>
      </c>
      <c r="B28" s="134">
        <f>Admin_Nyugat!B27</f>
        <v>0</v>
      </c>
      <c r="C28" s="134">
        <f>Admin_Nyugat!C27</f>
        <v>0</v>
      </c>
      <c r="D28" s="134">
        <f>Admin_Nyugat!D27</f>
        <v>0</v>
      </c>
      <c r="E28" s="134">
        <f>Admin_Nyugat!E27</f>
        <v>0</v>
      </c>
      <c r="F28" s="134">
        <f>Admin_Nyugat!F27</f>
        <v>0</v>
      </c>
      <c r="G28" s="134">
        <f>Admin_Nyugat!G27</f>
        <v>0</v>
      </c>
      <c r="H28" s="134">
        <f>Admin_Nyugat!H27</f>
        <v>0</v>
      </c>
      <c r="I28" s="134">
        <f>Admin_Nyugat!I27</f>
        <v>0</v>
      </c>
      <c r="J28" s="134">
        <f>Admin_Nyugat!J27</f>
        <v>0</v>
      </c>
      <c r="K28" s="134">
        <f>Admin_Nyugat!K27</f>
        <v>0</v>
      </c>
      <c r="L28" s="134">
        <f>Admin_Nyugat!L27</f>
        <v>0</v>
      </c>
      <c r="M28" s="134">
        <f>Admin_Nyugat!M27</f>
        <v>0</v>
      </c>
      <c r="N28" s="134">
        <f>Admin_Nyugat!N27</f>
        <v>0</v>
      </c>
      <c r="O28" s="134">
        <f>Admin_Nyugat!O27</f>
        <v>0</v>
      </c>
      <c r="P28" s="134">
        <f>Admin_Nyugat!P27</f>
        <v>0</v>
      </c>
      <c r="Q28" s="134">
        <f>Admin_Nyugat!Q27</f>
        <v>0</v>
      </c>
      <c r="R28" s="105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73">
        <f t="shared" si="14"/>
        <v>0</v>
      </c>
      <c r="AX28" s="4">
        <f t="shared" si="17"/>
        <v>0</v>
      </c>
      <c r="AY28" s="4">
        <f t="shared" si="17"/>
        <v>0</v>
      </c>
      <c r="AZ28" s="4">
        <f t="shared" si="17"/>
        <v>0</v>
      </c>
      <c r="BA28" s="4">
        <f t="shared" si="17"/>
        <v>0</v>
      </c>
      <c r="BB28" s="4">
        <f t="shared" si="17"/>
        <v>0</v>
      </c>
      <c r="BC28" s="4">
        <f t="shared" si="17"/>
        <v>0</v>
      </c>
      <c r="BD28" s="4">
        <f t="shared" si="17"/>
        <v>0</v>
      </c>
      <c r="BE28" s="4">
        <f t="shared" si="17"/>
        <v>0</v>
      </c>
      <c r="BF28" s="4">
        <f t="shared" si="17"/>
        <v>0</v>
      </c>
      <c r="BG28" s="4">
        <f t="shared" si="17"/>
        <v>0</v>
      </c>
      <c r="BH28" s="4">
        <f t="shared" si="17"/>
        <v>0</v>
      </c>
      <c r="BI28" s="4">
        <f t="shared" si="17"/>
        <v>0</v>
      </c>
      <c r="BJ28" s="4">
        <f t="shared" si="17"/>
        <v>0</v>
      </c>
      <c r="BK28" s="4">
        <f t="shared" si="17"/>
        <v>0</v>
      </c>
      <c r="BL28" s="4">
        <f t="shared" si="17"/>
        <v>0</v>
      </c>
      <c r="BM28" s="4">
        <f t="shared" si="17"/>
        <v>0</v>
      </c>
      <c r="BN28" s="4">
        <f t="shared" si="17"/>
        <v>0</v>
      </c>
      <c r="BO28" s="4"/>
      <c r="BP28" s="4">
        <f t="shared" ref="BP28:BZ43" si="18">COUNTIF($R28:$AV28,BP$3)</f>
        <v>0</v>
      </c>
      <c r="BQ28" s="4">
        <f t="shared" si="12"/>
        <v>0</v>
      </c>
      <c r="BR28" s="4">
        <f t="shared" si="18"/>
        <v>0</v>
      </c>
      <c r="BS28" s="4">
        <f t="shared" si="18"/>
        <v>0</v>
      </c>
      <c r="BT28" s="4">
        <f t="shared" si="18"/>
        <v>0</v>
      </c>
      <c r="BU28" s="4">
        <f t="shared" si="18"/>
        <v>0</v>
      </c>
      <c r="BV28" s="4">
        <f t="shared" si="18"/>
        <v>0</v>
      </c>
      <c r="BW28" s="4"/>
      <c r="BX28" s="4">
        <f t="shared" si="18"/>
        <v>0</v>
      </c>
      <c r="BY28" s="4">
        <f t="shared" si="18"/>
        <v>0</v>
      </c>
      <c r="BZ28" s="32">
        <f t="shared" si="18"/>
        <v>0</v>
      </c>
      <c r="CA28" s="31">
        <f t="shared" si="15"/>
        <v>0</v>
      </c>
      <c r="CB28" s="4">
        <f t="shared" si="15"/>
        <v>0</v>
      </c>
      <c r="CC28" s="32">
        <f t="shared" si="15"/>
        <v>0</v>
      </c>
      <c r="CD28" s="366">
        <f t="shared" si="16"/>
        <v>0</v>
      </c>
    </row>
    <row r="29" spans="1:82" hidden="1" x14ac:dyDescent="0.3">
      <c r="A29" s="134">
        <f>Admin_Nyugat!A28</f>
        <v>0</v>
      </c>
      <c r="B29" s="134">
        <f>Admin_Nyugat!B28</f>
        <v>0</v>
      </c>
      <c r="C29" s="134">
        <f>Admin_Nyugat!C28</f>
        <v>0</v>
      </c>
      <c r="D29" s="134">
        <f>Admin_Nyugat!D28</f>
        <v>0</v>
      </c>
      <c r="E29" s="134">
        <f>Admin_Nyugat!E28</f>
        <v>0</v>
      </c>
      <c r="F29" s="134">
        <f>Admin_Nyugat!F28</f>
        <v>0</v>
      </c>
      <c r="G29" s="134">
        <f>Admin_Nyugat!G28</f>
        <v>0</v>
      </c>
      <c r="H29" s="134">
        <f>Admin_Nyugat!H28</f>
        <v>0</v>
      </c>
      <c r="I29" s="134">
        <f>Admin_Nyugat!I28</f>
        <v>0</v>
      </c>
      <c r="J29" s="134">
        <f>Admin_Nyugat!J28</f>
        <v>0</v>
      </c>
      <c r="K29" s="134">
        <f>Admin_Nyugat!K28</f>
        <v>0</v>
      </c>
      <c r="L29" s="134">
        <f>Admin_Nyugat!L28</f>
        <v>0</v>
      </c>
      <c r="M29" s="134">
        <f>Admin_Nyugat!M28</f>
        <v>0</v>
      </c>
      <c r="N29" s="134">
        <f>Admin_Nyugat!N28</f>
        <v>0</v>
      </c>
      <c r="O29" s="134">
        <f>Admin_Nyugat!O28</f>
        <v>0</v>
      </c>
      <c r="P29" s="134">
        <f>Admin_Nyugat!P28</f>
        <v>0</v>
      </c>
      <c r="Q29" s="134">
        <f>Admin_Nyugat!Q28</f>
        <v>0</v>
      </c>
      <c r="R29" s="105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73">
        <f t="shared" si="14"/>
        <v>0</v>
      </c>
      <c r="AX29" s="4">
        <f t="shared" si="17"/>
        <v>0</v>
      </c>
      <c r="AY29" s="4">
        <f t="shared" si="17"/>
        <v>0</v>
      </c>
      <c r="AZ29" s="4">
        <f t="shared" si="17"/>
        <v>0</v>
      </c>
      <c r="BA29" s="4">
        <f t="shared" si="17"/>
        <v>0</v>
      </c>
      <c r="BB29" s="4">
        <f t="shared" si="17"/>
        <v>0</v>
      </c>
      <c r="BC29" s="4">
        <f t="shared" si="17"/>
        <v>0</v>
      </c>
      <c r="BD29" s="4">
        <f t="shared" si="17"/>
        <v>0</v>
      </c>
      <c r="BE29" s="4">
        <f t="shared" si="17"/>
        <v>0</v>
      </c>
      <c r="BF29" s="4">
        <f t="shared" si="17"/>
        <v>0</v>
      </c>
      <c r="BG29" s="4">
        <f t="shared" si="17"/>
        <v>0</v>
      </c>
      <c r="BH29" s="4">
        <f t="shared" si="17"/>
        <v>0</v>
      </c>
      <c r="BI29" s="4">
        <f t="shared" si="17"/>
        <v>0</v>
      </c>
      <c r="BJ29" s="4">
        <f t="shared" si="17"/>
        <v>0</v>
      </c>
      <c r="BK29" s="4">
        <f t="shared" si="17"/>
        <v>0</v>
      </c>
      <c r="BL29" s="4">
        <f t="shared" si="17"/>
        <v>0</v>
      </c>
      <c r="BM29" s="4">
        <f t="shared" si="17"/>
        <v>0</v>
      </c>
      <c r="BN29" s="4">
        <f t="shared" si="17"/>
        <v>0</v>
      </c>
      <c r="BO29" s="4"/>
      <c r="BP29" s="4">
        <f t="shared" si="18"/>
        <v>0</v>
      </c>
      <c r="BQ29" s="4">
        <f t="shared" si="12"/>
        <v>0</v>
      </c>
      <c r="BR29" s="4">
        <f t="shared" si="18"/>
        <v>0</v>
      </c>
      <c r="BS29" s="4">
        <f t="shared" si="18"/>
        <v>0</v>
      </c>
      <c r="BT29" s="4">
        <f t="shared" si="18"/>
        <v>0</v>
      </c>
      <c r="BU29" s="4">
        <f t="shared" si="18"/>
        <v>0</v>
      </c>
      <c r="BV29" s="4">
        <f t="shared" si="18"/>
        <v>0</v>
      </c>
      <c r="BW29" s="4"/>
      <c r="BX29" s="4">
        <f t="shared" si="18"/>
        <v>0</v>
      </c>
      <c r="BY29" s="4">
        <f t="shared" si="18"/>
        <v>0</v>
      </c>
      <c r="BZ29" s="32">
        <f t="shared" si="18"/>
        <v>0</v>
      </c>
      <c r="CA29" s="31">
        <f t="shared" si="15"/>
        <v>0</v>
      </c>
      <c r="CB29" s="4">
        <f t="shared" si="15"/>
        <v>0</v>
      </c>
      <c r="CC29" s="32">
        <f t="shared" si="15"/>
        <v>0</v>
      </c>
      <c r="CD29" s="366">
        <f t="shared" si="16"/>
        <v>0</v>
      </c>
    </row>
    <row r="30" spans="1:82" hidden="1" x14ac:dyDescent="0.3">
      <c r="A30" s="134">
        <f>Admin_Nyugat!A29</f>
        <v>0</v>
      </c>
      <c r="B30" s="134">
        <f>Admin_Nyugat!B29</f>
        <v>0</v>
      </c>
      <c r="C30" s="134">
        <f>Admin_Nyugat!C29</f>
        <v>0</v>
      </c>
      <c r="D30" s="134">
        <f>Admin_Nyugat!D29</f>
        <v>0</v>
      </c>
      <c r="E30" s="134">
        <f>Admin_Nyugat!E29</f>
        <v>0</v>
      </c>
      <c r="F30" s="134">
        <f>Admin_Nyugat!F29</f>
        <v>0</v>
      </c>
      <c r="G30" s="134">
        <f>Admin_Nyugat!G29</f>
        <v>0</v>
      </c>
      <c r="H30" s="134">
        <f>Admin_Nyugat!H29</f>
        <v>0</v>
      </c>
      <c r="I30" s="134">
        <f>Admin_Nyugat!I29</f>
        <v>0</v>
      </c>
      <c r="J30" s="134">
        <f>Admin_Nyugat!J29</f>
        <v>0</v>
      </c>
      <c r="K30" s="134">
        <f>Admin_Nyugat!K29</f>
        <v>0</v>
      </c>
      <c r="L30" s="134">
        <f>Admin_Nyugat!L29</f>
        <v>0</v>
      </c>
      <c r="M30" s="134">
        <f>Admin_Nyugat!M29</f>
        <v>0</v>
      </c>
      <c r="N30" s="134">
        <f>Admin_Nyugat!N29</f>
        <v>0</v>
      </c>
      <c r="O30" s="134">
        <f>Admin_Nyugat!O29</f>
        <v>0</v>
      </c>
      <c r="P30" s="134">
        <f>Admin_Nyugat!P29</f>
        <v>0</v>
      </c>
      <c r="Q30" s="134">
        <f>Admin_Nyugat!Q29</f>
        <v>0</v>
      </c>
      <c r="R30" s="105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73">
        <f t="shared" si="14"/>
        <v>0</v>
      </c>
      <c r="AX30" s="4">
        <f t="shared" si="17"/>
        <v>0</v>
      </c>
      <c r="AY30" s="4">
        <f t="shared" si="17"/>
        <v>0</v>
      </c>
      <c r="AZ30" s="4">
        <f t="shared" si="17"/>
        <v>0</v>
      </c>
      <c r="BA30" s="4">
        <f t="shared" si="17"/>
        <v>0</v>
      </c>
      <c r="BB30" s="4">
        <f t="shared" si="17"/>
        <v>0</v>
      </c>
      <c r="BC30" s="4">
        <f t="shared" si="17"/>
        <v>0</v>
      </c>
      <c r="BD30" s="4">
        <f t="shared" si="17"/>
        <v>0</v>
      </c>
      <c r="BE30" s="4">
        <f t="shared" si="17"/>
        <v>0</v>
      </c>
      <c r="BF30" s="4">
        <f t="shared" si="17"/>
        <v>0</v>
      </c>
      <c r="BG30" s="4">
        <f t="shared" si="17"/>
        <v>0</v>
      </c>
      <c r="BH30" s="4">
        <f t="shared" si="17"/>
        <v>0</v>
      </c>
      <c r="BI30" s="4">
        <f t="shared" si="17"/>
        <v>0</v>
      </c>
      <c r="BJ30" s="4">
        <f t="shared" si="17"/>
        <v>0</v>
      </c>
      <c r="BK30" s="4">
        <f t="shared" si="17"/>
        <v>0</v>
      </c>
      <c r="BL30" s="4">
        <f t="shared" si="17"/>
        <v>0</v>
      </c>
      <c r="BM30" s="4">
        <f t="shared" si="17"/>
        <v>0</v>
      </c>
      <c r="BN30" s="4">
        <f t="shared" si="17"/>
        <v>0</v>
      </c>
      <c r="BO30" s="4"/>
      <c r="BP30" s="4">
        <f t="shared" si="18"/>
        <v>0</v>
      </c>
      <c r="BQ30" s="4">
        <f t="shared" si="12"/>
        <v>0</v>
      </c>
      <c r="BR30" s="4">
        <f t="shared" si="18"/>
        <v>0</v>
      </c>
      <c r="BS30" s="4">
        <f t="shared" si="18"/>
        <v>0</v>
      </c>
      <c r="BT30" s="4">
        <f t="shared" si="18"/>
        <v>0</v>
      </c>
      <c r="BU30" s="4">
        <f t="shared" si="18"/>
        <v>0</v>
      </c>
      <c r="BV30" s="4">
        <f t="shared" si="18"/>
        <v>0</v>
      </c>
      <c r="BW30" s="4"/>
      <c r="BX30" s="4">
        <f t="shared" si="18"/>
        <v>0</v>
      </c>
      <c r="BY30" s="4">
        <f t="shared" si="18"/>
        <v>0</v>
      </c>
      <c r="BZ30" s="32">
        <f t="shared" si="18"/>
        <v>0</v>
      </c>
      <c r="CA30" s="31">
        <f t="shared" si="15"/>
        <v>0</v>
      </c>
      <c r="CB30" s="4">
        <f t="shared" si="15"/>
        <v>0</v>
      </c>
      <c r="CC30" s="32">
        <f t="shared" si="15"/>
        <v>0</v>
      </c>
      <c r="CD30" s="366">
        <f t="shared" si="16"/>
        <v>0</v>
      </c>
    </row>
    <row r="31" spans="1:82" hidden="1" x14ac:dyDescent="0.3">
      <c r="A31" s="134">
        <f>Admin_Nyugat!A30</f>
        <v>0</v>
      </c>
      <c r="B31" s="134">
        <f>Admin_Nyugat!B30</f>
        <v>0</v>
      </c>
      <c r="C31" s="134">
        <f>Admin_Nyugat!C30</f>
        <v>0</v>
      </c>
      <c r="D31" s="134">
        <f>Admin_Nyugat!D30</f>
        <v>0</v>
      </c>
      <c r="E31" s="134">
        <f>Admin_Nyugat!E30</f>
        <v>0</v>
      </c>
      <c r="F31" s="134">
        <f>Admin_Nyugat!F30</f>
        <v>0</v>
      </c>
      <c r="G31" s="134">
        <f>Admin_Nyugat!G30</f>
        <v>0</v>
      </c>
      <c r="H31" s="134">
        <f>Admin_Nyugat!H30</f>
        <v>0</v>
      </c>
      <c r="I31" s="134">
        <f>Admin_Nyugat!I30</f>
        <v>0</v>
      </c>
      <c r="J31" s="134">
        <f>Admin_Nyugat!J30</f>
        <v>0</v>
      </c>
      <c r="K31" s="134">
        <f>Admin_Nyugat!K30</f>
        <v>0</v>
      </c>
      <c r="L31" s="134">
        <f>Admin_Nyugat!L30</f>
        <v>0</v>
      </c>
      <c r="M31" s="134">
        <f>Admin_Nyugat!M30</f>
        <v>0</v>
      </c>
      <c r="N31" s="134">
        <f>Admin_Nyugat!N30</f>
        <v>0</v>
      </c>
      <c r="O31" s="134">
        <f>Admin_Nyugat!O30</f>
        <v>0</v>
      </c>
      <c r="P31" s="134">
        <f>Admin_Nyugat!P30</f>
        <v>0</v>
      </c>
      <c r="Q31" s="134">
        <f>Admin_Nyugat!Q30</f>
        <v>0</v>
      </c>
      <c r="R31" s="105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73">
        <f t="shared" si="14"/>
        <v>0</v>
      </c>
      <c r="AX31" s="4">
        <f t="shared" si="17"/>
        <v>0</v>
      </c>
      <c r="AY31" s="4">
        <f t="shared" si="17"/>
        <v>0</v>
      </c>
      <c r="AZ31" s="4">
        <f t="shared" si="17"/>
        <v>0</v>
      </c>
      <c r="BA31" s="4">
        <f t="shared" si="17"/>
        <v>0</v>
      </c>
      <c r="BB31" s="4">
        <f t="shared" si="17"/>
        <v>0</v>
      </c>
      <c r="BC31" s="4">
        <f t="shared" si="17"/>
        <v>0</v>
      </c>
      <c r="BD31" s="4">
        <f t="shared" si="17"/>
        <v>0</v>
      </c>
      <c r="BE31" s="4">
        <f t="shared" si="17"/>
        <v>0</v>
      </c>
      <c r="BF31" s="4">
        <f t="shared" si="17"/>
        <v>0</v>
      </c>
      <c r="BG31" s="4">
        <f t="shared" si="17"/>
        <v>0</v>
      </c>
      <c r="BH31" s="4">
        <f t="shared" si="17"/>
        <v>0</v>
      </c>
      <c r="BI31" s="4">
        <f t="shared" si="17"/>
        <v>0</v>
      </c>
      <c r="BJ31" s="4">
        <f t="shared" si="17"/>
        <v>0</v>
      </c>
      <c r="BK31" s="4">
        <f t="shared" si="17"/>
        <v>0</v>
      </c>
      <c r="BL31" s="4">
        <f t="shared" si="17"/>
        <v>0</v>
      </c>
      <c r="BM31" s="4">
        <f t="shared" si="17"/>
        <v>0</v>
      </c>
      <c r="BN31" s="4">
        <f t="shared" si="17"/>
        <v>0</v>
      </c>
      <c r="BO31" s="4"/>
      <c r="BP31" s="4">
        <f t="shared" si="18"/>
        <v>0</v>
      </c>
      <c r="BQ31" s="4">
        <f t="shared" si="12"/>
        <v>0</v>
      </c>
      <c r="BR31" s="4">
        <f t="shared" si="18"/>
        <v>0</v>
      </c>
      <c r="BS31" s="4">
        <f t="shared" si="18"/>
        <v>0</v>
      </c>
      <c r="BT31" s="4">
        <f t="shared" si="18"/>
        <v>0</v>
      </c>
      <c r="BU31" s="4">
        <f t="shared" si="18"/>
        <v>0</v>
      </c>
      <c r="BV31" s="4">
        <f t="shared" si="18"/>
        <v>0</v>
      </c>
      <c r="BW31" s="4"/>
      <c r="BX31" s="4">
        <f t="shared" si="18"/>
        <v>0</v>
      </c>
      <c r="BY31" s="4">
        <f t="shared" si="18"/>
        <v>0</v>
      </c>
      <c r="BZ31" s="32">
        <f t="shared" si="18"/>
        <v>0</v>
      </c>
      <c r="CA31" s="31">
        <f t="shared" si="15"/>
        <v>0</v>
      </c>
      <c r="CB31" s="4">
        <f t="shared" si="15"/>
        <v>0</v>
      </c>
      <c r="CC31" s="32">
        <f t="shared" si="15"/>
        <v>0</v>
      </c>
      <c r="CD31" s="366">
        <f t="shared" si="16"/>
        <v>0</v>
      </c>
    </row>
    <row r="32" spans="1:82" hidden="1" x14ac:dyDescent="0.3">
      <c r="A32" s="134">
        <f>Admin_Nyugat!A31</f>
        <v>0</v>
      </c>
      <c r="B32" s="134">
        <f>Admin_Nyugat!B31</f>
        <v>0</v>
      </c>
      <c r="C32" s="134">
        <f>Admin_Nyugat!C31</f>
        <v>0</v>
      </c>
      <c r="D32" s="134">
        <f>Admin_Nyugat!D31</f>
        <v>0</v>
      </c>
      <c r="E32" s="134">
        <f>Admin_Nyugat!E31</f>
        <v>0</v>
      </c>
      <c r="F32" s="134">
        <f>Admin_Nyugat!F31</f>
        <v>0</v>
      </c>
      <c r="G32" s="134">
        <f>Admin_Nyugat!G31</f>
        <v>0</v>
      </c>
      <c r="H32" s="134">
        <f>Admin_Nyugat!H31</f>
        <v>0</v>
      </c>
      <c r="I32" s="134">
        <f>Admin_Nyugat!I31</f>
        <v>0</v>
      </c>
      <c r="J32" s="134">
        <f>Admin_Nyugat!J31</f>
        <v>0</v>
      </c>
      <c r="K32" s="134">
        <f>Admin_Nyugat!K31</f>
        <v>0</v>
      </c>
      <c r="L32" s="134">
        <f>Admin_Nyugat!L31</f>
        <v>0</v>
      </c>
      <c r="M32" s="134">
        <f>Admin_Nyugat!M31</f>
        <v>0</v>
      </c>
      <c r="N32" s="134">
        <f>Admin_Nyugat!N31</f>
        <v>0</v>
      </c>
      <c r="O32" s="134">
        <f>Admin_Nyugat!O31</f>
        <v>0</v>
      </c>
      <c r="P32" s="134">
        <f>Admin_Nyugat!P31</f>
        <v>0</v>
      </c>
      <c r="Q32" s="134">
        <f>Admin_Nyugat!Q31</f>
        <v>0</v>
      </c>
      <c r="R32" s="105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73">
        <f t="shared" si="14"/>
        <v>0</v>
      </c>
      <c r="AX32" s="4">
        <f t="shared" si="17"/>
        <v>0</v>
      </c>
      <c r="AY32" s="4">
        <f t="shared" si="17"/>
        <v>0</v>
      </c>
      <c r="AZ32" s="4">
        <f t="shared" si="17"/>
        <v>0</v>
      </c>
      <c r="BA32" s="4">
        <f t="shared" si="17"/>
        <v>0</v>
      </c>
      <c r="BB32" s="4">
        <f t="shared" si="17"/>
        <v>0</v>
      </c>
      <c r="BC32" s="4">
        <f t="shared" si="17"/>
        <v>0</v>
      </c>
      <c r="BD32" s="4">
        <f t="shared" si="17"/>
        <v>0</v>
      </c>
      <c r="BE32" s="4">
        <f t="shared" si="17"/>
        <v>0</v>
      </c>
      <c r="BF32" s="4">
        <f t="shared" si="17"/>
        <v>0</v>
      </c>
      <c r="BG32" s="4">
        <f t="shared" si="17"/>
        <v>0</v>
      </c>
      <c r="BH32" s="4">
        <f t="shared" si="17"/>
        <v>0</v>
      </c>
      <c r="BI32" s="4">
        <f t="shared" si="17"/>
        <v>0</v>
      </c>
      <c r="BJ32" s="4">
        <f t="shared" si="17"/>
        <v>0</v>
      </c>
      <c r="BK32" s="4">
        <f t="shared" si="17"/>
        <v>0</v>
      </c>
      <c r="BL32" s="4">
        <f t="shared" si="17"/>
        <v>0</v>
      </c>
      <c r="BM32" s="4">
        <f t="shared" si="17"/>
        <v>0</v>
      </c>
      <c r="BN32" s="4">
        <f t="shared" si="17"/>
        <v>0</v>
      </c>
      <c r="BO32" s="4"/>
      <c r="BP32" s="4">
        <f t="shared" si="18"/>
        <v>0</v>
      </c>
      <c r="BQ32" s="4">
        <f t="shared" si="12"/>
        <v>0</v>
      </c>
      <c r="BR32" s="4">
        <f t="shared" si="18"/>
        <v>0</v>
      </c>
      <c r="BS32" s="4">
        <f t="shared" si="18"/>
        <v>0</v>
      </c>
      <c r="BT32" s="4">
        <f t="shared" si="18"/>
        <v>0</v>
      </c>
      <c r="BU32" s="4">
        <f t="shared" si="18"/>
        <v>0</v>
      </c>
      <c r="BV32" s="4">
        <f t="shared" si="18"/>
        <v>0</v>
      </c>
      <c r="BW32" s="4"/>
      <c r="BX32" s="4">
        <f t="shared" si="18"/>
        <v>0</v>
      </c>
      <c r="BY32" s="4">
        <f t="shared" si="18"/>
        <v>0</v>
      </c>
      <c r="BZ32" s="32">
        <f t="shared" si="18"/>
        <v>0</v>
      </c>
      <c r="CA32" s="31">
        <f t="shared" si="15"/>
        <v>0</v>
      </c>
      <c r="CB32" s="4">
        <f t="shared" si="15"/>
        <v>0</v>
      </c>
      <c r="CC32" s="32">
        <f t="shared" si="15"/>
        <v>0</v>
      </c>
      <c r="CD32" s="366">
        <f t="shared" si="16"/>
        <v>0</v>
      </c>
    </row>
    <row r="33" spans="1:82" hidden="1" x14ac:dyDescent="0.3">
      <c r="A33" s="134">
        <f>Admin_Nyugat!A32</f>
        <v>0</v>
      </c>
      <c r="B33" s="134">
        <f>Admin_Nyugat!B32</f>
        <v>0</v>
      </c>
      <c r="C33" s="134">
        <f>Admin_Nyugat!C32</f>
        <v>0</v>
      </c>
      <c r="D33" s="134">
        <f>Admin_Nyugat!D32</f>
        <v>0</v>
      </c>
      <c r="E33" s="134">
        <f>Admin_Nyugat!E32</f>
        <v>0</v>
      </c>
      <c r="F33" s="134">
        <f>Admin_Nyugat!F32</f>
        <v>0</v>
      </c>
      <c r="G33" s="134">
        <f>Admin_Nyugat!G32</f>
        <v>0</v>
      </c>
      <c r="H33" s="134">
        <f>Admin_Nyugat!H32</f>
        <v>0</v>
      </c>
      <c r="I33" s="134">
        <f>Admin_Nyugat!I32</f>
        <v>0</v>
      </c>
      <c r="J33" s="134">
        <f>Admin_Nyugat!J32</f>
        <v>0</v>
      </c>
      <c r="K33" s="134">
        <f>Admin_Nyugat!K32</f>
        <v>0</v>
      </c>
      <c r="L33" s="134">
        <f>Admin_Nyugat!L32</f>
        <v>0</v>
      </c>
      <c r="M33" s="134">
        <f>Admin_Nyugat!M32</f>
        <v>0</v>
      </c>
      <c r="N33" s="134">
        <f>Admin_Nyugat!N32</f>
        <v>0</v>
      </c>
      <c r="O33" s="134">
        <f>Admin_Nyugat!O32</f>
        <v>0</v>
      </c>
      <c r="P33" s="134">
        <f>Admin_Nyugat!P32</f>
        <v>0</v>
      </c>
      <c r="Q33" s="134">
        <f>Admin_Nyugat!Q32</f>
        <v>0</v>
      </c>
      <c r="R33" s="105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73">
        <f t="shared" si="14"/>
        <v>0</v>
      </c>
      <c r="AX33" s="4">
        <f t="shared" si="17"/>
        <v>0</v>
      </c>
      <c r="AY33" s="4">
        <f t="shared" si="17"/>
        <v>0</v>
      </c>
      <c r="AZ33" s="4">
        <f t="shared" si="17"/>
        <v>0</v>
      </c>
      <c r="BA33" s="4">
        <f t="shared" si="17"/>
        <v>0</v>
      </c>
      <c r="BB33" s="4">
        <f t="shared" si="17"/>
        <v>0</v>
      </c>
      <c r="BC33" s="4">
        <f t="shared" si="17"/>
        <v>0</v>
      </c>
      <c r="BD33" s="4">
        <f t="shared" si="17"/>
        <v>0</v>
      </c>
      <c r="BE33" s="4">
        <f t="shared" si="17"/>
        <v>0</v>
      </c>
      <c r="BF33" s="4">
        <f t="shared" si="17"/>
        <v>0</v>
      </c>
      <c r="BG33" s="4">
        <f t="shared" si="17"/>
        <v>0</v>
      </c>
      <c r="BH33" s="4">
        <f t="shared" si="17"/>
        <v>0</v>
      </c>
      <c r="BI33" s="4">
        <f t="shared" si="17"/>
        <v>0</v>
      </c>
      <c r="BJ33" s="4">
        <f t="shared" si="17"/>
        <v>0</v>
      </c>
      <c r="BK33" s="4">
        <f t="shared" si="17"/>
        <v>0</v>
      </c>
      <c r="BL33" s="4">
        <f t="shared" si="17"/>
        <v>0</v>
      </c>
      <c r="BM33" s="4">
        <f t="shared" si="17"/>
        <v>0</v>
      </c>
      <c r="BN33" s="4">
        <f t="shared" si="17"/>
        <v>0</v>
      </c>
      <c r="BO33" s="4"/>
      <c r="BP33" s="4">
        <f t="shared" si="18"/>
        <v>0</v>
      </c>
      <c r="BQ33" s="4">
        <f t="shared" si="12"/>
        <v>0</v>
      </c>
      <c r="BR33" s="4">
        <f t="shared" si="18"/>
        <v>0</v>
      </c>
      <c r="BS33" s="4">
        <f t="shared" si="18"/>
        <v>0</v>
      </c>
      <c r="BT33" s="4">
        <f t="shared" si="18"/>
        <v>0</v>
      </c>
      <c r="BU33" s="4">
        <f t="shared" si="18"/>
        <v>0</v>
      </c>
      <c r="BV33" s="4">
        <f t="shared" si="18"/>
        <v>0</v>
      </c>
      <c r="BW33" s="4"/>
      <c r="BX33" s="4">
        <f t="shared" si="18"/>
        <v>0</v>
      </c>
      <c r="BY33" s="4">
        <f t="shared" si="18"/>
        <v>0</v>
      </c>
      <c r="BZ33" s="32">
        <f t="shared" si="18"/>
        <v>0</v>
      </c>
      <c r="CA33" s="31">
        <f t="shared" si="15"/>
        <v>0</v>
      </c>
      <c r="CB33" s="4">
        <f t="shared" si="15"/>
        <v>0</v>
      </c>
      <c r="CC33" s="32">
        <f t="shared" si="15"/>
        <v>0</v>
      </c>
      <c r="CD33" s="366">
        <f t="shared" si="16"/>
        <v>0</v>
      </c>
    </row>
    <row r="34" spans="1:82" hidden="1" x14ac:dyDescent="0.3">
      <c r="A34" s="134">
        <f>Admin_Nyugat!A33</f>
        <v>0</v>
      </c>
      <c r="B34" s="134">
        <f>Admin_Nyugat!B33</f>
        <v>0</v>
      </c>
      <c r="C34" s="134">
        <f>Admin_Nyugat!C33</f>
        <v>0</v>
      </c>
      <c r="D34" s="134">
        <f>Admin_Nyugat!D33</f>
        <v>0</v>
      </c>
      <c r="E34" s="134">
        <f>Admin_Nyugat!E33</f>
        <v>0</v>
      </c>
      <c r="F34" s="134">
        <f>Admin_Nyugat!F33</f>
        <v>0</v>
      </c>
      <c r="G34" s="134">
        <f>Admin_Nyugat!G33</f>
        <v>0</v>
      </c>
      <c r="H34" s="134">
        <f>Admin_Nyugat!H33</f>
        <v>0</v>
      </c>
      <c r="I34" s="134">
        <f>Admin_Nyugat!I33</f>
        <v>0</v>
      </c>
      <c r="J34" s="134">
        <f>Admin_Nyugat!J33</f>
        <v>0</v>
      </c>
      <c r="K34" s="134">
        <f>Admin_Nyugat!K33</f>
        <v>0</v>
      </c>
      <c r="L34" s="134">
        <f>Admin_Nyugat!L33</f>
        <v>0</v>
      </c>
      <c r="M34" s="134">
        <f>Admin_Nyugat!M33</f>
        <v>0</v>
      </c>
      <c r="N34" s="134">
        <f>Admin_Nyugat!N33</f>
        <v>0</v>
      </c>
      <c r="O34" s="134">
        <f>Admin_Nyugat!O33</f>
        <v>0</v>
      </c>
      <c r="P34" s="134">
        <f>Admin_Nyugat!P33</f>
        <v>0</v>
      </c>
      <c r="Q34" s="134">
        <f>Admin_Nyugat!Q33</f>
        <v>0</v>
      </c>
      <c r="R34" s="105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73">
        <f t="shared" si="14"/>
        <v>0</v>
      </c>
      <c r="AX34" s="4">
        <f t="shared" si="17"/>
        <v>0</v>
      </c>
      <c r="AY34" s="4">
        <f t="shared" si="17"/>
        <v>0</v>
      </c>
      <c r="AZ34" s="4">
        <f t="shared" si="17"/>
        <v>0</v>
      </c>
      <c r="BA34" s="4">
        <f t="shared" si="17"/>
        <v>0</v>
      </c>
      <c r="BB34" s="4">
        <f t="shared" si="17"/>
        <v>0</v>
      </c>
      <c r="BC34" s="4">
        <f t="shared" si="17"/>
        <v>0</v>
      </c>
      <c r="BD34" s="4">
        <f t="shared" si="17"/>
        <v>0</v>
      </c>
      <c r="BE34" s="4">
        <f t="shared" si="17"/>
        <v>0</v>
      </c>
      <c r="BF34" s="4">
        <f t="shared" si="17"/>
        <v>0</v>
      </c>
      <c r="BG34" s="4">
        <f t="shared" si="17"/>
        <v>0</v>
      </c>
      <c r="BH34" s="4">
        <f t="shared" si="17"/>
        <v>0</v>
      </c>
      <c r="BI34" s="4">
        <f t="shared" si="17"/>
        <v>0</v>
      </c>
      <c r="BJ34" s="4">
        <f t="shared" si="17"/>
        <v>0</v>
      </c>
      <c r="BK34" s="4">
        <f t="shared" si="17"/>
        <v>0</v>
      </c>
      <c r="BL34" s="4">
        <f t="shared" si="17"/>
        <v>0</v>
      </c>
      <c r="BM34" s="4">
        <f t="shared" si="17"/>
        <v>0</v>
      </c>
      <c r="BN34" s="4">
        <f t="shared" si="17"/>
        <v>0</v>
      </c>
      <c r="BO34" s="4"/>
      <c r="BP34" s="4">
        <f t="shared" si="18"/>
        <v>0</v>
      </c>
      <c r="BQ34" s="4">
        <f t="shared" si="12"/>
        <v>0</v>
      </c>
      <c r="BR34" s="4">
        <f t="shared" si="18"/>
        <v>0</v>
      </c>
      <c r="BS34" s="4">
        <f t="shared" si="18"/>
        <v>0</v>
      </c>
      <c r="BT34" s="4">
        <f t="shared" si="18"/>
        <v>0</v>
      </c>
      <c r="BU34" s="4">
        <f t="shared" si="18"/>
        <v>0</v>
      </c>
      <c r="BV34" s="4">
        <f t="shared" si="18"/>
        <v>0</v>
      </c>
      <c r="BW34" s="4"/>
      <c r="BX34" s="4">
        <f t="shared" si="18"/>
        <v>0</v>
      </c>
      <c r="BY34" s="4">
        <f t="shared" si="18"/>
        <v>0</v>
      </c>
      <c r="BZ34" s="32">
        <f t="shared" si="18"/>
        <v>0</v>
      </c>
      <c r="CA34" s="31">
        <f t="shared" ref="CA34:CC61" si="19">COUNTIF($R34:$AV34,CA$4)</f>
        <v>0</v>
      </c>
      <c r="CB34" s="4">
        <f t="shared" si="19"/>
        <v>0</v>
      </c>
      <c r="CC34" s="32">
        <f t="shared" si="19"/>
        <v>0</v>
      </c>
      <c r="CD34" s="366">
        <f t="shared" si="16"/>
        <v>0</v>
      </c>
    </row>
    <row r="35" spans="1:82" hidden="1" x14ac:dyDescent="0.3">
      <c r="A35" s="134">
        <f>Admin_Nyugat!A34</f>
        <v>0</v>
      </c>
      <c r="B35" s="134">
        <f>Admin_Nyugat!B34</f>
        <v>0</v>
      </c>
      <c r="C35" s="134">
        <f>Admin_Nyugat!C34</f>
        <v>0</v>
      </c>
      <c r="D35" s="134">
        <f>Admin_Nyugat!D34</f>
        <v>0</v>
      </c>
      <c r="E35" s="134">
        <f>Admin_Nyugat!E34</f>
        <v>0</v>
      </c>
      <c r="F35" s="134">
        <f>Admin_Nyugat!F34</f>
        <v>0</v>
      </c>
      <c r="G35" s="134">
        <f>Admin_Nyugat!G34</f>
        <v>0</v>
      </c>
      <c r="H35" s="134">
        <f>Admin_Nyugat!H34</f>
        <v>0</v>
      </c>
      <c r="I35" s="134">
        <f>Admin_Nyugat!I34</f>
        <v>0</v>
      </c>
      <c r="J35" s="134">
        <f>Admin_Nyugat!J34</f>
        <v>0</v>
      </c>
      <c r="K35" s="134">
        <f>Admin_Nyugat!K34</f>
        <v>0</v>
      </c>
      <c r="L35" s="134">
        <f>Admin_Nyugat!L34</f>
        <v>0</v>
      </c>
      <c r="M35" s="134">
        <f>Admin_Nyugat!M34</f>
        <v>0</v>
      </c>
      <c r="N35" s="134">
        <f>Admin_Nyugat!N34</f>
        <v>0</v>
      </c>
      <c r="O35" s="134">
        <f>Admin_Nyugat!O34</f>
        <v>0</v>
      </c>
      <c r="P35" s="134">
        <f>Admin_Nyugat!P34</f>
        <v>0</v>
      </c>
      <c r="Q35" s="134">
        <f>Admin_Nyugat!Q34</f>
        <v>0</v>
      </c>
      <c r="R35" s="105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73">
        <f t="shared" si="14"/>
        <v>0</v>
      </c>
      <c r="AX35" s="4">
        <f t="shared" si="17"/>
        <v>0</v>
      </c>
      <c r="AY35" s="4">
        <f t="shared" si="17"/>
        <v>0</v>
      </c>
      <c r="AZ35" s="4">
        <f t="shared" si="17"/>
        <v>0</v>
      </c>
      <c r="BA35" s="4">
        <f t="shared" si="17"/>
        <v>0</v>
      </c>
      <c r="BB35" s="4">
        <f t="shared" si="17"/>
        <v>0</v>
      </c>
      <c r="BC35" s="4">
        <f t="shared" si="17"/>
        <v>0</v>
      </c>
      <c r="BD35" s="4">
        <f t="shared" si="17"/>
        <v>0</v>
      </c>
      <c r="BE35" s="4">
        <f t="shared" si="17"/>
        <v>0</v>
      </c>
      <c r="BF35" s="4">
        <f t="shared" si="17"/>
        <v>0</v>
      </c>
      <c r="BG35" s="4">
        <f t="shared" si="17"/>
        <v>0</v>
      </c>
      <c r="BH35" s="4">
        <f t="shared" si="17"/>
        <v>0</v>
      </c>
      <c r="BI35" s="4">
        <f t="shared" si="17"/>
        <v>0</v>
      </c>
      <c r="BJ35" s="4">
        <f t="shared" si="17"/>
        <v>0</v>
      </c>
      <c r="BK35" s="4">
        <f t="shared" si="17"/>
        <v>0</v>
      </c>
      <c r="BL35" s="4">
        <f t="shared" si="17"/>
        <v>0</v>
      </c>
      <c r="BM35" s="4">
        <f t="shared" si="17"/>
        <v>0</v>
      </c>
      <c r="BN35" s="4">
        <f t="shared" si="17"/>
        <v>0</v>
      </c>
      <c r="BO35" s="4"/>
      <c r="BP35" s="4">
        <f t="shared" si="18"/>
        <v>0</v>
      </c>
      <c r="BQ35" s="4">
        <f t="shared" si="12"/>
        <v>0</v>
      </c>
      <c r="BR35" s="4">
        <f t="shared" si="18"/>
        <v>0</v>
      </c>
      <c r="BS35" s="4">
        <f t="shared" si="18"/>
        <v>0</v>
      </c>
      <c r="BT35" s="4">
        <f t="shared" si="18"/>
        <v>0</v>
      </c>
      <c r="BU35" s="4">
        <f t="shared" si="18"/>
        <v>0</v>
      </c>
      <c r="BV35" s="4">
        <f t="shared" si="18"/>
        <v>0</v>
      </c>
      <c r="BW35" s="4"/>
      <c r="BX35" s="4">
        <f t="shared" si="18"/>
        <v>0</v>
      </c>
      <c r="BY35" s="4">
        <f t="shared" si="18"/>
        <v>0</v>
      </c>
      <c r="BZ35" s="32">
        <f t="shared" si="18"/>
        <v>0</v>
      </c>
      <c r="CA35" s="31">
        <f t="shared" si="19"/>
        <v>0</v>
      </c>
      <c r="CB35" s="4">
        <f t="shared" si="19"/>
        <v>0</v>
      </c>
      <c r="CC35" s="32">
        <f t="shared" si="19"/>
        <v>0</v>
      </c>
      <c r="CD35" s="366">
        <f t="shared" si="16"/>
        <v>0</v>
      </c>
    </row>
    <row r="36" spans="1:82" hidden="1" x14ac:dyDescent="0.3">
      <c r="A36" s="134">
        <f>Admin_Nyugat!A35</f>
        <v>0</v>
      </c>
      <c r="B36" s="134">
        <f>Admin_Nyugat!B35</f>
        <v>0</v>
      </c>
      <c r="C36" s="134">
        <f>Admin_Nyugat!C35</f>
        <v>0</v>
      </c>
      <c r="D36" s="134">
        <f>Admin_Nyugat!D35</f>
        <v>0</v>
      </c>
      <c r="E36" s="134">
        <f>Admin_Nyugat!E35</f>
        <v>0</v>
      </c>
      <c r="F36" s="134">
        <f>Admin_Nyugat!F35</f>
        <v>0</v>
      </c>
      <c r="G36" s="134">
        <f>Admin_Nyugat!G35</f>
        <v>0</v>
      </c>
      <c r="H36" s="134">
        <f>Admin_Nyugat!H35</f>
        <v>0</v>
      </c>
      <c r="I36" s="134">
        <f>Admin_Nyugat!I35</f>
        <v>0</v>
      </c>
      <c r="J36" s="134">
        <f>Admin_Nyugat!J35</f>
        <v>0</v>
      </c>
      <c r="K36" s="134">
        <f>Admin_Nyugat!K35</f>
        <v>0</v>
      </c>
      <c r="L36" s="134">
        <f>Admin_Nyugat!L35</f>
        <v>0</v>
      </c>
      <c r="M36" s="134">
        <f>Admin_Nyugat!M35</f>
        <v>0</v>
      </c>
      <c r="N36" s="134">
        <f>Admin_Nyugat!N35</f>
        <v>0</v>
      </c>
      <c r="O36" s="134">
        <f>Admin_Nyugat!O35</f>
        <v>0</v>
      </c>
      <c r="P36" s="134">
        <f>Admin_Nyugat!P35</f>
        <v>0</v>
      </c>
      <c r="Q36" s="134">
        <f>Admin_Nyugat!Q35</f>
        <v>0</v>
      </c>
      <c r="R36" s="105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73">
        <f t="shared" si="14"/>
        <v>0</v>
      </c>
      <c r="AX36" s="4">
        <f t="shared" ref="AX36:BM36" si="20">COUNTIF($R36:$AV36,AX$3)</f>
        <v>0</v>
      </c>
      <c r="AY36" s="4">
        <f t="shared" si="20"/>
        <v>0</v>
      </c>
      <c r="AZ36" s="4">
        <f t="shared" si="20"/>
        <v>0</v>
      </c>
      <c r="BA36" s="4">
        <f t="shared" si="20"/>
        <v>0</v>
      </c>
      <c r="BB36" s="4">
        <f t="shared" si="20"/>
        <v>0</v>
      </c>
      <c r="BC36" s="4">
        <f t="shared" si="20"/>
        <v>0</v>
      </c>
      <c r="BD36" s="4">
        <f t="shared" si="20"/>
        <v>0</v>
      </c>
      <c r="BE36" s="4">
        <f t="shared" si="20"/>
        <v>0</v>
      </c>
      <c r="BF36" s="4">
        <f t="shared" si="20"/>
        <v>0</v>
      </c>
      <c r="BG36" s="4">
        <f t="shared" si="20"/>
        <v>0</v>
      </c>
      <c r="BH36" s="4">
        <f t="shared" si="20"/>
        <v>0</v>
      </c>
      <c r="BI36" s="4">
        <f t="shared" si="20"/>
        <v>0</v>
      </c>
      <c r="BJ36" s="4">
        <f t="shared" si="20"/>
        <v>0</v>
      </c>
      <c r="BK36" s="4">
        <f t="shared" si="20"/>
        <v>0</v>
      </c>
      <c r="BL36" s="4">
        <f t="shared" si="20"/>
        <v>0</v>
      </c>
      <c r="BM36" s="4">
        <f t="shared" si="20"/>
        <v>0</v>
      </c>
      <c r="BN36" s="4">
        <f t="shared" ref="AX36:BN51" si="21">COUNTIF($R36:$AV36,BN$3)</f>
        <v>0</v>
      </c>
      <c r="BO36" s="4"/>
      <c r="BP36" s="4">
        <f t="shared" si="18"/>
        <v>0</v>
      </c>
      <c r="BQ36" s="4">
        <f t="shared" si="12"/>
        <v>0</v>
      </c>
      <c r="BR36" s="4">
        <f t="shared" si="18"/>
        <v>0</v>
      </c>
      <c r="BS36" s="4">
        <f t="shared" si="18"/>
        <v>0</v>
      </c>
      <c r="BT36" s="4">
        <f t="shared" si="18"/>
        <v>0</v>
      </c>
      <c r="BU36" s="4">
        <f t="shared" si="18"/>
        <v>0</v>
      </c>
      <c r="BV36" s="4">
        <f t="shared" si="18"/>
        <v>0</v>
      </c>
      <c r="BW36" s="4"/>
      <c r="BX36" s="4">
        <f t="shared" si="18"/>
        <v>0</v>
      </c>
      <c r="BY36" s="4">
        <f t="shared" si="18"/>
        <v>0</v>
      </c>
      <c r="BZ36" s="32">
        <f t="shared" si="18"/>
        <v>0</v>
      </c>
      <c r="CA36" s="31">
        <f t="shared" si="19"/>
        <v>0</v>
      </c>
      <c r="CB36" s="4">
        <f t="shared" si="19"/>
        <v>0</v>
      </c>
      <c r="CC36" s="32">
        <f t="shared" si="19"/>
        <v>0</v>
      </c>
      <c r="CD36" s="366">
        <f t="shared" si="16"/>
        <v>0</v>
      </c>
    </row>
    <row r="37" spans="1:82" hidden="1" x14ac:dyDescent="0.3">
      <c r="A37" s="134">
        <f>Admin_Nyugat!A36</f>
        <v>0</v>
      </c>
      <c r="B37" s="134">
        <f>Admin_Nyugat!B36</f>
        <v>0</v>
      </c>
      <c r="C37" s="134">
        <f>Admin_Nyugat!C36</f>
        <v>0</v>
      </c>
      <c r="D37" s="134">
        <f>Admin_Nyugat!D36</f>
        <v>0</v>
      </c>
      <c r="E37" s="134">
        <f>Admin_Nyugat!E36</f>
        <v>0</v>
      </c>
      <c r="F37" s="134">
        <f>Admin_Nyugat!F36</f>
        <v>0</v>
      </c>
      <c r="G37" s="134">
        <f>Admin_Nyugat!G36</f>
        <v>0</v>
      </c>
      <c r="H37" s="134">
        <f>Admin_Nyugat!H36</f>
        <v>0</v>
      </c>
      <c r="I37" s="134">
        <f>Admin_Nyugat!I36</f>
        <v>0</v>
      </c>
      <c r="J37" s="134">
        <f>Admin_Nyugat!J36</f>
        <v>0</v>
      </c>
      <c r="K37" s="134">
        <f>Admin_Nyugat!K36</f>
        <v>0</v>
      </c>
      <c r="L37" s="134">
        <f>Admin_Nyugat!L36</f>
        <v>0</v>
      </c>
      <c r="M37" s="134">
        <f>Admin_Nyugat!M36</f>
        <v>0</v>
      </c>
      <c r="N37" s="134">
        <f>Admin_Nyugat!N36</f>
        <v>0</v>
      </c>
      <c r="O37" s="134">
        <f>Admin_Nyugat!O36</f>
        <v>0</v>
      </c>
      <c r="P37" s="134">
        <f>Admin_Nyugat!P36</f>
        <v>0</v>
      </c>
      <c r="Q37" s="134">
        <f>Admin_Nyugat!Q36</f>
        <v>0</v>
      </c>
      <c r="R37" s="105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73">
        <f t="shared" si="14"/>
        <v>0</v>
      </c>
      <c r="AX37" s="4">
        <f t="shared" si="21"/>
        <v>0</v>
      </c>
      <c r="AY37" s="4">
        <f t="shared" si="21"/>
        <v>0</v>
      </c>
      <c r="AZ37" s="4">
        <f t="shared" si="21"/>
        <v>0</v>
      </c>
      <c r="BA37" s="4">
        <f t="shared" si="21"/>
        <v>0</v>
      </c>
      <c r="BB37" s="4">
        <f t="shared" si="21"/>
        <v>0</v>
      </c>
      <c r="BC37" s="4">
        <f t="shared" si="21"/>
        <v>0</v>
      </c>
      <c r="BD37" s="4">
        <f t="shared" si="21"/>
        <v>0</v>
      </c>
      <c r="BE37" s="4">
        <f t="shared" si="21"/>
        <v>0</v>
      </c>
      <c r="BF37" s="4">
        <f t="shared" si="21"/>
        <v>0</v>
      </c>
      <c r="BG37" s="4">
        <f t="shared" si="21"/>
        <v>0</v>
      </c>
      <c r="BH37" s="4">
        <f t="shared" si="21"/>
        <v>0</v>
      </c>
      <c r="BI37" s="4">
        <f t="shared" si="21"/>
        <v>0</v>
      </c>
      <c r="BJ37" s="4">
        <f t="shared" si="21"/>
        <v>0</v>
      </c>
      <c r="BK37" s="4">
        <f t="shared" si="21"/>
        <v>0</v>
      </c>
      <c r="BL37" s="4">
        <f t="shared" si="21"/>
        <v>0</v>
      </c>
      <c r="BM37" s="4">
        <f t="shared" si="21"/>
        <v>0</v>
      </c>
      <c r="BN37" s="4">
        <f t="shared" si="21"/>
        <v>0</v>
      </c>
      <c r="BO37" s="4"/>
      <c r="BP37" s="4">
        <f t="shared" si="18"/>
        <v>0</v>
      </c>
      <c r="BQ37" s="4">
        <f t="shared" si="12"/>
        <v>0</v>
      </c>
      <c r="BR37" s="4">
        <f t="shared" si="18"/>
        <v>0</v>
      </c>
      <c r="BS37" s="4">
        <f t="shared" si="18"/>
        <v>0</v>
      </c>
      <c r="BT37" s="4">
        <f t="shared" si="18"/>
        <v>0</v>
      </c>
      <c r="BU37" s="4">
        <f t="shared" si="18"/>
        <v>0</v>
      </c>
      <c r="BV37" s="4">
        <f t="shared" si="18"/>
        <v>0</v>
      </c>
      <c r="BW37" s="4"/>
      <c r="BX37" s="4">
        <f t="shared" si="18"/>
        <v>0</v>
      </c>
      <c r="BY37" s="4">
        <f t="shared" si="18"/>
        <v>0</v>
      </c>
      <c r="BZ37" s="32">
        <f t="shared" si="18"/>
        <v>0</v>
      </c>
      <c r="CA37" s="31">
        <f t="shared" si="19"/>
        <v>0</v>
      </c>
      <c r="CB37" s="4">
        <f t="shared" si="19"/>
        <v>0</v>
      </c>
      <c r="CC37" s="32">
        <f t="shared" si="19"/>
        <v>0</v>
      </c>
      <c r="CD37" s="366">
        <f t="shared" si="16"/>
        <v>0</v>
      </c>
    </row>
    <row r="38" spans="1:82" hidden="1" x14ac:dyDescent="0.3">
      <c r="A38" s="134">
        <f>Admin_Nyugat!A37</f>
        <v>0</v>
      </c>
      <c r="B38" s="134">
        <f>Admin_Nyugat!B37</f>
        <v>0</v>
      </c>
      <c r="C38" s="134">
        <f>Admin_Nyugat!C37</f>
        <v>0</v>
      </c>
      <c r="D38" s="134">
        <f>Admin_Nyugat!D37</f>
        <v>0</v>
      </c>
      <c r="E38" s="134">
        <f>Admin_Nyugat!E37</f>
        <v>0</v>
      </c>
      <c r="F38" s="134">
        <f>Admin_Nyugat!F37</f>
        <v>0</v>
      </c>
      <c r="G38" s="134">
        <f>Admin_Nyugat!G37</f>
        <v>0</v>
      </c>
      <c r="H38" s="134">
        <f>Admin_Nyugat!H37</f>
        <v>0</v>
      </c>
      <c r="I38" s="134">
        <f>Admin_Nyugat!I37</f>
        <v>0</v>
      </c>
      <c r="J38" s="134">
        <f>Admin_Nyugat!J37</f>
        <v>0</v>
      </c>
      <c r="K38" s="134">
        <f>Admin_Nyugat!K37</f>
        <v>0</v>
      </c>
      <c r="L38" s="134">
        <f>Admin_Nyugat!L37</f>
        <v>0</v>
      </c>
      <c r="M38" s="134">
        <f>Admin_Nyugat!M37</f>
        <v>0</v>
      </c>
      <c r="N38" s="134">
        <f>Admin_Nyugat!N37</f>
        <v>0</v>
      </c>
      <c r="O38" s="134">
        <f>Admin_Nyugat!O37</f>
        <v>0</v>
      </c>
      <c r="P38" s="134">
        <f>Admin_Nyugat!P37</f>
        <v>0</v>
      </c>
      <c r="Q38" s="134">
        <f>Admin_Nyugat!Q37</f>
        <v>0</v>
      </c>
      <c r="R38" s="105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73">
        <f t="shared" si="14"/>
        <v>0</v>
      </c>
      <c r="AX38" s="4">
        <f t="shared" si="21"/>
        <v>0</v>
      </c>
      <c r="AY38" s="4">
        <f t="shared" si="21"/>
        <v>0</v>
      </c>
      <c r="AZ38" s="4">
        <f t="shared" si="21"/>
        <v>0</v>
      </c>
      <c r="BA38" s="4">
        <f t="shared" si="21"/>
        <v>0</v>
      </c>
      <c r="BB38" s="4">
        <f t="shared" si="21"/>
        <v>0</v>
      </c>
      <c r="BC38" s="4">
        <f t="shared" si="21"/>
        <v>0</v>
      </c>
      <c r="BD38" s="4">
        <f t="shared" si="21"/>
        <v>0</v>
      </c>
      <c r="BE38" s="4">
        <f t="shared" si="21"/>
        <v>0</v>
      </c>
      <c r="BF38" s="4">
        <f t="shared" si="21"/>
        <v>0</v>
      </c>
      <c r="BG38" s="4">
        <f t="shared" si="21"/>
        <v>0</v>
      </c>
      <c r="BH38" s="4">
        <f t="shared" si="21"/>
        <v>0</v>
      </c>
      <c r="BI38" s="4">
        <f t="shared" si="21"/>
        <v>0</v>
      </c>
      <c r="BJ38" s="4">
        <f t="shared" si="21"/>
        <v>0</v>
      </c>
      <c r="BK38" s="4">
        <f t="shared" si="21"/>
        <v>0</v>
      </c>
      <c r="BL38" s="4">
        <f t="shared" si="21"/>
        <v>0</v>
      </c>
      <c r="BM38" s="4">
        <f t="shared" si="21"/>
        <v>0</v>
      </c>
      <c r="BN38" s="4">
        <f t="shared" si="21"/>
        <v>0</v>
      </c>
      <c r="BO38" s="4"/>
      <c r="BP38" s="4">
        <f t="shared" si="18"/>
        <v>0</v>
      </c>
      <c r="BQ38" s="4">
        <f t="shared" si="12"/>
        <v>0</v>
      </c>
      <c r="BR38" s="4">
        <f t="shared" si="18"/>
        <v>0</v>
      </c>
      <c r="BS38" s="4">
        <f t="shared" si="18"/>
        <v>0</v>
      </c>
      <c r="BT38" s="4">
        <f t="shared" si="18"/>
        <v>0</v>
      </c>
      <c r="BU38" s="4">
        <f t="shared" si="18"/>
        <v>0</v>
      </c>
      <c r="BV38" s="4">
        <f t="shared" si="18"/>
        <v>0</v>
      </c>
      <c r="BW38" s="4"/>
      <c r="BX38" s="4">
        <f t="shared" si="18"/>
        <v>0</v>
      </c>
      <c r="BY38" s="4">
        <f t="shared" si="18"/>
        <v>0</v>
      </c>
      <c r="BZ38" s="32">
        <f t="shared" si="18"/>
        <v>0</v>
      </c>
      <c r="CA38" s="31">
        <f t="shared" si="19"/>
        <v>0</v>
      </c>
      <c r="CB38" s="4">
        <f t="shared" si="19"/>
        <v>0</v>
      </c>
      <c r="CC38" s="32">
        <f t="shared" si="19"/>
        <v>0</v>
      </c>
      <c r="CD38" s="366">
        <f t="shared" si="16"/>
        <v>0</v>
      </c>
    </row>
    <row r="39" spans="1:82" hidden="1" x14ac:dyDescent="0.3">
      <c r="A39" s="134">
        <f>Admin_Nyugat!A38</f>
        <v>0</v>
      </c>
      <c r="B39" s="134">
        <f>Admin_Nyugat!B38</f>
        <v>0</v>
      </c>
      <c r="C39" s="134">
        <f>Admin_Nyugat!C38</f>
        <v>0</v>
      </c>
      <c r="D39" s="134">
        <f>Admin_Nyugat!D38</f>
        <v>0</v>
      </c>
      <c r="E39" s="134">
        <f>Admin_Nyugat!E38</f>
        <v>0</v>
      </c>
      <c r="F39" s="134">
        <f>Admin_Nyugat!F38</f>
        <v>0</v>
      </c>
      <c r="G39" s="134">
        <f>Admin_Nyugat!G38</f>
        <v>0</v>
      </c>
      <c r="H39" s="134">
        <f>Admin_Nyugat!H38</f>
        <v>0</v>
      </c>
      <c r="I39" s="134">
        <f>Admin_Nyugat!I38</f>
        <v>0</v>
      </c>
      <c r="J39" s="134">
        <f>Admin_Nyugat!J38</f>
        <v>0</v>
      </c>
      <c r="K39" s="134">
        <f>Admin_Nyugat!K38</f>
        <v>0</v>
      </c>
      <c r="L39" s="134">
        <f>Admin_Nyugat!L38</f>
        <v>0</v>
      </c>
      <c r="M39" s="134">
        <f>Admin_Nyugat!M38</f>
        <v>0</v>
      </c>
      <c r="N39" s="134">
        <f>Admin_Nyugat!N38</f>
        <v>0</v>
      </c>
      <c r="O39" s="134">
        <f>Admin_Nyugat!O38</f>
        <v>0</v>
      </c>
      <c r="P39" s="134">
        <f>Admin_Nyugat!P38</f>
        <v>0</v>
      </c>
      <c r="Q39" s="134">
        <f>Admin_Nyugat!Q38</f>
        <v>0</v>
      </c>
      <c r="R39" s="105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73">
        <f t="shared" si="14"/>
        <v>0</v>
      </c>
      <c r="AX39" s="4">
        <f t="shared" si="21"/>
        <v>0</v>
      </c>
      <c r="AY39" s="4">
        <f t="shared" si="21"/>
        <v>0</v>
      </c>
      <c r="AZ39" s="4">
        <f t="shared" si="21"/>
        <v>0</v>
      </c>
      <c r="BA39" s="4">
        <f t="shared" si="21"/>
        <v>0</v>
      </c>
      <c r="BB39" s="4">
        <f t="shared" si="21"/>
        <v>0</v>
      </c>
      <c r="BC39" s="4">
        <f t="shared" si="21"/>
        <v>0</v>
      </c>
      <c r="BD39" s="4">
        <f t="shared" si="21"/>
        <v>0</v>
      </c>
      <c r="BE39" s="4">
        <f t="shared" si="21"/>
        <v>0</v>
      </c>
      <c r="BF39" s="4">
        <f t="shared" si="21"/>
        <v>0</v>
      </c>
      <c r="BG39" s="4">
        <f t="shared" si="21"/>
        <v>0</v>
      </c>
      <c r="BH39" s="4">
        <f t="shared" si="21"/>
        <v>0</v>
      </c>
      <c r="BI39" s="4">
        <f t="shared" si="21"/>
        <v>0</v>
      </c>
      <c r="BJ39" s="4">
        <f t="shared" si="21"/>
        <v>0</v>
      </c>
      <c r="BK39" s="4">
        <f t="shared" si="21"/>
        <v>0</v>
      </c>
      <c r="BL39" s="4">
        <f t="shared" si="21"/>
        <v>0</v>
      </c>
      <c r="BM39" s="4">
        <f t="shared" si="21"/>
        <v>0</v>
      </c>
      <c r="BN39" s="4">
        <f t="shared" si="21"/>
        <v>0</v>
      </c>
      <c r="BO39" s="4"/>
      <c r="BP39" s="4">
        <f t="shared" si="18"/>
        <v>0</v>
      </c>
      <c r="BQ39" s="4">
        <f t="shared" si="12"/>
        <v>0</v>
      </c>
      <c r="BR39" s="4">
        <f t="shared" si="18"/>
        <v>0</v>
      </c>
      <c r="BS39" s="4">
        <f t="shared" si="18"/>
        <v>0</v>
      </c>
      <c r="BT39" s="4">
        <f t="shared" si="18"/>
        <v>0</v>
      </c>
      <c r="BU39" s="4">
        <f t="shared" si="18"/>
        <v>0</v>
      </c>
      <c r="BV39" s="4">
        <f t="shared" si="18"/>
        <v>0</v>
      </c>
      <c r="BW39" s="4"/>
      <c r="BX39" s="4">
        <f t="shared" si="18"/>
        <v>0</v>
      </c>
      <c r="BY39" s="4">
        <f t="shared" si="18"/>
        <v>0</v>
      </c>
      <c r="BZ39" s="32">
        <f t="shared" si="18"/>
        <v>0</v>
      </c>
      <c r="CA39" s="31">
        <f t="shared" si="19"/>
        <v>0</v>
      </c>
      <c r="CB39" s="4">
        <f t="shared" si="19"/>
        <v>0</v>
      </c>
      <c r="CC39" s="32">
        <f t="shared" si="19"/>
        <v>0</v>
      </c>
      <c r="CD39" s="366">
        <f t="shared" si="16"/>
        <v>0</v>
      </c>
    </row>
    <row r="40" spans="1:82" hidden="1" x14ac:dyDescent="0.3">
      <c r="A40" s="134">
        <f>Admin_Nyugat!A39</f>
        <v>0</v>
      </c>
      <c r="B40" s="134">
        <f>Admin_Nyugat!B39</f>
        <v>0</v>
      </c>
      <c r="C40" s="134">
        <f>Admin_Nyugat!C39</f>
        <v>0</v>
      </c>
      <c r="D40" s="134">
        <f>Admin_Nyugat!D39</f>
        <v>0</v>
      </c>
      <c r="E40" s="134">
        <f>Admin_Nyugat!E39</f>
        <v>0</v>
      </c>
      <c r="F40" s="134">
        <f>Admin_Nyugat!F39</f>
        <v>0</v>
      </c>
      <c r="G40" s="134">
        <f>Admin_Nyugat!G39</f>
        <v>0</v>
      </c>
      <c r="H40" s="134">
        <f>Admin_Nyugat!H39</f>
        <v>0</v>
      </c>
      <c r="I40" s="134">
        <f>Admin_Nyugat!I39</f>
        <v>0</v>
      </c>
      <c r="J40" s="134">
        <f>Admin_Nyugat!J39</f>
        <v>0</v>
      </c>
      <c r="K40" s="134">
        <f>Admin_Nyugat!K39</f>
        <v>0</v>
      </c>
      <c r="L40" s="134">
        <f>Admin_Nyugat!L39</f>
        <v>0</v>
      </c>
      <c r="M40" s="134">
        <f>Admin_Nyugat!M39</f>
        <v>0</v>
      </c>
      <c r="N40" s="134">
        <f>Admin_Nyugat!N39</f>
        <v>0</v>
      </c>
      <c r="O40" s="134">
        <f>Admin_Nyugat!O39</f>
        <v>0</v>
      </c>
      <c r="P40" s="134">
        <f>Admin_Nyugat!P39</f>
        <v>0</v>
      </c>
      <c r="Q40" s="134">
        <f>Admin_Nyugat!Q39</f>
        <v>0</v>
      </c>
      <c r="R40" s="105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73">
        <f t="shared" si="14"/>
        <v>0</v>
      </c>
      <c r="AX40" s="4">
        <f t="shared" si="21"/>
        <v>0</v>
      </c>
      <c r="AY40" s="4">
        <f t="shared" si="21"/>
        <v>0</v>
      </c>
      <c r="AZ40" s="4">
        <f t="shared" si="21"/>
        <v>0</v>
      </c>
      <c r="BA40" s="4">
        <f t="shared" si="21"/>
        <v>0</v>
      </c>
      <c r="BB40" s="4">
        <f t="shared" si="21"/>
        <v>0</v>
      </c>
      <c r="BC40" s="4">
        <f t="shared" si="21"/>
        <v>0</v>
      </c>
      <c r="BD40" s="4">
        <f t="shared" si="21"/>
        <v>0</v>
      </c>
      <c r="BE40" s="4">
        <f t="shared" si="21"/>
        <v>0</v>
      </c>
      <c r="BF40" s="4">
        <f t="shared" si="21"/>
        <v>0</v>
      </c>
      <c r="BG40" s="4">
        <f t="shared" si="21"/>
        <v>0</v>
      </c>
      <c r="BH40" s="4">
        <f t="shared" si="21"/>
        <v>0</v>
      </c>
      <c r="BI40" s="4">
        <f t="shared" si="21"/>
        <v>0</v>
      </c>
      <c r="BJ40" s="4">
        <f t="shared" si="21"/>
        <v>0</v>
      </c>
      <c r="BK40" s="4">
        <f t="shared" si="21"/>
        <v>0</v>
      </c>
      <c r="BL40" s="4">
        <f t="shared" si="21"/>
        <v>0</v>
      </c>
      <c r="BM40" s="4">
        <f t="shared" si="21"/>
        <v>0</v>
      </c>
      <c r="BN40" s="4">
        <f t="shared" si="21"/>
        <v>0</v>
      </c>
      <c r="BO40" s="4"/>
      <c r="BP40" s="4">
        <f t="shared" si="18"/>
        <v>0</v>
      </c>
      <c r="BQ40" s="4">
        <f t="shared" si="12"/>
        <v>0</v>
      </c>
      <c r="BR40" s="4">
        <f t="shared" si="18"/>
        <v>0</v>
      </c>
      <c r="BS40" s="4">
        <f t="shared" si="18"/>
        <v>0</v>
      </c>
      <c r="BT40" s="4">
        <f t="shared" si="18"/>
        <v>0</v>
      </c>
      <c r="BU40" s="4">
        <f t="shared" si="18"/>
        <v>0</v>
      </c>
      <c r="BV40" s="4">
        <f t="shared" si="18"/>
        <v>0</v>
      </c>
      <c r="BW40" s="4"/>
      <c r="BX40" s="4">
        <f t="shared" si="18"/>
        <v>0</v>
      </c>
      <c r="BY40" s="4">
        <f t="shared" si="18"/>
        <v>0</v>
      </c>
      <c r="BZ40" s="32">
        <f t="shared" si="18"/>
        <v>0</v>
      </c>
      <c r="CA40" s="31">
        <f t="shared" si="19"/>
        <v>0</v>
      </c>
      <c r="CB40" s="4">
        <f t="shared" si="19"/>
        <v>0</v>
      </c>
      <c r="CC40" s="32">
        <f t="shared" si="19"/>
        <v>0</v>
      </c>
      <c r="CD40" s="366">
        <f t="shared" si="16"/>
        <v>0</v>
      </c>
    </row>
    <row r="41" spans="1:82" hidden="1" x14ac:dyDescent="0.3">
      <c r="A41" s="134">
        <f>Admin_Nyugat!A40</f>
        <v>0</v>
      </c>
      <c r="B41" s="134">
        <f>Admin_Nyugat!B40</f>
        <v>0</v>
      </c>
      <c r="C41" s="134">
        <f>Admin_Nyugat!C40</f>
        <v>0</v>
      </c>
      <c r="D41" s="134">
        <f>Admin_Nyugat!D40</f>
        <v>0</v>
      </c>
      <c r="E41" s="134">
        <f>Admin_Nyugat!E40</f>
        <v>0</v>
      </c>
      <c r="F41" s="134">
        <f>Admin_Nyugat!F40</f>
        <v>0</v>
      </c>
      <c r="G41" s="134">
        <f>Admin_Nyugat!G40</f>
        <v>0</v>
      </c>
      <c r="H41" s="134">
        <f>Admin_Nyugat!H40</f>
        <v>0</v>
      </c>
      <c r="I41" s="134">
        <f>Admin_Nyugat!I40</f>
        <v>0</v>
      </c>
      <c r="J41" s="134">
        <f>Admin_Nyugat!J40</f>
        <v>0</v>
      </c>
      <c r="K41" s="134">
        <f>Admin_Nyugat!K40</f>
        <v>0</v>
      </c>
      <c r="L41" s="134">
        <f>Admin_Nyugat!L40</f>
        <v>0</v>
      </c>
      <c r="M41" s="134">
        <f>Admin_Nyugat!M40</f>
        <v>0</v>
      </c>
      <c r="N41" s="134">
        <f>Admin_Nyugat!N40</f>
        <v>0</v>
      </c>
      <c r="O41" s="134">
        <f>Admin_Nyugat!O40</f>
        <v>0</v>
      </c>
      <c r="P41" s="134">
        <f>Admin_Nyugat!P40</f>
        <v>0</v>
      </c>
      <c r="Q41" s="134">
        <f>Admin_Nyugat!Q40</f>
        <v>0</v>
      </c>
      <c r="R41" s="105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73">
        <f t="shared" si="14"/>
        <v>0</v>
      </c>
      <c r="AX41" s="4">
        <f t="shared" si="21"/>
        <v>0</v>
      </c>
      <c r="AY41" s="4">
        <f t="shared" si="21"/>
        <v>0</v>
      </c>
      <c r="AZ41" s="4">
        <f t="shared" si="21"/>
        <v>0</v>
      </c>
      <c r="BA41" s="4">
        <f t="shared" si="21"/>
        <v>0</v>
      </c>
      <c r="BB41" s="4">
        <f t="shared" si="21"/>
        <v>0</v>
      </c>
      <c r="BC41" s="4">
        <f t="shared" si="21"/>
        <v>0</v>
      </c>
      <c r="BD41" s="4">
        <f t="shared" si="21"/>
        <v>0</v>
      </c>
      <c r="BE41" s="4">
        <f t="shared" si="21"/>
        <v>0</v>
      </c>
      <c r="BF41" s="4">
        <f t="shared" si="21"/>
        <v>0</v>
      </c>
      <c r="BG41" s="4">
        <f t="shared" si="21"/>
        <v>0</v>
      </c>
      <c r="BH41" s="4">
        <f t="shared" si="21"/>
        <v>0</v>
      </c>
      <c r="BI41" s="4">
        <f t="shared" si="21"/>
        <v>0</v>
      </c>
      <c r="BJ41" s="4">
        <f t="shared" si="21"/>
        <v>0</v>
      </c>
      <c r="BK41" s="4">
        <f t="shared" si="21"/>
        <v>0</v>
      </c>
      <c r="BL41" s="4">
        <f t="shared" si="21"/>
        <v>0</v>
      </c>
      <c r="BM41" s="4">
        <f t="shared" si="21"/>
        <v>0</v>
      </c>
      <c r="BN41" s="4">
        <f t="shared" si="21"/>
        <v>0</v>
      </c>
      <c r="BO41" s="4"/>
      <c r="BP41" s="4">
        <f t="shared" si="18"/>
        <v>0</v>
      </c>
      <c r="BQ41" s="4">
        <f t="shared" si="12"/>
        <v>0</v>
      </c>
      <c r="BR41" s="4">
        <f t="shared" si="18"/>
        <v>0</v>
      </c>
      <c r="BS41" s="4">
        <f t="shared" si="18"/>
        <v>0</v>
      </c>
      <c r="BT41" s="4">
        <f t="shared" si="18"/>
        <v>0</v>
      </c>
      <c r="BU41" s="4">
        <f t="shared" si="18"/>
        <v>0</v>
      </c>
      <c r="BV41" s="4">
        <f t="shared" si="18"/>
        <v>0</v>
      </c>
      <c r="BW41" s="4"/>
      <c r="BX41" s="4">
        <f t="shared" si="18"/>
        <v>0</v>
      </c>
      <c r="BY41" s="4">
        <f t="shared" si="18"/>
        <v>0</v>
      </c>
      <c r="BZ41" s="32">
        <f t="shared" si="18"/>
        <v>0</v>
      </c>
      <c r="CA41" s="31">
        <f t="shared" si="19"/>
        <v>0</v>
      </c>
      <c r="CB41" s="4">
        <f t="shared" si="19"/>
        <v>0</v>
      </c>
      <c r="CC41" s="32">
        <f t="shared" si="19"/>
        <v>0</v>
      </c>
      <c r="CD41" s="366">
        <f t="shared" si="16"/>
        <v>0</v>
      </c>
    </row>
    <row r="42" spans="1:82" hidden="1" x14ac:dyDescent="0.3">
      <c r="A42" s="134">
        <f>Admin_Nyugat!A41</f>
        <v>0</v>
      </c>
      <c r="B42" s="134">
        <f>Admin_Nyugat!B41</f>
        <v>0</v>
      </c>
      <c r="C42" s="134">
        <f>Admin_Nyugat!C41</f>
        <v>0</v>
      </c>
      <c r="D42" s="134">
        <f>Admin_Nyugat!D41</f>
        <v>0</v>
      </c>
      <c r="E42" s="134">
        <f>Admin_Nyugat!E41</f>
        <v>0</v>
      </c>
      <c r="F42" s="134">
        <f>Admin_Nyugat!F41</f>
        <v>0</v>
      </c>
      <c r="G42" s="134">
        <f>Admin_Nyugat!G41</f>
        <v>0</v>
      </c>
      <c r="H42" s="134">
        <f>Admin_Nyugat!H41</f>
        <v>0</v>
      </c>
      <c r="I42" s="134">
        <f>Admin_Nyugat!I41</f>
        <v>0</v>
      </c>
      <c r="J42" s="134">
        <f>Admin_Nyugat!J41</f>
        <v>0</v>
      </c>
      <c r="K42" s="134">
        <f>Admin_Nyugat!K41</f>
        <v>0</v>
      </c>
      <c r="L42" s="134">
        <f>Admin_Nyugat!L41</f>
        <v>0</v>
      </c>
      <c r="M42" s="134">
        <f>Admin_Nyugat!M41</f>
        <v>0</v>
      </c>
      <c r="N42" s="134">
        <f>Admin_Nyugat!N41</f>
        <v>0</v>
      </c>
      <c r="O42" s="134">
        <f>Admin_Nyugat!O41</f>
        <v>0</v>
      </c>
      <c r="P42" s="134">
        <f>Admin_Nyugat!P41</f>
        <v>0</v>
      </c>
      <c r="Q42" s="134">
        <f>Admin_Nyugat!Q41</f>
        <v>0</v>
      </c>
      <c r="R42" s="105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73">
        <f t="shared" si="14"/>
        <v>0</v>
      </c>
      <c r="AX42" s="4">
        <f t="shared" si="21"/>
        <v>0</v>
      </c>
      <c r="AY42" s="4">
        <f t="shared" si="21"/>
        <v>0</v>
      </c>
      <c r="AZ42" s="4">
        <f t="shared" si="21"/>
        <v>0</v>
      </c>
      <c r="BA42" s="4">
        <f t="shared" si="21"/>
        <v>0</v>
      </c>
      <c r="BB42" s="4">
        <f t="shared" si="21"/>
        <v>0</v>
      </c>
      <c r="BC42" s="4">
        <f t="shared" si="21"/>
        <v>0</v>
      </c>
      <c r="BD42" s="4">
        <f t="shared" si="21"/>
        <v>0</v>
      </c>
      <c r="BE42" s="4">
        <f t="shared" si="21"/>
        <v>0</v>
      </c>
      <c r="BF42" s="4">
        <f t="shared" si="21"/>
        <v>0</v>
      </c>
      <c r="BG42" s="4">
        <f t="shared" si="21"/>
        <v>0</v>
      </c>
      <c r="BH42" s="4">
        <f t="shared" si="21"/>
        <v>0</v>
      </c>
      <c r="BI42" s="4">
        <f t="shared" si="21"/>
        <v>0</v>
      </c>
      <c r="BJ42" s="4">
        <f t="shared" si="21"/>
        <v>0</v>
      </c>
      <c r="BK42" s="4">
        <f t="shared" si="21"/>
        <v>0</v>
      </c>
      <c r="BL42" s="4">
        <f t="shared" si="21"/>
        <v>0</v>
      </c>
      <c r="BM42" s="4">
        <f t="shared" si="21"/>
        <v>0</v>
      </c>
      <c r="BN42" s="4">
        <f t="shared" si="21"/>
        <v>0</v>
      </c>
      <c r="BO42" s="4"/>
      <c r="BP42" s="4">
        <f t="shared" si="18"/>
        <v>0</v>
      </c>
      <c r="BQ42" s="4">
        <f t="shared" si="12"/>
        <v>0</v>
      </c>
      <c r="BR42" s="4">
        <f t="shared" si="18"/>
        <v>0</v>
      </c>
      <c r="BS42" s="4">
        <f t="shared" si="18"/>
        <v>0</v>
      </c>
      <c r="BT42" s="4">
        <f t="shared" si="18"/>
        <v>0</v>
      </c>
      <c r="BU42" s="4">
        <f t="shared" si="18"/>
        <v>0</v>
      </c>
      <c r="BV42" s="4">
        <f t="shared" si="18"/>
        <v>0</v>
      </c>
      <c r="BW42" s="4"/>
      <c r="BX42" s="4">
        <f t="shared" si="18"/>
        <v>0</v>
      </c>
      <c r="BY42" s="4">
        <f t="shared" si="18"/>
        <v>0</v>
      </c>
      <c r="BZ42" s="32">
        <f t="shared" si="18"/>
        <v>0</v>
      </c>
      <c r="CA42" s="31">
        <f t="shared" si="19"/>
        <v>0</v>
      </c>
      <c r="CB42" s="4">
        <f t="shared" si="19"/>
        <v>0</v>
      </c>
      <c r="CC42" s="32">
        <f t="shared" si="19"/>
        <v>0</v>
      </c>
      <c r="CD42" s="366">
        <f t="shared" si="16"/>
        <v>0</v>
      </c>
    </row>
    <row r="43" spans="1:82" hidden="1" x14ac:dyDescent="0.3">
      <c r="A43" s="134">
        <f>Admin_Nyugat!A42</f>
        <v>0</v>
      </c>
      <c r="B43" s="134">
        <f>Admin_Nyugat!B42</f>
        <v>0</v>
      </c>
      <c r="C43" s="134">
        <f>Admin_Nyugat!C42</f>
        <v>0</v>
      </c>
      <c r="D43" s="134">
        <f>Admin_Nyugat!D42</f>
        <v>0</v>
      </c>
      <c r="E43" s="134">
        <f>Admin_Nyugat!E42</f>
        <v>0</v>
      </c>
      <c r="F43" s="134">
        <f>Admin_Nyugat!F42</f>
        <v>0</v>
      </c>
      <c r="G43" s="134">
        <f>Admin_Nyugat!G42</f>
        <v>0</v>
      </c>
      <c r="H43" s="134">
        <f>Admin_Nyugat!H42</f>
        <v>0</v>
      </c>
      <c r="I43" s="134">
        <f>Admin_Nyugat!I42</f>
        <v>0</v>
      </c>
      <c r="J43" s="134">
        <f>Admin_Nyugat!J42</f>
        <v>0</v>
      </c>
      <c r="K43" s="134">
        <f>Admin_Nyugat!K42</f>
        <v>0</v>
      </c>
      <c r="L43" s="134">
        <f>Admin_Nyugat!L42</f>
        <v>0</v>
      </c>
      <c r="M43" s="134">
        <f>Admin_Nyugat!M42</f>
        <v>0</v>
      </c>
      <c r="N43" s="134">
        <f>Admin_Nyugat!N42</f>
        <v>0</v>
      </c>
      <c r="O43" s="134">
        <f>Admin_Nyugat!O42</f>
        <v>0</v>
      </c>
      <c r="P43" s="134">
        <f>Admin_Nyugat!P42</f>
        <v>0</v>
      </c>
      <c r="Q43" s="134">
        <f>Admin_Nyugat!Q42</f>
        <v>0</v>
      </c>
      <c r="R43" s="105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73">
        <f t="shared" si="14"/>
        <v>0</v>
      </c>
      <c r="AX43" s="4">
        <f t="shared" si="21"/>
        <v>0</v>
      </c>
      <c r="AY43" s="4">
        <f t="shared" si="21"/>
        <v>0</v>
      </c>
      <c r="AZ43" s="4">
        <f t="shared" si="21"/>
        <v>0</v>
      </c>
      <c r="BA43" s="4">
        <f t="shared" si="21"/>
        <v>0</v>
      </c>
      <c r="BB43" s="4">
        <f t="shared" si="21"/>
        <v>0</v>
      </c>
      <c r="BC43" s="4">
        <f t="shared" si="21"/>
        <v>0</v>
      </c>
      <c r="BD43" s="4">
        <f t="shared" si="21"/>
        <v>0</v>
      </c>
      <c r="BE43" s="4">
        <f t="shared" si="21"/>
        <v>0</v>
      </c>
      <c r="BF43" s="4">
        <f t="shared" si="21"/>
        <v>0</v>
      </c>
      <c r="BG43" s="4">
        <f t="shared" si="21"/>
        <v>0</v>
      </c>
      <c r="BH43" s="4">
        <f t="shared" si="21"/>
        <v>0</v>
      </c>
      <c r="BI43" s="4">
        <f t="shared" si="21"/>
        <v>0</v>
      </c>
      <c r="BJ43" s="4">
        <f t="shared" si="21"/>
        <v>0</v>
      </c>
      <c r="BK43" s="4">
        <f t="shared" si="21"/>
        <v>0</v>
      </c>
      <c r="BL43" s="4">
        <f t="shared" si="21"/>
        <v>0</v>
      </c>
      <c r="BM43" s="4">
        <f t="shared" si="21"/>
        <v>0</v>
      </c>
      <c r="BN43" s="4">
        <f t="shared" si="21"/>
        <v>0</v>
      </c>
      <c r="BO43" s="4"/>
      <c r="BP43" s="4">
        <f t="shared" si="18"/>
        <v>0</v>
      </c>
      <c r="BQ43" s="4">
        <f t="shared" si="12"/>
        <v>0</v>
      </c>
      <c r="BR43" s="4">
        <f t="shared" si="18"/>
        <v>0</v>
      </c>
      <c r="BS43" s="4">
        <f t="shared" si="18"/>
        <v>0</v>
      </c>
      <c r="BT43" s="4">
        <f t="shared" si="18"/>
        <v>0</v>
      </c>
      <c r="BU43" s="4">
        <f t="shared" si="18"/>
        <v>0</v>
      </c>
      <c r="BV43" s="4">
        <f t="shared" si="18"/>
        <v>0</v>
      </c>
      <c r="BW43" s="4"/>
      <c r="BX43" s="4">
        <f t="shared" si="18"/>
        <v>0</v>
      </c>
      <c r="BY43" s="4">
        <f t="shared" si="18"/>
        <v>0</v>
      </c>
      <c r="BZ43" s="32">
        <f t="shared" si="18"/>
        <v>0</v>
      </c>
      <c r="CA43" s="31">
        <f t="shared" si="19"/>
        <v>0</v>
      </c>
      <c r="CB43" s="4">
        <f t="shared" si="19"/>
        <v>0</v>
      </c>
      <c r="CC43" s="32">
        <f t="shared" si="19"/>
        <v>0</v>
      </c>
      <c r="CD43" s="366">
        <f t="shared" si="16"/>
        <v>0</v>
      </c>
    </row>
    <row r="44" spans="1:82" hidden="1" x14ac:dyDescent="0.3">
      <c r="A44" s="134">
        <f>Admin_Nyugat!A43</f>
        <v>0</v>
      </c>
      <c r="B44" s="134">
        <f>Admin_Nyugat!B43</f>
        <v>0</v>
      </c>
      <c r="C44" s="134">
        <f>Admin_Nyugat!C43</f>
        <v>0</v>
      </c>
      <c r="D44" s="134">
        <f>Admin_Nyugat!D43</f>
        <v>0</v>
      </c>
      <c r="E44" s="134">
        <f>Admin_Nyugat!E43</f>
        <v>0</v>
      </c>
      <c r="F44" s="134">
        <f>Admin_Nyugat!F43</f>
        <v>0</v>
      </c>
      <c r="G44" s="134">
        <f>Admin_Nyugat!G43</f>
        <v>0</v>
      </c>
      <c r="H44" s="134">
        <f>Admin_Nyugat!H43</f>
        <v>0</v>
      </c>
      <c r="I44" s="134">
        <f>Admin_Nyugat!I43</f>
        <v>0</v>
      </c>
      <c r="J44" s="134">
        <f>Admin_Nyugat!J43</f>
        <v>0</v>
      </c>
      <c r="K44" s="134">
        <f>Admin_Nyugat!K43</f>
        <v>0</v>
      </c>
      <c r="L44" s="134">
        <f>Admin_Nyugat!L43</f>
        <v>0</v>
      </c>
      <c r="M44" s="134">
        <f>Admin_Nyugat!M43</f>
        <v>0</v>
      </c>
      <c r="N44" s="134">
        <f>Admin_Nyugat!N43</f>
        <v>0</v>
      </c>
      <c r="O44" s="134">
        <f>Admin_Nyugat!O43</f>
        <v>0</v>
      </c>
      <c r="P44" s="134">
        <f>Admin_Nyugat!P43</f>
        <v>0</v>
      </c>
      <c r="Q44" s="134">
        <f>Admin_Nyugat!Q43</f>
        <v>0</v>
      </c>
      <c r="R44" s="105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73">
        <f t="shared" si="14"/>
        <v>0</v>
      </c>
      <c r="AX44" s="4">
        <f t="shared" si="21"/>
        <v>0</v>
      </c>
      <c r="AY44" s="4">
        <f t="shared" si="21"/>
        <v>0</v>
      </c>
      <c r="AZ44" s="4">
        <f t="shared" si="21"/>
        <v>0</v>
      </c>
      <c r="BA44" s="4">
        <f t="shared" si="21"/>
        <v>0</v>
      </c>
      <c r="BB44" s="4">
        <f t="shared" si="21"/>
        <v>0</v>
      </c>
      <c r="BC44" s="4">
        <f t="shared" si="21"/>
        <v>0</v>
      </c>
      <c r="BD44" s="4">
        <f t="shared" si="21"/>
        <v>0</v>
      </c>
      <c r="BE44" s="4">
        <f t="shared" si="21"/>
        <v>0</v>
      </c>
      <c r="BF44" s="4">
        <f t="shared" si="21"/>
        <v>0</v>
      </c>
      <c r="BG44" s="4">
        <f t="shared" si="21"/>
        <v>0</v>
      </c>
      <c r="BH44" s="4">
        <f t="shared" si="21"/>
        <v>0</v>
      </c>
      <c r="BI44" s="4">
        <f t="shared" si="21"/>
        <v>0</v>
      </c>
      <c r="BJ44" s="4">
        <f t="shared" si="21"/>
        <v>0</v>
      </c>
      <c r="BK44" s="4">
        <f t="shared" si="21"/>
        <v>0</v>
      </c>
      <c r="BL44" s="4">
        <f t="shared" si="21"/>
        <v>0</v>
      </c>
      <c r="BM44" s="4">
        <f t="shared" si="21"/>
        <v>0</v>
      </c>
      <c r="BN44" s="4">
        <f t="shared" si="21"/>
        <v>0</v>
      </c>
      <c r="BO44" s="4"/>
      <c r="BP44" s="4">
        <f t="shared" ref="BP44:BZ61" si="22">COUNTIF($R44:$AV44,BP$3)</f>
        <v>0</v>
      </c>
      <c r="BQ44" s="4">
        <f t="shared" si="12"/>
        <v>0</v>
      </c>
      <c r="BR44" s="4">
        <f t="shared" si="22"/>
        <v>0</v>
      </c>
      <c r="BS44" s="4">
        <f t="shared" si="22"/>
        <v>0</v>
      </c>
      <c r="BT44" s="4">
        <f t="shared" si="22"/>
        <v>0</v>
      </c>
      <c r="BU44" s="4">
        <f t="shared" si="22"/>
        <v>0</v>
      </c>
      <c r="BV44" s="4">
        <f t="shared" si="22"/>
        <v>0</v>
      </c>
      <c r="BW44" s="4"/>
      <c r="BX44" s="4">
        <f t="shared" si="22"/>
        <v>0</v>
      </c>
      <c r="BY44" s="4">
        <f t="shared" si="22"/>
        <v>0</v>
      </c>
      <c r="BZ44" s="32">
        <f t="shared" si="22"/>
        <v>0</v>
      </c>
      <c r="CA44" s="31">
        <f t="shared" si="19"/>
        <v>0</v>
      </c>
      <c r="CB44" s="4">
        <f t="shared" si="19"/>
        <v>0</v>
      </c>
      <c r="CC44" s="32">
        <f t="shared" si="19"/>
        <v>0</v>
      </c>
      <c r="CD44" s="366">
        <f t="shared" si="16"/>
        <v>0</v>
      </c>
    </row>
    <row r="45" spans="1:82" hidden="1" x14ac:dyDescent="0.3">
      <c r="A45" s="134">
        <f>Admin_Nyugat!A44</f>
        <v>0</v>
      </c>
      <c r="B45" s="134">
        <f>Admin_Nyugat!B44</f>
        <v>0</v>
      </c>
      <c r="C45" s="134">
        <f>Admin_Nyugat!C44</f>
        <v>0</v>
      </c>
      <c r="D45" s="134">
        <f>Admin_Nyugat!D44</f>
        <v>0</v>
      </c>
      <c r="E45" s="134">
        <f>Admin_Nyugat!E44</f>
        <v>0</v>
      </c>
      <c r="F45" s="134">
        <f>Admin_Nyugat!F44</f>
        <v>0</v>
      </c>
      <c r="G45" s="134">
        <f>Admin_Nyugat!G44</f>
        <v>0</v>
      </c>
      <c r="H45" s="134">
        <f>Admin_Nyugat!H44</f>
        <v>0</v>
      </c>
      <c r="I45" s="134">
        <f>Admin_Nyugat!I44</f>
        <v>0</v>
      </c>
      <c r="J45" s="134">
        <f>Admin_Nyugat!J44</f>
        <v>0</v>
      </c>
      <c r="K45" s="134">
        <f>Admin_Nyugat!K44</f>
        <v>0</v>
      </c>
      <c r="L45" s="134">
        <f>Admin_Nyugat!L44</f>
        <v>0</v>
      </c>
      <c r="M45" s="134">
        <f>Admin_Nyugat!M44</f>
        <v>0</v>
      </c>
      <c r="N45" s="134">
        <f>Admin_Nyugat!N44</f>
        <v>0</v>
      </c>
      <c r="O45" s="134">
        <f>Admin_Nyugat!O44</f>
        <v>0</v>
      </c>
      <c r="P45" s="134">
        <f>Admin_Nyugat!P44</f>
        <v>0</v>
      </c>
      <c r="Q45" s="134">
        <f>Admin_Nyugat!Q44</f>
        <v>0</v>
      </c>
      <c r="R45" s="105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73">
        <f t="shared" si="14"/>
        <v>0</v>
      </c>
      <c r="AX45" s="4">
        <f t="shared" si="21"/>
        <v>0</v>
      </c>
      <c r="AY45" s="4">
        <f t="shared" si="21"/>
        <v>0</v>
      </c>
      <c r="AZ45" s="4">
        <f t="shared" si="21"/>
        <v>0</v>
      </c>
      <c r="BA45" s="4">
        <f t="shared" si="21"/>
        <v>0</v>
      </c>
      <c r="BB45" s="4">
        <f t="shared" si="21"/>
        <v>0</v>
      </c>
      <c r="BC45" s="4">
        <f t="shared" si="21"/>
        <v>0</v>
      </c>
      <c r="BD45" s="4">
        <f t="shared" si="21"/>
        <v>0</v>
      </c>
      <c r="BE45" s="4">
        <f t="shared" si="21"/>
        <v>0</v>
      </c>
      <c r="BF45" s="4">
        <f t="shared" si="21"/>
        <v>0</v>
      </c>
      <c r="BG45" s="4">
        <f t="shared" si="21"/>
        <v>0</v>
      </c>
      <c r="BH45" s="4">
        <f t="shared" si="21"/>
        <v>0</v>
      </c>
      <c r="BI45" s="4">
        <f t="shared" si="21"/>
        <v>0</v>
      </c>
      <c r="BJ45" s="4">
        <f t="shared" si="21"/>
        <v>0</v>
      </c>
      <c r="BK45" s="4">
        <f t="shared" si="21"/>
        <v>0</v>
      </c>
      <c r="BL45" s="4">
        <f t="shared" si="21"/>
        <v>0</v>
      </c>
      <c r="BM45" s="4">
        <f t="shared" si="21"/>
        <v>0</v>
      </c>
      <c r="BN45" s="4">
        <f t="shared" si="21"/>
        <v>0</v>
      </c>
      <c r="BO45" s="4"/>
      <c r="BP45" s="4">
        <f t="shared" si="22"/>
        <v>0</v>
      </c>
      <c r="BQ45" s="4">
        <f t="shared" si="12"/>
        <v>0</v>
      </c>
      <c r="BR45" s="4">
        <f t="shared" si="22"/>
        <v>0</v>
      </c>
      <c r="BS45" s="4">
        <f t="shared" si="22"/>
        <v>0</v>
      </c>
      <c r="BT45" s="4">
        <f t="shared" si="22"/>
        <v>0</v>
      </c>
      <c r="BU45" s="4">
        <f t="shared" si="22"/>
        <v>0</v>
      </c>
      <c r="BV45" s="4">
        <f t="shared" si="22"/>
        <v>0</v>
      </c>
      <c r="BW45" s="4"/>
      <c r="BX45" s="4">
        <f t="shared" si="22"/>
        <v>0</v>
      </c>
      <c r="BY45" s="4">
        <f t="shared" si="22"/>
        <v>0</v>
      </c>
      <c r="BZ45" s="32">
        <f t="shared" si="22"/>
        <v>0</v>
      </c>
      <c r="CA45" s="31">
        <f t="shared" si="19"/>
        <v>0</v>
      </c>
      <c r="CB45" s="4">
        <f t="shared" si="19"/>
        <v>0</v>
      </c>
      <c r="CC45" s="32">
        <f t="shared" si="19"/>
        <v>0</v>
      </c>
      <c r="CD45" s="366">
        <f t="shared" si="16"/>
        <v>0</v>
      </c>
    </row>
    <row r="46" spans="1:82" hidden="1" x14ac:dyDescent="0.3">
      <c r="A46" s="134">
        <f>Admin_Nyugat!A45</f>
        <v>0</v>
      </c>
      <c r="B46" s="134">
        <f>Admin_Nyugat!B45</f>
        <v>0</v>
      </c>
      <c r="C46" s="134">
        <f>Admin_Nyugat!C45</f>
        <v>0</v>
      </c>
      <c r="D46" s="134">
        <f>Admin_Nyugat!D45</f>
        <v>0</v>
      </c>
      <c r="E46" s="134">
        <f>Admin_Nyugat!E45</f>
        <v>0</v>
      </c>
      <c r="F46" s="134">
        <f>Admin_Nyugat!F45</f>
        <v>0</v>
      </c>
      <c r="G46" s="134">
        <f>Admin_Nyugat!G45</f>
        <v>0</v>
      </c>
      <c r="H46" s="134">
        <f>Admin_Nyugat!H45</f>
        <v>0</v>
      </c>
      <c r="I46" s="134">
        <f>Admin_Nyugat!I45</f>
        <v>0</v>
      </c>
      <c r="J46" s="134">
        <f>Admin_Nyugat!J45</f>
        <v>0</v>
      </c>
      <c r="K46" s="134">
        <f>Admin_Nyugat!K45</f>
        <v>0</v>
      </c>
      <c r="L46" s="134">
        <f>Admin_Nyugat!L45</f>
        <v>0</v>
      </c>
      <c r="M46" s="134">
        <f>Admin_Nyugat!M45</f>
        <v>0</v>
      </c>
      <c r="N46" s="134">
        <f>Admin_Nyugat!N45</f>
        <v>0</v>
      </c>
      <c r="O46" s="134">
        <f>Admin_Nyugat!O45</f>
        <v>0</v>
      </c>
      <c r="P46" s="134">
        <f>Admin_Nyugat!P45</f>
        <v>0</v>
      </c>
      <c r="Q46" s="134">
        <f>Admin_Nyugat!Q45</f>
        <v>0</v>
      </c>
      <c r="R46" s="105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73">
        <f t="shared" si="14"/>
        <v>0</v>
      </c>
      <c r="AX46" s="4">
        <f t="shared" si="21"/>
        <v>0</v>
      </c>
      <c r="AY46" s="4">
        <f t="shared" si="21"/>
        <v>0</v>
      </c>
      <c r="AZ46" s="4">
        <f t="shared" si="21"/>
        <v>0</v>
      </c>
      <c r="BA46" s="4">
        <f t="shared" si="21"/>
        <v>0</v>
      </c>
      <c r="BB46" s="4">
        <f t="shared" si="21"/>
        <v>0</v>
      </c>
      <c r="BC46" s="4">
        <f t="shared" si="21"/>
        <v>0</v>
      </c>
      <c r="BD46" s="4">
        <f t="shared" si="21"/>
        <v>0</v>
      </c>
      <c r="BE46" s="4">
        <f t="shared" si="21"/>
        <v>0</v>
      </c>
      <c r="BF46" s="4">
        <f t="shared" si="21"/>
        <v>0</v>
      </c>
      <c r="BG46" s="4">
        <f t="shared" si="21"/>
        <v>0</v>
      </c>
      <c r="BH46" s="4">
        <f t="shared" si="21"/>
        <v>0</v>
      </c>
      <c r="BI46" s="4">
        <f t="shared" si="21"/>
        <v>0</v>
      </c>
      <c r="BJ46" s="4">
        <f t="shared" si="21"/>
        <v>0</v>
      </c>
      <c r="BK46" s="4">
        <f t="shared" si="21"/>
        <v>0</v>
      </c>
      <c r="BL46" s="4">
        <f t="shared" si="21"/>
        <v>0</v>
      </c>
      <c r="BM46" s="4">
        <f t="shared" si="21"/>
        <v>0</v>
      </c>
      <c r="BN46" s="4">
        <f t="shared" si="21"/>
        <v>0</v>
      </c>
      <c r="BO46" s="4"/>
      <c r="BP46" s="4">
        <f t="shared" si="22"/>
        <v>0</v>
      </c>
      <c r="BQ46" s="4">
        <f t="shared" si="12"/>
        <v>0</v>
      </c>
      <c r="BR46" s="4">
        <f t="shared" si="22"/>
        <v>0</v>
      </c>
      <c r="BS46" s="4">
        <f t="shared" si="22"/>
        <v>0</v>
      </c>
      <c r="BT46" s="4">
        <f t="shared" si="22"/>
        <v>0</v>
      </c>
      <c r="BU46" s="4">
        <f t="shared" si="22"/>
        <v>0</v>
      </c>
      <c r="BV46" s="4">
        <f t="shared" si="22"/>
        <v>0</v>
      </c>
      <c r="BW46" s="4"/>
      <c r="BX46" s="4">
        <f t="shared" si="22"/>
        <v>0</v>
      </c>
      <c r="BY46" s="4">
        <f t="shared" si="22"/>
        <v>0</v>
      </c>
      <c r="BZ46" s="32">
        <f t="shared" si="22"/>
        <v>0</v>
      </c>
      <c r="CA46" s="31">
        <f t="shared" si="19"/>
        <v>0</v>
      </c>
      <c r="CB46" s="4">
        <f t="shared" si="19"/>
        <v>0</v>
      </c>
      <c r="CC46" s="32">
        <f t="shared" si="19"/>
        <v>0</v>
      </c>
      <c r="CD46" s="366">
        <f t="shared" si="16"/>
        <v>0</v>
      </c>
    </row>
    <row r="47" spans="1:82" hidden="1" x14ac:dyDescent="0.3">
      <c r="A47" s="134">
        <f>Admin_Nyugat!A46</f>
        <v>0</v>
      </c>
      <c r="B47" s="134">
        <f>Admin_Nyugat!B46</f>
        <v>0</v>
      </c>
      <c r="C47" s="134">
        <f>Admin_Nyugat!C46</f>
        <v>0</v>
      </c>
      <c r="D47" s="134">
        <f>Admin_Nyugat!D46</f>
        <v>0</v>
      </c>
      <c r="E47" s="134">
        <f>Admin_Nyugat!E46</f>
        <v>0</v>
      </c>
      <c r="F47" s="134">
        <f>Admin_Nyugat!F46</f>
        <v>0</v>
      </c>
      <c r="G47" s="134">
        <f>Admin_Nyugat!G46</f>
        <v>0</v>
      </c>
      <c r="H47" s="134">
        <f>Admin_Nyugat!H46</f>
        <v>0</v>
      </c>
      <c r="I47" s="134">
        <f>Admin_Nyugat!I46</f>
        <v>0</v>
      </c>
      <c r="J47" s="134">
        <f>Admin_Nyugat!J46</f>
        <v>0</v>
      </c>
      <c r="K47" s="134">
        <f>Admin_Nyugat!K46</f>
        <v>0</v>
      </c>
      <c r="L47" s="134">
        <f>Admin_Nyugat!L46</f>
        <v>0</v>
      </c>
      <c r="M47" s="134">
        <f>Admin_Nyugat!M46</f>
        <v>0</v>
      </c>
      <c r="N47" s="134">
        <f>Admin_Nyugat!N46</f>
        <v>0</v>
      </c>
      <c r="O47" s="134">
        <f>Admin_Nyugat!O46</f>
        <v>0</v>
      </c>
      <c r="P47" s="134">
        <f>Admin_Nyugat!P46</f>
        <v>0</v>
      </c>
      <c r="Q47" s="134">
        <f>Admin_Nyugat!Q46</f>
        <v>0</v>
      </c>
      <c r="R47" s="105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73">
        <f t="shared" si="14"/>
        <v>0</v>
      </c>
      <c r="AX47" s="4">
        <f t="shared" si="21"/>
        <v>0</v>
      </c>
      <c r="AY47" s="4">
        <f t="shared" si="21"/>
        <v>0</v>
      </c>
      <c r="AZ47" s="4">
        <f t="shared" si="21"/>
        <v>0</v>
      </c>
      <c r="BA47" s="4">
        <f t="shared" si="21"/>
        <v>0</v>
      </c>
      <c r="BB47" s="4">
        <f t="shared" si="21"/>
        <v>0</v>
      </c>
      <c r="BC47" s="4">
        <f t="shared" si="21"/>
        <v>0</v>
      </c>
      <c r="BD47" s="4">
        <f t="shared" si="21"/>
        <v>0</v>
      </c>
      <c r="BE47" s="4">
        <f t="shared" si="21"/>
        <v>0</v>
      </c>
      <c r="BF47" s="4">
        <f t="shared" si="21"/>
        <v>0</v>
      </c>
      <c r="BG47" s="4">
        <f t="shared" si="21"/>
        <v>0</v>
      </c>
      <c r="BH47" s="4">
        <f t="shared" si="21"/>
        <v>0</v>
      </c>
      <c r="BI47" s="4">
        <f t="shared" si="21"/>
        <v>0</v>
      </c>
      <c r="BJ47" s="4">
        <f t="shared" si="21"/>
        <v>0</v>
      </c>
      <c r="BK47" s="4">
        <f t="shared" si="21"/>
        <v>0</v>
      </c>
      <c r="BL47" s="4">
        <f t="shared" si="21"/>
        <v>0</v>
      </c>
      <c r="BM47" s="4">
        <f t="shared" si="21"/>
        <v>0</v>
      </c>
      <c r="BN47" s="4">
        <f t="shared" si="21"/>
        <v>0</v>
      </c>
      <c r="BO47" s="4"/>
      <c r="BP47" s="4">
        <f t="shared" si="22"/>
        <v>0</v>
      </c>
      <c r="BQ47" s="4">
        <f t="shared" si="12"/>
        <v>0</v>
      </c>
      <c r="BR47" s="4">
        <f t="shared" si="22"/>
        <v>0</v>
      </c>
      <c r="BS47" s="4">
        <f t="shared" si="22"/>
        <v>0</v>
      </c>
      <c r="BT47" s="4">
        <f t="shared" si="22"/>
        <v>0</v>
      </c>
      <c r="BU47" s="4">
        <f t="shared" si="22"/>
        <v>0</v>
      </c>
      <c r="BV47" s="4">
        <f t="shared" si="22"/>
        <v>0</v>
      </c>
      <c r="BW47" s="4"/>
      <c r="BX47" s="4">
        <f t="shared" si="22"/>
        <v>0</v>
      </c>
      <c r="BY47" s="4">
        <f t="shared" si="22"/>
        <v>0</v>
      </c>
      <c r="BZ47" s="32">
        <f t="shared" si="22"/>
        <v>0</v>
      </c>
      <c r="CA47" s="31">
        <f t="shared" si="19"/>
        <v>0</v>
      </c>
      <c r="CB47" s="4">
        <f t="shared" si="19"/>
        <v>0</v>
      </c>
      <c r="CC47" s="32">
        <f t="shared" si="19"/>
        <v>0</v>
      </c>
      <c r="CD47" s="366">
        <f t="shared" si="16"/>
        <v>0</v>
      </c>
    </row>
    <row r="48" spans="1:82" hidden="1" x14ac:dyDescent="0.3">
      <c r="A48" s="134">
        <f>Admin_Nyugat!A47</f>
        <v>0</v>
      </c>
      <c r="B48" s="134">
        <f>Admin_Nyugat!B47</f>
        <v>0</v>
      </c>
      <c r="C48" s="134">
        <f>Admin_Nyugat!C47</f>
        <v>0</v>
      </c>
      <c r="D48" s="134">
        <f>Admin_Nyugat!D47</f>
        <v>0</v>
      </c>
      <c r="E48" s="134">
        <f>Admin_Nyugat!E47</f>
        <v>0</v>
      </c>
      <c r="F48" s="134">
        <f>Admin_Nyugat!F47</f>
        <v>0</v>
      </c>
      <c r="G48" s="134">
        <f>Admin_Nyugat!G47</f>
        <v>0</v>
      </c>
      <c r="H48" s="134">
        <f>Admin_Nyugat!H47</f>
        <v>0</v>
      </c>
      <c r="I48" s="134">
        <f>Admin_Nyugat!I47</f>
        <v>0</v>
      </c>
      <c r="J48" s="134">
        <f>Admin_Nyugat!J47</f>
        <v>0</v>
      </c>
      <c r="K48" s="134">
        <f>Admin_Nyugat!K47</f>
        <v>0</v>
      </c>
      <c r="L48" s="134">
        <f>Admin_Nyugat!L47</f>
        <v>0</v>
      </c>
      <c r="M48" s="134">
        <f>Admin_Nyugat!M47</f>
        <v>0</v>
      </c>
      <c r="N48" s="134">
        <f>Admin_Nyugat!N47</f>
        <v>0</v>
      </c>
      <c r="O48" s="134">
        <f>Admin_Nyugat!O47</f>
        <v>0</v>
      </c>
      <c r="P48" s="134">
        <f>Admin_Nyugat!P47</f>
        <v>0</v>
      </c>
      <c r="Q48" s="134">
        <f>Admin_Nyugat!Q47</f>
        <v>0</v>
      </c>
      <c r="R48" s="105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73">
        <f t="shared" si="14"/>
        <v>0</v>
      </c>
      <c r="AX48" s="4">
        <f t="shared" si="21"/>
        <v>0</v>
      </c>
      <c r="AY48" s="4">
        <f t="shared" si="21"/>
        <v>0</v>
      </c>
      <c r="AZ48" s="4">
        <f t="shared" si="21"/>
        <v>0</v>
      </c>
      <c r="BA48" s="4">
        <f t="shared" si="21"/>
        <v>0</v>
      </c>
      <c r="BB48" s="4">
        <f t="shared" si="21"/>
        <v>0</v>
      </c>
      <c r="BC48" s="4">
        <f t="shared" si="21"/>
        <v>0</v>
      </c>
      <c r="BD48" s="4">
        <f t="shared" si="21"/>
        <v>0</v>
      </c>
      <c r="BE48" s="4">
        <f t="shared" si="21"/>
        <v>0</v>
      </c>
      <c r="BF48" s="4">
        <f t="shared" si="21"/>
        <v>0</v>
      </c>
      <c r="BG48" s="4">
        <f t="shared" si="21"/>
        <v>0</v>
      </c>
      <c r="BH48" s="4">
        <f t="shared" si="21"/>
        <v>0</v>
      </c>
      <c r="BI48" s="4">
        <f t="shared" si="21"/>
        <v>0</v>
      </c>
      <c r="BJ48" s="4">
        <f t="shared" si="21"/>
        <v>0</v>
      </c>
      <c r="BK48" s="4">
        <f t="shared" si="21"/>
        <v>0</v>
      </c>
      <c r="BL48" s="4">
        <f t="shared" si="21"/>
        <v>0</v>
      </c>
      <c r="BM48" s="4">
        <f t="shared" si="21"/>
        <v>0</v>
      </c>
      <c r="BN48" s="4">
        <f t="shared" si="21"/>
        <v>0</v>
      </c>
      <c r="BO48" s="4"/>
      <c r="BP48" s="4">
        <f t="shared" si="22"/>
        <v>0</v>
      </c>
      <c r="BQ48" s="4">
        <f t="shared" si="12"/>
        <v>0</v>
      </c>
      <c r="BR48" s="4">
        <f t="shared" si="22"/>
        <v>0</v>
      </c>
      <c r="BS48" s="4">
        <f t="shared" si="22"/>
        <v>0</v>
      </c>
      <c r="BT48" s="4">
        <f t="shared" si="22"/>
        <v>0</v>
      </c>
      <c r="BU48" s="4">
        <f t="shared" si="22"/>
        <v>0</v>
      </c>
      <c r="BV48" s="4">
        <f t="shared" si="22"/>
        <v>0</v>
      </c>
      <c r="BW48" s="4"/>
      <c r="BX48" s="4">
        <f t="shared" si="22"/>
        <v>0</v>
      </c>
      <c r="BY48" s="4">
        <f t="shared" si="22"/>
        <v>0</v>
      </c>
      <c r="BZ48" s="32">
        <f t="shared" si="22"/>
        <v>0</v>
      </c>
      <c r="CA48" s="31">
        <f t="shared" si="19"/>
        <v>0</v>
      </c>
      <c r="CB48" s="4">
        <f t="shared" si="19"/>
        <v>0</v>
      </c>
      <c r="CC48" s="32">
        <f t="shared" si="19"/>
        <v>0</v>
      </c>
      <c r="CD48" s="366">
        <f t="shared" si="16"/>
        <v>0</v>
      </c>
    </row>
    <row r="49" spans="1:82" hidden="1" x14ac:dyDescent="0.3">
      <c r="A49" s="134">
        <f>Admin_Nyugat!A48</f>
        <v>0</v>
      </c>
      <c r="B49" s="134">
        <f>Admin_Nyugat!B48</f>
        <v>0</v>
      </c>
      <c r="C49" s="134">
        <f>Admin_Nyugat!C48</f>
        <v>0</v>
      </c>
      <c r="D49" s="134">
        <f>Admin_Nyugat!D48</f>
        <v>0</v>
      </c>
      <c r="E49" s="134">
        <f>Admin_Nyugat!E48</f>
        <v>0</v>
      </c>
      <c r="F49" s="134">
        <f>Admin_Nyugat!F48</f>
        <v>0</v>
      </c>
      <c r="G49" s="134">
        <f>Admin_Nyugat!G48</f>
        <v>0</v>
      </c>
      <c r="H49" s="134">
        <f>Admin_Nyugat!H48</f>
        <v>0</v>
      </c>
      <c r="I49" s="134">
        <f>Admin_Nyugat!I48</f>
        <v>0</v>
      </c>
      <c r="J49" s="134">
        <f>Admin_Nyugat!J48</f>
        <v>0</v>
      </c>
      <c r="K49" s="134">
        <f>Admin_Nyugat!K48</f>
        <v>0</v>
      </c>
      <c r="L49" s="134">
        <f>Admin_Nyugat!L48</f>
        <v>0</v>
      </c>
      <c r="M49" s="134">
        <f>Admin_Nyugat!M48</f>
        <v>0</v>
      </c>
      <c r="N49" s="134">
        <f>Admin_Nyugat!N48</f>
        <v>0</v>
      </c>
      <c r="O49" s="134">
        <f>Admin_Nyugat!O48</f>
        <v>0</v>
      </c>
      <c r="P49" s="134">
        <f>Admin_Nyugat!P48</f>
        <v>0</v>
      </c>
      <c r="Q49" s="134">
        <f>Admin_Nyugat!Q48</f>
        <v>0</v>
      </c>
      <c r="R49" s="105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73">
        <f t="shared" si="14"/>
        <v>0</v>
      </c>
      <c r="AX49" s="4">
        <f t="shared" si="21"/>
        <v>0</v>
      </c>
      <c r="AY49" s="4">
        <f t="shared" si="21"/>
        <v>0</v>
      </c>
      <c r="AZ49" s="4">
        <f t="shared" si="21"/>
        <v>0</v>
      </c>
      <c r="BA49" s="4">
        <f t="shared" si="21"/>
        <v>0</v>
      </c>
      <c r="BB49" s="4">
        <f t="shared" si="21"/>
        <v>0</v>
      </c>
      <c r="BC49" s="4">
        <f t="shared" si="21"/>
        <v>0</v>
      </c>
      <c r="BD49" s="4">
        <f t="shared" si="21"/>
        <v>0</v>
      </c>
      <c r="BE49" s="4">
        <f t="shared" si="21"/>
        <v>0</v>
      </c>
      <c r="BF49" s="4">
        <f t="shared" si="21"/>
        <v>0</v>
      </c>
      <c r="BG49" s="4">
        <f t="shared" si="21"/>
        <v>0</v>
      </c>
      <c r="BH49" s="4">
        <f t="shared" si="21"/>
        <v>0</v>
      </c>
      <c r="BI49" s="4">
        <f t="shared" si="21"/>
        <v>0</v>
      </c>
      <c r="BJ49" s="4">
        <f t="shared" si="21"/>
        <v>0</v>
      </c>
      <c r="BK49" s="4">
        <f t="shared" si="21"/>
        <v>0</v>
      </c>
      <c r="BL49" s="4">
        <f t="shared" si="21"/>
        <v>0</v>
      </c>
      <c r="BM49" s="4">
        <f t="shared" si="21"/>
        <v>0</v>
      </c>
      <c r="BN49" s="4">
        <f t="shared" si="21"/>
        <v>0</v>
      </c>
      <c r="BO49" s="4"/>
      <c r="BP49" s="4">
        <f t="shared" si="22"/>
        <v>0</v>
      </c>
      <c r="BQ49" s="4">
        <f t="shared" si="12"/>
        <v>0</v>
      </c>
      <c r="BR49" s="4">
        <f t="shared" si="22"/>
        <v>0</v>
      </c>
      <c r="BS49" s="4">
        <f t="shared" si="22"/>
        <v>0</v>
      </c>
      <c r="BT49" s="4">
        <f t="shared" si="22"/>
        <v>0</v>
      </c>
      <c r="BU49" s="4">
        <f t="shared" si="22"/>
        <v>0</v>
      </c>
      <c r="BV49" s="4">
        <f t="shared" si="22"/>
        <v>0</v>
      </c>
      <c r="BW49" s="4"/>
      <c r="BX49" s="4">
        <f t="shared" si="22"/>
        <v>0</v>
      </c>
      <c r="BY49" s="4">
        <f t="shared" si="22"/>
        <v>0</v>
      </c>
      <c r="BZ49" s="32">
        <f t="shared" si="22"/>
        <v>0</v>
      </c>
      <c r="CA49" s="31">
        <f t="shared" si="19"/>
        <v>0</v>
      </c>
      <c r="CB49" s="4">
        <f t="shared" si="19"/>
        <v>0</v>
      </c>
      <c r="CC49" s="32">
        <f t="shared" si="19"/>
        <v>0</v>
      </c>
      <c r="CD49" s="366">
        <f t="shared" si="16"/>
        <v>0</v>
      </c>
    </row>
    <row r="50" spans="1:82" hidden="1" x14ac:dyDescent="0.3">
      <c r="A50" s="134">
        <f>Admin_Nyugat!A49</f>
        <v>0</v>
      </c>
      <c r="B50" s="134">
        <f>Admin_Nyugat!B49</f>
        <v>0</v>
      </c>
      <c r="C50" s="134">
        <f>Admin_Nyugat!C49</f>
        <v>0</v>
      </c>
      <c r="D50" s="134">
        <f>Admin_Nyugat!D49</f>
        <v>0</v>
      </c>
      <c r="E50" s="134">
        <f>Admin_Nyugat!E49</f>
        <v>0</v>
      </c>
      <c r="F50" s="134">
        <f>Admin_Nyugat!F49</f>
        <v>0</v>
      </c>
      <c r="G50" s="134">
        <f>Admin_Nyugat!G49</f>
        <v>0</v>
      </c>
      <c r="H50" s="134">
        <f>Admin_Nyugat!H49</f>
        <v>0</v>
      </c>
      <c r="I50" s="134">
        <f>Admin_Nyugat!I49</f>
        <v>0</v>
      </c>
      <c r="J50" s="134">
        <f>Admin_Nyugat!J49</f>
        <v>0</v>
      </c>
      <c r="K50" s="134">
        <f>Admin_Nyugat!K49</f>
        <v>0</v>
      </c>
      <c r="L50" s="134">
        <f>Admin_Nyugat!L49</f>
        <v>0</v>
      </c>
      <c r="M50" s="134">
        <f>Admin_Nyugat!M49</f>
        <v>0</v>
      </c>
      <c r="N50" s="134">
        <f>Admin_Nyugat!N49</f>
        <v>0</v>
      </c>
      <c r="O50" s="134">
        <f>Admin_Nyugat!O49</f>
        <v>0</v>
      </c>
      <c r="P50" s="134">
        <f>Admin_Nyugat!P49</f>
        <v>0</v>
      </c>
      <c r="Q50" s="134">
        <f>Admin_Nyugat!Q49</f>
        <v>0</v>
      </c>
      <c r="R50" s="105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73">
        <f t="shared" si="14"/>
        <v>0</v>
      </c>
      <c r="AX50" s="4">
        <f t="shared" si="21"/>
        <v>0</v>
      </c>
      <c r="AY50" s="4">
        <f t="shared" si="21"/>
        <v>0</v>
      </c>
      <c r="AZ50" s="4">
        <f t="shared" si="21"/>
        <v>0</v>
      </c>
      <c r="BA50" s="4">
        <f t="shared" si="21"/>
        <v>0</v>
      </c>
      <c r="BB50" s="4">
        <f t="shared" si="21"/>
        <v>0</v>
      </c>
      <c r="BC50" s="4">
        <f t="shared" si="21"/>
        <v>0</v>
      </c>
      <c r="BD50" s="4">
        <f t="shared" si="21"/>
        <v>0</v>
      </c>
      <c r="BE50" s="4">
        <f t="shared" si="21"/>
        <v>0</v>
      </c>
      <c r="BF50" s="4">
        <f t="shared" si="21"/>
        <v>0</v>
      </c>
      <c r="BG50" s="4">
        <f t="shared" si="21"/>
        <v>0</v>
      </c>
      <c r="BH50" s="4">
        <f t="shared" si="21"/>
        <v>0</v>
      </c>
      <c r="BI50" s="4">
        <f t="shared" si="21"/>
        <v>0</v>
      </c>
      <c r="BJ50" s="4">
        <f t="shared" si="21"/>
        <v>0</v>
      </c>
      <c r="BK50" s="4">
        <f t="shared" si="21"/>
        <v>0</v>
      </c>
      <c r="BL50" s="4">
        <f t="shared" si="21"/>
        <v>0</v>
      </c>
      <c r="BM50" s="4">
        <f t="shared" si="21"/>
        <v>0</v>
      </c>
      <c r="BN50" s="4">
        <f t="shared" si="21"/>
        <v>0</v>
      </c>
      <c r="BO50" s="4"/>
      <c r="BP50" s="4">
        <f t="shared" si="22"/>
        <v>0</v>
      </c>
      <c r="BQ50" s="4">
        <f t="shared" si="12"/>
        <v>0</v>
      </c>
      <c r="BR50" s="4">
        <f t="shared" si="22"/>
        <v>0</v>
      </c>
      <c r="BS50" s="4">
        <f t="shared" si="22"/>
        <v>0</v>
      </c>
      <c r="BT50" s="4">
        <f t="shared" si="22"/>
        <v>0</v>
      </c>
      <c r="BU50" s="4">
        <f t="shared" si="22"/>
        <v>0</v>
      </c>
      <c r="BV50" s="4">
        <f t="shared" si="22"/>
        <v>0</v>
      </c>
      <c r="BW50" s="4"/>
      <c r="BX50" s="4">
        <f t="shared" si="22"/>
        <v>0</v>
      </c>
      <c r="BY50" s="4">
        <f t="shared" si="22"/>
        <v>0</v>
      </c>
      <c r="BZ50" s="32">
        <f t="shared" si="22"/>
        <v>0</v>
      </c>
      <c r="CA50" s="31">
        <f t="shared" si="19"/>
        <v>0</v>
      </c>
      <c r="CB50" s="4">
        <f t="shared" si="19"/>
        <v>0</v>
      </c>
      <c r="CC50" s="32">
        <f t="shared" si="19"/>
        <v>0</v>
      </c>
      <c r="CD50" s="366">
        <f t="shared" si="16"/>
        <v>0</v>
      </c>
    </row>
    <row r="51" spans="1:82" hidden="1" x14ac:dyDescent="0.3">
      <c r="A51" s="134">
        <f>Admin_Nyugat!A50</f>
        <v>0</v>
      </c>
      <c r="B51" s="134">
        <f>Admin_Nyugat!B50</f>
        <v>0</v>
      </c>
      <c r="C51" s="134">
        <f>Admin_Nyugat!C50</f>
        <v>0</v>
      </c>
      <c r="D51" s="134">
        <f>Admin_Nyugat!D50</f>
        <v>0</v>
      </c>
      <c r="E51" s="134">
        <f>Admin_Nyugat!E50</f>
        <v>0</v>
      </c>
      <c r="F51" s="134">
        <f>Admin_Nyugat!F50</f>
        <v>0</v>
      </c>
      <c r="G51" s="134">
        <f>Admin_Nyugat!G50</f>
        <v>0</v>
      </c>
      <c r="H51" s="134">
        <f>Admin_Nyugat!H50</f>
        <v>0</v>
      </c>
      <c r="I51" s="134">
        <f>Admin_Nyugat!I50</f>
        <v>0</v>
      </c>
      <c r="J51" s="134">
        <f>Admin_Nyugat!J50</f>
        <v>0</v>
      </c>
      <c r="K51" s="134">
        <f>Admin_Nyugat!K50</f>
        <v>0</v>
      </c>
      <c r="L51" s="134">
        <f>Admin_Nyugat!L50</f>
        <v>0</v>
      </c>
      <c r="M51" s="134">
        <f>Admin_Nyugat!M50</f>
        <v>0</v>
      </c>
      <c r="N51" s="134">
        <f>Admin_Nyugat!N50</f>
        <v>0</v>
      </c>
      <c r="O51" s="134">
        <f>Admin_Nyugat!O50</f>
        <v>0</v>
      </c>
      <c r="P51" s="134">
        <f>Admin_Nyugat!P50</f>
        <v>0</v>
      </c>
      <c r="Q51" s="134">
        <f>Admin_Nyugat!Q50</f>
        <v>0</v>
      </c>
      <c r="R51" s="105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73">
        <f t="shared" si="14"/>
        <v>0</v>
      </c>
      <c r="AX51" s="4">
        <f t="shared" si="21"/>
        <v>0</v>
      </c>
      <c r="AY51" s="4">
        <f t="shared" si="21"/>
        <v>0</v>
      </c>
      <c r="AZ51" s="4">
        <f t="shared" si="21"/>
        <v>0</v>
      </c>
      <c r="BA51" s="4">
        <f t="shared" si="21"/>
        <v>0</v>
      </c>
      <c r="BB51" s="4">
        <f t="shared" si="21"/>
        <v>0</v>
      </c>
      <c r="BC51" s="4">
        <f t="shared" si="21"/>
        <v>0</v>
      </c>
      <c r="BD51" s="4">
        <f t="shared" si="21"/>
        <v>0</v>
      </c>
      <c r="BE51" s="4">
        <f t="shared" si="21"/>
        <v>0</v>
      </c>
      <c r="BF51" s="4">
        <f t="shared" si="21"/>
        <v>0</v>
      </c>
      <c r="BG51" s="4">
        <f t="shared" si="21"/>
        <v>0</v>
      </c>
      <c r="BH51" s="4">
        <f t="shared" si="21"/>
        <v>0</v>
      </c>
      <c r="BI51" s="4">
        <f t="shared" si="21"/>
        <v>0</v>
      </c>
      <c r="BJ51" s="4">
        <f t="shared" si="21"/>
        <v>0</v>
      </c>
      <c r="BK51" s="4">
        <f t="shared" si="21"/>
        <v>0</v>
      </c>
      <c r="BL51" s="4">
        <f t="shared" si="21"/>
        <v>0</v>
      </c>
      <c r="BM51" s="4">
        <f t="shared" si="21"/>
        <v>0</v>
      </c>
      <c r="BN51" s="4">
        <f t="shared" ref="AX51:BN61" si="23">COUNTIF($R51:$AV51,BN$3)</f>
        <v>0</v>
      </c>
      <c r="BO51" s="4"/>
      <c r="BP51" s="4">
        <f t="shared" si="22"/>
        <v>0</v>
      </c>
      <c r="BQ51" s="4">
        <f t="shared" si="12"/>
        <v>0</v>
      </c>
      <c r="BR51" s="4">
        <f t="shared" si="22"/>
        <v>0</v>
      </c>
      <c r="BS51" s="4">
        <f t="shared" si="22"/>
        <v>0</v>
      </c>
      <c r="BT51" s="4">
        <f t="shared" si="22"/>
        <v>0</v>
      </c>
      <c r="BU51" s="4">
        <f t="shared" si="22"/>
        <v>0</v>
      </c>
      <c r="BV51" s="4">
        <f t="shared" si="22"/>
        <v>0</v>
      </c>
      <c r="BW51" s="4"/>
      <c r="BX51" s="4">
        <f t="shared" si="22"/>
        <v>0</v>
      </c>
      <c r="BY51" s="4">
        <f t="shared" si="22"/>
        <v>0</v>
      </c>
      <c r="BZ51" s="32">
        <f t="shared" si="22"/>
        <v>0</v>
      </c>
      <c r="CA51" s="31">
        <f t="shared" si="19"/>
        <v>0</v>
      </c>
      <c r="CB51" s="4">
        <f t="shared" si="19"/>
        <v>0</v>
      </c>
      <c r="CC51" s="32">
        <f t="shared" si="19"/>
        <v>0</v>
      </c>
      <c r="CD51" s="366">
        <f t="shared" si="16"/>
        <v>0</v>
      </c>
    </row>
    <row r="52" spans="1:82" hidden="1" x14ac:dyDescent="0.3">
      <c r="A52" s="134">
        <f>Admin_Nyugat!A51</f>
        <v>0</v>
      </c>
      <c r="B52" s="134">
        <f>Admin_Nyugat!B51</f>
        <v>0</v>
      </c>
      <c r="C52" s="134">
        <f>Admin_Nyugat!C51</f>
        <v>0</v>
      </c>
      <c r="D52" s="134">
        <f>Admin_Nyugat!D51</f>
        <v>0</v>
      </c>
      <c r="E52" s="134">
        <f>Admin_Nyugat!E51</f>
        <v>0</v>
      </c>
      <c r="F52" s="134">
        <f>Admin_Nyugat!F51</f>
        <v>0</v>
      </c>
      <c r="G52" s="134">
        <f>Admin_Nyugat!G51</f>
        <v>0</v>
      </c>
      <c r="H52" s="134">
        <f>Admin_Nyugat!H51</f>
        <v>0</v>
      </c>
      <c r="I52" s="134">
        <f>Admin_Nyugat!I51</f>
        <v>0</v>
      </c>
      <c r="J52" s="134">
        <f>Admin_Nyugat!J51</f>
        <v>0</v>
      </c>
      <c r="K52" s="134">
        <f>Admin_Nyugat!K51</f>
        <v>0</v>
      </c>
      <c r="L52" s="134">
        <f>Admin_Nyugat!L51</f>
        <v>0</v>
      </c>
      <c r="M52" s="134">
        <f>Admin_Nyugat!M51</f>
        <v>0</v>
      </c>
      <c r="N52" s="134">
        <f>Admin_Nyugat!N51</f>
        <v>0</v>
      </c>
      <c r="O52" s="134">
        <f>Admin_Nyugat!O51</f>
        <v>0</v>
      </c>
      <c r="P52" s="134">
        <f>Admin_Nyugat!P51</f>
        <v>0</v>
      </c>
      <c r="Q52" s="134">
        <f>Admin_Nyugat!Q51</f>
        <v>0</v>
      </c>
      <c r="R52" s="105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73">
        <f t="shared" si="14"/>
        <v>0</v>
      </c>
      <c r="AX52" s="4">
        <f t="shared" si="23"/>
        <v>0</v>
      </c>
      <c r="AY52" s="4">
        <f t="shared" si="23"/>
        <v>0</v>
      </c>
      <c r="AZ52" s="4">
        <f t="shared" si="23"/>
        <v>0</v>
      </c>
      <c r="BA52" s="4">
        <f t="shared" si="23"/>
        <v>0</v>
      </c>
      <c r="BB52" s="4">
        <f t="shared" si="23"/>
        <v>0</v>
      </c>
      <c r="BC52" s="4">
        <f t="shared" si="23"/>
        <v>0</v>
      </c>
      <c r="BD52" s="4">
        <f t="shared" si="23"/>
        <v>0</v>
      </c>
      <c r="BE52" s="4">
        <f t="shared" si="23"/>
        <v>0</v>
      </c>
      <c r="BF52" s="4">
        <f t="shared" si="23"/>
        <v>0</v>
      </c>
      <c r="BG52" s="4">
        <f t="shared" si="23"/>
        <v>0</v>
      </c>
      <c r="BH52" s="4">
        <f t="shared" si="23"/>
        <v>0</v>
      </c>
      <c r="BI52" s="4">
        <f t="shared" si="23"/>
        <v>0</v>
      </c>
      <c r="BJ52" s="4">
        <f t="shared" si="23"/>
        <v>0</v>
      </c>
      <c r="BK52" s="4">
        <f t="shared" si="23"/>
        <v>0</v>
      </c>
      <c r="BL52" s="4">
        <f t="shared" si="23"/>
        <v>0</v>
      </c>
      <c r="BM52" s="4">
        <f t="shared" si="23"/>
        <v>0</v>
      </c>
      <c r="BN52" s="4">
        <f t="shared" si="23"/>
        <v>0</v>
      </c>
      <c r="BO52" s="4"/>
      <c r="BP52" s="4">
        <f t="shared" si="22"/>
        <v>0</v>
      </c>
      <c r="BQ52" s="4">
        <f t="shared" si="12"/>
        <v>0</v>
      </c>
      <c r="BR52" s="4">
        <f t="shared" si="22"/>
        <v>0</v>
      </c>
      <c r="BS52" s="4">
        <f t="shared" si="22"/>
        <v>0</v>
      </c>
      <c r="BT52" s="4">
        <f t="shared" si="22"/>
        <v>0</v>
      </c>
      <c r="BU52" s="4">
        <f t="shared" si="22"/>
        <v>0</v>
      </c>
      <c r="BV52" s="4">
        <f t="shared" si="22"/>
        <v>0</v>
      </c>
      <c r="BW52" s="4"/>
      <c r="BX52" s="4">
        <f t="shared" si="22"/>
        <v>0</v>
      </c>
      <c r="BY52" s="4">
        <f t="shared" si="22"/>
        <v>0</v>
      </c>
      <c r="BZ52" s="32">
        <f t="shared" si="22"/>
        <v>0</v>
      </c>
      <c r="CA52" s="31">
        <f t="shared" si="19"/>
        <v>0</v>
      </c>
      <c r="CB52" s="4">
        <f t="shared" si="19"/>
        <v>0</v>
      </c>
      <c r="CC52" s="32">
        <f t="shared" si="19"/>
        <v>0</v>
      </c>
      <c r="CD52" s="366">
        <f t="shared" si="16"/>
        <v>0</v>
      </c>
    </row>
    <row r="53" spans="1:82" hidden="1" x14ac:dyDescent="0.3">
      <c r="A53" s="134">
        <f>Admin_Nyugat!A52</f>
        <v>0</v>
      </c>
      <c r="B53" s="134">
        <f>Admin_Nyugat!B52</f>
        <v>0</v>
      </c>
      <c r="C53" s="134">
        <f>Admin_Nyugat!C52</f>
        <v>0</v>
      </c>
      <c r="D53" s="134">
        <f>Admin_Nyugat!D52</f>
        <v>0</v>
      </c>
      <c r="E53" s="134">
        <f>Admin_Nyugat!E52</f>
        <v>0</v>
      </c>
      <c r="F53" s="134">
        <f>Admin_Nyugat!F52</f>
        <v>0</v>
      </c>
      <c r="G53" s="134">
        <f>Admin_Nyugat!G52</f>
        <v>0</v>
      </c>
      <c r="H53" s="134">
        <f>Admin_Nyugat!H52</f>
        <v>0</v>
      </c>
      <c r="I53" s="134">
        <f>Admin_Nyugat!I52</f>
        <v>0</v>
      </c>
      <c r="J53" s="134">
        <f>Admin_Nyugat!J52</f>
        <v>0</v>
      </c>
      <c r="K53" s="134">
        <f>Admin_Nyugat!K52</f>
        <v>0</v>
      </c>
      <c r="L53" s="134">
        <f>Admin_Nyugat!L52</f>
        <v>0</v>
      </c>
      <c r="M53" s="134">
        <f>Admin_Nyugat!M52</f>
        <v>0</v>
      </c>
      <c r="N53" s="134">
        <f>Admin_Nyugat!N52</f>
        <v>0</v>
      </c>
      <c r="O53" s="134">
        <f>Admin_Nyugat!O52</f>
        <v>0</v>
      </c>
      <c r="P53" s="134">
        <f>Admin_Nyugat!P52</f>
        <v>0</v>
      </c>
      <c r="Q53" s="134">
        <f>Admin_Nyugat!Q52</f>
        <v>0</v>
      </c>
      <c r="R53" s="105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73">
        <f t="shared" si="14"/>
        <v>0</v>
      </c>
      <c r="AX53" s="4">
        <f t="shared" si="23"/>
        <v>0</v>
      </c>
      <c r="AY53" s="4">
        <f t="shared" si="23"/>
        <v>0</v>
      </c>
      <c r="AZ53" s="4">
        <f t="shared" si="23"/>
        <v>0</v>
      </c>
      <c r="BA53" s="4">
        <f t="shared" si="23"/>
        <v>0</v>
      </c>
      <c r="BB53" s="4">
        <f t="shared" si="23"/>
        <v>0</v>
      </c>
      <c r="BC53" s="4">
        <f t="shared" si="23"/>
        <v>0</v>
      </c>
      <c r="BD53" s="4">
        <f t="shared" si="23"/>
        <v>0</v>
      </c>
      <c r="BE53" s="4">
        <f t="shared" si="23"/>
        <v>0</v>
      </c>
      <c r="BF53" s="4">
        <f t="shared" si="23"/>
        <v>0</v>
      </c>
      <c r="BG53" s="4">
        <f t="shared" si="23"/>
        <v>0</v>
      </c>
      <c r="BH53" s="4">
        <f t="shared" si="23"/>
        <v>0</v>
      </c>
      <c r="BI53" s="4">
        <f t="shared" si="23"/>
        <v>0</v>
      </c>
      <c r="BJ53" s="4">
        <f t="shared" si="23"/>
        <v>0</v>
      </c>
      <c r="BK53" s="4">
        <f t="shared" si="23"/>
        <v>0</v>
      </c>
      <c r="BL53" s="4">
        <f t="shared" si="23"/>
        <v>0</v>
      </c>
      <c r="BM53" s="4">
        <f t="shared" si="23"/>
        <v>0</v>
      </c>
      <c r="BN53" s="4">
        <f t="shared" si="23"/>
        <v>0</v>
      </c>
      <c r="BO53" s="4"/>
      <c r="BP53" s="4">
        <f t="shared" si="22"/>
        <v>0</v>
      </c>
      <c r="BQ53" s="4">
        <f t="shared" si="12"/>
        <v>0</v>
      </c>
      <c r="BR53" s="4">
        <f t="shared" si="22"/>
        <v>0</v>
      </c>
      <c r="BS53" s="4">
        <f t="shared" si="22"/>
        <v>0</v>
      </c>
      <c r="BT53" s="4">
        <f t="shared" si="22"/>
        <v>0</v>
      </c>
      <c r="BU53" s="4">
        <f t="shared" si="22"/>
        <v>0</v>
      </c>
      <c r="BV53" s="4">
        <f t="shared" si="22"/>
        <v>0</v>
      </c>
      <c r="BW53" s="4"/>
      <c r="BX53" s="4">
        <f t="shared" si="22"/>
        <v>0</v>
      </c>
      <c r="BY53" s="4">
        <f t="shared" si="22"/>
        <v>0</v>
      </c>
      <c r="BZ53" s="32">
        <f t="shared" si="22"/>
        <v>0</v>
      </c>
      <c r="CA53" s="31">
        <f t="shared" si="19"/>
        <v>0</v>
      </c>
      <c r="CB53" s="4">
        <f t="shared" si="19"/>
        <v>0</v>
      </c>
      <c r="CC53" s="32">
        <f t="shared" si="19"/>
        <v>0</v>
      </c>
      <c r="CD53" s="366">
        <f t="shared" si="16"/>
        <v>0</v>
      </c>
    </row>
    <row r="54" spans="1:82" hidden="1" x14ac:dyDescent="0.3">
      <c r="A54" s="134">
        <f>Admin_Nyugat!A53</f>
        <v>0</v>
      </c>
      <c r="B54" s="134">
        <f>Admin_Nyugat!B53</f>
        <v>0</v>
      </c>
      <c r="C54" s="134">
        <f>Admin_Nyugat!C53</f>
        <v>0</v>
      </c>
      <c r="D54" s="134">
        <f>Admin_Nyugat!D53</f>
        <v>0</v>
      </c>
      <c r="E54" s="134">
        <f>Admin_Nyugat!E53</f>
        <v>0</v>
      </c>
      <c r="F54" s="134">
        <f>Admin_Nyugat!F53</f>
        <v>0</v>
      </c>
      <c r="G54" s="134">
        <f>Admin_Nyugat!G53</f>
        <v>0</v>
      </c>
      <c r="H54" s="134">
        <f>Admin_Nyugat!H53</f>
        <v>0</v>
      </c>
      <c r="I54" s="134">
        <f>Admin_Nyugat!I53</f>
        <v>0</v>
      </c>
      <c r="J54" s="134">
        <f>Admin_Nyugat!J53</f>
        <v>0</v>
      </c>
      <c r="K54" s="134">
        <f>Admin_Nyugat!K53</f>
        <v>0</v>
      </c>
      <c r="L54" s="134">
        <f>Admin_Nyugat!L53</f>
        <v>0</v>
      </c>
      <c r="M54" s="134">
        <f>Admin_Nyugat!M53</f>
        <v>0</v>
      </c>
      <c r="N54" s="134">
        <f>Admin_Nyugat!N53</f>
        <v>0</v>
      </c>
      <c r="O54" s="134">
        <f>Admin_Nyugat!O53</f>
        <v>0</v>
      </c>
      <c r="P54" s="134">
        <f>Admin_Nyugat!P53</f>
        <v>0</v>
      </c>
      <c r="Q54" s="134">
        <f>Admin_Nyugat!Q53</f>
        <v>0</v>
      </c>
      <c r="R54" s="105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73">
        <f t="shared" si="14"/>
        <v>0</v>
      </c>
      <c r="AX54" s="4">
        <f t="shared" si="23"/>
        <v>0</v>
      </c>
      <c r="AY54" s="4">
        <f t="shared" si="23"/>
        <v>0</v>
      </c>
      <c r="AZ54" s="4">
        <f t="shared" si="23"/>
        <v>0</v>
      </c>
      <c r="BA54" s="4">
        <f t="shared" si="23"/>
        <v>0</v>
      </c>
      <c r="BB54" s="4">
        <f t="shared" si="23"/>
        <v>0</v>
      </c>
      <c r="BC54" s="4">
        <f t="shared" si="23"/>
        <v>0</v>
      </c>
      <c r="BD54" s="4">
        <f t="shared" si="23"/>
        <v>0</v>
      </c>
      <c r="BE54" s="4">
        <f t="shared" si="23"/>
        <v>0</v>
      </c>
      <c r="BF54" s="4">
        <f t="shared" si="23"/>
        <v>0</v>
      </c>
      <c r="BG54" s="4">
        <f t="shared" si="23"/>
        <v>0</v>
      </c>
      <c r="BH54" s="4">
        <f t="shared" si="23"/>
        <v>0</v>
      </c>
      <c r="BI54" s="4">
        <f t="shared" si="23"/>
        <v>0</v>
      </c>
      <c r="BJ54" s="4">
        <f t="shared" si="23"/>
        <v>0</v>
      </c>
      <c r="BK54" s="4">
        <f t="shared" si="23"/>
        <v>0</v>
      </c>
      <c r="BL54" s="4">
        <f t="shared" si="23"/>
        <v>0</v>
      </c>
      <c r="BM54" s="4">
        <f t="shared" si="23"/>
        <v>0</v>
      </c>
      <c r="BN54" s="4">
        <f t="shared" si="23"/>
        <v>0</v>
      </c>
      <c r="BO54" s="4"/>
      <c r="BP54" s="4">
        <f t="shared" si="22"/>
        <v>0</v>
      </c>
      <c r="BQ54" s="4">
        <f t="shared" si="12"/>
        <v>0</v>
      </c>
      <c r="BR54" s="4">
        <f t="shared" si="22"/>
        <v>0</v>
      </c>
      <c r="BS54" s="4">
        <f t="shared" si="22"/>
        <v>0</v>
      </c>
      <c r="BT54" s="4">
        <f t="shared" si="22"/>
        <v>0</v>
      </c>
      <c r="BU54" s="4">
        <f t="shared" si="22"/>
        <v>0</v>
      </c>
      <c r="BV54" s="4">
        <f t="shared" si="22"/>
        <v>0</v>
      </c>
      <c r="BW54" s="4"/>
      <c r="BX54" s="4">
        <f t="shared" si="22"/>
        <v>0</v>
      </c>
      <c r="BY54" s="4">
        <f t="shared" si="22"/>
        <v>0</v>
      </c>
      <c r="BZ54" s="32">
        <f t="shared" si="22"/>
        <v>0</v>
      </c>
      <c r="CA54" s="31">
        <f t="shared" si="19"/>
        <v>0</v>
      </c>
      <c r="CB54" s="4">
        <f t="shared" si="19"/>
        <v>0</v>
      </c>
      <c r="CC54" s="32">
        <f t="shared" si="19"/>
        <v>0</v>
      </c>
      <c r="CD54" s="366">
        <f t="shared" si="16"/>
        <v>0</v>
      </c>
    </row>
    <row r="55" spans="1:82" hidden="1" x14ac:dyDescent="0.3">
      <c r="A55" s="134">
        <f>Admin_Nyugat!A54</f>
        <v>0</v>
      </c>
      <c r="B55" s="134">
        <f>Admin_Nyugat!B54</f>
        <v>0</v>
      </c>
      <c r="C55" s="134">
        <f>Admin_Nyugat!C54</f>
        <v>0</v>
      </c>
      <c r="D55" s="134">
        <f>Admin_Nyugat!D54</f>
        <v>0</v>
      </c>
      <c r="E55" s="134">
        <f>Admin_Nyugat!E54</f>
        <v>0</v>
      </c>
      <c r="F55" s="134">
        <f>Admin_Nyugat!F54</f>
        <v>0</v>
      </c>
      <c r="G55" s="134">
        <f>Admin_Nyugat!G54</f>
        <v>0</v>
      </c>
      <c r="H55" s="134">
        <f>Admin_Nyugat!H54</f>
        <v>0</v>
      </c>
      <c r="I55" s="134">
        <f>Admin_Nyugat!I54</f>
        <v>0</v>
      </c>
      <c r="J55" s="134">
        <f>Admin_Nyugat!J54</f>
        <v>0</v>
      </c>
      <c r="K55" s="134">
        <f>Admin_Nyugat!K54</f>
        <v>0</v>
      </c>
      <c r="L55" s="134">
        <f>Admin_Nyugat!L54</f>
        <v>0</v>
      </c>
      <c r="M55" s="134">
        <f>Admin_Nyugat!M54</f>
        <v>0</v>
      </c>
      <c r="N55" s="134">
        <f>Admin_Nyugat!N54</f>
        <v>0</v>
      </c>
      <c r="O55" s="134">
        <f>Admin_Nyugat!O54</f>
        <v>0</v>
      </c>
      <c r="P55" s="134">
        <f>Admin_Nyugat!P54</f>
        <v>0</v>
      </c>
      <c r="Q55" s="134">
        <f>Admin_Nyugat!Q54</f>
        <v>0</v>
      </c>
      <c r="R55" s="105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73">
        <f t="shared" si="14"/>
        <v>0</v>
      </c>
      <c r="AX55" s="4">
        <f t="shared" si="23"/>
        <v>0</v>
      </c>
      <c r="AY55" s="4">
        <f t="shared" si="23"/>
        <v>0</v>
      </c>
      <c r="AZ55" s="4">
        <f t="shared" si="23"/>
        <v>0</v>
      </c>
      <c r="BA55" s="4">
        <f t="shared" si="23"/>
        <v>0</v>
      </c>
      <c r="BB55" s="4">
        <f t="shared" si="23"/>
        <v>0</v>
      </c>
      <c r="BC55" s="4">
        <f t="shared" si="23"/>
        <v>0</v>
      </c>
      <c r="BD55" s="4">
        <f t="shared" si="23"/>
        <v>0</v>
      </c>
      <c r="BE55" s="4">
        <f t="shared" si="23"/>
        <v>0</v>
      </c>
      <c r="BF55" s="4">
        <f t="shared" si="23"/>
        <v>0</v>
      </c>
      <c r="BG55" s="4">
        <f t="shared" si="23"/>
        <v>0</v>
      </c>
      <c r="BH55" s="4">
        <f t="shared" si="23"/>
        <v>0</v>
      </c>
      <c r="BI55" s="4">
        <f t="shared" si="23"/>
        <v>0</v>
      </c>
      <c r="BJ55" s="4">
        <f t="shared" si="23"/>
        <v>0</v>
      </c>
      <c r="BK55" s="4">
        <f t="shared" si="23"/>
        <v>0</v>
      </c>
      <c r="BL55" s="4">
        <f t="shared" si="23"/>
        <v>0</v>
      </c>
      <c r="BM55" s="4">
        <f t="shared" si="23"/>
        <v>0</v>
      </c>
      <c r="BN55" s="4">
        <f t="shared" si="23"/>
        <v>0</v>
      </c>
      <c r="BO55" s="4"/>
      <c r="BP55" s="4">
        <f t="shared" si="22"/>
        <v>0</v>
      </c>
      <c r="BQ55" s="4">
        <f t="shared" si="12"/>
        <v>0</v>
      </c>
      <c r="BR55" s="4">
        <f t="shared" si="22"/>
        <v>0</v>
      </c>
      <c r="BS55" s="4">
        <f t="shared" si="22"/>
        <v>0</v>
      </c>
      <c r="BT55" s="4">
        <f t="shared" si="22"/>
        <v>0</v>
      </c>
      <c r="BU55" s="4">
        <f t="shared" si="22"/>
        <v>0</v>
      </c>
      <c r="BV55" s="4">
        <f t="shared" si="22"/>
        <v>0</v>
      </c>
      <c r="BW55" s="4"/>
      <c r="BX55" s="4">
        <f t="shared" si="22"/>
        <v>0</v>
      </c>
      <c r="BY55" s="4">
        <f t="shared" si="22"/>
        <v>0</v>
      </c>
      <c r="BZ55" s="32">
        <f t="shared" si="22"/>
        <v>0</v>
      </c>
      <c r="CA55" s="31">
        <f t="shared" si="19"/>
        <v>0</v>
      </c>
      <c r="CB55" s="4">
        <f t="shared" si="19"/>
        <v>0</v>
      </c>
      <c r="CC55" s="32">
        <f t="shared" si="19"/>
        <v>0</v>
      </c>
      <c r="CD55" s="366">
        <f t="shared" si="16"/>
        <v>0</v>
      </c>
    </row>
    <row r="56" spans="1:82" hidden="1" x14ac:dyDescent="0.3">
      <c r="A56" s="134">
        <f>Admin_Nyugat!A55</f>
        <v>0</v>
      </c>
      <c r="B56" s="134">
        <f>Admin_Nyugat!B55</f>
        <v>0</v>
      </c>
      <c r="C56" s="134">
        <f>Admin_Nyugat!C55</f>
        <v>0</v>
      </c>
      <c r="D56" s="134">
        <f>Admin_Nyugat!D55</f>
        <v>0</v>
      </c>
      <c r="E56" s="134">
        <f>Admin_Nyugat!E55</f>
        <v>0</v>
      </c>
      <c r="F56" s="134">
        <f>Admin_Nyugat!F55</f>
        <v>0</v>
      </c>
      <c r="G56" s="134">
        <f>Admin_Nyugat!G55</f>
        <v>0</v>
      </c>
      <c r="H56" s="134">
        <f>Admin_Nyugat!H55</f>
        <v>0</v>
      </c>
      <c r="I56" s="134">
        <f>Admin_Nyugat!I55</f>
        <v>0</v>
      </c>
      <c r="J56" s="134">
        <f>Admin_Nyugat!J55</f>
        <v>0</v>
      </c>
      <c r="K56" s="134">
        <f>Admin_Nyugat!K55</f>
        <v>0</v>
      </c>
      <c r="L56" s="134">
        <f>Admin_Nyugat!L55</f>
        <v>0</v>
      </c>
      <c r="M56" s="134">
        <f>Admin_Nyugat!M55</f>
        <v>0</v>
      </c>
      <c r="N56" s="134">
        <f>Admin_Nyugat!N55</f>
        <v>0</v>
      </c>
      <c r="O56" s="134">
        <f>Admin_Nyugat!O55</f>
        <v>0</v>
      </c>
      <c r="P56" s="134">
        <f>Admin_Nyugat!P55</f>
        <v>0</v>
      </c>
      <c r="Q56" s="134">
        <f>Admin_Nyugat!Q55</f>
        <v>0</v>
      </c>
      <c r="R56" s="105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73">
        <f t="shared" si="14"/>
        <v>0</v>
      </c>
      <c r="AX56" s="4">
        <f t="shared" si="23"/>
        <v>0</v>
      </c>
      <c r="AY56" s="4">
        <f t="shared" si="23"/>
        <v>0</v>
      </c>
      <c r="AZ56" s="4">
        <f t="shared" si="23"/>
        <v>0</v>
      </c>
      <c r="BA56" s="4">
        <f t="shared" si="23"/>
        <v>0</v>
      </c>
      <c r="BB56" s="4">
        <f t="shared" si="23"/>
        <v>0</v>
      </c>
      <c r="BC56" s="4">
        <f t="shared" si="23"/>
        <v>0</v>
      </c>
      <c r="BD56" s="4">
        <f t="shared" si="23"/>
        <v>0</v>
      </c>
      <c r="BE56" s="4">
        <f t="shared" si="23"/>
        <v>0</v>
      </c>
      <c r="BF56" s="4">
        <f t="shared" si="23"/>
        <v>0</v>
      </c>
      <c r="BG56" s="4">
        <f t="shared" si="23"/>
        <v>0</v>
      </c>
      <c r="BH56" s="4">
        <f t="shared" si="23"/>
        <v>0</v>
      </c>
      <c r="BI56" s="4">
        <f t="shared" si="23"/>
        <v>0</v>
      </c>
      <c r="BJ56" s="4">
        <f t="shared" si="23"/>
        <v>0</v>
      </c>
      <c r="BK56" s="4">
        <f t="shared" si="23"/>
        <v>0</v>
      </c>
      <c r="BL56" s="4">
        <f t="shared" si="23"/>
        <v>0</v>
      </c>
      <c r="BM56" s="4">
        <f t="shared" si="23"/>
        <v>0</v>
      </c>
      <c r="BN56" s="4">
        <f t="shared" si="23"/>
        <v>0</v>
      </c>
      <c r="BO56" s="4"/>
      <c r="BP56" s="4">
        <f t="shared" si="22"/>
        <v>0</v>
      </c>
      <c r="BQ56" s="4">
        <f t="shared" si="12"/>
        <v>0</v>
      </c>
      <c r="BR56" s="4">
        <f t="shared" si="22"/>
        <v>0</v>
      </c>
      <c r="BS56" s="4">
        <f t="shared" si="22"/>
        <v>0</v>
      </c>
      <c r="BT56" s="4">
        <f t="shared" si="22"/>
        <v>0</v>
      </c>
      <c r="BU56" s="4">
        <f t="shared" si="22"/>
        <v>0</v>
      </c>
      <c r="BV56" s="4">
        <f t="shared" si="22"/>
        <v>0</v>
      </c>
      <c r="BW56" s="4"/>
      <c r="BX56" s="4">
        <f t="shared" si="22"/>
        <v>0</v>
      </c>
      <c r="BY56" s="4">
        <f t="shared" si="22"/>
        <v>0</v>
      </c>
      <c r="BZ56" s="32">
        <f t="shared" si="22"/>
        <v>0</v>
      </c>
      <c r="CA56" s="31">
        <f t="shared" si="19"/>
        <v>0</v>
      </c>
      <c r="CB56" s="4">
        <f t="shared" si="19"/>
        <v>0</v>
      </c>
      <c r="CC56" s="32">
        <f t="shared" si="19"/>
        <v>0</v>
      </c>
      <c r="CD56" s="366">
        <f t="shared" si="16"/>
        <v>0</v>
      </c>
    </row>
    <row r="57" spans="1:82" hidden="1" x14ac:dyDescent="0.3">
      <c r="A57" s="134">
        <f>Admin_Nyugat!A56</f>
        <v>0</v>
      </c>
      <c r="B57" s="134">
        <f>Admin_Nyugat!B56</f>
        <v>0</v>
      </c>
      <c r="C57" s="134">
        <f>Admin_Nyugat!C56</f>
        <v>0</v>
      </c>
      <c r="D57" s="134">
        <f>Admin_Nyugat!D56</f>
        <v>0</v>
      </c>
      <c r="E57" s="134">
        <f>Admin_Nyugat!E56</f>
        <v>0</v>
      </c>
      <c r="F57" s="134">
        <f>Admin_Nyugat!F56</f>
        <v>0</v>
      </c>
      <c r="G57" s="134">
        <f>Admin_Nyugat!G56</f>
        <v>0</v>
      </c>
      <c r="H57" s="134">
        <f>Admin_Nyugat!H56</f>
        <v>0</v>
      </c>
      <c r="I57" s="134">
        <f>Admin_Nyugat!I56</f>
        <v>0</v>
      </c>
      <c r="J57" s="134">
        <f>Admin_Nyugat!J56</f>
        <v>0</v>
      </c>
      <c r="K57" s="134">
        <f>Admin_Nyugat!K56</f>
        <v>0</v>
      </c>
      <c r="L57" s="134">
        <f>Admin_Nyugat!L56</f>
        <v>0</v>
      </c>
      <c r="M57" s="134">
        <f>Admin_Nyugat!M56</f>
        <v>0</v>
      </c>
      <c r="N57" s="134">
        <f>Admin_Nyugat!N56</f>
        <v>0</v>
      </c>
      <c r="O57" s="134">
        <f>Admin_Nyugat!O56</f>
        <v>0</v>
      </c>
      <c r="P57" s="134">
        <f>Admin_Nyugat!P56</f>
        <v>0</v>
      </c>
      <c r="Q57" s="134">
        <f>Admin_Nyugat!Q56</f>
        <v>0</v>
      </c>
      <c r="R57" s="105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73">
        <f t="shared" si="14"/>
        <v>0</v>
      </c>
      <c r="AX57" s="4">
        <f t="shared" si="23"/>
        <v>0</v>
      </c>
      <c r="AY57" s="4">
        <f t="shared" si="23"/>
        <v>0</v>
      </c>
      <c r="AZ57" s="4">
        <f t="shared" si="23"/>
        <v>0</v>
      </c>
      <c r="BA57" s="4">
        <f t="shared" si="23"/>
        <v>0</v>
      </c>
      <c r="BB57" s="4">
        <f t="shared" si="23"/>
        <v>0</v>
      </c>
      <c r="BC57" s="4">
        <f t="shared" si="23"/>
        <v>0</v>
      </c>
      <c r="BD57" s="4">
        <f t="shared" si="23"/>
        <v>0</v>
      </c>
      <c r="BE57" s="4">
        <f t="shared" si="23"/>
        <v>0</v>
      </c>
      <c r="BF57" s="4">
        <f t="shared" si="23"/>
        <v>0</v>
      </c>
      <c r="BG57" s="4">
        <f t="shared" si="23"/>
        <v>0</v>
      </c>
      <c r="BH57" s="4">
        <f t="shared" si="23"/>
        <v>0</v>
      </c>
      <c r="BI57" s="4">
        <f t="shared" si="23"/>
        <v>0</v>
      </c>
      <c r="BJ57" s="4">
        <f t="shared" si="23"/>
        <v>0</v>
      </c>
      <c r="BK57" s="4">
        <f t="shared" si="23"/>
        <v>0</v>
      </c>
      <c r="BL57" s="4">
        <f t="shared" si="23"/>
        <v>0</v>
      </c>
      <c r="BM57" s="4">
        <f t="shared" si="23"/>
        <v>0</v>
      </c>
      <c r="BN57" s="4">
        <f t="shared" si="23"/>
        <v>0</v>
      </c>
      <c r="BO57" s="4"/>
      <c r="BP57" s="4">
        <f t="shared" si="22"/>
        <v>0</v>
      </c>
      <c r="BQ57" s="4">
        <f t="shared" si="12"/>
        <v>0</v>
      </c>
      <c r="BR57" s="4">
        <f t="shared" si="22"/>
        <v>0</v>
      </c>
      <c r="BS57" s="4">
        <f t="shared" si="22"/>
        <v>0</v>
      </c>
      <c r="BT57" s="4">
        <f t="shared" si="22"/>
        <v>0</v>
      </c>
      <c r="BU57" s="4">
        <f t="shared" si="22"/>
        <v>0</v>
      </c>
      <c r="BV57" s="4">
        <f t="shared" si="22"/>
        <v>0</v>
      </c>
      <c r="BW57" s="4"/>
      <c r="BX57" s="4">
        <f t="shared" si="22"/>
        <v>0</v>
      </c>
      <c r="BY57" s="4">
        <f t="shared" si="22"/>
        <v>0</v>
      </c>
      <c r="BZ57" s="32">
        <f t="shared" si="22"/>
        <v>0</v>
      </c>
      <c r="CA57" s="31">
        <f t="shared" si="19"/>
        <v>0</v>
      </c>
      <c r="CB57" s="4">
        <f t="shared" si="19"/>
        <v>0</v>
      </c>
      <c r="CC57" s="32">
        <f t="shared" si="19"/>
        <v>0</v>
      </c>
      <c r="CD57" s="366">
        <f t="shared" si="16"/>
        <v>0</v>
      </c>
    </row>
    <row r="58" spans="1:82" hidden="1" x14ac:dyDescent="0.3">
      <c r="A58" s="134">
        <f>Admin_Nyugat!A57</f>
        <v>0</v>
      </c>
      <c r="B58" s="134">
        <f>Admin_Nyugat!B57</f>
        <v>0</v>
      </c>
      <c r="C58" s="134">
        <f>Admin_Nyugat!C57</f>
        <v>0</v>
      </c>
      <c r="D58" s="134">
        <f>Admin_Nyugat!D57</f>
        <v>0</v>
      </c>
      <c r="E58" s="134">
        <f>Admin_Nyugat!E57</f>
        <v>0</v>
      </c>
      <c r="F58" s="134">
        <f>Admin_Nyugat!F57</f>
        <v>0</v>
      </c>
      <c r="G58" s="134">
        <f>Admin_Nyugat!G57</f>
        <v>0</v>
      </c>
      <c r="H58" s="134">
        <f>Admin_Nyugat!H57</f>
        <v>0</v>
      </c>
      <c r="I58" s="134">
        <f>Admin_Nyugat!I57</f>
        <v>0</v>
      </c>
      <c r="J58" s="134">
        <f>Admin_Nyugat!J57</f>
        <v>0</v>
      </c>
      <c r="K58" s="134">
        <f>Admin_Nyugat!K57</f>
        <v>0</v>
      </c>
      <c r="L58" s="134">
        <f>Admin_Nyugat!L57</f>
        <v>0</v>
      </c>
      <c r="M58" s="134">
        <f>Admin_Nyugat!M57</f>
        <v>0</v>
      </c>
      <c r="N58" s="134">
        <f>Admin_Nyugat!N57</f>
        <v>0</v>
      </c>
      <c r="O58" s="134">
        <f>Admin_Nyugat!O57</f>
        <v>0</v>
      </c>
      <c r="P58" s="134">
        <f>Admin_Nyugat!P57</f>
        <v>0</v>
      </c>
      <c r="Q58" s="134">
        <f>Admin_Nyugat!Q57</f>
        <v>0</v>
      </c>
      <c r="R58" s="105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73">
        <f t="shared" si="14"/>
        <v>0</v>
      </c>
      <c r="AX58" s="4">
        <f t="shared" si="23"/>
        <v>0</v>
      </c>
      <c r="AY58" s="4">
        <f t="shared" si="23"/>
        <v>0</v>
      </c>
      <c r="AZ58" s="4">
        <f t="shared" si="23"/>
        <v>0</v>
      </c>
      <c r="BA58" s="4">
        <f t="shared" si="23"/>
        <v>0</v>
      </c>
      <c r="BB58" s="4">
        <f t="shared" si="23"/>
        <v>0</v>
      </c>
      <c r="BC58" s="4">
        <f t="shared" si="23"/>
        <v>0</v>
      </c>
      <c r="BD58" s="4">
        <f t="shared" si="23"/>
        <v>0</v>
      </c>
      <c r="BE58" s="4">
        <f t="shared" si="23"/>
        <v>0</v>
      </c>
      <c r="BF58" s="4">
        <f t="shared" si="23"/>
        <v>0</v>
      </c>
      <c r="BG58" s="4">
        <f t="shared" si="23"/>
        <v>0</v>
      </c>
      <c r="BH58" s="4">
        <f t="shared" si="23"/>
        <v>0</v>
      </c>
      <c r="BI58" s="4">
        <f t="shared" si="23"/>
        <v>0</v>
      </c>
      <c r="BJ58" s="4">
        <f t="shared" si="23"/>
        <v>0</v>
      </c>
      <c r="BK58" s="4">
        <f t="shared" si="23"/>
        <v>0</v>
      </c>
      <c r="BL58" s="4">
        <f t="shared" si="23"/>
        <v>0</v>
      </c>
      <c r="BM58" s="4">
        <f t="shared" si="23"/>
        <v>0</v>
      </c>
      <c r="BN58" s="4">
        <f t="shared" si="23"/>
        <v>0</v>
      </c>
      <c r="BO58" s="4"/>
      <c r="BP58" s="4">
        <f t="shared" si="22"/>
        <v>0</v>
      </c>
      <c r="BQ58" s="4">
        <f t="shared" si="12"/>
        <v>0</v>
      </c>
      <c r="BR58" s="4">
        <f t="shared" si="22"/>
        <v>0</v>
      </c>
      <c r="BS58" s="4">
        <f t="shared" si="22"/>
        <v>0</v>
      </c>
      <c r="BT58" s="4">
        <f t="shared" si="22"/>
        <v>0</v>
      </c>
      <c r="BU58" s="4">
        <f t="shared" si="22"/>
        <v>0</v>
      </c>
      <c r="BV58" s="4">
        <f t="shared" si="22"/>
        <v>0</v>
      </c>
      <c r="BW58" s="4"/>
      <c r="BX58" s="4">
        <f t="shared" si="22"/>
        <v>0</v>
      </c>
      <c r="BY58" s="4">
        <f t="shared" si="22"/>
        <v>0</v>
      </c>
      <c r="BZ58" s="32">
        <f t="shared" si="22"/>
        <v>0</v>
      </c>
      <c r="CA58" s="31">
        <f t="shared" si="19"/>
        <v>0</v>
      </c>
      <c r="CB58" s="4">
        <f t="shared" si="19"/>
        <v>0</v>
      </c>
      <c r="CC58" s="32">
        <f t="shared" si="19"/>
        <v>0</v>
      </c>
      <c r="CD58" s="366">
        <f t="shared" si="16"/>
        <v>0</v>
      </c>
    </row>
    <row r="59" spans="1:82" hidden="1" x14ac:dyDescent="0.3">
      <c r="A59" s="134">
        <f>Admin_Nyugat!A58</f>
        <v>0</v>
      </c>
      <c r="B59" s="134">
        <f>Admin_Nyugat!B58</f>
        <v>0</v>
      </c>
      <c r="C59" s="134">
        <f>Admin_Nyugat!C58</f>
        <v>0</v>
      </c>
      <c r="D59" s="134">
        <f>Admin_Nyugat!D58</f>
        <v>0</v>
      </c>
      <c r="E59" s="134">
        <f>Admin_Nyugat!E58</f>
        <v>0</v>
      </c>
      <c r="F59" s="134">
        <f>Admin_Nyugat!F58</f>
        <v>0</v>
      </c>
      <c r="G59" s="134">
        <f>Admin_Nyugat!G58</f>
        <v>0</v>
      </c>
      <c r="H59" s="134">
        <f>Admin_Nyugat!H58</f>
        <v>0</v>
      </c>
      <c r="I59" s="134">
        <f>Admin_Nyugat!I58</f>
        <v>0</v>
      </c>
      <c r="J59" s="134">
        <f>Admin_Nyugat!J58</f>
        <v>0</v>
      </c>
      <c r="K59" s="134">
        <f>Admin_Nyugat!K58</f>
        <v>0</v>
      </c>
      <c r="L59" s="134">
        <f>Admin_Nyugat!L58</f>
        <v>0</v>
      </c>
      <c r="M59" s="134">
        <f>Admin_Nyugat!M58</f>
        <v>0</v>
      </c>
      <c r="N59" s="134">
        <f>Admin_Nyugat!N58</f>
        <v>0</v>
      </c>
      <c r="O59" s="134">
        <f>Admin_Nyugat!O58</f>
        <v>0</v>
      </c>
      <c r="P59" s="134">
        <f>Admin_Nyugat!P58</f>
        <v>0</v>
      </c>
      <c r="Q59" s="134">
        <f>Admin_Nyugat!Q58</f>
        <v>0</v>
      </c>
      <c r="R59" s="105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73">
        <f t="shared" si="14"/>
        <v>0</v>
      </c>
      <c r="AX59" s="4">
        <f t="shared" si="23"/>
        <v>0</v>
      </c>
      <c r="AY59" s="4">
        <f t="shared" si="23"/>
        <v>0</v>
      </c>
      <c r="AZ59" s="4">
        <f t="shared" si="23"/>
        <v>0</v>
      </c>
      <c r="BA59" s="4">
        <f t="shared" si="23"/>
        <v>0</v>
      </c>
      <c r="BB59" s="4">
        <f t="shared" si="23"/>
        <v>0</v>
      </c>
      <c r="BC59" s="4">
        <f t="shared" si="23"/>
        <v>0</v>
      </c>
      <c r="BD59" s="4">
        <f t="shared" si="23"/>
        <v>0</v>
      </c>
      <c r="BE59" s="4">
        <f t="shared" si="23"/>
        <v>0</v>
      </c>
      <c r="BF59" s="4">
        <f t="shared" si="23"/>
        <v>0</v>
      </c>
      <c r="BG59" s="4">
        <f t="shared" si="23"/>
        <v>0</v>
      </c>
      <c r="BH59" s="4">
        <f t="shared" si="23"/>
        <v>0</v>
      </c>
      <c r="BI59" s="4">
        <f t="shared" si="23"/>
        <v>0</v>
      </c>
      <c r="BJ59" s="4">
        <f t="shared" si="23"/>
        <v>0</v>
      </c>
      <c r="BK59" s="4">
        <f t="shared" si="23"/>
        <v>0</v>
      </c>
      <c r="BL59" s="4">
        <f t="shared" si="23"/>
        <v>0</v>
      </c>
      <c r="BM59" s="4">
        <f t="shared" si="23"/>
        <v>0</v>
      </c>
      <c r="BN59" s="4">
        <f t="shared" si="23"/>
        <v>0</v>
      </c>
      <c r="BO59" s="4"/>
      <c r="BP59" s="4">
        <f t="shared" si="22"/>
        <v>0</v>
      </c>
      <c r="BQ59" s="4">
        <f t="shared" si="12"/>
        <v>0</v>
      </c>
      <c r="BR59" s="4">
        <f t="shared" si="22"/>
        <v>0</v>
      </c>
      <c r="BS59" s="4">
        <f t="shared" si="22"/>
        <v>0</v>
      </c>
      <c r="BT59" s="4">
        <f t="shared" si="22"/>
        <v>0</v>
      </c>
      <c r="BU59" s="4">
        <f t="shared" si="22"/>
        <v>0</v>
      </c>
      <c r="BV59" s="4">
        <f t="shared" si="22"/>
        <v>0</v>
      </c>
      <c r="BW59" s="4"/>
      <c r="BX59" s="4">
        <f t="shared" si="22"/>
        <v>0</v>
      </c>
      <c r="BY59" s="4">
        <f t="shared" si="22"/>
        <v>0</v>
      </c>
      <c r="BZ59" s="32">
        <f t="shared" si="22"/>
        <v>0</v>
      </c>
      <c r="CA59" s="31">
        <f t="shared" si="19"/>
        <v>0</v>
      </c>
      <c r="CB59" s="4">
        <f t="shared" si="19"/>
        <v>0</v>
      </c>
      <c r="CC59" s="32">
        <f t="shared" si="19"/>
        <v>0</v>
      </c>
      <c r="CD59" s="366">
        <f t="shared" si="16"/>
        <v>0</v>
      </c>
    </row>
    <row r="60" spans="1:82" hidden="1" x14ac:dyDescent="0.3">
      <c r="A60" s="134">
        <f>Admin_Nyugat!A59</f>
        <v>0</v>
      </c>
      <c r="B60" s="134">
        <f>Admin_Nyugat!B59</f>
        <v>0</v>
      </c>
      <c r="C60" s="134">
        <f>Admin_Nyugat!C59</f>
        <v>0</v>
      </c>
      <c r="D60" s="134">
        <f>Admin_Nyugat!D59</f>
        <v>0</v>
      </c>
      <c r="E60" s="134">
        <f>Admin_Nyugat!E59</f>
        <v>0</v>
      </c>
      <c r="F60" s="134">
        <f>Admin_Nyugat!F59</f>
        <v>0</v>
      </c>
      <c r="G60" s="134">
        <f>Admin_Nyugat!G59</f>
        <v>0</v>
      </c>
      <c r="H60" s="134">
        <f>Admin_Nyugat!H59</f>
        <v>0</v>
      </c>
      <c r="I60" s="134">
        <f>Admin_Nyugat!I59</f>
        <v>0</v>
      </c>
      <c r="J60" s="134">
        <f>Admin_Nyugat!J59</f>
        <v>0</v>
      </c>
      <c r="K60" s="134">
        <f>Admin_Nyugat!K59</f>
        <v>0</v>
      </c>
      <c r="L60" s="134">
        <f>Admin_Nyugat!L59</f>
        <v>0</v>
      </c>
      <c r="M60" s="134">
        <f>Admin_Nyugat!M59</f>
        <v>0</v>
      </c>
      <c r="N60" s="134">
        <f>Admin_Nyugat!N59</f>
        <v>0</v>
      </c>
      <c r="O60" s="134">
        <f>Admin_Nyugat!O59</f>
        <v>0</v>
      </c>
      <c r="P60" s="134">
        <f>Admin_Nyugat!P59</f>
        <v>0</v>
      </c>
      <c r="Q60" s="134">
        <f>Admin_Nyugat!Q59</f>
        <v>0</v>
      </c>
      <c r="R60" s="105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73">
        <f t="shared" si="14"/>
        <v>0</v>
      </c>
      <c r="AX60" s="4">
        <f t="shared" si="23"/>
        <v>0</v>
      </c>
      <c r="AY60" s="4">
        <f t="shared" si="23"/>
        <v>0</v>
      </c>
      <c r="AZ60" s="4">
        <f t="shared" si="23"/>
        <v>0</v>
      </c>
      <c r="BA60" s="4">
        <f t="shared" si="23"/>
        <v>0</v>
      </c>
      <c r="BB60" s="4">
        <f t="shared" si="23"/>
        <v>0</v>
      </c>
      <c r="BC60" s="4">
        <f t="shared" si="23"/>
        <v>0</v>
      </c>
      <c r="BD60" s="4">
        <f t="shared" si="23"/>
        <v>0</v>
      </c>
      <c r="BE60" s="4">
        <f t="shared" si="23"/>
        <v>0</v>
      </c>
      <c r="BF60" s="4">
        <f t="shared" si="23"/>
        <v>0</v>
      </c>
      <c r="BG60" s="4">
        <f t="shared" si="23"/>
        <v>0</v>
      </c>
      <c r="BH60" s="4">
        <f t="shared" si="23"/>
        <v>0</v>
      </c>
      <c r="BI60" s="4">
        <f t="shared" si="23"/>
        <v>0</v>
      </c>
      <c r="BJ60" s="4">
        <f t="shared" si="23"/>
        <v>0</v>
      </c>
      <c r="BK60" s="4">
        <f t="shared" si="23"/>
        <v>0</v>
      </c>
      <c r="BL60" s="4">
        <f t="shared" si="23"/>
        <v>0</v>
      </c>
      <c r="BM60" s="4">
        <f t="shared" si="23"/>
        <v>0</v>
      </c>
      <c r="BN60" s="4">
        <f t="shared" si="23"/>
        <v>0</v>
      </c>
      <c r="BO60" s="4"/>
      <c r="BP60" s="4">
        <f t="shared" si="22"/>
        <v>0</v>
      </c>
      <c r="BQ60" s="4">
        <f t="shared" si="12"/>
        <v>0</v>
      </c>
      <c r="BR60" s="4">
        <f t="shared" si="22"/>
        <v>0</v>
      </c>
      <c r="BS60" s="4">
        <f t="shared" si="22"/>
        <v>0</v>
      </c>
      <c r="BT60" s="4">
        <f t="shared" si="22"/>
        <v>0</v>
      </c>
      <c r="BU60" s="4">
        <f t="shared" si="22"/>
        <v>0</v>
      </c>
      <c r="BV60" s="4">
        <f t="shared" si="22"/>
        <v>0</v>
      </c>
      <c r="BW60" s="4"/>
      <c r="BX60" s="4">
        <f t="shared" si="22"/>
        <v>0</v>
      </c>
      <c r="BY60" s="4">
        <f t="shared" si="22"/>
        <v>0</v>
      </c>
      <c r="BZ60" s="32">
        <f t="shared" si="22"/>
        <v>0</v>
      </c>
      <c r="CA60" s="31">
        <f t="shared" si="19"/>
        <v>0</v>
      </c>
      <c r="CB60" s="4">
        <f t="shared" si="19"/>
        <v>0</v>
      </c>
      <c r="CC60" s="32">
        <f t="shared" si="19"/>
        <v>0</v>
      </c>
      <c r="CD60" s="366">
        <f t="shared" si="16"/>
        <v>0</v>
      </c>
    </row>
    <row r="61" spans="1:82" ht="15" hidden="1" thickBot="1" x14ac:dyDescent="0.35">
      <c r="A61" s="134" t="str">
        <f>Admin_Nyugat!A60</f>
        <v>Etelka</v>
      </c>
      <c r="B61" s="134">
        <f>Admin_Nyugat!B60</f>
        <v>0</v>
      </c>
      <c r="C61" s="134">
        <f>Admin_Nyugat!C60</f>
        <v>0</v>
      </c>
      <c r="D61" s="134">
        <f>Admin_Nyugat!D60</f>
        <v>0</v>
      </c>
      <c r="E61" s="134" t="str">
        <f>Admin_Nyugat!E60</f>
        <v>inaktív</v>
      </c>
      <c r="F61" s="134">
        <f>Admin_Nyugat!F60</f>
        <v>0</v>
      </c>
      <c r="G61" s="134">
        <f>Admin_Nyugat!G60</f>
        <v>0</v>
      </c>
      <c r="H61" s="134">
        <f>Admin_Nyugat!H60</f>
        <v>0</v>
      </c>
      <c r="I61" s="134">
        <f>Admin_Nyugat!I60</f>
        <v>0</v>
      </c>
      <c r="J61" s="134">
        <f>Admin_Nyugat!J60</f>
        <v>0</v>
      </c>
      <c r="K61" s="134">
        <f>Admin_Nyugat!K60</f>
        <v>0</v>
      </c>
      <c r="L61" s="134">
        <f>Admin_Nyugat!L60</f>
        <v>0</v>
      </c>
      <c r="M61" s="134">
        <f>Admin_Nyugat!M60</f>
        <v>0</v>
      </c>
      <c r="N61" s="134">
        <f>Admin_Nyugat!N60</f>
        <v>0</v>
      </c>
      <c r="O61" s="134">
        <f>Admin_Nyugat!O60</f>
        <v>0</v>
      </c>
      <c r="P61" s="134">
        <f>Admin_Nyugat!P60</f>
        <v>0</v>
      </c>
      <c r="Q61" s="134">
        <f>Admin_Nyugat!Q60</f>
        <v>0</v>
      </c>
      <c r="R61" s="105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73">
        <f t="shared" si="14"/>
        <v>0</v>
      </c>
      <c r="AX61" s="4">
        <f t="shared" si="23"/>
        <v>0</v>
      </c>
      <c r="AY61" s="4">
        <f t="shared" si="23"/>
        <v>0</v>
      </c>
      <c r="AZ61" s="4">
        <f t="shared" si="23"/>
        <v>0</v>
      </c>
      <c r="BA61" s="4">
        <f t="shared" si="23"/>
        <v>0</v>
      </c>
      <c r="BB61" s="4">
        <f t="shared" si="23"/>
        <v>0</v>
      </c>
      <c r="BC61" s="4">
        <f t="shared" si="23"/>
        <v>0</v>
      </c>
      <c r="BD61" s="4">
        <f t="shared" si="23"/>
        <v>0</v>
      </c>
      <c r="BE61" s="4">
        <f t="shared" si="23"/>
        <v>0</v>
      </c>
      <c r="BF61" s="4">
        <f t="shared" si="23"/>
        <v>0</v>
      </c>
      <c r="BG61" s="4">
        <f t="shared" si="23"/>
        <v>0</v>
      </c>
      <c r="BH61" s="4">
        <f t="shared" si="23"/>
        <v>0</v>
      </c>
      <c r="BI61" s="4">
        <f t="shared" si="23"/>
        <v>0</v>
      </c>
      <c r="BJ61" s="4">
        <f t="shared" si="23"/>
        <v>0</v>
      </c>
      <c r="BK61" s="4">
        <f t="shared" si="23"/>
        <v>0</v>
      </c>
      <c r="BL61" s="4">
        <f t="shared" si="23"/>
        <v>0</v>
      </c>
      <c r="BM61" s="4">
        <f t="shared" si="23"/>
        <v>0</v>
      </c>
      <c r="BN61" s="4">
        <f t="shared" si="23"/>
        <v>0</v>
      </c>
      <c r="BO61" s="4"/>
      <c r="BP61" s="4">
        <f t="shared" si="22"/>
        <v>0</v>
      </c>
      <c r="BQ61" s="4">
        <f t="shared" si="12"/>
        <v>0</v>
      </c>
      <c r="BR61" s="4">
        <f t="shared" si="22"/>
        <v>0</v>
      </c>
      <c r="BS61" s="4">
        <f t="shared" si="22"/>
        <v>0</v>
      </c>
      <c r="BT61" s="4">
        <f t="shared" si="22"/>
        <v>0</v>
      </c>
      <c r="BU61" s="4">
        <f t="shared" si="22"/>
        <v>0</v>
      </c>
      <c r="BV61" s="4">
        <f t="shared" si="22"/>
        <v>0</v>
      </c>
      <c r="BW61" s="4"/>
      <c r="BX61" s="4">
        <f t="shared" si="22"/>
        <v>0</v>
      </c>
      <c r="BY61" s="4">
        <f t="shared" si="22"/>
        <v>0</v>
      </c>
      <c r="BZ61" s="32">
        <f t="shared" si="22"/>
        <v>0</v>
      </c>
      <c r="CA61" s="31">
        <f t="shared" si="19"/>
        <v>0</v>
      </c>
      <c r="CB61" s="4">
        <f t="shared" si="19"/>
        <v>0</v>
      </c>
      <c r="CC61" s="32">
        <f t="shared" si="19"/>
        <v>0</v>
      </c>
      <c r="CD61" s="367">
        <f t="shared" si="16"/>
        <v>0</v>
      </c>
    </row>
    <row r="62" spans="1:82" hidden="1" x14ac:dyDescent="0.3"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CD62" s="365"/>
    </row>
  </sheetData>
  <sheetProtection selectLockedCells="1" autoFilter="0" selectUnlockedCells="1"/>
  <autoFilter ref="A3:BZ62" xr:uid="{00000000-0001-0000-0600-000000000000}">
    <filterColumn colId="4">
      <filters>
        <filter val="aktív"/>
      </filters>
    </filterColumn>
  </autoFilter>
  <customSheetViews>
    <customSheetView guid="{196F1BDD-5600-471F-9A84-7CB85C8694ED}" filter="1" showAutoFilter="1" hiddenRows="1" hiddenColumns="1">
      <pane xSplit="1" ySplit="5" topLeftCell="V6" activePane="bottomRight" state="frozen"/>
      <selection pane="bottomRight" activeCell="Z9" sqref="Z9"/>
      <pageMargins left="0" right="0" top="0" bottom="0" header="0" footer="0"/>
      <autoFilter ref="A3:BZ62" xr:uid="{00000000-0001-0000-0600-000000000000}">
        <filterColumn colId="4">
          <filters>
            <filter val="aktív"/>
          </filters>
        </filterColumn>
      </autoFilter>
    </customSheetView>
    <customSheetView guid="{06E05BF7-7899-439D-ADBA-6F4F03773025}" filter="1" showAutoFilter="1" hiddenRows="1" hiddenColumns="1">
      <pane xSplit="1" ySplit="3" topLeftCell="BL4" activePane="bottomRight" state="frozen"/>
      <selection pane="bottomRight" activeCell="BB89" sqref="BB89"/>
      <pageMargins left="0" right="0" top="0" bottom="0" header="0" footer="0"/>
      <autoFilter ref="A3:BZ62" xr:uid="{E2C6BA0E-CDAC-4263-BBA7-625178B5C192}">
        <filterColumn colId="4">
          <filters>
            <filter val="aktív"/>
          </filters>
        </filterColumn>
      </autoFilter>
    </customSheetView>
    <customSheetView guid="{A1CCBBE7-DA00-40FA-9C57-20230DD629CF}" filter="1" showAutoFilter="1" hiddenRows="1" hiddenColumns="1">
      <pane xSplit="1" ySplit="3" topLeftCell="BL4" activePane="bottomRight" state="frozen"/>
      <selection pane="bottomRight" activeCell="BB89" sqref="BB89"/>
      <pageMargins left="0" right="0" top="0" bottom="0" header="0" footer="0"/>
      <autoFilter ref="A3:BZ62" xr:uid="{28EAB283-A791-4466-8E66-912C4C2A494B}">
        <filterColumn colId="4">
          <filters>
            <filter val="aktív"/>
          </filters>
        </filterColumn>
      </autoFilter>
    </customSheetView>
    <customSheetView guid="{F7787515-1165-4952-BB6C-7241D5E70BAE}" filter="1" showAutoFilter="1" hiddenRows="1" hiddenColumns="1">
      <pane xSplit="2" ySplit="1" topLeftCell="C3" activePane="bottomRight" state="frozen"/>
      <selection pane="bottomRight" activeCell="A4" sqref="A4:A15"/>
      <pageMargins left="0" right="0" top="0" bottom="0" header="0" footer="0"/>
      <autoFilter ref="A3:BZ62" xr:uid="{176353E4-1FBD-4E82-B817-4D548CD3872D}">
        <filterColumn colId="4">
          <filters>
            <filter val="aktív"/>
          </filters>
        </filterColumn>
      </autoFilter>
    </customSheetView>
    <customSheetView guid="{790F73C8-CB69-481D-8030-FA574F115D3B}" filter="1" showAutoFilter="1" hiddenRows="1" hiddenColumns="1">
      <pane xSplit="1" ySplit="5" topLeftCell="BL6" activePane="bottomRight" state="frozen"/>
      <selection pane="bottomRight" activeCell="BB89" sqref="BB89"/>
      <pageMargins left="0" right="0" top="0" bottom="0" header="0" footer="0"/>
      <autoFilter ref="A3:BZ62" xr:uid="{3BF9B9A3-B0D3-4673-8FBA-2DA48E20E7C8}">
        <filterColumn colId="4">
          <filters>
            <filter val="aktív"/>
          </filters>
        </filterColumn>
      </autoFilter>
    </customSheetView>
    <customSheetView guid="{BF1F5683-2BE3-424A-BC21-3CC049CA76FA}" filter="1" showAutoFilter="1" hiddenRows="1" hiddenColumns="1">
      <pane xSplit="1" ySplit="3" topLeftCell="R4" activePane="bottomRight" state="frozen"/>
      <selection pane="bottomRight" activeCell="V67" sqref="V67"/>
      <pageMargins left="0" right="0" top="0" bottom="0" header="0" footer="0"/>
      <autoFilter ref="A3:BY64" xr:uid="{98F72A92-C522-48A2-8B22-9E73D28EC50D}">
        <filterColumn colId="4">
          <filters>
            <filter val="aktív"/>
          </filters>
        </filterColumn>
      </autoFilter>
    </customSheetView>
    <customSheetView guid="{6F2C1CF5-E336-43B4-BD9D-1E3F5E8CF96F}" hiddenRows="1" hiddenColumns="1">
      <pane xSplit="1" ySplit="4" topLeftCell="B5" activePane="bottomRight" state="frozen"/>
      <selection pane="bottomRight" activeCell="A5" sqref="A5:XFD5"/>
      <pageMargins left="0" right="0" top="0" bottom="0" header="0" footer="0"/>
    </customSheetView>
    <customSheetView guid="{F0088BAE-B022-47BC-86D4-B726B8493E54}" filter="1" showAutoFilter="1" hiddenRows="1" hiddenColumns="1">
      <pane xSplit="1" ySplit="4" topLeftCell="R5" activePane="bottomRight" state="frozen"/>
      <selection pane="bottomRight" activeCell="U70" sqref="U70"/>
      <pageMargins left="0" right="0" top="0" bottom="0" header="0" footer="0"/>
      <autoFilter ref="A4:BY65" xr:uid="{5361A3F0-8675-44BD-B043-C330C263F010}">
        <filterColumn colId="4">
          <filters>
            <filter val="aktív"/>
          </filters>
        </filterColumn>
      </autoFilter>
    </customSheetView>
    <customSheetView guid="{6328BAF9-9C79-455F-B76A-5E213FB7D682}" filter="1" showAutoFilter="1" hiddenRows="1" hiddenColumns="1">
      <pane xSplit="1" ySplit="4" topLeftCell="B5" activePane="bottomRight" state="frozen"/>
      <selection pane="bottomRight" activeCell="S67" sqref="S67"/>
      <pageMargins left="0" right="0" top="0" bottom="0" header="0" footer="0"/>
      <autoFilter ref="A4:BY65" xr:uid="{C493EBC0-7E60-4CE2-86C5-5E3FE06A6A4D}">
        <filterColumn colId="4">
          <filters>
            <filter val="aktív"/>
          </filters>
        </filterColumn>
      </autoFilter>
    </customSheetView>
    <customSheetView guid="{4FA4B2C8-BE1E-46BB-A422-570CF7B1178C}" filter="1" showAutoFilter="1" hiddenRows="1" hiddenColumns="1">
      <pane xSplit="1" ySplit="3" topLeftCell="R4" activePane="bottomRight" state="frozen"/>
      <selection pane="bottomRight" activeCell="U67" sqref="U67"/>
      <pageMargins left="0" right="0" top="0" bottom="0" header="0" footer="0"/>
      <autoFilter ref="A3:BY64" xr:uid="{D0E88D40-18A4-43A6-9260-40D69BA3C11B}">
        <filterColumn colId="4">
          <filters>
            <filter val="aktív"/>
          </filters>
        </filterColumn>
      </autoFilter>
    </customSheetView>
    <customSheetView guid="{4A8EF384-4AD9-4447-A051-447CA3647EDF}" filter="1" showAutoFilter="1" hiddenRows="1" hiddenColumns="1">
      <pane xSplit="1" ySplit="3" topLeftCell="R4" activePane="bottomRight" state="frozen"/>
      <selection pane="bottomRight" activeCell="A11" sqref="A11:XFD11"/>
      <pageMargins left="0" right="0" top="0" bottom="0" header="0" footer="0"/>
      <autoFilter ref="A3:BY64" xr:uid="{310279A6-3997-4FC0-9769-858898725D46}">
        <filterColumn colId="4">
          <filters>
            <filter val="aktív"/>
          </filters>
        </filterColumn>
      </autoFilter>
    </customSheetView>
    <customSheetView guid="{EDCC7CB7-6F36-40E4-9D32-3CF50FC94AF0}" filter="1" showAutoFilter="1" hiddenRows="1" hiddenColumns="1">
      <pane xSplit="1" ySplit="62" topLeftCell="C67" activePane="bottomRight" state="frozen"/>
      <selection pane="bottomRight" activeCell="AR73" sqref="AR73"/>
      <pageMargins left="0" right="0" top="0" bottom="0" header="0" footer="0"/>
      <autoFilter ref="A3:BY63" xr:uid="{4014C4E8-C2A3-4B2E-8FDF-A82D42179499}">
        <filterColumn colId="0">
          <filters>
            <filter val="Földes Tímea"/>
            <filter val="Kováts Eszter"/>
            <filter val="Machekné Szabó Noémi"/>
            <filter val="Weneszné Czank Krisztina"/>
          </filters>
        </filterColumn>
        <filterColumn colId="4">
          <filters>
            <filter val="aktív"/>
          </filters>
        </filterColumn>
      </autoFilter>
    </customSheetView>
    <customSheetView guid="{E82EC676-6186-4E8A-ABD2-FC00AE498129}" filter="1" showAutoFilter="1" hiddenRows="1" hiddenColumns="1">
      <pane xSplit="1" ySplit="3" topLeftCell="U4" activePane="bottomRight" state="frozen"/>
      <selection pane="bottomRight" activeCell="AD10" sqref="AD10"/>
      <pageMargins left="0" right="0" top="0" bottom="0" header="0" footer="0"/>
      <autoFilter ref="A3:BZ63" xr:uid="{6B830952-DBB1-49B4-9F55-EADA400FEE11}">
        <filterColumn colId="4">
          <filters>
            <filter val="aktív"/>
          </filters>
        </filterColumn>
      </autoFilter>
    </customSheetView>
    <customSheetView guid="{A1AEE080-8F7C-4559-87C2-1F81D511203D}" filter="1" showAutoFilter="1" hiddenRows="1" hiddenColumns="1">
      <pane xSplit="1" ySplit="5" topLeftCell="BL6" activePane="bottomRight" state="frozen"/>
      <selection pane="bottomRight" activeCell="BB89" sqref="BB89"/>
      <pageMargins left="0" right="0" top="0" bottom="0" header="0" footer="0"/>
      <autoFilter ref="A3:BZ62" xr:uid="{F08C4923-35D2-478D-8DC3-D768C78320F4}">
        <filterColumn colId="4">
          <filters>
            <filter val="aktív"/>
          </filters>
        </filterColumn>
      </autoFilter>
    </customSheetView>
    <customSheetView guid="{57B5B1C0-3FCF-4605-B643-F9749512C06A}" filter="1" showAutoFilter="1" hiddenRows="1" hiddenColumns="1">
      <pane xSplit="1" ySplit="3" topLeftCell="BL4" activePane="bottomRight" state="frozen"/>
      <selection pane="bottomRight" activeCell="BB89" sqref="BB89"/>
      <pageMargins left="0" right="0" top="0" bottom="0" header="0" footer="0"/>
      <autoFilter ref="A3:BZ62" xr:uid="{F55DE277-AAB2-445A-9DBC-A9B8171ABFA4}">
        <filterColumn colId="4">
          <filters>
            <filter val="aktív"/>
          </filters>
        </filterColumn>
      </autoFilter>
    </customSheetView>
    <customSheetView guid="{2114BA9A-8826-4A5D-BB98-CA3D216D9B3C}" filter="1" showAutoFilter="1" hiddenRows="1" hiddenColumns="1">
      <pane xSplit="1" ySplit="6" topLeftCell="B7" activePane="bottomRight" state="frozen"/>
      <selection pane="bottomRight" activeCell="W67" sqref="W67"/>
      <pageMargins left="0" right="0" top="0" bottom="0" header="0" footer="0"/>
      <autoFilter ref="A3:BZ62" xr:uid="{B806166C-463E-48BB-9929-9245D70EE8C8}">
        <filterColumn colId="4">
          <filters>
            <filter val="aktív"/>
          </filters>
        </filterColumn>
      </autoFilter>
    </customSheetView>
    <customSheetView guid="{F40E8CD0-BA0A-447D-8980-9ED62641A129}" filter="1" showAutoFilter="1" hiddenRows="1" hiddenColumns="1">
      <pane xSplit="1" ySplit="6" topLeftCell="B7" activePane="bottomRight" state="frozen"/>
      <selection pane="bottomRight" activeCell="W67" sqref="W67"/>
      <pageMargins left="0" right="0" top="0" bottom="0" header="0" footer="0"/>
      <autoFilter ref="A3:BZ62" xr:uid="{B9B86B76-6939-4F14-8FB3-46EAA04F576A}">
        <filterColumn colId="4">
          <filters>
            <filter val="aktív"/>
          </filters>
        </filterColumn>
      </autoFilter>
    </customSheetView>
    <customSheetView guid="{202CABC8-3892-4C29-8AB9-226D94F0DCBE}" filter="1" showAutoFilter="1" hiddenRows="1" hiddenColumns="1">
      <selection activeCell="A4" sqref="A4:A15"/>
      <pageMargins left="0" right="0" top="0" bottom="0" header="0" footer="0"/>
      <autoFilter ref="A3:BZ62" xr:uid="{CAF80EE3-9E50-468D-8D7E-E06D259DDBFB}">
        <filterColumn colId="4">
          <filters>
            <filter val="aktív"/>
          </filters>
        </filterColumn>
      </autoFilter>
    </customSheetView>
    <customSheetView guid="{0A9EF666-D3AA-44CC-AF13-6AEBBC37D1EF}" filter="1" showAutoFilter="1" hiddenRows="1">
      <pane xSplit="1" ySplit="3" topLeftCell="M4" activePane="bottomRight" state="frozen"/>
      <selection pane="bottomRight" activeCell="S4" sqref="S4"/>
      <pageMargins left="0" right="0" top="0" bottom="0" header="0" footer="0"/>
      <autoFilter ref="A3:BZ62" xr:uid="{74A00030-9773-4646-B247-04393B5E00C7}">
        <filterColumn colId="4">
          <filters>
            <filter val="aktív"/>
          </filters>
        </filterColumn>
      </autoFilter>
    </customSheetView>
    <customSheetView guid="{E94EDAEC-929A-4721-8796-239EE64B5EB3}" filter="1" showAutoFilter="1" hiddenRows="1" hiddenColumns="1">
      <pane xSplit="1" ySplit="61" topLeftCell="E63" activePane="bottomRight" state="frozen"/>
      <selection pane="bottomRight" activeCell="S68" sqref="S68"/>
      <pageMargins left="0" right="0" top="0" bottom="0" header="0" footer="0"/>
      <autoFilter ref="A3:BZ62" xr:uid="{ECED1D90-943D-4F0B-A62A-0565D2536B0F}">
        <filterColumn colId="4">
          <filters>
            <filter val="aktív"/>
          </filters>
        </filterColumn>
      </autoFilter>
    </customSheetView>
    <customSheetView guid="{C1535CD2-EC82-4FF4-8F50-AE7AAD32424E}" filter="1" showAutoFilter="1" hiddenRows="1" hiddenColumns="1">
      <pane xSplit="1" ySplit="3" topLeftCell="BL4" activePane="bottomRight" state="frozen"/>
      <selection pane="bottomRight" activeCell="BB89" sqref="BB89"/>
      <pageMargins left="0" right="0" top="0" bottom="0" header="0" footer="0"/>
      <autoFilter ref="A3:BZ62" xr:uid="{92F5C5D2-CAF7-4386-A1CB-BD0ABC71E205}">
        <filterColumn colId="4">
          <filters>
            <filter val="aktív"/>
          </filters>
        </filterColumn>
      </autoFilter>
    </customSheetView>
  </customSheetViews>
  <mergeCells count="2">
    <mergeCell ref="AX1:BZ1"/>
    <mergeCell ref="AW1:AW3"/>
  </mergeCells>
  <phoneticPr fontId="1" type="noConversion"/>
  <conditionalFormatting sqref="R1:Z15 AB1:AC15 AE1:AH15 AI1:AV29">
    <cfRule type="cellIs" dxfId="474" priority="13" operator="equal">
      <formula>"Üszi"</formula>
    </cfRule>
    <cfRule type="cellIs" dxfId="473" priority="14" operator="equal">
      <formula>"Video"</formula>
    </cfRule>
  </conditionalFormatting>
  <conditionalFormatting sqref="R16:AH29 R30:AV61">
    <cfRule type="expression" dxfId="472" priority="53">
      <formula>OR(WEEKDAY(R$2,11)=6, WEEKDAY(R$2,11)=7)</formula>
    </cfRule>
  </conditionalFormatting>
  <conditionalFormatting sqref="R16:AH29 R30:AV72 AW4:AW61 AA4:AA15 R73:AN73 AP73:AV73 R74:AV1048576">
    <cfRule type="cellIs" dxfId="471" priority="55" operator="equal">
      <formula>"Video"</formula>
    </cfRule>
    <cfRule type="cellIs" dxfId="470" priority="54" operator="equal">
      <formula>"Üszi"</formula>
    </cfRule>
  </conditionalFormatting>
  <conditionalFormatting sqref="U1:Z3 AB1:AC3 AE1:AG3 AJ1:AV3">
    <cfRule type="cellIs" dxfId="469" priority="60" operator="equal">
      <formula>"ÜSZI"</formula>
    </cfRule>
  </conditionalFormatting>
  <conditionalFormatting sqref="U1:Z3 AE1:AG3">
    <cfRule type="cellIs" dxfId="468" priority="59" operator="equal">
      <formula>"Video"</formula>
    </cfRule>
  </conditionalFormatting>
  <conditionalFormatting sqref="AE1:AI1 R1:Z2 AB1:AC3 AJ1:AV3 AE2:AG3 U3:Z3">
    <cfRule type="expression" priority="61">
      <formula>WEEKDAY(R2,2)=2</formula>
    </cfRule>
  </conditionalFormatting>
  <conditionalFormatting sqref="AH1:AI1">
    <cfRule type="cellIs" dxfId="467" priority="16" operator="equal">
      <formula>"ÜSZI"</formula>
    </cfRule>
  </conditionalFormatting>
  <conditionalFormatting sqref="AI15">
    <cfRule type="expression" priority="5">
      <formula>WEEKDAY(AI16,2)=2</formula>
    </cfRule>
    <cfRule type="cellIs" dxfId="466" priority="4" operator="equal">
      <formula>"ÜSZI"</formula>
    </cfRule>
  </conditionalFormatting>
  <conditionalFormatting sqref="AI1:AV29 R1:Z15 AB1:AC15 AE1:AH15">
    <cfRule type="expression" dxfId="465" priority="12">
      <formula>OR(WEEKDAY(R$2,11)=6, WEEKDAY(R$2,11)=7)</formula>
    </cfRule>
  </conditionalFormatting>
  <conditionalFormatting sqref="AW1 AW4:AW61">
    <cfRule type="expression" dxfId="464" priority="52">
      <formula>OR(WEEKDAY(AW$1,11)=6, WEEKDAY(AW$1,11)=7)</formula>
    </cfRule>
  </conditionalFormatting>
  <conditionalFormatting sqref="AW1 AW62:AW1048576">
    <cfRule type="cellIs" dxfId="463" priority="47" operator="equal">
      <formula>"Üszi"</formula>
    </cfRule>
    <cfRule type="cellIs" dxfId="462" priority="48" operator="equal">
      <formula>"Video"</formula>
    </cfRule>
  </conditionalFormatting>
  <conditionalFormatting sqref="AW1">
    <cfRule type="cellIs" dxfId="461" priority="50" operator="equal">
      <formula>"ÜSZI"</formula>
    </cfRule>
    <cfRule type="expression" priority="51">
      <formula>WEEKDAY(AW3,2)=2</formula>
    </cfRule>
  </conditionalFormatting>
  <conditionalFormatting sqref="BG3">
    <cfRule type="cellIs" dxfId="460" priority="23" operator="lessThan">
      <formula>1</formula>
    </cfRule>
    <cfRule type="cellIs" dxfId="459" priority="24" operator="equal">
      <formula>"9:00-15:00 Levelezés"</formula>
    </cfRule>
    <cfRule type="cellIs" dxfId="458" priority="25" operator="equal">
      <formula>"12:00-20:00 Levelezés"</formula>
    </cfRule>
    <cfRule type="cellIs" dxfId="457" priority="26" operator="equal">
      <formula>"9:00-15:00 @"</formula>
    </cfRule>
    <cfRule type="cellIs" dxfId="456" priority="27" operator="equal">
      <formula>"12:00-20:00 @ szig"</formula>
    </cfRule>
    <cfRule type="cellIs" dxfId="455" priority="28" operator="equal">
      <formula>"8:00-16:00 @ szig"</formula>
    </cfRule>
    <cfRule type="cellIs" dxfId="454" priority="29" operator="equal">
      <formula>"8:00-16:00 @ szig"</formula>
    </cfRule>
    <cfRule type="cellIs" dxfId="453" priority="30" operator="equal">
      <formula>"7:00-15:00 Levelezés"</formula>
    </cfRule>
    <cfRule type="cellIs" dxfId="452" priority="31" operator="equal">
      <formula>"8:00-16:00 Levelezés"</formula>
    </cfRule>
    <cfRule type="cellIs" dxfId="451" priority="38" operator="equal">
      <formula>"7:00-15:00 EÖM"</formula>
    </cfRule>
    <cfRule type="cellIs" dxfId="450" priority="39" operator="equal">
      <formula>"12:00-20:00 Levélírás"</formula>
    </cfRule>
    <cfRule type="cellIs" dxfId="449" priority="40" operator="equal">
      <formula>"8:00-16:00 EÖM"</formula>
    </cfRule>
    <cfRule type="cellIs" dxfId="448" priority="41" operator="equal">
      <formula>"12:00-20:00 @ szig Levélírás"</formula>
    </cfRule>
    <cfRule type="cellIs" dxfId="447" priority="42" operator="equal">
      <formula>"12:00-20:00 @"</formula>
    </cfRule>
    <cfRule type="cellIs" dxfId="446" priority="43" operator="equal">
      <formula>"7:00-15:00 Levélírás"</formula>
    </cfRule>
    <cfRule type="cellIs" dxfId="445" priority="44" operator="equal">
      <formula>"8:00-16:00 Levélírás"</formula>
    </cfRule>
    <cfRule type="cellIs" dxfId="444" priority="45" operator="equal">
      <formula>"CC/levélírás"</formula>
    </cfRule>
    <cfRule type="cellIs" dxfId="443" priority="46" operator="equal">
      <formula>"Levélírás"</formula>
    </cfRule>
    <cfRule type="cellIs" dxfId="442" priority="36" operator="equal">
      <formula>"7:00-15:00 @ Levélírás"</formula>
    </cfRule>
    <cfRule type="cellIs" dxfId="441" priority="35" operator="equal">
      <formula>"8:00-16:00 @ szig Levélírás"</formula>
    </cfRule>
    <cfRule type="cellIs" dxfId="440" priority="34" operator="equal">
      <formula>"7:00-15:00 @ szig Levélírás"</formula>
    </cfRule>
    <cfRule type="cellIs" dxfId="439" priority="33" operator="equal">
      <formula>"7:00-15:00 @ szig"</formula>
    </cfRule>
    <cfRule type="cellIs" dxfId="438" priority="32" operator="equal">
      <formula>"7:00-15:00 @"</formula>
    </cfRule>
    <cfRule type="cellIs" dxfId="437" priority="37" operator="equal">
      <formula>"7:00-15:00 @ Levélírás"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legördülők!$F$2:$F$14</xm:f>
          </x14:formula1>
          <xm:sqref>AX2</xm:sqref>
        </x14:dataValidation>
        <x14:dataValidation type="list" allowBlank="1" showInputMessage="1" showErrorMessage="1" xr:uid="{00000000-0002-0000-0600-000001000000}">
          <x14:formula1>
            <xm:f>Admin_legördülő!$B$3:$B$32</xm:f>
          </x14:formula1>
          <xm:sqref>R15:AV61</xm:sqref>
        </x14:dataValidation>
        <x14:dataValidation type="list" allowBlank="1" showInputMessage="1" showErrorMessage="1" xr:uid="{00000000-0002-0000-0600-000002000000}">
          <x14:formula1>
            <xm:f>Admin_legördülő!$B$3:$B$53</xm:f>
          </x14:formula1>
          <xm:sqref>R4:AV14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9" filterMode="1">
    <tabColor rgb="FFFFCCFF"/>
  </sheetPr>
  <dimension ref="A1:CD59"/>
  <sheetViews>
    <sheetView zoomScale="90" zoomScaleNormal="90" workbookViewId="0">
      <pane xSplit="1" ySplit="6" topLeftCell="BL7" activePane="bottomRight" state="frozen"/>
      <selection pane="topRight" activeCell="B1" sqref="B1"/>
      <selection pane="bottomLeft" activeCell="A7" sqref="A7"/>
      <selection pane="bottomRight" activeCell="BW4" sqref="BW4"/>
    </sheetView>
  </sheetViews>
  <sheetFormatPr defaultRowHeight="11.25" customHeight="1" x14ac:dyDescent="0.3"/>
  <cols>
    <col min="1" max="4" width="15.5546875" style="108" customWidth="1"/>
    <col min="5" max="5" width="9.5546875" style="108" bestFit="1" customWidth="1"/>
    <col min="6" max="9" width="15.5546875" style="108" hidden="1" customWidth="1"/>
    <col min="10" max="10" width="10.44140625" style="108" hidden="1" customWidth="1"/>
    <col min="11" max="11" width="12.5546875" style="108" hidden="1" customWidth="1"/>
    <col min="12" max="12" width="11.44140625" style="108" hidden="1" customWidth="1"/>
    <col min="13" max="13" width="5.5546875" style="108" hidden="1" customWidth="1"/>
    <col min="14" max="14" width="8.44140625" style="108" hidden="1" customWidth="1"/>
    <col min="15" max="15" width="19.44140625" style="108" hidden="1" customWidth="1"/>
    <col min="16" max="16" width="19.5546875" style="108" hidden="1" customWidth="1"/>
    <col min="17" max="17" width="13.5546875" style="108" hidden="1" customWidth="1"/>
    <col min="18" max="20" width="15.5546875" style="139" customWidth="1"/>
    <col min="21" max="21" width="15.44140625" style="139" customWidth="1"/>
    <col min="22" max="22" width="17.44140625" style="139" customWidth="1"/>
    <col min="23" max="48" width="15.5546875" style="139" customWidth="1"/>
    <col min="49" max="49" width="16.5546875" bestFit="1" customWidth="1"/>
    <col min="50" max="81" width="20.5546875" customWidth="1"/>
    <col min="82" max="82" width="12.44140625" bestFit="1" customWidth="1"/>
  </cols>
  <sheetData>
    <row r="1" spans="1:82" ht="27" customHeight="1" thickBot="1" x14ac:dyDescent="0.35">
      <c r="R1" s="573" t="str">
        <f>Beosztás!T42</f>
        <v>2026.03.01</v>
      </c>
      <c r="S1" s="376">
        <f>R1+1</f>
        <v>46083</v>
      </c>
      <c r="T1" s="101">
        <f>S1+1</f>
        <v>46084</v>
      </c>
      <c r="U1" s="101">
        <f t="shared" ref="U1:AU1" si="0">T1+1</f>
        <v>46085</v>
      </c>
      <c r="V1" s="101">
        <f t="shared" si="0"/>
        <v>46086</v>
      </c>
      <c r="W1" s="101">
        <f t="shared" si="0"/>
        <v>46087</v>
      </c>
      <c r="X1" s="101">
        <f t="shared" si="0"/>
        <v>46088</v>
      </c>
      <c r="Y1" s="101">
        <f t="shared" si="0"/>
        <v>46089</v>
      </c>
      <c r="Z1" s="376">
        <f t="shared" si="0"/>
        <v>46090</v>
      </c>
      <c r="AA1" s="101">
        <f t="shared" si="0"/>
        <v>46091</v>
      </c>
      <c r="AB1" s="101">
        <f t="shared" si="0"/>
        <v>46092</v>
      </c>
      <c r="AC1" s="101">
        <f t="shared" si="0"/>
        <v>46093</v>
      </c>
      <c r="AD1" s="101">
        <f t="shared" si="0"/>
        <v>46094</v>
      </c>
      <c r="AE1" s="101">
        <f t="shared" si="0"/>
        <v>46095</v>
      </c>
      <c r="AF1" s="241">
        <f t="shared" si="0"/>
        <v>46096</v>
      </c>
      <c r="AG1" s="101">
        <f t="shared" si="0"/>
        <v>46097</v>
      </c>
      <c r="AH1" s="101">
        <f t="shared" si="0"/>
        <v>46098</v>
      </c>
      <c r="AI1" s="101">
        <f t="shared" si="0"/>
        <v>46099</v>
      </c>
      <c r="AJ1" s="101">
        <f t="shared" si="0"/>
        <v>46100</v>
      </c>
      <c r="AK1" s="376">
        <f t="shared" si="0"/>
        <v>46101</v>
      </c>
      <c r="AL1" s="101">
        <f t="shared" si="0"/>
        <v>46102</v>
      </c>
      <c r="AM1" s="101">
        <f t="shared" si="0"/>
        <v>46103</v>
      </c>
      <c r="AN1" s="101">
        <f t="shared" si="0"/>
        <v>46104</v>
      </c>
      <c r="AO1" s="376">
        <f t="shared" si="0"/>
        <v>46105</v>
      </c>
      <c r="AP1" s="376">
        <f t="shared" si="0"/>
        <v>46106</v>
      </c>
      <c r="AQ1" s="376">
        <f t="shared" si="0"/>
        <v>46107</v>
      </c>
      <c r="AR1" s="101">
        <f t="shared" si="0"/>
        <v>46108</v>
      </c>
      <c r="AS1" s="101">
        <f t="shared" si="0"/>
        <v>46109</v>
      </c>
      <c r="AT1" s="101">
        <f t="shared" si="0"/>
        <v>46110</v>
      </c>
      <c r="AU1" s="101">
        <f t="shared" si="0"/>
        <v>46111</v>
      </c>
      <c r="AV1" s="201">
        <f>AU1+1</f>
        <v>46112</v>
      </c>
      <c r="AW1" s="755" t="s">
        <v>51</v>
      </c>
      <c r="AX1" s="757" t="s">
        <v>52</v>
      </c>
      <c r="AY1" s="760"/>
      <c r="AZ1" s="760"/>
      <c r="BA1" s="760"/>
      <c r="BB1" s="760"/>
      <c r="BC1" s="760"/>
      <c r="BD1" s="760"/>
      <c r="BE1" s="760"/>
      <c r="BF1" s="760"/>
      <c r="BG1" s="760"/>
      <c r="BH1" s="760"/>
      <c r="BI1" s="760"/>
      <c r="BJ1" s="760"/>
      <c r="BK1" s="760"/>
      <c r="BL1" s="760"/>
      <c r="BM1" s="760"/>
      <c r="BN1" s="760"/>
      <c r="BO1" s="760"/>
      <c r="BP1" s="760"/>
      <c r="BQ1" s="760"/>
      <c r="BR1" s="760"/>
      <c r="BS1" s="760"/>
      <c r="BT1" s="760"/>
      <c r="BU1" s="760"/>
      <c r="BV1" s="760"/>
      <c r="BW1" s="760"/>
      <c r="BX1" s="760"/>
      <c r="BY1" s="760"/>
      <c r="BZ1" s="759"/>
    </row>
    <row r="2" spans="1:82" ht="18" hidden="1" customHeight="1" thickBot="1" x14ac:dyDescent="0.35">
      <c r="B2" s="143"/>
      <c r="C2" s="145"/>
      <c r="D2" s="147"/>
      <c r="E2" s="141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>
        <f>WEEKDAY(R1)</f>
        <v>1</v>
      </c>
      <c r="S2" s="106">
        <f>WEEKDAY(S1)</f>
        <v>2</v>
      </c>
      <c r="T2" s="106">
        <f>WEEKDAY(T1)</f>
        <v>3</v>
      </c>
      <c r="U2" s="106">
        <f>WEEKDAY(U1)</f>
        <v>4</v>
      </c>
      <c r="V2" s="106">
        <f>WEEKDAY(V1)</f>
        <v>5</v>
      </c>
      <c r="W2" s="106">
        <f t="shared" ref="W2:AV2" si="1">WEEKDAY(W1)</f>
        <v>6</v>
      </c>
      <c r="X2" s="106">
        <f t="shared" si="1"/>
        <v>7</v>
      </c>
      <c r="Y2" s="106">
        <f t="shared" si="1"/>
        <v>1</v>
      </c>
      <c r="Z2" s="106">
        <f t="shared" si="1"/>
        <v>2</v>
      </c>
      <c r="AA2" s="106">
        <f t="shared" si="1"/>
        <v>3</v>
      </c>
      <c r="AB2" s="106">
        <f t="shared" si="1"/>
        <v>4</v>
      </c>
      <c r="AC2" s="106">
        <f t="shared" si="1"/>
        <v>5</v>
      </c>
      <c r="AD2" s="106">
        <f t="shared" si="1"/>
        <v>6</v>
      </c>
      <c r="AE2" s="106">
        <f t="shared" si="1"/>
        <v>7</v>
      </c>
      <c r="AF2" s="106">
        <f t="shared" si="1"/>
        <v>1</v>
      </c>
      <c r="AG2" s="106">
        <f t="shared" si="1"/>
        <v>2</v>
      </c>
      <c r="AH2" s="248">
        <f t="shared" si="1"/>
        <v>3</v>
      </c>
      <c r="AI2" s="248">
        <f t="shared" si="1"/>
        <v>4</v>
      </c>
      <c r="AJ2" s="106">
        <f t="shared" si="1"/>
        <v>5</v>
      </c>
      <c r="AK2" s="106">
        <f t="shared" si="1"/>
        <v>6</v>
      </c>
      <c r="AL2" s="106">
        <f t="shared" si="1"/>
        <v>7</v>
      </c>
      <c r="AM2" s="106">
        <f t="shared" si="1"/>
        <v>1</v>
      </c>
      <c r="AN2" s="248">
        <f t="shared" si="1"/>
        <v>2</v>
      </c>
      <c r="AO2" s="133">
        <f t="shared" si="1"/>
        <v>3</v>
      </c>
      <c r="AP2" s="133">
        <f t="shared" si="1"/>
        <v>4</v>
      </c>
      <c r="AQ2" s="106">
        <f t="shared" si="1"/>
        <v>5</v>
      </c>
      <c r="AR2" s="106">
        <f t="shared" si="1"/>
        <v>6</v>
      </c>
      <c r="AS2" s="106">
        <f t="shared" si="1"/>
        <v>7</v>
      </c>
      <c r="AT2" s="106">
        <f t="shared" si="1"/>
        <v>1</v>
      </c>
      <c r="AU2" s="106">
        <f t="shared" si="1"/>
        <v>2</v>
      </c>
      <c r="AV2" s="107">
        <f t="shared" si="1"/>
        <v>3</v>
      </c>
      <c r="AW2" s="756"/>
      <c r="BZ2" s="56"/>
    </row>
    <row r="3" spans="1:82" ht="22.35" hidden="1" customHeight="1" thickBot="1" x14ac:dyDescent="0.35">
      <c r="A3" s="148"/>
      <c r="B3" s="143"/>
      <c r="C3" s="145"/>
      <c r="D3" s="147"/>
      <c r="E3" s="141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33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248"/>
      <c r="AI3" s="238"/>
      <c r="AJ3" s="102"/>
      <c r="AK3" s="102"/>
      <c r="AL3" s="102"/>
      <c r="AM3" s="102"/>
      <c r="AN3" s="500"/>
      <c r="AO3" s="476"/>
      <c r="AP3" s="248"/>
      <c r="AQ3" s="102"/>
      <c r="AR3" s="102"/>
      <c r="AS3" s="102"/>
      <c r="AT3" s="102"/>
      <c r="AU3" s="102"/>
      <c r="AV3" s="103"/>
      <c r="AW3" s="756"/>
      <c r="BZ3" s="56"/>
    </row>
    <row r="4" spans="1:82" ht="27" customHeight="1" thickBot="1" x14ac:dyDescent="0.35">
      <c r="A4" s="142" t="s">
        <v>34</v>
      </c>
      <c r="B4" s="142" t="s">
        <v>54</v>
      </c>
      <c r="C4" s="144" t="s">
        <v>36</v>
      </c>
      <c r="D4" s="146" t="s">
        <v>37</v>
      </c>
      <c r="E4" s="140" t="s">
        <v>38</v>
      </c>
      <c r="F4" s="130" t="s">
        <v>39</v>
      </c>
      <c r="G4" s="131" t="s">
        <v>40</v>
      </c>
      <c r="H4" s="131" t="s">
        <v>41</v>
      </c>
      <c r="I4" s="131" t="s">
        <v>42</v>
      </c>
      <c r="J4" s="131" t="s">
        <v>43</v>
      </c>
      <c r="K4" s="131" t="s">
        <v>44</v>
      </c>
      <c r="L4" s="131" t="s">
        <v>45</v>
      </c>
      <c r="M4" s="131" t="s">
        <v>8</v>
      </c>
      <c r="N4" s="131" t="s">
        <v>28</v>
      </c>
      <c r="O4" s="131" t="s">
        <v>46</v>
      </c>
      <c r="P4" s="131" t="s">
        <v>47</v>
      </c>
      <c r="Q4" s="132" t="s">
        <v>48</v>
      </c>
      <c r="R4" s="519" t="str">
        <f>IF(R2=1,"Vasárnap",IF(R2=2,"Hétfő",IF(R2=3,"Kedd",IF(R2=4,"Szerda",IF(R2=5,"Csütörtök",IF(R2=6,"Péntek",IF(R2=7,"Szombat","")))))))</f>
        <v>Vasárnap</v>
      </c>
      <c r="S4" s="377" t="str">
        <f t="shared" ref="S4:AV4" si="2">IF(S2=1,"Vasárnap",IF(S2=2,"Hétfő",IF(S2=3,"Kedd",IF(S2=4,"Szerda",IF(S2=5,"Csütörtök",IF(S2=6,"Péntek",IF(S2=7,"Szombat","")))))))</f>
        <v>Hétfő</v>
      </c>
      <c r="T4" s="133" t="str">
        <f t="shared" si="2"/>
        <v>Kedd</v>
      </c>
      <c r="U4" s="133" t="str">
        <f t="shared" si="2"/>
        <v>Szerda</v>
      </c>
      <c r="V4" s="133" t="str">
        <f t="shared" si="2"/>
        <v>Csütörtök</v>
      </c>
      <c r="W4" s="133" t="str">
        <f t="shared" si="2"/>
        <v>Péntek</v>
      </c>
      <c r="X4" s="133" t="str">
        <f t="shared" si="2"/>
        <v>Szombat</v>
      </c>
      <c r="Y4" s="133" t="str">
        <f t="shared" si="2"/>
        <v>Vasárnap</v>
      </c>
      <c r="Z4" s="377" t="str">
        <f t="shared" si="2"/>
        <v>Hétfő</v>
      </c>
      <c r="AA4" s="133" t="str">
        <f t="shared" si="2"/>
        <v>Kedd</v>
      </c>
      <c r="AB4" s="133" t="str">
        <f t="shared" si="2"/>
        <v>Szerda</v>
      </c>
      <c r="AC4" s="133" t="str">
        <f t="shared" si="2"/>
        <v>Csütörtök</v>
      </c>
      <c r="AD4" s="133" t="str">
        <f t="shared" si="2"/>
        <v>Péntek</v>
      </c>
      <c r="AE4" s="133" t="str">
        <f t="shared" si="2"/>
        <v>Szombat</v>
      </c>
      <c r="AF4" s="133" t="str">
        <f t="shared" si="2"/>
        <v>Vasárnap</v>
      </c>
      <c r="AG4" s="133" t="str">
        <f t="shared" si="2"/>
        <v>Hétfő</v>
      </c>
      <c r="AH4" s="248" t="str">
        <f t="shared" si="2"/>
        <v>Kedd</v>
      </c>
      <c r="AI4" s="238" t="str">
        <f t="shared" si="2"/>
        <v>Szerda</v>
      </c>
      <c r="AJ4" s="133" t="str">
        <f t="shared" si="2"/>
        <v>Csütörtök</v>
      </c>
      <c r="AK4" s="377" t="str">
        <f t="shared" si="2"/>
        <v>Péntek</v>
      </c>
      <c r="AL4" s="133" t="str">
        <f t="shared" si="2"/>
        <v>Szombat</v>
      </c>
      <c r="AM4" s="133" t="str">
        <f t="shared" si="2"/>
        <v>Vasárnap</v>
      </c>
      <c r="AN4" s="238" t="str">
        <f t="shared" si="2"/>
        <v>Hétfő</v>
      </c>
      <c r="AO4" s="605" t="str">
        <f t="shared" si="2"/>
        <v>Kedd</v>
      </c>
      <c r="AP4" s="605" t="str">
        <f t="shared" si="2"/>
        <v>Szerda</v>
      </c>
      <c r="AQ4" s="377" t="str">
        <f t="shared" si="2"/>
        <v>Csütörtök</v>
      </c>
      <c r="AR4" s="133" t="str">
        <f t="shared" si="2"/>
        <v>Péntek</v>
      </c>
      <c r="AS4" s="133" t="str">
        <f t="shared" si="2"/>
        <v>Szombat</v>
      </c>
      <c r="AT4" s="133" t="str">
        <f t="shared" si="2"/>
        <v>Vasárnap</v>
      </c>
      <c r="AU4" s="133" t="str">
        <f t="shared" si="2"/>
        <v>Hétfő</v>
      </c>
      <c r="AV4" s="133" t="str">
        <f t="shared" si="2"/>
        <v>Kedd</v>
      </c>
      <c r="AW4" s="756"/>
      <c r="AX4" s="90" t="s">
        <v>2</v>
      </c>
      <c r="AY4" s="63" t="s">
        <v>4</v>
      </c>
      <c r="AZ4" s="63" t="s">
        <v>5</v>
      </c>
      <c r="BA4" s="63" t="s">
        <v>6</v>
      </c>
      <c r="BB4" s="63" t="s">
        <v>8</v>
      </c>
      <c r="BC4" s="63" t="s">
        <v>9</v>
      </c>
      <c r="BD4" s="63" t="s">
        <v>10</v>
      </c>
      <c r="BE4" s="63" t="s">
        <v>11</v>
      </c>
      <c r="BF4" s="63" t="s">
        <v>12</v>
      </c>
      <c r="BG4" s="63" t="s">
        <v>13</v>
      </c>
      <c r="BH4" s="63" t="s">
        <v>21</v>
      </c>
      <c r="BI4" s="63" t="s">
        <v>14</v>
      </c>
      <c r="BJ4" s="63" t="s">
        <v>15</v>
      </c>
      <c r="BK4" s="63" t="s">
        <v>16</v>
      </c>
      <c r="BL4" s="63" t="s">
        <v>17</v>
      </c>
      <c r="BM4" s="64" t="s">
        <v>18</v>
      </c>
      <c r="BN4" s="63" t="s">
        <v>19</v>
      </c>
      <c r="BO4" s="63" t="s">
        <v>20</v>
      </c>
      <c r="BP4" s="63" t="s">
        <v>22</v>
      </c>
      <c r="BQ4" s="63" t="s">
        <v>24</v>
      </c>
      <c r="BR4" s="63" t="s">
        <v>25</v>
      </c>
      <c r="BS4" s="63" t="s">
        <v>53</v>
      </c>
      <c r="BT4" s="63" t="s">
        <v>26</v>
      </c>
      <c r="BU4" s="63" t="s">
        <v>27</v>
      </c>
      <c r="BV4" s="63" t="s">
        <v>28</v>
      </c>
      <c r="BW4" s="63" t="s">
        <v>306</v>
      </c>
      <c r="BX4" s="63" t="s">
        <v>30</v>
      </c>
      <c r="BY4" s="63" t="s">
        <v>31</v>
      </c>
      <c r="BZ4" s="65" t="s">
        <v>29</v>
      </c>
      <c r="CA4" s="65" t="s">
        <v>235</v>
      </c>
      <c r="CB4" s="65" t="s">
        <v>236</v>
      </c>
      <c r="CC4" s="65" t="s">
        <v>237</v>
      </c>
      <c r="CD4" s="369" t="s">
        <v>238</v>
      </c>
    </row>
    <row r="5" spans="1:82" ht="25.5" customHeight="1" thickBot="1" x14ac:dyDescent="0.35">
      <c r="A5" s="479" t="str">
        <f>Admin_Budapest!A2</f>
        <v>Barna Emőke</v>
      </c>
      <c r="B5" s="134" t="str">
        <f>Admin_Budapest!B2</f>
        <v>SZÜTS KATALIN</v>
      </c>
      <c r="C5" s="479" t="str">
        <f>Admin_Budapest!C2</f>
        <v>M3</v>
      </c>
      <c r="D5" s="134" t="str">
        <f>Admin_Budapest!D2</f>
        <v>Budapesti</v>
      </c>
      <c r="E5" s="134" t="str">
        <f>Admin_Budapest!E2</f>
        <v>aktív</v>
      </c>
      <c r="F5" s="134" t="str">
        <f>Admin_Budapest!F2</f>
        <v>nem</v>
      </c>
      <c r="G5" s="134">
        <f>Admin_Budapest!G2</f>
        <v>0</v>
      </c>
      <c r="H5" s="134" t="str">
        <f>Admin_Budapest!H2</f>
        <v>igen</v>
      </c>
      <c r="I5" s="134" t="str">
        <f>Admin_Budapest!I2</f>
        <v>igen</v>
      </c>
      <c r="J5" s="134" t="str">
        <f>Admin_Budapest!J2</f>
        <v>nem</v>
      </c>
      <c r="K5" s="134" t="str">
        <f>Admin_Budapest!K2</f>
        <v>nem</v>
      </c>
      <c r="L5" s="134" t="str">
        <f>Admin_Budapest!L2</f>
        <v>nem</v>
      </c>
      <c r="M5" s="134" t="str">
        <f>Admin_Budapest!M2</f>
        <v>igen</v>
      </c>
      <c r="N5" s="134" t="str">
        <f>Admin_Budapest!N2</f>
        <v>nem</v>
      </c>
      <c r="O5" s="134" t="str">
        <f>Admin_Budapest!O2</f>
        <v>nem</v>
      </c>
      <c r="P5" s="134" t="str">
        <f>Admin_Budapest!P2</f>
        <v>nem</v>
      </c>
      <c r="Q5" s="498">
        <f>Admin_Budapest!Q2</f>
        <v>0</v>
      </c>
      <c r="R5" s="517"/>
      <c r="S5" s="386" t="s">
        <v>24</v>
      </c>
      <c r="T5" s="386" t="s">
        <v>24</v>
      </c>
      <c r="U5" s="386" t="s">
        <v>24</v>
      </c>
      <c r="V5" s="386" t="s">
        <v>24</v>
      </c>
      <c r="W5" s="386" t="s">
        <v>24</v>
      </c>
      <c r="X5" s="500"/>
      <c r="Y5" s="500"/>
      <c r="Z5" s="386" t="s">
        <v>24</v>
      </c>
      <c r="AA5" s="386" t="s">
        <v>24</v>
      </c>
      <c r="AB5" s="386" t="s">
        <v>27</v>
      </c>
      <c r="AC5" s="386" t="s">
        <v>27</v>
      </c>
      <c r="AD5" s="386" t="s">
        <v>27</v>
      </c>
      <c r="AE5" s="238"/>
      <c r="AF5" s="238"/>
      <c r="AG5" s="238" t="s">
        <v>24</v>
      </c>
      <c r="AH5" s="238" t="s">
        <v>24</v>
      </c>
      <c r="AI5" s="238" t="s">
        <v>24</v>
      </c>
      <c r="AJ5" s="238" t="s">
        <v>24</v>
      </c>
      <c r="AK5" s="238" t="s">
        <v>24</v>
      </c>
      <c r="AL5" s="238"/>
      <c r="AM5" s="238"/>
      <c r="AN5" s="386" t="s">
        <v>27</v>
      </c>
      <c r="AO5" s="386" t="s">
        <v>27</v>
      </c>
      <c r="AP5" s="386" t="s">
        <v>27</v>
      </c>
      <c r="AQ5" s="386" t="s">
        <v>27</v>
      </c>
      <c r="AR5" s="386" t="s">
        <v>27</v>
      </c>
      <c r="AS5" s="386"/>
      <c r="AT5" s="386"/>
      <c r="AU5" s="238" t="s">
        <v>24</v>
      </c>
      <c r="AV5" s="238" t="s">
        <v>24</v>
      </c>
      <c r="AW5" s="499">
        <f>SUM(AX5:BW5)+BZ5+CD5</f>
        <v>22</v>
      </c>
      <c r="AX5" s="4">
        <f t="shared" ref="AX5:BM19" si="3">COUNTIF($R5:$AV5,AX$4)</f>
        <v>0</v>
      </c>
      <c r="AY5" s="4">
        <f t="shared" si="3"/>
        <v>0</v>
      </c>
      <c r="AZ5" s="4">
        <f t="shared" ref="AZ5:CA19" si="4">COUNTIF($R5:$AV5,AZ$4)</f>
        <v>0</v>
      </c>
      <c r="BA5" s="4">
        <f t="shared" ref="BA5:BA26" si="5">COUNTIF($R5:$AV5,BA$4)</f>
        <v>0</v>
      </c>
      <c r="BB5" s="4">
        <f t="shared" si="4"/>
        <v>0</v>
      </c>
      <c r="BC5" s="4">
        <f t="shared" si="4"/>
        <v>0</v>
      </c>
      <c r="BD5" s="4">
        <f t="shared" si="4"/>
        <v>0</v>
      </c>
      <c r="BE5" s="4">
        <f t="shared" si="4"/>
        <v>0</v>
      </c>
      <c r="BF5" s="4">
        <f t="shared" si="4"/>
        <v>0</v>
      </c>
      <c r="BG5" s="4">
        <f t="shared" si="4"/>
        <v>0</v>
      </c>
      <c r="BH5" s="4">
        <f t="shared" si="4"/>
        <v>0</v>
      </c>
      <c r="BI5" s="4">
        <f t="shared" si="4"/>
        <v>0</v>
      </c>
      <c r="BJ5" s="4">
        <f t="shared" si="4"/>
        <v>0</v>
      </c>
      <c r="BK5" s="4">
        <f t="shared" si="4"/>
        <v>0</v>
      </c>
      <c r="BL5" s="4">
        <f t="shared" si="4"/>
        <v>0</v>
      </c>
      <c r="BM5" s="4">
        <f t="shared" si="4"/>
        <v>0</v>
      </c>
      <c r="BN5" s="4">
        <f t="shared" si="4"/>
        <v>0</v>
      </c>
      <c r="BO5" s="4">
        <f t="shared" ref="BO5:BO19" si="6">COUNTIF($R5:$AV5,BO$4)</f>
        <v>0</v>
      </c>
      <c r="BP5" s="4">
        <f t="shared" si="4"/>
        <v>0</v>
      </c>
      <c r="BQ5" s="4">
        <f t="shared" ref="BQ5:BQ19" si="7">COUNTIF($R5:$AV5,BQ$4)+COUNTIF($R5:$AV5,"levelezés em")</f>
        <v>14</v>
      </c>
      <c r="BR5" s="4">
        <f t="shared" si="4"/>
        <v>0</v>
      </c>
      <c r="BS5" s="4">
        <f t="shared" si="4"/>
        <v>0</v>
      </c>
      <c r="BT5" s="4">
        <f t="shared" si="4"/>
        <v>0</v>
      </c>
      <c r="BU5" s="4">
        <f>COUNTIF($R5:$AV5,BU$4)+COUNTIF($R5:$AV5,"ÜSZI + Levelezés")</f>
        <v>8</v>
      </c>
      <c r="BV5" s="4">
        <f>SUM(CA5:CC5)</f>
        <v>0</v>
      </c>
      <c r="BW5" s="4">
        <f t="shared" si="4"/>
        <v>0</v>
      </c>
      <c r="BX5" s="4">
        <f t="shared" si="4"/>
        <v>0</v>
      </c>
      <c r="BY5" s="4">
        <f t="shared" si="4"/>
        <v>0</v>
      </c>
      <c r="BZ5" s="4">
        <f t="shared" si="4"/>
        <v>0</v>
      </c>
      <c r="CA5" s="171">
        <f t="shared" si="4"/>
        <v>0</v>
      </c>
      <c r="CB5" s="41">
        <f t="shared" ref="CB5:CD18" si="8">COUNTIF($R5:$AV5,CB$4)</f>
        <v>0</v>
      </c>
      <c r="CC5" s="42">
        <f t="shared" si="8"/>
        <v>0</v>
      </c>
      <c r="CD5" s="366">
        <f>COUNTIF($R5:$AV5,CD$4)</f>
        <v>0</v>
      </c>
    </row>
    <row r="6" spans="1:82" ht="20.100000000000001" customHeight="1" thickBot="1" x14ac:dyDescent="0.35">
      <c r="A6" s="479" t="str">
        <f>Admin_Budapest!A3</f>
        <v>Basa Istvánné</v>
      </c>
      <c r="B6" s="134" t="str">
        <f>Admin_Budapest!B3</f>
        <v>SZÜTS KATALIN</v>
      </c>
      <c r="C6" s="479" t="str">
        <f>Admin_Budapest!C3</f>
        <v>M3</v>
      </c>
      <c r="D6" s="134" t="str">
        <f>Admin_Budapest!D3</f>
        <v>Budapesti</v>
      </c>
      <c r="E6" s="134" t="str">
        <f>Admin_Budapest!E3</f>
        <v>aktív</v>
      </c>
      <c r="F6" s="134" t="str">
        <f>Admin_Budapest!F3</f>
        <v>nem</v>
      </c>
      <c r="G6" s="134">
        <f>Admin_Budapest!G3</f>
        <v>0</v>
      </c>
      <c r="H6" s="134" t="str">
        <f>Admin_Budapest!H3</f>
        <v>igen</v>
      </c>
      <c r="I6" s="134" t="str">
        <f>Admin_Budapest!I3</f>
        <v>igen</v>
      </c>
      <c r="J6" s="134" t="str">
        <f>Admin_Budapest!J3</f>
        <v>nem</v>
      </c>
      <c r="K6" s="134" t="str">
        <f>Admin_Budapest!K3</f>
        <v>nem</v>
      </c>
      <c r="L6" s="134" t="str">
        <f>Admin_Budapest!L3</f>
        <v>igen</v>
      </c>
      <c r="M6" s="134" t="str">
        <f>Admin_Budapest!M3</f>
        <v>nem</v>
      </c>
      <c r="N6" s="134" t="str">
        <f>Admin_Budapest!N3</f>
        <v>igen</v>
      </c>
      <c r="O6" s="134" t="str">
        <f>Admin_Budapest!O3</f>
        <v>nem</v>
      </c>
      <c r="P6" s="134" t="str">
        <f>Admin_Budapest!P3</f>
        <v>nem</v>
      </c>
      <c r="Q6" s="498">
        <f>Admin_Budapest!Q3</f>
        <v>0</v>
      </c>
      <c r="R6" s="517"/>
      <c r="S6" s="386" t="s">
        <v>27</v>
      </c>
      <c r="T6" s="386" t="s">
        <v>27</v>
      </c>
      <c r="U6" s="386" t="s">
        <v>27</v>
      </c>
      <c r="V6" s="386" t="s">
        <v>27</v>
      </c>
      <c r="W6" s="386" t="s">
        <v>27</v>
      </c>
      <c r="X6" s="238"/>
      <c r="Y6" s="238"/>
      <c r="Z6" s="386" t="s">
        <v>24</v>
      </c>
      <c r="AA6" s="386" t="s">
        <v>24</v>
      </c>
      <c r="AB6" s="386" t="s">
        <v>24</v>
      </c>
      <c r="AC6" s="386" t="s">
        <v>24</v>
      </c>
      <c r="AD6" s="386" t="s">
        <v>24</v>
      </c>
      <c r="AE6" s="238"/>
      <c r="AF6" s="238"/>
      <c r="AG6" s="238" t="s">
        <v>27</v>
      </c>
      <c r="AH6" s="238" t="s">
        <v>24</v>
      </c>
      <c r="AI6" s="238" t="s">
        <v>24</v>
      </c>
      <c r="AJ6" s="238" t="s">
        <v>24</v>
      </c>
      <c r="AK6" s="238" t="s">
        <v>24</v>
      </c>
      <c r="AL6" s="238"/>
      <c r="AM6" s="238"/>
      <c r="AN6" s="238" t="s">
        <v>24</v>
      </c>
      <c r="AO6" s="238" t="s">
        <v>24</v>
      </c>
      <c r="AP6" s="238" t="s">
        <v>24</v>
      </c>
      <c r="AQ6" s="238" t="s">
        <v>24</v>
      </c>
      <c r="AR6" s="238" t="s">
        <v>24</v>
      </c>
      <c r="AS6" s="500"/>
      <c r="AT6" s="500"/>
      <c r="AU6" s="238" t="s">
        <v>24</v>
      </c>
      <c r="AV6" s="238" t="s">
        <v>27</v>
      </c>
      <c r="AW6" s="499">
        <f t="shared" ref="AW6:AW19" si="9">SUM(AX6:BW6)+BZ6+CD6</f>
        <v>22</v>
      </c>
      <c r="AX6" s="4">
        <f t="shared" si="3"/>
        <v>0</v>
      </c>
      <c r="AY6" s="4">
        <f t="shared" si="3"/>
        <v>0</v>
      </c>
      <c r="AZ6" s="4">
        <f t="shared" si="4"/>
        <v>0</v>
      </c>
      <c r="BA6" s="4">
        <f t="shared" si="5"/>
        <v>0</v>
      </c>
      <c r="BB6" s="4">
        <f t="shared" si="4"/>
        <v>0</v>
      </c>
      <c r="BC6" s="4">
        <f t="shared" si="4"/>
        <v>0</v>
      </c>
      <c r="BD6" s="4">
        <f t="shared" si="4"/>
        <v>0</v>
      </c>
      <c r="BE6" s="4">
        <f t="shared" si="4"/>
        <v>0</v>
      </c>
      <c r="BF6" s="4">
        <f t="shared" si="4"/>
        <v>0</v>
      </c>
      <c r="BG6" s="4">
        <f t="shared" si="4"/>
        <v>0</v>
      </c>
      <c r="BH6" s="4">
        <f t="shared" si="4"/>
        <v>0</v>
      </c>
      <c r="BI6" s="4">
        <f t="shared" si="4"/>
        <v>0</v>
      </c>
      <c r="BJ6" s="4">
        <f t="shared" si="4"/>
        <v>0</v>
      </c>
      <c r="BK6" s="4">
        <f t="shared" si="4"/>
        <v>0</v>
      </c>
      <c r="BL6" s="4">
        <f t="shared" si="4"/>
        <v>0</v>
      </c>
      <c r="BM6" s="4">
        <f t="shared" si="4"/>
        <v>0</v>
      </c>
      <c r="BN6" s="4">
        <f t="shared" si="4"/>
        <v>0</v>
      </c>
      <c r="BO6" s="4">
        <f t="shared" si="6"/>
        <v>0</v>
      </c>
      <c r="BP6" s="4">
        <f t="shared" si="4"/>
        <v>0</v>
      </c>
      <c r="BQ6" s="4">
        <f t="shared" si="7"/>
        <v>15</v>
      </c>
      <c r="BR6" s="4">
        <f t="shared" si="4"/>
        <v>0</v>
      </c>
      <c r="BS6" s="4">
        <f t="shared" si="4"/>
        <v>0</v>
      </c>
      <c r="BT6" s="4">
        <f t="shared" si="4"/>
        <v>0</v>
      </c>
      <c r="BU6" s="4">
        <f t="shared" ref="BU6:BU19" si="10">COUNTIF($R6:$AV6,BU$4)+COUNTIF($R6:$AV6,"ÜSZI + Levelezés")</f>
        <v>7</v>
      </c>
      <c r="BV6" s="4">
        <f t="shared" ref="BV6:BV19" si="11">SUM(CA6:CC6)</f>
        <v>0</v>
      </c>
      <c r="BW6" s="4">
        <f t="shared" si="4"/>
        <v>0</v>
      </c>
      <c r="BX6" s="4">
        <f t="shared" si="4"/>
        <v>0</v>
      </c>
      <c r="BY6" s="4">
        <f t="shared" si="4"/>
        <v>0</v>
      </c>
      <c r="BZ6" s="4">
        <f t="shared" si="4"/>
        <v>0</v>
      </c>
      <c r="CA6" s="172">
        <f t="shared" si="4"/>
        <v>0</v>
      </c>
      <c r="CB6" s="4">
        <f t="shared" si="8"/>
        <v>0</v>
      </c>
      <c r="CC6" s="32">
        <f t="shared" si="8"/>
        <v>0</v>
      </c>
      <c r="CD6" s="366">
        <f t="shared" si="8"/>
        <v>0</v>
      </c>
    </row>
    <row r="7" spans="1:82" ht="20.100000000000001" customHeight="1" thickBot="1" x14ac:dyDescent="0.35">
      <c r="A7" s="479" t="str">
        <f>Admin_Budapest!A4</f>
        <v>Bottyáni Vanda</v>
      </c>
      <c r="B7" s="134" t="str">
        <f>Admin_Budapest!B4</f>
        <v>SZÜTS KATALIN</v>
      </c>
      <c r="C7" s="479" t="str">
        <f>Admin_Budapest!C4</f>
        <v>M3</v>
      </c>
      <c r="D7" s="134" t="str">
        <f>Admin_Budapest!D4</f>
        <v>Budapesti</v>
      </c>
      <c r="E7" s="134" t="str">
        <f>Admin_Budapest!E4</f>
        <v>aktív</v>
      </c>
      <c r="F7" s="134" t="str">
        <f>Admin_Budapest!F4</f>
        <v>nem</v>
      </c>
      <c r="G7" s="134">
        <f>Admin_Budapest!G4</f>
        <v>0</v>
      </c>
      <c r="H7" s="134" t="str">
        <f>Admin_Budapest!H4</f>
        <v>igen</v>
      </c>
      <c r="I7" s="134" t="str">
        <f>Admin_Budapest!I4</f>
        <v>igen</v>
      </c>
      <c r="J7" s="134" t="str">
        <f>Admin_Budapest!J4</f>
        <v>nem</v>
      </c>
      <c r="K7" s="134" t="str">
        <f>Admin_Budapest!K4</f>
        <v>nem</v>
      </c>
      <c r="L7" s="134" t="str">
        <f>Admin_Budapest!L4</f>
        <v>igen</v>
      </c>
      <c r="M7" s="134" t="str">
        <f>Admin_Budapest!M4</f>
        <v>nem</v>
      </c>
      <c r="N7" s="134" t="str">
        <f>Admin_Budapest!N4</f>
        <v>igen</v>
      </c>
      <c r="O7" s="134" t="str">
        <f>Admin_Budapest!O4</f>
        <v>nem</v>
      </c>
      <c r="P7" s="134" t="str">
        <f>Admin_Budapest!P4</f>
        <v>nem</v>
      </c>
      <c r="Q7" s="498">
        <f>Admin_Budapest!Q4</f>
        <v>0</v>
      </c>
      <c r="R7" s="517"/>
      <c r="S7" s="386" t="s">
        <v>24</v>
      </c>
      <c r="T7" s="386" t="s">
        <v>24</v>
      </c>
      <c r="U7" s="386" t="s">
        <v>24</v>
      </c>
      <c r="V7" s="386" t="s">
        <v>24</v>
      </c>
      <c r="W7" s="386" t="s">
        <v>24</v>
      </c>
      <c r="X7" s="238"/>
      <c r="Y7" s="238"/>
      <c r="Z7" s="386" t="s">
        <v>27</v>
      </c>
      <c r="AA7" s="386" t="s">
        <v>27</v>
      </c>
      <c r="AB7" s="386" t="s">
        <v>24</v>
      </c>
      <c r="AC7" s="386" t="s">
        <v>24</v>
      </c>
      <c r="AD7" s="386" t="s">
        <v>24</v>
      </c>
      <c r="AE7" s="238"/>
      <c r="AF7" s="238"/>
      <c r="AG7" s="238" t="s">
        <v>24</v>
      </c>
      <c r="AH7" s="386" t="s">
        <v>27</v>
      </c>
      <c r="AI7" s="386" t="s">
        <v>27</v>
      </c>
      <c r="AJ7" s="386" t="s">
        <v>27</v>
      </c>
      <c r="AK7" s="386" t="s">
        <v>27</v>
      </c>
      <c r="AL7" s="238"/>
      <c r="AM7" s="238"/>
      <c r="AN7" s="238" t="s">
        <v>24</v>
      </c>
      <c r="AO7" s="238" t="s">
        <v>24</v>
      </c>
      <c r="AP7" s="238" t="s">
        <v>24</v>
      </c>
      <c r="AQ7" s="238" t="s">
        <v>24</v>
      </c>
      <c r="AR7" s="238" t="s">
        <v>24</v>
      </c>
      <c r="AS7" s="386"/>
      <c r="AT7" s="386"/>
      <c r="AU7" s="238" t="s">
        <v>27</v>
      </c>
      <c r="AV7" s="238" t="s">
        <v>27</v>
      </c>
      <c r="AW7" s="499">
        <f t="shared" si="9"/>
        <v>22</v>
      </c>
      <c r="AX7" s="4">
        <f t="shared" si="3"/>
        <v>0</v>
      </c>
      <c r="AY7" s="4">
        <f t="shared" si="3"/>
        <v>0</v>
      </c>
      <c r="AZ7" s="4">
        <f t="shared" si="4"/>
        <v>0</v>
      </c>
      <c r="BA7" s="4">
        <f t="shared" si="5"/>
        <v>0</v>
      </c>
      <c r="BB7" s="4">
        <f t="shared" si="4"/>
        <v>0</v>
      </c>
      <c r="BC7" s="4">
        <f t="shared" si="4"/>
        <v>0</v>
      </c>
      <c r="BD7" s="4">
        <f t="shared" si="4"/>
        <v>0</v>
      </c>
      <c r="BE7" s="4">
        <f t="shared" si="4"/>
        <v>0</v>
      </c>
      <c r="BF7" s="4">
        <f t="shared" si="4"/>
        <v>0</v>
      </c>
      <c r="BG7" s="4">
        <f t="shared" si="4"/>
        <v>0</v>
      </c>
      <c r="BH7" s="4">
        <f t="shared" si="4"/>
        <v>0</v>
      </c>
      <c r="BI7" s="4">
        <f t="shared" si="4"/>
        <v>0</v>
      </c>
      <c r="BJ7" s="4">
        <f t="shared" si="4"/>
        <v>0</v>
      </c>
      <c r="BK7" s="4">
        <f t="shared" si="4"/>
        <v>0</v>
      </c>
      <c r="BL7" s="4">
        <f t="shared" si="4"/>
        <v>0</v>
      </c>
      <c r="BM7" s="4">
        <f t="shared" si="4"/>
        <v>0</v>
      </c>
      <c r="BN7" s="4">
        <f t="shared" si="4"/>
        <v>0</v>
      </c>
      <c r="BO7" s="4">
        <f t="shared" si="6"/>
        <v>0</v>
      </c>
      <c r="BP7" s="4">
        <f t="shared" si="4"/>
        <v>0</v>
      </c>
      <c r="BQ7" s="4">
        <f t="shared" si="7"/>
        <v>14</v>
      </c>
      <c r="BR7" s="4">
        <f t="shared" si="4"/>
        <v>0</v>
      </c>
      <c r="BS7" s="4">
        <f t="shared" si="4"/>
        <v>0</v>
      </c>
      <c r="BT7" s="4">
        <f t="shared" si="4"/>
        <v>0</v>
      </c>
      <c r="BU7" s="4">
        <f t="shared" si="10"/>
        <v>8</v>
      </c>
      <c r="BV7" s="4">
        <f t="shared" si="11"/>
        <v>0</v>
      </c>
      <c r="BW7" s="4">
        <f t="shared" si="4"/>
        <v>0</v>
      </c>
      <c r="BX7" s="4">
        <f t="shared" si="4"/>
        <v>0</v>
      </c>
      <c r="BY7" s="4">
        <f t="shared" si="4"/>
        <v>0</v>
      </c>
      <c r="BZ7" s="4">
        <f t="shared" si="4"/>
        <v>0</v>
      </c>
      <c r="CA7" s="172">
        <f t="shared" si="4"/>
        <v>0</v>
      </c>
      <c r="CB7" s="4">
        <f t="shared" si="8"/>
        <v>0</v>
      </c>
      <c r="CC7" s="32">
        <f t="shared" si="8"/>
        <v>0</v>
      </c>
      <c r="CD7" s="366">
        <f t="shared" si="8"/>
        <v>0</v>
      </c>
    </row>
    <row r="8" spans="1:82" ht="20.100000000000001" customHeight="1" thickBot="1" x14ac:dyDescent="0.35">
      <c r="A8" s="479" t="str">
        <f>Admin_Budapest!A5</f>
        <v>Egresiné Várhelyi Eszter Fanni</v>
      </c>
      <c r="B8" s="134" t="str">
        <f>Admin_Budapest!B5</f>
        <v>SZÜTS KATALIN</v>
      </c>
      <c r="C8" s="479" t="str">
        <f>Admin_Budapest!C5</f>
        <v>M3</v>
      </c>
      <c r="D8" s="134" t="str">
        <f>Admin_Budapest!D5</f>
        <v>Budapesti</v>
      </c>
      <c r="E8" s="134" t="str">
        <f>Admin_Budapest!E5</f>
        <v>aktív</v>
      </c>
      <c r="F8" s="134" t="str">
        <f>Admin_Budapest!F5</f>
        <v>igen</v>
      </c>
      <c r="G8" s="134">
        <f>Admin_Budapest!G5</f>
        <v>0</v>
      </c>
      <c r="H8" s="134" t="str">
        <f>Admin_Budapest!H5</f>
        <v>igen</v>
      </c>
      <c r="I8" s="134" t="str">
        <f>Admin_Budapest!I5</f>
        <v>igen</v>
      </c>
      <c r="J8" s="134" t="str">
        <f>Admin_Budapest!J5</f>
        <v>nem</v>
      </c>
      <c r="K8" s="134" t="str">
        <f>Admin_Budapest!K5</f>
        <v>nem</v>
      </c>
      <c r="L8" s="134" t="str">
        <f>Admin_Budapest!L5</f>
        <v>nem</v>
      </c>
      <c r="M8" s="134" t="str">
        <f>Admin_Budapest!M5</f>
        <v>nem</v>
      </c>
      <c r="N8" s="134" t="str">
        <f>Admin_Budapest!N5</f>
        <v>nem</v>
      </c>
      <c r="O8" s="134" t="str">
        <f>Admin_Budapest!O5</f>
        <v>nem</v>
      </c>
      <c r="P8" s="134" t="str">
        <f>Admin_Budapest!P5</f>
        <v>nem</v>
      </c>
      <c r="Q8" s="498">
        <f>Admin_Budapest!Q5</f>
        <v>0</v>
      </c>
      <c r="R8" s="517"/>
      <c r="S8" s="386" t="s">
        <v>27</v>
      </c>
      <c r="T8" s="386" t="s">
        <v>27</v>
      </c>
      <c r="U8" s="386" t="s">
        <v>298</v>
      </c>
      <c r="V8" s="386" t="s">
        <v>298</v>
      </c>
      <c r="W8" s="386" t="s">
        <v>27</v>
      </c>
      <c r="X8" s="238"/>
      <c r="Y8" s="238"/>
      <c r="Z8" s="386" t="s">
        <v>24</v>
      </c>
      <c r="AA8" s="386" t="s">
        <v>24</v>
      </c>
      <c r="AB8" s="386" t="s">
        <v>298</v>
      </c>
      <c r="AC8" s="386" t="s">
        <v>298</v>
      </c>
      <c r="AD8" s="386" t="s">
        <v>27</v>
      </c>
      <c r="AE8" s="238"/>
      <c r="AF8" s="238"/>
      <c r="AG8" s="386" t="s">
        <v>27</v>
      </c>
      <c r="AH8" s="386" t="s">
        <v>27</v>
      </c>
      <c r="AI8" s="386" t="s">
        <v>298</v>
      </c>
      <c r="AJ8" s="386" t="s">
        <v>298</v>
      </c>
      <c r="AK8" s="386" t="s">
        <v>27</v>
      </c>
      <c r="AL8" s="238"/>
      <c r="AM8" s="238"/>
      <c r="AN8" s="386" t="s">
        <v>27</v>
      </c>
      <c r="AO8" s="386" t="s">
        <v>27</v>
      </c>
      <c r="AP8" s="386" t="s">
        <v>298</v>
      </c>
      <c r="AQ8" s="386" t="s">
        <v>298</v>
      </c>
      <c r="AR8" s="386" t="s">
        <v>27</v>
      </c>
      <c r="AS8" s="386"/>
      <c r="AT8" s="386"/>
      <c r="AU8" s="238" t="s">
        <v>24</v>
      </c>
      <c r="AV8" s="238" t="s">
        <v>24</v>
      </c>
      <c r="AW8" s="499">
        <f t="shared" si="9"/>
        <v>22</v>
      </c>
      <c r="AX8" s="4">
        <f t="shared" si="3"/>
        <v>0</v>
      </c>
      <c r="AY8" s="4">
        <f t="shared" si="3"/>
        <v>0</v>
      </c>
      <c r="AZ8" s="4">
        <f t="shared" si="4"/>
        <v>0</v>
      </c>
      <c r="BA8" s="4">
        <f t="shared" si="5"/>
        <v>0</v>
      </c>
      <c r="BB8" s="4">
        <f t="shared" si="4"/>
        <v>0</v>
      </c>
      <c r="BC8" s="4">
        <f t="shared" si="4"/>
        <v>0</v>
      </c>
      <c r="BD8" s="4">
        <f t="shared" si="4"/>
        <v>0</v>
      </c>
      <c r="BE8" s="4">
        <f t="shared" si="4"/>
        <v>0</v>
      </c>
      <c r="BF8" s="4">
        <f t="shared" si="4"/>
        <v>0</v>
      </c>
      <c r="BG8" s="4">
        <f t="shared" si="4"/>
        <v>0</v>
      </c>
      <c r="BH8" s="4">
        <f t="shared" si="4"/>
        <v>0</v>
      </c>
      <c r="BI8" s="4">
        <f t="shared" si="4"/>
        <v>0</v>
      </c>
      <c r="BJ8" s="4">
        <f t="shared" si="4"/>
        <v>0</v>
      </c>
      <c r="BK8" s="4">
        <f t="shared" si="4"/>
        <v>0</v>
      </c>
      <c r="BL8" s="4">
        <f t="shared" si="4"/>
        <v>0</v>
      </c>
      <c r="BM8" s="4">
        <f t="shared" si="4"/>
        <v>0</v>
      </c>
      <c r="BN8" s="4">
        <f t="shared" si="4"/>
        <v>0</v>
      </c>
      <c r="BO8" s="4">
        <f t="shared" si="6"/>
        <v>0</v>
      </c>
      <c r="BP8" s="4">
        <f t="shared" si="4"/>
        <v>0</v>
      </c>
      <c r="BQ8" s="4">
        <f t="shared" si="7"/>
        <v>12</v>
      </c>
      <c r="BR8" s="4">
        <f t="shared" si="4"/>
        <v>0</v>
      </c>
      <c r="BS8" s="4">
        <f t="shared" si="4"/>
        <v>0</v>
      </c>
      <c r="BT8" s="4">
        <f t="shared" ref="BT8:BZ8" si="12">COUNTIF($R8:$AV8,BT$4)</f>
        <v>0</v>
      </c>
      <c r="BU8" s="4">
        <f t="shared" si="10"/>
        <v>10</v>
      </c>
      <c r="BV8" s="4">
        <f t="shared" si="11"/>
        <v>0</v>
      </c>
      <c r="BW8" s="4">
        <f t="shared" si="4"/>
        <v>0</v>
      </c>
      <c r="BX8" s="4">
        <f t="shared" si="12"/>
        <v>0</v>
      </c>
      <c r="BY8" s="4">
        <f t="shared" si="12"/>
        <v>0</v>
      </c>
      <c r="BZ8" s="4">
        <f t="shared" si="12"/>
        <v>0</v>
      </c>
      <c r="CA8" s="172">
        <f t="shared" si="4"/>
        <v>0</v>
      </c>
      <c r="CB8" s="4">
        <f t="shared" si="8"/>
        <v>0</v>
      </c>
      <c r="CC8" s="32">
        <f t="shared" si="8"/>
        <v>0</v>
      </c>
      <c r="CD8" s="366">
        <f t="shared" si="8"/>
        <v>0</v>
      </c>
    </row>
    <row r="9" spans="1:82" ht="20.100000000000001" customHeight="1" thickBot="1" x14ac:dyDescent="0.35">
      <c r="A9" s="479" t="str">
        <f>Admin_Budapest!A6</f>
        <v>Fejér Zsuzsanna</v>
      </c>
      <c r="B9" s="134" t="str">
        <f>Admin_Budapest!B6</f>
        <v>SZÜTS KATALIN</v>
      </c>
      <c r="C9" s="479" t="str">
        <f>Admin_Budapest!C6</f>
        <v>M3</v>
      </c>
      <c r="D9" s="134" t="str">
        <f>Admin_Budapest!D6</f>
        <v>Budapesti</v>
      </c>
      <c r="E9" s="134" t="str">
        <f>Admin_Budapest!E6</f>
        <v>aktív</v>
      </c>
      <c r="F9" s="134" t="str">
        <f>Admin_Budapest!F6</f>
        <v>nem</v>
      </c>
      <c r="G9" s="134">
        <f>Admin_Budapest!G6</f>
        <v>0</v>
      </c>
      <c r="H9" s="134" t="str">
        <f>Admin_Budapest!H6</f>
        <v>igen</v>
      </c>
      <c r="I9" s="134" t="str">
        <f>Admin_Budapest!I6</f>
        <v>igen</v>
      </c>
      <c r="J9" s="134" t="str">
        <f>Admin_Budapest!J6</f>
        <v>nem</v>
      </c>
      <c r="K9" s="134" t="str">
        <f>Admin_Budapest!K6</f>
        <v>nem</v>
      </c>
      <c r="L9" s="134" t="str">
        <f>Admin_Budapest!L6</f>
        <v>nem</v>
      </c>
      <c r="M9" s="134" t="str">
        <f>Admin_Budapest!M6</f>
        <v>nem</v>
      </c>
      <c r="N9" s="134" t="str">
        <f>Admin_Budapest!N6</f>
        <v>nem</v>
      </c>
      <c r="O9" s="134" t="str">
        <f>Admin_Budapest!O6</f>
        <v>nem</v>
      </c>
      <c r="P9" s="134" t="str">
        <f>Admin_Budapest!P6</f>
        <v>nem</v>
      </c>
      <c r="Q9" s="498">
        <f>Admin_Budapest!Q6</f>
        <v>0</v>
      </c>
      <c r="R9" s="517"/>
      <c r="S9" s="606" t="s">
        <v>27</v>
      </c>
      <c r="T9" s="606" t="s">
        <v>27</v>
      </c>
      <c r="U9" s="606" t="s">
        <v>27</v>
      </c>
      <c r="V9" s="606" t="s">
        <v>27</v>
      </c>
      <c r="W9" s="606" t="s">
        <v>27</v>
      </c>
      <c r="X9" s="238"/>
      <c r="Y9" s="238"/>
      <c r="Z9" s="386" t="s">
        <v>27</v>
      </c>
      <c r="AA9" s="386" t="s">
        <v>27</v>
      </c>
      <c r="AB9" s="386" t="s">
        <v>27</v>
      </c>
      <c r="AC9" s="386" t="s">
        <v>27</v>
      </c>
      <c r="AD9" s="386" t="s">
        <v>27</v>
      </c>
      <c r="AE9" s="238"/>
      <c r="AF9" s="238"/>
      <c r="AG9" s="386" t="s">
        <v>27</v>
      </c>
      <c r="AH9" s="386" t="s">
        <v>27</v>
      </c>
      <c r="AI9" s="386" t="s">
        <v>27</v>
      </c>
      <c r="AJ9" s="386" t="s">
        <v>27</v>
      </c>
      <c r="AK9" s="386" t="s">
        <v>27</v>
      </c>
      <c r="AL9" s="500"/>
      <c r="AM9" s="500"/>
      <c r="AN9" s="386" t="s">
        <v>27</v>
      </c>
      <c r="AO9" s="386" t="s">
        <v>27</v>
      </c>
      <c r="AP9" s="386" t="s">
        <v>27</v>
      </c>
      <c r="AQ9" s="386" t="s">
        <v>27</v>
      </c>
      <c r="AR9" s="386" t="s">
        <v>27</v>
      </c>
      <c r="AS9" s="238"/>
      <c r="AT9" s="238"/>
      <c r="AU9" s="238" t="s">
        <v>27</v>
      </c>
      <c r="AV9" s="238" t="s">
        <v>27</v>
      </c>
      <c r="AW9" s="499">
        <f t="shared" si="9"/>
        <v>22</v>
      </c>
      <c r="AX9" s="4">
        <f t="shared" si="3"/>
        <v>0</v>
      </c>
      <c r="AY9" s="4">
        <f t="shared" si="3"/>
        <v>0</v>
      </c>
      <c r="AZ9" s="4">
        <f t="shared" si="3"/>
        <v>0</v>
      </c>
      <c r="BA9" s="4">
        <f t="shared" si="5"/>
        <v>0</v>
      </c>
      <c r="BB9" s="4">
        <f t="shared" si="3"/>
        <v>0</v>
      </c>
      <c r="BC9" s="4">
        <f t="shared" si="3"/>
        <v>0</v>
      </c>
      <c r="BD9" s="4">
        <f t="shared" si="3"/>
        <v>0</v>
      </c>
      <c r="BE9" s="4">
        <f t="shared" si="3"/>
        <v>0</v>
      </c>
      <c r="BF9" s="4">
        <f t="shared" si="3"/>
        <v>0</v>
      </c>
      <c r="BG9" s="4">
        <f t="shared" si="3"/>
        <v>0</v>
      </c>
      <c r="BH9" s="4">
        <f t="shared" si="3"/>
        <v>0</v>
      </c>
      <c r="BI9" s="4">
        <f t="shared" si="3"/>
        <v>0</v>
      </c>
      <c r="BJ9" s="4">
        <f t="shared" si="3"/>
        <v>0</v>
      </c>
      <c r="BK9" s="4">
        <f t="shared" si="3"/>
        <v>0</v>
      </c>
      <c r="BL9" s="4">
        <f t="shared" si="3"/>
        <v>0</v>
      </c>
      <c r="BM9" s="4">
        <f t="shared" si="3"/>
        <v>0</v>
      </c>
      <c r="BN9" s="4">
        <f t="shared" ref="BN9:BZ19" si="13">COUNTIF($R9:$AV9,BN$4)</f>
        <v>0</v>
      </c>
      <c r="BO9" s="4">
        <f t="shared" si="6"/>
        <v>0</v>
      </c>
      <c r="BP9" s="4">
        <f t="shared" si="13"/>
        <v>0</v>
      </c>
      <c r="BQ9" s="4">
        <f t="shared" si="7"/>
        <v>0</v>
      </c>
      <c r="BR9" s="4">
        <f t="shared" si="13"/>
        <v>0</v>
      </c>
      <c r="BS9" s="4">
        <f t="shared" si="13"/>
        <v>0</v>
      </c>
      <c r="BT9" s="4">
        <f t="shared" si="13"/>
        <v>0</v>
      </c>
      <c r="BU9" s="4">
        <f t="shared" si="10"/>
        <v>22</v>
      </c>
      <c r="BV9" s="4">
        <f t="shared" si="11"/>
        <v>0</v>
      </c>
      <c r="BW9" s="4">
        <f t="shared" si="4"/>
        <v>0</v>
      </c>
      <c r="BX9" s="4">
        <f t="shared" si="13"/>
        <v>0</v>
      </c>
      <c r="BY9" s="4">
        <f t="shared" si="13"/>
        <v>0</v>
      </c>
      <c r="BZ9" s="4">
        <f t="shared" si="13"/>
        <v>0</v>
      </c>
      <c r="CA9" s="172">
        <f t="shared" si="4"/>
        <v>0</v>
      </c>
      <c r="CB9" s="4">
        <f t="shared" si="8"/>
        <v>0</v>
      </c>
      <c r="CC9" s="32">
        <f t="shared" si="8"/>
        <v>0</v>
      </c>
      <c r="CD9" s="366">
        <f t="shared" si="8"/>
        <v>0</v>
      </c>
    </row>
    <row r="10" spans="1:82" ht="20.100000000000001" customHeight="1" thickBot="1" x14ac:dyDescent="0.35">
      <c r="A10" s="479" t="str">
        <f>Admin_Budapest!A7</f>
        <v>Horváth Julianna</v>
      </c>
      <c r="B10" s="134" t="str">
        <f>Admin_Budapest!B7</f>
        <v>SZÜTS KATALIN</v>
      </c>
      <c r="C10" s="479" t="str">
        <f>Admin_Budapest!C7</f>
        <v>M3</v>
      </c>
      <c r="D10" s="134" t="str">
        <f>Admin_Budapest!D7</f>
        <v>Budapesti</v>
      </c>
      <c r="E10" s="134" t="str">
        <f>Admin_Budapest!E7</f>
        <v>aktív</v>
      </c>
      <c r="F10" s="134" t="str">
        <f>Admin_Budapest!F7</f>
        <v>nem</v>
      </c>
      <c r="G10" s="134">
        <f>Admin_Budapest!G7</f>
        <v>0</v>
      </c>
      <c r="H10" s="134" t="str">
        <f>Admin_Budapest!H7</f>
        <v>igen</v>
      </c>
      <c r="I10" s="134" t="str">
        <f>Admin_Budapest!I7</f>
        <v>igen</v>
      </c>
      <c r="J10" s="134" t="str">
        <f>Admin_Budapest!J7</f>
        <v>nem</v>
      </c>
      <c r="K10" s="134" t="str">
        <f>Admin_Budapest!K7</f>
        <v>nem</v>
      </c>
      <c r="L10" s="134" t="str">
        <f>Admin_Budapest!L7</f>
        <v>nem</v>
      </c>
      <c r="M10" s="134" t="str">
        <f>Admin_Budapest!M7</f>
        <v>nem</v>
      </c>
      <c r="N10" s="134" t="str">
        <f>Admin_Budapest!N7</f>
        <v>nem</v>
      </c>
      <c r="O10" s="134" t="str">
        <f>Admin_Budapest!O7</f>
        <v>nem</v>
      </c>
      <c r="P10" s="134" t="str">
        <f>Admin_Budapest!P7</f>
        <v>nem</v>
      </c>
      <c r="Q10" s="498">
        <f>Admin_Budapest!Q7</f>
        <v>0</v>
      </c>
      <c r="R10" s="517"/>
      <c r="S10" s="386" t="s">
        <v>27</v>
      </c>
      <c r="T10" s="386" t="s">
        <v>27</v>
      </c>
      <c r="U10" s="386" t="s">
        <v>27</v>
      </c>
      <c r="V10" s="386" t="s">
        <v>27</v>
      </c>
      <c r="W10" s="386" t="s">
        <v>27</v>
      </c>
      <c r="X10" s="238"/>
      <c r="Y10" s="238"/>
      <c r="Z10" s="386" t="s">
        <v>24</v>
      </c>
      <c r="AA10" s="386" t="s">
        <v>24</v>
      </c>
      <c r="AB10" s="386" t="s">
        <v>24</v>
      </c>
      <c r="AC10" s="386" t="s">
        <v>24</v>
      </c>
      <c r="AD10" s="386" t="s">
        <v>24</v>
      </c>
      <c r="AE10" s="500"/>
      <c r="AF10" s="500"/>
      <c r="AG10" s="238" t="s">
        <v>24</v>
      </c>
      <c r="AH10" s="238" t="s">
        <v>24</v>
      </c>
      <c r="AI10" s="386" t="s">
        <v>27</v>
      </c>
      <c r="AJ10" s="386" t="s">
        <v>27</v>
      </c>
      <c r="AK10" s="238" t="s">
        <v>24</v>
      </c>
      <c r="AL10" s="238"/>
      <c r="AM10" s="238"/>
      <c r="AN10" s="238" t="s">
        <v>24</v>
      </c>
      <c r="AO10" s="238" t="s">
        <v>24</v>
      </c>
      <c r="AP10" s="238" t="s">
        <v>24</v>
      </c>
      <c r="AQ10" s="238" t="s">
        <v>24</v>
      </c>
      <c r="AR10" s="238" t="s">
        <v>24</v>
      </c>
      <c r="AS10" s="238"/>
      <c r="AT10" s="238"/>
      <c r="AU10" s="238" t="s">
        <v>27</v>
      </c>
      <c r="AV10" s="238" t="s">
        <v>24</v>
      </c>
      <c r="AW10" s="499">
        <f t="shared" si="9"/>
        <v>22</v>
      </c>
      <c r="AX10" s="4">
        <f t="shared" si="3"/>
        <v>0</v>
      </c>
      <c r="AY10" s="4">
        <f t="shared" si="3"/>
        <v>0</v>
      </c>
      <c r="AZ10" s="4">
        <f t="shared" si="3"/>
        <v>0</v>
      </c>
      <c r="BA10" s="4">
        <f t="shared" si="5"/>
        <v>0</v>
      </c>
      <c r="BB10" s="4">
        <f t="shared" si="3"/>
        <v>0</v>
      </c>
      <c r="BC10" s="4">
        <f t="shared" si="3"/>
        <v>0</v>
      </c>
      <c r="BD10" s="4">
        <f t="shared" si="3"/>
        <v>0</v>
      </c>
      <c r="BE10" s="4">
        <f t="shared" si="3"/>
        <v>0</v>
      </c>
      <c r="BF10" s="4">
        <f t="shared" si="3"/>
        <v>0</v>
      </c>
      <c r="BG10" s="4">
        <f t="shared" si="3"/>
        <v>0</v>
      </c>
      <c r="BH10" s="4">
        <f t="shared" si="3"/>
        <v>0</v>
      </c>
      <c r="BI10" s="4">
        <f t="shared" si="3"/>
        <v>0</v>
      </c>
      <c r="BJ10" s="4">
        <f t="shared" si="3"/>
        <v>0</v>
      </c>
      <c r="BK10" s="4">
        <f t="shared" si="3"/>
        <v>0</v>
      </c>
      <c r="BL10" s="4">
        <f t="shared" si="3"/>
        <v>0</v>
      </c>
      <c r="BM10" s="4">
        <f t="shared" si="3"/>
        <v>0</v>
      </c>
      <c r="BN10" s="4">
        <f t="shared" si="13"/>
        <v>0</v>
      </c>
      <c r="BO10" s="4">
        <f t="shared" si="6"/>
        <v>0</v>
      </c>
      <c r="BP10" s="4">
        <f t="shared" si="13"/>
        <v>0</v>
      </c>
      <c r="BQ10" s="4">
        <f t="shared" si="7"/>
        <v>14</v>
      </c>
      <c r="BR10" s="4">
        <f t="shared" si="13"/>
        <v>0</v>
      </c>
      <c r="BS10" s="4">
        <f t="shared" si="13"/>
        <v>0</v>
      </c>
      <c r="BT10" s="4">
        <f t="shared" si="13"/>
        <v>0</v>
      </c>
      <c r="BU10" s="4">
        <f t="shared" si="10"/>
        <v>8</v>
      </c>
      <c r="BV10" s="4">
        <f t="shared" si="11"/>
        <v>0</v>
      </c>
      <c r="BW10" s="4">
        <f t="shared" si="4"/>
        <v>0</v>
      </c>
      <c r="BX10" s="4">
        <f t="shared" si="13"/>
        <v>0</v>
      </c>
      <c r="BY10" s="4">
        <f t="shared" si="13"/>
        <v>0</v>
      </c>
      <c r="BZ10" s="4">
        <f t="shared" si="13"/>
        <v>0</v>
      </c>
      <c r="CA10" s="172">
        <f t="shared" si="4"/>
        <v>0</v>
      </c>
      <c r="CB10" s="4">
        <f t="shared" si="8"/>
        <v>0</v>
      </c>
      <c r="CC10" s="32">
        <f t="shared" si="8"/>
        <v>0</v>
      </c>
      <c r="CD10" s="366">
        <f t="shared" si="8"/>
        <v>0</v>
      </c>
    </row>
    <row r="11" spans="1:82" ht="20.100000000000001" customHeight="1" thickBot="1" x14ac:dyDescent="0.35">
      <c r="A11" s="479" t="str">
        <f>Admin_Budapest!A8</f>
        <v>Horváth Tibor</v>
      </c>
      <c r="B11" s="134" t="str">
        <f>Admin_Budapest!B8</f>
        <v>SZÜTS KATALIN</v>
      </c>
      <c r="C11" s="479" t="str">
        <f>Admin_Budapest!C8</f>
        <v>M3</v>
      </c>
      <c r="D11" s="134" t="str">
        <f>Admin_Budapest!D8</f>
        <v>Budapesti</v>
      </c>
      <c r="E11" s="134" t="str">
        <f>Admin_Budapest!E8</f>
        <v>aktív</v>
      </c>
      <c r="F11" s="134" t="str">
        <f>Admin_Budapest!F8</f>
        <v>nem</v>
      </c>
      <c r="G11" s="134">
        <f>Admin_Budapest!G8</f>
        <v>0</v>
      </c>
      <c r="H11" s="134" t="str">
        <f>Admin_Budapest!H8</f>
        <v>igen</v>
      </c>
      <c r="I11" s="134" t="str">
        <f>Admin_Budapest!I8</f>
        <v>igen</v>
      </c>
      <c r="J11" s="134" t="str">
        <f>Admin_Budapest!J8</f>
        <v>nem</v>
      </c>
      <c r="K11" s="134" t="str">
        <f>Admin_Budapest!K8</f>
        <v>nem</v>
      </c>
      <c r="L11" s="134" t="str">
        <f>Admin_Budapest!L8</f>
        <v>nem</v>
      </c>
      <c r="M11" s="134" t="str">
        <f>Admin_Budapest!M8</f>
        <v>nem</v>
      </c>
      <c r="N11" s="134" t="str">
        <f>Admin_Budapest!N8</f>
        <v>nem</v>
      </c>
      <c r="O11" s="134" t="str">
        <f>Admin_Budapest!O8</f>
        <v>nem</v>
      </c>
      <c r="P11" s="134" t="str">
        <f>Admin_Budapest!P8</f>
        <v>nem</v>
      </c>
      <c r="Q11" s="498">
        <f>Admin_Budapest!Q8</f>
        <v>0</v>
      </c>
      <c r="R11" s="517"/>
      <c r="S11" s="386" t="s">
        <v>27</v>
      </c>
      <c r="T11" s="386" t="s">
        <v>27</v>
      </c>
      <c r="U11" s="386" t="s">
        <v>27</v>
      </c>
      <c r="V11" s="386" t="s">
        <v>27</v>
      </c>
      <c r="W11" s="386" t="s">
        <v>27</v>
      </c>
      <c r="X11" s="238"/>
      <c r="Y11" s="238"/>
      <c r="Z11" s="386" t="s">
        <v>27</v>
      </c>
      <c r="AA11" s="386" t="s">
        <v>27</v>
      </c>
      <c r="AB11" s="386" t="s">
        <v>27</v>
      </c>
      <c r="AC11" s="386" t="s">
        <v>27</v>
      </c>
      <c r="AD11" s="386" t="s">
        <v>27</v>
      </c>
      <c r="AE11" s="238"/>
      <c r="AF11" s="238"/>
      <c r="AG11" s="386" t="s">
        <v>27</v>
      </c>
      <c r="AH11" s="386" t="s">
        <v>27</v>
      </c>
      <c r="AI11" s="386" t="s">
        <v>27</v>
      </c>
      <c r="AJ11" s="386" t="s">
        <v>27</v>
      </c>
      <c r="AK11" s="386" t="s">
        <v>27</v>
      </c>
      <c r="AL11" s="238"/>
      <c r="AM11" s="238"/>
      <c r="AN11" s="386" t="s">
        <v>27</v>
      </c>
      <c r="AO11" s="386" t="s">
        <v>27</v>
      </c>
      <c r="AP11" s="386" t="s">
        <v>27</v>
      </c>
      <c r="AQ11" s="386" t="s">
        <v>27</v>
      </c>
      <c r="AR11" s="386" t="s">
        <v>27</v>
      </c>
      <c r="AS11" s="238"/>
      <c r="AT11" s="238"/>
      <c r="AU11" s="238" t="s">
        <v>27</v>
      </c>
      <c r="AV11" s="238" t="s">
        <v>27</v>
      </c>
      <c r="AW11" s="499">
        <f t="shared" si="9"/>
        <v>22</v>
      </c>
      <c r="AX11" s="4">
        <f t="shared" si="3"/>
        <v>0</v>
      </c>
      <c r="AY11" s="4">
        <f t="shared" si="3"/>
        <v>0</v>
      </c>
      <c r="AZ11" s="4">
        <f t="shared" si="3"/>
        <v>0</v>
      </c>
      <c r="BA11" s="4">
        <f t="shared" si="5"/>
        <v>0</v>
      </c>
      <c r="BB11" s="4">
        <f t="shared" si="3"/>
        <v>0</v>
      </c>
      <c r="BC11" s="4">
        <f t="shared" si="3"/>
        <v>0</v>
      </c>
      <c r="BD11" s="4">
        <f t="shared" si="3"/>
        <v>0</v>
      </c>
      <c r="BE11" s="4">
        <f t="shared" si="3"/>
        <v>0</v>
      </c>
      <c r="BF11" s="4">
        <f t="shared" si="3"/>
        <v>0</v>
      </c>
      <c r="BG11" s="4">
        <f t="shared" si="3"/>
        <v>0</v>
      </c>
      <c r="BH11" s="4">
        <f t="shared" si="3"/>
        <v>0</v>
      </c>
      <c r="BI11" s="4">
        <f t="shared" si="3"/>
        <v>0</v>
      </c>
      <c r="BJ11" s="4">
        <f t="shared" si="3"/>
        <v>0</v>
      </c>
      <c r="BK11" s="4">
        <f t="shared" si="3"/>
        <v>0</v>
      </c>
      <c r="BL11" s="4">
        <f t="shared" si="3"/>
        <v>0</v>
      </c>
      <c r="BM11" s="4">
        <f t="shared" si="3"/>
        <v>0</v>
      </c>
      <c r="BN11" s="4">
        <f t="shared" si="13"/>
        <v>0</v>
      </c>
      <c r="BO11" s="4">
        <f t="shared" si="6"/>
        <v>0</v>
      </c>
      <c r="BP11" s="4">
        <f t="shared" si="13"/>
        <v>0</v>
      </c>
      <c r="BQ11" s="4">
        <f t="shared" si="7"/>
        <v>0</v>
      </c>
      <c r="BR11" s="4">
        <f t="shared" si="13"/>
        <v>0</v>
      </c>
      <c r="BS11" s="4">
        <f t="shared" si="13"/>
        <v>0</v>
      </c>
      <c r="BT11" s="4">
        <f t="shared" si="13"/>
        <v>0</v>
      </c>
      <c r="BU11" s="4">
        <f t="shared" si="10"/>
        <v>22</v>
      </c>
      <c r="BV11" s="4">
        <f t="shared" si="11"/>
        <v>0</v>
      </c>
      <c r="BW11" s="4">
        <f t="shared" si="4"/>
        <v>0</v>
      </c>
      <c r="BX11" s="4">
        <f t="shared" si="13"/>
        <v>0</v>
      </c>
      <c r="BY11" s="4">
        <f t="shared" si="13"/>
        <v>0</v>
      </c>
      <c r="BZ11" s="4">
        <f t="shared" si="13"/>
        <v>0</v>
      </c>
      <c r="CA11" s="172">
        <f t="shared" si="4"/>
        <v>0</v>
      </c>
      <c r="CB11" s="4">
        <f t="shared" si="8"/>
        <v>0</v>
      </c>
      <c r="CC11" s="32">
        <f t="shared" si="8"/>
        <v>0</v>
      </c>
      <c r="CD11" s="366">
        <f t="shared" si="8"/>
        <v>0</v>
      </c>
    </row>
    <row r="12" spans="1:82" ht="20.100000000000001" customHeight="1" thickBot="1" x14ac:dyDescent="0.35">
      <c r="A12" s="479" t="str">
        <f>Admin_Budapest!A9</f>
        <v>Lukács Anna</v>
      </c>
      <c r="B12" s="134" t="str">
        <f>Admin_Budapest!B9</f>
        <v>SZÜTS KATALIN</v>
      </c>
      <c r="C12" s="479" t="str">
        <f>Admin_Budapest!C9</f>
        <v>M3</v>
      </c>
      <c r="D12" s="134" t="str">
        <f>Admin_Budapest!D9</f>
        <v>Budapesti</v>
      </c>
      <c r="E12" s="134" t="str">
        <f>Admin_Budapest!E9</f>
        <v>aktív</v>
      </c>
      <c r="F12" s="134" t="str">
        <f>Admin_Budapest!F9</f>
        <v>igen</v>
      </c>
      <c r="G12" s="134">
        <f>Admin_Budapest!G9</f>
        <v>0</v>
      </c>
      <c r="H12" s="134" t="str">
        <f>Admin_Budapest!H9</f>
        <v>igen</v>
      </c>
      <c r="I12" s="134" t="str">
        <f>Admin_Budapest!I9</f>
        <v>nem</v>
      </c>
      <c r="J12" s="134" t="str">
        <f>Admin_Budapest!J9</f>
        <v>nem</v>
      </c>
      <c r="K12" s="134" t="str">
        <f>Admin_Budapest!K9</f>
        <v>nem</v>
      </c>
      <c r="L12" s="134" t="str">
        <f>Admin_Budapest!L9</f>
        <v>nem</v>
      </c>
      <c r="M12" s="134" t="str">
        <f>Admin_Budapest!M9</f>
        <v>nem</v>
      </c>
      <c r="N12" s="134" t="str">
        <f>Admin_Budapest!N9</f>
        <v>nem</v>
      </c>
      <c r="O12" s="134" t="str">
        <f>Admin_Budapest!O9</f>
        <v>nem</v>
      </c>
      <c r="P12" s="134" t="str">
        <f>Admin_Budapest!P9</f>
        <v>nem</v>
      </c>
      <c r="Q12" s="498">
        <f>Admin_Budapest!Q9</f>
        <v>0</v>
      </c>
      <c r="R12" s="517"/>
      <c r="S12" s="386" t="s">
        <v>24</v>
      </c>
      <c r="T12" s="386" t="s">
        <v>24</v>
      </c>
      <c r="U12" s="386" t="s">
        <v>27</v>
      </c>
      <c r="V12" s="386" t="s">
        <v>27</v>
      </c>
      <c r="W12" s="386" t="s">
        <v>24</v>
      </c>
      <c r="X12" s="386"/>
      <c r="Y12" s="238"/>
      <c r="Z12" s="386" t="s">
        <v>27</v>
      </c>
      <c r="AA12" s="386" t="s">
        <v>27</v>
      </c>
      <c r="AB12" s="386" t="s">
        <v>27</v>
      </c>
      <c r="AC12" s="386" t="s">
        <v>27</v>
      </c>
      <c r="AD12" s="386" t="s">
        <v>24</v>
      </c>
      <c r="AE12" s="238"/>
      <c r="AF12" s="238"/>
      <c r="AG12" s="238" t="s">
        <v>24</v>
      </c>
      <c r="AH12" s="238" t="s">
        <v>24</v>
      </c>
      <c r="AI12" s="238" t="s">
        <v>24</v>
      </c>
      <c r="AJ12" s="238" t="s">
        <v>24</v>
      </c>
      <c r="AK12" s="238" t="s">
        <v>24</v>
      </c>
      <c r="AL12" s="238"/>
      <c r="AM12" s="238"/>
      <c r="AN12" s="238" t="s">
        <v>24</v>
      </c>
      <c r="AO12" s="238" t="s">
        <v>24</v>
      </c>
      <c r="AP12" s="386" t="s">
        <v>27</v>
      </c>
      <c r="AQ12" s="386" t="s">
        <v>27</v>
      </c>
      <c r="AR12" s="238" t="s">
        <v>24</v>
      </c>
      <c r="AS12" s="238"/>
      <c r="AT12" s="238"/>
      <c r="AU12" s="238" t="s">
        <v>24</v>
      </c>
      <c r="AV12" s="238" t="s">
        <v>24</v>
      </c>
      <c r="AW12" s="499">
        <f t="shared" si="9"/>
        <v>22</v>
      </c>
      <c r="AX12" s="4">
        <f t="shared" si="3"/>
        <v>0</v>
      </c>
      <c r="AY12" s="4">
        <f t="shared" si="3"/>
        <v>0</v>
      </c>
      <c r="AZ12" s="4">
        <f t="shared" si="3"/>
        <v>0</v>
      </c>
      <c r="BA12" s="4">
        <f t="shared" si="5"/>
        <v>0</v>
      </c>
      <c r="BB12" s="4">
        <f t="shared" si="3"/>
        <v>0</v>
      </c>
      <c r="BC12" s="4">
        <f t="shared" si="3"/>
        <v>0</v>
      </c>
      <c r="BD12" s="4">
        <f t="shared" si="3"/>
        <v>0</v>
      </c>
      <c r="BE12" s="4">
        <f t="shared" si="3"/>
        <v>0</v>
      </c>
      <c r="BF12" s="4">
        <f t="shared" si="3"/>
        <v>0</v>
      </c>
      <c r="BG12" s="4">
        <f t="shared" si="3"/>
        <v>0</v>
      </c>
      <c r="BH12" s="4">
        <f t="shared" si="3"/>
        <v>0</v>
      </c>
      <c r="BI12" s="4">
        <f t="shared" si="3"/>
        <v>0</v>
      </c>
      <c r="BJ12" s="4">
        <f t="shared" si="3"/>
        <v>0</v>
      </c>
      <c r="BK12" s="4">
        <f t="shared" si="3"/>
        <v>0</v>
      </c>
      <c r="BL12" s="4">
        <f t="shared" si="3"/>
        <v>0</v>
      </c>
      <c r="BM12" s="4">
        <f t="shared" si="3"/>
        <v>0</v>
      </c>
      <c r="BN12" s="4">
        <f t="shared" si="13"/>
        <v>0</v>
      </c>
      <c r="BO12" s="4">
        <f t="shared" si="6"/>
        <v>0</v>
      </c>
      <c r="BP12" s="4">
        <f t="shared" si="13"/>
        <v>0</v>
      </c>
      <c r="BQ12" s="4">
        <f t="shared" si="7"/>
        <v>14</v>
      </c>
      <c r="BR12" s="4">
        <f t="shared" si="13"/>
        <v>0</v>
      </c>
      <c r="BS12" s="4">
        <f t="shared" si="13"/>
        <v>0</v>
      </c>
      <c r="BT12" s="4">
        <f t="shared" si="13"/>
        <v>0</v>
      </c>
      <c r="BU12" s="4">
        <f t="shared" si="10"/>
        <v>8</v>
      </c>
      <c r="BV12" s="4">
        <f t="shared" si="11"/>
        <v>0</v>
      </c>
      <c r="BW12" s="4">
        <f t="shared" si="4"/>
        <v>0</v>
      </c>
      <c r="BX12" s="4">
        <f t="shared" si="13"/>
        <v>0</v>
      </c>
      <c r="BY12" s="4">
        <f t="shared" si="13"/>
        <v>0</v>
      </c>
      <c r="BZ12" s="4">
        <f t="shared" si="13"/>
        <v>0</v>
      </c>
      <c r="CA12" s="172">
        <f t="shared" si="4"/>
        <v>0</v>
      </c>
      <c r="CB12" s="4">
        <f t="shared" si="8"/>
        <v>0</v>
      </c>
      <c r="CC12" s="32">
        <f t="shared" si="8"/>
        <v>0</v>
      </c>
      <c r="CD12" s="366">
        <f t="shared" si="8"/>
        <v>0</v>
      </c>
    </row>
    <row r="13" spans="1:82" ht="23.1" customHeight="1" thickBot="1" x14ac:dyDescent="0.35">
      <c r="A13" s="478" t="str">
        <f>Admin_Budapest!A10</f>
        <v>Gregor Katalin</v>
      </c>
      <c r="B13" s="134" t="str">
        <f>Admin_Budapest!B10</f>
        <v>SZÜTS KATALIN</v>
      </c>
      <c r="C13" s="478" t="str">
        <f>Admin_Budapest!C10</f>
        <v>Dél-Pest</v>
      </c>
      <c r="D13" s="134" t="str">
        <f>Admin_Budapest!D10</f>
        <v>Budapesti</v>
      </c>
      <c r="E13" s="134" t="str">
        <f>Admin_Budapest!E10</f>
        <v>aktív</v>
      </c>
      <c r="F13" s="134" t="str">
        <f>Admin_Budapest!F10</f>
        <v>nem</v>
      </c>
      <c r="G13" s="134">
        <f>Admin_Budapest!G10</f>
        <v>0</v>
      </c>
      <c r="H13" s="134" t="str">
        <f>Admin_Budapest!H10</f>
        <v>igen</v>
      </c>
      <c r="I13" s="134" t="str">
        <f>Admin_Budapest!I10</f>
        <v>nem</v>
      </c>
      <c r="J13" s="134" t="str">
        <f>Admin_Budapest!J10</f>
        <v>nem</v>
      </c>
      <c r="K13" s="134" t="str">
        <f>Admin_Budapest!K10</f>
        <v>nem</v>
      </c>
      <c r="L13" s="134" t="str">
        <f>Admin_Budapest!L10</f>
        <v>nem</v>
      </c>
      <c r="M13" s="134" t="str">
        <f>Admin_Budapest!M10</f>
        <v>nem</v>
      </c>
      <c r="N13" s="134" t="str">
        <f>Admin_Budapest!N10</f>
        <v>nem</v>
      </c>
      <c r="O13" s="134" t="str">
        <f>Admin_Budapest!O10</f>
        <v>nem</v>
      </c>
      <c r="P13" s="134" t="str">
        <f>Admin_Budapest!P10</f>
        <v>nem</v>
      </c>
      <c r="Q13" s="498">
        <f>Admin_Budapest!Q10</f>
        <v>0</v>
      </c>
      <c r="R13" s="517"/>
      <c r="S13" s="386" t="s">
        <v>27</v>
      </c>
      <c r="T13" s="386" t="s">
        <v>27</v>
      </c>
      <c r="U13" s="386" t="s">
        <v>27</v>
      </c>
      <c r="V13" s="386" t="s">
        <v>27</v>
      </c>
      <c r="W13" s="386" t="s">
        <v>27</v>
      </c>
      <c r="X13" s="238"/>
      <c r="Y13" s="238"/>
      <c r="Z13" s="386" t="s">
        <v>27</v>
      </c>
      <c r="AA13" s="386" t="s">
        <v>27</v>
      </c>
      <c r="AB13" s="386" t="s">
        <v>27</v>
      </c>
      <c r="AC13" s="386" t="s">
        <v>27</v>
      </c>
      <c r="AD13" s="386" t="s">
        <v>27</v>
      </c>
      <c r="AE13" s="238"/>
      <c r="AF13" s="238"/>
      <c r="AG13" s="386" t="s">
        <v>27</v>
      </c>
      <c r="AH13" s="386" t="s">
        <v>27</v>
      </c>
      <c r="AI13" s="386" t="s">
        <v>27</v>
      </c>
      <c r="AJ13" s="386" t="s">
        <v>27</v>
      </c>
      <c r="AK13" s="386" t="s">
        <v>27</v>
      </c>
      <c r="AL13" s="238"/>
      <c r="AM13" s="238"/>
      <c r="AN13" s="386" t="s">
        <v>27</v>
      </c>
      <c r="AO13" s="386" t="s">
        <v>27</v>
      </c>
      <c r="AP13" s="386" t="s">
        <v>27</v>
      </c>
      <c r="AQ13" s="386" t="s">
        <v>27</v>
      </c>
      <c r="AR13" s="386" t="s">
        <v>27</v>
      </c>
      <c r="AS13" s="238"/>
      <c r="AT13" s="238"/>
      <c r="AU13" s="386" t="s">
        <v>27</v>
      </c>
      <c r="AV13" s="386" t="s">
        <v>27</v>
      </c>
      <c r="AW13" s="499">
        <f t="shared" si="9"/>
        <v>22</v>
      </c>
      <c r="AX13" s="4">
        <f t="shared" si="3"/>
        <v>0</v>
      </c>
      <c r="AY13" s="4">
        <f t="shared" si="3"/>
        <v>0</v>
      </c>
      <c r="AZ13" s="4">
        <f t="shared" si="3"/>
        <v>0</v>
      </c>
      <c r="BA13" s="4">
        <f t="shared" si="5"/>
        <v>0</v>
      </c>
      <c r="BB13" s="4">
        <f t="shared" si="3"/>
        <v>0</v>
      </c>
      <c r="BC13" s="4">
        <f t="shared" si="3"/>
        <v>0</v>
      </c>
      <c r="BD13" s="4">
        <f t="shared" si="3"/>
        <v>0</v>
      </c>
      <c r="BE13" s="4">
        <f t="shared" si="3"/>
        <v>0</v>
      </c>
      <c r="BF13" s="4">
        <f t="shared" si="3"/>
        <v>0</v>
      </c>
      <c r="BG13" s="4">
        <f t="shared" si="3"/>
        <v>0</v>
      </c>
      <c r="BH13" s="4">
        <f t="shared" si="3"/>
        <v>0</v>
      </c>
      <c r="BI13" s="4">
        <f t="shared" si="3"/>
        <v>0</v>
      </c>
      <c r="BJ13" s="4">
        <f t="shared" si="3"/>
        <v>0</v>
      </c>
      <c r="BK13" s="4">
        <f t="shared" si="3"/>
        <v>0</v>
      </c>
      <c r="BL13" s="4">
        <f t="shared" si="3"/>
        <v>0</v>
      </c>
      <c r="BM13" s="4">
        <f t="shared" si="3"/>
        <v>0</v>
      </c>
      <c r="BN13" s="4">
        <f t="shared" si="13"/>
        <v>0</v>
      </c>
      <c r="BO13" s="4">
        <f t="shared" si="6"/>
        <v>0</v>
      </c>
      <c r="BP13" s="4">
        <f t="shared" si="13"/>
        <v>0</v>
      </c>
      <c r="BQ13" s="4">
        <f t="shared" si="7"/>
        <v>0</v>
      </c>
      <c r="BR13" s="4">
        <f t="shared" si="13"/>
        <v>0</v>
      </c>
      <c r="BS13" s="4">
        <f t="shared" si="13"/>
        <v>0</v>
      </c>
      <c r="BT13" s="4">
        <f t="shared" si="13"/>
        <v>0</v>
      </c>
      <c r="BU13" s="4">
        <f t="shared" si="10"/>
        <v>22</v>
      </c>
      <c r="BV13" s="4">
        <f t="shared" si="11"/>
        <v>0</v>
      </c>
      <c r="BW13" s="4">
        <f t="shared" si="4"/>
        <v>0</v>
      </c>
      <c r="BX13" s="4">
        <f t="shared" si="13"/>
        <v>0</v>
      </c>
      <c r="BY13" s="4">
        <f t="shared" si="13"/>
        <v>0</v>
      </c>
      <c r="BZ13" s="4">
        <f t="shared" si="13"/>
        <v>0</v>
      </c>
      <c r="CA13" s="172">
        <f t="shared" si="4"/>
        <v>0</v>
      </c>
      <c r="CB13" s="4">
        <f t="shared" si="8"/>
        <v>0</v>
      </c>
      <c r="CC13" s="32">
        <f t="shared" si="8"/>
        <v>0</v>
      </c>
      <c r="CD13" s="366">
        <f t="shared" si="8"/>
        <v>0</v>
      </c>
    </row>
    <row r="14" spans="1:82" ht="20.100000000000001" customHeight="1" thickBot="1" x14ac:dyDescent="0.35">
      <c r="A14" s="478" t="str">
        <f>Admin_Budapest!A11</f>
        <v>Mitjans Mónika</v>
      </c>
      <c r="B14" s="134" t="str">
        <f>Admin_Budapest!B11</f>
        <v>SZÜTS KATALIN</v>
      </c>
      <c r="C14" s="478" t="str">
        <f>Admin_Budapest!C11</f>
        <v>Dél-Pest</v>
      </c>
      <c r="D14" s="134" t="str">
        <f>Admin_Budapest!D11</f>
        <v>Budapesti</v>
      </c>
      <c r="E14" s="134" t="str">
        <f>Admin_Budapest!E11</f>
        <v>aktív</v>
      </c>
      <c r="F14" s="134" t="str">
        <f>Admin_Budapest!F11</f>
        <v>igen</v>
      </c>
      <c r="G14" s="134">
        <f>Admin_Budapest!G11</f>
        <v>0</v>
      </c>
      <c r="H14" s="134" t="str">
        <f>Admin_Budapest!H11</f>
        <v>igen</v>
      </c>
      <c r="I14" s="134" t="str">
        <f>Admin_Budapest!I11</f>
        <v>nem</v>
      </c>
      <c r="J14" s="134" t="str">
        <f>Admin_Budapest!J11</f>
        <v>nem</v>
      </c>
      <c r="K14" s="134" t="str">
        <f>Admin_Budapest!K11</f>
        <v>nem</v>
      </c>
      <c r="L14" s="134" t="str">
        <f>Admin_Budapest!L11</f>
        <v>nem</v>
      </c>
      <c r="M14" s="134" t="str">
        <f>Admin_Budapest!M11</f>
        <v>nem</v>
      </c>
      <c r="N14" s="134" t="str">
        <f>Admin_Budapest!N11</f>
        <v>nem</v>
      </c>
      <c r="O14" s="134" t="str">
        <f>Admin_Budapest!O11</f>
        <v>nem</v>
      </c>
      <c r="P14" s="134" t="str">
        <f>Admin_Budapest!P11</f>
        <v>nem</v>
      </c>
      <c r="Q14" s="498">
        <f>Admin_Budapest!Q11</f>
        <v>0</v>
      </c>
      <c r="R14" s="517"/>
      <c r="S14" s="386" t="s">
        <v>31</v>
      </c>
      <c r="T14" s="386" t="s">
        <v>31</v>
      </c>
      <c r="U14" s="386" t="s">
        <v>31</v>
      </c>
      <c r="V14" s="386" t="s">
        <v>31</v>
      </c>
      <c r="W14" s="386" t="s">
        <v>31</v>
      </c>
      <c r="X14" s="238"/>
      <c r="Y14" s="238"/>
      <c r="Z14" s="386" t="s">
        <v>31</v>
      </c>
      <c r="AA14" s="386" t="s">
        <v>31</v>
      </c>
      <c r="AB14" s="386" t="s">
        <v>31</v>
      </c>
      <c r="AC14" s="386" t="s">
        <v>31</v>
      </c>
      <c r="AD14" s="386" t="s">
        <v>31</v>
      </c>
      <c r="AE14" s="238"/>
      <c r="AF14" s="238"/>
      <c r="AG14" s="386" t="s">
        <v>31</v>
      </c>
      <c r="AH14" s="386" t="s">
        <v>31</v>
      </c>
      <c r="AI14" s="386" t="s">
        <v>31</v>
      </c>
      <c r="AJ14" s="386" t="s">
        <v>31</v>
      </c>
      <c r="AK14" s="386" t="s">
        <v>31</v>
      </c>
      <c r="AL14" s="238"/>
      <c r="AM14" s="238"/>
      <c r="AN14" s="386" t="s">
        <v>31</v>
      </c>
      <c r="AO14" s="386" t="s">
        <v>31</v>
      </c>
      <c r="AP14" s="386" t="s">
        <v>31</v>
      </c>
      <c r="AQ14" s="386" t="s">
        <v>31</v>
      </c>
      <c r="AR14" s="386" t="s">
        <v>31</v>
      </c>
      <c r="AS14" s="238"/>
      <c r="AT14" s="238"/>
      <c r="AU14" s="386" t="s">
        <v>31</v>
      </c>
      <c r="AV14" s="386" t="s">
        <v>31</v>
      </c>
      <c r="AW14" s="499">
        <f t="shared" si="9"/>
        <v>0</v>
      </c>
      <c r="AX14" s="4">
        <f t="shared" si="3"/>
        <v>0</v>
      </c>
      <c r="AY14" s="4">
        <f t="shared" si="3"/>
        <v>0</v>
      </c>
      <c r="AZ14" s="4">
        <f t="shared" si="3"/>
        <v>0</v>
      </c>
      <c r="BA14" s="4">
        <f t="shared" si="5"/>
        <v>0</v>
      </c>
      <c r="BB14" s="4">
        <f t="shared" si="3"/>
        <v>0</v>
      </c>
      <c r="BC14" s="4">
        <f t="shared" si="3"/>
        <v>0</v>
      </c>
      <c r="BD14" s="4">
        <f t="shared" si="3"/>
        <v>0</v>
      </c>
      <c r="BE14" s="4">
        <f t="shared" si="3"/>
        <v>0</v>
      </c>
      <c r="BF14" s="4">
        <f t="shared" si="3"/>
        <v>0</v>
      </c>
      <c r="BG14" s="4">
        <f t="shared" si="3"/>
        <v>0</v>
      </c>
      <c r="BH14" s="4">
        <f t="shared" si="3"/>
        <v>0</v>
      </c>
      <c r="BI14" s="4">
        <f t="shared" si="3"/>
        <v>0</v>
      </c>
      <c r="BJ14" s="4">
        <f t="shared" si="3"/>
        <v>0</v>
      </c>
      <c r="BK14" s="4">
        <f t="shared" si="3"/>
        <v>0</v>
      </c>
      <c r="BL14" s="4">
        <f t="shared" si="3"/>
        <v>0</v>
      </c>
      <c r="BM14" s="4">
        <f t="shared" si="3"/>
        <v>0</v>
      </c>
      <c r="BN14" s="4">
        <f t="shared" si="13"/>
        <v>0</v>
      </c>
      <c r="BO14" s="4">
        <f t="shared" si="6"/>
        <v>0</v>
      </c>
      <c r="BP14" s="4">
        <f t="shared" si="13"/>
        <v>0</v>
      </c>
      <c r="BQ14" s="4">
        <f t="shared" si="7"/>
        <v>0</v>
      </c>
      <c r="BR14" s="4">
        <f t="shared" si="13"/>
        <v>0</v>
      </c>
      <c r="BS14" s="4">
        <f t="shared" si="13"/>
        <v>0</v>
      </c>
      <c r="BT14" s="4">
        <f t="shared" si="13"/>
        <v>0</v>
      </c>
      <c r="BU14" s="4">
        <f t="shared" si="10"/>
        <v>0</v>
      </c>
      <c r="BV14" s="4">
        <f t="shared" si="11"/>
        <v>0</v>
      </c>
      <c r="BW14" s="4">
        <f t="shared" si="4"/>
        <v>0</v>
      </c>
      <c r="BX14" s="4">
        <f t="shared" si="13"/>
        <v>0</v>
      </c>
      <c r="BY14" s="4">
        <f t="shared" si="13"/>
        <v>22</v>
      </c>
      <c r="BZ14" s="4">
        <f t="shared" si="13"/>
        <v>0</v>
      </c>
      <c r="CA14" s="172">
        <f t="shared" si="4"/>
        <v>0</v>
      </c>
      <c r="CB14" s="4">
        <f t="shared" si="8"/>
        <v>0</v>
      </c>
      <c r="CC14" s="32">
        <f t="shared" si="8"/>
        <v>0</v>
      </c>
      <c r="CD14" s="366">
        <f t="shared" si="8"/>
        <v>0</v>
      </c>
    </row>
    <row r="15" spans="1:82" ht="20.100000000000001" customHeight="1" thickBot="1" x14ac:dyDescent="0.35">
      <c r="A15" s="478" t="str">
        <f>Admin_Budapest!A13</f>
        <v>Szijártó Szintia</v>
      </c>
      <c r="B15" s="134" t="str">
        <f>Admin_Budapest!B13</f>
        <v>SZÜTS KATALIN</v>
      </c>
      <c r="C15" s="478" t="str">
        <f>Admin_Budapest!C13</f>
        <v>Dél-Pest</v>
      </c>
      <c r="D15" s="134" t="str">
        <f>Admin_Budapest!D13</f>
        <v>Budapesti</v>
      </c>
      <c r="E15" s="134" t="str">
        <f>Admin_Budapest!E13</f>
        <v>aktív</v>
      </c>
      <c r="F15" s="134" t="str">
        <f>Admin_Budapest!F13</f>
        <v>nem</v>
      </c>
      <c r="G15" s="134">
        <f>Admin_Budapest!G13</f>
        <v>0</v>
      </c>
      <c r="H15" s="134" t="str">
        <f>Admin_Budapest!H13</f>
        <v>igen</v>
      </c>
      <c r="I15" s="134" t="str">
        <f>Admin_Budapest!I13</f>
        <v>igen</v>
      </c>
      <c r="J15" s="134" t="str">
        <f>Admin_Budapest!J13</f>
        <v>nem</v>
      </c>
      <c r="K15" s="134" t="str">
        <f>Admin_Budapest!K13</f>
        <v>nem</v>
      </c>
      <c r="L15" s="134" t="str">
        <f>Admin_Budapest!L13</f>
        <v>nem</v>
      </c>
      <c r="M15" s="134" t="str">
        <f>Admin_Budapest!M13</f>
        <v>nem</v>
      </c>
      <c r="N15" s="134" t="str">
        <f>Admin_Budapest!N13</f>
        <v>nem</v>
      </c>
      <c r="O15" s="134" t="str">
        <f>Admin_Budapest!O13</f>
        <v>nem</v>
      </c>
      <c r="P15" s="134" t="str">
        <f>Admin_Budapest!P13</f>
        <v>nem</v>
      </c>
      <c r="Q15" s="498">
        <f>Admin_Budapest!Q13</f>
        <v>0</v>
      </c>
      <c r="R15" s="517"/>
      <c r="S15" s="386" t="s">
        <v>27</v>
      </c>
      <c r="T15" s="386" t="s">
        <v>27</v>
      </c>
      <c r="U15" s="386" t="s">
        <v>27</v>
      </c>
      <c r="V15" s="386" t="s">
        <v>27</v>
      </c>
      <c r="W15" s="386" t="s">
        <v>27</v>
      </c>
      <c r="X15" s="238"/>
      <c r="Y15" s="238"/>
      <c r="Z15" s="386" t="s">
        <v>27</v>
      </c>
      <c r="AA15" s="386" t="s">
        <v>27</v>
      </c>
      <c r="AB15" s="386" t="s">
        <v>27</v>
      </c>
      <c r="AC15" s="386" t="s">
        <v>27</v>
      </c>
      <c r="AD15" s="386" t="s">
        <v>27</v>
      </c>
      <c r="AE15" s="238"/>
      <c r="AF15" s="238"/>
      <c r="AG15" s="386" t="s">
        <v>27</v>
      </c>
      <c r="AH15" s="386" t="s">
        <v>27</v>
      </c>
      <c r="AI15" s="386" t="s">
        <v>27</v>
      </c>
      <c r="AJ15" s="386" t="s">
        <v>27</v>
      </c>
      <c r="AK15" s="386" t="s">
        <v>27</v>
      </c>
      <c r="AL15" s="238"/>
      <c r="AM15" s="238"/>
      <c r="AN15" s="386" t="s">
        <v>27</v>
      </c>
      <c r="AO15" s="386" t="s">
        <v>27</v>
      </c>
      <c r="AP15" s="386" t="s">
        <v>27</v>
      </c>
      <c r="AQ15" s="386" t="s">
        <v>27</v>
      </c>
      <c r="AR15" s="386" t="s">
        <v>27</v>
      </c>
      <c r="AS15" s="238"/>
      <c r="AT15" s="238"/>
      <c r="AU15" s="386" t="s">
        <v>27</v>
      </c>
      <c r="AV15" s="386" t="s">
        <v>27</v>
      </c>
      <c r="AW15" s="499">
        <f t="shared" si="9"/>
        <v>22</v>
      </c>
      <c r="AX15" s="4">
        <f t="shared" si="3"/>
        <v>0</v>
      </c>
      <c r="AY15" s="4">
        <f t="shared" si="3"/>
        <v>0</v>
      </c>
      <c r="AZ15" s="4">
        <f t="shared" si="3"/>
        <v>0</v>
      </c>
      <c r="BA15" s="4">
        <f t="shared" si="5"/>
        <v>0</v>
      </c>
      <c r="BB15" s="4">
        <f t="shared" si="3"/>
        <v>0</v>
      </c>
      <c r="BC15" s="4">
        <f t="shared" si="3"/>
        <v>0</v>
      </c>
      <c r="BD15" s="4">
        <f t="shared" si="3"/>
        <v>0</v>
      </c>
      <c r="BE15" s="4">
        <f t="shared" si="3"/>
        <v>0</v>
      </c>
      <c r="BF15" s="4">
        <f t="shared" si="3"/>
        <v>0</v>
      </c>
      <c r="BG15" s="4">
        <f t="shared" si="3"/>
        <v>0</v>
      </c>
      <c r="BH15" s="4">
        <f t="shared" si="3"/>
        <v>0</v>
      </c>
      <c r="BI15" s="4">
        <f t="shared" si="3"/>
        <v>0</v>
      </c>
      <c r="BJ15" s="4">
        <f t="shared" si="3"/>
        <v>0</v>
      </c>
      <c r="BK15" s="4">
        <f t="shared" si="3"/>
        <v>0</v>
      </c>
      <c r="BL15" s="4">
        <f t="shared" si="3"/>
        <v>0</v>
      </c>
      <c r="BM15" s="4">
        <f t="shared" si="3"/>
        <v>0</v>
      </c>
      <c r="BN15" s="4">
        <f t="shared" si="13"/>
        <v>0</v>
      </c>
      <c r="BO15" s="4">
        <f t="shared" si="6"/>
        <v>0</v>
      </c>
      <c r="BP15" s="4">
        <f t="shared" si="13"/>
        <v>0</v>
      </c>
      <c r="BQ15" s="4">
        <f t="shared" si="7"/>
        <v>0</v>
      </c>
      <c r="BR15" s="4">
        <f t="shared" si="13"/>
        <v>0</v>
      </c>
      <c r="BS15" s="4">
        <f t="shared" si="13"/>
        <v>0</v>
      </c>
      <c r="BT15" s="4">
        <f t="shared" si="13"/>
        <v>0</v>
      </c>
      <c r="BU15" s="4">
        <f t="shared" si="10"/>
        <v>22</v>
      </c>
      <c r="BV15" s="4">
        <f t="shared" si="11"/>
        <v>0</v>
      </c>
      <c r="BW15" s="4">
        <f t="shared" si="4"/>
        <v>0</v>
      </c>
      <c r="BX15" s="4">
        <f t="shared" si="13"/>
        <v>0</v>
      </c>
      <c r="BY15" s="4">
        <f t="shared" si="13"/>
        <v>0</v>
      </c>
      <c r="BZ15" s="4">
        <f t="shared" si="13"/>
        <v>0</v>
      </c>
      <c r="CA15" s="172">
        <f t="shared" si="4"/>
        <v>0</v>
      </c>
      <c r="CB15" s="4">
        <f t="shared" si="8"/>
        <v>0</v>
      </c>
      <c r="CC15" s="32">
        <f t="shared" si="8"/>
        <v>0</v>
      </c>
      <c r="CD15" s="366">
        <f t="shared" si="8"/>
        <v>0</v>
      </c>
    </row>
    <row r="16" spans="1:82" ht="20.100000000000001" customHeight="1" thickBot="1" x14ac:dyDescent="0.35">
      <c r="A16" s="188" t="str">
        <f>Admin_Budapest!A14</f>
        <v>Ferenczik Szilvia</v>
      </c>
      <c r="B16" s="134" t="str">
        <f>Admin_Budapest!B14</f>
        <v>SZÜTS KATALIN</v>
      </c>
      <c r="C16" s="188" t="str">
        <f>Admin_Budapest!C14</f>
        <v>Újbuda</v>
      </c>
      <c r="D16" s="134" t="str">
        <f>Admin_Budapest!D14</f>
        <v>Budapesti</v>
      </c>
      <c r="E16" s="134" t="str">
        <f>Admin_Budapest!E14</f>
        <v>aktív</v>
      </c>
      <c r="F16" s="134" t="str">
        <f>Admin_Budapest!F14</f>
        <v>nem</v>
      </c>
      <c r="G16" s="134">
        <f>Admin_Budapest!G14</f>
        <v>0</v>
      </c>
      <c r="H16" s="134" t="str">
        <f>Admin_Budapest!H14</f>
        <v>igen</v>
      </c>
      <c r="I16" s="134" t="str">
        <f>Admin_Budapest!I14</f>
        <v>igen</v>
      </c>
      <c r="J16" s="134" t="str">
        <f>Admin_Budapest!J14</f>
        <v>nem</v>
      </c>
      <c r="K16" s="134" t="str">
        <f>Admin_Budapest!K14</f>
        <v>nem</v>
      </c>
      <c r="L16" s="134" t="str">
        <f>Admin_Budapest!L14</f>
        <v>nem</v>
      </c>
      <c r="M16" s="134" t="str">
        <f>Admin_Budapest!M14</f>
        <v>nem</v>
      </c>
      <c r="N16" s="134" t="str">
        <f>Admin_Budapest!N14</f>
        <v>nem</v>
      </c>
      <c r="O16" s="134" t="str">
        <f>Admin_Budapest!O14</f>
        <v>nem</v>
      </c>
      <c r="P16" s="134" t="str">
        <f>Admin_Budapest!P14</f>
        <v>nem</v>
      </c>
      <c r="Q16" s="498">
        <f>Admin_Budapest!Q14</f>
        <v>0</v>
      </c>
      <c r="R16" s="517"/>
      <c r="S16" s="386" t="s">
        <v>29</v>
      </c>
      <c r="T16" s="386" t="s">
        <v>27</v>
      </c>
      <c r="U16" s="386" t="s">
        <v>27</v>
      </c>
      <c r="V16" s="386" t="s">
        <v>27</v>
      </c>
      <c r="W16" s="386" t="s">
        <v>27</v>
      </c>
      <c r="X16" s="238"/>
      <c r="Y16" s="238"/>
      <c r="Z16" s="386" t="s">
        <v>27</v>
      </c>
      <c r="AA16" s="386" t="s">
        <v>27</v>
      </c>
      <c r="AB16" s="386" t="s">
        <v>27</v>
      </c>
      <c r="AC16" s="386" t="s">
        <v>27</v>
      </c>
      <c r="AD16" s="386" t="s">
        <v>27</v>
      </c>
      <c r="AE16" s="238"/>
      <c r="AF16" s="238"/>
      <c r="AG16" s="386" t="s">
        <v>27</v>
      </c>
      <c r="AH16" s="386" t="s">
        <v>27</v>
      </c>
      <c r="AI16" s="386" t="s">
        <v>27</v>
      </c>
      <c r="AJ16" s="386" t="s">
        <v>27</v>
      </c>
      <c r="AK16" s="386" t="s">
        <v>27</v>
      </c>
      <c r="AL16" s="238"/>
      <c r="AM16" s="238"/>
      <c r="AN16" s="386" t="s">
        <v>27</v>
      </c>
      <c r="AO16" s="386" t="s">
        <v>27</v>
      </c>
      <c r="AP16" s="386" t="s">
        <v>27</v>
      </c>
      <c r="AQ16" s="386" t="s">
        <v>27</v>
      </c>
      <c r="AR16" s="386" t="s">
        <v>27</v>
      </c>
      <c r="AS16" s="238"/>
      <c r="AT16" s="238"/>
      <c r="AU16" s="386" t="s">
        <v>27</v>
      </c>
      <c r="AV16" s="386" t="s">
        <v>27</v>
      </c>
      <c r="AW16" s="499">
        <f t="shared" si="9"/>
        <v>22</v>
      </c>
      <c r="AX16" s="4">
        <f t="shared" si="3"/>
        <v>0</v>
      </c>
      <c r="AY16" s="4">
        <f t="shared" si="3"/>
        <v>0</v>
      </c>
      <c r="AZ16" s="4">
        <f t="shared" si="3"/>
        <v>0</v>
      </c>
      <c r="BA16" s="4">
        <f t="shared" si="5"/>
        <v>0</v>
      </c>
      <c r="BB16" s="4">
        <f t="shared" si="3"/>
        <v>0</v>
      </c>
      <c r="BC16" s="4">
        <f t="shared" si="3"/>
        <v>0</v>
      </c>
      <c r="BD16" s="4">
        <f t="shared" si="3"/>
        <v>0</v>
      </c>
      <c r="BE16" s="4">
        <f t="shared" si="3"/>
        <v>0</v>
      </c>
      <c r="BF16" s="4">
        <f t="shared" si="3"/>
        <v>0</v>
      </c>
      <c r="BG16" s="4">
        <f t="shared" si="3"/>
        <v>0</v>
      </c>
      <c r="BH16" s="4">
        <f t="shared" si="3"/>
        <v>0</v>
      </c>
      <c r="BI16" s="4">
        <f t="shared" si="3"/>
        <v>0</v>
      </c>
      <c r="BJ16" s="4">
        <f t="shared" si="3"/>
        <v>0</v>
      </c>
      <c r="BK16" s="4">
        <f t="shared" si="3"/>
        <v>0</v>
      </c>
      <c r="BL16" s="4">
        <f t="shared" si="3"/>
        <v>0</v>
      </c>
      <c r="BM16" s="4">
        <f t="shared" si="3"/>
        <v>0</v>
      </c>
      <c r="BN16" s="4">
        <f t="shared" si="13"/>
        <v>0</v>
      </c>
      <c r="BO16" s="4">
        <f t="shared" si="6"/>
        <v>0</v>
      </c>
      <c r="BP16" s="4">
        <f t="shared" si="13"/>
        <v>0</v>
      </c>
      <c r="BQ16" s="4">
        <f t="shared" si="7"/>
        <v>0</v>
      </c>
      <c r="BR16" s="4">
        <f t="shared" si="13"/>
        <v>0</v>
      </c>
      <c r="BS16" s="4">
        <f t="shared" si="13"/>
        <v>0</v>
      </c>
      <c r="BT16" s="4">
        <f t="shared" si="13"/>
        <v>0</v>
      </c>
      <c r="BU16" s="4">
        <f t="shared" si="10"/>
        <v>21</v>
      </c>
      <c r="BV16" s="4">
        <f t="shared" si="11"/>
        <v>0</v>
      </c>
      <c r="BW16" s="4">
        <f t="shared" si="4"/>
        <v>0</v>
      </c>
      <c r="BX16" s="4">
        <f t="shared" si="13"/>
        <v>0</v>
      </c>
      <c r="BY16" s="4">
        <f t="shared" si="13"/>
        <v>0</v>
      </c>
      <c r="BZ16" s="4">
        <f t="shared" si="13"/>
        <v>1</v>
      </c>
      <c r="CA16" s="172">
        <f t="shared" si="4"/>
        <v>0</v>
      </c>
      <c r="CB16" s="4">
        <f t="shared" si="8"/>
        <v>0</v>
      </c>
      <c r="CC16" s="32">
        <f t="shared" si="8"/>
        <v>0</v>
      </c>
      <c r="CD16" s="366">
        <f t="shared" si="8"/>
        <v>0</v>
      </c>
    </row>
    <row r="17" spans="1:82" ht="20.100000000000001" customHeight="1" thickBot="1" x14ac:dyDescent="0.35">
      <c r="A17" s="188" t="str">
        <f>Admin_Budapest!A12</f>
        <v>Németh-Szeghő Melinda</v>
      </c>
      <c r="B17" s="134" t="str">
        <f>Admin_Budapest!B12</f>
        <v>SZÜTS KATALIN</v>
      </c>
      <c r="C17" s="188" t="str">
        <f>Admin_Budapest!C12</f>
        <v>Újbuda</v>
      </c>
      <c r="D17" s="134" t="str">
        <f>Admin_Budapest!D12</f>
        <v>Budapesti</v>
      </c>
      <c r="E17" s="134" t="str">
        <f>Admin_Budapest!E14</f>
        <v>aktív</v>
      </c>
      <c r="F17" s="134" t="str">
        <f>Admin_Budapest!F14</f>
        <v>nem</v>
      </c>
      <c r="G17" s="134">
        <f>Admin_Budapest!G14</f>
        <v>0</v>
      </c>
      <c r="H17" s="134" t="str">
        <f>Admin_Budapest!H14</f>
        <v>igen</v>
      </c>
      <c r="I17" s="134" t="str">
        <f>Admin_Budapest!I14</f>
        <v>igen</v>
      </c>
      <c r="J17" s="134" t="str">
        <f>Admin_Budapest!J14</f>
        <v>nem</v>
      </c>
      <c r="K17" s="134" t="str">
        <f>Admin_Budapest!K14</f>
        <v>nem</v>
      </c>
      <c r="L17" s="134" t="str">
        <f>Admin_Budapest!L14</f>
        <v>nem</v>
      </c>
      <c r="M17" s="134" t="str">
        <f>Admin_Budapest!M14</f>
        <v>nem</v>
      </c>
      <c r="N17" s="134" t="str">
        <f>Admin_Budapest!N14</f>
        <v>nem</v>
      </c>
      <c r="O17" s="134" t="str">
        <f>Admin_Budapest!O14</f>
        <v>nem</v>
      </c>
      <c r="P17" s="134" t="str">
        <f>Admin_Budapest!P14</f>
        <v>nem</v>
      </c>
      <c r="Q17" s="498">
        <f>Admin_Budapest!Q14</f>
        <v>0</v>
      </c>
      <c r="R17" s="517"/>
      <c r="S17" s="386" t="s">
        <v>31</v>
      </c>
      <c r="T17" s="386" t="s">
        <v>31</v>
      </c>
      <c r="U17" s="386" t="s">
        <v>31</v>
      </c>
      <c r="V17" s="386" t="s">
        <v>31</v>
      </c>
      <c r="W17" s="386" t="s">
        <v>31</v>
      </c>
      <c r="X17" s="238"/>
      <c r="Y17" s="238"/>
      <c r="Z17" s="386" t="s">
        <v>31</v>
      </c>
      <c r="AA17" s="386" t="s">
        <v>31</v>
      </c>
      <c r="AB17" s="386" t="s">
        <v>31</v>
      </c>
      <c r="AC17" s="386" t="s">
        <v>31</v>
      </c>
      <c r="AD17" s="386" t="s">
        <v>31</v>
      </c>
      <c r="AE17" s="238"/>
      <c r="AF17" s="238"/>
      <c r="AG17" s="386" t="s">
        <v>31</v>
      </c>
      <c r="AH17" s="386" t="s">
        <v>31</v>
      </c>
      <c r="AI17" s="386" t="s">
        <v>31</v>
      </c>
      <c r="AJ17" s="386" t="s">
        <v>31</v>
      </c>
      <c r="AK17" s="386" t="s">
        <v>31</v>
      </c>
      <c r="AL17" s="238"/>
      <c r="AM17" s="238"/>
      <c r="AN17" s="386" t="s">
        <v>31</v>
      </c>
      <c r="AO17" s="386" t="s">
        <v>31</v>
      </c>
      <c r="AP17" s="386" t="s">
        <v>31</v>
      </c>
      <c r="AQ17" s="386" t="s">
        <v>31</v>
      </c>
      <c r="AR17" s="386" t="s">
        <v>31</v>
      </c>
      <c r="AS17" s="238"/>
      <c r="AT17" s="238"/>
      <c r="AU17" s="386" t="s">
        <v>31</v>
      </c>
      <c r="AV17" s="386" t="s">
        <v>31</v>
      </c>
      <c r="AW17" s="499">
        <f t="shared" si="9"/>
        <v>0</v>
      </c>
      <c r="AX17" s="4">
        <f t="shared" si="3"/>
        <v>0</v>
      </c>
      <c r="AY17" s="4">
        <f t="shared" si="3"/>
        <v>0</v>
      </c>
      <c r="AZ17" s="4">
        <f t="shared" si="3"/>
        <v>0</v>
      </c>
      <c r="BA17" s="4">
        <f t="shared" si="5"/>
        <v>0</v>
      </c>
      <c r="BB17" s="4">
        <f t="shared" si="3"/>
        <v>0</v>
      </c>
      <c r="BC17" s="4">
        <f t="shared" si="3"/>
        <v>0</v>
      </c>
      <c r="BD17" s="4">
        <f t="shared" si="3"/>
        <v>0</v>
      </c>
      <c r="BE17" s="4">
        <f t="shared" si="3"/>
        <v>0</v>
      </c>
      <c r="BF17" s="4">
        <f t="shared" si="3"/>
        <v>0</v>
      </c>
      <c r="BG17" s="4">
        <f t="shared" si="3"/>
        <v>0</v>
      </c>
      <c r="BH17" s="4">
        <f t="shared" si="3"/>
        <v>0</v>
      </c>
      <c r="BI17" s="4">
        <f t="shared" si="3"/>
        <v>0</v>
      </c>
      <c r="BJ17" s="4">
        <f t="shared" si="3"/>
        <v>0</v>
      </c>
      <c r="BK17" s="4">
        <f t="shared" si="3"/>
        <v>0</v>
      </c>
      <c r="BL17" s="4">
        <f t="shared" si="3"/>
        <v>0</v>
      </c>
      <c r="BM17" s="4">
        <f t="shared" si="3"/>
        <v>0</v>
      </c>
      <c r="BN17" s="4">
        <f t="shared" si="13"/>
        <v>0</v>
      </c>
      <c r="BO17" s="4">
        <f t="shared" si="6"/>
        <v>0</v>
      </c>
      <c r="BP17" s="4">
        <f t="shared" si="13"/>
        <v>0</v>
      </c>
      <c r="BQ17" s="4">
        <f t="shared" si="7"/>
        <v>0</v>
      </c>
      <c r="BR17" s="4">
        <f t="shared" si="13"/>
        <v>0</v>
      </c>
      <c r="BS17" s="4">
        <f t="shared" si="13"/>
        <v>0</v>
      </c>
      <c r="BT17" s="4">
        <f t="shared" si="13"/>
        <v>0</v>
      </c>
      <c r="BU17" s="4">
        <f t="shared" si="10"/>
        <v>0</v>
      </c>
      <c r="BV17" s="4">
        <f t="shared" si="11"/>
        <v>0</v>
      </c>
      <c r="BW17" s="4">
        <f t="shared" si="4"/>
        <v>0</v>
      </c>
      <c r="BX17" s="4">
        <f t="shared" si="13"/>
        <v>0</v>
      </c>
      <c r="BY17" s="4">
        <f t="shared" si="13"/>
        <v>22</v>
      </c>
      <c r="BZ17" s="4">
        <f t="shared" si="13"/>
        <v>0</v>
      </c>
      <c r="CA17" s="172">
        <f t="shared" si="4"/>
        <v>0</v>
      </c>
      <c r="CB17" s="4">
        <f t="shared" si="8"/>
        <v>0</v>
      </c>
      <c r="CC17" s="32">
        <f t="shared" si="8"/>
        <v>0</v>
      </c>
      <c r="CD17" s="366">
        <f t="shared" si="8"/>
        <v>0</v>
      </c>
    </row>
    <row r="18" spans="1:82" ht="20.100000000000001" customHeight="1" thickBot="1" x14ac:dyDescent="0.35">
      <c r="A18" s="188" t="str">
        <f>Admin_Budapest!A15</f>
        <v>Polányi Viktória</v>
      </c>
      <c r="B18" s="134" t="str">
        <f>Admin_Budapest!B15</f>
        <v>SZÜTS KATALIN</v>
      </c>
      <c r="C18" s="188" t="str">
        <f>Admin_Budapest!C15</f>
        <v>Újbuda</v>
      </c>
      <c r="D18" s="134" t="str">
        <f>Admin_Budapest!D15</f>
        <v>Budapesti</v>
      </c>
      <c r="E18" s="134" t="str">
        <f>Admin_Budapest!E15</f>
        <v>aktív</v>
      </c>
      <c r="F18" s="134" t="str">
        <f>Admin_Budapest!F15</f>
        <v>nem</v>
      </c>
      <c r="G18" s="134">
        <f>Admin_Budapest!G15</f>
        <v>0</v>
      </c>
      <c r="H18" s="134" t="str">
        <f>Admin_Budapest!H15</f>
        <v>igen</v>
      </c>
      <c r="I18" s="134" t="str">
        <f>Admin_Budapest!I15</f>
        <v>igen</v>
      </c>
      <c r="J18" s="134" t="str">
        <f>Admin_Budapest!J15</f>
        <v>nem</v>
      </c>
      <c r="K18" s="134" t="str">
        <f>Admin_Budapest!K15</f>
        <v>nem</v>
      </c>
      <c r="L18" s="134" t="str">
        <f>Admin_Budapest!L15</f>
        <v>nem</v>
      </c>
      <c r="M18" s="134" t="str">
        <f>Admin_Budapest!M15</f>
        <v>nem</v>
      </c>
      <c r="N18" s="134" t="str">
        <f>Admin_Budapest!N15</f>
        <v>nem</v>
      </c>
      <c r="O18" s="134" t="str">
        <f>Admin_Budapest!O15</f>
        <v>nem</v>
      </c>
      <c r="P18" s="134" t="str">
        <f>Admin_Budapest!P15</f>
        <v>nem</v>
      </c>
      <c r="Q18" s="498">
        <f>Admin_Budapest!Q15</f>
        <v>0</v>
      </c>
      <c r="R18" s="517"/>
      <c r="S18" s="386" t="s">
        <v>27</v>
      </c>
      <c r="T18" s="386" t="s">
        <v>27</v>
      </c>
      <c r="U18" s="386" t="s">
        <v>27</v>
      </c>
      <c r="V18" s="386" t="s">
        <v>27</v>
      </c>
      <c r="W18" s="386" t="s">
        <v>27</v>
      </c>
      <c r="X18" s="238"/>
      <c r="Y18" s="238"/>
      <c r="Z18" s="386" t="s">
        <v>27</v>
      </c>
      <c r="AA18" s="386" t="s">
        <v>27</v>
      </c>
      <c r="AB18" s="386" t="s">
        <v>27</v>
      </c>
      <c r="AC18" s="386" t="s">
        <v>27</v>
      </c>
      <c r="AD18" s="386" t="s">
        <v>27</v>
      </c>
      <c r="AE18" s="238"/>
      <c r="AF18" s="238"/>
      <c r="AG18" s="386" t="s">
        <v>27</v>
      </c>
      <c r="AH18" s="386" t="s">
        <v>27</v>
      </c>
      <c r="AI18" s="386" t="s">
        <v>27</v>
      </c>
      <c r="AJ18" s="386" t="s">
        <v>27</v>
      </c>
      <c r="AK18" s="386" t="s">
        <v>27</v>
      </c>
      <c r="AL18" s="238"/>
      <c r="AM18" s="238"/>
      <c r="AN18" s="386" t="s">
        <v>27</v>
      </c>
      <c r="AO18" s="386" t="s">
        <v>27</v>
      </c>
      <c r="AP18" s="386" t="s">
        <v>27</v>
      </c>
      <c r="AQ18" s="386" t="s">
        <v>29</v>
      </c>
      <c r="AR18" s="386" t="s">
        <v>29</v>
      </c>
      <c r="AS18" s="238"/>
      <c r="AT18" s="238"/>
      <c r="AU18" s="386" t="s">
        <v>27</v>
      </c>
      <c r="AV18" s="386" t="s">
        <v>27</v>
      </c>
      <c r="AW18" s="499">
        <f t="shared" si="9"/>
        <v>22</v>
      </c>
      <c r="AX18" s="4">
        <f t="shared" si="3"/>
        <v>0</v>
      </c>
      <c r="AY18" s="4">
        <f t="shared" si="3"/>
        <v>0</v>
      </c>
      <c r="AZ18" s="4">
        <f t="shared" si="3"/>
        <v>0</v>
      </c>
      <c r="BA18" s="4">
        <f t="shared" si="5"/>
        <v>0</v>
      </c>
      <c r="BB18" s="4">
        <f t="shared" si="3"/>
        <v>0</v>
      </c>
      <c r="BC18" s="4">
        <f t="shared" si="3"/>
        <v>0</v>
      </c>
      <c r="BD18" s="4">
        <f t="shared" si="3"/>
        <v>0</v>
      </c>
      <c r="BE18" s="4">
        <f t="shared" si="3"/>
        <v>0</v>
      </c>
      <c r="BF18" s="4">
        <f t="shared" si="3"/>
        <v>0</v>
      </c>
      <c r="BG18" s="4">
        <f t="shared" si="3"/>
        <v>0</v>
      </c>
      <c r="BH18" s="4">
        <f t="shared" si="3"/>
        <v>0</v>
      </c>
      <c r="BI18" s="4">
        <f t="shared" si="3"/>
        <v>0</v>
      </c>
      <c r="BJ18" s="4">
        <f t="shared" si="3"/>
        <v>0</v>
      </c>
      <c r="BK18" s="4">
        <f t="shared" si="3"/>
        <v>0</v>
      </c>
      <c r="BL18" s="4">
        <f t="shared" si="3"/>
        <v>0</v>
      </c>
      <c r="BM18" s="4">
        <f t="shared" si="3"/>
        <v>0</v>
      </c>
      <c r="BN18" s="4">
        <f t="shared" si="13"/>
        <v>0</v>
      </c>
      <c r="BO18" s="4">
        <f t="shared" si="6"/>
        <v>0</v>
      </c>
      <c r="BP18" s="4">
        <f t="shared" si="13"/>
        <v>0</v>
      </c>
      <c r="BQ18" s="4">
        <f t="shared" si="7"/>
        <v>0</v>
      </c>
      <c r="BR18" s="4">
        <f t="shared" si="13"/>
        <v>0</v>
      </c>
      <c r="BS18" s="4">
        <f t="shared" si="13"/>
        <v>0</v>
      </c>
      <c r="BT18" s="4">
        <f t="shared" si="13"/>
        <v>0</v>
      </c>
      <c r="BU18" s="4">
        <f t="shared" si="10"/>
        <v>20</v>
      </c>
      <c r="BV18" s="4">
        <f t="shared" si="11"/>
        <v>0</v>
      </c>
      <c r="BW18" s="4">
        <f t="shared" si="4"/>
        <v>0</v>
      </c>
      <c r="BX18" s="4">
        <f t="shared" si="13"/>
        <v>0</v>
      </c>
      <c r="BY18" s="4">
        <f t="shared" si="13"/>
        <v>0</v>
      </c>
      <c r="BZ18" s="4">
        <f t="shared" si="13"/>
        <v>2</v>
      </c>
      <c r="CA18" s="172">
        <f t="shared" si="4"/>
        <v>0</v>
      </c>
      <c r="CB18" s="4">
        <f t="shared" si="8"/>
        <v>0</v>
      </c>
      <c r="CC18" s="32">
        <f t="shared" si="8"/>
        <v>0</v>
      </c>
      <c r="CD18" s="366">
        <f t="shared" si="8"/>
        <v>0</v>
      </c>
    </row>
    <row r="19" spans="1:82" ht="20.100000000000001" customHeight="1" thickBot="1" x14ac:dyDescent="0.35">
      <c r="A19" s="188" t="str">
        <f>Admin_Budapest!A16</f>
        <v>Szabó Zsuzsanna</v>
      </c>
      <c r="B19" s="134" t="str">
        <f>Admin_Budapest!B16</f>
        <v>SZÜTS KATALIN</v>
      </c>
      <c r="C19" s="188" t="str">
        <f>Admin_Budapest!C16</f>
        <v>Újbuda</v>
      </c>
      <c r="D19" s="134" t="str">
        <f>Admin_Budapest!D16</f>
        <v>Budapesti</v>
      </c>
      <c r="E19" s="134" t="str">
        <f>Admin_Budapest!E16</f>
        <v>aktív</v>
      </c>
      <c r="F19" s="134" t="str">
        <f>Admin_Budapest!F16</f>
        <v>nem</v>
      </c>
      <c r="G19" s="134">
        <f>Admin_Budapest!G16</f>
        <v>0</v>
      </c>
      <c r="H19" s="134" t="str">
        <f>Admin_Budapest!H16</f>
        <v>igen</v>
      </c>
      <c r="I19" s="134" t="str">
        <f>Admin_Budapest!I16</f>
        <v>igen</v>
      </c>
      <c r="J19" s="134" t="str">
        <f>Admin_Budapest!J16</f>
        <v>nem</v>
      </c>
      <c r="K19" s="134" t="str">
        <f>Admin_Budapest!K16</f>
        <v>nem</v>
      </c>
      <c r="L19" s="134" t="str">
        <f>Admin_Budapest!L16</f>
        <v>nem</v>
      </c>
      <c r="M19" s="134" t="str">
        <f>Admin_Budapest!M16</f>
        <v>nem</v>
      </c>
      <c r="N19" s="134" t="str">
        <f>Admin_Budapest!N16</f>
        <v>nem</v>
      </c>
      <c r="O19" s="134" t="str">
        <f>Admin_Budapest!O16</f>
        <v>nem</v>
      </c>
      <c r="P19" s="134" t="str">
        <f>Admin_Budapest!P16</f>
        <v>nem</v>
      </c>
      <c r="Q19" s="498">
        <f>Admin_Budapest!Q16</f>
        <v>0</v>
      </c>
      <c r="R19" s="517"/>
      <c r="S19" s="386" t="s">
        <v>27</v>
      </c>
      <c r="T19" s="386" t="s">
        <v>27</v>
      </c>
      <c r="U19" s="386" t="s">
        <v>27</v>
      </c>
      <c r="V19" s="386" t="s">
        <v>27</v>
      </c>
      <c r="W19" s="386" t="s">
        <v>27</v>
      </c>
      <c r="X19" s="238"/>
      <c r="Y19" s="238"/>
      <c r="Z19" s="386" t="s">
        <v>27</v>
      </c>
      <c r="AA19" s="386" t="s">
        <v>27</v>
      </c>
      <c r="AB19" s="386" t="s">
        <v>27</v>
      </c>
      <c r="AC19" s="386" t="s">
        <v>27</v>
      </c>
      <c r="AD19" s="386" t="s">
        <v>27</v>
      </c>
      <c r="AE19" s="238"/>
      <c r="AF19" s="238"/>
      <c r="AG19" s="386" t="s">
        <v>27</v>
      </c>
      <c r="AH19" s="386" t="s">
        <v>27</v>
      </c>
      <c r="AI19" s="386" t="s">
        <v>27</v>
      </c>
      <c r="AJ19" s="386" t="s">
        <v>27</v>
      </c>
      <c r="AK19" s="386" t="s">
        <v>27</v>
      </c>
      <c r="AL19" s="238"/>
      <c r="AM19" s="238"/>
      <c r="AN19" s="386" t="s">
        <v>27</v>
      </c>
      <c r="AO19" s="386" t="s">
        <v>27</v>
      </c>
      <c r="AP19" s="386" t="s">
        <v>27</v>
      </c>
      <c r="AQ19" s="386" t="s">
        <v>27</v>
      </c>
      <c r="AR19" s="386" t="s">
        <v>27</v>
      </c>
      <c r="AS19" s="238"/>
      <c r="AT19" s="238"/>
      <c r="AU19" s="386" t="s">
        <v>27</v>
      </c>
      <c r="AV19" s="386" t="s">
        <v>27</v>
      </c>
      <c r="AW19" s="499">
        <f t="shared" si="9"/>
        <v>22</v>
      </c>
      <c r="AX19" s="4">
        <f t="shared" si="3"/>
        <v>0</v>
      </c>
      <c r="AY19" s="4">
        <f t="shared" si="3"/>
        <v>0</v>
      </c>
      <c r="AZ19" s="4">
        <f t="shared" si="3"/>
        <v>0</v>
      </c>
      <c r="BA19" s="4">
        <f t="shared" si="5"/>
        <v>0</v>
      </c>
      <c r="BB19" s="4">
        <f t="shared" si="3"/>
        <v>0</v>
      </c>
      <c r="BC19" s="4">
        <f t="shared" si="3"/>
        <v>0</v>
      </c>
      <c r="BD19" s="4">
        <f t="shared" si="3"/>
        <v>0</v>
      </c>
      <c r="BE19" s="4">
        <f t="shared" si="3"/>
        <v>0</v>
      </c>
      <c r="BF19" s="4">
        <f t="shared" si="3"/>
        <v>0</v>
      </c>
      <c r="BG19" s="4">
        <f t="shared" si="3"/>
        <v>0</v>
      </c>
      <c r="BH19" s="4">
        <f t="shared" si="3"/>
        <v>0</v>
      </c>
      <c r="BI19" s="4">
        <f t="shared" si="3"/>
        <v>0</v>
      </c>
      <c r="BJ19" s="4">
        <f t="shared" si="3"/>
        <v>0</v>
      </c>
      <c r="BK19" s="4">
        <f t="shared" si="3"/>
        <v>0</v>
      </c>
      <c r="BL19" s="4">
        <f t="shared" si="3"/>
        <v>0</v>
      </c>
      <c r="BM19" s="4">
        <f t="shared" si="3"/>
        <v>0</v>
      </c>
      <c r="BN19" s="4">
        <f t="shared" si="13"/>
        <v>0</v>
      </c>
      <c r="BO19" s="4">
        <f t="shared" si="6"/>
        <v>0</v>
      </c>
      <c r="BP19" s="4">
        <f t="shared" si="13"/>
        <v>0</v>
      </c>
      <c r="BQ19" s="4">
        <f t="shared" si="7"/>
        <v>0</v>
      </c>
      <c r="BR19" s="4">
        <f t="shared" si="13"/>
        <v>0</v>
      </c>
      <c r="BS19" s="4">
        <f t="shared" si="13"/>
        <v>0</v>
      </c>
      <c r="BT19" s="4">
        <f t="shared" si="13"/>
        <v>0</v>
      </c>
      <c r="BU19" s="4">
        <f t="shared" si="10"/>
        <v>22</v>
      </c>
      <c r="BV19" s="4">
        <f t="shared" si="11"/>
        <v>0</v>
      </c>
      <c r="BW19" s="4">
        <f t="shared" si="4"/>
        <v>0</v>
      </c>
      <c r="BX19" s="4">
        <f t="shared" si="13"/>
        <v>0</v>
      </c>
      <c r="BY19" s="4">
        <f t="shared" si="13"/>
        <v>0</v>
      </c>
      <c r="BZ19" s="4">
        <f t="shared" si="13"/>
        <v>0</v>
      </c>
      <c r="CA19" s="172">
        <f t="shared" ref="CA19:CD33" si="14">COUNTIF($R19:$AV19,CA$4)</f>
        <v>0</v>
      </c>
      <c r="CB19" s="4">
        <f t="shared" si="14"/>
        <v>0</v>
      </c>
      <c r="CC19" s="32">
        <f t="shared" si="14"/>
        <v>0</v>
      </c>
      <c r="CD19" s="367">
        <f t="shared" si="14"/>
        <v>0</v>
      </c>
    </row>
    <row r="20" spans="1:82" ht="20.100000000000001" hidden="1" customHeight="1" thickBot="1" x14ac:dyDescent="0.35">
      <c r="A20" s="134">
        <f>Admin_Budapest!A17</f>
        <v>0</v>
      </c>
      <c r="B20" s="134">
        <f>Admin_Budapest!B17</f>
        <v>0</v>
      </c>
      <c r="C20" s="134">
        <f>Admin_Budapest!C17</f>
        <v>0</v>
      </c>
      <c r="D20" s="134">
        <f>Admin_Budapest!D17</f>
        <v>0</v>
      </c>
      <c r="E20" s="134">
        <f>Admin_Budapest!E17</f>
        <v>0</v>
      </c>
      <c r="F20" s="134">
        <f>Admin_Budapest!F17</f>
        <v>0</v>
      </c>
      <c r="G20" s="134">
        <f>Admin_Budapest!G17</f>
        <v>0</v>
      </c>
      <c r="H20" s="134">
        <f>Admin_Budapest!H17</f>
        <v>0</v>
      </c>
      <c r="I20" s="134">
        <f>Admin_Budapest!I17</f>
        <v>0</v>
      </c>
      <c r="J20" s="134">
        <f>Admin_Budapest!J17</f>
        <v>0</v>
      </c>
      <c r="K20" s="134">
        <f>Admin_Budapest!K17</f>
        <v>0</v>
      </c>
      <c r="L20" s="134">
        <f>Admin_Budapest!L17</f>
        <v>0</v>
      </c>
      <c r="M20" s="134">
        <f>Admin_Budapest!M17</f>
        <v>0</v>
      </c>
      <c r="N20" s="134">
        <f>Admin_Budapest!N17</f>
        <v>0</v>
      </c>
      <c r="O20" s="134">
        <f>Admin_Budapest!O17</f>
        <v>0</v>
      </c>
      <c r="P20" s="134">
        <f>Admin_Budapest!P17</f>
        <v>0</v>
      </c>
      <c r="Q20" s="134">
        <f>Admin_Budapest!Q17</f>
        <v>0</v>
      </c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38"/>
      <c r="AJ20" s="248"/>
      <c r="AK20" s="248"/>
      <c r="AL20" s="248"/>
      <c r="AM20" s="248"/>
      <c r="AN20" s="500"/>
      <c r="AO20" s="476"/>
      <c r="AP20" s="248"/>
      <c r="AQ20" s="248"/>
      <c r="AR20" s="248"/>
      <c r="AS20" s="248"/>
      <c r="AT20" s="248"/>
      <c r="AU20" s="248"/>
      <c r="AV20" s="248"/>
      <c r="AW20" s="173" t="e">
        <f t="shared" ref="AW20:AW59" si="15">SUM(AX20:BV20)+BZ20+CA20+CB20+CC20+CD20</f>
        <v>#REF!</v>
      </c>
      <c r="AX20" s="4" t="e">
        <f>COUNTIF(#REF!,AX$4)</f>
        <v>#REF!</v>
      </c>
      <c r="AY20" s="4" t="e">
        <f>COUNTIF(#REF!,AY$4)</f>
        <v>#REF!</v>
      </c>
      <c r="AZ20" s="4" t="e">
        <f>COUNTIF(#REF!,AZ$4)</f>
        <v>#REF!</v>
      </c>
      <c r="BA20" s="4" t="e">
        <f>COUNTIF(#REF!,BA$4)</f>
        <v>#REF!</v>
      </c>
      <c r="BB20" s="4" t="e">
        <f>COUNTIF(#REF!,BB$4)</f>
        <v>#REF!</v>
      </c>
      <c r="BC20" s="4" t="e">
        <f>COUNTIF(#REF!,BC$4)</f>
        <v>#REF!</v>
      </c>
      <c r="BD20" s="4" t="e">
        <f>COUNTIF(#REF!,BD$4)</f>
        <v>#REF!</v>
      </c>
      <c r="BE20" s="4" t="e">
        <f>COUNTIF(#REF!,BE$4)</f>
        <v>#REF!</v>
      </c>
      <c r="BF20" s="4" t="e">
        <f>COUNTIF(#REF!,BF$4)</f>
        <v>#REF!</v>
      </c>
      <c r="BG20" s="4" t="e">
        <f>COUNTIF(#REF!,BG$4)</f>
        <v>#REF!</v>
      </c>
      <c r="BH20" s="4" t="e">
        <f>COUNTIF(#REF!,BH$4)</f>
        <v>#REF!</v>
      </c>
      <c r="BI20" s="4" t="e">
        <f>COUNTIF(#REF!,BI$4)</f>
        <v>#REF!</v>
      </c>
      <c r="BJ20" s="4" t="e">
        <f>COUNTIF(#REF!,BJ$4)</f>
        <v>#REF!</v>
      </c>
      <c r="BK20" s="4" t="e">
        <f>COUNTIF(#REF!,BK$4)</f>
        <v>#REF!</v>
      </c>
      <c r="BL20" s="4" t="e">
        <f>COUNTIF(#REF!,BL$4)</f>
        <v>#REF!</v>
      </c>
      <c r="BM20" s="4" t="e">
        <f>COUNTIF(#REF!,BM$4)</f>
        <v>#REF!</v>
      </c>
      <c r="BN20" s="4" t="e">
        <f>COUNTIF(#REF!,BN$4)</f>
        <v>#REF!</v>
      </c>
      <c r="BO20" s="4" t="e">
        <f>COUNTIF(#REF!,BO$4)</f>
        <v>#REF!</v>
      </c>
      <c r="BP20" s="4" t="e">
        <f>COUNTIF(#REF!,BP$4)</f>
        <v>#REF!</v>
      </c>
      <c r="BQ20" s="4" t="e">
        <f>COUNTIF(#REF!,BQ$4)+COUNTIF(#REF!,"levelezés ho")</f>
        <v>#REF!</v>
      </c>
      <c r="BR20" s="4" t="e">
        <f>COUNTIF(#REF!,BR$4)</f>
        <v>#REF!</v>
      </c>
      <c r="BS20" s="4" t="e">
        <f>COUNTIF(#REF!,BS$4)</f>
        <v>#REF!</v>
      </c>
      <c r="BT20" s="4" t="e">
        <f>COUNTIF(#REF!,BT$4)</f>
        <v>#REF!</v>
      </c>
      <c r="BU20" s="4" t="e">
        <f>COUNTIF(#REF!,BU$4)</f>
        <v>#REF!</v>
      </c>
      <c r="BV20" s="4" t="e">
        <f>COUNTIF(#REF!,BV$4)</f>
        <v>#REF!</v>
      </c>
      <c r="BW20" s="4"/>
      <c r="BX20" s="4" t="e">
        <f>COUNTIF(#REF!,BX$4)</f>
        <v>#REF!</v>
      </c>
      <c r="BY20" s="4" t="e">
        <f>COUNTIF(#REF!,BY$4)</f>
        <v>#REF!</v>
      </c>
      <c r="BZ20" s="32" t="e">
        <f>COUNTIF(#REF!,BZ$4)</f>
        <v>#REF!</v>
      </c>
      <c r="CA20" s="33">
        <f t="shared" si="14"/>
        <v>0</v>
      </c>
      <c r="CB20" s="34">
        <f t="shared" si="14"/>
        <v>0</v>
      </c>
      <c r="CC20" s="35">
        <f t="shared" si="14"/>
        <v>0</v>
      </c>
      <c r="CD20" s="366">
        <f t="shared" si="14"/>
        <v>0</v>
      </c>
    </row>
    <row r="21" spans="1:82" ht="11.25" hidden="1" customHeight="1" thickBot="1" x14ac:dyDescent="0.35">
      <c r="A21" s="134">
        <f>Admin_Budapest!A18</f>
        <v>0</v>
      </c>
      <c r="B21" s="134">
        <f>Admin_Budapest!B18</f>
        <v>0</v>
      </c>
      <c r="C21" s="134">
        <f>Admin_Budapest!C18</f>
        <v>0</v>
      </c>
      <c r="D21" s="134">
        <f>Admin_Budapest!D18</f>
        <v>0</v>
      </c>
      <c r="E21" s="134">
        <f>Admin_Budapest!E18</f>
        <v>0</v>
      </c>
      <c r="F21" s="134">
        <f>Admin_Budapest!F18</f>
        <v>0</v>
      </c>
      <c r="G21" s="134">
        <f>Admin_Budapest!G18</f>
        <v>0</v>
      </c>
      <c r="H21" s="134">
        <f>Admin_Budapest!H18</f>
        <v>0</v>
      </c>
      <c r="I21" s="134">
        <f>Admin_Budapest!I18</f>
        <v>0</v>
      </c>
      <c r="J21" s="134">
        <f>Admin_Budapest!J18</f>
        <v>0</v>
      </c>
      <c r="K21" s="134">
        <f>Admin_Budapest!K18</f>
        <v>0</v>
      </c>
      <c r="L21" s="134">
        <f>Admin_Budapest!L18</f>
        <v>0</v>
      </c>
      <c r="M21" s="134">
        <f>Admin_Budapest!M18</f>
        <v>0</v>
      </c>
      <c r="N21" s="134">
        <f>Admin_Budapest!N18</f>
        <v>0</v>
      </c>
      <c r="O21" s="134">
        <f>Admin_Budapest!O18</f>
        <v>0</v>
      </c>
      <c r="P21" s="134">
        <f>Admin_Budapest!P18</f>
        <v>0</v>
      </c>
      <c r="Q21" s="134">
        <f>Admin_Budapest!Q18</f>
        <v>0</v>
      </c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38"/>
      <c r="AJ21" s="248"/>
      <c r="AK21" s="248"/>
      <c r="AL21" s="248"/>
      <c r="AM21" s="248"/>
      <c r="AN21" s="238"/>
      <c r="AO21" s="248"/>
      <c r="AP21" s="248"/>
      <c r="AQ21" s="248"/>
      <c r="AR21" s="248"/>
      <c r="AS21" s="248"/>
      <c r="AT21" s="248"/>
      <c r="AU21" s="248"/>
      <c r="AV21" s="248"/>
      <c r="AW21" s="173">
        <f t="shared" si="15"/>
        <v>0</v>
      </c>
      <c r="AX21" s="4">
        <f t="shared" ref="AX21:AZ26" si="16">COUNTIF($R21:$AV21,AX$4)</f>
        <v>0</v>
      </c>
      <c r="AY21" s="4">
        <f t="shared" si="16"/>
        <v>0</v>
      </c>
      <c r="AZ21" s="4">
        <f t="shared" si="16"/>
        <v>0</v>
      </c>
      <c r="BA21" s="4">
        <f t="shared" si="5"/>
        <v>0</v>
      </c>
      <c r="BB21" s="4">
        <f t="shared" ref="BB21:BN25" si="17">COUNTIF($R21:$AV21,BB$4)</f>
        <v>0</v>
      </c>
      <c r="BC21" s="4">
        <f t="shared" si="17"/>
        <v>0</v>
      </c>
      <c r="BD21" s="4">
        <f t="shared" si="17"/>
        <v>0</v>
      </c>
      <c r="BE21" s="4">
        <f t="shared" si="17"/>
        <v>0</v>
      </c>
      <c r="BF21" s="4">
        <f t="shared" si="17"/>
        <v>0</v>
      </c>
      <c r="BG21" s="4">
        <f t="shared" si="17"/>
        <v>0</v>
      </c>
      <c r="BH21" s="4">
        <f t="shared" si="17"/>
        <v>0</v>
      </c>
      <c r="BI21" s="4">
        <f t="shared" si="17"/>
        <v>0</v>
      </c>
      <c r="BJ21" s="4">
        <f t="shared" si="17"/>
        <v>0</v>
      </c>
      <c r="BK21" s="4">
        <f t="shared" si="17"/>
        <v>0</v>
      </c>
      <c r="BL21" s="4">
        <f t="shared" si="17"/>
        <v>0</v>
      </c>
      <c r="BM21" s="4">
        <f t="shared" si="17"/>
        <v>0</v>
      </c>
      <c r="BN21" s="4">
        <f t="shared" si="17"/>
        <v>0</v>
      </c>
      <c r="BO21" s="4"/>
      <c r="BP21" s="4">
        <f t="shared" ref="BP21:BZ25" si="18">COUNTIF($R21:$AV21,BP$4)</f>
        <v>0</v>
      </c>
      <c r="BQ21" s="4">
        <f t="shared" ref="BQ21:BQ59" si="19">COUNTIF($R21:$AV21,BQ$4)+COUNTIF($R21:$AV21,"levelezés ho")</f>
        <v>0</v>
      </c>
      <c r="BR21" s="4">
        <f t="shared" si="18"/>
        <v>0</v>
      </c>
      <c r="BS21" s="4">
        <f t="shared" si="18"/>
        <v>0</v>
      </c>
      <c r="BT21" s="4">
        <f t="shared" si="18"/>
        <v>0</v>
      </c>
      <c r="BU21" s="4">
        <f t="shared" si="18"/>
        <v>0</v>
      </c>
      <c r="BV21" s="4">
        <f t="shared" si="18"/>
        <v>0</v>
      </c>
      <c r="BW21" s="4"/>
      <c r="BX21" s="4">
        <f t="shared" si="18"/>
        <v>0</v>
      </c>
      <c r="BY21" s="4">
        <f t="shared" si="18"/>
        <v>0</v>
      </c>
      <c r="BZ21" s="32">
        <f t="shared" si="18"/>
        <v>0</v>
      </c>
      <c r="CA21" s="33">
        <f t="shared" si="14"/>
        <v>0</v>
      </c>
      <c r="CB21" s="34">
        <f t="shared" si="14"/>
        <v>0</v>
      </c>
      <c r="CC21" s="35">
        <f t="shared" si="14"/>
        <v>0</v>
      </c>
      <c r="CD21" s="366">
        <f t="shared" si="14"/>
        <v>0</v>
      </c>
    </row>
    <row r="22" spans="1:82" ht="11.25" hidden="1" customHeight="1" thickBot="1" x14ac:dyDescent="0.35">
      <c r="A22" s="134">
        <f>Admin_Budapest!A19</f>
        <v>0</v>
      </c>
      <c r="B22" s="134">
        <f>Admin_Budapest!B19</f>
        <v>0</v>
      </c>
      <c r="C22" s="134">
        <f>Admin_Budapest!C19</f>
        <v>0</v>
      </c>
      <c r="D22" s="134">
        <f>Admin_Budapest!D19</f>
        <v>0</v>
      </c>
      <c r="E22" s="134">
        <f>Admin_Budapest!E19</f>
        <v>0</v>
      </c>
      <c r="F22" s="134">
        <f>Admin_Budapest!F19</f>
        <v>0</v>
      </c>
      <c r="G22" s="134">
        <f>Admin_Budapest!G19</f>
        <v>0</v>
      </c>
      <c r="H22" s="134">
        <f>Admin_Budapest!H19</f>
        <v>0</v>
      </c>
      <c r="I22" s="134">
        <f>Admin_Budapest!I19</f>
        <v>0</v>
      </c>
      <c r="J22" s="134">
        <f>Admin_Budapest!J19</f>
        <v>0</v>
      </c>
      <c r="K22" s="134">
        <f>Admin_Budapest!K19</f>
        <v>0</v>
      </c>
      <c r="L22" s="134">
        <f>Admin_Budapest!L19</f>
        <v>0</v>
      </c>
      <c r="M22" s="134">
        <f>Admin_Budapest!M19</f>
        <v>0</v>
      </c>
      <c r="N22" s="134">
        <f>Admin_Budapest!N19</f>
        <v>0</v>
      </c>
      <c r="O22" s="134">
        <f>Admin_Budapest!O19</f>
        <v>0</v>
      </c>
      <c r="P22" s="134">
        <f>Admin_Budapest!P19</f>
        <v>0</v>
      </c>
      <c r="Q22" s="134">
        <f>Admin_Budapest!Q19</f>
        <v>0</v>
      </c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38"/>
      <c r="AJ22" s="248"/>
      <c r="AK22" s="248"/>
      <c r="AL22" s="248"/>
      <c r="AM22" s="248"/>
      <c r="AN22" s="238"/>
      <c r="AO22" s="248"/>
      <c r="AP22" s="248"/>
      <c r="AQ22" s="248"/>
      <c r="AR22" s="248"/>
      <c r="AS22" s="248"/>
      <c r="AT22" s="248"/>
      <c r="AU22" s="248"/>
      <c r="AV22" s="248"/>
      <c r="AW22" s="173">
        <f t="shared" si="15"/>
        <v>0</v>
      </c>
      <c r="AX22" s="4">
        <f t="shared" si="16"/>
        <v>0</v>
      </c>
      <c r="AY22" s="4">
        <f t="shared" si="16"/>
        <v>0</v>
      </c>
      <c r="AZ22" s="4">
        <f t="shared" si="16"/>
        <v>0</v>
      </c>
      <c r="BA22" s="4">
        <f t="shared" si="5"/>
        <v>0</v>
      </c>
      <c r="BB22" s="4">
        <f t="shared" si="17"/>
        <v>0</v>
      </c>
      <c r="BC22" s="4">
        <f t="shared" si="17"/>
        <v>0</v>
      </c>
      <c r="BD22" s="4">
        <f t="shared" si="17"/>
        <v>0</v>
      </c>
      <c r="BE22" s="4">
        <f t="shared" si="17"/>
        <v>0</v>
      </c>
      <c r="BF22" s="4">
        <f t="shared" si="17"/>
        <v>0</v>
      </c>
      <c r="BG22" s="4">
        <f t="shared" si="17"/>
        <v>0</v>
      </c>
      <c r="BH22" s="4">
        <f t="shared" si="17"/>
        <v>0</v>
      </c>
      <c r="BI22" s="4">
        <f t="shared" si="17"/>
        <v>0</v>
      </c>
      <c r="BJ22" s="4">
        <f t="shared" si="17"/>
        <v>0</v>
      </c>
      <c r="BK22" s="4">
        <f t="shared" si="17"/>
        <v>0</v>
      </c>
      <c r="BL22" s="4">
        <f t="shared" si="17"/>
        <v>0</v>
      </c>
      <c r="BM22" s="4">
        <f t="shared" si="17"/>
        <v>0</v>
      </c>
      <c r="BN22" s="4">
        <f t="shared" si="17"/>
        <v>0</v>
      </c>
      <c r="BO22" s="4"/>
      <c r="BP22" s="4">
        <f t="shared" si="18"/>
        <v>0</v>
      </c>
      <c r="BQ22" s="4">
        <f t="shared" si="19"/>
        <v>0</v>
      </c>
      <c r="BR22" s="4">
        <f t="shared" si="18"/>
        <v>0</v>
      </c>
      <c r="BS22" s="4">
        <f t="shared" si="18"/>
        <v>0</v>
      </c>
      <c r="BT22" s="4">
        <f t="shared" si="18"/>
        <v>0</v>
      </c>
      <c r="BU22" s="4">
        <f t="shared" si="18"/>
        <v>0</v>
      </c>
      <c r="BV22" s="4">
        <f t="shared" si="18"/>
        <v>0</v>
      </c>
      <c r="BW22" s="4"/>
      <c r="BX22" s="4">
        <f t="shared" si="18"/>
        <v>0</v>
      </c>
      <c r="BY22" s="4">
        <f t="shared" si="18"/>
        <v>0</v>
      </c>
      <c r="BZ22" s="32">
        <f t="shared" si="18"/>
        <v>0</v>
      </c>
      <c r="CA22" s="33">
        <f t="shared" si="14"/>
        <v>0</v>
      </c>
      <c r="CB22" s="34">
        <f t="shared" si="14"/>
        <v>0</v>
      </c>
      <c r="CC22" s="35">
        <f t="shared" si="14"/>
        <v>0</v>
      </c>
      <c r="CD22" s="366">
        <f t="shared" si="14"/>
        <v>0</v>
      </c>
    </row>
    <row r="23" spans="1:82" ht="11.25" hidden="1" customHeight="1" thickBot="1" x14ac:dyDescent="0.35">
      <c r="A23" s="134">
        <f>Admin_Budapest!A20</f>
        <v>0</v>
      </c>
      <c r="B23" s="134">
        <f>Admin_Budapest!B20</f>
        <v>0</v>
      </c>
      <c r="C23" s="134">
        <f>Admin_Budapest!C20</f>
        <v>0</v>
      </c>
      <c r="D23" s="134">
        <f>Admin_Budapest!D20</f>
        <v>0</v>
      </c>
      <c r="E23" s="134">
        <f>Admin_Budapest!E20</f>
        <v>0</v>
      </c>
      <c r="F23" s="134">
        <f>Admin_Budapest!F20</f>
        <v>0</v>
      </c>
      <c r="G23" s="134">
        <f>Admin_Budapest!G20</f>
        <v>0</v>
      </c>
      <c r="H23" s="134">
        <f>Admin_Budapest!H20</f>
        <v>0</v>
      </c>
      <c r="I23" s="134">
        <f>Admin_Budapest!I20</f>
        <v>0</v>
      </c>
      <c r="J23" s="134">
        <f>Admin_Budapest!J20</f>
        <v>0</v>
      </c>
      <c r="K23" s="134">
        <f>Admin_Budapest!K20</f>
        <v>0</v>
      </c>
      <c r="L23" s="134">
        <f>Admin_Budapest!L20</f>
        <v>0</v>
      </c>
      <c r="M23" s="134">
        <f>Admin_Budapest!M20</f>
        <v>0</v>
      </c>
      <c r="N23" s="134">
        <f>Admin_Budapest!N20</f>
        <v>0</v>
      </c>
      <c r="O23" s="134">
        <f>Admin_Budapest!O20</f>
        <v>0</v>
      </c>
      <c r="P23" s="134">
        <f>Admin_Budapest!P20</f>
        <v>0</v>
      </c>
      <c r="Q23" s="134">
        <f>Admin_Budapest!Q20</f>
        <v>0</v>
      </c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8"/>
      <c r="AF23" s="248"/>
      <c r="AG23" s="248"/>
      <c r="AH23" s="248"/>
      <c r="AI23" s="238"/>
      <c r="AJ23" s="248"/>
      <c r="AK23" s="248"/>
      <c r="AL23" s="248"/>
      <c r="AM23" s="248"/>
      <c r="AN23" s="238"/>
      <c r="AO23" s="248"/>
      <c r="AP23" s="462"/>
      <c r="AQ23" s="248"/>
      <c r="AR23" s="248"/>
      <c r="AS23" s="248"/>
      <c r="AT23" s="248"/>
      <c r="AU23" s="248"/>
      <c r="AV23" s="248"/>
      <c r="AW23" s="173">
        <f t="shared" si="15"/>
        <v>0</v>
      </c>
      <c r="AX23" s="4">
        <f t="shared" si="16"/>
        <v>0</v>
      </c>
      <c r="AY23" s="4">
        <f t="shared" si="16"/>
        <v>0</v>
      </c>
      <c r="AZ23" s="4">
        <f t="shared" si="16"/>
        <v>0</v>
      </c>
      <c r="BA23" s="4">
        <f t="shared" si="5"/>
        <v>0</v>
      </c>
      <c r="BB23" s="4">
        <f t="shared" si="17"/>
        <v>0</v>
      </c>
      <c r="BC23" s="4">
        <f t="shared" si="17"/>
        <v>0</v>
      </c>
      <c r="BD23" s="4">
        <f t="shared" si="17"/>
        <v>0</v>
      </c>
      <c r="BE23" s="4">
        <f t="shared" si="17"/>
        <v>0</v>
      </c>
      <c r="BF23" s="4">
        <f t="shared" si="17"/>
        <v>0</v>
      </c>
      <c r="BG23" s="4">
        <f t="shared" si="17"/>
        <v>0</v>
      </c>
      <c r="BH23" s="4">
        <f t="shared" si="17"/>
        <v>0</v>
      </c>
      <c r="BI23" s="4">
        <f t="shared" si="17"/>
        <v>0</v>
      </c>
      <c r="BJ23" s="4">
        <f t="shared" si="17"/>
        <v>0</v>
      </c>
      <c r="BK23" s="4">
        <f t="shared" si="17"/>
        <v>0</v>
      </c>
      <c r="BL23" s="4">
        <f t="shared" si="17"/>
        <v>0</v>
      </c>
      <c r="BM23" s="4">
        <f t="shared" si="17"/>
        <v>0</v>
      </c>
      <c r="BN23" s="4">
        <f t="shared" si="17"/>
        <v>0</v>
      </c>
      <c r="BO23" s="4"/>
      <c r="BP23" s="4">
        <f t="shared" si="18"/>
        <v>0</v>
      </c>
      <c r="BQ23" s="4">
        <f t="shared" si="19"/>
        <v>0</v>
      </c>
      <c r="BR23" s="4">
        <f t="shared" si="18"/>
        <v>0</v>
      </c>
      <c r="BS23" s="4">
        <f t="shared" si="18"/>
        <v>0</v>
      </c>
      <c r="BT23" s="4">
        <f t="shared" si="18"/>
        <v>0</v>
      </c>
      <c r="BU23" s="4">
        <f t="shared" si="18"/>
        <v>0</v>
      </c>
      <c r="BV23" s="4">
        <f t="shared" si="18"/>
        <v>0</v>
      </c>
      <c r="BW23" s="4"/>
      <c r="BX23" s="4">
        <f t="shared" si="18"/>
        <v>0</v>
      </c>
      <c r="BY23" s="4">
        <f t="shared" si="18"/>
        <v>0</v>
      </c>
      <c r="BZ23" s="32">
        <f t="shared" si="18"/>
        <v>0</v>
      </c>
      <c r="CA23" s="33">
        <f t="shared" si="14"/>
        <v>0</v>
      </c>
      <c r="CB23" s="34">
        <f t="shared" si="14"/>
        <v>0</v>
      </c>
      <c r="CC23" s="35">
        <f t="shared" si="14"/>
        <v>0</v>
      </c>
      <c r="CD23" s="366">
        <f t="shared" si="14"/>
        <v>0</v>
      </c>
    </row>
    <row r="24" spans="1:82" ht="11.25" hidden="1" customHeight="1" thickBot="1" x14ac:dyDescent="0.35">
      <c r="A24" s="134">
        <f>Admin_Budapest!A21</f>
        <v>0</v>
      </c>
      <c r="B24" s="134">
        <f>Admin_Budapest!B21</f>
        <v>0</v>
      </c>
      <c r="C24" s="134">
        <f>Admin_Budapest!C21</f>
        <v>0</v>
      </c>
      <c r="D24" s="134">
        <f>Admin_Budapest!D21</f>
        <v>0</v>
      </c>
      <c r="E24" s="134">
        <f>Admin_Budapest!E21</f>
        <v>0</v>
      </c>
      <c r="F24" s="134">
        <f>Admin_Budapest!F21</f>
        <v>0</v>
      </c>
      <c r="G24" s="134">
        <f>Admin_Budapest!G21</f>
        <v>0</v>
      </c>
      <c r="H24" s="134">
        <f>Admin_Budapest!H21</f>
        <v>0</v>
      </c>
      <c r="I24" s="134">
        <f>Admin_Budapest!I21</f>
        <v>0</v>
      </c>
      <c r="J24" s="134">
        <f>Admin_Budapest!J21</f>
        <v>0</v>
      </c>
      <c r="K24" s="134">
        <f>Admin_Budapest!K21</f>
        <v>0</v>
      </c>
      <c r="L24" s="134">
        <f>Admin_Budapest!L21</f>
        <v>0</v>
      </c>
      <c r="M24" s="134">
        <f>Admin_Budapest!M21</f>
        <v>0</v>
      </c>
      <c r="N24" s="134">
        <f>Admin_Budapest!N21</f>
        <v>0</v>
      </c>
      <c r="O24" s="134">
        <f>Admin_Budapest!O21</f>
        <v>0</v>
      </c>
      <c r="P24" s="134">
        <f>Admin_Budapest!P21</f>
        <v>0</v>
      </c>
      <c r="Q24" s="134">
        <f>Admin_Budapest!Q21</f>
        <v>0</v>
      </c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38"/>
      <c r="AJ24" s="248"/>
      <c r="AK24" s="248"/>
      <c r="AL24" s="248"/>
      <c r="AM24" s="248"/>
      <c r="AN24" s="238"/>
      <c r="AO24" s="248"/>
      <c r="AP24" s="248"/>
      <c r="AQ24" s="248"/>
      <c r="AR24" s="248"/>
      <c r="AS24" s="248"/>
      <c r="AT24" s="248"/>
      <c r="AU24" s="248"/>
      <c r="AV24" s="248"/>
      <c r="AW24" s="173">
        <f t="shared" si="15"/>
        <v>0</v>
      </c>
      <c r="AX24" s="4">
        <f t="shared" si="16"/>
        <v>0</v>
      </c>
      <c r="AY24" s="4">
        <f t="shared" si="16"/>
        <v>0</v>
      </c>
      <c r="AZ24" s="4">
        <f t="shared" si="16"/>
        <v>0</v>
      </c>
      <c r="BA24" s="4">
        <f t="shared" si="5"/>
        <v>0</v>
      </c>
      <c r="BB24" s="4">
        <f t="shared" si="17"/>
        <v>0</v>
      </c>
      <c r="BC24" s="4">
        <f t="shared" si="17"/>
        <v>0</v>
      </c>
      <c r="BD24" s="4">
        <f t="shared" si="17"/>
        <v>0</v>
      </c>
      <c r="BE24" s="4">
        <f t="shared" si="17"/>
        <v>0</v>
      </c>
      <c r="BF24" s="4">
        <f t="shared" si="17"/>
        <v>0</v>
      </c>
      <c r="BG24" s="4">
        <f t="shared" si="17"/>
        <v>0</v>
      </c>
      <c r="BH24" s="4">
        <f t="shared" si="17"/>
        <v>0</v>
      </c>
      <c r="BI24" s="4">
        <f t="shared" si="17"/>
        <v>0</v>
      </c>
      <c r="BJ24" s="4">
        <f t="shared" si="17"/>
        <v>0</v>
      </c>
      <c r="BK24" s="4">
        <f t="shared" si="17"/>
        <v>0</v>
      </c>
      <c r="BL24" s="4">
        <f t="shared" si="17"/>
        <v>0</v>
      </c>
      <c r="BM24" s="4">
        <f t="shared" si="17"/>
        <v>0</v>
      </c>
      <c r="BN24" s="4">
        <f t="shared" si="17"/>
        <v>0</v>
      </c>
      <c r="BO24" s="4"/>
      <c r="BP24" s="4">
        <f t="shared" si="18"/>
        <v>0</v>
      </c>
      <c r="BQ24" s="4">
        <f t="shared" si="19"/>
        <v>0</v>
      </c>
      <c r="BR24" s="4">
        <f t="shared" si="18"/>
        <v>0</v>
      </c>
      <c r="BS24" s="4">
        <f t="shared" si="18"/>
        <v>0</v>
      </c>
      <c r="BT24" s="4">
        <f t="shared" si="18"/>
        <v>0</v>
      </c>
      <c r="BU24" s="4">
        <f t="shared" si="18"/>
        <v>0</v>
      </c>
      <c r="BV24" s="4">
        <f t="shared" si="18"/>
        <v>0</v>
      </c>
      <c r="BW24" s="4"/>
      <c r="BX24" s="4">
        <f t="shared" si="18"/>
        <v>0</v>
      </c>
      <c r="BY24" s="4">
        <f t="shared" si="18"/>
        <v>0</v>
      </c>
      <c r="BZ24" s="32">
        <f t="shared" si="18"/>
        <v>0</v>
      </c>
      <c r="CA24" s="33">
        <f t="shared" si="14"/>
        <v>0</v>
      </c>
      <c r="CB24" s="34">
        <f t="shared" si="14"/>
        <v>0</v>
      </c>
      <c r="CC24" s="35">
        <f t="shared" si="14"/>
        <v>0</v>
      </c>
      <c r="CD24" s="366">
        <f t="shared" si="14"/>
        <v>0</v>
      </c>
    </row>
    <row r="25" spans="1:82" ht="11.25" hidden="1" customHeight="1" thickBot="1" x14ac:dyDescent="0.35">
      <c r="A25" s="134">
        <f>Admin_Budapest!A22</f>
        <v>0</v>
      </c>
      <c r="B25" s="134">
        <f>Admin_Budapest!B22</f>
        <v>0</v>
      </c>
      <c r="C25" s="134">
        <f>Admin_Budapest!C22</f>
        <v>0</v>
      </c>
      <c r="D25" s="134">
        <f>Admin_Budapest!D22</f>
        <v>0</v>
      </c>
      <c r="E25" s="134">
        <f>Admin_Budapest!E22</f>
        <v>0</v>
      </c>
      <c r="F25" s="134">
        <f>Admin_Budapest!F22</f>
        <v>0</v>
      </c>
      <c r="G25" s="134">
        <f>Admin_Budapest!G22</f>
        <v>0</v>
      </c>
      <c r="H25" s="134">
        <f>Admin_Budapest!H22</f>
        <v>0</v>
      </c>
      <c r="I25" s="134">
        <f>Admin_Budapest!I22</f>
        <v>0</v>
      </c>
      <c r="J25" s="134">
        <f>Admin_Budapest!J22</f>
        <v>0</v>
      </c>
      <c r="K25" s="134">
        <f>Admin_Budapest!K22</f>
        <v>0</v>
      </c>
      <c r="L25" s="134">
        <f>Admin_Budapest!L22</f>
        <v>0</v>
      </c>
      <c r="M25" s="134">
        <f>Admin_Budapest!M22</f>
        <v>0</v>
      </c>
      <c r="N25" s="134">
        <f>Admin_Budapest!N22</f>
        <v>0</v>
      </c>
      <c r="O25" s="134">
        <f>Admin_Budapest!O22</f>
        <v>0</v>
      </c>
      <c r="P25" s="134">
        <f>Admin_Budapest!P22</f>
        <v>0</v>
      </c>
      <c r="Q25" s="134">
        <f>Admin_Budapest!Q22</f>
        <v>0</v>
      </c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8"/>
      <c r="AF25" s="248"/>
      <c r="AG25" s="248"/>
      <c r="AH25" s="248"/>
      <c r="AI25" s="238"/>
      <c r="AJ25" s="248"/>
      <c r="AK25" s="248"/>
      <c r="AL25" s="248"/>
      <c r="AM25" s="248"/>
      <c r="AN25" s="238"/>
      <c r="AO25" s="248"/>
      <c r="AP25" s="248"/>
      <c r="AQ25" s="248"/>
      <c r="AR25" s="248"/>
      <c r="AS25" s="248"/>
      <c r="AT25" s="248"/>
      <c r="AU25" s="248"/>
      <c r="AV25" s="248"/>
      <c r="AW25" s="173">
        <f t="shared" si="15"/>
        <v>0</v>
      </c>
      <c r="AX25" s="4">
        <f t="shared" si="16"/>
        <v>0</v>
      </c>
      <c r="AY25" s="4">
        <f t="shared" si="16"/>
        <v>0</v>
      </c>
      <c r="AZ25" s="4">
        <f t="shared" si="16"/>
        <v>0</v>
      </c>
      <c r="BA25" s="4">
        <f t="shared" si="5"/>
        <v>0</v>
      </c>
      <c r="BB25" s="4">
        <f t="shared" si="17"/>
        <v>0</v>
      </c>
      <c r="BC25" s="4">
        <f t="shared" si="17"/>
        <v>0</v>
      </c>
      <c r="BD25" s="4">
        <f t="shared" si="17"/>
        <v>0</v>
      </c>
      <c r="BE25" s="4">
        <f t="shared" si="17"/>
        <v>0</v>
      </c>
      <c r="BF25" s="4">
        <f t="shared" si="17"/>
        <v>0</v>
      </c>
      <c r="BG25" s="4">
        <f t="shared" si="17"/>
        <v>0</v>
      </c>
      <c r="BH25" s="4">
        <f t="shared" si="17"/>
        <v>0</v>
      </c>
      <c r="BI25" s="4">
        <f t="shared" si="17"/>
        <v>0</v>
      </c>
      <c r="BJ25" s="4">
        <f t="shared" si="17"/>
        <v>0</v>
      </c>
      <c r="BK25" s="4">
        <f t="shared" si="17"/>
        <v>0</v>
      </c>
      <c r="BL25" s="4">
        <f t="shared" si="17"/>
        <v>0</v>
      </c>
      <c r="BM25" s="4">
        <f t="shared" si="17"/>
        <v>0</v>
      </c>
      <c r="BN25" s="4">
        <f t="shared" si="17"/>
        <v>0</v>
      </c>
      <c r="BO25" s="4"/>
      <c r="BP25" s="4">
        <f t="shared" si="18"/>
        <v>0</v>
      </c>
      <c r="BQ25" s="4">
        <f t="shared" si="19"/>
        <v>0</v>
      </c>
      <c r="BR25" s="4">
        <f t="shared" si="18"/>
        <v>0</v>
      </c>
      <c r="BS25" s="4">
        <f t="shared" si="18"/>
        <v>0</v>
      </c>
      <c r="BT25" s="4">
        <f t="shared" si="18"/>
        <v>0</v>
      </c>
      <c r="BU25" s="4">
        <f t="shared" si="18"/>
        <v>0</v>
      </c>
      <c r="BV25" s="4">
        <f t="shared" si="18"/>
        <v>0</v>
      </c>
      <c r="BW25" s="4"/>
      <c r="BX25" s="4">
        <f t="shared" si="18"/>
        <v>0</v>
      </c>
      <c r="BY25" s="4">
        <f t="shared" si="18"/>
        <v>0</v>
      </c>
      <c r="BZ25" s="32">
        <f t="shared" si="18"/>
        <v>0</v>
      </c>
      <c r="CA25" s="33">
        <f t="shared" si="14"/>
        <v>0</v>
      </c>
      <c r="CB25" s="34">
        <f t="shared" si="14"/>
        <v>0</v>
      </c>
      <c r="CC25" s="35">
        <f t="shared" si="14"/>
        <v>0</v>
      </c>
      <c r="CD25" s="366">
        <f t="shared" si="14"/>
        <v>0</v>
      </c>
    </row>
    <row r="26" spans="1:82" ht="11.25" hidden="1" customHeight="1" thickBot="1" x14ac:dyDescent="0.35">
      <c r="A26" s="134">
        <f>Admin_Budapest!A23</f>
        <v>0</v>
      </c>
      <c r="B26" s="134">
        <f>Admin_Budapest!B23</f>
        <v>0</v>
      </c>
      <c r="C26" s="134">
        <f>Admin_Budapest!C23</f>
        <v>0</v>
      </c>
      <c r="D26" s="134">
        <f>Admin_Budapest!D23</f>
        <v>0</v>
      </c>
      <c r="E26" s="134">
        <f>Admin_Budapest!E23</f>
        <v>0</v>
      </c>
      <c r="F26" s="134">
        <f>Admin_Budapest!F23</f>
        <v>0</v>
      </c>
      <c r="G26" s="134">
        <f>Admin_Budapest!G23</f>
        <v>0</v>
      </c>
      <c r="H26" s="134">
        <f>Admin_Budapest!H23</f>
        <v>0</v>
      </c>
      <c r="I26" s="134">
        <f>Admin_Budapest!I23</f>
        <v>0</v>
      </c>
      <c r="J26" s="134">
        <f>Admin_Budapest!J23</f>
        <v>0</v>
      </c>
      <c r="K26" s="134">
        <f>Admin_Budapest!K23</f>
        <v>0</v>
      </c>
      <c r="L26" s="134">
        <f>Admin_Budapest!L23</f>
        <v>0</v>
      </c>
      <c r="M26" s="134">
        <f>Admin_Budapest!M23</f>
        <v>0</v>
      </c>
      <c r="N26" s="134">
        <f>Admin_Budapest!N23</f>
        <v>0</v>
      </c>
      <c r="O26" s="134">
        <f>Admin_Budapest!O23</f>
        <v>0</v>
      </c>
      <c r="P26" s="134">
        <f>Admin_Budapest!P23</f>
        <v>0</v>
      </c>
      <c r="Q26" s="134">
        <f>Admin_Budapest!Q23</f>
        <v>0</v>
      </c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38"/>
      <c r="AJ26" s="248"/>
      <c r="AK26" s="248"/>
      <c r="AL26" s="248"/>
      <c r="AM26" s="248"/>
      <c r="AN26" s="238"/>
      <c r="AO26" s="248"/>
      <c r="AP26" s="248"/>
      <c r="AQ26" s="248"/>
      <c r="AR26" s="248"/>
      <c r="AS26" s="248"/>
      <c r="AT26" s="248"/>
      <c r="AU26" s="248"/>
      <c r="AV26" s="248"/>
      <c r="AW26" s="173">
        <f t="shared" si="15"/>
        <v>0</v>
      </c>
      <c r="AX26" s="4">
        <f t="shared" si="16"/>
        <v>0</v>
      </c>
      <c r="AY26" s="4">
        <f t="shared" si="16"/>
        <v>0</v>
      </c>
      <c r="AZ26" s="4">
        <f t="shared" si="16"/>
        <v>0</v>
      </c>
      <c r="BA26" s="4">
        <f t="shared" si="5"/>
        <v>0</v>
      </c>
      <c r="BB26" s="4">
        <f t="shared" ref="BB26:BI26" si="20">COUNTIF($R26:$AV26,BB$4)</f>
        <v>0</v>
      </c>
      <c r="BC26" s="4">
        <f t="shared" si="20"/>
        <v>0</v>
      </c>
      <c r="BD26" s="4">
        <f t="shared" si="20"/>
        <v>0</v>
      </c>
      <c r="BE26" s="4">
        <f t="shared" si="20"/>
        <v>0</v>
      </c>
      <c r="BF26" s="4">
        <f t="shared" si="20"/>
        <v>0</v>
      </c>
      <c r="BG26" s="4">
        <f t="shared" si="20"/>
        <v>0</v>
      </c>
      <c r="BH26" s="4">
        <f t="shared" si="20"/>
        <v>0</v>
      </c>
      <c r="BI26" s="4">
        <f t="shared" si="20"/>
        <v>0</v>
      </c>
      <c r="BJ26" s="4">
        <f t="shared" ref="BJ26:BZ41" si="21">COUNTIF($R26:$AV26,BJ$4)</f>
        <v>0</v>
      </c>
      <c r="BK26" s="4">
        <f t="shared" si="21"/>
        <v>0</v>
      </c>
      <c r="BL26" s="4">
        <f t="shared" si="21"/>
        <v>0</v>
      </c>
      <c r="BM26" s="4">
        <f t="shared" si="21"/>
        <v>0</v>
      </c>
      <c r="BN26" s="4">
        <f t="shared" si="21"/>
        <v>0</v>
      </c>
      <c r="BO26" s="4"/>
      <c r="BP26" s="4">
        <f t="shared" si="21"/>
        <v>0</v>
      </c>
      <c r="BQ26" s="4">
        <f t="shared" si="19"/>
        <v>0</v>
      </c>
      <c r="BR26" s="4">
        <f t="shared" si="21"/>
        <v>0</v>
      </c>
      <c r="BS26" s="4">
        <f t="shared" si="21"/>
        <v>0</v>
      </c>
      <c r="BT26" s="4">
        <f t="shared" si="21"/>
        <v>0</v>
      </c>
      <c r="BU26" s="4">
        <f t="shared" si="21"/>
        <v>0</v>
      </c>
      <c r="BV26" s="4">
        <f t="shared" si="21"/>
        <v>0</v>
      </c>
      <c r="BW26" s="4"/>
      <c r="BX26" s="4">
        <f t="shared" si="21"/>
        <v>0</v>
      </c>
      <c r="BY26" s="4">
        <f t="shared" si="21"/>
        <v>0</v>
      </c>
      <c r="BZ26" s="32">
        <f t="shared" si="21"/>
        <v>0</v>
      </c>
      <c r="CA26" s="33">
        <f t="shared" si="14"/>
        <v>0</v>
      </c>
      <c r="CB26" s="34">
        <f t="shared" si="14"/>
        <v>0</v>
      </c>
      <c r="CC26" s="35">
        <f t="shared" si="14"/>
        <v>0</v>
      </c>
      <c r="CD26" s="366">
        <f t="shared" si="14"/>
        <v>0</v>
      </c>
    </row>
    <row r="27" spans="1:82" ht="11.25" hidden="1" customHeight="1" thickBot="1" x14ac:dyDescent="0.35">
      <c r="A27" s="134">
        <f>Admin_Budapest!A24</f>
        <v>0</v>
      </c>
      <c r="B27" s="134">
        <f>Admin_Budapest!B24</f>
        <v>0</v>
      </c>
      <c r="C27" s="134">
        <f>Admin_Budapest!C24</f>
        <v>0</v>
      </c>
      <c r="D27" s="134">
        <f>Admin_Budapest!D24</f>
        <v>0</v>
      </c>
      <c r="E27" s="134">
        <f>Admin_Budapest!E24</f>
        <v>0</v>
      </c>
      <c r="F27" s="134">
        <f>Admin_Budapest!F24</f>
        <v>0</v>
      </c>
      <c r="G27" s="134">
        <f>Admin_Budapest!G24</f>
        <v>0</v>
      </c>
      <c r="H27" s="134">
        <f>Admin_Budapest!H24</f>
        <v>0</v>
      </c>
      <c r="I27" s="134">
        <f>Admin_Budapest!I24</f>
        <v>0</v>
      </c>
      <c r="J27" s="134">
        <f>Admin_Budapest!J24</f>
        <v>0</v>
      </c>
      <c r="K27" s="134">
        <f>Admin_Budapest!K24</f>
        <v>0</v>
      </c>
      <c r="L27" s="134">
        <f>Admin_Budapest!L24</f>
        <v>0</v>
      </c>
      <c r="M27" s="134">
        <f>Admin_Budapest!M24</f>
        <v>0</v>
      </c>
      <c r="N27" s="134">
        <f>Admin_Budapest!N24</f>
        <v>0</v>
      </c>
      <c r="O27" s="134">
        <f>Admin_Budapest!O24</f>
        <v>0</v>
      </c>
      <c r="P27" s="134">
        <f>Admin_Budapest!P24</f>
        <v>0</v>
      </c>
      <c r="Q27" s="134">
        <f>Admin_Budapest!Q24</f>
        <v>0</v>
      </c>
      <c r="R27" s="105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238"/>
      <c r="AJ27" s="106"/>
      <c r="AK27" s="106"/>
      <c r="AL27" s="106"/>
      <c r="AM27" s="106"/>
      <c r="AN27" s="238"/>
      <c r="AO27" s="248"/>
      <c r="AP27" s="248"/>
      <c r="AQ27" s="106"/>
      <c r="AR27" s="106"/>
      <c r="AS27" s="106"/>
      <c r="AT27" s="106"/>
      <c r="AU27" s="106"/>
      <c r="AV27" s="106"/>
      <c r="AW27" s="173">
        <f t="shared" si="15"/>
        <v>0</v>
      </c>
      <c r="AX27" s="4">
        <f t="shared" ref="AX27:BN41" si="22">COUNTIF($R27:$AV27,AX$4)</f>
        <v>0</v>
      </c>
      <c r="AY27" s="4">
        <f t="shared" si="22"/>
        <v>0</v>
      </c>
      <c r="AZ27" s="4">
        <f t="shared" si="22"/>
        <v>0</v>
      </c>
      <c r="BA27" s="4">
        <f t="shared" si="22"/>
        <v>0</v>
      </c>
      <c r="BB27" s="4">
        <f t="shared" si="22"/>
        <v>0</v>
      </c>
      <c r="BC27" s="4">
        <f t="shared" si="22"/>
        <v>0</v>
      </c>
      <c r="BD27" s="4">
        <f t="shared" si="22"/>
        <v>0</v>
      </c>
      <c r="BE27" s="4">
        <f t="shared" si="22"/>
        <v>0</v>
      </c>
      <c r="BF27" s="4">
        <f t="shared" si="22"/>
        <v>0</v>
      </c>
      <c r="BG27" s="4">
        <f t="shared" si="22"/>
        <v>0</v>
      </c>
      <c r="BH27" s="4">
        <f t="shared" si="22"/>
        <v>0</v>
      </c>
      <c r="BI27" s="4">
        <f t="shared" si="22"/>
        <v>0</v>
      </c>
      <c r="BJ27" s="4">
        <f t="shared" si="22"/>
        <v>0</v>
      </c>
      <c r="BK27" s="4">
        <f t="shared" si="22"/>
        <v>0</v>
      </c>
      <c r="BL27" s="4">
        <f t="shared" si="22"/>
        <v>0</v>
      </c>
      <c r="BM27" s="4">
        <f t="shared" si="22"/>
        <v>0</v>
      </c>
      <c r="BN27" s="4">
        <f t="shared" si="22"/>
        <v>0</v>
      </c>
      <c r="BO27" s="4"/>
      <c r="BP27" s="4">
        <f t="shared" si="21"/>
        <v>0</v>
      </c>
      <c r="BQ27" s="4">
        <f t="shared" si="19"/>
        <v>0</v>
      </c>
      <c r="BR27" s="4">
        <f t="shared" si="21"/>
        <v>0</v>
      </c>
      <c r="BS27" s="4">
        <f t="shared" si="21"/>
        <v>0</v>
      </c>
      <c r="BT27" s="4">
        <f t="shared" si="21"/>
        <v>0</v>
      </c>
      <c r="BU27" s="4">
        <f t="shared" si="21"/>
        <v>0</v>
      </c>
      <c r="BV27" s="4">
        <f t="shared" si="21"/>
        <v>0</v>
      </c>
      <c r="BW27" s="4"/>
      <c r="BX27" s="4">
        <f t="shared" si="21"/>
        <v>0</v>
      </c>
      <c r="BY27" s="4">
        <f t="shared" si="21"/>
        <v>0</v>
      </c>
      <c r="BZ27" s="32">
        <f t="shared" si="21"/>
        <v>0</v>
      </c>
      <c r="CA27" s="33">
        <f t="shared" si="14"/>
        <v>0</v>
      </c>
      <c r="CB27" s="34">
        <f t="shared" si="14"/>
        <v>0</v>
      </c>
      <c r="CC27" s="35">
        <f t="shared" si="14"/>
        <v>0</v>
      </c>
      <c r="CD27" s="366">
        <f t="shared" si="14"/>
        <v>0</v>
      </c>
    </row>
    <row r="28" spans="1:82" ht="11.25" hidden="1" customHeight="1" thickBot="1" x14ac:dyDescent="0.35">
      <c r="A28" s="134">
        <f>Admin_Budapest!A25</f>
        <v>0</v>
      </c>
      <c r="B28" s="134">
        <f>Admin_Budapest!B25</f>
        <v>0</v>
      </c>
      <c r="C28" s="134">
        <f>Admin_Budapest!C25</f>
        <v>0</v>
      </c>
      <c r="D28" s="134">
        <f>Admin_Budapest!D25</f>
        <v>0</v>
      </c>
      <c r="E28" s="134">
        <f>Admin_Budapest!E25</f>
        <v>0</v>
      </c>
      <c r="F28" s="134">
        <f>Admin_Budapest!F25</f>
        <v>0</v>
      </c>
      <c r="G28" s="134">
        <f>Admin_Budapest!G25</f>
        <v>0</v>
      </c>
      <c r="H28" s="134">
        <f>Admin_Budapest!H25</f>
        <v>0</v>
      </c>
      <c r="I28" s="134">
        <f>Admin_Budapest!I25</f>
        <v>0</v>
      </c>
      <c r="J28" s="134">
        <f>Admin_Budapest!J25</f>
        <v>0</v>
      </c>
      <c r="K28" s="134">
        <f>Admin_Budapest!K25</f>
        <v>0</v>
      </c>
      <c r="L28" s="134">
        <f>Admin_Budapest!L25</f>
        <v>0</v>
      </c>
      <c r="M28" s="134">
        <f>Admin_Budapest!M25</f>
        <v>0</v>
      </c>
      <c r="N28" s="134">
        <f>Admin_Budapest!N25</f>
        <v>0</v>
      </c>
      <c r="O28" s="134">
        <f>Admin_Budapest!O25</f>
        <v>0</v>
      </c>
      <c r="P28" s="134">
        <f>Admin_Budapest!P25</f>
        <v>0</v>
      </c>
      <c r="Q28" s="134">
        <f>Admin_Budapest!Q25</f>
        <v>0</v>
      </c>
      <c r="R28" s="105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238"/>
      <c r="AJ28" s="106"/>
      <c r="AK28" s="106"/>
      <c r="AL28" s="106"/>
      <c r="AM28" s="106"/>
      <c r="AN28" s="238"/>
      <c r="AO28" s="248"/>
      <c r="AP28" s="248"/>
      <c r="AQ28" s="106"/>
      <c r="AR28" s="106"/>
      <c r="AS28" s="106"/>
      <c r="AT28" s="106"/>
      <c r="AU28" s="106"/>
      <c r="AV28" s="106"/>
      <c r="AW28" s="173">
        <f t="shared" si="15"/>
        <v>0</v>
      </c>
      <c r="AX28" s="4">
        <f t="shared" si="22"/>
        <v>0</v>
      </c>
      <c r="AY28" s="4">
        <f t="shared" si="22"/>
        <v>0</v>
      </c>
      <c r="AZ28" s="4">
        <f t="shared" si="22"/>
        <v>0</v>
      </c>
      <c r="BA28" s="4">
        <f t="shared" si="22"/>
        <v>0</v>
      </c>
      <c r="BB28" s="4">
        <f t="shared" si="22"/>
        <v>0</v>
      </c>
      <c r="BC28" s="4">
        <f t="shared" si="22"/>
        <v>0</v>
      </c>
      <c r="BD28" s="4">
        <f t="shared" si="22"/>
        <v>0</v>
      </c>
      <c r="BE28" s="4">
        <f t="shared" si="22"/>
        <v>0</v>
      </c>
      <c r="BF28" s="4">
        <f t="shared" si="22"/>
        <v>0</v>
      </c>
      <c r="BG28" s="4">
        <f t="shared" si="22"/>
        <v>0</v>
      </c>
      <c r="BH28" s="4">
        <f t="shared" si="22"/>
        <v>0</v>
      </c>
      <c r="BI28" s="4">
        <f t="shared" si="22"/>
        <v>0</v>
      </c>
      <c r="BJ28" s="4">
        <f t="shared" si="22"/>
        <v>0</v>
      </c>
      <c r="BK28" s="4">
        <f t="shared" si="22"/>
        <v>0</v>
      </c>
      <c r="BL28" s="4">
        <f t="shared" si="22"/>
        <v>0</v>
      </c>
      <c r="BM28" s="4">
        <f t="shared" si="22"/>
        <v>0</v>
      </c>
      <c r="BN28" s="4">
        <f t="shared" si="22"/>
        <v>0</v>
      </c>
      <c r="BO28" s="4"/>
      <c r="BP28" s="4">
        <f t="shared" si="21"/>
        <v>0</v>
      </c>
      <c r="BQ28" s="4">
        <f t="shared" si="19"/>
        <v>0</v>
      </c>
      <c r="BR28" s="4">
        <f t="shared" si="21"/>
        <v>0</v>
      </c>
      <c r="BS28" s="4">
        <f t="shared" si="21"/>
        <v>0</v>
      </c>
      <c r="BT28" s="4">
        <f t="shared" si="21"/>
        <v>0</v>
      </c>
      <c r="BU28" s="4">
        <f t="shared" si="21"/>
        <v>0</v>
      </c>
      <c r="BV28" s="4">
        <f t="shared" si="21"/>
        <v>0</v>
      </c>
      <c r="BW28" s="4"/>
      <c r="BX28" s="4">
        <f t="shared" si="21"/>
        <v>0</v>
      </c>
      <c r="BY28" s="4">
        <f t="shared" si="21"/>
        <v>0</v>
      </c>
      <c r="BZ28" s="32">
        <f t="shared" si="21"/>
        <v>0</v>
      </c>
      <c r="CA28" s="33">
        <f t="shared" si="14"/>
        <v>0</v>
      </c>
      <c r="CB28" s="34">
        <f t="shared" si="14"/>
        <v>0</v>
      </c>
      <c r="CC28" s="35">
        <f t="shared" si="14"/>
        <v>0</v>
      </c>
      <c r="CD28" s="366">
        <f t="shared" si="14"/>
        <v>0</v>
      </c>
    </row>
    <row r="29" spans="1:82" ht="11.25" hidden="1" customHeight="1" thickBot="1" x14ac:dyDescent="0.35">
      <c r="A29" s="134">
        <f>Admin_Budapest!A26</f>
        <v>0</v>
      </c>
      <c r="B29" s="134">
        <f>Admin_Budapest!B26</f>
        <v>0</v>
      </c>
      <c r="C29" s="134">
        <f>Admin_Budapest!C26</f>
        <v>0</v>
      </c>
      <c r="D29" s="134">
        <f>Admin_Budapest!D26</f>
        <v>0</v>
      </c>
      <c r="E29" s="134">
        <f>Admin_Budapest!E26</f>
        <v>0</v>
      </c>
      <c r="F29" s="134">
        <f>Admin_Budapest!F26</f>
        <v>0</v>
      </c>
      <c r="G29" s="134">
        <f>Admin_Budapest!G26</f>
        <v>0</v>
      </c>
      <c r="H29" s="134">
        <f>Admin_Budapest!H26</f>
        <v>0</v>
      </c>
      <c r="I29" s="134">
        <f>Admin_Budapest!I26</f>
        <v>0</v>
      </c>
      <c r="J29" s="134">
        <f>Admin_Budapest!J26</f>
        <v>0</v>
      </c>
      <c r="K29" s="134">
        <f>Admin_Budapest!K26</f>
        <v>0</v>
      </c>
      <c r="L29" s="134">
        <f>Admin_Budapest!L26</f>
        <v>0</v>
      </c>
      <c r="M29" s="134">
        <f>Admin_Budapest!M26</f>
        <v>0</v>
      </c>
      <c r="N29" s="134">
        <f>Admin_Budapest!N26</f>
        <v>0</v>
      </c>
      <c r="O29" s="134">
        <f>Admin_Budapest!O26</f>
        <v>0</v>
      </c>
      <c r="P29" s="134">
        <f>Admin_Budapest!P26</f>
        <v>0</v>
      </c>
      <c r="Q29" s="134">
        <f>Admin_Budapest!Q26</f>
        <v>0</v>
      </c>
      <c r="R29" s="105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238"/>
      <c r="AJ29" s="106"/>
      <c r="AK29" s="106"/>
      <c r="AL29" s="106"/>
      <c r="AM29" s="106"/>
      <c r="AN29" s="238"/>
      <c r="AO29" s="248"/>
      <c r="AP29" s="248"/>
      <c r="AQ29" s="106"/>
      <c r="AR29" s="106"/>
      <c r="AS29" s="106"/>
      <c r="AT29" s="106"/>
      <c r="AU29" s="106"/>
      <c r="AV29" s="106"/>
      <c r="AW29" s="173">
        <f t="shared" si="15"/>
        <v>0</v>
      </c>
      <c r="AX29" s="4">
        <f t="shared" si="22"/>
        <v>0</v>
      </c>
      <c r="AY29" s="4">
        <f t="shared" si="22"/>
        <v>0</v>
      </c>
      <c r="AZ29" s="4">
        <f t="shared" si="22"/>
        <v>0</v>
      </c>
      <c r="BA29" s="4">
        <f t="shared" si="22"/>
        <v>0</v>
      </c>
      <c r="BB29" s="4">
        <f t="shared" si="22"/>
        <v>0</v>
      </c>
      <c r="BC29" s="4">
        <f t="shared" si="22"/>
        <v>0</v>
      </c>
      <c r="BD29" s="4">
        <f t="shared" si="22"/>
        <v>0</v>
      </c>
      <c r="BE29" s="4">
        <f t="shared" si="22"/>
        <v>0</v>
      </c>
      <c r="BF29" s="4">
        <f t="shared" si="22"/>
        <v>0</v>
      </c>
      <c r="BG29" s="4">
        <f t="shared" si="22"/>
        <v>0</v>
      </c>
      <c r="BH29" s="4">
        <f t="shared" si="22"/>
        <v>0</v>
      </c>
      <c r="BI29" s="4">
        <f t="shared" si="22"/>
        <v>0</v>
      </c>
      <c r="BJ29" s="4">
        <f t="shared" si="22"/>
        <v>0</v>
      </c>
      <c r="BK29" s="4">
        <f t="shared" si="22"/>
        <v>0</v>
      </c>
      <c r="BL29" s="4">
        <f t="shared" si="22"/>
        <v>0</v>
      </c>
      <c r="BM29" s="4">
        <f t="shared" si="22"/>
        <v>0</v>
      </c>
      <c r="BN29" s="4">
        <f t="shared" si="22"/>
        <v>0</v>
      </c>
      <c r="BO29" s="4"/>
      <c r="BP29" s="4">
        <f t="shared" si="21"/>
        <v>0</v>
      </c>
      <c r="BQ29" s="4">
        <f t="shared" si="19"/>
        <v>0</v>
      </c>
      <c r="BR29" s="4">
        <f t="shared" si="21"/>
        <v>0</v>
      </c>
      <c r="BS29" s="4">
        <f t="shared" si="21"/>
        <v>0</v>
      </c>
      <c r="BT29" s="4">
        <f t="shared" si="21"/>
        <v>0</v>
      </c>
      <c r="BU29" s="4">
        <f t="shared" si="21"/>
        <v>0</v>
      </c>
      <c r="BV29" s="4">
        <f t="shared" si="21"/>
        <v>0</v>
      </c>
      <c r="BW29" s="4"/>
      <c r="BX29" s="4">
        <f t="shared" si="21"/>
        <v>0</v>
      </c>
      <c r="BY29" s="4">
        <f t="shared" si="21"/>
        <v>0</v>
      </c>
      <c r="BZ29" s="32">
        <f t="shared" si="21"/>
        <v>0</v>
      </c>
      <c r="CA29" s="33">
        <f t="shared" si="14"/>
        <v>0</v>
      </c>
      <c r="CB29" s="34">
        <f t="shared" si="14"/>
        <v>0</v>
      </c>
      <c r="CC29" s="35">
        <f t="shared" si="14"/>
        <v>0</v>
      </c>
      <c r="CD29" s="366">
        <f t="shared" si="14"/>
        <v>0</v>
      </c>
    </row>
    <row r="30" spans="1:82" ht="11.25" hidden="1" customHeight="1" thickBot="1" x14ac:dyDescent="0.35">
      <c r="A30" s="134">
        <f>Admin_Budapest!A27</f>
        <v>0</v>
      </c>
      <c r="B30" s="134">
        <f>Admin_Budapest!B27</f>
        <v>0</v>
      </c>
      <c r="C30" s="134">
        <f>Admin_Budapest!C27</f>
        <v>0</v>
      </c>
      <c r="D30" s="134">
        <f>Admin_Budapest!D27</f>
        <v>0</v>
      </c>
      <c r="E30" s="134">
        <f>Admin_Budapest!E27</f>
        <v>0</v>
      </c>
      <c r="F30" s="134">
        <f>Admin_Budapest!F27</f>
        <v>0</v>
      </c>
      <c r="G30" s="134">
        <f>Admin_Budapest!G27</f>
        <v>0</v>
      </c>
      <c r="H30" s="134">
        <f>Admin_Budapest!H27</f>
        <v>0</v>
      </c>
      <c r="I30" s="134">
        <f>Admin_Budapest!I27</f>
        <v>0</v>
      </c>
      <c r="J30" s="134">
        <f>Admin_Budapest!J27</f>
        <v>0</v>
      </c>
      <c r="K30" s="134">
        <f>Admin_Budapest!K27</f>
        <v>0</v>
      </c>
      <c r="L30" s="134">
        <f>Admin_Budapest!L27</f>
        <v>0</v>
      </c>
      <c r="M30" s="134">
        <f>Admin_Budapest!M27</f>
        <v>0</v>
      </c>
      <c r="N30" s="134">
        <f>Admin_Budapest!N27</f>
        <v>0</v>
      </c>
      <c r="O30" s="134">
        <f>Admin_Budapest!O27</f>
        <v>0</v>
      </c>
      <c r="P30" s="134">
        <f>Admin_Budapest!P27</f>
        <v>0</v>
      </c>
      <c r="Q30" s="134">
        <f>Admin_Budapest!Q27</f>
        <v>0</v>
      </c>
      <c r="R30" s="105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238"/>
      <c r="AJ30" s="106"/>
      <c r="AK30" s="106"/>
      <c r="AL30" s="106"/>
      <c r="AM30" s="106"/>
      <c r="AN30" s="238"/>
      <c r="AO30" s="248"/>
      <c r="AP30" s="248"/>
      <c r="AQ30" s="106"/>
      <c r="AR30" s="106"/>
      <c r="AS30" s="106"/>
      <c r="AT30" s="106"/>
      <c r="AU30" s="106"/>
      <c r="AV30" s="106"/>
      <c r="AW30" s="173">
        <f t="shared" si="15"/>
        <v>0</v>
      </c>
      <c r="AX30" s="4">
        <f t="shared" si="22"/>
        <v>0</v>
      </c>
      <c r="AY30" s="4">
        <f t="shared" si="22"/>
        <v>0</v>
      </c>
      <c r="AZ30" s="4">
        <f t="shared" si="22"/>
        <v>0</v>
      </c>
      <c r="BA30" s="4">
        <f t="shared" si="22"/>
        <v>0</v>
      </c>
      <c r="BB30" s="4">
        <f t="shared" si="22"/>
        <v>0</v>
      </c>
      <c r="BC30" s="4">
        <f t="shared" si="22"/>
        <v>0</v>
      </c>
      <c r="BD30" s="4">
        <f t="shared" si="22"/>
        <v>0</v>
      </c>
      <c r="BE30" s="4">
        <f t="shared" si="22"/>
        <v>0</v>
      </c>
      <c r="BF30" s="4">
        <f t="shared" si="22"/>
        <v>0</v>
      </c>
      <c r="BG30" s="4">
        <f t="shared" si="22"/>
        <v>0</v>
      </c>
      <c r="BH30" s="4">
        <f t="shared" si="22"/>
        <v>0</v>
      </c>
      <c r="BI30" s="4">
        <f t="shared" si="22"/>
        <v>0</v>
      </c>
      <c r="BJ30" s="4">
        <f t="shared" si="22"/>
        <v>0</v>
      </c>
      <c r="BK30" s="4">
        <f t="shared" si="22"/>
        <v>0</v>
      </c>
      <c r="BL30" s="4">
        <f t="shared" si="22"/>
        <v>0</v>
      </c>
      <c r="BM30" s="4">
        <f t="shared" si="22"/>
        <v>0</v>
      </c>
      <c r="BN30" s="4">
        <f t="shared" si="22"/>
        <v>0</v>
      </c>
      <c r="BO30" s="4"/>
      <c r="BP30" s="4">
        <f t="shared" si="21"/>
        <v>0</v>
      </c>
      <c r="BQ30" s="4">
        <f t="shared" si="19"/>
        <v>0</v>
      </c>
      <c r="BR30" s="4">
        <f t="shared" si="21"/>
        <v>0</v>
      </c>
      <c r="BS30" s="4">
        <f t="shared" si="21"/>
        <v>0</v>
      </c>
      <c r="BT30" s="4">
        <f t="shared" si="21"/>
        <v>0</v>
      </c>
      <c r="BU30" s="4">
        <f t="shared" si="21"/>
        <v>0</v>
      </c>
      <c r="BV30" s="4">
        <f t="shared" si="21"/>
        <v>0</v>
      </c>
      <c r="BW30" s="4"/>
      <c r="BX30" s="4">
        <f t="shared" si="21"/>
        <v>0</v>
      </c>
      <c r="BY30" s="4">
        <f t="shared" si="21"/>
        <v>0</v>
      </c>
      <c r="BZ30" s="32">
        <f t="shared" si="21"/>
        <v>0</v>
      </c>
      <c r="CA30" s="33">
        <f t="shared" si="14"/>
        <v>0</v>
      </c>
      <c r="CB30" s="34">
        <f t="shared" si="14"/>
        <v>0</v>
      </c>
      <c r="CC30" s="35">
        <f t="shared" si="14"/>
        <v>0</v>
      </c>
      <c r="CD30" s="366">
        <f t="shared" si="14"/>
        <v>0</v>
      </c>
    </row>
    <row r="31" spans="1:82" ht="11.25" hidden="1" customHeight="1" thickBot="1" x14ac:dyDescent="0.35">
      <c r="A31" s="134">
        <f>Admin_Budapest!A28</f>
        <v>0</v>
      </c>
      <c r="B31" s="134">
        <f>Admin_Budapest!B28</f>
        <v>0</v>
      </c>
      <c r="C31" s="134">
        <f>Admin_Budapest!C28</f>
        <v>0</v>
      </c>
      <c r="D31" s="134">
        <f>Admin_Budapest!D28</f>
        <v>0</v>
      </c>
      <c r="E31" s="134">
        <f>Admin_Budapest!E28</f>
        <v>0</v>
      </c>
      <c r="F31" s="134">
        <f>Admin_Budapest!F28</f>
        <v>0</v>
      </c>
      <c r="G31" s="134">
        <f>Admin_Budapest!G28</f>
        <v>0</v>
      </c>
      <c r="H31" s="134">
        <f>Admin_Budapest!H28</f>
        <v>0</v>
      </c>
      <c r="I31" s="134">
        <f>Admin_Budapest!I28</f>
        <v>0</v>
      </c>
      <c r="J31" s="134">
        <f>Admin_Budapest!J28</f>
        <v>0</v>
      </c>
      <c r="K31" s="134">
        <f>Admin_Budapest!K28</f>
        <v>0</v>
      </c>
      <c r="L31" s="134">
        <f>Admin_Budapest!L28</f>
        <v>0</v>
      </c>
      <c r="M31" s="134">
        <f>Admin_Budapest!M28</f>
        <v>0</v>
      </c>
      <c r="N31" s="134">
        <f>Admin_Budapest!N28</f>
        <v>0</v>
      </c>
      <c r="O31" s="134">
        <f>Admin_Budapest!O28</f>
        <v>0</v>
      </c>
      <c r="P31" s="134">
        <f>Admin_Budapest!P28</f>
        <v>0</v>
      </c>
      <c r="Q31" s="134">
        <f>Admin_Budapest!Q28</f>
        <v>0</v>
      </c>
      <c r="R31" s="105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238"/>
      <c r="AJ31" s="106"/>
      <c r="AK31" s="106"/>
      <c r="AL31" s="106"/>
      <c r="AM31" s="106"/>
      <c r="AN31" s="238"/>
      <c r="AO31" s="248"/>
      <c r="AP31" s="248"/>
      <c r="AQ31" s="106"/>
      <c r="AR31" s="106"/>
      <c r="AS31" s="106"/>
      <c r="AT31" s="106"/>
      <c r="AU31" s="106"/>
      <c r="AV31" s="106"/>
      <c r="AW31" s="173">
        <f t="shared" si="15"/>
        <v>0</v>
      </c>
      <c r="AX31" s="4">
        <f t="shared" si="22"/>
        <v>0</v>
      </c>
      <c r="AY31" s="4">
        <f t="shared" si="22"/>
        <v>0</v>
      </c>
      <c r="AZ31" s="4">
        <f t="shared" si="22"/>
        <v>0</v>
      </c>
      <c r="BA31" s="4">
        <f t="shared" si="22"/>
        <v>0</v>
      </c>
      <c r="BB31" s="4">
        <f t="shared" si="22"/>
        <v>0</v>
      </c>
      <c r="BC31" s="4">
        <f t="shared" si="22"/>
        <v>0</v>
      </c>
      <c r="BD31" s="4">
        <f t="shared" si="22"/>
        <v>0</v>
      </c>
      <c r="BE31" s="4">
        <f t="shared" si="22"/>
        <v>0</v>
      </c>
      <c r="BF31" s="4">
        <f t="shared" si="22"/>
        <v>0</v>
      </c>
      <c r="BG31" s="4">
        <f t="shared" si="22"/>
        <v>0</v>
      </c>
      <c r="BH31" s="4">
        <f t="shared" si="22"/>
        <v>0</v>
      </c>
      <c r="BI31" s="4">
        <f t="shared" si="22"/>
        <v>0</v>
      </c>
      <c r="BJ31" s="4">
        <f t="shared" si="22"/>
        <v>0</v>
      </c>
      <c r="BK31" s="4">
        <f t="shared" si="22"/>
        <v>0</v>
      </c>
      <c r="BL31" s="4">
        <f t="shared" si="22"/>
        <v>0</v>
      </c>
      <c r="BM31" s="4">
        <f t="shared" si="22"/>
        <v>0</v>
      </c>
      <c r="BN31" s="4">
        <f t="shared" si="22"/>
        <v>0</v>
      </c>
      <c r="BO31" s="4"/>
      <c r="BP31" s="4">
        <f t="shared" si="21"/>
        <v>0</v>
      </c>
      <c r="BQ31" s="4">
        <f t="shared" si="19"/>
        <v>0</v>
      </c>
      <c r="BR31" s="4">
        <f t="shared" si="21"/>
        <v>0</v>
      </c>
      <c r="BS31" s="4">
        <f t="shared" si="21"/>
        <v>0</v>
      </c>
      <c r="BT31" s="4">
        <f t="shared" si="21"/>
        <v>0</v>
      </c>
      <c r="BU31" s="4">
        <f t="shared" si="21"/>
        <v>0</v>
      </c>
      <c r="BV31" s="4">
        <f t="shared" si="21"/>
        <v>0</v>
      </c>
      <c r="BW31" s="4"/>
      <c r="BX31" s="4">
        <f t="shared" si="21"/>
        <v>0</v>
      </c>
      <c r="BY31" s="4">
        <f t="shared" si="21"/>
        <v>0</v>
      </c>
      <c r="BZ31" s="32">
        <f t="shared" si="21"/>
        <v>0</v>
      </c>
      <c r="CA31" s="33">
        <f t="shared" si="14"/>
        <v>0</v>
      </c>
      <c r="CB31" s="34">
        <f t="shared" si="14"/>
        <v>0</v>
      </c>
      <c r="CC31" s="35">
        <f t="shared" si="14"/>
        <v>0</v>
      </c>
      <c r="CD31" s="366">
        <f t="shared" si="14"/>
        <v>0</v>
      </c>
    </row>
    <row r="32" spans="1:82" ht="11.25" hidden="1" customHeight="1" thickBot="1" x14ac:dyDescent="0.35">
      <c r="A32" s="134">
        <f>Admin_Budapest!A29</f>
        <v>0</v>
      </c>
      <c r="B32" s="134">
        <f>Admin_Budapest!B29</f>
        <v>0</v>
      </c>
      <c r="C32" s="134">
        <f>Admin_Budapest!C29</f>
        <v>0</v>
      </c>
      <c r="D32" s="134">
        <f>Admin_Budapest!D29</f>
        <v>0</v>
      </c>
      <c r="E32" s="134">
        <f>Admin_Budapest!E29</f>
        <v>0</v>
      </c>
      <c r="F32" s="134">
        <f>Admin_Budapest!F29</f>
        <v>0</v>
      </c>
      <c r="G32" s="134">
        <f>Admin_Budapest!G29</f>
        <v>0</v>
      </c>
      <c r="H32" s="134">
        <f>Admin_Budapest!H29</f>
        <v>0</v>
      </c>
      <c r="I32" s="134">
        <f>Admin_Budapest!I29</f>
        <v>0</v>
      </c>
      <c r="J32" s="134">
        <f>Admin_Budapest!J29</f>
        <v>0</v>
      </c>
      <c r="K32" s="134">
        <f>Admin_Budapest!K29</f>
        <v>0</v>
      </c>
      <c r="L32" s="134">
        <f>Admin_Budapest!L29</f>
        <v>0</v>
      </c>
      <c r="M32" s="134">
        <f>Admin_Budapest!M29</f>
        <v>0</v>
      </c>
      <c r="N32" s="134">
        <f>Admin_Budapest!N29</f>
        <v>0</v>
      </c>
      <c r="O32" s="134">
        <f>Admin_Budapest!O29</f>
        <v>0</v>
      </c>
      <c r="P32" s="134">
        <f>Admin_Budapest!P29</f>
        <v>0</v>
      </c>
      <c r="Q32" s="134">
        <f>Admin_Budapest!Q29</f>
        <v>0</v>
      </c>
      <c r="R32" s="105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238"/>
      <c r="AJ32" s="106"/>
      <c r="AK32" s="106"/>
      <c r="AL32" s="106"/>
      <c r="AM32" s="106"/>
      <c r="AN32" s="238"/>
      <c r="AO32" s="248"/>
      <c r="AP32" s="248"/>
      <c r="AQ32" s="106"/>
      <c r="AR32" s="106"/>
      <c r="AS32" s="106"/>
      <c r="AT32" s="106"/>
      <c r="AU32" s="106"/>
      <c r="AV32" s="106"/>
      <c r="AW32" s="173">
        <f t="shared" si="15"/>
        <v>0</v>
      </c>
      <c r="AX32" s="4">
        <f t="shared" si="22"/>
        <v>0</v>
      </c>
      <c r="AY32" s="4">
        <f t="shared" si="22"/>
        <v>0</v>
      </c>
      <c r="AZ32" s="4">
        <f t="shared" si="22"/>
        <v>0</v>
      </c>
      <c r="BA32" s="4">
        <f t="shared" si="22"/>
        <v>0</v>
      </c>
      <c r="BB32" s="4">
        <f t="shared" si="22"/>
        <v>0</v>
      </c>
      <c r="BC32" s="4">
        <f t="shared" si="22"/>
        <v>0</v>
      </c>
      <c r="BD32" s="4">
        <f t="shared" si="22"/>
        <v>0</v>
      </c>
      <c r="BE32" s="4">
        <f t="shared" si="22"/>
        <v>0</v>
      </c>
      <c r="BF32" s="4">
        <f t="shared" si="22"/>
        <v>0</v>
      </c>
      <c r="BG32" s="4">
        <f t="shared" si="22"/>
        <v>0</v>
      </c>
      <c r="BH32" s="4">
        <f t="shared" si="22"/>
        <v>0</v>
      </c>
      <c r="BI32" s="4">
        <f t="shared" si="22"/>
        <v>0</v>
      </c>
      <c r="BJ32" s="4">
        <f t="shared" si="22"/>
        <v>0</v>
      </c>
      <c r="BK32" s="4">
        <f t="shared" si="22"/>
        <v>0</v>
      </c>
      <c r="BL32" s="4">
        <f t="shared" si="22"/>
        <v>0</v>
      </c>
      <c r="BM32" s="4">
        <f t="shared" si="22"/>
        <v>0</v>
      </c>
      <c r="BN32" s="4">
        <f t="shared" si="22"/>
        <v>0</v>
      </c>
      <c r="BO32" s="4"/>
      <c r="BP32" s="4">
        <f t="shared" si="21"/>
        <v>0</v>
      </c>
      <c r="BQ32" s="4">
        <f t="shared" si="19"/>
        <v>0</v>
      </c>
      <c r="BR32" s="4">
        <f t="shared" si="21"/>
        <v>0</v>
      </c>
      <c r="BS32" s="4">
        <f t="shared" si="21"/>
        <v>0</v>
      </c>
      <c r="BT32" s="4">
        <f t="shared" si="21"/>
        <v>0</v>
      </c>
      <c r="BU32" s="4">
        <f t="shared" si="21"/>
        <v>0</v>
      </c>
      <c r="BV32" s="4">
        <f t="shared" si="21"/>
        <v>0</v>
      </c>
      <c r="BW32" s="4"/>
      <c r="BX32" s="4">
        <f t="shared" si="21"/>
        <v>0</v>
      </c>
      <c r="BY32" s="4">
        <f t="shared" si="21"/>
        <v>0</v>
      </c>
      <c r="BZ32" s="32">
        <f t="shared" si="21"/>
        <v>0</v>
      </c>
      <c r="CA32" s="33">
        <f t="shared" si="14"/>
        <v>0</v>
      </c>
      <c r="CB32" s="34">
        <f t="shared" si="14"/>
        <v>0</v>
      </c>
      <c r="CC32" s="35">
        <f t="shared" si="14"/>
        <v>0</v>
      </c>
      <c r="CD32" s="366">
        <f t="shared" si="14"/>
        <v>0</v>
      </c>
    </row>
    <row r="33" spans="1:82" ht="11.25" hidden="1" customHeight="1" thickBot="1" x14ac:dyDescent="0.35">
      <c r="A33" s="134">
        <f>Admin_Budapest!A30</f>
        <v>0</v>
      </c>
      <c r="B33" s="134">
        <f>Admin_Budapest!B30</f>
        <v>0</v>
      </c>
      <c r="C33" s="134">
        <f>Admin_Budapest!C30</f>
        <v>0</v>
      </c>
      <c r="D33" s="134">
        <f>Admin_Budapest!D30</f>
        <v>0</v>
      </c>
      <c r="E33" s="134">
        <f>Admin_Budapest!E30</f>
        <v>0</v>
      </c>
      <c r="F33" s="134">
        <f>Admin_Budapest!F30</f>
        <v>0</v>
      </c>
      <c r="G33" s="134">
        <f>Admin_Budapest!G30</f>
        <v>0</v>
      </c>
      <c r="H33" s="134">
        <f>Admin_Budapest!H30</f>
        <v>0</v>
      </c>
      <c r="I33" s="134">
        <f>Admin_Budapest!I30</f>
        <v>0</v>
      </c>
      <c r="J33" s="134">
        <f>Admin_Budapest!J30</f>
        <v>0</v>
      </c>
      <c r="K33" s="134">
        <f>Admin_Budapest!K30</f>
        <v>0</v>
      </c>
      <c r="L33" s="134">
        <f>Admin_Budapest!L30</f>
        <v>0</v>
      </c>
      <c r="M33" s="134">
        <f>Admin_Budapest!M30</f>
        <v>0</v>
      </c>
      <c r="N33" s="134">
        <f>Admin_Budapest!N30</f>
        <v>0</v>
      </c>
      <c r="O33" s="134">
        <f>Admin_Budapest!O30</f>
        <v>0</v>
      </c>
      <c r="P33" s="134">
        <f>Admin_Budapest!P30</f>
        <v>0</v>
      </c>
      <c r="Q33" s="134">
        <f>Admin_Budapest!Q30</f>
        <v>0</v>
      </c>
      <c r="R33" s="105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238"/>
      <c r="AJ33" s="106"/>
      <c r="AK33" s="106"/>
      <c r="AL33" s="106"/>
      <c r="AM33" s="106"/>
      <c r="AN33" s="501"/>
      <c r="AO33" s="248"/>
      <c r="AP33" s="248"/>
      <c r="AQ33" s="106"/>
      <c r="AR33" s="106"/>
      <c r="AS33" s="106"/>
      <c r="AT33" s="106"/>
      <c r="AU33" s="106"/>
      <c r="AV33" s="106"/>
      <c r="AW33" s="173">
        <f t="shared" si="15"/>
        <v>0</v>
      </c>
      <c r="AX33" s="4">
        <f t="shared" si="22"/>
        <v>0</v>
      </c>
      <c r="AY33" s="4">
        <f t="shared" si="22"/>
        <v>0</v>
      </c>
      <c r="AZ33" s="4">
        <f t="shared" si="22"/>
        <v>0</v>
      </c>
      <c r="BA33" s="4">
        <f t="shared" si="22"/>
        <v>0</v>
      </c>
      <c r="BB33" s="4">
        <f t="shared" si="22"/>
        <v>0</v>
      </c>
      <c r="BC33" s="4">
        <f t="shared" si="22"/>
        <v>0</v>
      </c>
      <c r="BD33" s="4">
        <f t="shared" si="22"/>
        <v>0</v>
      </c>
      <c r="BE33" s="4">
        <f t="shared" si="22"/>
        <v>0</v>
      </c>
      <c r="BF33" s="4">
        <f t="shared" si="22"/>
        <v>0</v>
      </c>
      <c r="BG33" s="4">
        <f t="shared" si="22"/>
        <v>0</v>
      </c>
      <c r="BH33" s="4">
        <f t="shared" si="22"/>
        <v>0</v>
      </c>
      <c r="BI33" s="4">
        <f t="shared" si="22"/>
        <v>0</v>
      </c>
      <c r="BJ33" s="4">
        <f t="shared" si="22"/>
        <v>0</v>
      </c>
      <c r="BK33" s="4">
        <f t="shared" si="22"/>
        <v>0</v>
      </c>
      <c r="BL33" s="4">
        <f t="shared" si="22"/>
        <v>0</v>
      </c>
      <c r="BM33" s="4">
        <f t="shared" si="22"/>
        <v>0</v>
      </c>
      <c r="BN33" s="4">
        <f t="shared" si="22"/>
        <v>0</v>
      </c>
      <c r="BO33" s="4"/>
      <c r="BP33" s="4">
        <f t="shared" si="21"/>
        <v>0</v>
      </c>
      <c r="BQ33" s="4">
        <f t="shared" si="19"/>
        <v>0</v>
      </c>
      <c r="BR33" s="4">
        <f t="shared" si="21"/>
        <v>0</v>
      </c>
      <c r="BS33" s="4">
        <f t="shared" si="21"/>
        <v>0</v>
      </c>
      <c r="BT33" s="4">
        <f t="shared" si="21"/>
        <v>0</v>
      </c>
      <c r="BU33" s="4">
        <f t="shared" si="21"/>
        <v>0</v>
      </c>
      <c r="BV33" s="4">
        <f t="shared" si="21"/>
        <v>0</v>
      </c>
      <c r="BW33" s="4"/>
      <c r="BX33" s="4">
        <f t="shared" si="21"/>
        <v>0</v>
      </c>
      <c r="BY33" s="4">
        <f t="shared" si="21"/>
        <v>0</v>
      </c>
      <c r="BZ33" s="32">
        <f t="shared" si="21"/>
        <v>0</v>
      </c>
      <c r="CA33" s="33">
        <f t="shared" si="14"/>
        <v>0</v>
      </c>
      <c r="CB33" s="34">
        <f t="shared" si="14"/>
        <v>0</v>
      </c>
      <c r="CC33" s="35">
        <f t="shared" si="14"/>
        <v>0</v>
      </c>
      <c r="CD33" s="366">
        <f t="shared" si="14"/>
        <v>0</v>
      </c>
    </row>
    <row r="34" spans="1:82" ht="11.25" hidden="1" customHeight="1" thickBot="1" x14ac:dyDescent="0.35">
      <c r="A34" s="134">
        <f>Admin_Budapest!A31</f>
        <v>0</v>
      </c>
      <c r="B34" s="134">
        <f>Admin_Budapest!B31</f>
        <v>0</v>
      </c>
      <c r="C34" s="134">
        <f>Admin_Budapest!C31</f>
        <v>0</v>
      </c>
      <c r="D34" s="134">
        <f>Admin_Budapest!D31</f>
        <v>0</v>
      </c>
      <c r="E34" s="134">
        <f>Admin_Budapest!E31</f>
        <v>0</v>
      </c>
      <c r="F34" s="134">
        <f>Admin_Budapest!F31</f>
        <v>0</v>
      </c>
      <c r="G34" s="134">
        <f>Admin_Budapest!G31</f>
        <v>0</v>
      </c>
      <c r="H34" s="134">
        <f>Admin_Budapest!H31</f>
        <v>0</v>
      </c>
      <c r="I34" s="134">
        <f>Admin_Budapest!I31</f>
        <v>0</v>
      </c>
      <c r="J34" s="134">
        <f>Admin_Budapest!J31</f>
        <v>0</v>
      </c>
      <c r="K34" s="134">
        <f>Admin_Budapest!K31</f>
        <v>0</v>
      </c>
      <c r="L34" s="134">
        <f>Admin_Budapest!L31</f>
        <v>0</v>
      </c>
      <c r="M34" s="134">
        <f>Admin_Budapest!M31</f>
        <v>0</v>
      </c>
      <c r="N34" s="134">
        <f>Admin_Budapest!N31</f>
        <v>0</v>
      </c>
      <c r="O34" s="134">
        <f>Admin_Budapest!O31</f>
        <v>0</v>
      </c>
      <c r="P34" s="134">
        <f>Admin_Budapest!P31</f>
        <v>0</v>
      </c>
      <c r="Q34" s="134">
        <f>Admin_Budapest!Q31</f>
        <v>0</v>
      </c>
      <c r="R34" s="105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238"/>
      <c r="AJ34" s="106"/>
      <c r="AK34" s="106"/>
      <c r="AL34" s="106"/>
      <c r="AM34" s="106"/>
      <c r="AN34" s="238"/>
      <c r="AO34" s="248"/>
      <c r="AP34" s="248"/>
      <c r="AQ34" s="106"/>
      <c r="AR34" s="106"/>
      <c r="AS34" s="106"/>
      <c r="AT34" s="106"/>
      <c r="AU34" s="106"/>
      <c r="AV34" s="106"/>
      <c r="AW34" s="173">
        <f t="shared" si="15"/>
        <v>0</v>
      </c>
      <c r="AX34" s="4">
        <f t="shared" si="22"/>
        <v>0</v>
      </c>
      <c r="AY34" s="4">
        <f t="shared" si="22"/>
        <v>0</v>
      </c>
      <c r="AZ34" s="4">
        <f t="shared" si="22"/>
        <v>0</v>
      </c>
      <c r="BA34" s="4">
        <f t="shared" si="22"/>
        <v>0</v>
      </c>
      <c r="BB34" s="4">
        <f t="shared" si="22"/>
        <v>0</v>
      </c>
      <c r="BC34" s="4">
        <f t="shared" si="22"/>
        <v>0</v>
      </c>
      <c r="BD34" s="4">
        <f t="shared" si="22"/>
        <v>0</v>
      </c>
      <c r="BE34" s="4">
        <f t="shared" si="22"/>
        <v>0</v>
      </c>
      <c r="BF34" s="4">
        <f t="shared" si="22"/>
        <v>0</v>
      </c>
      <c r="BG34" s="4">
        <f t="shared" si="22"/>
        <v>0</v>
      </c>
      <c r="BH34" s="4">
        <f t="shared" si="22"/>
        <v>0</v>
      </c>
      <c r="BI34" s="4">
        <f t="shared" si="22"/>
        <v>0</v>
      </c>
      <c r="BJ34" s="4">
        <f t="shared" si="22"/>
        <v>0</v>
      </c>
      <c r="BK34" s="4">
        <f t="shared" si="22"/>
        <v>0</v>
      </c>
      <c r="BL34" s="4">
        <f t="shared" si="22"/>
        <v>0</v>
      </c>
      <c r="BM34" s="4">
        <f t="shared" si="22"/>
        <v>0</v>
      </c>
      <c r="BN34" s="4">
        <f t="shared" si="22"/>
        <v>0</v>
      </c>
      <c r="BO34" s="4"/>
      <c r="BP34" s="4">
        <f t="shared" si="21"/>
        <v>0</v>
      </c>
      <c r="BQ34" s="4">
        <f t="shared" si="19"/>
        <v>0</v>
      </c>
      <c r="BR34" s="4">
        <f t="shared" si="21"/>
        <v>0</v>
      </c>
      <c r="BS34" s="4">
        <f t="shared" si="21"/>
        <v>0</v>
      </c>
      <c r="BT34" s="4">
        <f t="shared" si="21"/>
        <v>0</v>
      </c>
      <c r="BU34" s="4">
        <f t="shared" si="21"/>
        <v>0</v>
      </c>
      <c r="BV34" s="4">
        <f t="shared" si="21"/>
        <v>0</v>
      </c>
      <c r="BW34" s="4"/>
      <c r="BX34" s="4">
        <f t="shared" si="21"/>
        <v>0</v>
      </c>
      <c r="BY34" s="4">
        <f t="shared" si="21"/>
        <v>0</v>
      </c>
      <c r="BZ34" s="32">
        <f t="shared" si="21"/>
        <v>0</v>
      </c>
      <c r="CA34" s="33">
        <f t="shared" ref="CA34:CD59" si="23">COUNTIF($R34:$AV34,CA$4)</f>
        <v>0</v>
      </c>
      <c r="CB34" s="34">
        <f t="shared" si="23"/>
        <v>0</v>
      </c>
      <c r="CC34" s="35">
        <f t="shared" si="23"/>
        <v>0</v>
      </c>
      <c r="CD34" s="366">
        <f t="shared" si="23"/>
        <v>0</v>
      </c>
    </row>
    <row r="35" spans="1:82" ht="11.25" hidden="1" customHeight="1" thickBot="1" x14ac:dyDescent="0.35">
      <c r="A35" s="134">
        <f>Admin_Budapest!A32</f>
        <v>0</v>
      </c>
      <c r="B35" s="134">
        <f>Admin_Budapest!B32</f>
        <v>0</v>
      </c>
      <c r="C35" s="134">
        <f>Admin_Budapest!C32</f>
        <v>0</v>
      </c>
      <c r="D35" s="134">
        <f>Admin_Budapest!D32</f>
        <v>0</v>
      </c>
      <c r="E35" s="134">
        <f>Admin_Budapest!E32</f>
        <v>0</v>
      </c>
      <c r="F35" s="134">
        <f>Admin_Budapest!F32</f>
        <v>0</v>
      </c>
      <c r="G35" s="134">
        <f>Admin_Budapest!G32</f>
        <v>0</v>
      </c>
      <c r="H35" s="134">
        <f>Admin_Budapest!H32</f>
        <v>0</v>
      </c>
      <c r="I35" s="134">
        <f>Admin_Budapest!I32</f>
        <v>0</v>
      </c>
      <c r="J35" s="134">
        <f>Admin_Budapest!J32</f>
        <v>0</v>
      </c>
      <c r="K35" s="134">
        <f>Admin_Budapest!K32</f>
        <v>0</v>
      </c>
      <c r="L35" s="134">
        <f>Admin_Budapest!L32</f>
        <v>0</v>
      </c>
      <c r="M35" s="134">
        <f>Admin_Budapest!M32</f>
        <v>0</v>
      </c>
      <c r="N35" s="134">
        <f>Admin_Budapest!N32</f>
        <v>0</v>
      </c>
      <c r="O35" s="134">
        <f>Admin_Budapest!O32</f>
        <v>0</v>
      </c>
      <c r="P35" s="134">
        <f>Admin_Budapest!P32</f>
        <v>0</v>
      </c>
      <c r="Q35" s="134">
        <f>Admin_Budapest!Q32</f>
        <v>0</v>
      </c>
      <c r="R35" s="105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73">
        <f t="shared" si="15"/>
        <v>0</v>
      </c>
      <c r="AX35" s="4">
        <f t="shared" si="22"/>
        <v>0</v>
      </c>
      <c r="AY35" s="4">
        <f t="shared" si="22"/>
        <v>0</v>
      </c>
      <c r="AZ35" s="4">
        <f t="shared" si="22"/>
        <v>0</v>
      </c>
      <c r="BA35" s="4">
        <f t="shared" si="22"/>
        <v>0</v>
      </c>
      <c r="BB35" s="4">
        <f t="shared" si="22"/>
        <v>0</v>
      </c>
      <c r="BC35" s="4">
        <f t="shared" si="22"/>
        <v>0</v>
      </c>
      <c r="BD35" s="4">
        <f t="shared" si="22"/>
        <v>0</v>
      </c>
      <c r="BE35" s="4">
        <f t="shared" si="22"/>
        <v>0</v>
      </c>
      <c r="BF35" s="4">
        <f t="shared" si="22"/>
        <v>0</v>
      </c>
      <c r="BG35" s="4">
        <f t="shared" si="22"/>
        <v>0</v>
      </c>
      <c r="BH35" s="4">
        <f t="shared" si="22"/>
        <v>0</v>
      </c>
      <c r="BI35" s="4">
        <f t="shared" si="22"/>
        <v>0</v>
      </c>
      <c r="BJ35" s="4">
        <f t="shared" si="22"/>
        <v>0</v>
      </c>
      <c r="BK35" s="4">
        <f t="shared" si="22"/>
        <v>0</v>
      </c>
      <c r="BL35" s="4">
        <f t="shared" si="22"/>
        <v>0</v>
      </c>
      <c r="BM35" s="4">
        <f t="shared" si="22"/>
        <v>0</v>
      </c>
      <c r="BN35" s="4">
        <f t="shared" si="22"/>
        <v>0</v>
      </c>
      <c r="BO35" s="4"/>
      <c r="BP35" s="4">
        <f t="shared" si="21"/>
        <v>0</v>
      </c>
      <c r="BQ35" s="4">
        <f t="shared" si="19"/>
        <v>0</v>
      </c>
      <c r="BR35" s="4">
        <f t="shared" si="21"/>
        <v>0</v>
      </c>
      <c r="BS35" s="4">
        <f t="shared" si="21"/>
        <v>0</v>
      </c>
      <c r="BT35" s="4">
        <f t="shared" si="21"/>
        <v>0</v>
      </c>
      <c r="BU35" s="4">
        <f t="shared" si="21"/>
        <v>0</v>
      </c>
      <c r="BV35" s="4">
        <f t="shared" si="21"/>
        <v>0</v>
      </c>
      <c r="BW35" s="4"/>
      <c r="BX35" s="4">
        <f t="shared" si="21"/>
        <v>0</v>
      </c>
      <c r="BY35" s="4">
        <f t="shared" si="21"/>
        <v>0</v>
      </c>
      <c r="BZ35" s="32">
        <f t="shared" si="21"/>
        <v>0</v>
      </c>
      <c r="CA35" s="33">
        <f t="shared" si="23"/>
        <v>0</v>
      </c>
      <c r="CB35" s="34">
        <f t="shared" si="23"/>
        <v>0</v>
      </c>
      <c r="CC35" s="35">
        <f t="shared" si="23"/>
        <v>0</v>
      </c>
      <c r="CD35" s="366">
        <f t="shared" si="23"/>
        <v>0</v>
      </c>
    </row>
    <row r="36" spans="1:82" ht="11.25" hidden="1" customHeight="1" thickBot="1" x14ac:dyDescent="0.35">
      <c r="A36" s="134">
        <f>Admin_Budapest!A33</f>
        <v>0</v>
      </c>
      <c r="B36" s="134">
        <f>Admin_Budapest!B33</f>
        <v>0</v>
      </c>
      <c r="C36" s="134">
        <f>Admin_Budapest!C33</f>
        <v>0</v>
      </c>
      <c r="D36" s="134">
        <f>Admin_Budapest!D33</f>
        <v>0</v>
      </c>
      <c r="E36" s="134">
        <f>Admin_Budapest!E33</f>
        <v>0</v>
      </c>
      <c r="F36" s="134">
        <f>Admin_Budapest!F33</f>
        <v>0</v>
      </c>
      <c r="G36" s="134">
        <f>Admin_Budapest!G33</f>
        <v>0</v>
      </c>
      <c r="H36" s="134">
        <f>Admin_Budapest!H33</f>
        <v>0</v>
      </c>
      <c r="I36" s="134">
        <f>Admin_Budapest!I33</f>
        <v>0</v>
      </c>
      <c r="J36" s="134">
        <f>Admin_Budapest!J33</f>
        <v>0</v>
      </c>
      <c r="K36" s="134">
        <f>Admin_Budapest!K33</f>
        <v>0</v>
      </c>
      <c r="L36" s="134">
        <f>Admin_Budapest!L33</f>
        <v>0</v>
      </c>
      <c r="M36" s="134">
        <f>Admin_Budapest!M33</f>
        <v>0</v>
      </c>
      <c r="N36" s="134">
        <f>Admin_Budapest!N33</f>
        <v>0</v>
      </c>
      <c r="O36" s="134">
        <f>Admin_Budapest!O33</f>
        <v>0</v>
      </c>
      <c r="P36" s="134">
        <f>Admin_Budapest!P33</f>
        <v>0</v>
      </c>
      <c r="Q36" s="134">
        <f>Admin_Budapest!Q33</f>
        <v>0</v>
      </c>
      <c r="R36" s="105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73">
        <f t="shared" si="15"/>
        <v>0</v>
      </c>
      <c r="AX36" s="4">
        <f t="shared" si="22"/>
        <v>0</v>
      </c>
      <c r="AY36" s="4">
        <f t="shared" si="22"/>
        <v>0</v>
      </c>
      <c r="AZ36" s="4">
        <f t="shared" si="22"/>
        <v>0</v>
      </c>
      <c r="BA36" s="4">
        <f t="shared" si="22"/>
        <v>0</v>
      </c>
      <c r="BB36" s="4">
        <f t="shared" si="22"/>
        <v>0</v>
      </c>
      <c r="BC36" s="4">
        <f t="shared" si="22"/>
        <v>0</v>
      </c>
      <c r="BD36" s="4">
        <f t="shared" si="22"/>
        <v>0</v>
      </c>
      <c r="BE36" s="4">
        <f t="shared" si="22"/>
        <v>0</v>
      </c>
      <c r="BF36" s="4">
        <f t="shared" si="22"/>
        <v>0</v>
      </c>
      <c r="BG36" s="4">
        <f t="shared" si="22"/>
        <v>0</v>
      </c>
      <c r="BH36" s="4">
        <f t="shared" si="22"/>
        <v>0</v>
      </c>
      <c r="BI36" s="4">
        <f t="shared" si="22"/>
        <v>0</v>
      </c>
      <c r="BJ36" s="4">
        <f t="shared" si="22"/>
        <v>0</v>
      </c>
      <c r="BK36" s="4">
        <f t="shared" si="22"/>
        <v>0</v>
      </c>
      <c r="BL36" s="4">
        <f t="shared" si="22"/>
        <v>0</v>
      </c>
      <c r="BM36" s="4">
        <f t="shared" si="22"/>
        <v>0</v>
      </c>
      <c r="BN36" s="4">
        <f t="shared" si="22"/>
        <v>0</v>
      </c>
      <c r="BO36" s="4"/>
      <c r="BP36" s="4">
        <f t="shared" si="21"/>
        <v>0</v>
      </c>
      <c r="BQ36" s="4">
        <f t="shared" si="19"/>
        <v>0</v>
      </c>
      <c r="BR36" s="4">
        <f t="shared" si="21"/>
        <v>0</v>
      </c>
      <c r="BS36" s="4">
        <f t="shared" si="21"/>
        <v>0</v>
      </c>
      <c r="BT36" s="4">
        <f t="shared" si="21"/>
        <v>0</v>
      </c>
      <c r="BU36" s="4">
        <f t="shared" si="21"/>
        <v>0</v>
      </c>
      <c r="BV36" s="4">
        <f t="shared" si="21"/>
        <v>0</v>
      </c>
      <c r="BW36" s="4"/>
      <c r="BX36" s="4">
        <f t="shared" si="21"/>
        <v>0</v>
      </c>
      <c r="BY36" s="4">
        <f t="shared" si="21"/>
        <v>0</v>
      </c>
      <c r="BZ36" s="32">
        <f t="shared" si="21"/>
        <v>0</v>
      </c>
      <c r="CA36" s="33">
        <f t="shared" si="23"/>
        <v>0</v>
      </c>
      <c r="CB36" s="34">
        <f t="shared" si="23"/>
        <v>0</v>
      </c>
      <c r="CC36" s="35">
        <f t="shared" si="23"/>
        <v>0</v>
      </c>
      <c r="CD36" s="366">
        <f t="shared" si="23"/>
        <v>0</v>
      </c>
    </row>
    <row r="37" spans="1:82" ht="11.25" hidden="1" customHeight="1" thickBot="1" x14ac:dyDescent="0.35">
      <c r="A37" s="134">
        <f>Admin_Budapest!A34</f>
        <v>0</v>
      </c>
      <c r="B37" s="134">
        <f>Admin_Budapest!B34</f>
        <v>0</v>
      </c>
      <c r="C37" s="134">
        <f>Admin_Budapest!C34</f>
        <v>0</v>
      </c>
      <c r="D37" s="134">
        <f>Admin_Budapest!D34</f>
        <v>0</v>
      </c>
      <c r="E37" s="134">
        <f>Admin_Budapest!E34</f>
        <v>0</v>
      </c>
      <c r="F37" s="134">
        <f>Admin_Budapest!F34</f>
        <v>0</v>
      </c>
      <c r="G37" s="134">
        <f>Admin_Budapest!G34</f>
        <v>0</v>
      </c>
      <c r="H37" s="134">
        <f>Admin_Budapest!H34</f>
        <v>0</v>
      </c>
      <c r="I37" s="134">
        <f>Admin_Budapest!I34</f>
        <v>0</v>
      </c>
      <c r="J37" s="134">
        <f>Admin_Budapest!J34</f>
        <v>0</v>
      </c>
      <c r="K37" s="134">
        <f>Admin_Budapest!K34</f>
        <v>0</v>
      </c>
      <c r="L37" s="134">
        <f>Admin_Budapest!L34</f>
        <v>0</v>
      </c>
      <c r="M37" s="134">
        <f>Admin_Budapest!M34</f>
        <v>0</v>
      </c>
      <c r="N37" s="134">
        <f>Admin_Budapest!N34</f>
        <v>0</v>
      </c>
      <c r="O37" s="134">
        <f>Admin_Budapest!O34</f>
        <v>0</v>
      </c>
      <c r="P37" s="134">
        <f>Admin_Budapest!P34</f>
        <v>0</v>
      </c>
      <c r="Q37" s="134">
        <f>Admin_Budapest!Q34</f>
        <v>0</v>
      </c>
      <c r="R37" s="105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73">
        <f t="shared" si="15"/>
        <v>0</v>
      </c>
      <c r="AX37" s="4">
        <f t="shared" si="22"/>
        <v>0</v>
      </c>
      <c r="AY37" s="4">
        <f t="shared" si="22"/>
        <v>0</v>
      </c>
      <c r="AZ37" s="4">
        <f t="shared" si="22"/>
        <v>0</v>
      </c>
      <c r="BA37" s="4">
        <f t="shared" si="22"/>
        <v>0</v>
      </c>
      <c r="BB37" s="4">
        <f t="shared" si="22"/>
        <v>0</v>
      </c>
      <c r="BC37" s="4">
        <f t="shared" si="22"/>
        <v>0</v>
      </c>
      <c r="BD37" s="4">
        <f t="shared" si="22"/>
        <v>0</v>
      </c>
      <c r="BE37" s="4">
        <f t="shared" si="22"/>
        <v>0</v>
      </c>
      <c r="BF37" s="4">
        <f t="shared" si="22"/>
        <v>0</v>
      </c>
      <c r="BG37" s="4">
        <f t="shared" si="22"/>
        <v>0</v>
      </c>
      <c r="BH37" s="4">
        <f t="shared" si="22"/>
        <v>0</v>
      </c>
      <c r="BI37" s="4">
        <f t="shared" si="22"/>
        <v>0</v>
      </c>
      <c r="BJ37" s="4">
        <f t="shared" si="22"/>
        <v>0</v>
      </c>
      <c r="BK37" s="4">
        <f t="shared" si="22"/>
        <v>0</v>
      </c>
      <c r="BL37" s="4">
        <f t="shared" si="22"/>
        <v>0</v>
      </c>
      <c r="BM37" s="4">
        <f t="shared" si="22"/>
        <v>0</v>
      </c>
      <c r="BN37" s="4">
        <f t="shared" si="22"/>
        <v>0</v>
      </c>
      <c r="BO37" s="4"/>
      <c r="BP37" s="4">
        <f t="shared" si="21"/>
        <v>0</v>
      </c>
      <c r="BQ37" s="4">
        <f t="shared" si="19"/>
        <v>0</v>
      </c>
      <c r="BR37" s="4">
        <f t="shared" si="21"/>
        <v>0</v>
      </c>
      <c r="BS37" s="4">
        <f t="shared" si="21"/>
        <v>0</v>
      </c>
      <c r="BT37" s="4">
        <f t="shared" si="21"/>
        <v>0</v>
      </c>
      <c r="BU37" s="4">
        <f t="shared" si="21"/>
        <v>0</v>
      </c>
      <c r="BV37" s="4">
        <f t="shared" si="21"/>
        <v>0</v>
      </c>
      <c r="BW37" s="4"/>
      <c r="BX37" s="4">
        <f t="shared" si="21"/>
        <v>0</v>
      </c>
      <c r="BY37" s="4">
        <f t="shared" si="21"/>
        <v>0</v>
      </c>
      <c r="BZ37" s="32">
        <f t="shared" si="21"/>
        <v>0</v>
      </c>
      <c r="CA37" s="33">
        <f t="shared" si="23"/>
        <v>0</v>
      </c>
      <c r="CB37" s="34">
        <f t="shared" si="23"/>
        <v>0</v>
      </c>
      <c r="CC37" s="35">
        <f t="shared" si="23"/>
        <v>0</v>
      </c>
      <c r="CD37" s="366">
        <f t="shared" si="23"/>
        <v>0</v>
      </c>
    </row>
    <row r="38" spans="1:82" ht="11.25" hidden="1" customHeight="1" thickBot="1" x14ac:dyDescent="0.35">
      <c r="A38" s="134">
        <f>Admin_Budapest!A35</f>
        <v>0</v>
      </c>
      <c r="B38" s="134">
        <f>Admin_Budapest!B35</f>
        <v>0</v>
      </c>
      <c r="C38" s="134">
        <f>Admin_Budapest!C35</f>
        <v>0</v>
      </c>
      <c r="D38" s="134">
        <f>Admin_Budapest!D35</f>
        <v>0</v>
      </c>
      <c r="E38" s="134">
        <f>Admin_Budapest!E35</f>
        <v>0</v>
      </c>
      <c r="F38" s="134">
        <f>Admin_Budapest!F35</f>
        <v>0</v>
      </c>
      <c r="G38" s="134">
        <f>Admin_Budapest!G35</f>
        <v>0</v>
      </c>
      <c r="H38" s="134">
        <f>Admin_Budapest!H35</f>
        <v>0</v>
      </c>
      <c r="I38" s="134">
        <f>Admin_Budapest!I35</f>
        <v>0</v>
      </c>
      <c r="J38" s="134">
        <f>Admin_Budapest!J35</f>
        <v>0</v>
      </c>
      <c r="K38" s="134">
        <f>Admin_Budapest!K35</f>
        <v>0</v>
      </c>
      <c r="L38" s="134">
        <f>Admin_Budapest!L35</f>
        <v>0</v>
      </c>
      <c r="M38" s="134">
        <f>Admin_Budapest!M35</f>
        <v>0</v>
      </c>
      <c r="N38" s="134">
        <f>Admin_Budapest!N35</f>
        <v>0</v>
      </c>
      <c r="O38" s="134">
        <f>Admin_Budapest!O35</f>
        <v>0</v>
      </c>
      <c r="P38" s="134">
        <f>Admin_Budapest!P35</f>
        <v>0</v>
      </c>
      <c r="Q38" s="134">
        <f>Admin_Budapest!Q35</f>
        <v>0</v>
      </c>
      <c r="R38" s="105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73">
        <f t="shared" si="15"/>
        <v>0</v>
      </c>
      <c r="AX38" s="4">
        <f t="shared" si="22"/>
        <v>0</v>
      </c>
      <c r="AY38" s="4">
        <f t="shared" si="22"/>
        <v>0</v>
      </c>
      <c r="AZ38" s="4">
        <f t="shared" si="22"/>
        <v>0</v>
      </c>
      <c r="BA38" s="4">
        <f t="shared" si="22"/>
        <v>0</v>
      </c>
      <c r="BB38" s="4">
        <f t="shared" si="22"/>
        <v>0</v>
      </c>
      <c r="BC38" s="4">
        <f t="shared" si="22"/>
        <v>0</v>
      </c>
      <c r="BD38" s="4">
        <f t="shared" si="22"/>
        <v>0</v>
      </c>
      <c r="BE38" s="4">
        <f t="shared" si="22"/>
        <v>0</v>
      </c>
      <c r="BF38" s="4">
        <f t="shared" si="22"/>
        <v>0</v>
      </c>
      <c r="BG38" s="4">
        <f t="shared" si="22"/>
        <v>0</v>
      </c>
      <c r="BH38" s="4">
        <f t="shared" si="22"/>
        <v>0</v>
      </c>
      <c r="BI38" s="4">
        <f t="shared" si="22"/>
        <v>0</v>
      </c>
      <c r="BJ38" s="4">
        <f t="shared" si="22"/>
        <v>0</v>
      </c>
      <c r="BK38" s="4">
        <f t="shared" si="22"/>
        <v>0</v>
      </c>
      <c r="BL38" s="4">
        <f t="shared" si="22"/>
        <v>0</v>
      </c>
      <c r="BM38" s="4">
        <f t="shared" si="22"/>
        <v>0</v>
      </c>
      <c r="BN38" s="4">
        <f t="shared" si="22"/>
        <v>0</v>
      </c>
      <c r="BO38" s="4"/>
      <c r="BP38" s="4">
        <f t="shared" si="21"/>
        <v>0</v>
      </c>
      <c r="BQ38" s="4">
        <f t="shared" si="19"/>
        <v>0</v>
      </c>
      <c r="BR38" s="4">
        <f t="shared" si="21"/>
        <v>0</v>
      </c>
      <c r="BS38" s="4">
        <f t="shared" si="21"/>
        <v>0</v>
      </c>
      <c r="BT38" s="4">
        <f t="shared" si="21"/>
        <v>0</v>
      </c>
      <c r="BU38" s="4">
        <f t="shared" si="21"/>
        <v>0</v>
      </c>
      <c r="BV38" s="4">
        <f t="shared" si="21"/>
        <v>0</v>
      </c>
      <c r="BW38" s="4"/>
      <c r="BX38" s="4">
        <f t="shared" si="21"/>
        <v>0</v>
      </c>
      <c r="BY38" s="4">
        <f t="shared" si="21"/>
        <v>0</v>
      </c>
      <c r="BZ38" s="32">
        <f t="shared" si="21"/>
        <v>0</v>
      </c>
      <c r="CA38" s="33">
        <f t="shared" si="23"/>
        <v>0</v>
      </c>
      <c r="CB38" s="34">
        <f t="shared" si="23"/>
        <v>0</v>
      </c>
      <c r="CC38" s="35">
        <f t="shared" si="23"/>
        <v>0</v>
      </c>
      <c r="CD38" s="366">
        <f t="shared" si="23"/>
        <v>0</v>
      </c>
    </row>
    <row r="39" spans="1:82" ht="11.25" hidden="1" customHeight="1" thickBot="1" x14ac:dyDescent="0.35">
      <c r="A39" s="134">
        <f>Admin_Budapest!A36</f>
        <v>0</v>
      </c>
      <c r="B39" s="134">
        <f>Admin_Budapest!B36</f>
        <v>0</v>
      </c>
      <c r="C39" s="134">
        <f>Admin_Budapest!C36</f>
        <v>0</v>
      </c>
      <c r="D39" s="134">
        <f>Admin_Budapest!D36</f>
        <v>0</v>
      </c>
      <c r="E39" s="134">
        <f>Admin_Budapest!E36</f>
        <v>0</v>
      </c>
      <c r="F39" s="134">
        <f>Admin_Budapest!F36</f>
        <v>0</v>
      </c>
      <c r="G39" s="134">
        <f>Admin_Budapest!G36</f>
        <v>0</v>
      </c>
      <c r="H39" s="134">
        <f>Admin_Budapest!H36</f>
        <v>0</v>
      </c>
      <c r="I39" s="134">
        <f>Admin_Budapest!I36</f>
        <v>0</v>
      </c>
      <c r="J39" s="134">
        <f>Admin_Budapest!J36</f>
        <v>0</v>
      </c>
      <c r="K39" s="134">
        <f>Admin_Budapest!K36</f>
        <v>0</v>
      </c>
      <c r="L39" s="134">
        <f>Admin_Budapest!L36</f>
        <v>0</v>
      </c>
      <c r="M39" s="134">
        <f>Admin_Budapest!M36</f>
        <v>0</v>
      </c>
      <c r="N39" s="134">
        <f>Admin_Budapest!N36</f>
        <v>0</v>
      </c>
      <c r="O39" s="134">
        <f>Admin_Budapest!O36</f>
        <v>0</v>
      </c>
      <c r="P39" s="134">
        <f>Admin_Budapest!P36</f>
        <v>0</v>
      </c>
      <c r="Q39" s="134">
        <f>Admin_Budapest!Q36</f>
        <v>0</v>
      </c>
      <c r="R39" s="105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73">
        <f t="shared" si="15"/>
        <v>0</v>
      </c>
      <c r="AX39" s="4">
        <f t="shared" si="22"/>
        <v>0</v>
      </c>
      <c r="AY39" s="4">
        <f t="shared" si="22"/>
        <v>0</v>
      </c>
      <c r="AZ39" s="4">
        <f t="shared" si="22"/>
        <v>0</v>
      </c>
      <c r="BA39" s="4">
        <f t="shared" si="22"/>
        <v>0</v>
      </c>
      <c r="BB39" s="4">
        <f t="shared" si="22"/>
        <v>0</v>
      </c>
      <c r="BC39" s="4">
        <f t="shared" si="22"/>
        <v>0</v>
      </c>
      <c r="BD39" s="4">
        <f t="shared" si="22"/>
        <v>0</v>
      </c>
      <c r="BE39" s="4">
        <f t="shared" si="22"/>
        <v>0</v>
      </c>
      <c r="BF39" s="4">
        <f t="shared" si="22"/>
        <v>0</v>
      </c>
      <c r="BG39" s="4">
        <f t="shared" si="22"/>
        <v>0</v>
      </c>
      <c r="BH39" s="4">
        <f t="shared" si="22"/>
        <v>0</v>
      </c>
      <c r="BI39" s="4">
        <f t="shared" si="22"/>
        <v>0</v>
      </c>
      <c r="BJ39" s="4">
        <f t="shared" si="22"/>
        <v>0</v>
      </c>
      <c r="BK39" s="4">
        <f t="shared" si="22"/>
        <v>0</v>
      </c>
      <c r="BL39" s="4">
        <f t="shared" si="22"/>
        <v>0</v>
      </c>
      <c r="BM39" s="4">
        <f t="shared" si="22"/>
        <v>0</v>
      </c>
      <c r="BN39" s="4">
        <f t="shared" si="22"/>
        <v>0</v>
      </c>
      <c r="BO39" s="4"/>
      <c r="BP39" s="4">
        <f t="shared" si="21"/>
        <v>0</v>
      </c>
      <c r="BQ39" s="4">
        <f t="shared" si="19"/>
        <v>0</v>
      </c>
      <c r="BR39" s="4">
        <f t="shared" si="21"/>
        <v>0</v>
      </c>
      <c r="BS39" s="4">
        <f t="shared" si="21"/>
        <v>0</v>
      </c>
      <c r="BT39" s="4">
        <f t="shared" si="21"/>
        <v>0</v>
      </c>
      <c r="BU39" s="4">
        <f t="shared" si="21"/>
        <v>0</v>
      </c>
      <c r="BV39" s="4">
        <f t="shared" si="21"/>
        <v>0</v>
      </c>
      <c r="BW39" s="4"/>
      <c r="BX39" s="4">
        <f t="shared" si="21"/>
        <v>0</v>
      </c>
      <c r="BY39" s="4">
        <f t="shared" si="21"/>
        <v>0</v>
      </c>
      <c r="BZ39" s="32">
        <f t="shared" si="21"/>
        <v>0</v>
      </c>
      <c r="CA39" s="33">
        <f t="shared" si="23"/>
        <v>0</v>
      </c>
      <c r="CB39" s="34">
        <f t="shared" si="23"/>
        <v>0</v>
      </c>
      <c r="CC39" s="35">
        <f t="shared" si="23"/>
        <v>0</v>
      </c>
      <c r="CD39" s="366">
        <f t="shared" si="23"/>
        <v>0</v>
      </c>
    </row>
    <row r="40" spans="1:82" ht="11.25" hidden="1" customHeight="1" thickBot="1" x14ac:dyDescent="0.35">
      <c r="A40" s="134">
        <f>Admin_Budapest!A37</f>
        <v>0</v>
      </c>
      <c r="B40" s="134">
        <f>Admin_Budapest!B37</f>
        <v>0</v>
      </c>
      <c r="C40" s="134">
        <f>Admin_Budapest!C37</f>
        <v>0</v>
      </c>
      <c r="D40" s="134">
        <f>Admin_Budapest!D37</f>
        <v>0</v>
      </c>
      <c r="E40" s="134">
        <f>Admin_Budapest!E37</f>
        <v>0</v>
      </c>
      <c r="F40" s="134">
        <f>Admin_Budapest!F37</f>
        <v>0</v>
      </c>
      <c r="G40" s="134">
        <f>Admin_Budapest!G37</f>
        <v>0</v>
      </c>
      <c r="H40" s="134">
        <f>Admin_Budapest!H37</f>
        <v>0</v>
      </c>
      <c r="I40" s="134">
        <f>Admin_Budapest!I37</f>
        <v>0</v>
      </c>
      <c r="J40" s="134">
        <f>Admin_Budapest!J37</f>
        <v>0</v>
      </c>
      <c r="K40" s="134">
        <f>Admin_Budapest!K37</f>
        <v>0</v>
      </c>
      <c r="L40" s="134">
        <f>Admin_Budapest!L37</f>
        <v>0</v>
      </c>
      <c r="M40" s="134">
        <f>Admin_Budapest!M37</f>
        <v>0</v>
      </c>
      <c r="N40" s="134">
        <f>Admin_Budapest!N37</f>
        <v>0</v>
      </c>
      <c r="O40" s="134">
        <f>Admin_Budapest!O37</f>
        <v>0</v>
      </c>
      <c r="P40" s="134">
        <f>Admin_Budapest!P37</f>
        <v>0</v>
      </c>
      <c r="Q40" s="134">
        <f>Admin_Budapest!Q37</f>
        <v>0</v>
      </c>
      <c r="R40" s="105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73">
        <f t="shared" si="15"/>
        <v>0</v>
      </c>
      <c r="AX40" s="4">
        <f t="shared" si="22"/>
        <v>0</v>
      </c>
      <c r="AY40" s="4">
        <f t="shared" si="22"/>
        <v>0</v>
      </c>
      <c r="AZ40" s="4">
        <f t="shared" si="22"/>
        <v>0</v>
      </c>
      <c r="BA40" s="4">
        <f t="shared" si="22"/>
        <v>0</v>
      </c>
      <c r="BB40" s="4">
        <f t="shared" si="22"/>
        <v>0</v>
      </c>
      <c r="BC40" s="4">
        <f t="shared" si="22"/>
        <v>0</v>
      </c>
      <c r="BD40" s="4">
        <f t="shared" si="22"/>
        <v>0</v>
      </c>
      <c r="BE40" s="4">
        <f t="shared" si="22"/>
        <v>0</v>
      </c>
      <c r="BF40" s="4">
        <f t="shared" si="22"/>
        <v>0</v>
      </c>
      <c r="BG40" s="4">
        <f t="shared" si="22"/>
        <v>0</v>
      </c>
      <c r="BH40" s="4">
        <f t="shared" si="22"/>
        <v>0</v>
      </c>
      <c r="BI40" s="4">
        <f t="shared" si="22"/>
        <v>0</v>
      </c>
      <c r="BJ40" s="4">
        <f t="shared" si="22"/>
        <v>0</v>
      </c>
      <c r="BK40" s="4">
        <f t="shared" si="22"/>
        <v>0</v>
      </c>
      <c r="BL40" s="4">
        <f t="shared" si="22"/>
        <v>0</v>
      </c>
      <c r="BM40" s="4">
        <f t="shared" si="22"/>
        <v>0</v>
      </c>
      <c r="BN40" s="4">
        <f t="shared" si="22"/>
        <v>0</v>
      </c>
      <c r="BO40" s="4"/>
      <c r="BP40" s="4">
        <f t="shared" si="21"/>
        <v>0</v>
      </c>
      <c r="BQ40" s="4">
        <f t="shared" si="19"/>
        <v>0</v>
      </c>
      <c r="BR40" s="4">
        <f t="shared" si="21"/>
        <v>0</v>
      </c>
      <c r="BS40" s="4">
        <f t="shared" si="21"/>
        <v>0</v>
      </c>
      <c r="BT40" s="4">
        <f t="shared" si="21"/>
        <v>0</v>
      </c>
      <c r="BU40" s="4">
        <f t="shared" si="21"/>
        <v>0</v>
      </c>
      <c r="BV40" s="4">
        <f t="shared" si="21"/>
        <v>0</v>
      </c>
      <c r="BW40" s="4"/>
      <c r="BX40" s="4">
        <f t="shared" si="21"/>
        <v>0</v>
      </c>
      <c r="BY40" s="4">
        <f t="shared" si="21"/>
        <v>0</v>
      </c>
      <c r="BZ40" s="32">
        <f t="shared" si="21"/>
        <v>0</v>
      </c>
      <c r="CA40" s="33">
        <f t="shared" si="23"/>
        <v>0</v>
      </c>
      <c r="CB40" s="34">
        <f t="shared" si="23"/>
        <v>0</v>
      </c>
      <c r="CC40" s="35">
        <f t="shared" si="23"/>
        <v>0</v>
      </c>
      <c r="CD40" s="366">
        <f t="shared" si="23"/>
        <v>0</v>
      </c>
    </row>
    <row r="41" spans="1:82" ht="11.25" hidden="1" customHeight="1" thickBot="1" x14ac:dyDescent="0.35">
      <c r="A41" s="134">
        <f>Admin_Budapest!A38</f>
        <v>0</v>
      </c>
      <c r="B41" s="134">
        <f>Admin_Budapest!B38</f>
        <v>0</v>
      </c>
      <c r="C41" s="134">
        <f>Admin_Budapest!C38</f>
        <v>0</v>
      </c>
      <c r="D41" s="134">
        <f>Admin_Budapest!D38</f>
        <v>0</v>
      </c>
      <c r="E41" s="134">
        <f>Admin_Budapest!E38</f>
        <v>0</v>
      </c>
      <c r="F41" s="134">
        <f>Admin_Budapest!F38</f>
        <v>0</v>
      </c>
      <c r="G41" s="134">
        <f>Admin_Budapest!G38</f>
        <v>0</v>
      </c>
      <c r="H41" s="134">
        <f>Admin_Budapest!H38</f>
        <v>0</v>
      </c>
      <c r="I41" s="134">
        <f>Admin_Budapest!I38</f>
        <v>0</v>
      </c>
      <c r="J41" s="134">
        <f>Admin_Budapest!J38</f>
        <v>0</v>
      </c>
      <c r="K41" s="134">
        <f>Admin_Budapest!K38</f>
        <v>0</v>
      </c>
      <c r="L41" s="134">
        <f>Admin_Budapest!L38</f>
        <v>0</v>
      </c>
      <c r="M41" s="134">
        <f>Admin_Budapest!M38</f>
        <v>0</v>
      </c>
      <c r="N41" s="134">
        <f>Admin_Budapest!N38</f>
        <v>0</v>
      </c>
      <c r="O41" s="134">
        <f>Admin_Budapest!O38</f>
        <v>0</v>
      </c>
      <c r="P41" s="134">
        <f>Admin_Budapest!P38</f>
        <v>0</v>
      </c>
      <c r="Q41" s="134">
        <f>Admin_Budapest!Q38</f>
        <v>0</v>
      </c>
      <c r="R41" s="105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73">
        <f t="shared" si="15"/>
        <v>0</v>
      </c>
      <c r="AX41" s="4">
        <f t="shared" si="22"/>
        <v>0</v>
      </c>
      <c r="AY41" s="4">
        <f t="shared" si="22"/>
        <v>0</v>
      </c>
      <c r="AZ41" s="4">
        <f t="shared" si="22"/>
        <v>0</v>
      </c>
      <c r="BA41" s="4">
        <f t="shared" si="22"/>
        <v>0</v>
      </c>
      <c r="BB41" s="4">
        <f t="shared" si="22"/>
        <v>0</v>
      </c>
      <c r="BC41" s="4">
        <f t="shared" si="22"/>
        <v>0</v>
      </c>
      <c r="BD41" s="4">
        <f t="shared" si="22"/>
        <v>0</v>
      </c>
      <c r="BE41" s="4">
        <f t="shared" si="22"/>
        <v>0</v>
      </c>
      <c r="BF41" s="4">
        <f t="shared" si="22"/>
        <v>0</v>
      </c>
      <c r="BG41" s="4">
        <f t="shared" si="22"/>
        <v>0</v>
      </c>
      <c r="BH41" s="4">
        <f t="shared" si="22"/>
        <v>0</v>
      </c>
      <c r="BI41" s="4">
        <f t="shared" si="22"/>
        <v>0</v>
      </c>
      <c r="BJ41" s="4">
        <f t="shared" si="22"/>
        <v>0</v>
      </c>
      <c r="BK41" s="4">
        <f t="shared" si="22"/>
        <v>0</v>
      </c>
      <c r="BL41" s="4">
        <f t="shared" si="22"/>
        <v>0</v>
      </c>
      <c r="BM41" s="4">
        <f t="shared" si="22"/>
        <v>0</v>
      </c>
      <c r="BN41" s="4">
        <f t="shared" si="22"/>
        <v>0</v>
      </c>
      <c r="BO41" s="4"/>
      <c r="BP41" s="4">
        <f t="shared" si="21"/>
        <v>0</v>
      </c>
      <c r="BQ41" s="4">
        <f t="shared" si="19"/>
        <v>0</v>
      </c>
      <c r="BR41" s="4">
        <f t="shared" si="21"/>
        <v>0</v>
      </c>
      <c r="BS41" s="4">
        <f t="shared" si="21"/>
        <v>0</v>
      </c>
      <c r="BT41" s="4">
        <f t="shared" si="21"/>
        <v>0</v>
      </c>
      <c r="BU41" s="4">
        <f t="shared" si="21"/>
        <v>0</v>
      </c>
      <c r="BV41" s="4">
        <f t="shared" si="21"/>
        <v>0</v>
      </c>
      <c r="BW41" s="4"/>
      <c r="BX41" s="4">
        <f t="shared" si="21"/>
        <v>0</v>
      </c>
      <c r="BY41" s="4">
        <f t="shared" si="21"/>
        <v>0</v>
      </c>
      <c r="BZ41" s="32">
        <f t="shared" si="21"/>
        <v>0</v>
      </c>
      <c r="CA41" s="33">
        <f t="shared" si="23"/>
        <v>0</v>
      </c>
      <c r="CB41" s="34">
        <f t="shared" si="23"/>
        <v>0</v>
      </c>
      <c r="CC41" s="35">
        <f t="shared" si="23"/>
        <v>0</v>
      </c>
      <c r="CD41" s="366">
        <f t="shared" si="23"/>
        <v>0</v>
      </c>
    </row>
    <row r="42" spans="1:82" ht="11.25" hidden="1" customHeight="1" thickBot="1" x14ac:dyDescent="0.35">
      <c r="A42" s="134">
        <f>Admin_Budapest!A39</f>
        <v>0</v>
      </c>
      <c r="B42" s="134">
        <f>Admin_Budapest!B39</f>
        <v>0</v>
      </c>
      <c r="C42" s="134">
        <f>Admin_Budapest!C39</f>
        <v>0</v>
      </c>
      <c r="D42" s="134">
        <f>Admin_Budapest!D39</f>
        <v>0</v>
      </c>
      <c r="E42" s="134">
        <f>Admin_Budapest!E39</f>
        <v>0</v>
      </c>
      <c r="F42" s="134">
        <f>Admin_Budapest!F39</f>
        <v>0</v>
      </c>
      <c r="G42" s="134">
        <f>Admin_Budapest!G39</f>
        <v>0</v>
      </c>
      <c r="H42" s="134">
        <f>Admin_Budapest!H39</f>
        <v>0</v>
      </c>
      <c r="I42" s="134">
        <f>Admin_Budapest!I39</f>
        <v>0</v>
      </c>
      <c r="J42" s="134">
        <f>Admin_Budapest!J39</f>
        <v>0</v>
      </c>
      <c r="K42" s="134">
        <f>Admin_Budapest!K39</f>
        <v>0</v>
      </c>
      <c r="L42" s="134">
        <f>Admin_Budapest!L39</f>
        <v>0</v>
      </c>
      <c r="M42" s="134">
        <f>Admin_Budapest!M39</f>
        <v>0</v>
      </c>
      <c r="N42" s="134">
        <f>Admin_Budapest!N39</f>
        <v>0</v>
      </c>
      <c r="O42" s="134">
        <f>Admin_Budapest!O39</f>
        <v>0</v>
      </c>
      <c r="P42" s="134">
        <f>Admin_Budapest!P39</f>
        <v>0</v>
      </c>
      <c r="Q42" s="134">
        <f>Admin_Budapest!Q39</f>
        <v>0</v>
      </c>
      <c r="R42" s="105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73">
        <f t="shared" si="15"/>
        <v>0</v>
      </c>
      <c r="AX42" s="4">
        <f t="shared" ref="AX42:BM42" si="24">COUNTIF($R42:$AV42,AX$4)</f>
        <v>0</v>
      </c>
      <c r="AY42" s="4">
        <f t="shared" si="24"/>
        <v>0</v>
      </c>
      <c r="AZ42" s="4">
        <f t="shared" si="24"/>
        <v>0</v>
      </c>
      <c r="BA42" s="4">
        <f t="shared" si="24"/>
        <v>0</v>
      </c>
      <c r="BB42" s="4">
        <f t="shared" si="24"/>
        <v>0</v>
      </c>
      <c r="BC42" s="4">
        <f t="shared" si="24"/>
        <v>0</v>
      </c>
      <c r="BD42" s="4">
        <f t="shared" si="24"/>
        <v>0</v>
      </c>
      <c r="BE42" s="4">
        <f t="shared" si="24"/>
        <v>0</v>
      </c>
      <c r="BF42" s="4">
        <f t="shared" si="24"/>
        <v>0</v>
      </c>
      <c r="BG42" s="4">
        <f t="shared" si="24"/>
        <v>0</v>
      </c>
      <c r="BH42" s="4">
        <f t="shared" si="24"/>
        <v>0</v>
      </c>
      <c r="BI42" s="4">
        <f t="shared" si="24"/>
        <v>0</v>
      </c>
      <c r="BJ42" s="4">
        <f t="shared" si="24"/>
        <v>0</v>
      </c>
      <c r="BK42" s="4">
        <f t="shared" si="24"/>
        <v>0</v>
      </c>
      <c r="BL42" s="4">
        <f t="shared" si="24"/>
        <v>0</v>
      </c>
      <c r="BM42" s="4">
        <f t="shared" si="24"/>
        <v>0</v>
      </c>
      <c r="BN42" s="4">
        <f t="shared" ref="AX42:BN57" si="25">COUNTIF($R42:$AV42,BN$4)</f>
        <v>0</v>
      </c>
      <c r="BO42" s="4"/>
      <c r="BP42" s="4">
        <f t="shared" ref="BP42:BZ59" si="26">COUNTIF($R42:$AV42,BP$4)</f>
        <v>0</v>
      </c>
      <c r="BQ42" s="4">
        <f t="shared" si="19"/>
        <v>0</v>
      </c>
      <c r="BR42" s="4">
        <f t="shared" si="26"/>
        <v>0</v>
      </c>
      <c r="BS42" s="4">
        <f t="shared" si="26"/>
        <v>0</v>
      </c>
      <c r="BT42" s="4">
        <f t="shared" si="26"/>
        <v>0</v>
      </c>
      <c r="BU42" s="4">
        <f t="shared" si="26"/>
        <v>0</v>
      </c>
      <c r="BV42" s="4">
        <f t="shared" si="26"/>
        <v>0</v>
      </c>
      <c r="BW42" s="4"/>
      <c r="BX42" s="4">
        <f t="shared" si="26"/>
        <v>0</v>
      </c>
      <c r="BY42" s="4">
        <f t="shared" si="26"/>
        <v>0</v>
      </c>
      <c r="BZ42" s="32">
        <f t="shared" si="26"/>
        <v>0</v>
      </c>
      <c r="CA42" s="33">
        <f t="shared" si="23"/>
        <v>0</v>
      </c>
      <c r="CB42" s="34">
        <f t="shared" si="23"/>
        <v>0</v>
      </c>
      <c r="CC42" s="35">
        <f t="shared" si="23"/>
        <v>0</v>
      </c>
      <c r="CD42" s="366">
        <f t="shared" si="23"/>
        <v>0</v>
      </c>
    </row>
    <row r="43" spans="1:82" ht="11.25" hidden="1" customHeight="1" thickBot="1" x14ac:dyDescent="0.35">
      <c r="A43" s="134">
        <f>Admin_Budapest!A40</f>
        <v>0</v>
      </c>
      <c r="B43" s="134">
        <f>Admin_Budapest!B40</f>
        <v>0</v>
      </c>
      <c r="C43" s="134">
        <f>Admin_Budapest!C40</f>
        <v>0</v>
      </c>
      <c r="D43" s="134">
        <f>Admin_Budapest!D40</f>
        <v>0</v>
      </c>
      <c r="E43" s="134">
        <f>Admin_Budapest!E40</f>
        <v>0</v>
      </c>
      <c r="F43" s="134">
        <f>Admin_Budapest!F40</f>
        <v>0</v>
      </c>
      <c r="G43" s="134">
        <f>Admin_Budapest!G40</f>
        <v>0</v>
      </c>
      <c r="H43" s="134">
        <f>Admin_Budapest!H40</f>
        <v>0</v>
      </c>
      <c r="I43" s="134">
        <f>Admin_Budapest!I40</f>
        <v>0</v>
      </c>
      <c r="J43" s="134">
        <f>Admin_Budapest!J40</f>
        <v>0</v>
      </c>
      <c r="K43" s="134">
        <f>Admin_Budapest!K40</f>
        <v>0</v>
      </c>
      <c r="L43" s="134">
        <f>Admin_Budapest!L40</f>
        <v>0</v>
      </c>
      <c r="M43" s="134">
        <f>Admin_Budapest!M40</f>
        <v>0</v>
      </c>
      <c r="N43" s="134">
        <f>Admin_Budapest!N40</f>
        <v>0</v>
      </c>
      <c r="O43" s="134">
        <f>Admin_Budapest!O40</f>
        <v>0</v>
      </c>
      <c r="P43" s="134">
        <f>Admin_Budapest!P40</f>
        <v>0</v>
      </c>
      <c r="Q43" s="134">
        <f>Admin_Budapest!Q40</f>
        <v>0</v>
      </c>
      <c r="R43" s="105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73">
        <f t="shared" si="15"/>
        <v>0</v>
      </c>
      <c r="AX43" s="4">
        <f t="shared" si="25"/>
        <v>0</v>
      </c>
      <c r="AY43" s="4">
        <f t="shared" si="25"/>
        <v>0</v>
      </c>
      <c r="AZ43" s="4">
        <f t="shared" si="25"/>
        <v>0</v>
      </c>
      <c r="BA43" s="4">
        <f t="shared" si="25"/>
        <v>0</v>
      </c>
      <c r="BB43" s="4">
        <f t="shared" si="25"/>
        <v>0</v>
      </c>
      <c r="BC43" s="4">
        <f t="shared" si="25"/>
        <v>0</v>
      </c>
      <c r="BD43" s="4">
        <f t="shared" si="25"/>
        <v>0</v>
      </c>
      <c r="BE43" s="4">
        <f t="shared" si="25"/>
        <v>0</v>
      </c>
      <c r="BF43" s="4">
        <f t="shared" si="25"/>
        <v>0</v>
      </c>
      <c r="BG43" s="4">
        <f t="shared" si="25"/>
        <v>0</v>
      </c>
      <c r="BH43" s="4">
        <f t="shared" si="25"/>
        <v>0</v>
      </c>
      <c r="BI43" s="4">
        <f t="shared" si="25"/>
        <v>0</v>
      </c>
      <c r="BJ43" s="4">
        <f t="shared" si="25"/>
        <v>0</v>
      </c>
      <c r="BK43" s="4">
        <f t="shared" si="25"/>
        <v>0</v>
      </c>
      <c r="BL43" s="4">
        <f t="shared" si="25"/>
        <v>0</v>
      </c>
      <c r="BM43" s="4">
        <f t="shared" si="25"/>
        <v>0</v>
      </c>
      <c r="BN43" s="4">
        <f t="shared" si="25"/>
        <v>0</v>
      </c>
      <c r="BO43" s="4"/>
      <c r="BP43" s="4">
        <f t="shared" si="26"/>
        <v>0</v>
      </c>
      <c r="BQ43" s="4">
        <f t="shared" si="19"/>
        <v>0</v>
      </c>
      <c r="BR43" s="4">
        <f t="shared" si="26"/>
        <v>0</v>
      </c>
      <c r="BS43" s="4">
        <f t="shared" si="26"/>
        <v>0</v>
      </c>
      <c r="BT43" s="4">
        <f t="shared" si="26"/>
        <v>0</v>
      </c>
      <c r="BU43" s="4">
        <f t="shared" si="26"/>
        <v>0</v>
      </c>
      <c r="BV43" s="4">
        <f t="shared" si="26"/>
        <v>0</v>
      </c>
      <c r="BW43" s="4"/>
      <c r="BX43" s="4">
        <f t="shared" si="26"/>
        <v>0</v>
      </c>
      <c r="BY43" s="4">
        <f t="shared" si="26"/>
        <v>0</v>
      </c>
      <c r="BZ43" s="32">
        <f t="shared" si="26"/>
        <v>0</v>
      </c>
      <c r="CA43" s="33">
        <f t="shared" si="23"/>
        <v>0</v>
      </c>
      <c r="CB43" s="34">
        <f t="shared" si="23"/>
        <v>0</v>
      </c>
      <c r="CC43" s="35">
        <f t="shared" si="23"/>
        <v>0</v>
      </c>
      <c r="CD43" s="366">
        <f t="shared" si="23"/>
        <v>0</v>
      </c>
    </row>
    <row r="44" spans="1:82" ht="11.25" hidden="1" customHeight="1" thickBot="1" x14ac:dyDescent="0.35">
      <c r="A44" s="134">
        <f>Admin_Budapest!A41</f>
        <v>0</v>
      </c>
      <c r="B44" s="134">
        <f>Admin_Budapest!B41</f>
        <v>0</v>
      </c>
      <c r="C44" s="134">
        <f>Admin_Budapest!C41</f>
        <v>0</v>
      </c>
      <c r="D44" s="134">
        <f>Admin_Budapest!D41</f>
        <v>0</v>
      </c>
      <c r="E44" s="134">
        <f>Admin_Budapest!E41</f>
        <v>0</v>
      </c>
      <c r="F44" s="134">
        <f>Admin_Budapest!F41</f>
        <v>0</v>
      </c>
      <c r="G44" s="134">
        <f>Admin_Budapest!G41</f>
        <v>0</v>
      </c>
      <c r="H44" s="134">
        <f>Admin_Budapest!H41</f>
        <v>0</v>
      </c>
      <c r="I44" s="134">
        <f>Admin_Budapest!I41</f>
        <v>0</v>
      </c>
      <c r="J44" s="134">
        <f>Admin_Budapest!J41</f>
        <v>0</v>
      </c>
      <c r="K44" s="134">
        <f>Admin_Budapest!K41</f>
        <v>0</v>
      </c>
      <c r="L44" s="134">
        <f>Admin_Budapest!L41</f>
        <v>0</v>
      </c>
      <c r="M44" s="134">
        <f>Admin_Budapest!M41</f>
        <v>0</v>
      </c>
      <c r="N44" s="134">
        <f>Admin_Budapest!N41</f>
        <v>0</v>
      </c>
      <c r="O44" s="134">
        <f>Admin_Budapest!O41</f>
        <v>0</v>
      </c>
      <c r="P44" s="134">
        <f>Admin_Budapest!P41</f>
        <v>0</v>
      </c>
      <c r="Q44" s="134">
        <f>Admin_Budapest!Q41</f>
        <v>0</v>
      </c>
      <c r="R44" s="105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73">
        <f t="shared" si="15"/>
        <v>0</v>
      </c>
      <c r="AX44" s="4">
        <f t="shared" si="25"/>
        <v>0</v>
      </c>
      <c r="AY44" s="4">
        <f t="shared" si="25"/>
        <v>0</v>
      </c>
      <c r="AZ44" s="4">
        <f t="shared" si="25"/>
        <v>0</v>
      </c>
      <c r="BA44" s="4">
        <f t="shared" si="25"/>
        <v>0</v>
      </c>
      <c r="BB44" s="4">
        <f t="shared" si="25"/>
        <v>0</v>
      </c>
      <c r="BC44" s="4">
        <f t="shared" si="25"/>
        <v>0</v>
      </c>
      <c r="BD44" s="4">
        <f t="shared" si="25"/>
        <v>0</v>
      </c>
      <c r="BE44" s="4">
        <f t="shared" si="25"/>
        <v>0</v>
      </c>
      <c r="BF44" s="4">
        <f t="shared" si="25"/>
        <v>0</v>
      </c>
      <c r="BG44" s="4">
        <f t="shared" si="25"/>
        <v>0</v>
      </c>
      <c r="BH44" s="4">
        <f t="shared" si="25"/>
        <v>0</v>
      </c>
      <c r="BI44" s="4">
        <f t="shared" si="25"/>
        <v>0</v>
      </c>
      <c r="BJ44" s="4">
        <f t="shared" si="25"/>
        <v>0</v>
      </c>
      <c r="BK44" s="4">
        <f t="shared" si="25"/>
        <v>0</v>
      </c>
      <c r="BL44" s="4">
        <f t="shared" si="25"/>
        <v>0</v>
      </c>
      <c r="BM44" s="4">
        <f t="shared" si="25"/>
        <v>0</v>
      </c>
      <c r="BN44" s="4">
        <f t="shared" si="25"/>
        <v>0</v>
      </c>
      <c r="BO44" s="4"/>
      <c r="BP44" s="4">
        <f t="shared" si="26"/>
        <v>0</v>
      </c>
      <c r="BQ44" s="4">
        <f t="shared" si="19"/>
        <v>0</v>
      </c>
      <c r="BR44" s="4">
        <f t="shared" si="26"/>
        <v>0</v>
      </c>
      <c r="BS44" s="4">
        <f t="shared" si="26"/>
        <v>0</v>
      </c>
      <c r="BT44" s="4">
        <f t="shared" si="26"/>
        <v>0</v>
      </c>
      <c r="BU44" s="4">
        <f t="shared" si="26"/>
        <v>0</v>
      </c>
      <c r="BV44" s="4">
        <f t="shared" si="26"/>
        <v>0</v>
      </c>
      <c r="BW44" s="4"/>
      <c r="BX44" s="4">
        <f t="shared" si="26"/>
        <v>0</v>
      </c>
      <c r="BY44" s="4">
        <f t="shared" si="26"/>
        <v>0</v>
      </c>
      <c r="BZ44" s="32">
        <f t="shared" si="26"/>
        <v>0</v>
      </c>
      <c r="CA44" s="33">
        <f t="shared" si="23"/>
        <v>0</v>
      </c>
      <c r="CB44" s="34">
        <f t="shared" si="23"/>
        <v>0</v>
      </c>
      <c r="CC44" s="35">
        <f t="shared" si="23"/>
        <v>0</v>
      </c>
      <c r="CD44" s="366">
        <f t="shared" si="23"/>
        <v>0</v>
      </c>
    </row>
    <row r="45" spans="1:82" ht="11.25" hidden="1" customHeight="1" thickBot="1" x14ac:dyDescent="0.35">
      <c r="A45" s="134">
        <f>Admin_Budapest!A42</f>
        <v>0</v>
      </c>
      <c r="B45" s="134">
        <f>Admin_Budapest!B42</f>
        <v>0</v>
      </c>
      <c r="C45" s="134">
        <f>Admin_Budapest!C42</f>
        <v>0</v>
      </c>
      <c r="D45" s="134">
        <f>Admin_Budapest!D42</f>
        <v>0</v>
      </c>
      <c r="E45" s="134">
        <f>Admin_Budapest!E42</f>
        <v>0</v>
      </c>
      <c r="F45" s="134">
        <f>Admin_Budapest!F42</f>
        <v>0</v>
      </c>
      <c r="G45" s="134">
        <f>Admin_Budapest!G42</f>
        <v>0</v>
      </c>
      <c r="H45" s="134">
        <f>Admin_Budapest!H42</f>
        <v>0</v>
      </c>
      <c r="I45" s="134">
        <f>Admin_Budapest!I42</f>
        <v>0</v>
      </c>
      <c r="J45" s="134">
        <f>Admin_Budapest!J42</f>
        <v>0</v>
      </c>
      <c r="K45" s="134">
        <f>Admin_Budapest!K42</f>
        <v>0</v>
      </c>
      <c r="L45" s="134">
        <f>Admin_Budapest!L42</f>
        <v>0</v>
      </c>
      <c r="M45" s="134">
        <f>Admin_Budapest!M42</f>
        <v>0</v>
      </c>
      <c r="N45" s="134">
        <f>Admin_Budapest!N42</f>
        <v>0</v>
      </c>
      <c r="O45" s="134">
        <f>Admin_Budapest!O42</f>
        <v>0</v>
      </c>
      <c r="P45" s="134">
        <f>Admin_Budapest!P42</f>
        <v>0</v>
      </c>
      <c r="Q45" s="134">
        <f>Admin_Budapest!Q42</f>
        <v>0</v>
      </c>
      <c r="R45" s="105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73">
        <f t="shared" si="15"/>
        <v>0</v>
      </c>
      <c r="AX45" s="4">
        <f t="shared" si="25"/>
        <v>0</v>
      </c>
      <c r="AY45" s="4">
        <f t="shared" si="25"/>
        <v>0</v>
      </c>
      <c r="AZ45" s="4">
        <f t="shared" si="25"/>
        <v>0</v>
      </c>
      <c r="BA45" s="4">
        <f t="shared" si="25"/>
        <v>0</v>
      </c>
      <c r="BB45" s="4">
        <f t="shared" si="25"/>
        <v>0</v>
      </c>
      <c r="BC45" s="4">
        <f t="shared" si="25"/>
        <v>0</v>
      </c>
      <c r="BD45" s="4">
        <f t="shared" si="25"/>
        <v>0</v>
      </c>
      <c r="BE45" s="4">
        <f t="shared" si="25"/>
        <v>0</v>
      </c>
      <c r="BF45" s="4">
        <f t="shared" si="25"/>
        <v>0</v>
      </c>
      <c r="BG45" s="4">
        <f t="shared" si="25"/>
        <v>0</v>
      </c>
      <c r="BH45" s="4">
        <f t="shared" si="25"/>
        <v>0</v>
      </c>
      <c r="BI45" s="4">
        <f t="shared" si="25"/>
        <v>0</v>
      </c>
      <c r="BJ45" s="4">
        <f t="shared" si="25"/>
        <v>0</v>
      </c>
      <c r="BK45" s="4">
        <f t="shared" si="25"/>
        <v>0</v>
      </c>
      <c r="BL45" s="4">
        <f t="shared" si="25"/>
        <v>0</v>
      </c>
      <c r="BM45" s="4">
        <f t="shared" si="25"/>
        <v>0</v>
      </c>
      <c r="BN45" s="4">
        <f t="shared" si="25"/>
        <v>0</v>
      </c>
      <c r="BO45" s="4"/>
      <c r="BP45" s="4">
        <f t="shared" si="26"/>
        <v>0</v>
      </c>
      <c r="BQ45" s="4">
        <f t="shared" si="19"/>
        <v>0</v>
      </c>
      <c r="BR45" s="4">
        <f t="shared" si="26"/>
        <v>0</v>
      </c>
      <c r="BS45" s="4">
        <f t="shared" si="26"/>
        <v>0</v>
      </c>
      <c r="BT45" s="4">
        <f t="shared" si="26"/>
        <v>0</v>
      </c>
      <c r="BU45" s="4">
        <f t="shared" si="26"/>
        <v>0</v>
      </c>
      <c r="BV45" s="4">
        <f t="shared" si="26"/>
        <v>0</v>
      </c>
      <c r="BW45" s="4"/>
      <c r="BX45" s="4">
        <f t="shared" si="26"/>
        <v>0</v>
      </c>
      <c r="BY45" s="4">
        <f t="shared" si="26"/>
        <v>0</v>
      </c>
      <c r="BZ45" s="32">
        <f t="shared" si="26"/>
        <v>0</v>
      </c>
      <c r="CA45" s="33">
        <f t="shared" si="23"/>
        <v>0</v>
      </c>
      <c r="CB45" s="34">
        <f t="shared" si="23"/>
        <v>0</v>
      </c>
      <c r="CC45" s="35">
        <f t="shared" si="23"/>
        <v>0</v>
      </c>
      <c r="CD45" s="366">
        <f t="shared" si="23"/>
        <v>0</v>
      </c>
    </row>
    <row r="46" spans="1:82" ht="11.25" hidden="1" customHeight="1" thickBot="1" x14ac:dyDescent="0.35">
      <c r="A46" s="134">
        <f>Admin_Budapest!A43</f>
        <v>0</v>
      </c>
      <c r="B46" s="134">
        <f>Admin_Budapest!B43</f>
        <v>0</v>
      </c>
      <c r="C46" s="134">
        <f>Admin_Budapest!C43</f>
        <v>0</v>
      </c>
      <c r="D46" s="134">
        <f>Admin_Budapest!D43</f>
        <v>0</v>
      </c>
      <c r="E46" s="134">
        <f>Admin_Budapest!E43</f>
        <v>0</v>
      </c>
      <c r="F46" s="134">
        <f>Admin_Budapest!F43</f>
        <v>0</v>
      </c>
      <c r="G46" s="134">
        <f>Admin_Budapest!G43</f>
        <v>0</v>
      </c>
      <c r="H46" s="134">
        <f>Admin_Budapest!H43</f>
        <v>0</v>
      </c>
      <c r="I46" s="134">
        <f>Admin_Budapest!I43</f>
        <v>0</v>
      </c>
      <c r="J46" s="134">
        <f>Admin_Budapest!J43</f>
        <v>0</v>
      </c>
      <c r="K46" s="134">
        <f>Admin_Budapest!K43</f>
        <v>0</v>
      </c>
      <c r="L46" s="134">
        <f>Admin_Budapest!L43</f>
        <v>0</v>
      </c>
      <c r="M46" s="134">
        <f>Admin_Budapest!M43</f>
        <v>0</v>
      </c>
      <c r="N46" s="134">
        <f>Admin_Budapest!N43</f>
        <v>0</v>
      </c>
      <c r="O46" s="134">
        <f>Admin_Budapest!O43</f>
        <v>0</v>
      </c>
      <c r="P46" s="134">
        <f>Admin_Budapest!P43</f>
        <v>0</v>
      </c>
      <c r="Q46" s="134">
        <f>Admin_Budapest!Q43</f>
        <v>0</v>
      </c>
      <c r="R46" s="105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73">
        <f t="shared" si="15"/>
        <v>0</v>
      </c>
      <c r="AX46" s="4">
        <f t="shared" si="25"/>
        <v>0</v>
      </c>
      <c r="AY46" s="4">
        <f t="shared" si="25"/>
        <v>0</v>
      </c>
      <c r="AZ46" s="4">
        <f t="shared" si="25"/>
        <v>0</v>
      </c>
      <c r="BA46" s="4">
        <f t="shared" si="25"/>
        <v>0</v>
      </c>
      <c r="BB46" s="4">
        <f t="shared" si="25"/>
        <v>0</v>
      </c>
      <c r="BC46" s="4">
        <f t="shared" si="25"/>
        <v>0</v>
      </c>
      <c r="BD46" s="4">
        <f t="shared" si="25"/>
        <v>0</v>
      </c>
      <c r="BE46" s="4">
        <f t="shared" si="25"/>
        <v>0</v>
      </c>
      <c r="BF46" s="4">
        <f t="shared" si="25"/>
        <v>0</v>
      </c>
      <c r="BG46" s="4">
        <f t="shared" si="25"/>
        <v>0</v>
      </c>
      <c r="BH46" s="4">
        <f t="shared" si="25"/>
        <v>0</v>
      </c>
      <c r="BI46" s="4">
        <f t="shared" si="25"/>
        <v>0</v>
      </c>
      <c r="BJ46" s="4">
        <f t="shared" si="25"/>
        <v>0</v>
      </c>
      <c r="BK46" s="4">
        <f t="shared" si="25"/>
        <v>0</v>
      </c>
      <c r="BL46" s="4">
        <f t="shared" si="25"/>
        <v>0</v>
      </c>
      <c r="BM46" s="4">
        <f t="shared" si="25"/>
        <v>0</v>
      </c>
      <c r="BN46" s="4">
        <f t="shared" si="25"/>
        <v>0</v>
      </c>
      <c r="BO46" s="4"/>
      <c r="BP46" s="4">
        <f t="shared" si="26"/>
        <v>0</v>
      </c>
      <c r="BQ46" s="4">
        <f t="shared" si="19"/>
        <v>0</v>
      </c>
      <c r="BR46" s="4">
        <f t="shared" si="26"/>
        <v>0</v>
      </c>
      <c r="BS46" s="4">
        <f t="shared" si="26"/>
        <v>0</v>
      </c>
      <c r="BT46" s="4">
        <f t="shared" si="26"/>
        <v>0</v>
      </c>
      <c r="BU46" s="4">
        <f t="shared" si="26"/>
        <v>0</v>
      </c>
      <c r="BV46" s="4">
        <f t="shared" si="26"/>
        <v>0</v>
      </c>
      <c r="BW46" s="4"/>
      <c r="BX46" s="4">
        <f t="shared" si="26"/>
        <v>0</v>
      </c>
      <c r="BY46" s="4">
        <f t="shared" si="26"/>
        <v>0</v>
      </c>
      <c r="BZ46" s="32">
        <f t="shared" si="26"/>
        <v>0</v>
      </c>
      <c r="CA46" s="33">
        <f t="shared" si="23"/>
        <v>0</v>
      </c>
      <c r="CB46" s="34">
        <f t="shared" si="23"/>
        <v>0</v>
      </c>
      <c r="CC46" s="35">
        <f t="shared" si="23"/>
        <v>0</v>
      </c>
      <c r="CD46" s="366">
        <f t="shared" si="23"/>
        <v>0</v>
      </c>
    </row>
    <row r="47" spans="1:82" ht="11.25" hidden="1" customHeight="1" thickBot="1" x14ac:dyDescent="0.35">
      <c r="A47" s="134">
        <f>Admin_Budapest!A44</f>
        <v>0</v>
      </c>
      <c r="B47" s="134">
        <f>Admin_Budapest!B44</f>
        <v>0</v>
      </c>
      <c r="C47" s="134">
        <f>Admin_Budapest!C44</f>
        <v>0</v>
      </c>
      <c r="D47" s="134">
        <f>Admin_Budapest!D44</f>
        <v>0</v>
      </c>
      <c r="E47" s="134">
        <f>Admin_Budapest!E44</f>
        <v>0</v>
      </c>
      <c r="F47" s="134">
        <f>Admin_Budapest!F44</f>
        <v>0</v>
      </c>
      <c r="G47" s="134">
        <f>Admin_Budapest!G44</f>
        <v>0</v>
      </c>
      <c r="H47" s="134">
        <f>Admin_Budapest!H44</f>
        <v>0</v>
      </c>
      <c r="I47" s="134">
        <f>Admin_Budapest!I44</f>
        <v>0</v>
      </c>
      <c r="J47" s="134">
        <f>Admin_Budapest!J44</f>
        <v>0</v>
      </c>
      <c r="K47" s="134">
        <f>Admin_Budapest!K44</f>
        <v>0</v>
      </c>
      <c r="L47" s="134">
        <f>Admin_Budapest!L44</f>
        <v>0</v>
      </c>
      <c r="M47" s="134">
        <f>Admin_Budapest!M44</f>
        <v>0</v>
      </c>
      <c r="N47" s="134">
        <f>Admin_Budapest!N44</f>
        <v>0</v>
      </c>
      <c r="O47" s="134">
        <f>Admin_Budapest!O44</f>
        <v>0</v>
      </c>
      <c r="P47" s="134">
        <f>Admin_Budapest!P44</f>
        <v>0</v>
      </c>
      <c r="Q47" s="134">
        <f>Admin_Budapest!Q44</f>
        <v>0</v>
      </c>
      <c r="R47" s="105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73">
        <f t="shared" si="15"/>
        <v>0</v>
      </c>
      <c r="AX47" s="4">
        <f t="shared" si="25"/>
        <v>0</v>
      </c>
      <c r="AY47" s="4">
        <f t="shared" si="25"/>
        <v>0</v>
      </c>
      <c r="AZ47" s="4">
        <f t="shared" si="25"/>
        <v>0</v>
      </c>
      <c r="BA47" s="4">
        <f t="shared" si="25"/>
        <v>0</v>
      </c>
      <c r="BB47" s="4">
        <f t="shared" si="25"/>
        <v>0</v>
      </c>
      <c r="BC47" s="4">
        <f t="shared" si="25"/>
        <v>0</v>
      </c>
      <c r="BD47" s="4">
        <f t="shared" si="25"/>
        <v>0</v>
      </c>
      <c r="BE47" s="4">
        <f t="shared" si="25"/>
        <v>0</v>
      </c>
      <c r="BF47" s="4">
        <f t="shared" si="25"/>
        <v>0</v>
      </c>
      <c r="BG47" s="4">
        <f t="shared" si="25"/>
        <v>0</v>
      </c>
      <c r="BH47" s="4">
        <f t="shared" si="25"/>
        <v>0</v>
      </c>
      <c r="BI47" s="4">
        <f t="shared" si="25"/>
        <v>0</v>
      </c>
      <c r="BJ47" s="4">
        <f t="shared" si="25"/>
        <v>0</v>
      </c>
      <c r="BK47" s="4">
        <f t="shared" si="25"/>
        <v>0</v>
      </c>
      <c r="BL47" s="4">
        <f t="shared" si="25"/>
        <v>0</v>
      </c>
      <c r="BM47" s="4">
        <f t="shared" si="25"/>
        <v>0</v>
      </c>
      <c r="BN47" s="4">
        <f t="shared" si="25"/>
        <v>0</v>
      </c>
      <c r="BO47" s="4"/>
      <c r="BP47" s="4">
        <f t="shared" si="26"/>
        <v>0</v>
      </c>
      <c r="BQ47" s="4">
        <f t="shared" si="19"/>
        <v>0</v>
      </c>
      <c r="BR47" s="4">
        <f t="shared" si="26"/>
        <v>0</v>
      </c>
      <c r="BS47" s="4">
        <f t="shared" si="26"/>
        <v>0</v>
      </c>
      <c r="BT47" s="4">
        <f t="shared" si="26"/>
        <v>0</v>
      </c>
      <c r="BU47" s="4">
        <f t="shared" si="26"/>
        <v>0</v>
      </c>
      <c r="BV47" s="4">
        <f t="shared" si="26"/>
        <v>0</v>
      </c>
      <c r="BW47" s="4"/>
      <c r="BX47" s="4">
        <f t="shared" si="26"/>
        <v>0</v>
      </c>
      <c r="BY47" s="4">
        <f t="shared" si="26"/>
        <v>0</v>
      </c>
      <c r="BZ47" s="32">
        <f t="shared" si="26"/>
        <v>0</v>
      </c>
      <c r="CA47" s="33">
        <f t="shared" si="23"/>
        <v>0</v>
      </c>
      <c r="CB47" s="34">
        <f t="shared" si="23"/>
        <v>0</v>
      </c>
      <c r="CC47" s="35">
        <f t="shared" si="23"/>
        <v>0</v>
      </c>
      <c r="CD47" s="366">
        <f t="shared" si="23"/>
        <v>0</v>
      </c>
    </row>
    <row r="48" spans="1:82" ht="11.25" hidden="1" customHeight="1" thickBot="1" x14ac:dyDescent="0.35">
      <c r="A48" s="134">
        <f>Admin_Budapest!A45</f>
        <v>0</v>
      </c>
      <c r="B48" s="134">
        <f>Admin_Budapest!B45</f>
        <v>0</v>
      </c>
      <c r="C48" s="134">
        <f>Admin_Budapest!C45</f>
        <v>0</v>
      </c>
      <c r="D48" s="134">
        <f>Admin_Budapest!D45</f>
        <v>0</v>
      </c>
      <c r="E48" s="134">
        <f>Admin_Budapest!E45</f>
        <v>0</v>
      </c>
      <c r="F48" s="134">
        <f>Admin_Budapest!F45</f>
        <v>0</v>
      </c>
      <c r="G48" s="134">
        <f>Admin_Budapest!G45</f>
        <v>0</v>
      </c>
      <c r="H48" s="134">
        <f>Admin_Budapest!H45</f>
        <v>0</v>
      </c>
      <c r="I48" s="134">
        <f>Admin_Budapest!I45</f>
        <v>0</v>
      </c>
      <c r="J48" s="134">
        <f>Admin_Budapest!J45</f>
        <v>0</v>
      </c>
      <c r="K48" s="134">
        <f>Admin_Budapest!K45</f>
        <v>0</v>
      </c>
      <c r="L48" s="134">
        <f>Admin_Budapest!L45</f>
        <v>0</v>
      </c>
      <c r="M48" s="134">
        <f>Admin_Budapest!M45</f>
        <v>0</v>
      </c>
      <c r="N48" s="134">
        <f>Admin_Budapest!N45</f>
        <v>0</v>
      </c>
      <c r="O48" s="134">
        <f>Admin_Budapest!O45</f>
        <v>0</v>
      </c>
      <c r="P48" s="134">
        <f>Admin_Budapest!P45</f>
        <v>0</v>
      </c>
      <c r="Q48" s="134">
        <f>Admin_Budapest!Q45</f>
        <v>0</v>
      </c>
      <c r="R48" s="105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73">
        <f t="shared" si="15"/>
        <v>0</v>
      </c>
      <c r="AX48" s="4">
        <f t="shared" si="25"/>
        <v>0</v>
      </c>
      <c r="AY48" s="4">
        <f t="shared" si="25"/>
        <v>0</v>
      </c>
      <c r="AZ48" s="4">
        <f t="shared" si="25"/>
        <v>0</v>
      </c>
      <c r="BA48" s="4">
        <f t="shared" si="25"/>
        <v>0</v>
      </c>
      <c r="BB48" s="4">
        <f t="shared" si="25"/>
        <v>0</v>
      </c>
      <c r="BC48" s="4">
        <f t="shared" si="25"/>
        <v>0</v>
      </c>
      <c r="BD48" s="4">
        <f t="shared" si="25"/>
        <v>0</v>
      </c>
      <c r="BE48" s="4">
        <f t="shared" si="25"/>
        <v>0</v>
      </c>
      <c r="BF48" s="4">
        <f t="shared" si="25"/>
        <v>0</v>
      </c>
      <c r="BG48" s="4">
        <f t="shared" si="25"/>
        <v>0</v>
      </c>
      <c r="BH48" s="4">
        <f t="shared" si="25"/>
        <v>0</v>
      </c>
      <c r="BI48" s="4">
        <f t="shared" si="25"/>
        <v>0</v>
      </c>
      <c r="BJ48" s="4">
        <f t="shared" si="25"/>
        <v>0</v>
      </c>
      <c r="BK48" s="4">
        <f t="shared" si="25"/>
        <v>0</v>
      </c>
      <c r="BL48" s="4">
        <f t="shared" si="25"/>
        <v>0</v>
      </c>
      <c r="BM48" s="4">
        <f t="shared" si="25"/>
        <v>0</v>
      </c>
      <c r="BN48" s="4">
        <f t="shared" si="25"/>
        <v>0</v>
      </c>
      <c r="BO48" s="4"/>
      <c r="BP48" s="4">
        <f t="shared" si="26"/>
        <v>0</v>
      </c>
      <c r="BQ48" s="4">
        <f t="shared" si="19"/>
        <v>0</v>
      </c>
      <c r="BR48" s="4">
        <f t="shared" si="26"/>
        <v>0</v>
      </c>
      <c r="BS48" s="4">
        <f t="shared" si="26"/>
        <v>0</v>
      </c>
      <c r="BT48" s="4">
        <f t="shared" si="26"/>
        <v>0</v>
      </c>
      <c r="BU48" s="4">
        <f t="shared" si="26"/>
        <v>0</v>
      </c>
      <c r="BV48" s="4">
        <f t="shared" si="26"/>
        <v>0</v>
      </c>
      <c r="BW48" s="4"/>
      <c r="BX48" s="4">
        <f t="shared" si="26"/>
        <v>0</v>
      </c>
      <c r="BY48" s="4">
        <f t="shared" si="26"/>
        <v>0</v>
      </c>
      <c r="BZ48" s="32">
        <f t="shared" si="26"/>
        <v>0</v>
      </c>
      <c r="CA48" s="33">
        <f t="shared" si="23"/>
        <v>0</v>
      </c>
      <c r="CB48" s="34">
        <f t="shared" si="23"/>
        <v>0</v>
      </c>
      <c r="CC48" s="35">
        <f t="shared" si="23"/>
        <v>0</v>
      </c>
      <c r="CD48" s="366">
        <f t="shared" si="23"/>
        <v>0</v>
      </c>
    </row>
    <row r="49" spans="1:82" ht="11.25" hidden="1" customHeight="1" thickBot="1" x14ac:dyDescent="0.35">
      <c r="A49" s="134">
        <f>Admin_Budapest!A46</f>
        <v>0</v>
      </c>
      <c r="B49" s="134">
        <f>Admin_Budapest!B46</f>
        <v>0</v>
      </c>
      <c r="C49" s="134">
        <f>Admin_Budapest!C46</f>
        <v>0</v>
      </c>
      <c r="D49" s="134">
        <f>Admin_Budapest!D46</f>
        <v>0</v>
      </c>
      <c r="E49" s="134">
        <f>Admin_Budapest!E46</f>
        <v>0</v>
      </c>
      <c r="F49" s="134">
        <f>Admin_Budapest!F46</f>
        <v>0</v>
      </c>
      <c r="G49" s="134">
        <f>Admin_Budapest!G46</f>
        <v>0</v>
      </c>
      <c r="H49" s="134">
        <f>Admin_Budapest!H46</f>
        <v>0</v>
      </c>
      <c r="I49" s="134">
        <f>Admin_Budapest!I46</f>
        <v>0</v>
      </c>
      <c r="J49" s="134">
        <f>Admin_Budapest!J46</f>
        <v>0</v>
      </c>
      <c r="K49" s="134">
        <f>Admin_Budapest!K46</f>
        <v>0</v>
      </c>
      <c r="L49" s="134">
        <f>Admin_Budapest!L46</f>
        <v>0</v>
      </c>
      <c r="M49" s="134">
        <f>Admin_Budapest!M46</f>
        <v>0</v>
      </c>
      <c r="N49" s="134">
        <f>Admin_Budapest!N46</f>
        <v>0</v>
      </c>
      <c r="O49" s="134">
        <f>Admin_Budapest!O46</f>
        <v>0</v>
      </c>
      <c r="P49" s="134">
        <f>Admin_Budapest!P46</f>
        <v>0</v>
      </c>
      <c r="Q49" s="134">
        <f>Admin_Budapest!Q46</f>
        <v>0</v>
      </c>
      <c r="R49" s="105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73">
        <f t="shared" si="15"/>
        <v>0</v>
      </c>
      <c r="AX49" s="4">
        <f t="shared" si="25"/>
        <v>0</v>
      </c>
      <c r="AY49" s="4">
        <f t="shared" si="25"/>
        <v>0</v>
      </c>
      <c r="AZ49" s="4">
        <f t="shared" si="25"/>
        <v>0</v>
      </c>
      <c r="BA49" s="4">
        <f t="shared" si="25"/>
        <v>0</v>
      </c>
      <c r="BB49" s="4">
        <f t="shared" si="25"/>
        <v>0</v>
      </c>
      <c r="BC49" s="4">
        <f t="shared" si="25"/>
        <v>0</v>
      </c>
      <c r="BD49" s="4">
        <f t="shared" si="25"/>
        <v>0</v>
      </c>
      <c r="BE49" s="4">
        <f t="shared" si="25"/>
        <v>0</v>
      </c>
      <c r="BF49" s="4">
        <f t="shared" si="25"/>
        <v>0</v>
      </c>
      <c r="BG49" s="4">
        <f t="shared" si="25"/>
        <v>0</v>
      </c>
      <c r="BH49" s="4">
        <f t="shared" si="25"/>
        <v>0</v>
      </c>
      <c r="BI49" s="4">
        <f t="shared" si="25"/>
        <v>0</v>
      </c>
      <c r="BJ49" s="4">
        <f t="shared" si="25"/>
        <v>0</v>
      </c>
      <c r="BK49" s="4">
        <f t="shared" si="25"/>
        <v>0</v>
      </c>
      <c r="BL49" s="4">
        <f t="shared" si="25"/>
        <v>0</v>
      </c>
      <c r="BM49" s="4">
        <f t="shared" si="25"/>
        <v>0</v>
      </c>
      <c r="BN49" s="4">
        <f t="shared" si="25"/>
        <v>0</v>
      </c>
      <c r="BO49" s="4"/>
      <c r="BP49" s="4">
        <f t="shared" si="26"/>
        <v>0</v>
      </c>
      <c r="BQ49" s="4">
        <f t="shared" si="19"/>
        <v>0</v>
      </c>
      <c r="BR49" s="4">
        <f t="shared" si="26"/>
        <v>0</v>
      </c>
      <c r="BS49" s="4">
        <f t="shared" si="26"/>
        <v>0</v>
      </c>
      <c r="BT49" s="4">
        <f t="shared" si="26"/>
        <v>0</v>
      </c>
      <c r="BU49" s="4">
        <f t="shared" si="26"/>
        <v>0</v>
      </c>
      <c r="BV49" s="4">
        <f t="shared" si="26"/>
        <v>0</v>
      </c>
      <c r="BW49" s="4"/>
      <c r="BX49" s="4">
        <f t="shared" si="26"/>
        <v>0</v>
      </c>
      <c r="BY49" s="4">
        <f t="shared" si="26"/>
        <v>0</v>
      </c>
      <c r="BZ49" s="32">
        <f t="shared" si="26"/>
        <v>0</v>
      </c>
      <c r="CA49" s="33">
        <f t="shared" si="23"/>
        <v>0</v>
      </c>
      <c r="CB49" s="34">
        <f t="shared" si="23"/>
        <v>0</v>
      </c>
      <c r="CC49" s="35">
        <f t="shared" si="23"/>
        <v>0</v>
      </c>
      <c r="CD49" s="366">
        <f t="shared" si="23"/>
        <v>0</v>
      </c>
    </row>
    <row r="50" spans="1:82" ht="11.25" hidden="1" customHeight="1" thickBot="1" x14ac:dyDescent="0.35">
      <c r="A50" s="134">
        <f>Admin_Budapest!A47</f>
        <v>0</v>
      </c>
      <c r="B50" s="134">
        <f>Admin_Budapest!B47</f>
        <v>0</v>
      </c>
      <c r="C50" s="134">
        <f>Admin_Budapest!C47</f>
        <v>0</v>
      </c>
      <c r="D50" s="134">
        <f>Admin_Budapest!D47</f>
        <v>0</v>
      </c>
      <c r="E50" s="134">
        <f>Admin_Budapest!E47</f>
        <v>0</v>
      </c>
      <c r="F50" s="134">
        <f>Admin_Budapest!F47</f>
        <v>0</v>
      </c>
      <c r="G50" s="134">
        <f>Admin_Budapest!G47</f>
        <v>0</v>
      </c>
      <c r="H50" s="134">
        <f>Admin_Budapest!H47</f>
        <v>0</v>
      </c>
      <c r="I50" s="134">
        <f>Admin_Budapest!I47</f>
        <v>0</v>
      </c>
      <c r="J50" s="134">
        <f>Admin_Budapest!J47</f>
        <v>0</v>
      </c>
      <c r="K50" s="134">
        <f>Admin_Budapest!K47</f>
        <v>0</v>
      </c>
      <c r="L50" s="134">
        <f>Admin_Budapest!L47</f>
        <v>0</v>
      </c>
      <c r="M50" s="134">
        <f>Admin_Budapest!M47</f>
        <v>0</v>
      </c>
      <c r="N50" s="134">
        <f>Admin_Budapest!N47</f>
        <v>0</v>
      </c>
      <c r="O50" s="134">
        <f>Admin_Budapest!O47</f>
        <v>0</v>
      </c>
      <c r="P50" s="134">
        <f>Admin_Budapest!P47</f>
        <v>0</v>
      </c>
      <c r="Q50" s="134">
        <f>Admin_Budapest!Q47</f>
        <v>0</v>
      </c>
      <c r="R50" s="105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73">
        <f t="shared" si="15"/>
        <v>0</v>
      </c>
      <c r="AX50" s="4">
        <f t="shared" si="25"/>
        <v>0</v>
      </c>
      <c r="AY50" s="4">
        <f t="shared" si="25"/>
        <v>0</v>
      </c>
      <c r="AZ50" s="4">
        <f t="shared" si="25"/>
        <v>0</v>
      </c>
      <c r="BA50" s="4">
        <f t="shared" si="25"/>
        <v>0</v>
      </c>
      <c r="BB50" s="4">
        <f t="shared" si="25"/>
        <v>0</v>
      </c>
      <c r="BC50" s="4">
        <f t="shared" si="25"/>
        <v>0</v>
      </c>
      <c r="BD50" s="4">
        <f t="shared" si="25"/>
        <v>0</v>
      </c>
      <c r="BE50" s="4">
        <f t="shared" si="25"/>
        <v>0</v>
      </c>
      <c r="BF50" s="4">
        <f t="shared" si="25"/>
        <v>0</v>
      </c>
      <c r="BG50" s="4">
        <f t="shared" si="25"/>
        <v>0</v>
      </c>
      <c r="BH50" s="4">
        <f t="shared" si="25"/>
        <v>0</v>
      </c>
      <c r="BI50" s="4">
        <f t="shared" si="25"/>
        <v>0</v>
      </c>
      <c r="BJ50" s="4">
        <f t="shared" si="25"/>
        <v>0</v>
      </c>
      <c r="BK50" s="4">
        <f t="shared" si="25"/>
        <v>0</v>
      </c>
      <c r="BL50" s="4">
        <f t="shared" si="25"/>
        <v>0</v>
      </c>
      <c r="BM50" s="4">
        <f t="shared" si="25"/>
        <v>0</v>
      </c>
      <c r="BN50" s="4">
        <f t="shared" si="25"/>
        <v>0</v>
      </c>
      <c r="BO50" s="4"/>
      <c r="BP50" s="4">
        <f t="shared" si="26"/>
        <v>0</v>
      </c>
      <c r="BQ50" s="4">
        <f t="shared" si="19"/>
        <v>0</v>
      </c>
      <c r="BR50" s="4">
        <f t="shared" si="26"/>
        <v>0</v>
      </c>
      <c r="BS50" s="4">
        <f t="shared" si="26"/>
        <v>0</v>
      </c>
      <c r="BT50" s="4">
        <f t="shared" si="26"/>
        <v>0</v>
      </c>
      <c r="BU50" s="4">
        <f t="shared" si="26"/>
        <v>0</v>
      </c>
      <c r="BV50" s="4">
        <f t="shared" si="26"/>
        <v>0</v>
      </c>
      <c r="BW50" s="4"/>
      <c r="BX50" s="4">
        <f t="shared" si="26"/>
        <v>0</v>
      </c>
      <c r="BY50" s="4">
        <f t="shared" si="26"/>
        <v>0</v>
      </c>
      <c r="BZ50" s="32">
        <f t="shared" si="26"/>
        <v>0</v>
      </c>
      <c r="CA50" s="33">
        <f t="shared" si="23"/>
        <v>0</v>
      </c>
      <c r="CB50" s="34">
        <f t="shared" si="23"/>
        <v>0</v>
      </c>
      <c r="CC50" s="35">
        <f t="shared" si="23"/>
        <v>0</v>
      </c>
      <c r="CD50" s="366">
        <f t="shared" si="23"/>
        <v>0</v>
      </c>
    </row>
    <row r="51" spans="1:82" ht="11.25" hidden="1" customHeight="1" thickBot="1" x14ac:dyDescent="0.35">
      <c r="A51" s="134">
        <f>Admin_Budapest!A48</f>
        <v>0</v>
      </c>
      <c r="B51" s="134">
        <f>Admin_Budapest!B48</f>
        <v>0</v>
      </c>
      <c r="C51" s="134">
        <f>Admin_Budapest!C48</f>
        <v>0</v>
      </c>
      <c r="D51" s="134">
        <f>Admin_Budapest!D48</f>
        <v>0</v>
      </c>
      <c r="E51" s="134">
        <f>Admin_Budapest!E48</f>
        <v>0</v>
      </c>
      <c r="F51" s="134">
        <f>Admin_Budapest!F48</f>
        <v>0</v>
      </c>
      <c r="G51" s="134">
        <f>Admin_Budapest!G48</f>
        <v>0</v>
      </c>
      <c r="H51" s="134">
        <f>Admin_Budapest!H48</f>
        <v>0</v>
      </c>
      <c r="I51" s="134">
        <f>Admin_Budapest!I48</f>
        <v>0</v>
      </c>
      <c r="J51" s="134">
        <f>Admin_Budapest!J48</f>
        <v>0</v>
      </c>
      <c r="K51" s="134">
        <f>Admin_Budapest!K48</f>
        <v>0</v>
      </c>
      <c r="L51" s="134">
        <f>Admin_Budapest!L48</f>
        <v>0</v>
      </c>
      <c r="M51" s="134">
        <f>Admin_Budapest!M48</f>
        <v>0</v>
      </c>
      <c r="N51" s="134">
        <f>Admin_Budapest!N48</f>
        <v>0</v>
      </c>
      <c r="O51" s="134">
        <f>Admin_Budapest!O48</f>
        <v>0</v>
      </c>
      <c r="P51" s="134">
        <f>Admin_Budapest!P48</f>
        <v>0</v>
      </c>
      <c r="Q51" s="134">
        <f>Admin_Budapest!Q48</f>
        <v>0</v>
      </c>
      <c r="R51" s="105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73">
        <f t="shared" si="15"/>
        <v>0</v>
      </c>
      <c r="AX51" s="4">
        <f t="shared" si="25"/>
        <v>0</v>
      </c>
      <c r="AY51" s="4">
        <f t="shared" si="25"/>
        <v>0</v>
      </c>
      <c r="AZ51" s="4">
        <f t="shared" si="25"/>
        <v>0</v>
      </c>
      <c r="BA51" s="4">
        <f t="shared" si="25"/>
        <v>0</v>
      </c>
      <c r="BB51" s="4">
        <f t="shared" si="25"/>
        <v>0</v>
      </c>
      <c r="BC51" s="4">
        <f t="shared" si="25"/>
        <v>0</v>
      </c>
      <c r="BD51" s="4">
        <f t="shared" si="25"/>
        <v>0</v>
      </c>
      <c r="BE51" s="4">
        <f t="shared" si="25"/>
        <v>0</v>
      </c>
      <c r="BF51" s="4">
        <f t="shared" si="25"/>
        <v>0</v>
      </c>
      <c r="BG51" s="4">
        <f t="shared" si="25"/>
        <v>0</v>
      </c>
      <c r="BH51" s="4">
        <f t="shared" si="25"/>
        <v>0</v>
      </c>
      <c r="BI51" s="4">
        <f t="shared" si="25"/>
        <v>0</v>
      </c>
      <c r="BJ51" s="4">
        <f t="shared" si="25"/>
        <v>0</v>
      </c>
      <c r="BK51" s="4">
        <f t="shared" si="25"/>
        <v>0</v>
      </c>
      <c r="BL51" s="4">
        <f t="shared" si="25"/>
        <v>0</v>
      </c>
      <c r="BM51" s="4">
        <f t="shared" si="25"/>
        <v>0</v>
      </c>
      <c r="BN51" s="4">
        <f t="shared" si="25"/>
        <v>0</v>
      </c>
      <c r="BO51" s="4"/>
      <c r="BP51" s="4">
        <f t="shared" si="26"/>
        <v>0</v>
      </c>
      <c r="BQ51" s="4">
        <f t="shared" si="19"/>
        <v>0</v>
      </c>
      <c r="BR51" s="4">
        <f t="shared" si="26"/>
        <v>0</v>
      </c>
      <c r="BS51" s="4">
        <f t="shared" si="26"/>
        <v>0</v>
      </c>
      <c r="BT51" s="4">
        <f t="shared" si="26"/>
        <v>0</v>
      </c>
      <c r="BU51" s="4">
        <f t="shared" si="26"/>
        <v>0</v>
      </c>
      <c r="BV51" s="4">
        <f t="shared" si="26"/>
        <v>0</v>
      </c>
      <c r="BW51" s="4"/>
      <c r="BX51" s="4">
        <f t="shared" si="26"/>
        <v>0</v>
      </c>
      <c r="BY51" s="4">
        <f t="shared" si="26"/>
        <v>0</v>
      </c>
      <c r="BZ51" s="32">
        <f t="shared" si="26"/>
        <v>0</v>
      </c>
      <c r="CA51" s="33">
        <f t="shared" si="23"/>
        <v>0</v>
      </c>
      <c r="CB51" s="34">
        <f t="shared" si="23"/>
        <v>0</v>
      </c>
      <c r="CC51" s="35">
        <f t="shared" si="23"/>
        <v>0</v>
      </c>
      <c r="CD51" s="366">
        <f t="shared" si="23"/>
        <v>0</v>
      </c>
    </row>
    <row r="52" spans="1:82" ht="11.25" hidden="1" customHeight="1" thickBot="1" x14ac:dyDescent="0.35">
      <c r="A52" s="134">
        <f>Admin_Budapest!A49</f>
        <v>0</v>
      </c>
      <c r="B52" s="134">
        <f>Admin_Budapest!B49</f>
        <v>0</v>
      </c>
      <c r="C52" s="134">
        <f>Admin_Budapest!C49</f>
        <v>0</v>
      </c>
      <c r="D52" s="134">
        <f>Admin_Budapest!D49</f>
        <v>0</v>
      </c>
      <c r="E52" s="134">
        <f>Admin_Budapest!E49</f>
        <v>0</v>
      </c>
      <c r="F52" s="134">
        <f>Admin_Budapest!F49</f>
        <v>0</v>
      </c>
      <c r="G52" s="134">
        <f>Admin_Budapest!G49</f>
        <v>0</v>
      </c>
      <c r="H52" s="134">
        <f>Admin_Budapest!H49</f>
        <v>0</v>
      </c>
      <c r="I52" s="134">
        <f>Admin_Budapest!I49</f>
        <v>0</v>
      </c>
      <c r="J52" s="134">
        <f>Admin_Budapest!J49</f>
        <v>0</v>
      </c>
      <c r="K52" s="134">
        <f>Admin_Budapest!K49</f>
        <v>0</v>
      </c>
      <c r="L52" s="134">
        <f>Admin_Budapest!L49</f>
        <v>0</v>
      </c>
      <c r="M52" s="134">
        <f>Admin_Budapest!M49</f>
        <v>0</v>
      </c>
      <c r="N52" s="134">
        <f>Admin_Budapest!N49</f>
        <v>0</v>
      </c>
      <c r="O52" s="134">
        <f>Admin_Budapest!O49</f>
        <v>0</v>
      </c>
      <c r="P52" s="134">
        <f>Admin_Budapest!P49</f>
        <v>0</v>
      </c>
      <c r="Q52" s="134">
        <f>Admin_Budapest!Q49</f>
        <v>0</v>
      </c>
      <c r="R52" s="105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73">
        <f t="shared" si="15"/>
        <v>0</v>
      </c>
      <c r="AX52" s="4">
        <f t="shared" si="25"/>
        <v>0</v>
      </c>
      <c r="AY52" s="4">
        <f t="shared" si="25"/>
        <v>0</v>
      </c>
      <c r="AZ52" s="4">
        <f t="shared" si="25"/>
        <v>0</v>
      </c>
      <c r="BA52" s="4">
        <f t="shared" si="25"/>
        <v>0</v>
      </c>
      <c r="BB52" s="4">
        <f t="shared" si="25"/>
        <v>0</v>
      </c>
      <c r="BC52" s="4">
        <f t="shared" si="25"/>
        <v>0</v>
      </c>
      <c r="BD52" s="4">
        <f t="shared" si="25"/>
        <v>0</v>
      </c>
      <c r="BE52" s="4">
        <f t="shared" si="25"/>
        <v>0</v>
      </c>
      <c r="BF52" s="4">
        <f t="shared" si="25"/>
        <v>0</v>
      </c>
      <c r="BG52" s="4">
        <f t="shared" si="25"/>
        <v>0</v>
      </c>
      <c r="BH52" s="4">
        <f t="shared" si="25"/>
        <v>0</v>
      </c>
      <c r="BI52" s="4">
        <f t="shared" si="25"/>
        <v>0</v>
      </c>
      <c r="BJ52" s="4">
        <f t="shared" si="25"/>
        <v>0</v>
      </c>
      <c r="BK52" s="4">
        <f t="shared" si="25"/>
        <v>0</v>
      </c>
      <c r="BL52" s="4">
        <f t="shared" si="25"/>
        <v>0</v>
      </c>
      <c r="BM52" s="4">
        <f t="shared" si="25"/>
        <v>0</v>
      </c>
      <c r="BN52" s="4">
        <f t="shared" si="25"/>
        <v>0</v>
      </c>
      <c r="BO52" s="4"/>
      <c r="BP52" s="4">
        <f t="shared" si="26"/>
        <v>0</v>
      </c>
      <c r="BQ52" s="4">
        <f t="shared" si="19"/>
        <v>0</v>
      </c>
      <c r="BR52" s="4">
        <f t="shared" si="26"/>
        <v>0</v>
      </c>
      <c r="BS52" s="4">
        <f t="shared" si="26"/>
        <v>0</v>
      </c>
      <c r="BT52" s="4">
        <f t="shared" si="26"/>
        <v>0</v>
      </c>
      <c r="BU52" s="4">
        <f t="shared" si="26"/>
        <v>0</v>
      </c>
      <c r="BV52" s="4">
        <f t="shared" si="26"/>
        <v>0</v>
      </c>
      <c r="BW52" s="4"/>
      <c r="BX52" s="4">
        <f t="shared" si="26"/>
        <v>0</v>
      </c>
      <c r="BY52" s="4">
        <f t="shared" si="26"/>
        <v>0</v>
      </c>
      <c r="BZ52" s="32">
        <f t="shared" si="26"/>
        <v>0</v>
      </c>
      <c r="CA52" s="33">
        <f t="shared" si="23"/>
        <v>0</v>
      </c>
      <c r="CB52" s="34">
        <f t="shared" si="23"/>
        <v>0</v>
      </c>
      <c r="CC52" s="35">
        <f t="shared" si="23"/>
        <v>0</v>
      </c>
      <c r="CD52" s="366">
        <f t="shared" si="23"/>
        <v>0</v>
      </c>
    </row>
    <row r="53" spans="1:82" ht="11.25" hidden="1" customHeight="1" thickBot="1" x14ac:dyDescent="0.35">
      <c r="A53" s="134">
        <f>Admin_Budapest!A50</f>
        <v>0</v>
      </c>
      <c r="B53" s="134">
        <f>Admin_Budapest!B50</f>
        <v>0</v>
      </c>
      <c r="C53" s="134">
        <f>Admin_Budapest!C50</f>
        <v>0</v>
      </c>
      <c r="D53" s="134">
        <f>Admin_Budapest!D50</f>
        <v>0</v>
      </c>
      <c r="E53" s="134">
        <f>Admin_Budapest!E50</f>
        <v>0</v>
      </c>
      <c r="F53" s="134">
        <f>Admin_Budapest!F50</f>
        <v>0</v>
      </c>
      <c r="G53" s="134">
        <f>Admin_Budapest!G50</f>
        <v>0</v>
      </c>
      <c r="H53" s="134">
        <f>Admin_Budapest!H50</f>
        <v>0</v>
      </c>
      <c r="I53" s="134">
        <f>Admin_Budapest!I50</f>
        <v>0</v>
      </c>
      <c r="J53" s="134">
        <f>Admin_Budapest!J50</f>
        <v>0</v>
      </c>
      <c r="K53" s="134">
        <f>Admin_Budapest!K50</f>
        <v>0</v>
      </c>
      <c r="L53" s="134">
        <f>Admin_Budapest!L50</f>
        <v>0</v>
      </c>
      <c r="M53" s="134">
        <f>Admin_Budapest!M50</f>
        <v>0</v>
      </c>
      <c r="N53" s="134">
        <f>Admin_Budapest!N50</f>
        <v>0</v>
      </c>
      <c r="O53" s="134">
        <f>Admin_Budapest!O50</f>
        <v>0</v>
      </c>
      <c r="P53" s="134">
        <f>Admin_Budapest!P50</f>
        <v>0</v>
      </c>
      <c r="Q53" s="134">
        <f>Admin_Budapest!Q50</f>
        <v>0</v>
      </c>
      <c r="R53" s="105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73">
        <f t="shared" si="15"/>
        <v>0</v>
      </c>
      <c r="AX53" s="4">
        <f t="shared" si="25"/>
        <v>0</v>
      </c>
      <c r="AY53" s="4">
        <f t="shared" si="25"/>
        <v>0</v>
      </c>
      <c r="AZ53" s="4">
        <f t="shared" si="25"/>
        <v>0</v>
      </c>
      <c r="BA53" s="4">
        <f t="shared" si="25"/>
        <v>0</v>
      </c>
      <c r="BB53" s="4">
        <f t="shared" si="25"/>
        <v>0</v>
      </c>
      <c r="BC53" s="4">
        <f t="shared" si="25"/>
        <v>0</v>
      </c>
      <c r="BD53" s="4">
        <f t="shared" si="25"/>
        <v>0</v>
      </c>
      <c r="BE53" s="4">
        <f t="shared" si="25"/>
        <v>0</v>
      </c>
      <c r="BF53" s="4">
        <f t="shared" si="25"/>
        <v>0</v>
      </c>
      <c r="BG53" s="4">
        <f t="shared" si="25"/>
        <v>0</v>
      </c>
      <c r="BH53" s="4">
        <f t="shared" si="25"/>
        <v>0</v>
      </c>
      <c r="BI53" s="4">
        <f t="shared" si="25"/>
        <v>0</v>
      </c>
      <c r="BJ53" s="4">
        <f t="shared" si="25"/>
        <v>0</v>
      </c>
      <c r="BK53" s="4">
        <f t="shared" si="25"/>
        <v>0</v>
      </c>
      <c r="BL53" s="4">
        <f t="shared" si="25"/>
        <v>0</v>
      </c>
      <c r="BM53" s="4">
        <f t="shared" si="25"/>
        <v>0</v>
      </c>
      <c r="BN53" s="4">
        <f t="shared" si="25"/>
        <v>0</v>
      </c>
      <c r="BO53" s="4"/>
      <c r="BP53" s="4">
        <f t="shared" si="26"/>
        <v>0</v>
      </c>
      <c r="BQ53" s="4">
        <f t="shared" si="19"/>
        <v>0</v>
      </c>
      <c r="BR53" s="4">
        <f t="shared" si="26"/>
        <v>0</v>
      </c>
      <c r="BS53" s="4">
        <f t="shared" si="26"/>
        <v>0</v>
      </c>
      <c r="BT53" s="4">
        <f t="shared" si="26"/>
        <v>0</v>
      </c>
      <c r="BU53" s="4">
        <f t="shared" si="26"/>
        <v>0</v>
      </c>
      <c r="BV53" s="4">
        <f t="shared" si="26"/>
        <v>0</v>
      </c>
      <c r="BW53" s="4"/>
      <c r="BX53" s="4">
        <f t="shared" si="26"/>
        <v>0</v>
      </c>
      <c r="BY53" s="4">
        <f t="shared" si="26"/>
        <v>0</v>
      </c>
      <c r="BZ53" s="32">
        <f t="shared" si="26"/>
        <v>0</v>
      </c>
      <c r="CA53" s="33">
        <f t="shared" si="23"/>
        <v>0</v>
      </c>
      <c r="CB53" s="34">
        <f t="shared" si="23"/>
        <v>0</v>
      </c>
      <c r="CC53" s="35">
        <f t="shared" si="23"/>
        <v>0</v>
      </c>
      <c r="CD53" s="366">
        <f t="shared" si="23"/>
        <v>0</v>
      </c>
    </row>
    <row r="54" spans="1:82" ht="11.25" hidden="1" customHeight="1" thickBot="1" x14ac:dyDescent="0.35">
      <c r="A54" s="134">
        <f>Admin_Budapest!A51</f>
        <v>0</v>
      </c>
      <c r="B54" s="134">
        <f>Admin_Budapest!B51</f>
        <v>0</v>
      </c>
      <c r="C54" s="134">
        <f>Admin_Budapest!C51</f>
        <v>0</v>
      </c>
      <c r="D54" s="134">
        <f>Admin_Budapest!D51</f>
        <v>0</v>
      </c>
      <c r="E54" s="134">
        <f>Admin_Budapest!E51</f>
        <v>0</v>
      </c>
      <c r="F54" s="134">
        <f>Admin_Budapest!F51</f>
        <v>0</v>
      </c>
      <c r="G54" s="134">
        <f>Admin_Budapest!G51</f>
        <v>0</v>
      </c>
      <c r="H54" s="134">
        <f>Admin_Budapest!H51</f>
        <v>0</v>
      </c>
      <c r="I54" s="134">
        <f>Admin_Budapest!I51</f>
        <v>0</v>
      </c>
      <c r="J54" s="134">
        <f>Admin_Budapest!J51</f>
        <v>0</v>
      </c>
      <c r="K54" s="134">
        <f>Admin_Budapest!K51</f>
        <v>0</v>
      </c>
      <c r="L54" s="134">
        <f>Admin_Budapest!L51</f>
        <v>0</v>
      </c>
      <c r="M54" s="134">
        <f>Admin_Budapest!M51</f>
        <v>0</v>
      </c>
      <c r="N54" s="134">
        <f>Admin_Budapest!N51</f>
        <v>0</v>
      </c>
      <c r="O54" s="134">
        <f>Admin_Budapest!O51</f>
        <v>0</v>
      </c>
      <c r="P54" s="134">
        <f>Admin_Budapest!P51</f>
        <v>0</v>
      </c>
      <c r="Q54" s="134">
        <f>Admin_Budapest!Q51</f>
        <v>0</v>
      </c>
      <c r="R54" s="105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73">
        <f t="shared" si="15"/>
        <v>0</v>
      </c>
      <c r="AX54" s="4">
        <f t="shared" si="25"/>
        <v>0</v>
      </c>
      <c r="AY54" s="4">
        <f t="shared" si="25"/>
        <v>0</v>
      </c>
      <c r="AZ54" s="4">
        <f t="shared" si="25"/>
        <v>0</v>
      </c>
      <c r="BA54" s="4">
        <f t="shared" si="25"/>
        <v>0</v>
      </c>
      <c r="BB54" s="4">
        <f t="shared" si="25"/>
        <v>0</v>
      </c>
      <c r="BC54" s="4">
        <f t="shared" si="25"/>
        <v>0</v>
      </c>
      <c r="BD54" s="4">
        <f t="shared" si="25"/>
        <v>0</v>
      </c>
      <c r="BE54" s="4">
        <f t="shared" si="25"/>
        <v>0</v>
      </c>
      <c r="BF54" s="4">
        <f t="shared" si="25"/>
        <v>0</v>
      </c>
      <c r="BG54" s="4">
        <f t="shared" si="25"/>
        <v>0</v>
      </c>
      <c r="BH54" s="4">
        <f t="shared" si="25"/>
        <v>0</v>
      </c>
      <c r="BI54" s="4">
        <f t="shared" si="25"/>
        <v>0</v>
      </c>
      <c r="BJ54" s="4">
        <f t="shared" si="25"/>
        <v>0</v>
      </c>
      <c r="BK54" s="4">
        <f t="shared" si="25"/>
        <v>0</v>
      </c>
      <c r="BL54" s="4">
        <f t="shared" si="25"/>
        <v>0</v>
      </c>
      <c r="BM54" s="4">
        <f t="shared" si="25"/>
        <v>0</v>
      </c>
      <c r="BN54" s="4">
        <f t="shared" si="25"/>
        <v>0</v>
      </c>
      <c r="BO54" s="4"/>
      <c r="BP54" s="4">
        <f t="shared" si="26"/>
        <v>0</v>
      </c>
      <c r="BQ54" s="4">
        <f t="shared" si="19"/>
        <v>0</v>
      </c>
      <c r="BR54" s="4">
        <f t="shared" si="26"/>
        <v>0</v>
      </c>
      <c r="BS54" s="4">
        <f t="shared" si="26"/>
        <v>0</v>
      </c>
      <c r="BT54" s="4">
        <f t="shared" si="26"/>
        <v>0</v>
      </c>
      <c r="BU54" s="4">
        <f t="shared" si="26"/>
        <v>0</v>
      </c>
      <c r="BV54" s="4">
        <f t="shared" si="26"/>
        <v>0</v>
      </c>
      <c r="BW54" s="4"/>
      <c r="BX54" s="4">
        <f t="shared" si="26"/>
        <v>0</v>
      </c>
      <c r="BY54" s="4">
        <f t="shared" si="26"/>
        <v>0</v>
      </c>
      <c r="BZ54" s="32">
        <f t="shared" si="26"/>
        <v>0</v>
      </c>
      <c r="CA54" s="33">
        <f t="shared" si="23"/>
        <v>0</v>
      </c>
      <c r="CB54" s="34">
        <f t="shared" si="23"/>
        <v>0</v>
      </c>
      <c r="CC54" s="35">
        <f t="shared" si="23"/>
        <v>0</v>
      </c>
      <c r="CD54" s="366">
        <f t="shared" si="23"/>
        <v>0</v>
      </c>
    </row>
    <row r="55" spans="1:82" ht="11.25" hidden="1" customHeight="1" thickBot="1" x14ac:dyDescent="0.35">
      <c r="A55" s="134">
        <f>Admin_Budapest!A52</f>
        <v>0</v>
      </c>
      <c r="B55" s="134">
        <f>Admin_Budapest!B52</f>
        <v>0</v>
      </c>
      <c r="C55" s="134">
        <f>Admin_Budapest!C52</f>
        <v>0</v>
      </c>
      <c r="D55" s="134">
        <f>Admin_Budapest!D52</f>
        <v>0</v>
      </c>
      <c r="E55" s="134">
        <f>Admin_Budapest!E52</f>
        <v>0</v>
      </c>
      <c r="F55" s="134">
        <f>Admin_Budapest!F52</f>
        <v>0</v>
      </c>
      <c r="G55" s="134">
        <f>Admin_Budapest!G52</f>
        <v>0</v>
      </c>
      <c r="H55" s="134">
        <f>Admin_Budapest!H52</f>
        <v>0</v>
      </c>
      <c r="I55" s="134">
        <f>Admin_Budapest!I52</f>
        <v>0</v>
      </c>
      <c r="J55" s="134">
        <f>Admin_Budapest!J52</f>
        <v>0</v>
      </c>
      <c r="K55" s="134">
        <f>Admin_Budapest!K52</f>
        <v>0</v>
      </c>
      <c r="L55" s="134">
        <f>Admin_Budapest!L52</f>
        <v>0</v>
      </c>
      <c r="M55" s="134">
        <f>Admin_Budapest!M52</f>
        <v>0</v>
      </c>
      <c r="N55" s="134">
        <f>Admin_Budapest!N52</f>
        <v>0</v>
      </c>
      <c r="O55" s="134">
        <f>Admin_Budapest!O52</f>
        <v>0</v>
      </c>
      <c r="P55" s="134">
        <f>Admin_Budapest!P52</f>
        <v>0</v>
      </c>
      <c r="Q55" s="134">
        <f>Admin_Budapest!Q52</f>
        <v>0</v>
      </c>
      <c r="R55" s="105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73">
        <f t="shared" si="15"/>
        <v>0</v>
      </c>
      <c r="AX55" s="4">
        <f t="shared" si="25"/>
        <v>0</v>
      </c>
      <c r="AY55" s="4">
        <f t="shared" si="25"/>
        <v>0</v>
      </c>
      <c r="AZ55" s="4">
        <f t="shared" si="25"/>
        <v>0</v>
      </c>
      <c r="BA55" s="4">
        <f t="shared" si="25"/>
        <v>0</v>
      </c>
      <c r="BB55" s="4">
        <f t="shared" si="25"/>
        <v>0</v>
      </c>
      <c r="BC55" s="4">
        <f t="shared" si="25"/>
        <v>0</v>
      </c>
      <c r="BD55" s="4">
        <f t="shared" si="25"/>
        <v>0</v>
      </c>
      <c r="BE55" s="4">
        <f t="shared" si="25"/>
        <v>0</v>
      </c>
      <c r="BF55" s="4">
        <f t="shared" si="25"/>
        <v>0</v>
      </c>
      <c r="BG55" s="4">
        <f t="shared" si="25"/>
        <v>0</v>
      </c>
      <c r="BH55" s="4">
        <f t="shared" si="25"/>
        <v>0</v>
      </c>
      <c r="BI55" s="4">
        <f t="shared" si="25"/>
        <v>0</v>
      </c>
      <c r="BJ55" s="4">
        <f t="shared" si="25"/>
        <v>0</v>
      </c>
      <c r="BK55" s="4">
        <f t="shared" si="25"/>
        <v>0</v>
      </c>
      <c r="BL55" s="4">
        <f t="shared" si="25"/>
        <v>0</v>
      </c>
      <c r="BM55" s="4">
        <f t="shared" si="25"/>
        <v>0</v>
      </c>
      <c r="BN55" s="4">
        <f t="shared" si="25"/>
        <v>0</v>
      </c>
      <c r="BO55" s="4"/>
      <c r="BP55" s="4">
        <f t="shared" si="26"/>
        <v>0</v>
      </c>
      <c r="BQ55" s="4">
        <f t="shared" si="19"/>
        <v>0</v>
      </c>
      <c r="BR55" s="4">
        <f t="shared" si="26"/>
        <v>0</v>
      </c>
      <c r="BS55" s="4">
        <f t="shared" si="26"/>
        <v>0</v>
      </c>
      <c r="BT55" s="4">
        <f t="shared" si="26"/>
        <v>0</v>
      </c>
      <c r="BU55" s="4">
        <f t="shared" si="26"/>
        <v>0</v>
      </c>
      <c r="BV55" s="4">
        <f t="shared" si="26"/>
        <v>0</v>
      </c>
      <c r="BW55" s="4"/>
      <c r="BX55" s="4">
        <f t="shared" si="26"/>
        <v>0</v>
      </c>
      <c r="BY55" s="4">
        <f t="shared" si="26"/>
        <v>0</v>
      </c>
      <c r="BZ55" s="32">
        <f t="shared" si="26"/>
        <v>0</v>
      </c>
      <c r="CA55" s="33">
        <f t="shared" si="23"/>
        <v>0</v>
      </c>
      <c r="CB55" s="34">
        <f t="shared" si="23"/>
        <v>0</v>
      </c>
      <c r="CC55" s="35">
        <f t="shared" si="23"/>
        <v>0</v>
      </c>
      <c r="CD55" s="366">
        <f t="shared" si="23"/>
        <v>0</v>
      </c>
    </row>
    <row r="56" spans="1:82" ht="11.25" hidden="1" customHeight="1" thickBot="1" x14ac:dyDescent="0.35">
      <c r="A56" s="134">
        <f>Admin_Budapest!A53</f>
        <v>0</v>
      </c>
      <c r="B56" s="134">
        <f>Admin_Budapest!B53</f>
        <v>0</v>
      </c>
      <c r="C56" s="134">
        <f>Admin_Budapest!C53</f>
        <v>0</v>
      </c>
      <c r="D56" s="134">
        <f>Admin_Budapest!D53</f>
        <v>0</v>
      </c>
      <c r="E56" s="134">
        <f>Admin_Budapest!E53</f>
        <v>0</v>
      </c>
      <c r="F56" s="134">
        <f>Admin_Budapest!F53</f>
        <v>0</v>
      </c>
      <c r="G56" s="134">
        <f>Admin_Budapest!G53</f>
        <v>0</v>
      </c>
      <c r="H56" s="134">
        <f>Admin_Budapest!H53</f>
        <v>0</v>
      </c>
      <c r="I56" s="134">
        <f>Admin_Budapest!I53</f>
        <v>0</v>
      </c>
      <c r="J56" s="134">
        <f>Admin_Budapest!J53</f>
        <v>0</v>
      </c>
      <c r="K56" s="134">
        <f>Admin_Budapest!K53</f>
        <v>0</v>
      </c>
      <c r="L56" s="134">
        <f>Admin_Budapest!L53</f>
        <v>0</v>
      </c>
      <c r="M56" s="134">
        <f>Admin_Budapest!M53</f>
        <v>0</v>
      </c>
      <c r="N56" s="134">
        <f>Admin_Budapest!N53</f>
        <v>0</v>
      </c>
      <c r="O56" s="134">
        <f>Admin_Budapest!O53</f>
        <v>0</v>
      </c>
      <c r="P56" s="134">
        <f>Admin_Budapest!P53</f>
        <v>0</v>
      </c>
      <c r="Q56" s="134">
        <f>Admin_Budapest!Q53</f>
        <v>0</v>
      </c>
      <c r="R56" s="105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73">
        <f t="shared" si="15"/>
        <v>0</v>
      </c>
      <c r="AX56" s="4">
        <f t="shared" si="25"/>
        <v>0</v>
      </c>
      <c r="AY56" s="4">
        <f t="shared" si="25"/>
        <v>0</v>
      </c>
      <c r="AZ56" s="4">
        <f t="shared" si="25"/>
        <v>0</v>
      </c>
      <c r="BA56" s="4">
        <f t="shared" si="25"/>
        <v>0</v>
      </c>
      <c r="BB56" s="4">
        <f t="shared" si="25"/>
        <v>0</v>
      </c>
      <c r="BC56" s="4">
        <f t="shared" si="25"/>
        <v>0</v>
      </c>
      <c r="BD56" s="4">
        <f t="shared" si="25"/>
        <v>0</v>
      </c>
      <c r="BE56" s="4">
        <f t="shared" si="25"/>
        <v>0</v>
      </c>
      <c r="BF56" s="4">
        <f t="shared" si="25"/>
        <v>0</v>
      </c>
      <c r="BG56" s="4">
        <f t="shared" si="25"/>
        <v>0</v>
      </c>
      <c r="BH56" s="4">
        <f t="shared" si="25"/>
        <v>0</v>
      </c>
      <c r="BI56" s="4">
        <f t="shared" si="25"/>
        <v>0</v>
      </c>
      <c r="BJ56" s="4">
        <f t="shared" si="25"/>
        <v>0</v>
      </c>
      <c r="BK56" s="4">
        <f t="shared" si="25"/>
        <v>0</v>
      </c>
      <c r="BL56" s="4">
        <f t="shared" si="25"/>
        <v>0</v>
      </c>
      <c r="BM56" s="4">
        <f t="shared" si="25"/>
        <v>0</v>
      </c>
      <c r="BN56" s="4">
        <f t="shared" si="25"/>
        <v>0</v>
      </c>
      <c r="BO56" s="4"/>
      <c r="BP56" s="4">
        <f t="shared" si="26"/>
        <v>0</v>
      </c>
      <c r="BQ56" s="4">
        <f t="shared" si="19"/>
        <v>0</v>
      </c>
      <c r="BR56" s="4">
        <f t="shared" si="26"/>
        <v>0</v>
      </c>
      <c r="BS56" s="4">
        <f t="shared" si="26"/>
        <v>0</v>
      </c>
      <c r="BT56" s="4">
        <f t="shared" si="26"/>
        <v>0</v>
      </c>
      <c r="BU56" s="4">
        <f t="shared" si="26"/>
        <v>0</v>
      </c>
      <c r="BV56" s="4">
        <f t="shared" si="26"/>
        <v>0</v>
      </c>
      <c r="BW56" s="4"/>
      <c r="BX56" s="4">
        <f t="shared" si="26"/>
        <v>0</v>
      </c>
      <c r="BY56" s="4">
        <f t="shared" si="26"/>
        <v>0</v>
      </c>
      <c r="BZ56" s="32">
        <f t="shared" si="26"/>
        <v>0</v>
      </c>
      <c r="CA56" s="33">
        <f t="shared" si="23"/>
        <v>0</v>
      </c>
      <c r="CB56" s="34">
        <f t="shared" si="23"/>
        <v>0</v>
      </c>
      <c r="CC56" s="35">
        <f t="shared" si="23"/>
        <v>0</v>
      </c>
      <c r="CD56" s="366">
        <f t="shared" si="23"/>
        <v>0</v>
      </c>
    </row>
    <row r="57" spans="1:82" ht="11.25" hidden="1" customHeight="1" thickBot="1" x14ac:dyDescent="0.35">
      <c r="A57" s="134">
        <f>Admin_Budapest!A54</f>
        <v>0</v>
      </c>
      <c r="B57" s="134">
        <f>Admin_Budapest!B54</f>
        <v>0</v>
      </c>
      <c r="C57" s="134">
        <f>Admin_Budapest!C54</f>
        <v>0</v>
      </c>
      <c r="D57" s="134">
        <f>Admin_Budapest!D54</f>
        <v>0</v>
      </c>
      <c r="E57" s="134">
        <f>Admin_Budapest!E54</f>
        <v>0</v>
      </c>
      <c r="F57" s="134">
        <f>Admin_Budapest!F54</f>
        <v>0</v>
      </c>
      <c r="G57" s="134">
        <f>Admin_Budapest!G54</f>
        <v>0</v>
      </c>
      <c r="H57" s="134">
        <f>Admin_Budapest!H54</f>
        <v>0</v>
      </c>
      <c r="I57" s="134">
        <f>Admin_Budapest!I54</f>
        <v>0</v>
      </c>
      <c r="J57" s="134">
        <f>Admin_Budapest!J54</f>
        <v>0</v>
      </c>
      <c r="K57" s="134">
        <f>Admin_Budapest!K54</f>
        <v>0</v>
      </c>
      <c r="L57" s="134">
        <f>Admin_Budapest!L54</f>
        <v>0</v>
      </c>
      <c r="M57" s="134">
        <f>Admin_Budapest!M54</f>
        <v>0</v>
      </c>
      <c r="N57" s="134">
        <f>Admin_Budapest!N54</f>
        <v>0</v>
      </c>
      <c r="O57" s="134">
        <f>Admin_Budapest!O54</f>
        <v>0</v>
      </c>
      <c r="P57" s="134">
        <f>Admin_Budapest!P54</f>
        <v>0</v>
      </c>
      <c r="Q57" s="134">
        <f>Admin_Budapest!Q54</f>
        <v>0</v>
      </c>
      <c r="R57" s="105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73">
        <f t="shared" si="15"/>
        <v>0</v>
      </c>
      <c r="AX57" s="4">
        <f t="shared" si="25"/>
        <v>0</v>
      </c>
      <c r="AY57" s="4">
        <f t="shared" si="25"/>
        <v>0</v>
      </c>
      <c r="AZ57" s="4">
        <f t="shared" si="25"/>
        <v>0</v>
      </c>
      <c r="BA57" s="4">
        <f t="shared" si="25"/>
        <v>0</v>
      </c>
      <c r="BB57" s="4">
        <f t="shared" si="25"/>
        <v>0</v>
      </c>
      <c r="BC57" s="4">
        <f t="shared" si="25"/>
        <v>0</v>
      </c>
      <c r="BD57" s="4">
        <f t="shared" si="25"/>
        <v>0</v>
      </c>
      <c r="BE57" s="4">
        <f t="shared" si="25"/>
        <v>0</v>
      </c>
      <c r="BF57" s="4">
        <f t="shared" si="25"/>
        <v>0</v>
      </c>
      <c r="BG57" s="4">
        <f t="shared" si="25"/>
        <v>0</v>
      </c>
      <c r="BH57" s="4">
        <f t="shared" si="25"/>
        <v>0</v>
      </c>
      <c r="BI57" s="4">
        <f t="shared" si="25"/>
        <v>0</v>
      </c>
      <c r="BJ57" s="4">
        <f t="shared" si="25"/>
        <v>0</v>
      </c>
      <c r="BK57" s="4">
        <f t="shared" si="25"/>
        <v>0</v>
      </c>
      <c r="BL57" s="4">
        <f t="shared" si="25"/>
        <v>0</v>
      </c>
      <c r="BM57" s="4">
        <f t="shared" si="25"/>
        <v>0</v>
      </c>
      <c r="BN57" s="4">
        <f t="shared" ref="AX57:BN59" si="27">COUNTIF($R57:$AV57,BN$4)</f>
        <v>0</v>
      </c>
      <c r="BO57" s="4"/>
      <c r="BP57" s="4">
        <f t="shared" si="26"/>
        <v>0</v>
      </c>
      <c r="BQ57" s="4">
        <f t="shared" si="19"/>
        <v>0</v>
      </c>
      <c r="BR57" s="4">
        <f t="shared" si="26"/>
        <v>0</v>
      </c>
      <c r="BS57" s="4">
        <f t="shared" si="26"/>
        <v>0</v>
      </c>
      <c r="BT57" s="4">
        <f t="shared" si="26"/>
        <v>0</v>
      </c>
      <c r="BU57" s="4">
        <f t="shared" si="26"/>
        <v>0</v>
      </c>
      <c r="BV57" s="4">
        <f t="shared" si="26"/>
        <v>0</v>
      </c>
      <c r="BW57" s="4"/>
      <c r="BX57" s="4">
        <f t="shared" si="26"/>
        <v>0</v>
      </c>
      <c r="BY57" s="4">
        <f t="shared" si="26"/>
        <v>0</v>
      </c>
      <c r="BZ57" s="32">
        <f t="shared" si="26"/>
        <v>0</v>
      </c>
      <c r="CA57" s="33">
        <f t="shared" si="23"/>
        <v>0</v>
      </c>
      <c r="CB57" s="34">
        <f t="shared" si="23"/>
        <v>0</v>
      </c>
      <c r="CC57" s="35">
        <f t="shared" si="23"/>
        <v>0</v>
      </c>
      <c r="CD57" s="366">
        <f t="shared" si="23"/>
        <v>0</v>
      </c>
    </row>
    <row r="58" spans="1:82" ht="11.25" hidden="1" customHeight="1" thickBot="1" x14ac:dyDescent="0.35">
      <c r="A58" s="134">
        <f>Admin_Budapest!A55</f>
        <v>0</v>
      </c>
      <c r="B58" s="134">
        <f>Admin_Budapest!B55</f>
        <v>0</v>
      </c>
      <c r="C58" s="134">
        <f>Admin_Budapest!C55</f>
        <v>0</v>
      </c>
      <c r="D58" s="134">
        <f>Admin_Budapest!D55</f>
        <v>0</v>
      </c>
      <c r="E58" s="134">
        <f>Admin_Budapest!E55</f>
        <v>0</v>
      </c>
      <c r="F58" s="134">
        <f>Admin_Budapest!F55</f>
        <v>0</v>
      </c>
      <c r="G58" s="134">
        <f>Admin_Budapest!G55</f>
        <v>0</v>
      </c>
      <c r="H58" s="134">
        <f>Admin_Budapest!H55</f>
        <v>0</v>
      </c>
      <c r="I58" s="134">
        <f>Admin_Budapest!I55</f>
        <v>0</v>
      </c>
      <c r="J58" s="134">
        <f>Admin_Budapest!J55</f>
        <v>0</v>
      </c>
      <c r="K58" s="134">
        <f>Admin_Budapest!K55</f>
        <v>0</v>
      </c>
      <c r="L58" s="134">
        <f>Admin_Budapest!L55</f>
        <v>0</v>
      </c>
      <c r="M58" s="134">
        <f>Admin_Budapest!M55</f>
        <v>0</v>
      </c>
      <c r="N58" s="134">
        <f>Admin_Budapest!N55</f>
        <v>0</v>
      </c>
      <c r="O58" s="134">
        <f>Admin_Budapest!O55</f>
        <v>0</v>
      </c>
      <c r="P58" s="134">
        <f>Admin_Budapest!P55</f>
        <v>0</v>
      </c>
      <c r="Q58" s="134">
        <f>Admin_Budapest!Q55</f>
        <v>0</v>
      </c>
      <c r="R58" s="105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73">
        <f t="shared" si="15"/>
        <v>0</v>
      </c>
      <c r="AX58" s="4">
        <f t="shared" si="27"/>
        <v>0</v>
      </c>
      <c r="AY58" s="4">
        <f t="shared" si="27"/>
        <v>0</v>
      </c>
      <c r="AZ58" s="4">
        <f t="shared" si="27"/>
        <v>0</v>
      </c>
      <c r="BA58" s="4">
        <f t="shared" si="27"/>
        <v>0</v>
      </c>
      <c r="BB58" s="4">
        <f t="shared" si="27"/>
        <v>0</v>
      </c>
      <c r="BC58" s="4">
        <f t="shared" si="27"/>
        <v>0</v>
      </c>
      <c r="BD58" s="4">
        <f t="shared" si="27"/>
        <v>0</v>
      </c>
      <c r="BE58" s="4">
        <f t="shared" si="27"/>
        <v>0</v>
      </c>
      <c r="BF58" s="4">
        <f t="shared" si="27"/>
        <v>0</v>
      </c>
      <c r="BG58" s="4">
        <f t="shared" si="27"/>
        <v>0</v>
      </c>
      <c r="BH58" s="4">
        <f t="shared" si="27"/>
        <v>0</v>
      </c>
      <c r="BI58" s="4">
        <f t="shared" si="27"/>
        <v>0</v>
      </c>
      <c r="BJ58" s="4">
        <f t="shared" si="27"/>
        <v>0</v>
      </c>
      <c r="BK58" s="4">
        <f t="shared" si="27"/>
        <v>0</v>
      </c>
      <c r="BL58" s="4">
        <f t="shared" si="27"/>
        <v>0</v>
      </c>
      <c r="BM58" s="4">
        <f t="shared" si="27"/>
        <v>0</v>
      </c>
      <c r="BN58" s="4">
        <f t="shared" si="27"/>
        <v>0</v>
      </c>
      <c r="BO58" s="4"/>
      <c r="BP58" s="4">
        <f t="shared" si="26"/>
        <v>0</v>
      </c>
      <c r="BQ58" s="4">
        <f t="shared" si="19"/>
        <v>0</v>
      </c>
      <c r="BR58" s="4">
        <f t="shared" si="26"/>
        <v>0</v>
      </c>
      <c r="BS58" s="4">
        <f t="shared" si="26"/>
        <v>0</v>
      </c>
      <c r="BT58" s="4">
        <f t="shared" si="26"/>
        <v>0</v>
      </c>
      <c r="BU58" s="4">
        <f t="shared" si="26"/>
        <v>0</v>
      </c>
      <c r="BV58" s="4">
        <f t="shared" si="26"/>
        <v>0</v>
      </c>
      <c r="BW58" s="4"/>
      <c r="BX58" s="4">
        <f t="shared" si="26"/>
        <v>0</v>
      </c>
      <c r="BY58" s="4">
        <f t="shared" si="26"/>
        <v>0</v>
      </c>
      <c r="BZ58" s="32">
        <f t="shared" si="26"/>
        <v>0</v>
      </c>
      <c r="CA58" s="33">
        <f t="shared" si="23"/>
        <v>0</v>
      </c>
      <c r="CB58" s="34">
        <f t="shared" si="23"/>
        <v>0</v>
      </c>
      <c r="CC58" s="35">
        <f t="shared" si="23"/>
        <v>0</v>
      </c>
      <c r="CD58" s="366">
        <f t="shared" si="23"/>
        <v>0</v>
      </c>
    </row>
    <row r="59" spans="1:82" ht="11.25" hidden="1" customHeight="1" thickBot="1" x14ac:dyDescent="0.35">
      <c r="A59" s="134">
        <f>Admin_Budapest!A56</f>
        <v>0</v>
      </c>
      <c r="B59" s="134">
        <f>Admin_Budapest!B56</f>
        <v>0</v>
      </c>
      <c r="C59" s="134">
        <f>Admin_Budapest!C56</f>
        <v>0</v>
      </c>
      <c r="D59" s="134">
        <f>Admin_Budapest!D56</f>
        <v>0</v>
      </c>
      <c r="E59" s="134">
        <f>Admin_Budapest!E56</f>
        <v>0</v>
      </c>
      <c r="F59" s="134">
        <f>Admin_Budapest!F56</f>
        <v>0</v>
      </c>
      <c r="G59" s="134">
        <f>Admin_Budapest!G56</f>
        <v>0</v>
      </c>
      <c r="H59" s="134">
        <f>Admin_Budapest!H56</f>
        <v>0</v>
      </c>
      <c r="I59" s="134">
        <f>Admin_Budapest!I56</f>
        <v>0</v>
      </c>
      <c r="J59" s="134">
        <f>Admin_Budapest!J56</f>
        <v>0</v>
      </c>
      <c r="K59" s="134">
        <f>Admin_Budapest!K56</f>
        <v>0</v>
      </c>
      <c r="L59" s="134">
        <f>Admin_Budapest!L56</f>
        <v>0</v>
      </c>
      <c r="M59" s="134">
        <f>Admin_Budapest!M56</f>
        <v>0</v>
      </c>
      <c r="N59" s="134">
        <f>Admin_Budapest!N56</f>
        <v>0</v>
      </c>
      <c r="O59" s="134">
        <f>Admin_Budapest!O56</f>
        <v>0</v>
      </c>
      <c r="P59" s="134">
        <f>Admin_Budapest!P56</f>
        <v>0</v>
      </c>
      <c r="Q59" s="134">
        <f>Admin_Budapest!Q56</f>
        <v>0</v>
      </c>
      <c r="R59" s="105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73">
        <f t="shared" si="15"/>
        <v>0</v>
      </c>
      <c r="AX59" s="4">
        <f t="shared" si="27"/>
        <v>0</v>
      </c>
      <c r="AY59" s="4">
        <f t="shared" si="27"/>
        <v>0</v>
      </c>
      <c r="AZ59" s="4">
        <f t="shared" si="27"/>
        <v>0</v>
      </c>
      <c r="BA59" s="4">
        <f t="shared" si="27"/>
        <v>0</v>
      </c>
      <c r="BB59" s="4">
        <f t="shared" si="27"/>
        <v>0</v>
      </c>
      <c r="BC59" s="4">
        <f t="shared" si="27"/>
        <v>0</v>
      </c>
      <c r="BD59" s="4">
        <f t="shared" si="27"/>
        <v>0</v>
      </c>
      <c r="BE59" s="4">
        <f t="shared" si="27"/>
        <v>0</v>
      </c>
      <c r="BF59" s="4">
        <f t="shared" si="27"/>
        <v>0</v>
      </c>
      <c r="BG59" s="4">
        <f t="shared" si="27"/>
        <v>0</v>
      </c>
      <c r="BH59" s="4">
        <f t="shared" si="27"/>
        <v>0</v>
      </c>
      <c r="BI59" s="4">
        <f t="shared" si="27"/>
        <v>0</v>
      </c>
      <c r="BJ59" s="4">
        <f t="shared" si="27"/>
        <v>0</v>
      </c>
      <c r="BK59" s="4">
        <f t="shared" si="27"/>
        <v>0</v>
      </c>
      <c r="BL59" s="4">
        <f t="shared" si="27"/>
        <v>0</v>
      </c>
      <c r="BM59" s="4">
        <f t="shared" si="27"/>
        <v>0</v>
      </c>
      <c r="BN59" s="4">
        <f t="shared" si="27"/>
        <v>0</v>
      </c>
      <c r="BO59" s="4"/>
      <c r="BP59" s="4">
        <f t="shared" si="26"/>
        <v>0</v>
      </c>
      <c r="BQ59" s="4">
        <f t="shared" si="19"/>
        <v>0</v>
      </c>
      <c r="BR59" s="4">
        <f t="shared" si="26"/>
        <v>0</v>
      </c>
      <c r="BS59" s="4">
        <f t="shared" si="26"/>
        <v>0</v>
      </c>
      <c r="BT59" s="4">
        <f t="shared" si="26"/>
        <v>0</v>
      </c>
      <c r="BU59" s="4">
        <f t="shared" si="26"/>
        <v>0</v>
      </c>
      <c r="BV59" s="4">
        <f t="shared" si="26"/>
        <v>0</v>
      </c>
      <c r="BW59" s="4"/>
      <c r="BX59" s="4">
        <f t="shared" si="26"/>
        <v>0</v>
      </c>
      <c r="BY59" s="4">
        <f t="shared" si="26"/>
        <v>0</v>
      </c>
      <c r="BZ59" s="32">
        <f t="shared" si="26"/>
        <v>0</v>
      </c>
      <c r="CA59" s="33">
        <f t="shared" si="23"/>
        <v>0</v>
      </c>
      <c r="CB59" s="34">
        <f t="shared" si="23"/>
        <v>0</v>
      </c>
      <c r="CC59" s="35">
        <f t="shared" si="23"/>
        <v>0</v>
      </c>
      <c r="CD59" s="367">
        <f t="shared" si="23"/>
        <v>0</v>
      </c>
    </row>
  </sheetData>
  <sheetProtection selectLockedCells="1" autoFilter="0" selectUnlockedCells="1"/>
  <autoFilter ref="A4:CC59" xr:uid="{00000000-0001-0000-0700-000000000000}">
    <filterColumn colId="4">
      <filters>
        <filter val="aktív"/>
      </filters>
    </filterColumn>
  </autoFilter>
  <customSheetViews>
    <customSheetView guid="{196F1BDD-5600-471F-9A84-7CB85C8694ED}" scale="90" filter="1" showAutoFilter="1" hiddenRows="1" hiddenColumns="1">
      <pane xSplit="1" ySplit="6" topLeftCell="BL7" activePane="bottomRight" state="frozen"/>
      <selection pane="bottomRight" activeCell="BW4" sqref="BW4"/>
      <pageMargins left="0" right="0" top="0" bottom="0" header="0" footer="0"/>
      <pageSetup paperSize="9" orientation="portrait" verticalDpi="0" r:id="rId1"/>
      <autoFilter ref="A4:CC59" xr:uid="{00000000-0001-0000-0700-000000000000}">
        <filterColumn colId="4">
          <filters>
            <filter val="aktív"/>
          </filters>
        </filterColumn>
      </autoFilter>
    </customSheetView>
    <customSheetView guid="{06E05BF7-7899-439D-ADBA-6F4F03773025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2"/>
      <autoFilter ref="A4:CC59" xr:uid="{AE1329C2-149D-4A6D-A106-B92C52CBEC50}">
        <filterColumn colId="4">
          <filters>
            <filter val="aktív"/>
          </filters>
        </filterColumn>
      </autoFilter>
    </customSheetView>
    <customSheetView guid="{A1CCBBE7-DA00-40FA-9C57-20230DD629CF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3"/>
      <autoFilter ref="A4:CC59" xr:uid="{3C1ACFDB-FC3D-4DC5-87C2-277083D2955B}">
        <filterColumn colId="4">
          <filters>
            <filter val="aktív"/>
          </filters>
        </filterColumn>
      </autoFilter>
    </customSheetView>
    <customSheetView guid="{F7787515-1165-4952-BB6C-7241D5E70BAE}" scale="90" filter="1" showAutoFilter="1" hiddenRows="1" hiddenColumns="1">
      <pane xSplit="1" ySplit="4" topLeftCell="C5" activePane="bottomRight" state="frozen"/>
      <selection pane="bottomRight" activeCell="V69" sqref="V69"/>
      <pageMargins left="0" right="0" top="0" bottom="0" header="0" footer="0"/>
      <pageSetup paperSize="9" orientation="portrait" verticalDpi="0" r:id="rId4"/>
      <autoFilter ref="A4:CC59" xr:uid="{3C37C1FE-AEF8-4CA3-AF35-79FA2EF0CE16}">
        <filterColumn colId="4">
          <filters>
            <filter val="aktív"/>
          </filters>
        </filterColumn>
      </autoFilter>
    </customSheetView>
    <customSheetView guid="{790F73C8-CB69-481D-8030-FA574F115D3B}" scale="90" filter="1" showAutoFilter="1" hiddenRows="1" hiddenColumns="1">
      <pane xSplit="1" ySplit="6" topLeftCell="BL7" activePane="bottomRight" state="frozen"/>
      <selection pane="bottomRight" activeCell="BW4" sqref="BW4"/>
      <pageMargins left="0" right="0" top="0" bottom="0" header="0" footer="0"/>
      <pageSetup paperSize="9" orientation="portrait" verticalDpi="0" r:id="rId5"/>
      <autoFilter ref="A4:CC59" xr:uid="{B1A8FA53-426F-4371-B840-31CA71565CCD}">
        <filterColumn colId="4">
          <filters>
            <filter val="aktív"/>
          </filters>
        </filterColumn>
      </autoFilter>
    </customSheetView>
    <customSheetView guid="{BF1F5683-2BE3-424A-BC21-3CC049CA76FA}" scale="90" filter="1" showAutoFilter="1" hiddenRows="1" hiddenColumns="1">
      <pane xSplit="1" ySplit="4" topLeftCell="B5" activePane="bottomRight" state="frozen"/>
      <selection pane="bottomRight" activeCell="Z71" sqref="Z71"/>
      <pageMargins left="0" right="0" top="0" bottom="0" header="0" footer="0"/>
      <pageSetup paperSize="9" orientation="portrait" verticalDpi="0" r:id="rId6"/>
      <autoFilter ref="A4:CB62" xr:uid="{B7D7D279-5160-4CFC-9631-06A0585CA013}">
        <filterColumn colId="4">
          <filters>
            <filter val="aktív"/>
          </filters>
        </filterColumn>
      </autoFilter>
    </customSheetView>
    <customSheetView guid="{6F2C1CF5-E336-43B4-BD9D-1E3F5E8CF96F}" scale="90" hiddenRows="1" hiddenColumns="1">
      <pane xSplit="1" ySplit="4" topLeftCell="D5" activePane="bottomRight" state="frozen"/>
      <selection pane="bottomRight" activeCell="Y24" sqref="Y24"/>
      <pageMargins left="0" right="0" top="0" bottom="0" header="0" footer="0"/>
      <pageSetup paperSize="9" orientation="portrait" verticalDpi="0" r:id="rId7"/>
    </customSheetView>
    <customSheetView guid="{F0088BAE-B022-47BC-86D4-B726B8493E54}" filter="1" showAutoFilter="1" hiddenRows="1" hiddenColumns="1">
      <pane xSplit="1" ySplit="4" topLeftCell="B5" activePane="bottomRight" state="frozen"/>
      <selection pane="bottomRight" activeCell="W18" sqref="W18"/>
      <pageMargins left="0" right="0" top="0" bottom="0" header="0" footer="0"/>
      <autoFilter ref="A4:BY63" xr:uid="{0E233697-0361-4415-8CA0-749D247EC423}">
        <filterColumn colId="4">
          <filters>
            <filter val="aktív"/>
          </filters>
        </filterColumn>
      </autoFilter>
    </customSheetView>
    <customSheetView guid="{6328BAF9-9C79-455F-B76A-5E213FB7D682}" filter="1" showAutoFilter="1" hiddenRows="1" hiddenColumns="1">
      <pane xSplit="1" ySplit="4" topLeftCell="B5" activePane="bottomRight" state="frozen"/>
      <selection pane="bottomRight" activeCell="W18" sqref="W18"/>
      <pageMargins left="0" right="0" top="0" bottom="0" header="0" footer="0"/>
      <autoFilter ref="A4:BY63" xr:uid="{BB1EED45-0722-4C98-B385-4AD0F3021F91}">
        <filterColumn colId="4">
          <filters>
            <filter val="aktív"/>
          </filters>
        </filterColumn>
      </autoFilter>
    </customSheetView>
    <customSheetView guid="{4FA4B2C8-BE1E-46BB-A422-570CF7B1178C}" scale="90" filter="1" showAutoFilter="1" hiddenColumns="1">
      <pane xSplit="1" ySplit="4" topLeftCell="B5" activePane="bottomRight" state="frozen"/>
      <selection pane="bottomRight" activeCell="AH74" sqref="AH74"/>
      <pageMargins left="0" right="0" top="0" bottom="0" header="0" footer="0"/>
      <pageSetup paperSize="9" orientation="portrait" verticalDpi="0" r:id="rId8"/>
      <autoFilter ref="A1:BY63" xr:uid="{97515FBC-78D5-4EA3-81BC-CDA87B1B0FCC}">
        <filterColumn colId="4">
          <filters>
            <filter val="aktív"/>
            <filter val="Státusz"/>
          </filters>
        </filterColumn>
        <filterColumn colId="49" showButton="0"/>
        <filterColumn colId="50" showButton="0"/>
        <filterColumn colId="51" showButton="0"/>
        <filterColumn colId="52" showButton="0"/>
        <filterColumn colId="53" showButton="0"/>
        <filterColumn colId="54" showButton="0"/>
        <filterColumn colId="55" showButton="0"/>
        <filterColumn colId="56" showButton="0"/>
        <filterColumn colId="57" showButton="0"/>
        <filterColumn colId="58" showButton="0"/>
        <filterColumn colId="59" showButton="0"/>
        <filterColumn colId="60" showButton="0"/>
        <filterColumn colId="61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7" showButton="0"/>
        <filterColumn colId="68" showButton="0"/>
        <filterColumn colId="69" showButton="0"/>
        <filterColumn colId="70" showButton="0"/>
        <filterColumn colId="71" showButton="0"/>
        <filterColumn colId="72" showButton="0"/>
        <filterColumn colId="73" showButton="0"/>
        <filterColumn colId="74" showButton="0"/>
        <filterColumn colId="75" showButton="0"/>
      </autoFilter>
    </customSheetView>
    <customSheetView guid="{4A8EF384-4AD9-4447-A051-447CA3647EDF}" scale="90" filter="1" showAutoFilter="1" hiddenColumns="1">
      <pane xSplit="1" ySplit="4" topLeftCell="B5" activePane="bottomRight" state="frozen"/>
      <selection pane="bottomRight" activeCell="AH74" sqref="AH74"/>
      <pageMargins left="0" right="0" top="0" bottom="0" header="0" footer="0"/>
      <pageSetup paperSize="9" orientation="portrait" verticalDpi="0" r:id="rId9"/>
      <autoFilter ref="A1:BY62" xr:uid="{A6FEB751-7828-4141-96AE-8190648FA241}">
        <filterColumn colId="4">
          <filters>
            <filter val="aktív"/>
            <filter val="Státusz"/>
          </filters>
        </filterColumn>
        <filterColumn colId="49" showButton="0"/>
        <filterColumn colId="50" showButton="0"/>
        <filterColumn colId="51" showButton="0"/>
        <filterColumn colId="52" showButton="0"/>
        <filterColumn colId="53" showButton="0"/>
        <filterColumn colId="54" showButton="0"/>
        <filterColumn colId="55" showButton="0"/>
        <filterColumn colId="56" showButton="0"/>
        <filterColumn colId="57" showButton="0"/>
        <filterColumn colId="58" showButton="0"/>
        <filterColumn colId="59" showButton="0"/>
        <filterColumn colId="60" showButton="0"/>
        <filterColumn colId="61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7" showButton="0"/>
        <filterColumn colId="68" showButton="0"/>
        <filterColumn colId="69" showButton="0"/>
        <filterColumn colId="70" showButton="0"/>
        <filterColumn colId="71" showButton="0"/>
        <filterColumn colId="72" showButton="0"/>
        <filterColumn colId="73" showButton="0"/>
        <filterColumn colId="74" showButton="0"/>
        <filterColumn colId="75" showButton="0"/>
      </autoFilter>
    </customSheetView>
    <customSheetView guid="{EDCC7CB7-6F36-40E4-9D32-3CF50FC94AF0}" scale="90" filter="1" showAutoFilter="1" hiddenColumns="1">
      <pane xSplit="1" ySplit="4" topLeftCell="X5" activePane="bottomRight" state="frozen"/>
      <selection pane="bottomRight" activeCell="AA7" sqref="AA7"/>
      <pageMargins left="0" right="0" top="0" bottom="0" header="0" footer="0"/>
      <pageSetup paperSize="9" orientation="portrait" verticalDpi="0" r:id="rId10"/>
      <autoFilter ref="A1:BY59" xr:uid="{DB14AADF-03A8-4841-80F3-934CB3DF3EE5}">
        <filterColumn colId="4">
          <filters>
            <filter val="aktív"/>
            <filter val="Státusz"/>
          </filters>
        </filterColumn>
        <filterColumn colId="49" showButton="0"/>
        <filterColumn colId="50" showButton="0"/>
        <filterColumn colId="51" showButton="0"/>
        <filterColumn colId="52" showButton="0"/>
        <filterColumn colId="53" showButton="0"/>
        <filterColumn colId="54" showButton="0"/>
        <filterColumn colId="55" showButton="0"/>
        <filterColumn colId="56" showButton="0"/>
        <filterColumn colId="57" showButton="0"/>
        <filterColumn colId="58" showButton="0"/>
        <filterColumn colId="59" showButton="0"/>
        <filterColumn colId="60" showButton="0"/>
        <filterColumn colId="61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7" showButton="0"/>
        <filterColumn colId="68" showButton="0"/>
        <filterColumn colId="69" showButton="0"/>
        <filterColumn colId="70" showButton="0"/>
        <filterColumn colId="71" showButton="0"/>
        <filterColumn colId="72" showButton="0"/>
        <filterColumn colId="73" showButton="0"/>
        <filterColumn colId="74" showButton="0"/>
        <filterColumn colId="75" showButton="0"/>
      </autoFilter>
    </customSheetView>
    <customSheetView guid="{E82EC676-6186-4E8A-ABD2-FC00AE498129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11"/>
      <autoFilter ref="A4:CC59" xr:uid="{176A060A-66DC-414D-8553-77ED2F915FA3}">
        <filterColumn colId="4">
          <filters>
            <filter val="aktív"/>
          </filters>
        </filterColumn>
      </autoFilter>
    </customSheetView>
    <customSheetView guid="{A1AEE080-8F7C-4559-87C2-1F81D511203D}" scale="90" filter="1" showAutoFilter="1" hiddenRows="1" hiddenColumns="1">
      <pane xSplit="1" ySplit="6" topLeftCell="BL7" activePane="bottomRight" state="frozen"/>
      <selection pane="bottomRight" activeCell="BW4" sqref="BW4"/>
      <pageMargins left="0" right="0" top="0" bottom="0" header="0" footer="0"/>
      <pageSetup paperSize="9" orientation="portrait" verticalDpi="0" r:id="rId12"/>
      <autoFilter ref="A4:CC59" xr:uid="{C4220E5F-7E37-4B5F-B55B-658E8677F6BA}">
        <filterColumn colId="4">
          <filters>
            <filter val="aktív"/>
          </filters>
        </filterColumn>
      </autoFilter>
    </customSheetView>
    <customSheetView guid="{57B5B1C0-3FCF-4605-B643-F9749512C06A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13"/>
      <autoFilter ref="A4:CC59" xr:uid="{C61CD74A-F42A-4FAA-AEE0-C61B3EF80709}">
        <filterColumn colId="4">
          <filters>
            <filter val="aktív"/>
          </filters>
        </filterColumn>
      </autoFilter>
    </customSheetView>
    <customSheetView guid="{2114BA9A-8826-4A5D-BB98-CA3D216D9B3C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14"/>
      <autoFilter ref="A4:CC59" xr:uid="{71E7131A-844F-4069-B680-D41CE0E132B3}">
        <filterColumn colId="4">
          <filters>
            <filter val="aktív"/>
          </filters>
        </filterColumn>
      </autoFilter>
    </customSheetView>
    <customSheetView guid="{F40E8CD0-BA0A-447D-8980-9ED62641A129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15"/>
      <autoFilter ref="A4:CC59" xr:uid="{888678CD-4A79-4A15-B447-E28A3B055207}">
        <filterColumn colId="4">
          <filters>
            <filter val="aktív"/>
          </filters>
        </filterColumn>
      </autoFilter>
    </customSheetView>
    <customSheetView guid="{202CABC8-3892-4C29-8AB9-226D94F0DCBE}" scale="90" filter="1" showAutoFilter="1" hiddenRows="1" hiddenColumns="1">
      <pane xSplit="1" ySplit="4" topLeftCell="AG5" activePane="bottomRight" state="frozen"/>
      <selection pane="bottomRight" activeCell="AI62" sqref="AI62"/>
      <pageMargins left="0" right="0" top="0" bottom="0" header="0" footer="0"/>
      <pageSetup paperSize="9" orientation="portrait" verticalDpi="0" r:id="rId16"/>
      <autoFilter ref="A4:CC59" xr:uid="{6B5AC5DC-CE4D-49F5-9553-3B3866AA93C6}">
        <filterColumn colId="4">
          <filters>
            <filter val="aktív"/>
          </filters>
        </filterColumn>
      </autoFilter>
    </customSheetView>
    <customSheetView guid="{0A9EF666-D3AA-44CC-AF13-6AEBBC37D1EF}" scale="90" filter="1" showAutoFilter="1" hiddenRows="1" hiddenColumns="1">
      <pane xSplit="1" ySplit="4" topLeftCell="B5" activePane="bottomRight" state="frozen"/>
      <selection pane="bottomRight" activeCell="V91" sqref="V91"/>
      <pageMargins left="0" right="0" top="0" bottom="0" header="0" footer="0"/>
      <pageSetup paperSize="9" orientation="portrait" verticalDpi="0" r:id="rId17"/>
      <autoFilter ref="A4:CC59" xr:uid="{A96A7E8E-5CC2-4767-9B0D-71DF216BDFD7}">
        <filterColumn colId="4">
          <filters>
            <filter val="aktív"/>
          </filters>
        </filterColumn>
      </autoFilter>
    </customSheetView>
    <customSheetView guid="{E94EDAEC-929A-4721-8796-239EE64B5EB3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18"/>
      <autoFilter ref="A4:CC59" xr:uid="{30082CDD-BB7C-46F2-84F8-95D1CE6A3036}">
        <filterColumn colId="4">
          <filters>
            <filter val="aktív"/>
          </filters>
        </filterColumn>
      </autoFilter>
    </customSheetView>
    <customSheetView guid="{C1535CD2-EC82-4FF4-8F50-AE7AAD32424E}" scale="90" filter="1" showAutoFilter="1" hiddenRows="1" hiddenColumns="1">
      <pane xSplit="1" ySplit="4" topLeftCell="BL5" activePane="bottomRight" state="frozen"/>
      <selection pane="bottomRight" activeCell="BW4" sqref="BW4"/>
      <pageMargins left="0" right="0" top="0" bottom="0" header="0" footer="0"/>
      <pageSetup paperSize="9" orientation="portrait" verticalDpi="0" r:id="rId19"/>
      <autoFilter ref="A4:CC59" xr:uid="{984FDC0B-35BA-4F1B-85A5-A073AE41FB68}">
        <filterColumn colId="4">
          <filters>
            <filter val="aktív"/>
          </filters>
        </filterColumn>
      </autoFilter>
    </customSheetView>
  </customSheetViews>
  <mergeCells count="2">
    <mergeCell ref="AX1:BZ1"/>
    <mergeCell ref="AW1:AW4"/>
  </mergeCells>
  <phoneticPr fontId="1" type="noConversion"/>
  <conditionalFormatting sqref="R1:Z1 AB1:AC1 AE1:AV1 U4:Z4 AB4:AC4 AE4:AG4 AJ4:AO4 AQ4:AV4">
    <cfRule type="expression" priority="161">
      <formula>WEEKDAY(R2,2)=2</formula>
    </cfRule>
  </conditionalFormatting>
  <conditionalFormatting sqref="R2:Z3 AB2:AC3 AE2:AG3 AJ2:AO3 AQ2:AV3">
    <cfRule type="expression" priority="249">
      <formula>WEEKDAY(R4,2)=2</formula>
    </cfRule>
  </conditionalFormatting>
  <conditionalFormatting sqref="AA5:AA19">
    <cfRule type="cellIs" dxfId="436" priority="7" operator="equal">
      <formula>"video"</formula>
    </cfRule>
    <cfRule type="cellIs" dxfId="435" priority="8" operator="equal">
      <formula>"Üszi"</formula>
    </cfRule>
  </conditionalFormatting>
  <conditionalFormatting sqref="AD5:AD19">
    <cfRule type="cellIs" dxfId="434" priority="1" operator="equal">
      <formula>"video"</formula>
    </cfRule>
    <cfRule type="cellIs" dxfId="433" priority="2" operator="equal">
      <formula>"Üszi"</formula>
    </cfRule>
    <cfRule type="expression" dxfId="432" priority="3">
      <formula>OR(WEEKDAY(AD$2,11)=6, WEEKDAY(AD$2,11)=7)</formula>
    </cfRule>
  </conditionalFormatting>
  <conditionalFormatting sqref="AE1:AG11 R1:Z19 AB1:AC19 AE5:AH19">
    <cfRule type="expression" dxfId="431" priority="156">
      <formula>OR(WEEKDAY(R$2,11)=6, WEEKDAY(R$2,11)=7)</formula>
    </cfRule>
  </conditionalFormatting>
  <conditionalFormatting sqref="AG13:AH13">
    <cfRule type="cellIs" dxfId="430" priority="87" operator="equal">
      <formula>"Üszi"</formula>
    </cfRule>
    <cfRule type="cellIs" dxfId="429" priority="86" operator="equal">
      <formula>"video"</formula>
    </cfRule>
    <cfRule type="expression" dxfId="428" priority="88">
      <formula>OR(WEEKDAY(AG$2,11)=6, WEEKDAY(AG$2,11)=7)</formula>
    </cfRule>
  </conditionalFormatting>
  <conditionalFormatting sqref="AH1:AH5">
    <cfRule type="cellIs" dxfId="427" priority="62" operator="equal">
      <formula>"Üszi"</formula>
    </cfRule>
    <cfRule type="expression" dxfId="426" priority="63">
      <formula>OR(WEEKDAY(AH$2,11)=6, WEEKDAY(AH$2,11)=7)</formula>
    </cfRule>
    <cfRule type="cellIs" dxfId="425" priority="61" operator="equal">
      <formula>"video"</formula>
    </cfRule>
  </conditionalFormatting>
  <conditionalFormatting sqref="AH9:AH10">
    <cfRule type="cellIs" dxfId="424" priority="77" operator="equal">
      <formula>"video"</formula>
    </cfRule>
    <cfRule type="cellIs" dxfId="423" priority="78" operator="equal">
      <formula>"Üszi"</formula>
    </cfRule>
    <cfRule type="expression" dxfId="422" priority="79">
      <formula>OR(WEEKDAY(AH$2,11)=6, WEEKDAY(AH$2,11)=7)</formula>
    </cfRule>
  </conditionalFormatting>
  <conditionalFormatting sqref="AH12">
    <cfRule type="expression" dxfId="421" priority="85">
      <formula>OR(WEEKDAY(AH$2,11)=6, WEEKDAY(AH$2,11)=7)</formula>
    </cfRule>
    <cfRule type="cellIs" dxfId="420" priority="83" operator="equal">
      <formula>"video"</formula>
    </cfRule>
    <cfRule type="cellIs" dxfId="419" priority="84" operator="equal">
      <formula>"Üszi"</formula>
    </cfRule>
  </conditionalFormatting>
  <conditionalFormatting sqref="AI1:AI3">
    <cfRule type="cellIs" dxfId="418" priority="26" operator="equal">
      <formula>"video"</formula>
    </cfRule>
    <cfRule type="cellIs" dxfId="417" priority="27" operator="equal">
      <formula>"Üszi"</formula>
    </cfRule>
    <cfRule type="expression" dxfId="416" priority="28">
      <formula>OR(WEEKDAY(AI$2,11)=6, WEEKDAY(AI$2,11)=7)</formula>
    </cfRule>
  </conditionalFormatting>
  <conditionalFormatting sqref="AI3:AI20">
    <cfRule type="cellIs" dxfId="415" priority="23" operator="equal">
      <formula>"video"</formula>
    </cfRule>
    <cfRule type="cellIs" dxfId="414" priority="24" operator="equal">
      <formula>"Üszi"</formula>
    </cfRule>
    <cfRule type="expression" dxfId="413" priority="25">
      <formula>OR(WEEKDAY(AI$2,11)=6, WEEKDAY(AI$2,11)=7)</formula>
    </cfRule>
  </conditionalFormatting>
  <conditionalFormatting sqref="AI7:AI8 AI24:AI25">
    <cfRule type="cellIs" dxfId="412" priority="14" operator="equal">
      <formula>"video"</formula>
    </cfRule>
    <cfRule type="expression" dxfId="411" priority="16">
      <formula>OR(WEEKDAY(AI$2,11)=6, WEEKDAY(AI$2,11)=7)</formula>
    </cfRule>
    <cfRule type="cellIs" dxfId="410" priority="15" operator="equal">
      <formula>"Üszi"</formula>
    </cfRule>
  </conditionalFormatting>
  <conditionalFormatting sqref="AI10:AI11 AI20:AI34">
    <cfRule type="expression" dxfId="409" priority="19">
      <formula>OR(WEEKDAY(AI$2,11)=6, WEEKDAY(AI$2,11)=7)</formula>
    </cfRule>
  </conditionalFormatting>
  <conditionalFormatting sqref="AI10:AI11 AI27:AI28">
    <cfRule type="cellIs" dxfId="408" priority="17" operator="equal">
      <formula>"video"</formula>
    </cfRule>
    <cfRule type="cellIs" dxfId="407" priority="18" operator="equal">
      <formula>"Üszi"</formula>
    </cfRule>
  </conditionalFormatting>
  <conditionalFormatting sqref="AI13:AI15 AH15:AH17">
    <cfRule type="cellIs" dxfId="406" priority="47" operator="equal">
      <formula>"video"</formula>
    </cfRule>
    <cfRule type="cellIs" dxfId="405" priority="48" operator="equal">
      <formula>"Üszi"</formula>
    </cfRule>
    <cfRule type="expression" dxfId="404" priority="49">
      <formula>OR(WEEKDAY(AH$2,11)=6, WEEKDAY(AH$2,11)=7)</formula>
    </cfRule>
  </conditionalFormatting>
  <conditionalFormatting sqref="AI18">
    <cfRule type="expression" priority="13">
      <formula>WEEKDAY(AI19,2)=2</formula>
    </cfRule>
  </conditionalFormatting>
  <conditionalFormatting sqref="AI30:AI32">
    <cfRule type="cellIs" dxfId="403" priority="11" operator="equal">
      <formula>"Üszi"</formula>
    </cfRule>
    <cfRule type="expression" dxfId="402" priority="12">
      <formula>OR(WEEKDAY(AI$2,11)=6, WEEKDAY(AI$2,11)=7)</formula>
    </cfRule>
    <cfRule type="cellIs" dxfId="401" priority="10" operator="equal">
      <formula>"video"</formula>
    </cfRule>
  </conditionalFormatting>
  <conditionalFormatting sqref="AJ16 AM16:AO16">
    <cfRule type="expression" dxfId="400" priority="72">
      <formula>OR(WEEKDAY(AJ$2,11)=6, WEEKDAY(AJ$2,11)=7)</formula>
    </cfRule>
  </conditionalFormatting>
  <conditionalFormatting sqref="AJ1:AO18 AQ1:AV34 AJ19:AP34 R20:AH34 R35:AV59">
    <cfRule type="expression" dxfId="399" priority="153">
      <formula>OR(WEEKDAY(R$2,11)=6, WEEKDAY(R$2,11)=7)</formula>
    </cfRule>
  </conditionalFormatting>
  <conditionalFormatting sqref="AO2:AP2 AO18:AP19">
    <cfRule type="expression" priority="60">
      <formula>WEEKDAY(AO3,2)=2</formula>
    </cfRule>
  </conditionalFormatting>
  <conditionalFormatting sqref="AO3:AP10 AO20:AP27">
    <cfRule type="cellIs" dxfId="398" priority="56" operator="equal">
      <formula>"video"</formula>
    </cfRule>
    <cfRule type="expression" dxfId="397" priority="58">
      <formula>OR(WEEKDAY(AO$2,11)=6, WEEKDAY(AO$2,11)=7)</formula>
    </cfRule>
    <cfRule type="cellIs" dxfId="396" priority="57" operator="equal">
      <formula>"Üszi"</formula>
    </cfRule>
  </conditionalFormatting>
  <conditionalFormatting sqref="AO14:AP17 AO34:AP34">
    <cfRule type="expression" dxfId="395" priority="54">
      <formula>OR(WEEKDAY(AO$2,11)=6, WEEKDAY(AO$2,11)=7)</formula>
    </cfRule>
  </conditionalFormatting>
  <conditionalFormatting sqref="AO31:AP32">
    <cfRule type="expression" dxfId="394" priority="55">
      <formula>OR(WEEKDAY(AO$2,11)=6, WEEKDAY(AO$2,11)=7)</formula>
    </cfRule>
  </conditionalFormatting>
  <conditionalFormatting sqref="AP1:AP18">
    <cfRule type="cellIs" dxfId="393" priority="52" operator="equal">
      <formula>"Üszi"</formula>
    </cfRule>
    <cfRule type="cellIs" dxfId="392" priority="51" operator="equal">
      <formula>"video"</formula>
    </cfRule>
    <cfRule type="expression" dxfId="391" priority="53">
      <formula>OR(WEEKDAY(AP$2,11)=6, WEEKDAY(AP$2,11)=7)</formula>
    </cfRule>
  </conditionalFormatting>
  <conditionalFormatting sqref="AQ16:AR17">
    <cfRule type="expression" dxfId="390" priority="71">
      <formula>OR(WEEKDAY(AQ$2,11)=6, WEEKDAY(AQ$2,11)=7)</formula>
    </cfRule>
  </conditionalFormatting>
  <conditionalFormatting sqref="AQ19:AR19">
    <cfRule type="expression" dxfId="389" priority="70">
      <formula>OR(WEEKDAY(AQ$2,11)=6, WEEKDAY(AQ$2,11)=7)</formula>
    </cfRule>
  </conditionalFormatting>
  <conditionalFormatting sqref="AQ1:AV34 AE5:AH19 AJ1:AO18 AJ19:AP34 R20:AI34 AE1:AG11 R1:Z19 AB1:AC19 R35:AV68 R69:AI69 AK69:AV69 R70:AV1048576">
    <cfRule type="cellIs" dxfId="388" priority="116" operator="equal">
      <formula>"video"</formula>
    </cfRule>
    <cfRule type="cellIs" dxfId="387" priority="117" operator="equal">
      <formula>"Üszi"</formula>
    </cfRule>
  </conditionalFormatting>
  <conditionalFormatting sqref="AQ5:AV12">
    <cfRule type="cellIs" dxfId="386" priority="104" operator="equal">
      <formula>"video"</formula>
    </cfRule>
    <cfRule type="cellIs" dxfId="385" priority="105" operator="equal">
      <formula>"Üszi"</formula>
    </cfRule>
    <cfRule type="expression" dxfId="384" priority="106">
      <formula>OR(WEEKDAY(AQ$2,11)=6, WEEKDAY(AQ$2,11)=7)</formula>
    </cfRule>
  </conditionalFormatting>
  <conditionalFormatting sqref="AU17">
    <cfRule type="expression" dxfId="383" priority="67">
      <formula>OR(WEEKDAY(AU$2,11)=6, WEEKDAY(AU$2,11)=7)</formula>
    </cfRule>
  </conditionalFormatting>
  <conditionalFormatting sqref="AW1 AW5:AW59">
    <cfRule type="expression" dxfId="382" priority="152">
      <formula>OR(WEEKDAY(AW$1,11)=6, WEEKDAY(AW$1,11)=7)</formula>
    </cfRule>
  </conditionalFormatting>
  <conditionalFormatting sqref="AW1">
    <cfRule type="cellIs" dxfId="381" priority="147" operator="equal">
      <formula>"Üszi"</formula>
    </cfRule>
    <cfRule type="expression" priority="151">
      <formula>WEEKDAY(AW4,2)=2</formula>
    </cfRule>
  </conditionalFormatting>
  <conditionalFormatting sqref="AW5:AW59">
    <cfRule type="cellIs" dxfId="380" priority="119" operator="equal">
      <formula>"Video"</formula>
    </cfRule>
    <cfRule type="cellIs" dxfId="379" priority="118" operator="equal">
      <formula>"Üszi"</formula>
    </cfRule>
  </conditionalFormatting>
  <conditionalFormatting sqref="BG4">
    <cfRule type="cellIs" dxfId="378" priority="130" operator="equal">
      <formula>"7:00-15:00 Levelezés"</formula>
    </cfRule>
    <cfRule type="cellIs" dxfId="377" priority="131" operator="equal">
      <formula>"8:00-16:00 Levelezés"</formula>
    </cfRule>
    <cfRule type="cellIs" dxfId="376" priority="132" operator="equal">
      <formula>"7:00-15:00 @"</formula>
    </cfRule>
    <cfRule type="cellIs" dxfId="375" priority="123" operator="lessThan">
      <formula>1</formula>
    </cfRule>
    <cfRule type="cellIs" dxfId="374" priority="134" operator="equal">
      <formula>"7:00-15:00 @ szig Levélírás"</formula>
    </cfRule>
    <cfRule type="cellIs" dxfId="373" priority="135" operator="equal">
      <formula>"8:00-16:00 @ szig Levélírás"</formula>
    </cfRule>
    <cfRule type="cellIs" dxfId="372" priority="136" operator="equal">
      <formula>"7:00-15:00 @ Levélírás"</formula>
    </cfRule>
    <cfRule type="cellIs" dxfId="371" priority="137" operator="equal">
      <formula>"7:00-15:00 @ Levélírás"</formula>
    </cfRule>
    <cfRule type="cellIs" dxfId="370" priority="138" operator="equal">
      <formula>"7:00-15:00 EÖM"</formula>
    </cfRule>
    <cfRule type="cellIs" dxfId="369" priority="139" operator="equal">
      <formula>"12:00-20:00 Levélírás"</formula>
    </cfRule>
    <cfRule type="cellIs" dxfId="368" priority="140" operator="equal">
      <formula>"8:00-16:00 EÖM"</formula>
    </cfRule>
    <cfRule type="cellIs" dxfId="367" priority="141" operator="equal">
      <formula>"12:00-20:00 @ szig Levélírás"</formula>
    </cfRule>
    <cfRule type="cellIs" dxfId="366" priority="142" operator="equal">
      <formula>"12:00-20:00 @"</formula>
    </cfRule>
    <cfRule type="cellIs" dxfId="365" priority="133" operator="equal">
      <formula>"7:00-15:00 @ szig"</formula>
    </cfRule>
    <cfRule type="cellIs" dxfId="364" priority="144" operator="equal">
      <formula>"8:00-16:00 Levélírás"</formula>
    </cfRule>
    <cfRule type="cellIs" dxfId="363" priority="145" operator="equal">
      <formula>"CC/levélírás"</formula>
    </cfRule>
    <cfRule type="cellIs" dxfId="362" priority="146" operator="equal">
      <formula>"Levélírás"</formula>
    </cfRule>
    <cfRule type="cellIs" dxfId="361" priority="124" operator="equal">
      <formula>"9:00-15:00 Levelezés"</formula>
    </cfRule>
    <cfRule type="cellIs" dxfId="360" priority="125" operator="equal">
      <formula>"12:00-20:00 Levelezés"</formula>
    </cfRule>
    <cfRule type="cellIs" dxfId="359" priority="126" operator="equal">
      <formula>"9:00-15:00 @"</formula>
    </cfRule>
    <cfRule type="cellIs" dxfId="358" priority="127" operator="equal">
      <formula>"12:00-20:00 @ szig"</formula>
    </cfRule>
    <cfRule type="cellIs" dxfId="357" priority="128" operator="equal">
      <formula>"8:00-16:00 @ szig"</formula>
    </cfRule>
    <cfRule type="cellIs" dxfId="356" priority="129" operator="equal">
      <formula>"8:00-16:00 @ szig"</formula>
    </cfRule>
    <cfRule type="cellIs" dxfId="355" priority="143" operator="equal">
      <formula>"7:00-15:00 Levélírás"</formula>
    </cfRule>
  </conditionalFormatting>
  <pageMargins left="0" right="0" top="0" bottom="0" header="0" footer="0"/>
  <pageSetup paperSize="9" orientation="portrait" verticalDpi="0" r:id="rId20"/>
  <legacyDrawing r:id="rId2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legördülők!$F$2:$F$14</xm:f>
          </x14:formula1>
          <xm:sqref>AX2:AX3</xm:sqref>
        </x14:dataValidation>
        <x14:dataValidation type="list" allowBlank="1" showInputMessage="1" showErrorMessage="1" xr:uid="{00000000-0002-0000-0700-000001000000}">
          <x14:formula1>
            <xm:f>legördülők!$D$2:$D$36</xm:f>
          </x14:formula1>
          <xm:sqref>R20:AV59</xm:sqref>
        </x14:dataValidation>
        <x14:dataValidation type="list" allowBlank="1" showInputMessage="1" showErrorMessage="1" xr:uid="{00000000-0002-0000-0700-000002000000}">
          <x14:formula1>
            <xm:f>Admin_legördülő!$B$3:$B$53</xm:f>
          </x14:formula1>
          <xm:sqref>R5:AV19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7" filterMode="1"/>
  <dimension ref="A1:CD79"/>
  <sheetViews>
    <sheetView zoomScaleNormal="100" workbookViewId="0">
      <pane xSplit="1" ySplit="6" topLeftCell="BM7" activePane="bottomRight" state="frozen"/>
      <selection pane="topRight" activeCell="B1" sqref="B1"/>
      <selection pane="bottomLeft" activeCell="A7" sqref="A7"/>
      <selection pane="bottomRight" activeCell="BW4" sqref="BW4"/>
    </sheetView>
  </sheetViews>
  <sheetFormatPr defaultRowHeight="14.4" x14ac:dyDescent="0.3"/>
  <cols>
    <col min="1" max="1" width="25.44140625" style="108" bestFit="1" customWidth="1"/>
    <col min="2" max="2" width="18.44140625" style="108" customWidth="1"/>
    <col min="3" max="3" width="12.44140625" style="108" customWidth="1"/>
    <col min="4" max="4" width="27.44140625" style="108" customWidth="1"/>
    <col min="5" max="5" width="9" style="108" customWidth="1"/>
    <col min="6" max="16" width="5.5546875" style="108" hidden="1" customWidth="1"/>
    <col min="17" max="17" width="3.5546875" style="108" hidden="1" customWidth="1"/>
    <col min="18" max="18" width="14.44140625" style="139" customWidth="1"/>
    <col min="19" max="21" width="15.5546875" style="139" customWidth="1"/>
    <col min="22" max="22" width="10.5546875" style="139" bestFit="1" customWidth="1"/>
    <col min="23" max="23" width="14.5546875" style="139" customWidth="1"/>
    <col min="24" max="28" width="15.5546875" style="139" customWidth="1"/>
    <col min="29" max="30" width="10.5546875" style="139" bestFit="1" customWidth="1"/>
    <col min="31" max="35" width="15.5546875" style="139" customWidth="1"/>
    <col min="36" max="37" width="10.5546875" style="139" bestFit="1" customWidth="1"/>
    <col min="38" max="42" width="15.5546875" style="139" customWidth="1"/>
    <col min="43" max="44" width="10.5546875" style="139" bestFit="1" customWidth="1"/>
    <col min="45" max="48" width="15.5546875" style="139" customWidth="1"/>
    <col min="49" max="49" width="16.5546875" bestFit="1" customWidth="1"/>
    <col min="50" max="78" width="20.5546875" customWidth="1"/>
    <col min="79" max="80" width="11.44140625" bestFit="1" customWidth="1"/>
    <col min="81" max="81" width="12.44140625" bestFit="1" customWidth="1"/>
    <col min="82" max="82" width="14.5546875" bestFit="1" customWidth="1"/>
  </cols>
  <sheetData>
    <row r="1" spans="1:82" ht="15" thickBot="1" x14ac:dyDescent="0.35">
      <c r="R1" s="516" t="str">
        <f>Beosztás!T42</f>
        <v>2026.03.01</v>
      </c>
      <c r="S1" s="534">
        <f>R1+1</f>
        <v>46083</v>
      </c>
      <c r="T1" s="157">
        <f>S1+1</f>
        <v>46084</v>
      </c>
      <c r="U1" s="157">
        <f t="shared" ref="U1:AV1" si="0">T1+1</f>
        <v>46085</v>
      </c>
      <c r="V1" s="157">
        <f t="shared" si="0"/>
        <v>46086</v>
      </c>
      <c r="W1" s="157">
        <f t="shared" si="0"/>
        <v>46087</v>
      </c>
      <c r="X1" s="157">
        <f t="shared" si="0"/>
        <v>46088</v>
      </c>
      <c r="Y1" s="157">
        <f t="shared" si="0"/>
        <v>46089</v>
      </c>
      <c r="Z1" s="157">
        <f t="shared" si="0"/>
        <v>46090</v>
      </c>
      <c r="AA1" s="157">
        <f t="shared" si="0"/>
        <v>46091</v>
      </c>
      <c r="AB1" s="157">
        <f t="shared" si="0"/>
        <v>46092</v>
      </c>
      <c r="AC1" s="157">
        <f t="shared" si="0"/>
        <v>46093</v>
      </c>
      <c r="AD1" s="157">
        <f t="shared" si="0"/>
        <v>46094</v>
      </c>
      <c r="AE1" s="157">
        <f t="shared" si="0"/>
        <v>46095</v>
      </c>
      <c r="AF1" s="157">
        <f t="shared" si="0"/>
        <v>46096</v>
      </c>
      <c r="AG1" s="157">
        <f t="shared" si="0"/>
        <v>46097</v>
      </c>
      <c r="AH1" s="534">
        <f t="shared" si="0"/>
        <v>46098</v>
      </c>
      <c r="AI1" s="607">
        <f t="shared" si="0"/>
        <v>46099</v>
      </c>
      <c r="AJ1" s="157">
        <f t="shared" si="0"/>
        <v>46100</v>
      </c>
      <c r="AK1" s="157">
        <f t="shared" si="0"/>
        <v>46101</v>
      </c>
      <c r="AL1" s="247">
        <f t="shared" si="0"/>
        <v>46102</v>
      </c>
      <c r="AM1" s="157">
        <f t="shared" si="0"/>
        <v>46103</v>
      </c>
      <c r="AN1" s="157">
        <f t="shared" si="0"/>
        <v>46104</v>
      </c>
      <c r="AO1" s="534">
        <f t="shared" si="0"/>
        <v>46105</v>
      </c>
      <c r="AP1" s="534">
        <f t="shared" si="0"/>
        <v>46106</v>
      </c>
      <c r="AQ1" s="534">
        <f t="shared" si="0"/>
        <v>46107</v>
      </c>
      <c r="AR1" s="157">
        <f t="shared" si="0"/>
        <v>46108</v>
      </c>
      <c r="AS1" s="157">
        <f t="shared" si="0"/>
        <v>46109</v>
      </c>
      <c r="AT1" s="157">
        <f t="shared" si="0"/>
        <v>46110</v>
      </c>
      <c r="AU1" s="157">
        <f t="shared" si="0"/>
        <v>46111</v>
      </c>
      <c r="AV1" s="157">
        <f t="shared" si="0"/>
        <v>46112</v>
      </c>
      <c r="AW1" s="755" t="s">
        <v>51</v>
      </c>
      <c r="AX1" s="757" t="s">
        <v>52</v>
      </c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  <c r="BO1" s="758"/>
      <c r="BP1" s="758"/>
      <c r="BQ1" s="758"/>
      <c r="BR1" s="758"/>
      <c r="BS1" s="758"/>
      <c r="BT1" s="758"/>
      <c r="BU1" s="758"/>
      <c r="BV1" s="758"/>
      <c r="BW1" s="758"/>
      <c r="BX1" s="758"/>
      <c r="BY1" s="758"/>
      <c r="BZ1" s="759"/>
    </row>
    <row r="2" spans="1:82" ht="15.75" hidden="1" customHeight="1" x14ac:dyDescent="0.35">
      <c r="B2" s="143"/>
      <c r="C2" s="145"/>
      <c r="D2" s="147"/>
      <c r="E2" s="141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9">
        <f>WEEKDAY(R1)</f>
        <v>1</v>
      </c>
      <c r="S2" s="106">
        <f>WEEKDAY(S1)</f>
        <v>2</v>
      </c>
      <c r="T2" s="106">
        <f>WEEKDAY(T1)</f>
        <v>3</v>
      </c>
      <c r="U2" s="106">
        <f>WEEKDAY(U1)</f>
        <v>4</v>
      </c>
      <c r="V2" s="106">
        <f>WEEKDAY(V1)</f>
        <v>5</v>
      </c>
      <c r="W2" s="106">
        <f t="shared" ref="W2:AV2" si="1">WEEKDAY(W1)</f>
        <v>6</v>
      </c>
      <c r="X2" s="106">
        <f t="shared" si="1"/>
        <v>7</v>
      </c>
      <c r="Y2" s="106">
        <f t="shared" si="1"/>
        <v>1</v>
      </c>
      <c r="Z2" s="106">
        <f t="shared" si="1"/>
        <v>2</v>
      </c>
      <c r="AA2" s="106">
        <f t="shared" si="1"/>
        <v>3</v>
      </c>
      <c r="AB2" s="106">
        <f t="shared" si="1"/>
        <v>4</v>
      </c>
      <c r="AC2" s="106">
        <f t="shared" si="1"/>
        <v>5</v>
      </c>
      <c r="AD2" s="106">
        <f t="shared" si="1"/>
        <v>6</v>
      </c>
      <c r="AE2" s="106">
        <f t="shared" si="1"/>
        <v>7</v>
      </c>
      <c r="AF2" s="106">
        <f t="shared" si="1"/>
        <v>1</v>
      </c>
      <c r="AG2" s="106">
        <f t="shared" si="1"/>
        <v>2</v>
      </c>
      <c r="AH2" s="106">
        <f t="shared" si="1"/>
        <v>3</v>
      </c>
      <c r="AI2" s="106">
        <f t="shared" si="1"/>
        <v>4</v>
      </c>
      <c r="AJ2" s="106">
        <f t="shared" si="1"/>
        <v>5</v>
      </c>
      <c r="AK2" s="106">
        <f t="shared" si="1"/>
        <v>6</v>
      </c>
      <c r="AL2" s="106">
        <f t="shared" si="1"/>
        <v>7</v>
      </c>
      <c r="AM2" s="106">
        <f t="shared" si="1"/>
        <v>1</v>
      </c>
      <c r="AN2" s="106">
        <f t="shared" si="1"/>
        <v>2</v>
      </c>
      <c r="AO2" s="385">
        <f t="shared" si="1"/>
        <v>3</v>
      </c>
      <c r="AP2" s="106">
        <f t="shared" si="1"/>
        <v>4</v>
      </c>
      <c r="AQ2" s="106">
        <f t="shared" si="1"/>
        <v>5</v>
      </c>
      <c r="AR2" s="106">
        <f t="shared" si="1"/>
        <v>6</v>
      </c>
      <c r="AS2" s="106">
        <f t="shared" si="1"/>
        <v>7</v>
      </c>
      <c r="AT2" s="106">
        <f t="shared" si="1"/>
        <v>1</v>
      </c>
      <c r="AU2" s="106">
        <f t="shared" si="1"/>
        <v>2</v>
      </c>
      <c r="AV2" s="107">
        <f t="shared" si="1"/>
        <v>3</v>
      </c>
      <c r="AW2" s="756"/>
      <c r="BZ2" s="56"/>
    </row>
    <row r="3" spans="1:82" ht="15.75" hidden="1" customHeight="1" thickBot="1" x14ac:dyDescent="0.35">
      <c r="B3" s="143"/>
      <c r="C3" s="145"/>
      <c r="D3" s="147"/>
      <c r="E3" s="141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33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487"/>
      <c r="AP3" s="102"/>
      <c r="AQ3" s="102"/>
      <c r="AR3" s="102"/>
      <c r="AS3" s="102"/>
      <c r="AT3" s="102"/>
      <c r="AU3" s="102"/>
      <c r="AV3" s="103"/>
      <c r="AW3" s="756"/>
      <c r="BZ3" s="56"/>
    </row>
    <row r="4" spans="1:82" ht="15" thickBot="1" x14ac:dyDescent="0.35">
      <c r="A4" s="142" t="s">
        <v>34</v>
      </c>
      <c r="B4" s="142" t="s">
        <v>54</v>
      </c>
      <c r="C4" s="144" t="s">
        <v>36</v>
      </c>
      <c r="D4" s="146" t="s">
        <v>37</v>
      </c>
      <c r="E4" s="140" t="s">
        <v>38</v>
      </c>
      <c r="F4" s="130" t="s">
        <v>39</v>
      </c>
      <c r="G4" s="131" t="s">
        <v>40</v>
      </c>
      <c r="H4" s="131" t="s">
        <v>41</v>
      </c>
      <c r="I4" s="131" t="s">
        <v>42</v>
      </c>
      <c r="J4" s="131" t="s">
        <v>43</v>
      </c>
      <c r="K4" s="131" t="s">
        <v>44</v>
      </c>
      <c r="L4" s="131" t="s">
        <v>45</v>
      </c>
      <c r="M4" s="131" t="s">
        <v>8</v>
      </c>
      <c r="N4" s="131" t="s">
        <v>28</v>
      </c>
      <c r="O4" s="131" t="s">
        <v>46</v>
      </c>
      <c r="P4" s="131" t="s">
        <v>47</v>
      </c>
      <c r="Q4" s="132" t="s">
        <v>48</v>
      </c>
      <c r="R4" s="564" t="str">
        <f>IF(R2=1,"Vasárnap",IF(R2=2,"Hétfő",IF(R2=3,"Kedd",IF(R2=4,"Szerda",IF(R2=5,"Csütörtök",IF(R2=6,"Péntek",IF(R2=7,"Szombat","")))))))</f>
        <v>Vasárnap</v>
      </c>
      <c r="S4" s="535" t="str">
        <f t="shared" ref="S4:AV4" si="2">IF(S2=1,"Vasárnap",IF(S2=2,"Hétfő",IF(S2=3,"Kedd",IF(S2=4,"Szerda",IF(S2=5,"Csütörtök",IF(S2=6,"Péntek",IF(S2=7,"Szombat","")))))))</f>
        <v>Hétfő</v>
      </c>
      <c r="T4" s="158" t="str">
        <f t="shared" si="2"/>
        <v>Kedd</v>
      </c>
      <c r="U4" s="158" t="str">
        <f t="shared" si="2"/>
        <v>Szerda</v>
      </c>
      <c r="V4" s="158" t="str">
        <f t="shared" si="2"/>
        <v>Csütörtök</v>
      </c>
      <c r="W4" s="158" t="str">
        <f t="shared" si="2"/>
        <v>Péntek</v>
      </c>
      <c r="X4" s="158" t="str">
        <f t="shared" si="2"/>
        <v>Szombat</v>
      </c>
      <c r="Y4" s="158" t="str">
        <f t="shared" si="2"/>
        <v>Vasárnap</v>
      </c>
      <c r="Z4" s="158" t="str">
        <f t="shared" si="2"/>
        <v>Hétfő</v>
      </c>
      <c r="AA4" s="158" t="str">
        <f t="shared" si="2"/>
        <v>Kedd</v>
      </c>
      <c r="AB4" s="158" t="str">
        <f t="shared" si="2"/>
        <v>Szerda</v>
      </c>
      <c r="AC4" s="158" t="str">
        <f t="shared" si="2"/>
        <v>Csütörtök</v>
      </c>
      <c r="AD4" s="158" t="str">
        <f t="shared" si="2"/>
        <v>Péntek</v>
      </c>
      <c r="AE4" s="158" t="str">
        <f t="shared" si="2"/>
        <v>Szombat</v>
      </c>
      <c r="AF4" s="158" t="str">
        <f t="shared" si="2"/>
        <v>Vasárnap</v>
      </c>
      <c r="AG4" s="158" t="str">
        <f t="shared" si="2"/>
        <v>Hétfő</v>
      </c>
      <c r="AH4" s="535" t="str">
        <f t="shared" si="2"/>
        <v>Kedd</v>
      </c>
      <c r="AI4" s="535" t="str">
        <f t="shared" si="2"/>
        <v>Szerda</v>
      </c>
      <c r="AJ4" s="158" t="str">
        <f t="shared" si="2"/>
        <v>Csütörtök</v>
      </c>
      <c r="AK4" s="158" t="str">
        <f t="shared" si="2"/>
        <v>Péntek</v>
      </c>
      <c r="AL4" s="158" t="str">
        <f t="shared" si="2"/>
        <v>Szombat</v>
      </c>
      <c r="AM4" s="158" t="str">
        <f t="shared" si="2"/>
        <v>Vasárnap</v>
      </c>
      <c r="AN4" s="158" t="str">
        <f t="shared" si="2"/>
        <v>Hétfő</v>
      </c>
      <c r="AO4" s="535" t="str">
        <f t="shared" si="2"/>
        <v>Kedd</v>
      </c>
      <c r="AP4" s="535" t="str">
        <f t="shared" si="2"/>
        <v>Szerda</v>
      </c>
      <c r="AQ4" s="535" t="str">
        <f t="shared" si="2"/>
        <v>Csütörtök</v>
      </c>
      <c r="AR4" s="158" t="str">
        <f t="shared" si="2"/>
        <v>Péntek</v>
      </c>
      <c r="AS4" s="158" t="str">
        <f t="shared" si="2"/>
        <v>Szombat</v>
      </c>
      <c r="AT4" s="158" t="str">
        <f t="shared" si="2"/>
        <v>Vasárnap</v>
      </c>
      <c r="AU4" s="158" t="str">
        <f t="shared" si="2"/>
        <v>Hétfő</v>
      </c>
      <c r="AV4" s="159" t="str">
        <f t="shared" si="2"/>
        <v>Kedd</v>
      </c>
      <c r="AW4" s="756"/>
      <c r="AX4" s="90" t="s">
        <v>2</v>
      </c>
      <c r="AY4" s="63" t="s">
        <v>4</v>
      </c>
      <c r="AZ4" s="63" t="s">
        <v>5</v>
      </c>
      <c r="BA4" s="63" t="s">
        <v>6</v>
      </c>
      <c r="BB4" s="63" t="s">
        <v>8</v>
      </c>
      <c r="BC4" s="63" t="s">
        <v>9</v>
      </c>
      <c r="BD4" s="63" t="s">
        <v>10</v>
      </c>
      <c r="BE4" s="63" t="s">
        <v>11</v>
      </c>
      <c r="BF4" s="63" t="s">
        <v>12</v>
      </c>
      <c r="BG4" s="63" t="s">
        <v>13</v>
      </c>
      <c r="BH4" s="63" t="s">
        <v>21</v>
      </c>
      <c r="BI4" s="63" t="s">
        <v>14</v>
      </c>
      <c r="BJ4" s="63" t="s">
        <v>15</v>
      </c>
      <c r="BK4" s="63" t="s">
        <v>16</v>
      </c>
      <c r="BL4" s="63" t="s">
        <v>17</v>
      </c>
      <c r="BM4" s="64" t="s">
        <v>18</v>
      </c>
      <c r="BN4" s="63" t="s">
        <v>19</v>
      </c>
      <c r="BO4" s="63" t="s">
        <v>20</v>
      </c>
      <c r="BP4" s="63" t="s">
        <v>22</v>
      </c>
      <c r="BQ4" s="63" t="s">
        <v>24</v>
      </c>
      <c r="BR4" s="63" t="s">
        <v>25</v>
      </c>
      <c r="BS4" s="63" t="s">
        <v>53</v>
      </c>
      <c r="BT4" s="63" t="s">
        <v>26</v>
      </c>
      <c r="BU4" s="63" t="s">
        <v>27</v>
      </c>
      <c r="BV4" s="63" t="s">
        <v>28</v>
      </c>
      <c r="BW4" s="63" t="s">
        <v>306</v>
      </c>
      <c r="BX4" s="63" t="s">
        <v>30</v>
      </c>
      <c r="BY4" s="63" t="s">
        <v>31</v>
      </c>
      <c r="BZ4" s="65" t="s">
        <v>29</v>
      </c>
      <c r="CA4" s="65" t="s">
        <v>235</v>
      </c>
      <c r="CB4" s="65" t="s">
        <v>236</v>
      </c>
      <c r="CC4" s="65" t="s">
        <v>237</v>
      </c>
      <c r="CD4" s="369" t="s">
        <v>238</v>
      </c>
    </row>
    <row r="5" spans="1:82" ht="15" thickBot="1" x14ac:dyDescent="0.35">
      <c r="A5" s="134" t="str">
        <f>Admin_CC!A2</f>
        <v>Balázs Andrea</v>
      </c>
      <c r="B5" s="134" t="str">
        <f>Admin_CC!B2</f>
        <v>MONDOK MARTIN</v>
      </c>
      <c r="C5" s="134" t="str">
        <f>Admin_CC!C2</f>
        <v>Gyöngyös</v>
      </c>
      <c r="D5" s="134" t="str">
        <f>Admin_CC!D2</f>
        <v>CALL CENTER</v>
      </c>
      <c r="E5" s="134" t="str">
        <f>Admin_CC!E2</f>
        <v>aktív</v>
      </c>
      <c r="F5" s="134" t="str">
        <f>Admin_CC!F2</f>
        <v>nem</v>
      </c>
      <c r="G5" s="134">
        <f>Admin_CC!G2</f>
        <v>0</v>
      </c>
      <c r="H5" s="134" t="str">
        <f>Admin_CC!H2</f>
        <v>nem</v>
      </c>
      <c r="I5" s="134" t="str">
        <f>Admin_CC!I2</f>
        <v>nem</v>
      </c>
      <c r="J5" s="134" t="str">
        <f>Admin_CC!J2</f>
        <v>nem</v>
      </c>
      <c r="K5" s="134" t="str">
        <f>Admin_CC!K2</f>
        <v>nem</v>
      </c>
      <c r="L5" s="134" t="str">
        <f>Admin_CC!L2</f>
        <v>nem</v>
      </c>
      <c r="M5" s="134" t="str">
        <f>Admin_CC!M2</f>
        <v>igen</v>
      </c>
      <c r="N5" s="134" t="str">
        <f>Admin_CC!N2</f>
        <v>nem</v>
      </c>
      <c r="O5" s="134" t="str">
        <f>Admin_CC!O2</f>
        <v>nem</v>
      </c>
      <c r="P5" s="134" t="str">
        <f>Admin_CC!P2</f>
        <v>nem</v>
      </c>
      <c r="Q5" s="134">
        <f>Admin_CC!Q2</f>
        <v>0</v>
      </c>
      <c r="R5" s="468"/>
      <c r="S5" s="474"/>
      <c r="T5" s="104"/>
      <c r="U5" s="104"/>
      <c r="V5" s="104"/>
      <c r="W5" s="104"/>
      <c r="X5" s="104"/>
      <c r="Y5" s="104"/>
      <c r="Z5" s="474"/>
      <c r="AA5" s="104"/>
      <c r="AB5" s="104"/>
      <c r="AC5" s="104"/>
      <c r="AD5" s="104"/>
      <c r="AE5" s="104"/>
      <c r="AF5" s="104"/>
      <c r="AG5" s="474"/>
      <c r="AH5" s="104"/>
      <c r="AI5" s="474"/>
      <c r="AJ5" s="104"/>
      <c r="AK5" s="104"/>
      <c r="AL5" s="104"/>
      <c r="AM5" s="104"/>
      <c r="AN5" s="474"/>
      <c r="AO5" s="104"/>
      <c r="AP5" s="104"/>
      <c r="AQ5" s="104"/>
      <c r="AR5" s="104"/>
      <c r="AS5" s="104"/>
      <c r="AT5" s="104"/>
      <c r="AU5" s="104"/>
      <c r="AV5" s="104"/>
      <c r="AW5" s="490">
        <f>SUM(AX5:BW5)+BZ5+CD5</f>
        <v>0</v>
      </c>
      <c r="AX5" s="4">
        <f>COUNTIF($R5:$AV5,AX$4)</f>
        <v>0</v>
      </c>
      <c r="AY5" s="4">
        <f>COUNTIF($R5:$AV5,AY$4)</f>
        <v>0</v>
      </c>
      <c r="AZ5" s="4">
        <f t="shared" ref="AZ5:BZ18" si="3">COUNTIF($R5:$AV5,AZ$4)</f>
        <v>0</v>
      </c>
      <c r="BA5" s="4">
        <f t="shared" si="3"/>
        <v>0</v>
      </c>
      <c r="BB5" s="4">
        <f t="shared" si="3"/>
        <v>0</v>
      </c>
      <c r="BC5" s="4">
        <f t="shared" si="3"/>
        <v>0</v>
      </c>
      <c r="BD5" s="4">
        <f t="shared" si="3"/>
        <v>0</v>
      </c>
      <c r="BE5" s="4">
        <f t="shared" si="3"/>
        <v>0</v>
      </c>
      <c r="BF5" s="4">
        <f t="shared" si="3"/>
        <v>0</v>
      </c>
      <c r="BG5" s="4">
        <f t="shared" si="3"/>
        <v>0</v>
      </c>
      <c r="BH5" s="4">
        <f t="shared" si="3"/>
        <v>0</v>
      </c>
      <c r="BI5" s="4">
        <f t="shared" si="3"/>
        <v>0</v>
      </c>
      <c r="BJ5" s="4">
        <f t="shared" si="3"/>
        <v>0</v>
      </c>
      <c r="BK5" s="4">
        <f t="shared" si="3"/>
        <v>0</v>
      </c>
      <c r="BL5" s="4">
        <f>COUNTIF($R5:$AV5,BL$4)</f>
        <v>0</v>
      </c>
      <c r="BM5" s="4">
        <f t="shared" si="3"/>
        <v>0</v>
      </c>
      <c r="BN5" s="4">
        <f t="shared" si="3"/>
        <v>0</v>
      </c>
      <c r="BO5" s="4">
        <f t="shared" ref="BO5:BZ24" si="4">COUNTIF($R5:$AV5,BO$4)</f>
        <v>0</v>
      </c>
      <c r="BP5" s="4">
        <f t="shared" si="3"/>
        <v>0</v>
      </c>
      <c r="BQ5" s="4">
        <f t="shared" ref="BQ5:BQ18" si="5">COUNTIF($R5:$AV5,BQ$4)+COUNTIF($R5:$AV5,"levelezés em")</f>
        <v>0</v>
      </c>
      <c r="BR5" s="4">
        <f t="shared" si="3"/>
        <v>0</v>
      </c>
      <c r="BS5" s="4">
        <f t="shared" si="3"/>
        <v>0</v>
      </c>
      <c r="BT5" s="4">
        <f t="shared" si="3"/>
        <v>0</v>
      </c>
      <c r="BU5" s="4">
        <f t="shared" si="3"/>
        <v>0</v>
      </c>
      <c r="BV5" s="4">
        <f>SUM(CA5:CC5)</f>
        <v>0</v>
      </c>
      <c r="BW5" s="4">
        <f t="shared" si="3"/>
        <v>0</v>
      </c>
      <c r="BX5" s="4">
        <f t="shared" si="3"/>
        <v>0</v>
      </c>
      <c r="BY5" s="4">
        <f t="shared" si="3"/>
        <v>0</v>
      </c>
      <c r="BZ5" s="4">
        <f t="shared" si="3"/>
        <v>0</v>
      </c>
      <c r="CA5" s="171">
        <f t="shared" ref="CA5:CD18" si="6">COUNTIF($R5:$AV5,CA$4)</f>
        <v>0</v>
      </c>
      <c r="CB5" s="41">
        <f t="shared" si="6"/>
        <v>0</v>
      </c>
      <c r="CC5" s="42">
        <f t="shared" si="6"/>
        <v>0</v>
      </c>
      <c r="CD5" s="370">
        <f>COUNTIF($R5:$AV5,CD$4)</f>
        <v>0</v>
      </c>
    </row>
    <row r="6" spans="1:82" ht="15" thickBot="1" x14ac:dyDescent="0.35">
      <c r="A6" s="339" t="str">
        <f>Admin_CC!A3</f>
        <v>Bolye-Gyenge Viktória</v>
      </c>
      <c r="B6" s="134" t="str">
        <f>Admin_CC!B3</f>
        <v>MONDOK MARTIN</v>
      </c>
      <c r="C6" s="134" t="str">
        <f>Admin_CC!C3</f>
        <v>Gyöngyös</v>
      </c>
      <c r="D6" s="134" t="str">
        <f>Admin_CC!D3</f>
        <v>CALL CENTER</v>
      </c>
      <c r="E6" s="134" t="str">
        <f>Admin_CC!E3</f>
        <v>aktív</v>
      </c>
      <c r="F6" s="134" t="str">
        <f>Admin_CC!F3</f>
        <v>nem</v>
      </c>
      <c r="G6" s="134">
        <f>Admin_CC!G3</f>
        <v>0</v>
      </c>
      <c r="H6" s="134" t="str">
        <f>Admin_CC!H3</f>
        <v>nem</v>
      </c>
      <c r="I6" s="134" t="str">
        <f>Admin_CC!I3</f>
        <v>nem</v>
      </c>
      <c r="J6" s="134" t="str">
        <f>Admin_CC!J3</f>
        <v>nem</v>
      </c>
      <c r="K6" s="134" t="str">
        <f>Admin_CC!K3</f>
        <v>nem</v>
      </c>
      <c r="L6" s="134" t="str">
        <f>Admin_CC!L3</f>
        <v>nem</v>
      </c>
      <c r="M6" s="134" t="str">
        <f>Admin_CC!M3</f>
        <v>igen</v>
      </c>
      <c r="N6" s="134" t="str">
        <f>Admin_CC!N3</f>
        <v>igen</v>
      </c>
      <c r="O6" s="134" t="str">
        <f>Admin_CC!O3</f>
        <v>nem</v>
      </c>
      <c r="P6" s="134" t="str">
        <f>Admin_CC!P3</f>
        <v>nem</v>
      </c>
      <c r="Q6" s="134">
        <f>Admin_CC!Q3</f>
        <v>0</v>
      </c>
      <c r="R6" s="468"/>
      <c r="S6" s="474"/>
      <c r="T6" s="104"/>
      <c r="U6" s="104"/>
      <c r="V6" s="104"/>
      <c r="W6" s="104"/>
      <c r="X6" s="104"/>
      <c r="Y6" s="104"/>
      <c r="Z6" s="474"/>
      <c r="AA6" s="104"/>
      <c r="AB6" s="104"/>
      <c r="AC6" s="104"/>
      <c r="AD6" s="104"/>
      <c r="AE6" s="104"/>
      <c r="AF6" s="104"/>
      <c r="AG6" s="474"/>
      <c r="AH6" s="474"/>
      <c r="AI6" s="104"/>
      <c r="AJ6" s="104"/>
      <c r="AK6" s="104"/>
      <c r="AL6" s="104"/>
      <c r="AM6" s="104"/>
      <c r="AN6" s="474"/>
      <c r="AO6" s="104"/>
      <c r="AP6" s="104"/>
      <c r="AQ6" s="104"/>
      <c r="AR6" s="104"/>
      <c r="AS6" s="104"/>
      <c r="AT6" s="104"/>
      <c r="AU6" s="104"/>
      <c r="AV6" s="104"/>
      <c r="AW6" s="490">
        <f t="shared" ref="AW6:AW10" si="7">SUM(AX6:BW6)+BZ6+CD6</f>
        <v>0</v>
      </c>
      <c r="AX6" s="4">
        <f t="shared" ref="AX6:BM10" si="8">COUNTIF($R6:$AV6,AX$4)</f>
        <v>0</v>
      </c>
      <c r="AY6" s="4">
        <f t="shared" si="8"/>
        <v>0</v>
      </c>
      <c r="AZ6" s="4">
        <f t="shared" si="3"/>
        <v>0</v>
      </c>
      <c r="BA6" s="4">
        <f t="shared" si="3"/>
        <v>0</v>
      </c>
      <c r="BB6" s="4">
        <f t="shared" si="3"/>
        <v>0</v>
      </c>
      <c r="BC6" s="4">
        <f t="shared" si="3"/>
        <v>0</v>
      </c>
      <c r="BD6" s="4">
        <f t="shared" si="3"/>
        <v>0</v>
      </c>
      <c r="BE6" s="4">
        <f t="shared" si="3"/>
        <v>0</v>
      </c>
      <c r="BF6" s="4">
        <f t="shared" si="3"/>
        <v>0</v>
      </c>
      <c r="BG6" s="4">
        <f t="shared" si="3"/>
        <v>0</v>
      </c>
      <c r="BH6" s="4">
        <f t="shared" si="3"/>
        <v>0</v>
      </c>
      <c r="BI6" s="4">
        <f t="shared" si="3"/>
        <v>0</v>
      </c>
      <c r="BJ6" s="4">
        <f t="shared" si="3"/>
        <v>0</v>
      </c>
      <c r="BK6" s="4">
        <f t="shared" si="3"/>
        <v>0</v>
      </c>
      <c r="BL6" s="4">
        <f t="shared" si="3"/>
        <v>0</v>
      </c>
      <c r="BM6" s="4">
        <f t="shared" si="3"/>
        <v>0</v>
      </c>
      <c r="BN6" s="4">
        <f t="shared" si="3"/>
        <v>0</v>
      </c>
      <c r="BO6" s="4">
        <f t="shared" si="4"/>
        <v>0</v>
      </c>
      <c r="BP6" s="4">
        <f t="shared" si="3"/>
        <v>0</v>
      </c>
      <c r="BQ6" s="4">
        <f t="shared" si="5"/>
        <v>0</v>
      </c>
      <c r="BR6" s="4">
        <f t="shared" si="3"/>
        <v>0</v>
      </c>
      <c r="BS6" s="4">
        <f t="shared" si="3"/>
        <v>0</v>
      </c>
      <c r="BT6" s="4">
        <f t="shared" si="3"/>
        <v>0</v>
      </c>
      <c r="BU6" s="4">
        <f t="shared" si="3"/>
        <v>0</v>
      </c>
      <c r="BV6" s="4">
        <f t="shared" ref="BV6:BV10" si="9">SUM(CA6:CC6)</f>
        <v>0</v>
      </c>
      <c r="BW6" s="4">
        <f t="shared" si="3"/>
        <v>0</v>
      </c>
      <c r="BX6" s="4">
        <f t="shared" si="3"/>
        <v>0</v>
      </c>
      <c r="BY6" s="4">
        <f t="shared" si="3"/>
        <v>0</v>
      </c>
      <c r="BZ6" s="4">
        <f t="shared" si="3"/>
        <v>0</v>
      </c>
      <c r="CA6" s="172">
        <f t="shared" si="6"/>
        <v>0</v>
      </c>
      <c r="CB6" s="4">
        <f t="shared" si="6"/>
        <v>0</v>
      </c>
      <c r="CC6" s="32">
        <f t="shared" si="6"/>
        <v>0</v>
      </c>
      <c r="CD6" s="341">
        <f t="shared" si="6"/>
        <v>0</v>
      </c>
    </row>
    <row r="7" spans="1:82" ht="15" thickBot="1" x14ac:dyDescent="0.35">
      <c r="A7" s="134" t="str">
        <f>Admin_CC!A4</f>
        <v>Csákvári Georgina</v>
      </c>
      <c r="B7" s="134" t="str">
        <f>Admin_CC!B4</f>
        <v>MONDOK MARTIN</v>
      </c>
      <c r="C7" s="134" t="str">
        <f>Admin_CC!C4</f>
        <v>Gyöngyös</v>
      </c>
      <c r="D7" s="134" t="str">
        <f>Admin_CC!D4</f>
        <v>CALL CENTER</v>
      </c>
      <c r="E7" s="134" t="str">
        <f>Admin_CC!E4</f>
        <v>aktív</v>
      </c>
      <c r="F7" s="134" t="str">
        <f>Admin_CC!F4</f>
        <v>nem</v>
      </c>
      <c r="G7" s="134">
        <f>Admin_CC!G4</f>
        <v>0</v>
      </c>
      <c r="H7" s="134" t="str">
        <f>Admin_CC!H4</f>
        <v>nem</v>
      </c>
      <c r="I7" s="134" t="str">
        <f>Admin_CC!I4</f>
        <v>nem</v>
      </c>
      <c r="J7" s="134" t="str">
        <f>Admin_CC!J4</f>
        <v>nem</v>
      </c>
      <c r="K7" s="134" t="str">
        <f>Admin_CC!K4</f>
        <v>nem</v>
      </c>
      <c r="L7" s="134" t="str">
        <f>Admin_CC!L4</f>
        <v>nem</v>
      </c>
      <c r="M7" s="134" t="str">
        <f>Admin_CC!M4</f>
        <v>igen</v>
      </c>
      <c r="N7" s="134" t="str">
        <f>Admin_CC!N4</f>
        <v>nem</v>
      </c>
      <c r="O7" s="134" t="str">
        <f>Admin_CC!O4</f>
        <v>nem</v>
      </c>
      <c r="P7" s="134" t="str">
        <f>Admin_CC!P4</f>
        <v>nem</v>
      </c>
      <c r="Q7" s="134">
        <f>Admin_CC!Q4</f>
        <v>0</v>
      </c>
      <c r="R7" s="468"/>
      <c r="S7" s="474"/>
      <c r="T7" s="104"/>
      <c r="U7" s="104"/>
      <c r="V7" s="104"/>
      <c r="W7" s="104"/>
      <c r="X7" s="104"/>
      <c r="Y7" s="104"/>
      <c r="Z7" s="474"/>
      <c r="AA7" s="104"/>
      <c r="AB7" s="104"/>
      <c r="AC7" s="104"/>
      <c r="AD7" s="104"/>
      <c r="AE7" s="104"/>
      <c r="AF7" s="104"/>
      <c r="AG7" s="474"/>
      <c r="AH7" s="104"/>
      <c r="AI7" s="104"/>
      <c r="AJ7" s="104"/>
      <c r="AK7" s="104"/>
      <c r="AL7" s="104"/>
      <c r="AM7" s="104"/>
      <c r="AN7" s="474"/>
      <c r="AO7" s="104"/>
      <c r="AP7" s="104"/>
      <c r="AQ7" s="104"/>
      <c r="AR7" s="104"/>
      <c r="AS7" s="104"/>
      <c r="AT7" s="104"/>
      <c r="AU7" s="104"/>
      <c r="AV7" s="104"/>
      <c r="AW7" s="490">
        <f t="shared" si="7"/>
        <v>0</v>
      </c>
      <c r="AX7" s="4">
        <f t="shared" si="8"/>
        <v>0</v>
      </c>
      <c r="AY7" s="4">
        <f t="shared" si="8"/>
        <v>0</v>
      </c>
      <c r="AZ7" s="4">
        <f t="shared" si="3"/>
        <v>0</v>
      </c>
      <c r="BA7" s="4">
        <f t="shared" si="3"/>
        <v>0</v>
      </c>
      <c r="BB7" s="4">
        <f t="shared" si="3"/>
        <v>0</v>
      </c>
      <c r="BC7" s="4">
        <f t="shared" si="3"/>
        <v>0</v>
      </c>
      <c r="BD7" s="4">
        <f t="shared" si="3"/>
        <v>0</v>
      </c>
      <c r="BE7" s="4">
        <f t="shared" si="3"/>
        <v>0</v>
      </c>
      <c r="BF7" s="4">
        <f t="shared" si="3"/>
        <v>0</v>
      </c>
      <c r="BG7" s="4">
        <f t="shared" si="3"/>
        <v>0</v>
      </c>
      <c r="BH7" s="4">
        <f t="shared" si="3"/>
        <v>0</v>
      </c>
      <c r="BI7" s="4">
        <f t="shared" si="3"/>
        <v>0</v>
      </c>
      <c r="BJ7" s="4">
        <f t="shared" ref="BJ7:BZ10" si="10">COUNTIF($R7:$AV7,BJ$4)</f>
        <v>0</v>
      </c>
      <c r="BK7" s="4">
        <f t="shared" si="10"/>
        <v>0</v>
      </c>
      <c r="BL7" s="4">
        <f t="shared" si="10"/>
        <v>0</v>
      </c>
      <c r="BM7" s="4">
        <f t="shared" si="10"/>
        <v>0</v>
      </c>
      <c r="BN7" s="4">
        <f t="shared" si="10"/>
        <v>0</v>
      </c>
      <c r="BO7" s="4">
        <f t="shared" si="4"/>
        <v>0</v>
      </c>
      <c r="BP7" s="4">
        <f t="shared" si="10"/>
        <v>0</v>
      </c>
      <c r="BQ7" s="4">
        <f t="shared" si="5"/>
        <v>0</v>
      </c>
      <c r="BR7" s="4">
        <f t="shared" si="10"/>
        <v>0</v>
      </c>
      <c r="BS7" s="4">
        <f t="shared" si="10"/>
        <v>0</v>
      </c>
      <c r="BT7" s="4">
        <f t="shared" si="10"/>
        <v>0</v>
      </c>
      <c r="BU7" s="4">
        <f t="shared" si="10"/>
        <v>0</v>
      </c>
      <c r="BV7" s="4">
        <f t="shared" si="9"/>
        <v>0</v>
      </c>
      <c r="BW7" s="4">
        <f t="shared" si="3"/>
        <v>0</v>
      </c>
      <c r="BX7" s="4">
        <f t="shared" si="10"/>
        <v>0</v>
      </c>
      <c r="BY7" s="4">
        <f t="shared" si="10"/>
        <v>0</v>
      </c>
      <c r="BZ7" s="4">
        <f t="shared" si="10"/>
        <v>0</v>
      </c>
      <c r="CA7" s="172">
        <f t="shared" si="6"/>
        <v>0</v>
      </c>
      <c r="CB7" s="4">
        <f t="shared" si="6"/>
        <v>0</v>
      </c>
      <c r="CC7" s="32">
        <f t="shared" si="6"/>
        <v>0</v>
      </c>
      <c r="CD7" s="341">
        <f t="shared" si="6"/>
        <v>0</v>
      </c>
    </row>
    <row r="8" spans="1:82" ht="15" thickBot="1" x14ac:dyDescent="0.35">
      <c r="A8" s="134" t="str">
        <f>Admin_CC!A5</f>
        <v>Háger Nikolett</v>
      </c>
      <c r="B8" s="134" t="str">
        <f>Admin_CC!B5</f>
        <v>MONDOK MARTIN</v>
      </c>
      <c r="C8" s="134" t="str">
        <f>Admin_CC!C5</f>
        <v>Gyöngyös</v>
      </c>
      <c r="D8" s="134" t="str">
        <f>Admin_CC!D5</f>
        <v>CALL CENTER</v>
      </c>
      <c r="E8" s="134" t="str">
        <f>Admin_CC!E5</f>
        <v>aktív</v>
      </c>
      <c r="F8" s="134" t="str">
        <f>Admin_CC!F5</f>
        <v>nem</v>
      </c>
      <c r="G8" s="134" t="str">
        <f>Admin_CC!G5</f>
        <v>igen</v>
      </c>
      <c r="H8" s="134" t="str">
        <f>Admin_CC!H5</f>
        <v>nem</v>
      </c>
      <c r="I8" s="134" t="str">
        <f>Admin_CC!I5</f>
        <v>nem</v>
      </c>
      <c r="J8" s="134" t="str">
        <f>Admin_CC!J5</f>
        <v>nem</v>
      </c>
      <c r="K8" s="134" t="str">
        <f>Admin_CC!K5</f>
        <v>nem</v>
      </c>
      <c r="L8" s="134" t="str">
        <f>Admin_CC!L5</f>
        <v>nem</v>
      </c>
      <c r="M8" s="134" t="str">
        <f>Admin_CC!M5</f>
        <v>igen</v>
      </c>
      <c r="N8" s="134" t="str">
        <f>Admin_CC!N5</f>
        <v>nem</v>
      </c>
      <c r="O8" s="134" t="str">
        <f>Admin_CC!O5</f>
        <v>nem</v>
      </c>
      <c r="P8" s="134" t="str">
        <f>Admin_CC!P5</f>
        <v>nem</v>
      </c>
      <c r="Q8" s="134">
        <f>Admin_CC!Q5</f>
        <v>0</v>
      </c>
      <c r="R8" s="468"/>
      <c r="S8" s="474"/>
      <c r="T8" s="474"/>
      <c r="U8" s="104"/>
      <c r="V8" s="104"/>
      <c r="W8" s="104"/>
      <c r="X8" s="104"/>
      <c r="Y8" s="104"/>
      <c r="Z8" s="474"/>
      <c r="AA8" s="104"/>
      <c r="AB8" s="104"/>
      <c r="AC8" s="104"/>
      <c r="AD8" s="104"/>
      <c r="AE8" s="104"/>
      <c r="AF8" s="104"/>
      <c r="AG8" s="474"/>
      <c r="AH8" s="474"/>
      <c r="AI8" s="104"/>
      <c r="AJ8" s="474"/>
      <c r="AK8" s="474"/>
      <c r="AL8" s="104"/>
      <c r="AM8" s="104"/>
      <c r="AN8" s="474"/>
      <c r="AO8" s="104"/>
      <c r="AP8" s="104"/>
      <c r="AQ8" s="104"/>
      <c r="AR8" s="104"/>
      <c r="AS8" s="104"/>
      <c r="AT8" s="104"/>
      <c r="AU8" s="104"/>
      <c r="AV8" s="104"/>
      <c r="AW8" s="490">
        <f t="shared" si="7"/>
        <v>0</v>
      </c>
      <c r="AX8" s="4">
        <f t="shared" si="8"/>
        <v>0</v>
      </c>
      <c r="AY8" s="4">
        <f t="shared" si="8"/>
        <v>0</v>
      </c>
      <c r="AZ8" s="4">
        <f t="shared" si="8"/>
        <v>0</v>
      </c>
      <c r="BA8" s="4">
        <f t="shared" si="8"/>
        <v>0</v>
      </c>
      <c r="BB8" s="4">
        <f t="shared" si="8"/>
        <v>0</v>
      </c>
      <c r="BC8" s="4">
        <f t="shared" si="8"/>
        <v>0</v>
      </c>
      <c r="BD8" s="4">
        <f t="shared" si="8"/>
        <v>0</v>
      </c>
      <c r="BE8" s="4">
        <f t="shared" si="8"/>
        <v>0</v>
      </c>
      <c r="BF8" s="4">
        <f t="shared" si="8"/>
        <v>0</v>
      </c>
      <c r="BG8" s="4">
        <f t="shared" si="8"/>
        <v>0</v>
      </c>
      <c r="BH8" s="4">
        <f t="shared" si="8"/>
        <v>0</v>
      </c>
      <c r="BI8" s="4">
        <f t="shared" si="8"/>
        <v>0</v>
      </c>
      <c r="BJ8" s="4">
        <f t="shared" si="8"/>
        <v>0</v>
      </c>
      <c r="BK8" s="4">
        <f t="shared" si="8"/>
        <v>0</v>
      </c>
      <c r="BL8" s="4">
        <f t="shared" si="10"/>
        <v>0</v>
      </c>
      <c r="BM8" s="4">
        <f t="shared" si="8"/>
        <v>0</v>
      </c>
      <c r="BN8" s="4">
        <f t="shared" si="10"/>
        <v>0</v>
      </c>
      <c r="BO8" s="4">
        <f t="shared" si="4"/>
        <v>0</v>
      </c>
      <c r="BP8" s="4">
        <f t="shared" si="10"/>
        <v>0</v>
      </c>
      <c r="BQ8" s="4">
        <f t="shared" si="5"/>
        <v>0</v>
      </c>
      <c r="BR8" s="4">
        <f t="shared" si="10"/>
        <v>0</v>
      </c>
      <c r="BS8" s="4">
        <f t="shared" si="10"/>
        <v>0</v>
      </c>
      <c r="BT8" s="4">
        <f t="shared" si="10"/>
        <v>0</v>
      </c>
      <c r="BU8" s="4">
        <f t="shared" si="10"/>
        <v>0</v>
      </c>
      <c r="BV8" s="4">
        <f t="shared" si="9"/>
        <v>0</v>
      </c>
      <c r="BW8" s="4">
        <f t="shared" si="3"/>
        <v>0</v>
      </c>
      <c r="BX8" s="4">
        <f t="shared" si="10"/>
        <v>0</v>
      </c>
      <c r="BY8" s="4">
        <f t="shared" si="10"/>
        <v>0</v>
      </c>
      <c r="BZ8" s="4">
        <f t="shared" si="10"/>
        <v>0</v>
      </c>
      <c r="CA8" s="172">
        <f t="shared" si="6"/>
        <v>0</v>
      </c>
      <c r="CB8" s="4">
        <f t="shared" si="6"/>
        <v>0</v>
      </c>
      <c r="CC8" s="32">
        <f t="shared" si="6"/>
        <v>0</v>
      </c>
      <c r="CD8" s="341">
        <f t="shared" si="6"/>
        <v>0</v>
      </c>
    </row>
    <row r="9" spans="1:82" ht="15" thickBot="1" x14ac:dyDescent="0.35">
      <c r="A9" s="134" t="str">
        <f>Admin_CC!A6</f>
        <v>Hajdú Viktória</v>
      </c>
      <c r="B9" s="134" t="str">
        <f>Admin_CC!B6</f>
        <v>MONDOK MARTIN</v>
      </c>
      <c r="C9" s="134" t="str">
        <f>Admin_CC!C6</f>
        <v>Gyöngyös</v>
      </c>
      <c r="D9" s="134" t="str">
        <f>Admin_CC!D6</f>
        <v>CALL CENTER</v>
      </c>
      <c r="E9" s="134" t="str">
        <f>Admin_CC!E6</f>
        <v>aktív</v>
      </c>
      <c r="F9" s="134" t="str">
        <f>Admin_CC!F6</f>
        <v>igen</v>
      </c>
      <c r="G9" s="134">
        <f>Admin_CC!G6</f>
        <v>0</v>
      </c>
      <c r="H9" s="134" t="str">
        <f>Admin_CC!H6</f>
        <v>nem</v>
      </c>
      <c r="I9" s="134" t="str">
        <f>Admin_CC!I6</f>
        <v>nem</v>
      </c>
      <c r="J9" s="134" t="str">
        <f>Admin_CC!J6</f>
        <v>nem</v>
      </c>
      <c r="K9" s="134" t="str">
        <f>Admin_CC!K6</f>
        <v>nem</v>
      </c>
      <c r="L9" s="134" t="str">
        <f>Admin_CC!L6</f>
        <v>nem</v>
      </c>
      <c r="M9" s="134" t="str">
        <f>Admin_CC!M6</f>
        <v>igen</v>
      </c>
      <c r="N9" s="134" t="str">
        <f>Admin_CC!N6</f>
        <v>nem</v>
      </c>
      <c r="O9" s="134" t="str">
        <f>Admin_CC!O6</f>
        <v>nem</v>
      </c>
      <c r="P9" s="134" t="str">
        <f>Admin_CC!P6</f>
        <v>nem</v>
      </c>
      <c r="Q9" s="134">
        <f>Admin_CC!Q6</f>
        <v>0</v>
      </c>
      <c r="R9" s="468"/>
      <c r="S9" s="474"/>
      <c r="T9" s="474"/>
      <c r="U9" s="104"/>
      <c r="V9" s="104"/>
      <c r="W9" s="104"/>
      <c r="X9" s="104"/>
      <c r="Y9" s="104"/>
      <c r="Z9" s="474"/>
      <c r="AA9" s="104"/>
      <c r="AB9" s="104"/>
      <c r="AC9" s="104"/>
      <c r="AD9" s="104"/>
      <c r="AE9" s="104"/>
      <c r="AF9" s="104"/>
      <c r="AG9" s="474"/>
      <c r="AH9" s="104"/>
      <c r="AI9" s="104"/>
      <c r="AJ9" s="474"/>
      <c r="AK9" s="104"/>
      <c r="AL9" s="104"/>
      <c r="AM9" s="104"/>
      <c r="AN9" s="474"/>
      <c r="AO9" s="104"/>
      <c r="AP9" s="104"/>
      <c r="AQ9" s="104"/>
      <c r="AR9" s="474"/>
      <c r="AS9" s="104"/>
      <c r="AT9" s="104"/>
      <c r="AU9" s="104"/>
      <c r="AV9" s="104"/>
      <c r="AW9" s="490">
        <f t="shared" si="7"/>
        <v>0</v>
      </c>
      <c r="AX9" s="4">
        <f t="shared" si="8"/>
        <v>0</v>
      </c>
      <c r="AY9" s="4">
        <f t="shared" si="8"/>
        <v>0</v>
      </c>
      <c r="AZ9" s="4">
        <f t="shared" si="8"/>
        <v>0</v>
      </c>
      <c r="BA9" s="4">
        <f t="shared" si="8"/>
        <v>0</v>
      </c>
      <c r="BB9" s="4">
        <f t="shared" si="8"/>
        <v>0</v>
      </c>
      <c r="BC9" s="4">
        <f t="shared" si="8"/>
        <v>0</v>
      </c>
      <c r="BD9" s="4">
        <f t="shared" si="8"/>
        <v>0</v>
      </c>
      <c r="BE9" s="4">
        <f t="shared" si="8"/>
        <v>0</v>
      </c>
      <c r="BF9" s="4">
        <f t="shared" si="8"/>
        <v>0</v>
      </c>
      <c r="BG9" s="4">
        <f t="shared" si="8"/>
        <v>0</v>
      </c>
      <c r="BH9" s="4">
        <f t="shared" si="8"/>
        <v>0</v>
      </c>
      <c r="BI9" s="4">
        <f t="shared" si="8"/>
        <v>0</v>
      </c>
      <c r="BJ9" s="4">
        <f t="shared" si="8"/>
        <v>0</v>
      </c>
      <c r="BK9" s="4">
        <f t="shared" si="8"/>
        <v>0</v>
      </c>
      <c r="BL9" s="4">
        <f t="shared" si="10"/>
        <v>0</v>
      </c>
      <c r="BM9" s="4">
        <f t="shared" si="8"/>
        <v>0</v>
      </c>
      <c r="BN9" s="4">
        <f t="shared" si="10"/>
        <v>0</v>
      </c>
      <c r="BO9" s="4">
        <f t="shared" si="4"/>
        <v>0</v>
      </c>
      <c r="BP9" s="4">
        <f t="shared" si="10"/>
        <v>0</v>
      </c>
      <c r="BQ9" s="4">
        <f t="shared" si="5"/>
        <v>0</v>
      </c>
      <c r="BR9" s="4">
        <f t="shared" si="10"/>
        <v>0</v>
      </c>
      <c r="BS9" s="4">
        <f t="shared" si="10"/>
        <v>0</v>
      </c>
      <c r="BT9" s="4">
        <f t="shared" si="10"/>
        <v>0</v>
      </c>
      <c r="BU9" s="4">
        <f t="shared" si="10"/>
        <v>0</v>
      </c>
      <c r="BV9" s="4">
        <f t="shared" si="9"/>
        <v>0</v>
      </c>
      <c r="BW9" s="4">
        <f t="shared" si="3"/>
        <v>0</v>
      </c>
      <c r="BX9" s="4">
        <f t="shared" si="10"/>
        <v>0</v>
      </c>
      <c r="BY9" s="4">
        <f t="shared" si="10"/>
        <v>0</v>
      </c>
      <c r="BZ9" s="4">
        <f t="shared" si="10"/>
        <v>0</v>
      </c>
      <c r="CA9" s="172">
        <f t="shared" si="6"/>
        <v>0</v>
      </c>
      <c r="CB9" s="4">
        <f t="shared" si="6"/>
        <v>0</v>
      </c>
      <c r="CC9" s="32">
        <f t="shared" si="6"/>
        <v>0</v>
      </c>
      <c r="CD9" s="341">
        <f t="shared" si="6"/>
        <v>0</v>
      </c>
    </row>
    <row r="10" spans="1:82" ht="15" thickBot="1" x14ac:dyDescent="0.35">
      <c r="A10" s="134" t="str">
        <f>Admin_CC!A7</f>
        <v>Kobolák Erika</v>
      </c>
      <c r="B10" s="134" t="str">
        <f>Admin_CC!B7</f>
        <v>MONDOK MARTIN</v>
      </c>
      <c r="C10" s="134" t="str">
        <f>Admin_CC!C7</f>
        <v>Gyöngyös</v>
      </c>
      <c r="D10" s="134" t="str">
        <f>Admin_CC!D7</f>
        <v>CALL CENTER</v>
      </c>
      <c r="E10" s="134" t="str">
        <f>Admin_CC!E7</f>
        <v>aktív</v>
      </c>
      <c r="F10" s="134" t="str">
        <f>Admin_CC!F7</f>
        <v>nem</v>
      </c>
      <c r="G10" s="134">
        <f>Admin_CC!G7</f>
        <v>0</v>
      </c>
      <c r="H10" s="134" t="str">
        <f>Admin_CC!H7</f>
        <v>nem</v>
      </c>
      <c r="I10" s="134" t="str">
        <f>Admin_CC!I7</f>
        <v>nem</v>
      </c>
      <c r="J10" s="134" t="str">
        <f>Admin_CC!J7</f>
        <v>nem</v>
      </c>
      <c r="K10" s="134" t="str">
        <f>Admin_CC!K7</f>
        <v>nem</v>
      </c>
      <c r="L10" s="134" t="str">
        <f>Admin_CC!L7</f>
        <v>nem</v>
      </c>
      <c r="M10" s="134" t="str">
        <f>Admin_CC!M7</f>
        <v>igen</v>
      </c>
      <c r="N10" s="134" t="str">
        <f>Admin_CC!N7</f>
        <v>nem</v>
      </c>
      <c r="O10" s="134" t="str">
        <f>Admin_CC!O7</f>
        <v>nem</v>
      </c>
      <c r="P10" s="134" t="str">
        <f>Admin_CC!P7</f>
        <v>nem</v>
      </c>
      <c r="Q10" s="134">
        <f>Admin_CC!Q7</f>
        <v>0</v>
      </c>
      <c r="R10" s="468"/>
      <c r="S10" s="474"/>
      <c r="T10" s="104"/>
      <c r="U10" s="474"/>
      <c r="V10" s="104"/>
      <c r="W10" s="104"/>
      <c r="X10" s="104"/>
      <c r="Y10" s="104"/>
      <c r="Z10" s="474"/>
      <c r="AA10" s="104"/>
      <c r="AB10" s="104"/>
      <c r="AC10" s="104"/>
      <c r="AD10" s="104"/>
      <c r="AE10" s="104"/>
      <c r="AF10" s="104"/>
      <c r="AG10" s="474"/>
      <c r="AH10" s="104"/>
      <c r="AI10" s="104"/>
      <c r="AJ10" s="104"/>
      <c r="AK10" s="474"/>
      <c r="AL10" s="104"/>
      <c r="AM10" s="104"/>
      <c r="AN10" s="474"/>
      <c r="AO10" s="104"/>
      <c r="AP10" s="104"/>
      <c r="AQ10" s="104"/>
      <c r="AR10" s="104"/>
      <c r="AS10" s="104"/>
      <c r="AT10" s="104"/>
      <c r="AU10" s="104"/>
      <c r="AV10" s="104"/>
      <c r="AW10" s="490">
        <f t="shared" si="7"/>
        <v>0</v>
      </c>
      <c r="AX10" s="4">
        <f t="shared" si="8"/>
        <v>0</v>
      </c>
      <c r="AY10" s="4">
        <f t="shared" si="8"/>
        <v>0</v>
      </c>
      <c r="AZ10" s="4">
        <f t="shared" si="8"/>
        <v>0</v>
      </c>
      <c r="BA10" s="4">
        <f t="shared" si="8"/>
        <v>0</v>
      </c>
      <c r="BB10" s="4">
        <f t="shared" si="8"/>
        <v>0</v>
      </c>
      <c r="BC10" s="4">
        <f t="shared" si="8"/>
        <v>0</v>
      </c>
      <c r="BD10" s="4">
        <f t="shared" si="8"/>
        <v>0</v>
      </c>
      <c r="BE10" s="4">
        <f t="shared" si="8"/>
        <v>0</v>
      </c>
      <c r="BF10" s="4">
        <f t="shared" si="8"/>
        <v>0</v>
      </c>
      <c r="BG10" s="4">
        <f t="shared" si="8"/>
        <v>0</v>
      </c>
      <c r="BH10" s="4">
        <f t="shared" si="8"/>
        <v>0</v>
      </c>
      <c r="BI10" s="4">
        <f t="shared" si="8"/>
        <v>0</v>
      </c>
      <c r="BJ10" s="4">
        <f t="shared" si="8"/>
        <v>0</v>
      </c>
      <c r="BK10" s="4">
        <f t="shared" si="8"/>
        <v>0</v>
      </c>
      <c r="BL10" s="4">
        <f t="shared" si="10"/>
        <v>0</v>
      </c>
      <c r="BM10" s="4">
        <f t="shared" si="8"/>
        <v>0</v>
      </c>
      <c r="BN10" s="4">
        <f t="shared" si="10"/>
        <v>0</v>
      </c>
      <c r="BO10" s="4">
        <f t="shared" si="4"/>
        <v>0</v>
      </c>
      <c r="BP10" s="4">
        <f t="shared" si="10"/>
        <v>0</v>
      </c>
      <c r="BQ10" s="4">
        <f t="shared" si="5"/>
        <v>0</v>
      </c>
      <c r="BR10" s="4">
        <f t="shared" si="10"/>
        <v>0</v>
      </c>
      <c r="BS10" s="4">
        <f t="shared" si="10"/>
        <v>0</v>
      </c>
      <c r="BT10" s="4">
        <f t="shared" si="10"/>
        <v>0</v>
      </c>
      <c r="BU10" s="4">
        <f t="shared" si="10"/>
        <v>0</v>
      </c>
      <c r="BV10" s="4">
        <f t="shared" si="9"/>
        <v>0</v>
      </c>
      <c r="BW10" s="4">
        <f t="shared" si="3"/>
        <v>0</v>
      </c>
      <c r="BX10" s="4">
        <f t="shared" si="10"/>
        <v>0</v>
      </c>
      <c r="BY10" s="4">
        <f t="shared" si="10"/>
        <v>0</v>
      </c>
      <c r="BZ10" s="4">
        <f t="shared" si="10"/>
        <v>0</v>
      </c>
      <c r="CA10" s="172">
        <f t="shared" si="6"/>
        <v>0</v>
      </c>
      <c r="CB10" s="4">
        <f t="shared" si="6"/>
        <v>0</v>
      </c>
      <c r="CC10" s="32">
        <f t="shared" si="6"/>
        <v>0</v>
      </c>
      <c r="CD10" s="341">
        <f t="shared" si="6"/>
        <v>0</v>
      </c>
    </row>
    <row r="11" spans="1:82" ht="15" thickBot="1" x14ac:dyDescent="0.35">
      <c r="A11" s="134" t="str">
        <f>Admin_CC!A8</f>
        <v>Nagy-Vona Bettina</v>
      </c>
      <c r="B11" s="134" t="str">
        <f>Admin_CC!B8</f>
        <v>MONDOK MARTIN</v>
      </c>
      <c r="C11" s="134" t="str">
        <f>Admin_CC!C8</f>
        <v>Gyöngyös</v>
      </c>
      <c r="D11" s="134" t="str">
        <f>Admin_CC!D8</f>
        <v>CALL CENTER</v>
      </c>
      <c r="E11" s="134" t="str">
        <f>Admin_CC!E8</f>
        <v>aktív</v>
      </c>
      <c r="F11" s="134" t="str">
        <f>Admin_CC!F8</f>
        <v>nem</v>
      </c>
      <c r="G11" s="134" t="str">
        <f>Admin_CC!G8</f>
        <v>igen</v>
      </c>
      <c r="H11" s="134" t="str">
        <f>Admin_CC!H8</f>
        <v>nem</v>
      </c>
      <c r="I11" s="134" t="str">
        <f>Admin_CC!I8</f>
        <v>nem</v>
      </c>
      <c r="J11" s="134" t="str">
        <f>Admin_CC!J8</f>
        <v>nem</v>
      </c>
      <c r="K11" s="134" t="str">
        <f>Admin_CC!K8</f>
        <v>nem</v>
      </c>
      <c r="L11" s="134" t="str">
        <f>Admin_CC!L8</f>
        <v>nem</v>
      </c>
      <c r="M11" s="134" t="str">
        <f>Admin_CC!M8</f>
        <v>igen</v>
      </c>
      <c r="N11" s="134" t="str">
        <f>Admin_CC!N8</f>
        <v>nem</v>
      </c>
      <c r="O11" s="134" t="str">
        <f>Admin_CC!O8</f>
        <v>nem</v>
      </c>
      <c r="P11" s="134" t="str">
        <f>Admin_CC!P8</f>
        <v>nem</v>
      </c>
      <c r="Q11" s="134">
        <f>Admin_CC!Q8</f>
        <v>0</v>
      </c>
      <c r="R11" s="468"/>
      <c r="S11" s="474"/>
      <c r="T11" s="104"/>
      <c r="U11" s="104"/>
      <c r="V11" s="104"/>
      <c r="W11" s="104"/>
      <c r="X11" s="104"/>
      <c r="Y11" s="104"/>
      <c r="Z11" s="474"/>
      <c r="AA11" s="104"/>
      <c r="AB11" s="104"/>
      <c r="AC11" s="104"/>
      <c r="AD11" s="104"/>
      <c r="AE11" s="104"/>
      <c r="AF11" s="104"/>
      <c r="AG11" s="474"/>
      <c r="AH11" s="104"/>
      <c r="AI11" s="104"/>
      <c r="AJ11" s="104"/>
      <c r="AK11" s="104"/>
      <c r="AL11" s="104"/>
      <c r="AM11" s="104"/>
      <c r="AN11" s="474"/>
      <c r="AO11" s="104"/>
      <c r="AP11" s="104"/>
      <c r="AQ11" s="104"/>
      <c r="AR11" s="104"/>
      <c r="AS11" s="104"/>
      <c r="AT11" s="104"/>
      <c r="AU11" s="104"/>
      <c r="AV11" s="104"/>
      <c r="AW11" s="490">
        <f t="shared" ref="AW11:AW18" si="11">SUM(AX11:BW11)+BZ11+CD11</f>
        <v>0</v>
      </c>
      <c r="AX11" s="4">
        <f t="shared" ref="AX11:BN27" si="12">COUNTIF($R11:$AV11,AX$4)</f>
        <v>0</v>
      </c>
      <c r="AY11" s="4">
        <f t="shared" si="12"/>
        <v>0</v>
      </c>
      <c r="AZ11" s="4">
        <f t="shared" ref="AZ11:BN18" si="13">COUNTIF($R11:$AV11,AZ$4)</f>
        <v>0</v>
      </c>
      <c r="BA11" s="4">
        <f t="shared" si="13"/>
        <v>0</v>
      </c>
      <c r="BB11" s="4">
        <f t="shared" si="13"/>
        <v>0</v>
      </c>
      <c r="BC11" s="4">
        <f t="shared" si="13"/>
        <v>0</v>
      </c>
      <c r="BD11" s="4">
        <f t="shared" si="13"/>
        <v>0</v>
      </c>
      <c r="BE11" s="4">
        <f t="shared" si="13"/>
        <v>0</v>
      </c>
      <c r="BF11" s="4">
        <f t="shared" si="13"/>
        <v>0</v>
      </c>
      <c r="BG11" s="4">
        <f t="shared" si="13"/>
        <v>0</v>
      </c>
      <c r="BH11" s="4">
        <f t="shared" si="13"/>
        <v>0</v>
      </c>
      <c r="BI11" s="4">
        <f t="shared" si="13"/>
        <v>0</v>
      </c>
      <c r="BJ11" s="4">
        <f t="shared" si="13"/>
        <v>0</v>
      </c>
      <c r="BK11" s="4">
        <f t="shared" si="13"/>
        <v>0</v>
      </c>
      <c r="BL11" s="4">
        <f t="shared" si="13"/>
        <v>0</v>
      </c>
      <c r="BM11" s="4">
        <f t="shared" si="13"/>
        <v>0</v>
      </c>
      <c r="BN11" s="4">
        <f t="shared" si="13"/>
        <v>0</v>
      </c>
      <c r="BO11" s="4">
        <f t="shared" si="4"/>
        <v>0</v>
      </c>
      <c r="BP11" s="4">
        <f t="shared" si="4"/>
        <v>0</v>
      </c>
      <c r="BQ11" s="4">
        <f t="shared" si="5"/>
        <v>0</v>
      </c>
      <c r="BR11" s="4">
        <f t="shared" si="4"/>
        <v>0</v>
      </c>
      <c r="BS11" s="4">
        <f t="shared" si="4"/>
        <v>0</v>
      </c>
      <c r="BT11" s="4">
        <f t="shared" si="4"/>
        <v>0</v>
      </c>
      <c r="BU11" s="4">
        <f t="shared" si="4"/>
        <v>0</v>
      </c>
      <c r="BV11" s="4">
        <f t="shared" ref="BV11:BV24" si="14">SUM(CA11:CC11)</f>
        <v>0</v>
      </c>
      <c r="BW11" s="4">
        <f t="shared" si="3"/>
        <v>0</v>
      </c>
      <c r="BX11" s="4">
        <f t="shared" si="4"/>
        <v>0</v>
      </c>
      <c r="BY11" s="4">
        <f t="shared" si="4"/>
        <v>0</v>
      </c>
      <c r="BZ11" s="4">
        <f t="shared" si="4"/>
        <v>0</v>
      </c>
      <c r="CA11" s="172">
        <f>COUNTIF($R11:$AV11,CA$4)</f>
        <v>0</v>
      </c>
      <c r="CB11" s="4">
        <f t="shared" si="6"/>
        <v>0</v>
      </c>
      <c r="CC11" s="32">
        <f t="shared" si="6"/>
        <v>0</v>
      </c>
      <c r="CD11" s="341">
        <f t="shared" si="6"/>
        <v>0</v>
      </c>
    </row>
    <row r="12" spans="1:82" ht="15" thickBot="1" x14ac:dyDescent="0.35">
      <c r="A12" s="134" t="str">
        <f>Admin_CC!A9</f>
        <v>Ötvös Csaba</v>
      </c>
      <c r="B12" s="134" t="str">
        <f>Admin_CC!B9</f>
        <v>MONDOK MARTIN</v>
      </c>
      <c r="C12" s="134" t="str">
        <f>Admin_CC!C9</f>
        <v>Gyöngyös</v>
      </c>
      <c r="D12" s="134" t="str">
        <f>Admin_CC!D9</f>
        <v>CALL CENTER</v>
      </c>
      <c r="E12" s="134" t="str">
        <f>Admin_CC!E9</f>
        <v>aktív</v>
      </c>
      <c r="F12" s="134" t="str">
        <f>Admin_CC!F9</f>
        <v>igen</v>
      </c>
      <c r="G12" s="134">
        <f>Admin_CC!G9</f>
        <v>0</v>
      </c>
      <c r="H12" s="134" t="str">
        <f>Admin_CC!H9</f>
        <v>nem</v>
      </c>
      <c r="I12" s="134" t="str">
        <f>Admin_CC!I9</f>
        <v>nem</v>
      </c>
      <c r="J12" s="134" t="str">
        <f>Admin_CC!J9</f>
        <v>nem</v>
      </c>
      <c r="K12" s="134" t="str">
        <f>Admin_CC!K9</f>
        <v>nem</v>
      </c>
      <c r="L12" s="134" t="str">
        <f>Admin_CC!L9</f>
        <v>nem</v>
      </c>
      <c r="M12" s="134" t="str">
        <f>Admin_CC!M9</f>
        <v>igen</v>
      </c>
      <c r="N12" s="134" t="str">
        <f>Admin_CC!N9</f>
        <v>nem</v>
      </c>
      <c r="O12" s="134" t="str">
        <f>Admin_CC!O9</f>
        <v>nem</v>
      </c>
      <c r="P12" s="134" t="str">
        <f>Admin_CC!P9</f>
        <v>nem</v>
      </c>
      <c r="Q12" s="134">
        <f>Admin_CC!Q9</f>
        <v>0</v>
      </c>
      <c r="R12" s="468"/>
      <c r="S12" s="474"/>
      <c r="T12" s="104"/>
      <c r="U12" s="104"/>
      <c r="V12" s="474"/>
      <c r="W12" s="104"/>
      <c r="X12" s="104"/>
      <c r="Y12" s="104"/>
      <c r="Z12" s="474"/>
      <c r="AA12" s="104"/>
      <c r="AB12" s="474"/>
      <c r="AC12" s="474"/>
      <c r="AD12" s="104"/>
      <c r="AE12" s="104"/>
      <c r="AF12" s="104"/>
      <c r="AG12" s="474"/>
      <c r="AH12" s="104"/>
      <c r="AI12" s="104"/>
      <c r="AJ12" s="104"/>
      <c r="AK12" s="104"/>
      <c r="AL12" s="104"/>
      <c r="AM12" s="104"/>
      <c r="AN12" s="474"/>
      <c r="AO12" s="104"/>
      <c r="AP12" s="104"/>
      <c r="AQ12" s="474"/>
      <c r="AR12" s="104"/>
      <c r="AS12" s="104"/>
      <c r="AT12" s="104"/>
      <c r="AU12" s="104"/>
      <c r="AV12" s="104"/>
      <c r="AW12" s="490">
        <f t="shared" si="11"/>
        <v>0</v>
      </c>
      <c r="AX12" s="4">
        <f t="shared" ref="AX12:AY18" si="15">COUNTIF($R12:$AV12,AX$4)</f>
        <v>0</v>
      </c>
      <c r="AY12" s="4">
        <f t="shared" si="15"/>
        <v>0</v>
      </c>
      <c r="AZ12" s="4">
        <f t="shared" si="13"/>
        <v>0</v>
      </c>
      <c r="BA12" s="4">
        <f t="shared" si="13"/>
        <v>0</v>
      </c>
      <c r="BB12" s="4">
        <f t="shared" si="13"/>
        <v>0</v>
      </c>
      <c r="BC12" s="4">
        <f t="shared" si="13"/>
        <v>0</v>
      </c>
      <c r="BD12" s="4">
        <f t="shared" si="13"/>
        <v>0</v>
      </c>
      <c r="BE12" s="4">
        <f t="shared" si="13"/>
        <v>0</v>
      </c>
      <c r="BF12" s="4">
        <f t="shared" si="13"/>
        <v>0</v>
      </c>
      <c r="BG12" s="4">
        <f t="shared" si="13"/>
        <v>0</v>
      </c>
      <c r="BH12" s="4">
        <f t="shared" si="13"/>
        <v>0</v>
      </c>
      <c r="BI12" s="4">
        <f t="shared" si="13"/>
        <v>0</v>
      </c>
      <c r="BJ12" s="4">
        <f t="shared" si="13"/>
        <v>0</v>
      </c>
      <c r="BK12" s="4">
        <f t="shared" si="13"/>
        <v>0</v>
      </c>
      <c r="BL12" s="4">
        <f t="shared" si="13"/>
        <v>0</v>
      </c>
      <c r="BM12" s="4">
        <f t="shared" si="13"/>
        <v>0</v>
      </c>
      <c r="BN12" s="4">
        <f t="shared" si="13"/>
        <v>0</v>
      </c>
      <c r="BO12" s="4">
        <f t="shared" si="4"/>
        <v>0</v>
      </c>
      <c r="BP12" s="4">
        <f t="shared" si="4"/>
        <v>0</v>
      </c>
      <c r="BQ12" s="4">
        <f t="shared" si="5"/>
        <v>0</v>
      </c>
      <c r="BR12" s="4">
        <f t="shared" si="4"/>
        <v>0</v>
      </c>
      <c r="BS12" s="4">
        <f t="shared" si="4"/>
        <v>0</v>
      </c>
      <c r="BT12" s="4">
        <f t="shared" si="4"/>
        <v>0</v>
      </c>
      <c r="BU12" s="4">
        <f t="shared" si="4"/>
        <v>0</v>
      </c>
      <c r="BV12" s="4">
        <f t="shared" si="14"/>
        <v>0</v>
      </c>
      <c r="BW12" s="4">
        <f t="shared" si="3"/>
        <v>0</v>
      </c>
      <c r="BX12" s="4">
        <f t="shared" si="4"/>
        <v>0</v>
      </c>
      <c r="BY12" s="4">
        <f t="shared" si="4"/>
        <v>0</v>
      </c>
      <c r="BZ12" s="4">
        <f t="shared" si="4"/>
        <v>0</v>
      </c>
      <c r="CA12" s="172">
        <f t="shared" si="6"/>
        <v>0</v>
      </c>
      <c r="CB12" s="4">
        <f t="shared" si="6"/>
        <v>0</v>
      </c>
      <c r="CC12" s="32">
        <f t="shared" si="6"/>
        <v>0</v>
      </c>
      <c r="CD12" s="341">
        <f t="shared" si="6"/>
        <v>0</v>
      </c>
    </row>
    <row r="13" spans="1:82" ht="15" thickBot="1" x14ac:dyDescent="0.35">
      <c r="A13" s="134" t="str">
        <f>Admin_CC!A10</f>
        <v>Szabóné Török Zsuzsanna</v>
      </c>
      <c r="B13" s="134" t="str">
        <f>Admin_CC!B10</f>
        <v>MONDOK MARTIN</v>
      </c>
      <c r="C13" s="134" t="str">
        <f>Admin_CC!C10</f>
        <v>Gyöngyös</v>
      </c>
      <c r="D13" s="134" t="str">
        <f>Admin_CC!D10</f>
        <v>CALL CENTER</v>
      </c>
      <c r="E13" s="134" t="str">
        <f>Admin_CC!E10</f>
        <v>aktív</v>
      </c>
      <c r="F13" s="134" t="str">
        <f>Admin_CC!F10</f>
        <v>nem</v>
      </c>
      <c r="G13" s="134">
        <f>Admin_CC!G10</f>
        <v>0</v>
      </c>
      <c r="H13" s="134" t="str">
        <f>Admin_CC!H10</f>
        <v>nem</v>
      </c>
      <c r="I13" s="134" t="str">
        <f>Admin_CC!I10</f>
        <v>nem</v>
      </c>
      <c r="J13" s="134" t="str">
        <f>Admin_CC!J10</f>
        <v>nem</v>
      </c>
      <c r="K13" s="134" t="str">
        <f>Admin_CC!K10</f>
        <v>nem</v>
      </c>
      <c r="L13" s="134" t="str">
        <f>Admin_CC!L10</f>
        <v>nem</v>
      </c>
      <c r="M13" s="134" t="str">
        <f>Admin_CC!M10</f>
        <v>igen</v>
      </c>
      <c r="N13" s="134" t="str">
        <f>Admin_CC!N10</f>
        <v>nem</v>
      </c>
      <c r="O13" s="134" t="str">
        <f>Admin_CC!O10</f>
        <v>nem</v>
      </c>
      <c r="P13" s="134" t="str">
        <f>Admin_CC!P10</f>
        <v>nem</v>
      </c>
      <c r="Q13" s="134">
        <f>Admin_CC!Q10</f>
        <v>0</v>
      </c>
      <c r="R13" s="468"/>
      <c r="S13" s="474"/>
      <c r="T13" s="104"/>
      <c r="U13" s="104"/>
      <c r="V13" s="104"/>
      <c r="W13" s="104"/>
      <c r="X13" s="104"/>
      <c r="Y13" s="104"/>
      <c r="Z13" s="474"/>
      <c r="AA13" s="104"/>
      <c r="AB13" s="104"/>
      <c r="AC13" s="104"/>
      <c r="AD13" s="104"/>
      <c r="AE13" s="104"/>
      <c r="AF13" s="104"/>
      <c r="AG13" s="474"/>
      <c r="AH13" s="104"/>
      <c r="AI13" s="104"/>
      <c r="AJ13" s="104"/>
      <c r="AK13" s="104"/>
      <c r="AL13" s="104"/>
      <c r="AM13" s="104"/>
      <c r="AN13" s="474"/>
      <c r="AO13" s="104"/>
      <c r="AP13" s="474"/>
      <c r="AQ13" s="104"/>
      <c r="AR13" s="104"/>
      <c r="AS13" s="104"/>
      <c r="AT13" s="104"/>
      <c r="AU13" s="104"/>
      <c r="AV13" s="104"/>
      <c r="AW13" s="490">
        <f t="shared" si="11"/>
        <v>0</v>
      </c>
      <c r="AX13" s="4">
        <f t="shared" si="15"/>
        <v>0</v>
      </c>
      <c r="AY13" s="4">
        <f t="shared" si="15"/>
        <v>0</v>
      </c>
      <c r="AZ13" s="4">
        <f t="shared" si="13"/>
        <v>0</v>
      </c>
      <c r="BA13" s="4">
        <f t="shared" si="13"/>
        <v>0</v>
      </c>
      <c r="BB13" s="4">
        <f t="shared" si="13"/>
        <v>0</v>
      </c>
      <c r="BC13" s="4">
        <f t="shared" si="13"/>
        <v>0</v>
      </c>
      <c r="BD13" s="4">
        <f t="shared" si="13"/>
        <v>0</v>
      </c>
      <c r="BE13" s="4">
        <f t="shared" si="13"/>
        <v>0</v>
      </c>
      <c r="BF13" s="4">
        <f t="shared" si="13"/>
        <v>0</v>
      </c>
      <c r="BG13" s="4">
        <f t="shared" si="13"/>
        <v>0</v>
      </c>
      <c r="BH13" s="4">
        <f t="shared" si="13"/>
        <v>0</v>
      </c>
      <c r="BI13" s="4">
        <f t="shared" si="13"/>
        <v>0</v>
      </c>
      <c r="BJ13" s="4">
        <f t="shared" si="13"/>
        <v>0</v>
      </c>
      <c r="BK13" s="4">
        <f t="shared" si="13"/>
        <v>0</v>
      </c>
      <c r="BL13" s="4">
        <f t="shared" si="13"/>
        <v>0</v>
      </c>
      <c r="BM13" s="4">
        <f t="shared" si="13"/>
        <v>0</v>
      </c>
      <c r="BN13" s="4">
        <f t="shared" si="13"/>
        <v>0</v>
      </c>
      <c r="BO13" s="4">
        <f t="shared" si="4"/>
        <v>0</v>
      </c>
      <c r="BP13" s="4">
        <f t="shared" si="4"/>
        <v>0</v>
      </c>
      <c r="BQ13" s="4">
        <f t="shared" si="5"/>
        <v>0</v>
      </c>
      <c r="BR13" s="4">
        <f t="shared" si="4"/>
        <v>0</v>
      </c>
      <c r="BS13" s="4">
        <f t="shared" si="4"/>
        <v>0</v>
      </c>
      <c r="BT13" s="4">
        <f t="shared" si="4"/>
        <v>0</v>
      </c>
      <c r="BU13" s="4">
        <f t="shared" si="4"/>
        <v>0</v>
      </c>
      <c r="BV13" s="4">
        <f t="shared" si="14"/>
        <v>0</v>
      </c>
      <c r="BW13" s="4">
        <f t="shared" si="3"/>
        <v>0</v>
      </c>
      <c r="BX13" s="4">
        <f t="shared" si="4"/>
        <v>0</v>
      </c>
      <c r="BY13" s="4">
        <f t="shared" si="4"/>
        <v>0</v>
      </c>
      <c r="BZ13" s="4">
        <f t="shared" si="4"/>
        <v>0</v>
      </c>
      <c r="CA13" s="172">
        <f t="shared" si="6"/>
        <v>0</v>
      </c>
      <c r="CB13" s="4">
        <f t="shared" si="6"/>
        <v>0</v>
      </c>
      <c r="CC13" s="32">
        <f t="shared" si="6"/>
        <v>0</v>
      </c>
      <c r="CD13" s="341">
        <f t="shared" si="6"/>
        <v>0</v>
      </c>
    </row>
    <row r="14" spans="1:82" ht="15" thickBot="1" x14ac:dyDescent="0.35">
      <c r="A14" s="134" t="str">
        <f>Admin_CC!A11</f>
        <v>Szalóki Éva</v>
      </c>
      <c r="B14" s="134" t="str">
        <f>Admin_CC!B11</f>
        <v>MONDOK MARTIN</v>
      </c>
      <c r="C14" s="134" t="str">
        <f>Admin_CC!C11</f>
        <v>Gyöngyös</v>
      </c>
      <c r="D14" s="134" t="str">
        <f>Admin_CC!D11</f>
        <v>CALL CENTER</v>
      </c>
      <c r="E14" s="134" t="str">
        <f>Admin_CC!E11</f>
        <v>aktív</v>
      </c>
      <c r="F14" s="134" t="str">
        <f>Admin_CC!F11</f>
        <v>igen</v>
      </c>
      <c r="G14" s="134">
        <f>Admin_CC!G11</f>
        <v>0</v>
      </c>
      <c r="H14" s="134" t="str">
        <f>Admin_CC!H11</f>
        <v>nem</v>
      </c>
      <c r="I14" s="134" t="str">
        <f>Admin_CC!I11</f>
        <v>nem</v>
      </c>
      <c r="J14" s="134" t="str">
        <f>Admin_CC!J11</f>
        <v>nem</v>
      </c>
      <c r="K14" s="134" t="str">
        <f>Admin_CC!K11</f>
        <v>nem</v>
      </c>
      <c r="L14" s="134" t="str">
        <f>Admin_CC!L11</f>
        <v>nem</v>
      </c>
      <c r="M14" s="134" t="str">
        <f>Admin_CC!M11</f>
        <v>igen</v>
      </c>
      <c r="N14" s="134" t="str">
        <f>Admin_CC!N11</f>
        <v>nem</v>
      </c>
      <c r="O14" s="134" t="str">
        <f>Admin_CC!O11</f>
        <v>nem</v>
      </c>
      <c r="P14" s="134" t="str">
        <f>Admin_CC!P11</f>
        <v>nem</v>
      </c>
      <c r="Q14" s="134">
        <f>Admin_CC!Q11</f>
        <v>0</v>
      </c>
      <c r="R14" s="468"/>
      <c r="S14" s="474"/>
      <c r="T14" s="104"/>
      <c r="U14" s="104"/>
      <c r="V14" s="104"/>
      <c r="W14" s="104"/>
      <c r="X14" s="104"/>
      <c r="Y14" s="104"/>
      <c r="Z14" s="474"/>
      <c r="AA14" s="474"/>
      <c r="AB14" s="104"/>
      <c r="AC14" s="104"/>
      <c r="AD14" s="104"/>
      <c r="AE14" s="104"/>
      <c r="AF14" s="104"/>
      <c r="AG14" s="474"/>
      <c r="AH14" s="104"/>
      <c r="AI14" s="104"/>
      <c r="AJ14" s="104"/>
      <c r="AK14" s="104"/>
      <c r="AL14" s="104"/>
      <c r="AM14" s="104"/>
      <c r="AN14" s="474"/>
      <c r="AO14" s="474"/>
      <c r="AP14" s="104"/>
      <c r="AQ14" s="104"/>
      <c r="AR14" s="104"/>
      <c r="AS14" s="104"/>
      <c r="AT14" s="104"/>
      <c r="AU14" s="104"/>
      <c r="AV14" s="104"/>
      <c r="AW14" s="490">
        <f t="shared" si="11"/>
        <v>0</v>
      </c>
      <c r="AX14" s="4">
        <f t="shared" si="15"/>
        <v>0</v>
      </c>
      <c r="AY14" s="4">
        <f t="shared" si="15"/>
        <v>0</v>
      </c>
      <c r="AZ14" s="4">
        <f t="shared" si="13"/>
        <v>0</v>
      </c>
      <c r="BA14" s="4">
        <f t="shared" si="13"/>
        <v>0</v>
      </c>
      <c r="BB14" s="4">
        <f t="shared" si="13"/>
        <v>0</v>
      </c>
      <c r="BC14" s="4">
        <f t="shared" si="13"/>
        <v>0</v>
      </c>
      <c r="BD14" s="4">
        <f t="shared" si="13"/>
        <v>0</v>
      </c>
      <c r="BE14" s="4">
        <f t="shared" si="13"/>
        <v>0</v>
      </c>
      <c r="BF14" s="4">
        <f t="shared" si="13"/>
        <v>0</v>
      </c>
      <c r="BG14" s="4">
        <f t="shared" si="13"/>
        <v>0</v>
      </c>
      <c r="BH14" s="4">
        <f t="shared" si="13"/>
        <v>0</v>
      </c>
      <c r="BI14" s="4">
        <f t="shared" si="13"/>
        <v>0</v>
      </c>
      <c r="BJ14" s="4">
        <f t="shared" si="13"/>
        <v>0</v>
      </c>
      <c r="BK14" s="4">
        <f t="shared" si="13"/>
        <v>0</v>
      </c>
      <c r="BL14" s="4">
        <f t="shared" si="13"/>
        <v>0</v>
      </c>
      <c r="BM14" s="4">
        <f t="shared" si="13"/>
        <v>0</v>
      </c>
      <c r="BN14" s="4">
        <f t="shared" si="13"/>
        <v>0</v>
      </c>
      <c r="BO14" s="4">
        <f t="shared" si="4"/>
        <v>0</v>
      </c>
      <c r="BP14" s="4">
        <f t="shared" si="4"/>
        <v>0</v>
      </c>
      <c r="BQ14" s="4">
        <f t="shared" si="5"/>
        <v>0</v>
      </c>
      <c r="BR14" s="4">
        <f t="shared" si="4"/>
        <v>0</v>
      </c>
      <c r="BS14" s="4">
        <f t="shared" si="4"/>
        <v>0</v>
      </c>
      <c r="BT14" s="4">
        <f t="shared" si="4"/>
        <v>0</v>
      </c>
      <c r="BU14" s="4">
        <f t="shared" si="4"/>
        <v>0</v>
      </c>
      <c r="BV14" s="4">
        <f t="shared" si="14"/>
        <v>0</v>
      </c>
      <c r="BW14" s="4">
        <f t="shared" si="3"/>
        <v>0</v>
      </c>
      <c r="BX14" s="4">
        <f t="shared" si="4"/>
        <v>0</v>
      </c>
      <c r="BY14" s="4">
        <f t="shared" si="4"/>
        <v>0</v>
      </c>
      <c r="BZ14" s="4">
        <f t="shared" si="4"/>
        <v>0</v>
      </c>
      <c r="CA14" s="172">
        <f t="shared" si="6"/>
        <v>0</v>
      </c>
      <c r="CB14" s="4">
        <f t="shared" si="6"/>
        <v>0</v>
      </c>
      <c r="CC14" s="32">
        <f t="shared" si="6"/>
        <v>0</v>
      </c>
      <c r="CD14" s="341">
        <f t="shared" si="6"/>
        <v>0</v>
      </c>
    </row>
    <row r="15" spans="1:82" ht="15" thickBot="1" x14ac:dyDescent="0.35">
      <c r="A15" s="134" t="str">
        <f>Admin_CC!A12</f>
        <v>Kovács Róbert</v>
      </c>
      <c r="B15" s="134" t="str">
        <f>Admin_CC!B12</f>
        <v>MONDOK MARTIN</v>
      </c>
      <c r="C15" s="134" t="str">
        <f>Admin_CC!C12</f>
        <v>Szolnok</v>
      </c>
      <c r="D15" s="134" t="str">
        <f>Admin_CC!D12</f>
        <v>CALL CENTER</v>
      </c>
      <c r="E15" s="134" t="str">
        <f>Admin_CC!E12</f>
        <v>aktív</v>
      </c>
      <c r="F15" s="134" t="str">
        <f>Admin_CC!F12</f>
        <v>igen</v>
      </c>
      <c r="G15" s="134" t="str">
        <f>Admin_CC!G12</f>
        <v>igen</v>
      </c>
      <c r="H15" s="134" t="str">
        <f>Admin_CC!H12</f>
        <v>nem</v>
      </c>
      <c r="I15" s="134" t="str">
        <f>Admin_CC!I12</f>
        <v>igen</v>
      </c>
      <c r="J15" s="134" t="str">
        <f>Admin_CC!J12</f>
        <v>nem</v>
      </c>
      <c r="K15" s="134" t="str">
        <f>Admin_CC!K12</f>
        <v>nem</v>
      </c>
      <c r="L15" s="134" t="str">
        <f>Admin_CC!L12</f>
        <v>nem</v>
      </c>
      <c r="M15" s="134" t="str">
        <f>Admin_CC!M12</f>
        <v>igen</v>
      </c>
      <c r="N15" s="134" t="str">
        <f>Admin_CC!N12</f>
        <v>nem</v>
      </c>
      <c r="O15" s="134" t="str">
        <f>Admin_CC!O12</f>
        <v>nem</v>
      </c>
      <c r="P15" s="134" t="str">
        <f>Admin_CC!P12</f>
        <v>nem</v>
      </c>
      <c r="Q15" s="134">
        <f>Admin_CC!Q12</f>
        <v>0</v>
      </c>
      <c r="R15" s="468"/>
      <c r="S15" s="474"/>
      <c r="T15" s="104"/>
      <c r="U15" s="474"/>
      <c r="V15" s="104"/>
      <c r="W15" s="104"/>
      <c r="X15" s="104"/>
      <c r="Y15" s="104"/>
      <c r="Z15" s="474"/>
      <c r="AA15" s="104"/>
      <c r="AB15" s="104"/>
      <c r="AC15" s="104"/>
      <c r="AD15" s="474"/>
      <c r="AE15" s="104"/>
      <c r="AF15" s="104"/>
      <c r="AG15" s="474"/>
      <c r="AH15" s="104"/>
      <c r="AI15" s="474"/>
      <c r="AJ15" s="104"/>
      <c r="AK15" s="474"/>
      <c r="AL15" s="104"/>
      <c r="AM15" s="104"/>
      <c r="AN15" s="474"/>
      <c r="AO15" s="104"/>
      <c r="AP15" s="104"/>
      <c r="AQ15" s="104"/>
      <c r="AR15" s="104"/>
      <c r="AS15" s="104"/>
      <c r="AT15" s="104"/>
      <c r="AU15" s="104"/>
      <c r="AV15" s="104"/>
      <c r="AW15" s="490">
        <f t="shared" si="11"/>
        <v>0</v>
      </c>
      <c r="AX15" s="4">
        <f t="shared" si="15"/>
        <v>0</v>
      </c>
      <c r="AY15" s="4">
        <f t="shared" si="15"/>
        <v>0</v>
      </c>
      <c r="AZ15" s="4">
        <f t="shared" si="13"/>
        <v>0</v>
      </c>
      <c r="BA15" s="4">
        <f t="shared" si="13"/>
        <v>0</v>
      </c>
      <c r="BB15" s="4">
        <f t="shared" si="13"/>
        <v>0</v>
      </c>
      <c r="BC15" s="4">
        <f t="shared" si="13"/>
        <v>0</v>
      </c>
      <c r="BD15" s="4">
        <f t="shared" si="13"/>
        <v>0</v>
      </c>
      <c r="BE15" s="4">
        <f t="shared" si="13"/>
        <v>0</v>
      </c>
      <c r="BF15" s="4">
        <f t="shared" si="13"/>
        <v>0</v>
      </c>
      <c r="BG15" s="4">
        <f t="shared" si="13"/>
        <v>0</v>
      </c>
      <c r="BH15" s="4">
        <f t="shared" si="13"/>
        <v>0</v>
      </c>
      <c r="BI15" s="4">
        <f t="shared" si="13"/>
        <v>0</v>
      </c>
      <c r="BJ15" s="4">
        <f t="shared" si="13"/>
        <v>0</v>
      </c>
      <c r="BK15" s="4">
        <f t="shared" si="13"/>
        <v>0</v>
      </c>
      <c r="BL15" s="4">
        <f t="shared" si="13"/>
        <v>0</v>
      </c>
      <c r="BM15" s="4">
        <f t="shared" si="13"/>
        <v>0</v>
      </c>
      <c r="BN15" s="4">
        <f t="shared" si="13"/>
        <v>0</v>
      </c>
      <c r="BO15" s="4">
        <f t="shared" si="4"/>
        <v>0</v>
      </c>
      <c r="BP15" s="4">
        <f t="shared" si="4"/>
        <v>0</v>
      </c>
      <c r="BQ15" s="4">
        <f t="shared" si="5"/>
        <v>0</v>
      </c>
      <c r="BR15" s="4">
        <f t="shared" si="4"/>
        <v>0</v>
      </c>
      <c r="BS15" s="4">
        <f t="shared" si="4"/>
        <v>0</v>
      </c>
      <c r="BT15" s="4">
        <f t="shared" si="4"/>
        <v>0</v>
      </c>
      <c r="BU15" s="4">
        <f t="shared" si="4"/>
        <v>0</v>
      </c>
      <c r="BV15" s="4">
        <f t="shared" si="14"/>
        <v>0</v>
      </c>
      <c r="BW15" s="4">
        <f t="shared" si="3"/>
        <v>0</v>
      </c>
      <c r="BX15" s="4">
        <f t="shared" si="4"/>
        <v>0</v>
      </c>
      <c r="BY15" s="4">
        <f t="shared" si="4"/>
        <v>0</v>
      </c>
      <c r="BZ15" s="4">
        <f t="shared" si="4"/>
        <v>0</v>
      </c>
      <c r="CA15" s="172">
        <f t="shared" si="6"/>
        <v>0</v>
      </c>
      <c r="CB15" s="4">
        <f t="shared" si="6"/>
        <v>0</v>
      </c>
      <c r="CC15" s="32">
        <f t="shared" si="6"/>
        <v>0</v>
      </c>
      <c r="CD15" s="341">
        <f t="shared" si="6"/>
        <v>0</v>
      </c>
    </row>
    <row r="16" spans="1:82" ht="15" thickBot="1" x14ac:dyDescent="0.35">
      <c r="A16" s="339" t="str">
        <f>Admin_CC!A13</f>
        <v>Ökrös Lajos</v>
      </c>
      <c r="B16" s="134" t="str">
        <f>Admin_CC!B13</f>
        <v>MONDOK MARTIN</v>
      </c>
      <c r="C16" s="134" t="str">
        <f>Admin_CC!C13</f>
        <v>Szolnok</v>
      </c>
      <c r="D16" s="134" t="str">
        <f>Admin_CC!D13</f>
        <v>CALL CENTER</v>
      </c>
      <c r="E16" s="134" t="str">
        <f>Admin_CC!E13</f>
        <v>aktív</v>
      </c>
      <c r="F16" s="134" t="str">
        <f>Admin_CC!F13</f>
        <v>nem</v>
      </c>
      <c r="G16" s="134">
        <f>Admin_CC!G13</f>
        <v>0</v>
      </c>
      <c r="H16" s="134" t="str">
        <f>Admin_CC!H13</f>
        <v>nem</v>
      </c>
      <c r="I16" s="134" t="str">
        <f>Admin_CC!I13</f>
        <v>nem</v>
      </c>
      <c r="J16" s="134" t="str">
        <f>Admin_CC!J13</f>
        <v>nem</v>
      </c>
      <c r="K16" s="134" t="str">
        <f>Admin_CC!K13</f>
        <v>nem</v>
      </c>
      <c r="L16" s="134" t="str">
        <f>Admin_CC!L13</f>
        <v>nem</v>
      </c>
      <c r="M16" s="134" t="str">
        <f>Admin_CC!M13</f>
        <v>igen</v>
      </c>
      <c r="N16" s="134" t="str">
        <f>Admin_CC!N13</f>
        <v>igen</v>
      </c>
      <c r="O16" s="134" t="str">
        <f>Admin_CC!O13</f>
        <v>nem</v>
      </c>
      <c r="P16" s="134" t="str">
        <f>Admin_CC!P13</f>
        <v>nem</v>
      </c>
      <c r="Q16" s="134">
        <f>Admin_CC!Q13</f>
        <v>0</v>
      </c>
      <c r="R16" s="468"/>
      <c r="S16" s="474"/>
      <c r="T16" s="104"/>
      <c r="U16" s="104"/>
      <c r="V16" s="104"/>
      <c r="W16" s="104"/>
      <c r="X16" s="104"/>
      <c r="Y16" s="104"/>
      <c r="Z16" s="474"/>
      <c r="AA16" s="474"/>
      <c r="AB16" s="104"/>
      <c r="AC16" s="474"/>
      <c r="AD16" s="104"/>
      <c r="AE16" s="104"/>
      <c r="AF16" s="104"/>
      <c r="AG16" s="474"/>
      <c r="AH16" s="104"/>
      <c r="AI16" s="104"/>
      <c r="AJ16" s="104"/>
      <c r="AK16" s="104"/>
      <c r="AL16" s="104"/>
      <c r="AM16" s="104"/>
      <c r="AN16" s="474"/>
      <c r="AO16" s="474"/>
      <c r="AP16" s="104"/>
      <c r="AQ16" s="104"/>
      <c r="AR16" s="104"/>
      <c r="AS16" s="104"/>
      <c r="AT16" s="104"/>
      <c r="AU16" s="104"/>
      <c r="AV16" s="104"/>
      <c r="AW16" s="490">
        <f t="shared" si="11"/>
        <v>0</v>
      </c>
      <c r="AX16" s="4">
        <f t="shared" si="15"/>
        <v>0</v>
      </c>
      <c r="AY16" s="4">
        <f t="shared" si="15"/>
        <v>0</v>
      </c>
      <c r="AZ16" s="4">
        <f t="shared" si="13"/>
        <v>0</v>
      </c>
      <c r="BA16" s="4">
        <f t="shared" si="13"/>
        <v>0</v>
      </c>
      <c r="BB16" s="4">
        <f t="shared" si="13"/>
        <v>0</v>
      </c>
      <c r="BC16" s="4">
        <f t="shared" si="13"/>
        <v>0</v>
      </c>
      <c r="BD16" s="4">
        <f t="shared" si="13"/>
        <v>0</v>
      </c>
      <c r="BE16" s="4">
        <f t="shared" si="13"/>
        <v>0</v>
      </c>
      <c r="BF16" s="4">
        <f t="shared" si="13"/>
        <v>0</v>
      </c>
      <c r="BG16" s="4">
        <f t="shared" si="13"/>
        <v>0</v>
      </c>
      <c r="BH16" s="4">
        <f t="shared" si="13"/>
        <v>0</v>
      </c>
      <c r="BI16" s="4">
        <f t="shared" si="13"/>
        <v>0</v>
      </c>
      <c r="BJ16" s="4">
        <f t="shared" si="13"/>
        <v>0</v>
      </c>
      <c r="BK16" s="4">
        <f t="shared" si="13"/>
        <v>0</v>
      </c>
      <c r="BL16" s="4">
        <f t="shared" si="13"/>
        <v>0</v>
      </c>
      <c r="BM16" s="4">
        <f t="shared" si="13"/>
        <v>0</v>
      </c>
      <c r="BN16" s="4">
        <f t="shared" si="13"/>
        <v>0</v>
      </c>
      <c r="BO16" s="4">
        <f t="shared" si="4"/>
        <v>0</v>
      </c>
      <c r="BP16" s="4">
        <f t="shared" si="4"/>
        <v>0</v>
      </c>
      <c r="BQ16" s="4">
        <f t="shared" si="5"/>
        <v>0</v>
      </c>
      <c r="BR16" s="4">
        <f t="shared" si="4"/>
        <v>0</v>
      </c>
      <c r="BS16" s="4">
        <f t="shared" si="4"/>
        <v>0</v>
      </c>
      <c r="BT16" s="4">
        <f t="shared" si="4"/>
        <v>0</v>
      </c>
      <c r="BU16" s="4">
        <f t="shared" si="4"/>
        <v>0</v>
      </c>
      <c r="BV16" s="4">
        <f t="shared" si="14"/>
        <v>0</v>
      </c>
      <c r="BW16" s="4">
        <f t="shared" si="3"/>
        <v>0</v>
      </c>
      <c r="BX16" s="4">
        <f t="shared" si="4"/>
        <v>0</v>
      </c>
      <c r="BY16" s="4">
        <f t="shared" si="4"/>
        <v>0</v>
      </c>
      <c r="BZ16" s="4">
        <f t="shared" si="4"/>
        <v>0</v>
      </c>
      <c r="CA16" s="172">
        <f t="shared" si="6"/>
        <v>0</v>
      </c>
      <c r="CB16" s="4">
        <f t="shared" si="6"/>
        <v>0</v>
      </c>
      <c r="CC16" s="32">
        <f t="shared" si="6"/>
        <v>0</v>
      </c>
      <c r="CD16" s="341">
        <f t="shared" si="6"/>
        <v>0</v>
      </c>
    </row>
    <row r="17" spans="1:82" ht="15" thickBot="1" x14ac:dyDescent="0.35">
      <c r="A17" s="134" t="str">
        <f>Admin_CC!A14</f>
        <v>Ujhelyi Ágnes</v>
      </c>
      <c r="B17" s="134" t="str">
        <f>Admin_CC!B14</f>
        <v>MONDOK MARTIN</v>
      </c>
      <c r="C17" s="134" t="str">
        <f>Admin_CC!C14</f>
        <v>M3</v>
      </c>
      <c r="D17" s="134" t="str">
        <f>Admin_CC!D14</f>
        <v>CALL CENTER</v>
      </c>
      <c r="E17" s="134" t="str">
        <f>Admin_CC!E14</f>
        <v>aktív</v>
      </c>
      <c r="F17" s="134" t="str">
        <f>Admin_CC!F14</f>
        <v>nem</v>
      </c>
      <c r="G17" s="134" t="str">
        <f>Admin_CC!G14</f>
        <v>igen</v>
      </c>
      <c r="H17" s="134" t="str">
        <f>Admin_CC!H14</f>
        <v>nem</v>
      </c>
      <c r="I17" s="134" t="str">
        <f>Admin_CC!I14</f>
        <v>igen</v>
      </c>
      <c r="J17" s="134" t="str">
        <f>Admin_CC!J14</f>
        <v>nem</v>
      </c>
      <c r="K17" s="134" t="str">
        <f>Admin_CC!K14</f>
        <v>nem</v>
      </c>
      <c r="L17" s="134" t="str">
        <f>Admin_CC!L14</f>
        <v>nem</v>
      </c>
      <c r="M17" s="134" t="str">
        <f>Admin_CC!M14</f>
        <v>igen</v>
      </c>
      <c r="N17" s="134" t="str">
        <f>Admin_CC!N14</f>
        <v>nem</v>
      </c>
      <c r="O17" s="134" t="str">
        <f>Admin_CC!O14</f>
        <v>nem</v>
      </c>
      <c r="P17" s="134" t="str">
        <f>Admin_CC!P14</f>
        <v>nem</v>
      </c>
      <c r="Q17" s="134">
        <f>Admin_CC!Q14</f>
        <v>0</v>
      </c>
      <c r="R17" s="468"/>
      <c r="S17" s="474"/>
      <c r="T17" s="104"/>
      <c r="U17" s="104"/>
      <c r="V17" s="104"/>
      <c r="W17" s="474"/>
      <c r="X17" s="104"/>
      <c r="Y17" s="104"/>
      <c r="Z17" s="474"/>
      <c r="AA17" s="104"/>
      <c r="AB17" s="104"/>
      <c r="AC17" s="104"/>
      <c r="AD17" s="104"/>
      <c r="AE17" s="104"/>
      <c r="AF17" s="104"/>
      <c r="AG17" s="474"/>
      <c r="AH17" s="104"/>
      <c r="AI17" s="104"/>
      <c r="AJ17" s="104"/>
      <c r="AK17" s="104"/>
      <c r="AL17" s="104"/>
      <c r="AM17" s="104"/>
      <c r="AN17" s="474"/>
      <c r="AO17" s="104"/>
      <c r="AP17" s="104"/>
      <c r="AQ17" s="474"/>
      <c r="AR17" s="474"/>
      <c r="AS17" s="104"/>
      <c r="AT17" s="104"/>
      <c r="AU17" s="104"/>
      <c r="AV17" s="104"/>
      <c r="AW17" s="490">
        <f t="shared" si="11"/>
        <v>0</v>
      </c>
      <c r="AX17" s="4">
        <f t="shared" si="15"/>
        <v>0</v>
      </c>
      <c r="AY17" s="4">
        <f t="shared" si="15"/>
        <v>0</v>
      </c>
      <c r="AZ17" s="4">
        <f t="shared" si="13"/>
        <v>0</v>
      </c>
      <c r="BA17" s="4">
        <f t="shared" si="13"/>
        <v>0</v>
      </c>
      <c r="BB17" s="4">
        <f t="shared" si="13"/>
        <v>0</v>
      </c>
      <c r="BC17" s="4">
        <f t="shared" si="13"/>
        <v>0</v>
      </c>
      <c r="BD17" s="4">
        <f t="shared" si="13"/>
        <v>0</v>
      </c>
      <c r="BE17" s="4">
        <f t="shared" si="13"/>
        <v>0</v>
      </c>
      <c r="BF17" s="4">
        <f t="shared" si="13"/>
        <v>0</v>
      </c>
      <c r="BG17" s="4">
        <f t="shared" si="13"/>
        <v>0</v>
      </c>
      <c r="BH17" s="4">
        <f t="shared" si="13"/>
        <v>0</v>
      </c>
      <c r="BI17" s="4">
        <f t="shared" si="13"/>
        <v>0</v>
      </c>
      <c r="BJ17" s="4">
        <f t="shared" si="13"/>
        <v>0</v>
      </c>
      <c r="BK17" s="4">
        <f t="shared" si="13"/>
        <v>0</v>
      </c>
      <c r="BL17" s="4">
        <f t="shared" si="13"/>
        <v>0</v>
      </c>
      <c r="BM17" s="4">
        <f t="shared" si="13"/>
        <v>0</v>
      </c>
      <c r="BN17" s="4">
        <f t="shared" si="13"/>
        <v>0</v>
      </c>
      <c r="BO17" s="4">
        <f t="shared" si="4"/>
        <v>0</v>
      </c>
      <c r="BP17" s="4">
        <f t="shared" si="4"/>
        <v>0</v>
      </c>
      <c r="BQ17" s="4">
        <f t="shared" si="5"/>
        <v>0</v>
      </c>
      <c r="BR17" s="4">
        <f t="shared" si="4"/>
        <v>0</v>
      </c>
      <c r="BS17" s="4">
        <f t="shared" si="4"/>
        <v>0</v>
      </c>
      <c r="BT17" s="4">
        <f t="shared" si="4"/>
        <v>0</v>
      </c>
      <c r="BU17" s="4">
        <f t="shared" si="4"/>
        <v>0</v>
      </c>
      <c r="BV17" s="4">
        <f t="shared" si="14"/>
        <v>0</v>
      </c>
      <c r="BW17" s="4">
        <f t="shared" si="3"/>
        <v>0</v>
      </c>
      <c r="BX17" s="4">
        <f t="shared" si="4"/>
        <v>0</v>
      </c>
      <c r="BY17" s="4">
        <f t="shared" si="4"/>
        <v>0</v>
      </c>
      <c r="BZ17" s="4">
        <f t="shared" si="4"/>
        <v>0</v>
      </c>
      <c r="CA17" s="172">
        <f t="shared" si="6"/>
        <v>0</v>
      </c>
      <c r="CB17" s="4">
        <f t="shared" si="6"/>
        <v>0</v>
      </c>
      <c r="CC17" s="32">
        <f t="shared" si="6"/>
        <v>0</v>
      </c>
      <c r="CD17" s="341">
        <f t="shared" si="6"/>
        <v>0</v>
      </c>
    </row>
    <row r="18" spans="1:82" x14ac:dyDescent="0.3">
      <c r="A18" s="134" t="str">
        <f>Admin_CC!A15</f>
        <v>Paál-Bíró Henriett</v>
      </c>
      <c r="B18" s="134" t="str">
        <f>Admin_CC!B15</f>
        <v>MONDOK MARTIN</v>
      </c>
      <c r="C18" s="134" t="str">
        <f>Admin_CC!C15</f>
        <v>Gyöngyös</v>
      </c>
      <c r="D18" s="134" t="str">
        <f>Admin_CC!D15</f>
        <v xml:space="preserve">CALL CENTER </v>
      </c>
      <c r="E18" s="134" t="str">
        <f>Admin_CC!E15</f>
        <v>aktív</v>
      </c>
      <c r="F18" s="134" t="str">
        <f>Admin_CC!F15</f>
        <v>igen</v>
      </c>
      <c r="G18" s="134">
        <f>Admin_CC!G15</f>
        <v>0</v>
      </c>
      <c r="H18" s="134" t="str">
        <f>Admin_CC!H15</f>
        <v>nem</v>
      </c>
      <c r="I18" s="134" t="str">
        <f>Admin_CC!I15</f>
        <v>nem</v>
      </c>
      <c r="J18" s="134" t="str">
        <f>Admin_CC!J15</f>
        <v>nem</v>
      </c>
      <c r="K18" s="134" t="str">
        <f>Admin_CC!K15</f>
        <v>nem</v>
      </c>
      <c r="L18" s="134" t="str">
        <f>Admin_CC!L15</f>
        <v>nem</v>
      </c>
      <c r="M18" s="134" t="str">
        <f>Admin_CC!M15</f>
        <v>igen</v>
      </c>
      <c r="N18" s="134" t="str">
        <f>Admin_CC!N15</f>
        <v>nem</v>
      </c>
      <c r="O18" s="134" t="str">
        <f>Admin_CC!O15</f>
        <v>nem</v>
      </c>
      <c r="P18" s="134" t="str">
        <f>Admin_CC!P15</f>
        <v>nem</v>
      </c>
      <c r="Q18" s="134">
        <f>Admin_CC!Q15</f>
        <v>0</v>
      </c>
      <c r="R18" s="468"/>
      <c r="S18" s="474"/>
      <c r="T18" s="104"/>
      <c r="U18" s="104"/>
      <c r="V18" s="104"/>
      <c r="W18" s="474"/>
      <c r="X18" s="104"/>
      <c r="Y18" s="104"/>
      <c r="Z18" s="474"/>
      <c r="AA18" s="104"/>
      <c r="AB18" s="474"/>
      <c r="AC18" s="104"/>
      <c r="AD18" s="104"/>
      <c r="AE18" s="104"/>
      <c r="AF18" s="104"/>
      <c r="AG18" s="474"/>
      <c r="AH18" s="104"/>
      <c r="AI18" s="104"/>
      <c r="AJ18" s="104"/>
      <c r="AK18" s="104"/>
      <c r="AL18" s="104"/>
      <c r="AM18" s="104"/>
      <c r="AN18" s="474"/>
      <c r="AO18" s="104"/>
      <c r="AP18" s="474"/>
      <c r="AQ18" s="104"/>
      <c r="AR18" s="104"/>
      <c r="AS18" s="104"/>
      <c r="AT18" s="104"/>
      <c r="AU18" s="104"/>
      <c r="AV18" s="104"/>
      <c r="AW18" s="490">
        <f t="shared" si="11"/>
        <v>0</v>
      </c>
      <c r="AX18" s="4">
        <f t="shared" si="15"/>
        <v>0</v>
      </c>
      <c r="AY18" s="4">
        <f t="shared" si="15"/>
        <v>0</v>
      </c>
      <c r="AZ18" s="4">
        <f t="shared" si="13"/>
        <v>0</v>
      </c>
      <c r="BA18" s="4">
        <f t="shared" si="13"/>
        <v>0</v>
      </c>
      <c r="BB18" s="4">
        <f t="shared" si="13"/>
        <v>0</v>
      </c>
      <c r="BC18" s="4">
        <f t="shared" si="13"/>
        <v>0</v>
      </c>
      <c r="BD18" s="4">
        <f t="shared" si="13"/>
        <v>0</v>
      </c>
      <c r="BE18" s="4">
        <f t="shared" si="13"/>
        <v>0</v>
      </c>
      <c r="BF18" s="4">
        <f t="shared" si="13"/>
        <v>0</v>
      </c>
      <c r="BG18" s="4">
        <f t="shared" si="13"/>
        <v>0</v>
      </c>
      <c r="BH18" s="4">
        <f t="shared" si="13"/>
        <v>0</v>
      </c>
      <c r="BI18" s="4">
        <f t="shared" si="13"/>
        <v>0</v>
      </c>
      <c r="BJ18" s="4">
        <f t="shared" si="13"/>
        <v>0</v>
      </c>
      <c r="BK18" s="4">
        <f t="shared" si="13"/>
        <v>0</v>
      </c>
      <c r="BL18" s="4">
        <f t="shared" si="13"/>
        <v>0</v>
      </c>
      <c r="BM18" s="4">
        <f t="shared" si="13"/>
        <v>0</v>
      </c>
      <c r="BN18" s="4">
        <f t="shared" si="13"/>
        <v>0</v>
      </c>
      <c r="BO18" s="4">
        <f t="shared" si="4"/>
        <v>0</v>
      </c>
      <c r="BP18" s="4">
        <f t="shared" si="4"/>
        <v>0</v>
      </c>
      <c r="BQ18" s="4">
        <f t="shared" si="5"/>
        <v>0</v>
      </c>
      <c r="BR18" s="4">
        <f t="shared" si="4"/>
        <v>0</v>
      </c>
      <c r="BS18" s="4">
        <f t="shared" si="4"/>
        <v>0</v>
      </c>
      <c r="BT18" s="4">
        <f t="shared" si="4"/>
        <v>0</v>
      </c>
      <c r="BU18" s="4">
        <f t="shared" si="4"/>
        <v>0</v>
      </c>
      <c r="BV18" s="4">
        <f t="shared" si="14"/>
        <v>0</v>
      </c>
      <c r="BW18" s="4">
        <f t="shared" si="3"/>
        <v>0</v>
      </c>
      <c r="BX18" s="4">
        <f t="shared" si="4"/>
        <v>0</v>
      </c>
      <c r="BY18" s="4">
        <f t="shared" si="4"/>
        <v>0</v>
      </c>
      <c r="BZ18" s="4">
        <f t="shared" si="4"/>
        <v>0</v>
      </c>
      <c r="CA18" s="172">
        <f t="shared" si="6"/>
        <v>0</v>
      </c>
      <c r="CB18" s="4">
        <f t="shared" si="6"/>
        <v>0</v>
      </c>
      <c r="CC18" s="32">
        <f t="shared" si="6"/>
        <v>0</v>
      </c>
      <c r="CD18" s="341">
        <f t="shared" si="6"/>
        <v>0</v>
      </c>
    </row>
    <row r="19" spans="1:82" hidden="1" x14ac:dyDescent="0.3">
      <c r="A19" s="134">
        <f>Admin_CC!A16</f>
        <v>0</v>
      </c>
      <c r="B19" s="134">
        <f>Admin_CC!B16</f>
        <v>0</v>
      </c>
      <c r="C19" s="134">
        <f>Admin_CC!C16</f>
        <v>0</v>
      </c>
      <c r="D19" s="134">
        <f>Admin_CC!D16</f>
        <v>0</v>
      </c>
      <c r="E19" s="134">
        <f>Admin_CC!E16</f>
        <v>0</v>
      </c>
      <c r="F19" s="134">
        <f>Admin_CC!F16</f>
        <v>0</v>
      </c>
      <c r="G19" s="134">
        <f>Admin_CC!G16</f>
        <v>0</v>
      </c>
      <c r="H19" s="134">
        <f>Admin_CC!H16</f>
        <v>0</v>
      </c>
      <c r="I19" s="134">
        <f>Admin_CC!I16</f>
        <v>0</v>
      </c>
      <c r="J19" s="134">
        <f>Admin_CC!J16</f>
        <v>0</v>
      </c>
      <c r="K19" s="134">
        <f>Admin_CC!K16</f>
        <v>0</v>
      </c>
      <c r="L19" s="134">
        <f>Admin_CC!L16</f>
        <v>0</v>
      </c>
      <c r="M19" s="134">
        <f>Admin_CC!M16</f>
        <v>0</v>
      </c>
      <c r="N19" s="134">
        <f>Admin_CC!N16</f>
        <v>0</v>
      </c>
      <c r="O19" s="134">
        <f>Admin_CC!O16</f>
        <v>0</v>
      </c>
      <c r="P19" s="134">
        <f>Admin_CC!P16</f>
        <v>0</v>
      </c>
      <c r="Q19" s="134">
        <f>Admin_CC!Q16</f>
        <v>0</v>
      </c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474"/>
      <c r="AP19" s="104"/>
      <c r="AQ19" s="104"/>
      <c r="AR19" s="104"/>
      <c r="AS19" s="104"/>
      <c r="AT19" s="104"/>
      <c r="AU19" s="104"/>
      <c r="AV19" s="104"/>
      <c r="AW19" s="173">
        <f t="shared" ref="AW19:AW25" si="16">SUM(AX19:BV19)+BZ19+CA19+CB19+CC19+CD19</f>
        <v>0</v>
      </c>
      <c r="AX19" s="202">
        <f t="shared" si="12"/>
        <v>0</v>
      </c>
      <c r="AY19" s="78">
        <f t="shared" si="12"/>
        <v>0</v>
      </c>
      <c r="AZ19" s="78">
        <f t="shared" si="12"/>
        <v>0</v>
      </c>
      <c r="BA19" s="78">
        <f t="shared" si="12"/>
        <v>0</v>
      </c>
      <c r="BB19" s="78">
        <f t="shared" si="12"/>
        <v>0</v>
      </c>
      <c r="BC19" s="78">
        <f t="shared" si="12"/>
        <v>0</v>
      </c>
      <c r="BD19" s="78">
        <f t="shared" si="12"/>
        <v>0</v>
      </c>
      <c r="BE19" s="78">
        <f t="shared" si="12"/>
        <v>0</v>
      </c>
      <c r="BF19" s="78">
        <f t="shared" si="12"/>
        <v>0</v>
      </c>
      <c r="BG19" s="78">
        <f t="shared" si="12"/>
        <v>0</v>
      </c>
      <c r="BH19" s="78">
        <f t="shared" si="12"/>
        <v>0</v>
      </c>
      <c r="BI19" s="78">
        <f t="shared" si="12"/>
        <v>0</v>
      </c>
      <c r="BJ19" s="78">
        <f t="shared" si="12"/>
        <v>0</v>
      </c>
      <c r="BK19" s="78">
        <f t="shared" si="12"/>
        <v>0</v>
      </c>
      <c r="BL19" s="78">
        <f t="shared" si="12"/>
        <v>0</v>
      </c>
      <c r="BM19" s="78">
        <f t="shared" si="12"/>
        <v>0</v>
      </c>
      <c r="BN19" s="78">
        <f t="shared" si="12"/>
        <v>0</v>
      </c>
      <c r="BO19" s="78">
        <f t="shared" si="4"/>
        <v>0</v>
      </c>
      <c r="BP19" s="78">
        <f t="shared" ref="BP19:CD28" si="17">COUNTIF($R19:$AV19,BP$4)</f>
        <v>0</v>
      </c>
      <c r="BQ19" s="486">
        <f t="shared" ref="BQ19:BQ62" si="18">COUNTIF($R19:$AV19,BQ$4)+COUNTIF($R19:$AV19,"levelezés ho")</f>
        <v>0</v>
      </c>
      <c r="BR19" s="78">
        <f t="shared" si="17"/>
        <v>0</v>
      </c>
      <c r="BS19" s="78">
        <f t="shared" si="17"/>
        <v>0</v>
      </c>
      <c r="BT19" s="78">
        <f t="shared" si="17"/>
        <v>0</v>
      </c>
      <c r="BU19" s="78">
        <f t="shared" si="17"/>
        <v>0</v>
      </c>
      <c r="BV19" s="78">
        <f t="shared" si="14"/>
        <v>0</v>
      </c>
      <c r="BW19" s="78"/>
      <c r="BX19" s="78">
        <f t="shared" si="17"/>
        <v>0</v>
      </c>
      <c r="BY19" s="78">
        <f t="shared" si="17"/>
        <v>0</v>
      </c>
      <c r="BZ19" s="55">
        <f t="shared" si="17"/>
        <v>0</v>
      </c>
      <c r="CA19" s="31">
        <f t="shared" si="17"/>
        <v>0</v>
      </c>
      <c r="CB19" s="4">
        <f t="shared" si="17"/>
        <v>0</v>
      </c>
      <c r="CC19" s="32">
        <f t="shared" si="17"/>
        <v>0</v>
      </c>
      <c r="CD19" s="341">
        <f t="shared" si="17"/>
        <v>0</v>
      </c>
    </row>
    <row r="20" spans="1:82" hidden="1" x14ac:dyDescent="0.3">
      <c r="A20" s="134">
        <f>Admin_CC!A17</f>
        <v>0</v>
      </c>
      <c r="B20" s="134">
        <f>Admin_CC!B17</f>
        <v>0</v>
      </c>
      <c r="C20" s="134">
        <f>Admin_CC!C17</f>
        <v>0</v>
      </c>
      <c r="D20" s="134">
        <f>Admin_CC!D17</f>
        <v>0</v>
      </c>
      <c r="E20" s="134">
        <f>Admin_CC!E17</f>
        <v>0</v>
      </c>
      <c r="F20" s="134">
        <f>Admin_CC!F17</f>
        <v>0</v>
      </c>
      <c r="G20" s="134">
        <f>Admin_CC!G17</f>
        <v>0</v>
      </c>
      <c r="H20" s="134">
        <f>Admin_CC!H17</f>
        <v>0</v>
      </c>
      <c r="I20" s="134">
        <f>Admin_CC!I17</f>
        <v>0</v>
      </c>
      <c r="J20" s="134">
        <f>Admin_CC!J17</f>
        <v>0</v>
      </c>
      <c r="K20" s="134">
        <f>Admin_CC!K17</f>
        <v>0</v>
      </c>
      <c r="L20" s="134">
        <f>Admin_CC!L17</f>
        <v>0</v>
      </c>
      <c r="M20" s="134">
        <f>Admin_CC!M17</f>
        <v>0</v>
      </c>
      <c r="N20" s="134">
        <f>Admin_CC!N17</f>
        <v>0</v>
      </c>
      <c r="O20" s="134">
        <f>Admin_CC!O17</f>
        <v>0</v>
      </c>
      <c r="P20" s="134">
        <f>Admin_CC!P17</f>
        <v>0</v>
      </c>
      <c r="Q20" s="134">
        <f>Admin_CC!Q17</f>
        <v>0</v>
      </c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474"/>
      <c r="AP20" s="104"/>
      <c r="AQ20" s="104"/>
      <c r="AR20" s="104"/>
      <c r="AS20" s="104"/>
      <c r="AT20" s="104"/>
      <c r="AU20" s="104"/>
      <c r="AV20" s="104"/>
      <c r="AW20" s="173">
        <f t="shared" si="16"/>
        <v>0</v>
      </c>
      <c r="AX20" s="172">
        <f t="shared" si="12"/>
        <v>0</v>
      </c>
      <c r="AY20" s="4">
        <f t="shared" si="12"/>
        <v>0</v>
      </c>
      <c r="AZ20" s="4">
        <f t="shared" si="12"/>
        <v>0</v>
      </c>
      <c r="BA20" s="4">
        <f t="shared" si="12"/>
        <v>0</v>
      </c>
      <c r="BB20" s="4">
        <f t="shared" si="12"/>
        <v>0</v>
      </c>
      <c r="BC20" s="4">
        <f t="shared" si="12"/>
        <v>0</v>
      </c>
      <c r="BD20" s="4">
        <f t="shared" si="12"/>
        <v>0</v>
      </c>
      <c r="BE20" s="4">
        <f t="shared" si="12"/>
        <v>0</v>
      </c>
      <c r="BF20" s="4">
        <f t="shared" si="12"/>
        <v>0</v>
      </c>
      <c r="BG20" s="4">
        <f t="shared" si="12"/>
        <v>0</v>
      </c>
      <c r="BH20" s="4">
        <f t="shared" si="12"/>
        <v>0</v>
      </c>
      <c r="BI20" s="4">
        <f t="shared" si="12"/>
        <v>0</v>
      </c>
      <c r="BJ20" s="4">
        <f t="shared" si="12"/>
        <v>0</v>
      </c>
      <c r="BK20" s="4">
        <f t="shared" si="12"/>
        <v>0</v>
      </c>
      <c r="BL20" s="4">
        <f t="shared" si="12"/>
        <v>0</v>
      </c>
      <c r="BM20" s="4">
        <f t="shared" si="12"/>
        <v>0</v>
      </c>
      <c r="BN20" s="4">
        <f t="shared" si="12"/>
        <v>0</v>
      </c>
      <c r="BO20" s="4">
        <f t="shared" si="4"/>
        <v>0</v>
      </c>
      <c r="BP20" s="4">
        <f t="shared" si="17"/>
        <v>0</v>
      </c>
      <c r="BQ20" s="238">
        <f t="shared" si="18"/>
        <v>0</v>
      </c>
      <c r="BR20" s="4">
        <f t="shared" si="17"/>
        <v>0</v>
      </c>
      <c r="BS20" s="4">
        <f t="shared" si="17"/>
        <v>0</v>
      </c>
      <c r="BT20" s="4">
        <f t="shared" si="17"/>
        <v>0</v>
      </c>
      <c r="BU20" s="4">
        <f t="shared" si="17"/>
        <v>0</v>
      </c>
      <c r="BV20" s="41">
        <f t="shared" si="14"/>
        <v>0</v>
      </c>
      <c r="BW20" s="78"/>
      <c r="BX20" s="4">
        <f t="shared" si="17"/>
        <v>0</v>
      </c>
      <c r="BY20" s="4">
        <f t="shared" si="17"/>
        <v>0</v>
      </c>
      <c r="BZ20" s="32">
        <f t="shared" si="17"/>
        <v>0</v>
      </c>
      <c r="CA20" s="31">
        <f t="shared" si="17"/>
        <v>0</v>
      </c>
      <c r="CB20" s="4">
        <f t="shared" si="17"/>
        <v>0</v>
      </c>
      <c r="CC20" s="32">
        <f t="shared" si="17"/>
        <v>0</v>
      </c>
      <c r="CD20" s="341">
        <f t="shared" si="17"/>
        <v>0</v>
      </c>
    </row>
    <row r="21" spans="1:82" hidden="1" x14ac:dyDescent="0.3">
      <c r="A21" s="134">
        <f>Admin_CC!A18</f>
        <v>0</v>
      </c>
      <c r="B21" s="134">
        <f>Admin_CC!B18</f>
        <v>0</v>
      </c>
      <c r="C21" s="134">
        <f>Admin_CC!C18</f>
        <v>0</v>
      </c>
      <c r="D21" s="134">
        <f>Admin_CC!D18</f>
        <v>0</v>
      </c>
      <c r="E21" s="134">
        <f>Admin_CC!E18</f>
        <v>0</v>
      </c>
      <c r="F21" s="134">
        <f>Admin_CC!F18</f>
        <v>0</v>
      </c>
      <c r="G21" s="134">
        <f>Admin_CC!G18</f>
        <v>0</v>
      </c>
      <c r="H21" s="134">
        <f>Admin_CC!H18</f>
        <v>0</v>
      </c>
      <c r="I21" s="134">
        <f>Admin_CC!I18</f>
        <v>0</v>
      </c>
      <c r="J21" s="134">
        <f>Admin_CC!J18</f>
        <v>0</v>
      </c>
      <c r="K21" s="134">
        <f>Admin_CC!K18</f>
        <v>0</v>
      </c>
      <c r="L21" s="134">
        <f>Admin_CC!L18</f>
        <v>0</v>
      </c>
      <c r="M21" s="134">
        <f>Admin_CC!M18</f>
        <v>0</v>
      </c>
      <c r="N21" s="134">
        <f>Admin_CC!N18</f>
        <v>0</v>
      </c>
      <c r="O21" s="134">
        <f>Admin_CC!O18</f>
        <v>0</v>
      </c>
      <c r="P21" s="134">
        <f>Admin_CC!P18</f>
        <v>0</v>
      </c>
      <c r="Q21" s="134">
        <f>Admin_CC!Q18</f>
        <v>0</v>
      </c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474"/>
      <c r="AP21" s="104"/>
      <c r="AQ21" s="104"/>
      <c r="AR21" s="104"/>
      <c r="AS21" s="104"/>
      <c r="AT21" s="104"/>
      <c r="AU21" s="104"/>
      <c r="AV21" s="104"/>
      <c r="AW21" s="173">
        <f t="shared" si="16"/>
        <v>0</v>
      </c>
      <c r="AX21" s="172">
        <f t="shared" si="12"/>
        <v>0</v>
      </c>
      <c r="AY21" s="4">
        <f t="shared" si="12"/>
        <v>0</v>
      </c>
      <c r="AZ21" s="4">
        <f t="shared" si="12"/>
        <v>0</v>
      </c>
      <c r="BA21" s="4">
        <f t="shared" si="12"/>
        <v>0</v>
      </c>
      <c r="BB21" s="4">
        <f t="shared" si="12"/>
        <v>0</v>
      </c>
      <c r="BC21" s="4">
        <f t="shared" si="12"/>
        <v>0</v>
      </c>
      <c r="BD21" s="4">
        <f t="shared" si="12"/>
        <v>0</v>
      </c>
      <c r="BE21" s="4">
        <f t="shared" si="12"/>
        <v>0</v>
      </c>
      <c r="BF21" s="4">
        <f t="shared" si="12"/>
        <v>0</v>
      </c>
      <c r="BG21" s="4">
        <f t="shared" si="12"/>
        <v>0</v>
      </c>
      <c r="BH21" s="4">
        <f t="shared" si="12"/>
        <v>0</v>
      </c>
      <c r="BI21" s="4">
        <f t="shared" si="12"/>
        <v>0</v>
      </c>
      <c r="BJ21" s="4">
        <f t="shared" si="12"/>
        <v>0</v>
      </c>
      <c r="BK21" s="4">
        <f t="shared" si="12"/>
        <v>0</v>
      </c>
      <c r="BL21" s="4">
        <f t="shared" si="12"/>
        <v>0</v>
      </c>
      <c r="BM21" s="4">
        <f t="shared" si="12"/>
        <v>0</v>
      </c>
      <c r="BN21" s="4">
        <f t="shared" si="12"/>
        <v>0</v>
      </c>
      <c r="BO21" s="4">
        <f t="shared" si="4"/>
        <v>0</v>
      </c>
      <c r="BP21" s="4">
        <f t="shared" si="17"/>
        <v>0</v>
      </c>
      <c r="BQ21" s="238">
        <f t="shared" si="18"/>
        <v>0</v>
      </c>
      <c r="BR21" s="4">
        <f t="shared" si="17"/>
        <v>0</v>
      </c>
      <c r="BS21" s="4">
        <f t="shared" si="17"/>
        <v>0</v>
      </c>
      <c r="BT21" s="4">
        <f t="shared" si="17"/>
        <v>0</v>
      </c>
      <c r="BU21" s="4">
        <f t="shared" si="17"/>
        <v>0</v>
      </c>
      <c r="BV21" s="41">
        <f t="shared" si="14"/>
        <v>0</v>
      </c>
      <c r="BW21" s="78"/>
      <c r="BX21" s="4">
        <f t="shared" si="17"/>
        <v>0</v>
      </c>
      <c r="BY21" s="4">
        <f t="shared" si="17"/>
        <v>0</v>
      </c>
      <c r="BZ21" s="32">
        <f t="shared" si="17"/>
        <v>0</v>
      </c>
      <c r="CA21" s="31">
        <f t="shared" si="17"/>
        <v>0</v>
      </c>
      <c r="CB21" s="4">
        <f t="shared" si="17"/>
        <v>0</v>
      </c>
      <c r="CC21" s="32">
        <f t="shared" si="17"/>
        <v>0</v>
      </c>
      <c r="CD21" s="341">
        <f t="shared" si="17"/>
        <v>0</v>
      </c>
    </row>
    <row r="22" spans="1:82" hidden="1" x14ac:dyDescent="0.3">
      <c r="A22" s="134">
        <f>Admin_CC!A19</f>
        <v>0</v>
      </c>
      <c r="B22" s="134">
        <f>Admin_CC!B19</f>
        <v>0</v>
      </c>
      <c r="C22" s="134">
        <f>Admin_CC!C19</f>
        <v>0</v>
      </c>
      <c r="D22" s="134">
        <f>Admin_CC!D19</f>
        <v>0</v>
      </c>
      <c r="E22" s="134">
        <f>Admin_CC!E19</f>
        <v>0</v>
      </c>
      <c r="F22" s="134">
        <f>Admin_CC!F19</f>
        <v>0</v>
      </c>
      <c r="G22" s="134">
        <f>Admin_CC!G19</f>
        <v>0</v>
      </c>
      <c r="H22" s="134">
        <f>Admin_CC!H19</f>
        <v>0</v>
      </c>
      <c r="I22" s="134">
        <f>Admin_CC!I19</f>
        <v>0</v>
      </c>
      <c r="J22" s="134">
        <f>Admin_CC!J19</f>
        <v>0</v>
      </c>
      <c r="K22" s="134">
        <f>Admin_CC!K19</f>
        <v>0</v>
      </c>
      <c r="L22" s="134">
        <f>Admin_CC!L19</f>
        <v>0</v>
      </c>
      <c r="M22" s="134">
        <f>Admin_CC!M19</f>
        <v>0</v>
      </c>
      <c r="N22" s="134">
        <f>Admin_CC!N19</f>
        <v>0</v>
      </c>
      <c r="O22" s="134">
        <f>Admin_CC!O19</f>
        <v>0</v>
      </c>
      <c r="P22" s="134">
        <f>Admin_CC!P19</f>
        <v>0</v>
      </c>
      <c r="Q22" s="134">
        <f>Admin_CC!Q19</f>
        <v>0</v>
      </c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474"/>
      <c r="AP22" s="104"/>
      <c r="AQ22" s="104"/>
      <c r="AR22" s="104"/>
      <c r="AS22" s="104"/>
      <c r="AT22" s="104"/>
      <c r="AU22" s="104"/>
      <c r="AV22" s="104"/>
      <c r="AW22" s="173">
        <f t="shared" si="16"/>
        <v>0</v>
      </c>
      <c r="AX22" s="172">
        <f t="shared" si="12"/>
        <v>0</v>
      </c>
      <c r="AY22" s="4">
        <f t="shared" si="12"/>
        <v>0</v>
      </c>
      <c r="AZ22" s="4">
        <f t="shared" si="12"/>
        <v>0</v>
      </c>
      <c r="BA22" s="4">
        <f t="shared" si="12"/>
        <v>0</v>
      </c>
      <c r="BB22" s="4">
        <f t="shared" si="12"/>
        <v>0</v>
      </c>
      <c r="BC22" s="4">
        <f t="shared" si="12"/>
        <v>0</v>
      </c>
      <c r="BD22" s="4">
        <f t="shared" si="12"/>
        <v>0</v>
      </c>
      <c r="BE22" s="4">
        <f t="shared" si="12"/>
        <v>0</v>
      </c>
      <c r="BF22" s="4">
        <f t="shared" si="12"/>
        <v>0</v>
      </c>
      <c r="BG22" s="4">
        <f t="shared" si="12"/>
        <v>0</v>
      </c>
      <c r="BH22" s="4">
        <f t="shared" si="12"/>
        <v>0</v>
      </c>
      <c r="BI22" s="4">
        <f t="shared" si="12"/>
        <v>0</v>
      </c>
      <c r="BJ22" s="4">
        <f t="shared" si="12"/>
        <v>0</v>
      </c>
      <c r="BK22" s="4">
        <f t="shared" si="12"/>
        <v>0</v>
      </c>
      <c r="BL22" s="4">
        <f t="shared" si="12"/>
        <v>0</v>
      </c>
      <c r="BM22" s="4">
        <f t="shared" si="12"/>
        <v>0</v>
      </c>
      <c r="BN22" s="4">
        <f t="shared" si="12"/>
        <v>0</v>
      </c>
      <c r="BO22" s="4">
        <f t="shared" si="4"/>
        <v>0</v>
      </c>
      <c r="BP22" s="4">
        <f t="shared" si="17"/>
        <v>0</v>
      </c>
      <c r="BQ22" s="238">
        <f t="shared" si="18"/>
        <v>0</v>
      </c>
      <c r="BR22" s="4">
        <f t="shared" si="17"/>
        <v>0</v>
      </c>
      <c r="BS22" s="4">
        <f t="shared" si="17"/>
        <v>0</v>
      </c>
      <c r="BT22" s="4">
        <f t="shared" si="17"/>
        <v>0</v>
      </c>
      <c r="BU22" s="4">
        <f t="shared" si="17"/>
        <v>0</v>
      </c>
      <c r="BV22" s="41">
        <f t="shared" si="14"/>
        <v>0</v>
      </c>
      <c r="BW22" s="78"/>
      <c r="BX22" s="4">
        <f t="shared" si="17"/>
        <v>0</v>
      </c>
      <c r="BY22" s="4">
        <f t="shared" si="17"/>
        <v>0</v>
      </c>
      <c r="BZ22" s="32">
        <f t="shared" si="17"/>
        <v>0</v>
      </c>
      <c r="CA22" s="31">
        <f t="shared" si="17"/>
        <v>0</v>
      </c>
      <c r="CB22" s="4">
        <f t="shared" si="17"/>
        <v>0</v>
      </c>
      <c r="CC22" s="32">
        <f t="shared" si="17"/>
        <v>0</v>
      </c>
      <c r="CD22" s="341">
        <f t="shared" si="17"/>
        <v>0</v>
      </c>
    </row>
    <row r="23" spans="1:82" hidden="1" x14ac:dyDescent="0.3">
      <c r="A23" s="134">
        <f>Admin_CC!A20</f>
        <v>0</v>
      </c>
      <c r="B23" s="134">
        <f>Admin_CC!B20</f>
        <v>0</v>
      </c>
      <c r="C23" s="134">
        <f>Admin_CC!C20</f>
        <v>0</v>
      </c>
      <c r="D23" s="134">
        <f>Admin_CC!D20</f>
        <v>0</v>
      </c>
      <c r="E23" s="134">
        <f>Admin_CC!E20</f>
        <v>0</v>
      </c>
      <c r="F23" s="134">
        <f>Admin_CC!F20</f>
        <v>0</v>
      </c>
      <c r="G23" s="134">
        <f>Admin_CC!G20</f>
        <v>0</v>
      </c>
      <c r="H23" s="134">
        <f>Admin_CC!H20</f>
        <v>0</v>
      </c>
      <c r="I23" s="134">
        <f>Admin_CC!I20</f>
        <v>0</v>
      </c>
      <c r="J23" s="134">
        <f>Admin_CC!J20</f>
        <v>0</v>
      </c>
      <c r="K23" s="134">
        <f>Admin_CC!K20</f>
        <v>0</v>
      </c>
      <c r="L23" s="134">
        <f>Admin_CC!L20</f>
        <v>0</v>
      </c>
      <c r="M23" s="134">
        <f>Admin_CC!M20</f>
        <v>0</v>
      </c>
      <c r="N23" s="134">
        <f>Admin_CC!N20</f>
        <v>0</v>
      </c>
      <c r="O23" s="134">
        <f>Admin_CC!O20</f>
        <v>0</v>
      </c>
      <c r="P23" s="134">
        <f>Admin_CC!P20</f>
        <v>0</v>
      </c>
      <c r="Q23" s="134">
        <f>Admin_CC!Q20</f>
        <v>0</v>
      </c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474"/>
      <c r="AP23" s="104"/>
      <c r="AQ23" s="104"/>
      <c r="AR23" s="104"/>
      <c r="AS23" s="104"/>
      <c r="AT23" s="104"/>
      <c r="AU23" s="104"/>
      <c r="AV23" s="104"/>
      <c r="AW23" s="173">
        <f t="shared" si="16"/>
        <v>0</v>
      </c>
      <c r="AX23" s="172">
        <f t="shared" si="12"/>
        <v>0</v>
      </c>
      <c r="AY23" s="4">
        <f t="shared" si="12"/>
        <v>0</v>
      </c>
      <c r="AZ23" s="4">
        <f t="shared" si="12"/>
        <v>0</v>
      </c>
      <c r="BA23" s="4">
        <f t="shared" si="12"/>
        <v>0</v>
      </c>
      <c r="BB23" s="4">
        <f t="shared" si="12"/>
        <v>0</v>
      </c>
      <c r="BC23" s="4">
        <f t="shared" si="12"/>
        <v>0</v>
      </c>
      <c r="BD23" s="4">
        <f t="shared" si="12"/>
        <v>0</v>
      </c>
      <c r="BE23" s="4">
        <f t="shared" si="12"/>
        <v>0</v>
      </c>
      <c r="BF23" s="4">
        <f t="shared" si="12"/>
        <v>0</v>
      </c>
      <c r="BG23" s="4">
        <f t="shared" si="12"/>
        <v>0</v>
      </c>
      <c r="BH23" s="4">
        <f t="shared" si="12"/>
        <v>0</v>
      </c>
      <c r="BI23" s="4">
        <f t="shared" si="12"/>
        <v>0</v>
      </c>
      <c r="BJ23" s="4">
        <f t="shared" si="12"/>
        <v>0</v>
      </c>
      <c r="BK23" s="4">
        <f t="shared" si="12"/>
        <v>0</v>
      </c>
      <c r="BL23" s="4">
        <f t="shared" si="12"/>
        <v>0</v>
      </c>
      <c r="BM23" s="4">
        <f t="shared" si="12"/>
        <v>0</v>
      </c>
      <c r="BN23" s="4">
        <f t="shared" si="12"/>
        <v>0</v>
      </c>
      <c r="BO23" s="4">
        <f t="shared" si="4"/>
        <v>0</v>
      </c>
      <c r="BP23" s="4">
        <f t="shared" si="17"/>
        <v>0</v>
      </c>
      <c r="BQ23" s="238">
        <f t="shared" si="18"/>
        <v>0</v>
      </c>
      <c r="BR23" s="4">
        <f t="shared" si="17"/>
        <v>0</v>
      </c>
      <c r="BS23" s="4">
        <f t="shared" si="17"/>
        <v>0</v>
      </c>
      <c r="BT23" s="4">
        <f t="shared" si="17"/>
        <v>0</v>
      </c>
      <c r="BU23" s="4">
        <f t="shared" si="17"/>
        <v>0</v>
      </c>
      <c r="BV23" s="41">
        <f t="shared" si="14"/>
        <v>0</v>
      </c>
      <c r="BW23" s="78"/>
      <c r="BX23" s="4">
        <f t="shared" si="17"/>
        <v>0</v>
      </c>
      <c r="BY23" s="4">
        <f t="shared" si="17"/>
        <v>0</v>
      </c>
      <c r="BZ23" s="32">
        <f t="shared" si="17"/>
        <v>0</v>
      </c>
      <c r="CA23" s="31">
        <f t="shared" si="17"/>
        <v>0</v>
      </c>
      <c r="CB23" s="4">
        <f t="shared" si="17"/>
        <v>0</v>
      </c>
      <c r="CC23" s="32">
        <f t="shared" si="17"/>
        <v>0</v>
      </c>
      <c r="CD23" s="341">
        <f t="shared" si="17"/>
        <v>0</v>
      </c>
    </row>
    <row r="24" spans="1:82" ht="15" hidden="1" thickBot="1" x14ac:dyDescent="0.35">
      <c r="A24" s="134">
        <f>Admin_CC!A21</f>
        <v>0</v>
      </c>
      <c r="B24" s="134">
        <f>Admin_CC!B21</f>
        <v>0</v>
      </c>
      <c r="C24" s="134">
        <f>Admin_CC!C21</f>
        <v>0</v>
      </c>
      <c r="D24" s="134">
        <f>Admin_CC!D21</f>
        <v>0</v>
      </c>
      <c r="E24" s="134">
        <f>Admin_CC!E21</f>
        <v>0</v>
      </c>
      <c r="F24" s="134">
        <f>Admin_CC!F21</f>
        <v>0</v>
      </c>
      <c r="G24" s="134">
        <f>Admin_CC!G21</f>
        <v>0</v>
      </c>
      <c r="H24" s="134">
        <f>Admin_CC!H21</f>
        <v>0</v>
      </c>
      <c r="I24" s="134">
        <f>Admin_CC!I21</f>
        <v>0</v>
      </c>
      <c r="J24" s="134">
        <f>Admin_CC!J21</f>
        <v>0</v>
      </c>
      <c r="K24" s="134">
        <f>Admin_CC!K21</f>
        <v>0</v>
      </c>
      <c r="L24" s="134">
        <f>Admin_CC!L21</f>
        <v>0</v>
      </c>
      <c r="M24" s="134">
        <f>Admin_CC!M21</f>
        <v>0</v>
      </c>
      <c r="N24" s="134">
        <f>Admin_CC!N21</f>
        <v>0</v>
      </c>
      <c r="O24" s="134">
        <f>Admin_CC!O21</f>
        <v>0</v>
      </c>
      <c r="P24" s="134">
        <f>Admin_CC!P21</f>
        <v>0</v>
      </c>
      <c r="Q24" s="134">
        <f>Admin_CC!Q21</f>
        <v>0</v>
      </c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474"/>
      <c r="AP24" s="104"/>
      <c r="AQ24" s="104"/>
      <c r="AR24" s="104"/>
      <c r="AS24" s="104"/>
      <c r="AT24" s="104"/>
      <c r="AU24" s="104"/>
      <c r="AV24" s="104"/>
      <c r="AW24" s="173">
        <f t="shared" si="16"/>
        <v>0</v>
      </c>
      <c r="AX24" s="172">
        <f t="shared" si="12"/>
        <v>0</v>
      </c>
      <c r="AY24" s="4">
        <f t="shared" si="12"/>
        <v>0</v>
      </c>
      <c r="AZ24" s="4">
        <f t="shared" si="12"/>
        <v>0</v>
      </c>
      <c r="BA24" s="4">
        <f t="shared" si="12"/>
        <v>0</v>
      </c>
      <c r="BB24" s="4">
        <f t="shared" si="12"/>
        <v>0</v>
      </c>
      <c r="BC24" s="4">
        <f t="shared" si="12"/>
        <v>0</v>
      </c>
      <c r="BD24" s="4">
        <f t="shared" si="12"/>
        <v>0</v>
      </c>
      <c r="BE24" s="4">
        <f t="shared" si="12"/>
        <v>0</v>
      </c>
      <c r="BF24" s="4">
        <f t="shared" si="12"/>
        <v>0</v>
      </c>
      <c r="BG24" s="4">
        <f t="shared" si="12"/>
        <v>0</v>
      </c>
      <c r="BH24" s="4">
        <f t="shared" si="12"/>
        <v>0</v>
      </c>
      <c r="BI24" s="4">
        <f t="shared" si="12"/>
        <v>0</v>
      </c>
      <c r="BJ24" s="4">
        <f t="shared" si="12"/>
        <v>0</v>
      </c>
      <c r="BK24" s="4">
        <f t="shared" si="12"/>
        <v>0</v>
      </c>
      <c r="BL24" s="4">
        <f t="shared" si="12"/>
        <v>0</v>
      </c>
      <c r="BM24" s="4">
        <f t="shared" si="12"/>
        <v>0</v>
      </c>
      <c r="BN24" s="4">
        <f t="shared" si="12"/>
        <v>0</v>
      </c>
      <c r="BO24" s="4">
        <f t="shared" si="4"/>
        <v>0</v>
      </c>
      <c r="BP24" s="4">
        <f t="shared" si="17"/>
        <v>0</v>
      </c>
      <c r="BQ24" s="238">
        <f t="shared" si="18"/>
        <v>0</v>
      </c>
      <c r="BR24" s="4">
        <f t="shared" si="17"/>
        <v>0</v>
      </c>
      <c r="BS24" s="4">
        <f t="shared" si="17"/>
        <v>0</v>
      </c>
      <c r="BT24" s="4">
        <f t="shared" si="17"/>
        <v>0</v>
      </c>
      <c r="BU24" s="4">
        <f t="shared" si="17"/>
        <v>0</v>
      </c>
      <c r="BV24" s="41">
        <f t="shared" si="14"/>
        <v>0</v>
      </c>
      <c r="BW24" s="78"/>
      <c r="BX24" s="4">
        <f t="shared" si="17"/>
        <v>0</v>
      </c>
      <c r="BY24" s="4">
        <f t="shared" si="17"/>
        <v>0</v>
      </c>
      <c r="BZ24" s="32">
        <f t="shared" si="17"/>
        <v>0</v>
      </c>
      <c r="CA24" s="31">
        <f t="shared" si="17"/>
        <v>0</v>
      </c>
      <c r="CB24" s="4">
        <f t="shared" si="17"/>
        <v>0</v>
      </c>
      <c r="CC24" s="32">
        <f t="shared" si="17"/>
        <v>0</v>
      </c>
      <c r="CD24" s="364">
        <f t="shared" si="17"/>
        <v>0</v>
      </c>
    </row>
    <row r="25" spans="1:82" hidden="1" x14ac:dyDescent="0.3">
      <c r="A25" s="134">
        <f>Admin_CC!A22</f>
        <v>0</v>
      </c>
      <c r="B25" s="134">
        <f>Admin_CC!B22</f>
        <v>0</v>
      </c>
      <c r="C25" s="134">
        <f>Admin_CC!C22</f>
        <v>0</v>
      </c>
      <c r="D25" s="134">
        <f>Admin_CC!D22</f>
        <v>0</v>
      </c>
      <c r="E25" s="134">
        <f>Admin_CC!E22</f>
        <v>0</v>
      </c>
      <c r="F25" s="134">
        <f>Admin_CC!F22</f>
        <v>0</v>
      </c>
      <c r="G25" s="134">
        <f>Admin_CC!G22</f>
        <v>0</v>
      </c>
      <c r="H25" s="134">
        <f>Admin_CC!H22</f>
        <v>0</v>
      </c>
      <c r="I25" s="134">
        <f>Admin_CC!I22</f>
        <v>0</v>
      </c>
      <c r="J25" s="134">
        <f>Admin_CC!J22</f>
        <v>0</v>
      </c>
      <c r="K25" s="134">
        <f>Admin_CC!K22</f>
        <v>0</v>
      </c>
      <c r="L25" s="134">
        <f>Admin_CC!L22</f>
        <v>0</v>
      </c>
      <c r="M25" s="134">
        <f>Admin_CC!M22</f>
        <v>0</v>
      </c>
      <c r="N25" s="134">
        <f>Admin_CC!N22</f>
        <v>0</v>
      </c>
      <c r="O25" s="134">
        <f>Admin_CC!O22</f>
        <v>0</v>
      </c>
      <c r="P25" s="134">
        <f>Admin_CC!P22</f>
        <v>0</v>
      </c>
      <c r="Q25" s="134">
        <f>Admin_CC!Q22</f>
        <v>0</v>
      </c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73">
        <f t="shared" si="16"/>
        <v>0</v>
      </c>
      <c r="AX25" s="4">
        <f t="shared" si="12"/>
        <v>0</v>
      </c>
      <c r="AY25" s="4">
        <f t="shared" si="12"/>
        <v>0</v>
      </c>
      <c r="AZ25" s="4">
        <f t="shared" si="12"/>
        <v>0</v>
      </c>
      <c r="BA25" s="4">
        <f t="shared" si="12"/>
        <v>0</v>
      </c>
      <c r="BB25" s="4">
        <f t="shared" si="12"/>
        <v>0</v>
      </c>
      <c r="BC25" s="4">
        <f t="shared" si="12"/>
        <v>0</v>
      </c>
      <c r="BD25" s="4">
        <f t="shared" si="12"/>
        <v>0</v>
      </c>
      <c r="BE25" s="4">
        <f t="shared" si="12"/>
        <v>0</v>
      </c>
      <c r="BF25" s="4">
        <f t="shared" si="12"/>
        <v>0</v>
      </c>
      <c r="BG25" s="4">
        <f t="shared" si="12"/>
        <v>0</v>
      </c>
      <c r="BH25" s="4">
        <f t="shared" si="12"/>
        <v>0</v>
      </c>
      <c r="BI25" s="4">
        <f t="shared" si="12"/>
        <v>0</v>
      </c>
      <c r="BJ25" s="4">
        <f t="shared" si="12"/>
        <v>0</v>
      </c>
      <c r="BK25" s="4">
        <f t="shared" si="12"/>
        <v>0</v>
      </c>
      <c r="BL25" s="4">
        <f t="shared" si="12"/>
        <v>0</v>
      </c>
      <c r="BM25" s="4">
        <f t="shared" si="12"/>
        <v>0</v>
      </c>
      <c r="BN25" s="4">
        <f t="shared" si="12"/>
        <v>0</v>
      </c>
      <c r="BO25" s="4"/>
      <c r="BP25" s="4">
        <f t="shared" si="17"/>
        <v>0</v>
      </c>
      <c r="BQ25" s="4">
        <f t="shared" si="18"/>
        <v>0</v>
      </c>
      <c r="BR25" s="4">
        <f t="shared" si="17"/>
        <v>0</v>
      </c>
      <c r="BS25" s="4">
        <f t="shared" si="17"/>
        <v>0</v>
      </c>
      <c r="BT25" s="4">
        <f t="shared" si="17"/>
        <v>0</v>
      </c>
      <c r="BU25" s="4">
        <f t="shared" si="17"/>
        <v>0</v>
      </c>
      <c r="BV25" s="4">
        <f t="shared" si="17"/>
        <v>0</v>
      </c>
      <c r="BW25" s="4"/>
      <c r="BX25" s="4">
        <f t="shared" si="17"/>
        <v>0</v>
      </c>
      <c r="BY25" s="4">
        <f t="shared" si="17"/>
        <v>0</v>
      </c>
      <c r="BZ25" s="32">
        <f t="shared" si="17"/>
        <v>0</v>
      </c>
      <c r="CA25" s="31">
        <f t="shared" si="17"/>
        <v>0</v>
      </c>
      <c r="CB25" s="4">
        <f t="shared" si="17"/>
        <v>0</v>
      </c>
      <c r="CC25" s="32">
        <f t="shared" si="17"/>
        <v>0</v>
      </c>
      <c r="CD25" s="341">
        <f t="shared" si="17"/>
        <v>0</v>
      </c>
    </row>
    <row r="26" spans="1:82" hidden="1" x14ac:dyDescent="0.3">
      <c r="A26" s="134">
        <f>Admin_CC!A23</f>
        <v>0</v>
      </c>
      <c r="B26" s="134">
        <f>Admin_CC!B23</f>
        <v>0</v>
      </c>
      <c r="C26" s="134">
        <f>Admin_CC!C23</f>
        <v>0</v>
      </c>
      <c r="D26" s="134">
        <f>Admin_CC!D23</f>
        <v>0</v>
      </c>
      <c r="E26" s="134">
        <f>Admin_CC!E23</f>
        <v>0</v>
      </c>
      <c r="F26" s="134">
        <f>Admin_CC!F23</f>
        <v>0</v>
      </c>
      <c r="G26" s="134">
        <f>Admin_CC!G23</f>
        <v>0</v>
      </c>
      <c r="H26" s="134">
        <f>Admin_CC!H23</f>
        <v>0</v>
      </c>
      <c r="I26" s="134">
        <f>Admin_CC!I23</f>
        <v>0</v>
      </c>
      <c r="J26" s="134">
        <f>Admin_CC!J23</f>
        <v>0</v>
      </c>
      <c r="K26" s="134">
        <f>Admin_CC!K23</f>
        <v>0</v>
      </c>
      <c r="L26" s="134">
        <f>Admin_CC!L23</f>
        <v>0</v>
      </c>
      <c r="M26" s="134">
        <f>Admin_CC!M23</f>
        <v>0</v>
      </c>
      <c r="N26" s="134">
        <f>Admin_CC!N23</f>
        <v>0</v>
      </c>
      <c r="O26" s="134">
        <f>Admin_CC!O23</f>
        <v>0</v>
      </c>
      <c r="P26" s="134">
        <f>Admin_CC!P23</f>
        <v>0</v>
      </c>
      <c r="Q26" s="134">
        <f>Admin_CC!Q23</f>
        <v>0</v>
      </c>
      <c r="R26" s="105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73">
        <f t="shared" ref="AW26:AW62" si="19">SUM(AX26:BV26)+BZ26+CA26+CB26+CC26+CD26</f>
        <v>0</v>
      </c>
      <c r="AX26" s="4">
        <f t="shared" si="12"/>
        <v>0</v>
      </c>
      <c r="AY26" s="4">
        <f t="shared" si="12"/>
        <v>0</v>
      </c>
      <c r="AZ26" s="4">
        <f t="shared" si="12"/>
        <v>0</v>
      </c>
      <c r="BA26" s="4">
        <f t="shared" si="12"/>
        <v>0</v>
      </c>
      <c r="BB26" s="4">
        <f t="shared" si="12"/>
        <v>0</v>
      </c>
      <c r="BC26" s="4">
        <f t="shared" si="12"/>
        <v>0</v>
      </c>
      <c r="BD26" s="4">
        <f t="shared" si="12"/>
        <v>0</v>
      </c>
      <c r="BE26" s="4">
        <f t="shared" si="12"/>
        <v>0</v>
      </c>
      <c r="BF26" s="4">
        <f t="shared" si="12"/>
        <v>0</v>
      </c>
      <c r="BG26" s="4">
        <f t="shared" si="12"/>
        <v>0</v>
      </c>
      <c r="BH26" s="4">
        <f t="shared" si="12"/>
        <v>0</v>
      </c>
      <c r="BI26" s="4">
        <f t="shared" si="12"/>
        <v>0</v>
      </c>
      <c r="BJ26" s="4">
        <f t="shared" si="12"/>
        <v>0</v>
      </c>
      <c r="BK26" s="4">
        <f t="shared" si="12"/>
        <v>0</v>
      </c>
      <c r="BL26" s="4">
        <f t="shared" si="12"/>
        <v>0</v>
      </c>
      <c r="BM26" s="4">
        <f t="shared" si="12"/>
        <v>0</v>
      </c>
      <c r="BN26" s="4">
        <f t="shared" si="12"/>
        <v>0</v>
      </c>
      <c r="BO26" s="4"/>
      <c r="BP26" s="4">
        <f t="shared" si="17"/>
        <v>0</v>
      </c>
      <c r="BQ26" s="4">
        <f t="shared" si="18"/>
        <v>0</v>
      </c>
      <c r="BR26" s="4">
        <f t="shared" si="17"/>
        <v>0</v>
      </c>
      <c r="BS26" s="4">
        <f t="shared" si="17"/>
        <v>0</v>
      </c>
      <c r="BT26" s="4">
        <f t="shared" si="17"/>
        <v>0</v>
      </c>
      <c r="BU26" s="4">
        <f t="shared" si="17"/>
        <v>0</v>
      </c>
      <c r="BV26" s="4">
        <f t="shared" si="17"/>
        <v>0</v>
      </c>
      <c r="BW26" s="4"/>
      <c r="BX26" s="4">
        <f t="shared" si="17"/>
        <v>0</v>
      </c>
      <c r="BY26" s="4">
        <f t="shared" si="17"/>
        <v>0</v>
      </c>
      <c r="BZ26" s="32">
        <f t="shared" si="17"/>
        <v>0</v>
      </c>
      <c r="CA26" s="31">
        <f t="shared" si="17"/>
        <v>0</v>
      </c>
      <c r="CB26" s="4">
        <f t="shared" si="17"/>
        <v>0</v>
      </c>
      <c r="CC26" s="32">
        <f t="shared" si="17"/>
        <v>0</v>
      </c>
      <c r="CD26" s="341">
        <f t="shared" si="17"/>
        <v>0</v>
      </c>
    </row>
    <row r="27" spans="1:82" hidden="1" x14ac:dyDescent="0.3">
      <c r="A27" s="134">
        <f>Admin_CC!A24</f>
        <v>0</v>
      </c>
      <c r="B27" s="134">
        <f>Admin_CC!B24</f>
        <v>0</v>
      </c>
      <c r="C27" s="134">
        <f>Admin_CC!C24</f>
        <v>0</v>
      </c>
      <c r="D27" s="134">
        <f>Admin_CC!D24</f>
        <v>0</v>
      </c>
      <c r="E27" s="134">
        <f>Admin_CC!E24</f>
        <v>0</v>
      </c>
      <c r="F27" s="134">
        <f>Admin_CC!F24</f>
        <v>0</v>
      </c>
      <c r="G27" s="134">
        <f>Admin_CC!G24</f>
        <v>0</v>
      </c>
      <c r="H27" s="134">
        <f>Admin_CC!H24</f>
        <v>0</v>
      </c>
      <c r="I27" s="134">
        <f>Admin_CC!I24</f>
        <v>0</v>
      </c>
      <c r="J27" s="134">
        <f>Admin_CC!J24</f>
        <v>0</v>
      </c>
      <c r="K27" s="134">
        <f>Admin_CC!K24</f>
        <v>0</v>
      </c>
      <c r="L27" s="134">
        <f>Admin_CC!L24</f>
        <v>0</v>
      </c>
      <c r="M27" s="134">
        <f>Admin_CC!M24</f>
        <v>0</v>
      </c>
      <c r="N27" s="134">
        <f>Admin_CC!N24</f>
        <v>0</v>
      </c>
      <c r="O27" s="134">
        <f>Admin_CC!O24</f>
        <v>0</v>
      </c>
      <c r="P27" s="134">
        <f>Admin_CC!P24</f>
        <v>0</v>
      </c>
      <c r="Q27" s="134">
        <f>Admin_CC!Q24</f>
        <v>0</v>
      </c>
      <c r="R27" s="105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73">
        <f t="shared" si="19"/>
        <v>0</v>
      </c>
      <c r="AX27" s="4">
        <f t="shared" si="12"/>
        <v>0</v>
      </c>
      <c r="AY27" s="4">
        <f t="shared" si="12"/>
        <v>0</v>
      </c>
      <c r="AZ27" s="4">
        <f t="shared" si="12"/>
        <v>0</v>
      </c>
      <c r="BA27" s="4">
        <f t="shared" si="12"/>
        <v>0</v>
      </c>
      <c r="BB27" s="4">
        <f t="shared" si="12"/>
        <v>0</v>
      </c>
      <c r="BC27" s="4">
        <f t="shared" si="12"/>
        <v>0</v>
      </c>
      <c r="BD27" s="4">
        <f t="shared" si="12"/>
        <v>0</v>
      </c>
      <c r="BE27" s="4">
        <f t="shared" si="12"/>
        <v>0</v>
      </c>
      <c r="BF27" s="4">
        <f t="shared" si="12"/>
        <v>0</v>
      </c>
      <c r="BG27" s="4">
        <f t="shared" si="12"/>
        <v>0</v>
      </c>
      <c r="BH27" s="4">
        <f t="shared" si="12"/>
        <v>0</v>
      </c>
      <c r="BI27" s="4">
        <f t="shared" si="12"/>
        <v>0</v>
      </c>
      <c r="BJ27" s="4">
        <f t="shared" si="12"/>
        <v>0</v>
      </c>
      <c r="BK27" s="4">
        <f t="shared" si="12"/>
        <v>0</v>
      </c>
      <c r="BL27" s="4">
        <f>COUNTIF($R27:$AV27,BL$4)</f>
        <v>0</v>
      </c>
      <c r="BM27" s="4">
        <f>COUNTIF($R27:$AV27,BM$4)</f>
        <v>0</v>
      </c>
      <c r="BN27" s="4">
        <f>COUNTIF($R27:$AV27,BN$4)</f>
        <v>0</v>
      </c>
      <c r="BO27" s="4"/>
      <c r="BP27" s="4">
        <f t="shared" si="17"/>
        <v>0</v>
      </c>
      <c r="BQ27" s="4">
        <f t="shared" si="18"/>
        <v>0</v>
      </c>
      <c r="BR27" s="4">
        <f t="shared" si="17"/>
        <v>0</v>
      </c>
      <c r="BS27" s="4">
        <f t="shared" si="17"/>
        <v>0</v>
      </c>
      <c r="BT27" s="4">
        <f t="shared" si="17"/>
        <v>0</v>
      </c>
      <c r="BU27" s="4">
        <f t="shared" si="17"/>
        <v>0</v>
      </c>
      <c r="BV27" s="4">
        <f t="shared" si="17"/>
        <v>0</v>
      </c>
      <c r="BW27" s="4"/>
      <c r="BX27" s="4">
        <f t="shared" si="17"/>
        <v>0</v>
      </c>
      <c r="BY27" s="4">
        <f t="shared" si="17"/>
        <v>0</v>
      </c>
      <c r="BZ27" s="32">
        <f t="shared" si="17"/>
        <v>0</v>
      </c>
      <c r="CA27" s="31">
        <f t="shared" si="17"/>
        <v>0</v>
      </c>
      <c r="CB27" s="4">
        <f t="shared" si="17"/>
        <v>0</v>
      </c>
      <c r="CC27" s="32">
        <f t="shared" si="17"/>
        <v>0</v>
      </c>
      <c r="CD27" s="341">
        <f t="shared" si="17"/>
        <v>0</v>
      </c>
    </row>
    <row r="28" spans="1:82" hidden="1" x14ac:dyDescent="0.3">
      <c r="A28" s="134">
        <f>Admin_CC!A25</f>
        <v>0</v>
      </c>
      <c r="B28" s="134">
        <f>Admin_CC!B25</f>
        <v>0</v>
      </c>
      <c r="C28" s="134">
        <f>Admin_CC!C25</f>
        <v>0</v>
      </c>
      <c r="D28" s="134">
        <f>Admin_CC!D25</f>
        <v>0</v>
      </c>
      <c r="E28" s="134">
        <f>Admin_CC!E25</f>
        <v>0</v>
      </c>
      <c r="F28" s="134">
        <f>Admin_CC!F25</f>
        <v>0</v>
      </c>
      <c r="G28" s="134">
        <f>Admin_CC!G25</f>
        <v>0</v>
      </c>
      <c r="H28" s="134">
        <f>Admin_CC!H25</f>
        <v>0</v>
      </c>
      <c r="I28" s="134">
        <f>Admin_CC!I25</f>
        <v>0</v>
      </c>
      <c r="J28" s="134">
        <f>Admin_CC!J25</f>
        <v>0</v>
      </c>
      <c r="K28" s="134">
        <f>Admin_CC!K25</f>
        <v>0</v>
      </c>
      <c r="L28" s="134">
        <f>Admin_CC!L25</f>
        <v>0</v>
      </c>
      <c r="M28" s="134">
        <f>Admin_CC!M25</f>
        <v>0</v>
      </c>
      <c r="N28" s="134">
        <f>Admin_CC!N25</f>
        <v>0</v>
      </c>
      <c r="O28" s="134">
        <f>Admin_CC!O25</f>
        <v>0</v>
      </c>
      <c r="P28" s="134">
        <f>Admin_CC!P25</f>
        <v>0</v>
      </c>
      <c r="Q28" s="134">
        <f>Admin_CC!Q25</f>
        <v>0</v>
      </c>
      <c r="R28" s="105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73">
        <f t="shared" si="19"/>
        <v>0</v>
      </c>
      <c r="AX28" s="4">
        <f t="shared" ref="AX28:BN42" si="20">COUNTIF($R28:$AV28,AX$4)</f>
        <v>0</v>
      </c>
      <c r="AY28" s="4">
        <f t="shared" si="20"/>
        <v>0</v>
      </c>
      <c r="AZ28" s="4">
        <f t="shared" si="20"/>
        <v>0</v>
      </c>
      <c r="BA28" s="4">
        <f t="shared" si="20"/>
        <v>0</v>
      </c>
      <c r="BB28" s="4">
        <f t="shared" si="20"/>
        <v>0</v>
      </c>
      <c r="BC28" s="4">
        <f t="shared" si="20"/>
        <v>0</v>
      </c>
      <c r="BD28" s="4">
        <f t="shared" si="20"/>
        <v>0</v>
      </c>
      <c r="BE28" s="4">
        <f t="shared" si="20"/>
        <v>0</v>
      </c>
      <c r="BF28" s="4">
        <f t="shared" si="20"/>
        <v>0</v>
      </c>
      <c r="BG28" s="4">
        <f t="shared" si="20"/>
        <v>0</v>
      </c>
      <c r="BH28" s="4">
        <f t="shared" si="20"/>
        <v>0</v>
      </c>
      <c r="BI28" s="4">
        <f t="shared" si="20"/>
        <v>0</v>
      </c>
      <c r="BJ28" s="4">
        <f t="shared" si="20"/>
        <v>0</v>
      </c>
      <c r="BK28" s="4">
        <f t="shared" si="20"/>
        <v>0</v>
      </c>
      <c r="BL28" s="4">
        <f t="shared" si="20"/>
        <v>0</v>
      </c>
      <c r="BM28" s="4">
        <f t="shared" si="20"/>
        <v>0</v>
      </c>
      <c r="BN28" s="4">
        <f t="shared" si="20"/>
        <v>0</v>
      </c>
      <c r="BO28" s="4"/>
      <c r="BP28" s="4">
        <f t="shared" si="17"/>
        <v>0</v>
      </c>
      <c r="BQ28" s="4">
        <f t="shared" si="18"/>
        <v>0</v>
      </c>
      <c r="BR28" s="4">
        <f t="shared" si="17"/>
        <v>0</v>
      </c>
      <c r="BS28" s="4">
        <f t="shared" si="17"/>
        <v>0</v>
      </c>
      <c r="BT28" s="4">
        <f t="shared" si="17"/>
        <v>0</v>
      </c>
      <c r="BU28" s="4">
        <f t="shared" si="17"/>
        <v>0</v>
      </c>
      <c r="BV28" s="4">
        <f t="shared" si="17"/>
        <v>0</v>
      </c>
      <c r="BW28" s="4"/>
      <c r="BX28" s="4">
        <f t="shared" si="17"/>
        <v>0</v>
      </c>
      <c r="BY28" s="4">
        <f t="shared" si="17"/>
        <v>0</v>
      </c>
      <c r="BZ28" s="32">
        <f t="shared" si="17"/>
        <v>0</v>
      </c>
      <c r="CA28" s="31">
        <f t="shared" si="17"/>
        <v>0</v>
      </c>
      <c r="CB28" s="4">
        <f t="shared" si="17"/>
        <v>0</v>
      </c>
      <c r="CC28" s="32">
        <f t="shared" si="17"/>
        <v>0</v>
      </c>
      <c r="CD28" s="341">
        <f t="shared" si="17"/>
        <v>0</v>
      </c>
    </row>
    <row r="29" spans="1:82" hidden="1" x14ac:dyDescent="0.3">
      <c r="A29" s="134">
        <f>Admin_CC!A26</f>
        <v>0</v>
      </c>
      <c r="B29" s="134">
        <f>Admin_CC!B26</f>
        <v>0</v>
      </c>
      <c r="C29" s="134">
        <f>Admin_CC!C26</f>
        <v>0</v>
      </c>
      <c r="D29" s="134">
        <f>Admin_CC!D26</f>
        <v>0</v>
      </c>
      <c r="E29" s="134">
        <f>Admin_CC!E26</f>
        <v>0</v>
      </c>
      <c r="F29" s="134">
        <f>Admin_CC!F26</f>
        <v>0</v>
      </c>
      <c r="G29" s="134">
        <f>Admin_CC!G26</f>
        <v>0</v>
      </c>
      <c r="H29" s="134">
        <f>Admin_CC!H26</f>
        <v>0</v>
      </c>
      <c r="I29" s="134">
        <f>Admin_CC!I26</f>
        <v>0</v>
      </c>
      <c r="J29" s="134">
        <f>Admin_CC!J26</f>
        <v>0</v>
      </c>
      <c r="K29" s="134">
        <f>Admin_CC!K26</f>
        <v>0</v>
      </c>
      <c r="L29" s="134">
        <f>Admin_CC!L26</f>
        <v>0</v>
      </c>
      <c r="M29" s="134">
        <f>Admin_CC!M26</f>
        <v>0</v>
      </c>
      <c r="N29" s="134">
        <f>Admin_CC!N26</f>
        <v>0</v>
      </c>
      <c r="O29" s="134">
        <f>Admin_CC!O26</f>
        <v>0</v>
      </c>
      <c r="P29" s="134">
        <f>Admin_CC!P26</f>
        <v>0</v>
      </c>
      <c r="Q29" s="134">
        <f>Admin_CC!Q26</f>
        <v>0</v>
      </c>
      <c r="R29" s="105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73">
        <f t="shared" si="19"/>
        <v>0</v>
      </c>
      <c r="AX29" s="4">
        <f t="shared" si="20"/>
        <v>0</v>
      </c>
      <c r="AY29" s="4">
        <f t="shared" si="20"/>
        <v>0</v>
      </c>
      <c r="AZ29" s="4">
        <f t="shared" si="20"/>
        <v>0</v>
      </c>
      <c r="BA29" s="4">
        <f t="shared" si="20"/>
        <v>0</v>
      </c>
      <c r="BB29" s="4">
        <f t="shared" si="20"/>
        <v>0</v>
      </c>
      <c r="BC29" s="4">
        <f t="shared" si="20"/>
        <v>0</v>
      </c>
      <c r="BD29" s="4">
        <f t="shared" si="20"/>
        <v>0</v>
      </c>
      <c r="BE29" s="4">
        <f t="shared" si="20"/>
        <v>0</v>
      </c>
      <c r="BF29" s="4">
        <f t="shared" si="20"/>
        <v>0</v>
      </c>
      <c r="BG29" s="4">
        <f t="shared" si="20"/>
        <v>0</v>
      </c>
      <c r="BH29" s="4">
        <f t="shared" si="20"/>
        <v>0</v>
      </c>
      <c r="BI29" s="4">
        <f t="shared" si="20"/>
        <v>0</v>
      </c>
      <c r="BJ29" s="4">
        <f t="shared" si="20"/>
        <v>0</v>
      </c>
      <c r="BK29" s="4">
        <f t="shared" si="20"/>
        <v>0</v>
      </c>
      <c r="BL29" s="4">
        <f t="shared" si="20"/>
        <v>0</v>
      </c>
      <c r="BM29" s="4">
        <f t="shared" si="20"/>
        <v>0</v>
      </c>
      <c r="BN29" s="4">
        <f t="shared" si="20"/>
        <v>0</v>
      </c>
      <c r="BO29" s="4"/>
      <c r="BP29" s="4">
        <f t="shared" ref="BP29:CD44" si="21">COUNTIF($R29:$AV29,BP$4)</f>
        <v>0</v>
      </c>
      <c r="BQ29" s="4">
        <f t="shared" si="18"/>
        <v>0</v>
      </c>
      <c r="BR29" s="4">
        <f t="shared" si="21"/>
        <v>0</v>
      </c>
      <c r="BS29" s="4">
        <f t="shared" si="21"/>
        <v>0</v>
      </c>
      <c r="BT29" s="4">
        <f t="shared" si="21"/>
        <v>0</v>
      </c>
      <c r="BU29" s="4">
        <f t="shared" si="21"/>
        <v>0</v>
      </c>
      <c r="BV29" s="4">
        <f t="shared" si="21"/>
        <v>0</v>
      </c>
      <c r="BW29" s="4"/>
      <c r="BX29" s="4">
        <f t="shared" si="21"/>
        <v>0</v>
      </c>
      <c r="BY29" s="4">
        <f t="shared" si="21"/>
        <v>0</v>
      </c>
      <c r="BZ29" s="32">
        <f t="shared" si="21"/>
        <v>0</v>
      </c>
      <c r="CA29" s="31">
        <f t="shared" si="21"/>
        <v>0</v>
      </c>
      <c r="CB29" s="4">
        <f t="shared" si="21"/>
        <v>0</v>
      </c>
      <c r="CC29" s="32">
        <f t="shared" si="21"/>
        <v>0</v>
      </c>
      <c r="CD29" s="341">
        <f t="shared" si="21"/>
        <v>0</v>
      </c>
    </row>
    <row r="30" spans="1:82" hidden="1" x14ac:dyDescent="0.3">
      <c r="A30" s="134">
        <f>Admin_CC!A27</f>
        <v>0</v>
      </c>
      <c r="B30" s="134">
        <f>Admin_CC!B27</f>
        <v>0</v>
      </c>
      <c r="C30" s="134">
        <f>Admin_CC!C27</f>
        <v>0</v>
      </c>
      <c r="D30" s="134">
        <f>Admin_CC!D27</f>
        <v>0</v>
      </c>
      <c r="E30" s="134">
        <f>Admin_CC!E27</f>
        <v>0</v>
      </c>
      <c r="F30" s="134">
        <f>Admin_CC!F27</f>
        <v>0</v>
      </c>
      <c r="G30" s="134">
        <f>Admin_CC!G27</f>
        <v>0</v>
      </c>
      <c r="H30" s="134">
        <f>Admin_CC!H27</f>
        <v>0</v>
      </c>
      <c r="I30" s="134">
        <f>Admin_CC!I27</f>
        <v>0</v>
      </c>
      <c r="J30" s="134">
        <f>Admin_CC!J27</f>
        <v>0</v>
      </c>
      <c r="K30" s="134">
        <f>Admin_CC!K27</f>
        <v>0</v>
      </c>
      <c r="L30" s="134">
        <f>Admin_CC!L27</f>
        <v>0</v>
      </c>
      <c r="M30" s="134">
        <f>Admin_CC!M27</f>
        <v>0</v>
      </c>
      <c r="N30" s="134">
        <f>Admin_CC!N27</f>
        <v>0</v>
      </c>
      <c r="O30" s="134">
        <f>Admin_CC!O27</f>
        <v>0</v>
      </c>
      <c r="P30" s="134">
        <f>Admin_CC!P27</f>
        <v>0</v>
      </c>
      <c r="Q30" s="134">
        <f>Admin_CC!Q27</f>
        <v>0</v>
      </c>
      <c r="R30" s="105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73">
        <f t="shared" si="19"/>
        <v>0</v>
      </c>
      <c r="AX30" s="4">
        <f t="shared" si="20"/>
        <v>0</v>
      </c>
      <c r="AY30" s="4">
        <f t="shared" si="20"/>
        <v>0</v>
      </c>
      <c r="AZ30" s="4">
        <f t="shared" si="20"/>
        <v>0</v>
      </c>
      <c r="BA30" s="4">
        <f t="shared" si="20"/>
        <v>0</v>
      </c>
      <c r="BB30" s="4">
        <f t="shared" si="20"/>
        <v>0</v>
      </c>
      <c r="BC30" s="4">
        <f t="shared" si="20"/>
        <v>0</v>
      </c>
      <c r="BD30" s="4">
        <f t="shared" si="20"/>
        <v>0</v>
      </c>
      <c r="BE30" s="4">
        <f t="shared" si="20"/>
        <v>0</v>
      </c>
      <c r="BF30" s="4">
        <f t="shared" si="20"/>
        <v>0</v>
      </c>
      <c r="BG30" s="4">
        <f t="shared" si="20"/>
        <v>0</v>
      </c>
      <c r="BH30" s="4">
        <f t="shared" si="20"/>
        <v>0</v>
      </c>
      <c r="BI30" s="4">
        <f t="shared" si="20"/>
        <v>0</v>
      </c>
      <c r="BJ30" s="4">
        <f t="shared" si="20"/>
        <v>0</v>
      </c>
      <c r="BK30" s="4">
        <f t="shared" si="20"/>
        <v>0</v>
      </c>
      <c r="BL30" s="4">
        <f t="shared" si="20"/>
        <v>0</v>
      </c>
      <c r="BM30" s="4">
        <f t="shared" si="20"/>
        <v>0</v>
      </c>
      <c r="BN30" s="4">
        <f t="shared" si="20"/>
        <v>0</v>
      </c>
      <c r="BO30" s="4"/>
      <c r="BP30" s="4">
        <f t="shared" si="21"/>
        <v>0</v>
      </c>
      <c r="BQ30" s="4">
        <f t="shared" si="18"/>
        <v>0</v>
      </c>
      <c r="BR30" s="4">
        <f t="shared" si="21"/>
        <v>0</v>
      </c>
      <c r="BS30" s="4">
        <f t="shared" si="21"/>
        <v>0</v>
      </c>
      <c r="BT30" s="4">
        <f t="shared" si="21"/>
        <v>0</v>
      </c>
      <c r="BU30" s="4">
        <f t="shared" si="21"/>
        <v>0</v>
      </c>
      <c r="BV30" s="4">
        <f t="shared" si="21"/>
        <v>0</v>
      </c>
      <c r="BW30" s="4"/>
      <c r="BX30" s="4">
        <f t="shared" si="21"/>
        <v>0</v>
      </c>
      <c r="BY30" s="4">
        <f t="shared" si="21"/>
        <v>0</v>
      </c>
      <c r="BZ30" s="32">
        <f t="shared" si="21"/>
        <v>0</v>
      </c>
      <c r="CA30" s="31">
        <f t="shared" si="21"/>
        <v>0</v>
      </c>
      <c r="CB30" s="4">
        <f t="shared" si="21"/>
        <v>0</v>
      </c>
      <c r="CC30" s="32">
        <f t="shared" si="21"/>
        <v>0</v>
      </c>
      <c r="CD30" s="341">
        <f t="shared" si="21"/>
        <v>0</v>
      </c>
    </row>
    <row r="31" spans="1:82" hidden="1" x14ac:dyDescent="0.3">
      <c r="A31" s="134">
        <f>Admin_CC!A28</f>
        <v>0</v>
      </c>
      <c r="B31" s="134">
        <f>Admin_CC!B28</f>
        <v>0</v>
      </c>
      <c r="C31" s="134">
        <f>Admin_CC!C28</f>
        <v>0</v>
      </c>
      <c r="D31" s="134">
        <f>Admin_CC!D28</f>
        <v>0</v>
      </c>
      <c r="E31" s="134">
        <f>Admin_CC!E28</f>
        <v>0</v>
      </c>
      <c r="F31" s="134">
        <f>Admin_CC!F28</f>
        <v>0</v>
      </c>
      <c r="G31" s="134">
        <f>Admin_CC!G28</f>
        <v>0</v>
      </c>
      <c r="H31" s="134">
        <f>Admin_CC!H28</f>
        <v>0</v>
      </c>
      <c r="I31" s="134">
        <f>Admin_CC!I28</f>
        <v>0</v>
      </c>
      <c r="J31" s="134">
        <f>Admin_CC!J28</f>
        <v>0</v>
      </c>
      <c r="K31" s="134">
        <f>Admin_CC!K28</f>
        <v>0</v>
      </c>
      <c r="L31" s="134">
        <f>Admin_CC!L28</f>
        <v>0</v>
      </c>
      <c r="M31" s="134">
        <f>Admin_CC!M28</f>
        <v>0</v>
      </c>
      <c r="N31" s="134">
        <f>Admin_CC!N28</f>
        <v>0</v>
      </c>
      <c r="O31" s="134">
        <f>Admin_CC!O28</f>
        <v>0</v>
      </c>
      <c r="P31" s="134">
        <f>Admin_CC!P28</f>
        <v>0</v>
      </c>
      <c r="Q31" s="134">
        <f>Admin_CC!Q28</f>
        <v>0</v>
      </c>
      <c r="R31" s="105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73">
        <f t="shared" si="19"/>
        <v>0</v>
      </c>
      <c r="AX31" s="4">
        <f t="shared" si="20"/>
        <v>0</v>
      </c>
      <c r="AY31" s="4">
        <f t="shared" si="20"/>
        <v>0</v>
      </c>
      <c r="AZ31" s="4">
        <f t="shared" si="20"/>
        <v>0</v>
      </c>
      <c r="BA31" s="4">
        <f t="shared" si="20"/>
        <v>0</v>
      </c>
      <c r="BB31" s="4">
        <f t="shared" si="20"/>
        <v>0</v>
      </c>
      <c r="BC31" s="4">
        <f t="shared" si="20"/>
        <v>0</v>
      </c>
      <c r="BD31" s="4">
        <f t="shared" si="20"/>
        <v>0</v>
      </c>
      <c r="BE31" s="4">
        <f t="shared" si="20"/>
        <v>0</v>
      </c>
      <c r="BF31" s="4">
        <f t="shared" si="20"/>
        <v>0</v>
      </c>
      <c r="BG31" s="4">
        <f t="shared" si="20"/>
        <v>0</v>
      </c>
      <c r="BH31" s="4">
        <f t="shared" si="20"/>
        <v>0</v>
      </c>
      <c r="BI31" s="4">
        <f t="shared" si="20"/>
        <v>0</v>
      </c>
      <c r="BJ31" s="4">
        <f t="shared" si="20"/>
        <v>0</v>
      </c>
      <c r="BK31" s="4">
        <f t="shared" si="20"/>
        <v>0</v>
      </c>
      <c r="BL31" s="4">
        <f t="shared" si="20"/>
        <v>0</v>
      </c>
      <c r="BM31" s="4">
        <f t="shared" si="20"/>
        <v>0</v>
      </c>
      <c r="BN31" s="4">
        <f t="shared" si="20"/>
        <v>0</v>
      </c>
      <c r="BO31" s="4"/>
      <c r="BP31" s="4">
        <f t="shared" si="21"/>
        <v>0</v>
      </c>
      <c r="BQ31" s="4">
        <f t="shared" si="18"/>
        <v>0</v>
      </c>
      <c r="BR31" s="4">
        <f t="shared" si="21"/>
        <v>0</v>
      </c>
      <c r="BS31" s="4">
        <f t="shared" si="21"/>
        <v>0</v>
      </c>
      <c r="BT31" s="4">
        <f t="shared" si="21"/>
        <v>0</v>
      </c>
      <c r="BU31" s="4">
        <f t="shared" si="21"/>
        <v>0</v>
      </c>
      <c r="BV31" s="4">
        <f t="shared" si="21"/>
        <v>0</v>
      </c>
      <c r="BW31" s="4"/>
      <c r="BX31" s="4">
        <f t="shared" si="21"/>
        <v>0</v>
      </c>
      <c r="BY31" s="4">
        <f t="shared" si="21"/>
        <v>0</v>
      </c>
      <c r="BZ31" s="32">
        <f t="shared" si="21"/>
        <v>0</v>
      </c>
      <c r="CA31" s="31">
        <f t="shared" si="21"/>
        <v>0</v>
      </c>
      <c r="CB31" s="4">
        <f t="shared" si="21"/>
        <v>0</v>
      </c>
      <c r="CC31" s="32">
        <f t="shared" si="21"/>
        <v>0</v>
      </c>
      <c r="CD31" s="341">
        <f t="shared" si="21"/>
        <v>0</v>
      </c>
    </row>
    <row r="32" spans="1:82" hidden="1" x14ac:dyDescent="0.3">
      <c r="A32" s="134">
        <f>Admin_CC!A29</f>
        <v>0</v>
      </c>
      <c r="B32" s="134">
        <f>Admin_CC!B29</f>
        <v>0</v>
      </c>
      <c r="C32" s="134">
        <f>Admin_CC!C29</f>
        <v>0</v>
      </c>
      <c r="D32" s="134">
        <f>Admin_CC!D29</f>
        <v>0</v>
      </c>
      <c r="E32" s="134">
        <f>Admin_CC!E29</f>
        <v>0</v>
      </c>
      <c r="F32" s="134">
        <f>Admin_CC!F29</f>
        <v>0</v>
      </c>
      <c r="G32" s="134">
        <f>Admin_CC!G29</f>
        <v>0</v>
      </c>
      <c r="H32" s="134">
        <f>Admin_CC!H29</f>
        <v>0</v>
      </c>
      <c r="I32" s="134">
        <f>Admin_CC!I29</f>
        <v>0</v>
      </c>
      <c r="J32" s="134">
        <f>Admin_CC!J29</f>
        <v>0</v>
      </c>
      <c r="K32" s="134">
        <f>Admin_CC!K29</f>
        <v>0</v>
      </c>
      <c r="L32" s="134">
        <f>Admin_CC!L29</f>
        <v>0</v>
      </c>
      <c r="M32" s="134">
        <f>Admin_CC!M29</f>
        <v>0</v>
      </c>
      <c r="N32" s="134">
        <f>Admin_CC!N29</f>
        <v>0</v>
      </c>
      <c r="O32" s="134">
        <f>Admin_CC!O29</f>
        <v>0</v>
      </c>
      <c r="P32" s="134">
        <f>Admin_CC!P29</f>
        <v>0</v>
      </c>
      <c r="Q32" s="134">
        <f>Admin_CC!Q29</f>
        <v>0</v>
      </c>
      <c r="R32" s="105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73">
        <f t="shared" si="19"/>
        <v>0</v>
      </c>
      <c r="AX32" s="4">
        <f t="shared" si="20"/>
        <v>0</v>
      </c>
      <c r="AY32" s="4">
        <f t="shared" si="20"/>
        <v>0</v>
      </c>
      <c r="AZ32" s="4">
        <f t="shared" si="20"/>
        <v>0</v>
      </c>
      <c r="BA32" s="4">
        <f t="shared" si="20"/>
        <v>0</v>
      </c>
      <c r="BB32" s="4">
        <f t="shared" si="20"/>
        <v>0</v>
      </c>
      <c r="BC32" s="4">
        <f t="shared" si="20"/>
        <v>0</v>
      </c>
      <c r="BD32" s="4">
        <f t="shared" si="20"/>
        <v>0</v>
      </c>
      <c r="BE32" s="4">
        <f t="shared" si="20"/>
        <v>0</v>
      </c>
      <c r="BF32" s="4">
        <f t="shared" si="20"/>
        <v>0</v>
      </c>
      <c r="BG32" s="4">
        <f t="shared" si="20"/>
        <v>0</v>
      </c>
      <c r="BH32" s="4">
        <f t="shared" si="20"/>
        <v>0</v>
      </c>
      <c r="BI32" s="4">
        <f t="shared" si="20"/>
        <v>0</v>
      </c>
      <c r="BJ32" s="4">
        <f t="shared" si="20"/>
        <v>0</v>
      </c>
      <c r="BK32" s="4">
        <f t="shared" si="20"/>
        <v>0</v>
      </c>
      <c r="BL32" s="4">
        <f t="shared" si="20"/>
        <v>0</v>
      </c>
      <c r="BM32" s="4">
        <f t="shared" si="20"/>
        <v>0</v>
      </c>
      <c r="BN32" s="4">
        <f t="shared" si="20"/>
        <v>0</v>
      </c>
      <c r="BO32" s="4"/>
      <c r="BP32" s="4">
        <f t="shared" si="21"/>
        <v>0</v>
      </c>
      <c r="BQ32" s="4">
        <f t="shared" si="18"/>
        <v>0</v>
      </c>
      <c r="BR32" s="4">
        <f t="shared" si="21"/>
        <v>0</v>
      </c>
      <c r="BS32" s="4">
        <f t="shared" si="21"/>
        <v>0</v>
      </c>
      <c r="BT32" s="4">
        <f t="shared" si="21"/>
        <v>0</v>
      </c>
      <c r="BU32" s="4">
        <f t="shared" si="21"/>
        <v>0</v>
      </c>
      <c r="BV32" s="4">
        <f t="shared" si="21"/>
        <v>0</v>
      </c>
      <c r="BW32" s="4"/>
      <c r="BX32" s="4">
        <f t="shared" si="21"/>
        <v>0</v>
      </c>
      <c r="BY32" s="4">
        <f t="shared" si="21"/>
        <v>0</v>
      </c>
      <c r="BZ32" s="32">
        <f t="shared" si="21"/>
        <v>0</v>
      </c>
      <c r="CA32" s="31">
        <f t="shared" si="21"/>
        <v>0</v>
      </c>
      <c r="CB32" s="4">
        <f t="shared" si="21"/>
        <v>0</v>
      </c>
      <c r="CC32" s="32">
        <f t="shared" si="21"/>
        <v>0</v>
      </c>
      <c r="CD32" s="341">
        <f t="shared" si="21"/>
        <v>0</v>
      </c>
    </row>
    <row r="33" spans="1:82" hidden="1" x14ac:dyDescent="0.3">
      <c r="A33" s="134">
        <f>Admin_CC!A30</f>
        <v>0</v>
      </c>
      <c r="B33" s="134">
        <f>Admin_CC!B30</f>
        <v>0</v>
      </c>
      <c r="C33" s="134">
        <f>Admin_CC!C30</f>
        <v>0</v>
      </c>
      <c r="D33" s="134">
        <f>Admin_CC!D30</f>
        <v>0</v>
      </c>
      <c r="E33" s="134">
        <f>Admin_CC!E30</f>
        <v>0</v>
      </c>
      <c r="F33" s="134">
        <f>Admin_CC!F30</f>
        <v>0</v>
      </c>
      <c r="G33" s="134">
        <f>Admin_CC!G30</f>
        <v>0</v>
      </c>
      <c r="H33" s="134">
        <f>Admin_CC!H30</f>
        <v>0</v>
      </c>
      <c r="I33" s="134">
        <f>Admin_CC!I30</f>
        <v>0</v>
      </c>
      <c r="J33" s="134">
        <f>Admin_CC!J30</f>
        <v>0</v>
      </c>
      <c r="K33" s="134">
        <f>Admin_CC!K30</f>
        <v>0</v>
      </c>
      <c r="L33" s="134">
        <f>Admin_CC!L30</f>
        <v>0</v>
      </c>
      <c r="M33" s="134">
        <f>Admin_CC!M30</f>
        <v>0</v>
      </c>
      <c r="N33" s="134">
        <f>Admin_CC!N30</f>
        <v>0</v>
      </c>
      <c r="O33" s="134">
        <f>Admin_CC!O30</f>
        <v>0</v>
      </c>
      <c r="P33" s="134">
        <f>Admin_CC!P30</f>
        <v>0</v>
      </c>
      <c r="Q33" s="134">
        <f>Admin_CC!Q30</f>
        <v>0</v>
      </c>
      <c r="R33" s="105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73">
        <f t="shared" si="19"/>
        <v>0</v>
      </c>
      <c r="AX33" s="4">
        <f t="shared" si="20"/>
        <v>0</v>
      </c>
      <c r="AY33" s="4">
        <f t="shared" si="20"/>
        <v>0</v>
      </c>
      <c r="AZ33" s="4">
        <f t="shared" si="20"/>
        <v>0</v>
      </c>
      <c r="BA33" s="4">
        <f t="shared" si="20"/>
        <v>0</v>
      </c>
      <c r="BB33" s="4">
        <f t="shared" si="20"/>
        <v>0</v>
      </c>
      <c r="BC33" s="4">
        <f t="shared" si="20"/>
        <v>0</v>
      </c>
      <c r="BD33" s="4">
        <f t="shared" si="20"/>
        <v>0</v>
      </c>
      <c r="BE33" s="4">
        <f t="shared" si="20"/>
        <v>0</v>
      </c>
      <c r="BF33" s="4">
        <f t="shared" si="20"/>
        <v>0</v>
      </c>
      <c r="BG33" s="4">
        <f t="shared" si="20"/>
        <v>0</v>
      </c>
      <c r="BH33" s="4">
        <f t="shared" si="20"/>
        <v>0</v>
      </c>
      <c r="BI33" s="4">
        <f t="shared" si="20"/>
        <v>0</v>
      </c>
      <c r="BJ33" s="4">
        <f t="shared" si="20"/>
        <v>0</v>
      </c>
      <c r="BK33" s="4">
        <f t="shared" si="20"/>
        <v>0</v>
      </c>
      <c r="BL33" s="4">
        <f t="shared" si="20"/>
        <v>0</v>
      </c>
      <c r="BM33" s="4">
        <f t="shared" si="20"/>
        <v>0</v>
      </c>
      <c r="BN33" s="4">
        <f t="shared" si="20"/>
        <v>0</v>
      </c>
      <c r="BO33" s="4"/>
      <c r="BP33" s="4">
        <f t="shared" si="21"/>
        <v>0</v>
      </c>
      <c r="BQ33" s="4">
        <f t="shared" si="18"/>
        <v>0</v>
      </c>
      <c r="BR33" s="4">
        <f t="shared" si="21"/>
        <v>0</v>
      </c>
      <c r="BS33" s="4">
        <f t="shared" si="21"/>
        <v>0</v>
      </c>
      <c r="BT33" s="4">
        <f t="shared" si="21"/>
        <v>0</v>
      </c>
      <c r="BU33" s="4">
        <f t="shared" si="21"/>
        <v>0</v>
      </c>
      <c r="BV33" s="4">
        <f t="shared" si="21"/>
        <v>0</v>
      </c>
      <c r="BW33" s="4"/>
      <c r="BX33" s="4">
        <f t="shared" si="21"/>
        <v>0</v>
      </c>
      <c r="BY33" s="4">
        <f t="shared" si="21"/>
        <v>0</v>
      </c>
      <c r="BZ33" s="32">
        <f t="shared" si="21"/>
        <v>0</v>
      </c>
      <c r="CA33" s="31">
        <f t="shared" si="21"/>
        <v>0</v>
      </c>
      <c r="CB33" s="4">
        <f t="shared" si="21"/>
        <v>0</v>
      </c>
      <c r="CC33" s="32">
        <f t="shared" si="21"/>
        <v>0</v>
      </c>
      <c r="CD33" s="341">
        <f t="shared" si="21"/>
        <v>0</v>
      </c>
    </row>
    <row r="34" spans="1:82" hidden="1" x14ac:dyDescent="0.3">
      <c r="A34" s="134">
        <f>Admin_CC!A31</f>
        <v>0</v>
      </c>
      <c r="B34" s="134">
        <f>Admin_CC!B31</f>
        <v>0</v>
      </c>
      <c r="C34" s="134">
        <f>Admin_CC!C31</f>
        <v>0</v>
      </c>
      <c r="D34" s="134">
        <f>Admin_CC!D31</f>
        <v>0</v>
      </c>
      <c r="E34" s="134">
        <f>Admin_CC!E31</f>
        <v>0</v>
      </c>
      <c r="F34" s="134">
        <f>Admin_CC!F31</f>
        <v>0</v>
      </c>
      <c r="G34" s="134">
        <f>Admin_CC!G31</f>
        <v>0</v>
      </c>
      <c r="H34" s="134">
        <f>Admin_CC!H31</f>
        <v>0</v>
      </c>
      <c r="I34" s="134">
        <f>Admin_CC!I31</f>
        <v>0</v>
      </c>
      <c r="J34" s="134">
        <f>Admin_CC!J31</f>
        <v>0</v>
      </c>
      <c r="K34" s="134">
        <f>Admin_CC!K31</f>
        <v>0</v>
      </c>
      <c r="L34" s="134">
        <f>Admin_CC!L31</f>
        <v>0</v>
      </c>
      <c r="M34" s="134">
        <f>Admin_CC!M31</f>
        <v>0</v>
      </c>
      <c r="N34" s="134">
        <f>Admin_CC!N31</f>
        <v>0</v>
      </c>
      <c r="O34" s="134">
        <f>Admin_CC!O31</f>
        <v>0</v>
      </c>
      <c r="P34" s="134">
        <f>Admin_CC!P31</f>
        <v>0</v>
      </c>
      <c r="Q34" s="134">
        <f>Admin_CC!Q31</f>
        <v>0</v>
      </c>
      <c r="R34" s="105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73">
        <f t="shared" si="19"/>
        <v>0</v>
      </c>
      <c r="AX34" s="4">
        <f t="shared" si="20"/>
        <v>0</v>
      </c>
      <c r="AY34" s="4">
        <f t="shared" si="20"/>
        <v>0</v>
      </c>
      <c r="AZ34" s="4">
        <f t="shared" si="20"/>
        <v>0</v>
      </c>
      <c r="BA34" s="4">
        <f t="shared" si="20"/>
        <v>0</v>
      </c>
      <c r="BB34" s="4">
        <f t="shared" si="20"/>
        <v>0</v>
      </c>
      <c r="BC34" s="4">
        <f t="shared" si="20"/>
        <v>0</v>
      </c>
      <c r="BD34" s="4">
        <f t="shared" si="20"/>
        <v>0</v>
      </c>
      <c r="BE34" s="4">
        <f t="shared" si="20"/>
        <v>0</v>
      </c>
      <c r="BF34" s="4">
        <f t="shared" si="20"/>
        <v>0</v>
      </c>
      <c r="BG34" s="4">
        <f t="shared" si="20"/>
        <v>0</v>
      </c>
      <c r="BH34" s="4">
        <f t="shared" si="20"/>
        <v>0</v>
      </c>
      <c r="BI34" s="4">
        <f t="shared" si="20"/>
        <v>0</v>
      </c>
      <c r="BJ34" s="4">
        <f t="shared" si="20"/>
        <v>0</v>
      </c>
      <c r="BK34" s="4">
        <f t="shared" si="20"/>
        <v>0</v>
      </c>
      <c r="BL34" s="4">
        <f t="shared" si="20"/>
        <v>0</v>
      </c>
      <c r="BM34" s="4">
        <f t="shared" si="20"/>
        <v>0</v>
      </c>
      <c r="BN34" s="4">
        <f t="shared" si="20"/>
        <v>0</v>
      </c>
      <c r="BO34" s="4"/>
      <c r="BP34" s="4">
        <f t="shared" si="21"/>
        <v>0</v>
      </c>
      <c r="BQ34" s="4">
        <f t="shared" si="18"/>
        <v>0</v>
      </c>
      <c r="BR34" s="4">
        <f t="shared" si="21"/>
        <v>0</v>
      </c>
      <c r="BS34" s="4">
        <f t="shared" si="21"/>
        <v>0</v>
      </c>
      <c r="BT34" s="4">
        <f t="shared" si="21"/>
        <v>0</v>
      </c>
      <c r="BU34" s="4">
        <f t="shared" si="21"/>
        <v>0</v>
      </c>
      <c r="BV34" s="4">
        <f t="shared" si="21"/>
        <v>0</v>
      </c>
      <c r="BW34" s="4"/>
      <c r="BX34" s="4">
        <f t="shared" si="21"/>
        <v>0</v>
      </c>
      <c r="BY34" s="4">
        <f t="shared" si="21"/>
        <v>0</v>
      </c>
      <c r="BZ34" s="32">
        <f t="shared" si="21"/>
        <v>0</v>
      </c>
      <c r="CA34" s="31">
        <f t="shared" si="21"/>
        <v>0</v>
      </c>
      <c r="CB34" s="4">
        <f t="shared" si="21"/>
        <v>0</v>
      </c>
      <c r="CC34" s="32">
        <f t="shared" si="21"/>
        <v>0</v>
      </c>
      <c r="CD34" s="341">
        <f t="shared" si="21"/>
        <v>0</v>
      </c>
    </row>
    <row r="35" spans="1:82" hidden="1" x14ac:dyDescent="0.3">
      <c r="A35" s="134">
        <f>Admin_CC!A32</f>
        <v>0</v>
      </c>
      <c r="B35" s="134">
        <f>Admin_CC!B32</f>
        <v>0</v>
      </c>
      <c r="C35" s="134">
        <f>Admin_CC!C32</f>
        <v>0</v>
      </c>
      <c r="D35" s="134">
        <f>Admin_CC!D32</f>
        <v>0</v>
      </c>
      <c r="E35" s="134">
        <f>Admin_CC!E32</f>
        <v>0</v>
      </c>
      <c r="F35" s="134">
        <f>Admin_CC!F32</f>
        <v>0</v>
      </c>
      <c r="G35" s="134">
        <f>Admin_CC!G32</f>
        <v>0</v>
      </c>
      <c r="H35" s="134">
        <f>Admin_CC!H32</f>
        <v>0</v>
      </c>
      <c r="I35" s="134">
        <f>Admin_CC!I32</f>
        <v>0</v>
      </c>
      <c r="J35" s="134">
        <f>Admin_CC!J32</f>
        <v>0</v>
      </c>
      <c r="K35" s="134">
        <f>Admin_CC!K32</f>
        <v>0</v>
      </c>
      <c r="L35" s="134">
        <f>Admin_CC!L32</f>
        <v>0</v>
      </c>
      <c r="M35" s="134">
        <f>Admin_CC!M32</f>
        <v>0</v>
      </c>
      <c r="N35" s="134">
        <f>Admin_CC!N32</f>
        <v>0</v>
      </c>
      <c r="O35" s="134">
        <f>Admin_CC!O32</f>
        <v>0</v>
      </c>
      <c r="P35" s="134">
        <f>Admin_CC!P32</f>
        <v>0</v>
      </c>
      <c r="Q35" s="134">
        <f>Admin_CC!Q32</f>
        <v>0</v>
      </c>
      <c r="R35" s="105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73">
        <f t="shared" si="19"/>
        <v>0</v>
      </c>
      <c r="AX35" s="4">
        <f t="shared" si="20"/>
        <v>0</v>
      </c>
      <c r="AY35" s="4">
        <f t="shared" si="20"/>
        <v>0</v>
      </c>
      <c r="AZ35" s="4">
        <f t="shared" si="20"/>
        <v>0</v>
      </c>
      <c r="BA35" s="4">
        <f t="shared" si="20"/>
        <v>0</v>
      </c>
      <c r="BB35" s="4">
        <f t="shared" si="20"/>
        <v>0</v>
      </c>
      <c r="BC35" s="4">
        <f t="shared" si="20"/>
        <v>0</v>
      </c>
      <c r="BD35" s="4">
        <f t="shared" si="20"/>
        <v>0</v>
      </c>
      <c r="BE35" s="4">
        <f t="shared" si="20"/>
        <v>0</v>
      </c>
      <c r="BF35" s="4">
        <f t="shared" si="20"/>
        <v>0</v>
      </c>
      <c r="BG35" s="4">
        <f t="shared" si="20"/>
        <v>0</v>
      </c>
      <c r="BH35" s="4">
        <f t="shared" si="20"/>
        <v>0</v>
      </c>
      <c r="BI35" s="4">
        <f t="shared" si="20"/>
        <v>0</v>
      </c>
      <c r="BJ35" s="4">
        <f t="shared" si="20"/>
        <v>0</v>
      </c>
      <c r="BK35" s="4">
        <f t="shared" si="20"/>
        <v>0</v>
      </c>
      <c r="BL35" s="4">
        <f t="shared" si="20"/>
        <v>0</v>
      </c>
      <c r="BM35" s="4">
        <f t="shared" si="20"/>
        <v>0</v>
      </c>
      <c r="BN35" s="4">
        <f t="shared" si="20"/>
        <v>0</v>
      </c>
      <c r="BO35" s="4"/>
      <c r="BP35" s="4">
        <f t="shared" si="21"/>
        <v>0</v>
      </c>
      <c r="BQ35" s="4">
        <f t="shared" si="18"/>
        <v>0</v>
      </c>
      <c r="BR35" s="4">
        <f t="shared" si="21"/>
        <v>0</v>
      </c>
      <c r="BS35" s="4">
        <f t="shared" si="21"/>
        <v>0</v>
      </c>
      <c r="BT35" s="4">
        <f t="shared" si="21"/>
        <v>0</v>
      </c>
      <c r="BU35" s="4">
        <f t="shared" si="21"/>
        <v>0</v>
      </c>
      <c r="BV35" s="4">
        <f t="shared" si="21"/>
        <v>0</v>
      </c>
      <c r="BW35" s="4"/>
      <c r="BX35" s="4">
        <f t="shared" si="21"/>
        <v>0</v>
      </c>
      <c r="BY35" s="4">
        <f t="shared" si="21"/>
        <v>0</v>
      </c>
      <c r="BZ35" s="32">
        <f t="shared" si="21"/>
        <v>0</v>
      </c>
      <c r="CA35" s="31">
        <f t="shared" si="21"/>
        <v>0</v>
      </c>
      <c r="CB35" s="4">
        <f t="shared" si="21"/>
        <v>0</v>
      </c>
      <c r="CC35" s="32">
        <f t="shared" si="21"/>
        <v>0</v>
      </c>
      <c r="CD35" s="341">
        <f t="shared" si="21"/>
        <v>0</v>
      </c>
    </row>
    <row r="36" spans="1:82" hidden="1" x14ac:dyDescent="0.3">
      <c r="A36" s="134">
        <f>Admin_CC!A33</f>
        <v>0</v>
      </c>
      <c r="B36" s="134">
        <f>Admin_CC!B33</f>
        <v>0</v>
      </c>
      <c r="C36" s="134">
        <f>Admin_CC!C33</f>
        <v>0</v>
      </c>
      <c r="D36" s="134">
        <f>Admin_CC!D33</f>
        <v>0</v>
      </c>
      <c r="E36" s="134">
        <f>Admin_CC!E33</f>
        <v>0</v>
      </c>
      <c r="F36" s="134">
        <f>Admin_CC!F33</f>
        <v>0</v>
      </c>
      <c r="G36" s="134">
        <f>Admin_CC!G33</f>
        <v>0</v>
      </c>
      <c r="H36" s="134">
        <f>Admin_CC!H33</f>
        <v>0</v>
      </c>
      <c r="I36" s="134">
        <f>Admin_CC!I33</f>
        <v>0</v>
      </c>
      <c r="J36" s="134">
        <f>Admin_CC!J33</f>
        <v>0</v>
      </c>
      <c r="K36" s="134">
        <f>Admin_CC!K33</f>
        <v>0</v>
      </c>
      <c r="L36" s="134">
        <f>Admin_CC!L33</f>
        <v>0</v>
      </c>
      <c r="M36" s="134">
        <f>Admin_CC!M33</f>
        <v>0</v>
      </c>
      <c r="N36" s="134">
        <f>Admin_CC!N33</f>
        <v>0</v>
      </c>
      <c r="O36" s="134">
        <f>Admin_CC!O33</f>
        <v>0</v>
      </c>
      <c r="P36" s="134">
        <f>Admin_CC!P33</f>
        <v>0</v>
      </c>
      <c r="Q36" s="134">
        <f>Admin_CC!Q33</f>
        <v>0</v>
      </c>
      <c r="R36" s="105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73">
        <f t="shared" si="19"/>
        <v>0</v>
      </c>
      <c r="AX36" s="4">
        <f t="shared" si="20"/>
        <v>0</v>
      </c>
      <c r="AY36" s="4">
        <f t="shared" si="20"/>
        <v>0</v>
      </c>
      <c r="AZ36" s="4">
        <f t="shared" si="20"/>
        <v>0</v>
      </c>
      <c r="BA36" s="4">
        <f t="shared" si="20"/>
        <v>0</v>
      </c>
      <c r="BB36" s="4">
        <f t="shared" si="20"/>
        <v>0</v>
      </c>
      <c r="BC36" s="4">
        <f t="shared" si="20"/>
        <v>0</v>
      </c>
      <c r="BD36" s="4">
        <f t="shared" si="20"/>
        <v>0</v>
      </c>
      <c r="BE36" s="4">
        <f t="shared" si="20"/>
        <v>0</v>
      </c>
      <c r="BF36" s="4">
        <f t="shared" si="20"/>
        <v>0</v>
      </c>
      <c r="BG36" s="4">
        <f t="shared" si="20"/>
        <v>0</v>
      </c>
      <c r="BH36" s="4">
        <f t="shared" si="20"/>
        <v>0</v>
      </c>
      <c r="BI36" s="4">
        <f t="shared" si="20"/>
        <v>0</v>
      </c>
      <c r="BJ36" s="4">
        <f t="shared" si="20"/>
        <v>0</v>
      </c>
      <c r="BK36" s="4">
        <f t="shared" si="20"/>
        <v>0</v>
      </c>
      <c r="BL36" s="4">
        <f t="shared" si="20"/>
        <v>0</v>
      </c>
      <c r="BM36" s="4">
        <f t="shared" si="20"/>
        <v>0</v>
      </c>
      <c r="BN36" s="4">
        <f t="shared" si="20"/>
        <v>0</v>
      </c>
      <c r="BO36" s="4"/>
      <c r="BP36" s="4">
        <f t="shared" si="21"/>
        <v>0</v>
      </c>
      <c r="BQ36" s="4">
        <f t="shared" si="18"/>
        <v>0</v>
      </c>
      <c r="BR36" s="4">
        <f t="shared" si="21"/>
        <v>0</v>
      </c>
      <c r="BS36" s="4">
        <f t="shared" si="21"/>
        <v>0</v>
      </c>
      <c r="BT36" s="4">
        <f t="shared" si="21"/>
        <v>0</v>
      </c>
      <c r="BU36" s="4">
        <f t="shared" si="21"/>
        <v>0</v>
      </c>
      <c r="BV36" s="4">
        <f t="shared" si="21"/>
        <v>0</v>
      </c>
      <c r="BW36" s="4"/>
      <c r="BX36" s="4">
        <f t="shared" si="21"/>
        <v>0</v>
      </c>
      <c r="BY36" s="4">
        <f t="shared" si="21"/>
        <v>0</v>
      </c>
      <c r="BZ36" s="32">
        <f t="shared" si="21"/>
        <v>0</v>
      </c>
      <c r="CA36" s="31">
        <f t="shared" si="21"/>
        <v>0</v>
      </c>
      <c r="CB36" s="4">
        <f t="shared" si="21"/>
        <v>0</v>
      </c>
      <c r="CC36" s="32">
        <f t="shared" si="21"/>
        <v>0</v>
      </c>
      <c r="CD36" s="341">
        <f t="shared" si="21"/>
        <v>0</v>
      </c>
    </row>
    <row r="37" spans="1:82" hidden="1" x14ac:dyDescent="0.3">
      <c r="A37" s="134">
        <f>Admin_CC!A34</f>
        <v>0</v>
      </c>
      <c r="B37" s="134">
        <f>Admin_CC!B34</f>
        <v>0</v>
      </c>
      <c r="C37" s="134">
        <f>Admin_CC!C34</f>
        <v>0</v>
      </c>
      <c r="D37" s="134">
        <f>Admin_CC!D34</f>
        <v>0</v>
      </c>
      <c r="E37" s="134">
        <f>Admin_CC!E34</f>
        <v>0</v>
      </c>
      <c r="F37" s="134">
        <f>Admin_CC!F34</f>
        <v>0</v>
      </c>
      <c r="G37" s="134">
        <f>Admin_CC!G34</f>
        <v>0</v>
      </c>
      <c r="H37" s="134">
        <f>Admin_CC!H34</f>
        <v>0</v>
      </c>
      <c r="I37" s="134">
        <f>Admin_CC!I34</f>
        <v>0</v>
      </c>
      <c r="J37" s="134">
        <f>Admin_CC!J34</f>
        <v>0</v>
      </c>
      <c r="K37" s="134">
        <f>Admin_CC!K34</f>
        <v>0</v>
      </c>
      <c r="L37" s="134">
        <f>Admin_CC!L34</f>
        <v>0</v>
      </c>
      <c r="M37" s="134">
        <f>Admin_CC!M34</f>
        <v>0</v>
      </c>
      <c r="N37" s="134">
        <f>Admin_CC!N34</f>
        <v>0</v>
      </c>
      <c r="O37" s="134">
        <f>Admin_CC!O34</f>
        <v>0</v>
      </c>
      <c r="P37" s="134">
        <f>Admin_CC!P34</f>
        <v>0</v>
      </c>
      <c r="Q37" s="134">
        <f>Admin_CC!Q34</f>
        <v>0</v>
      </c>
      <c r="R37" s="105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73">
        <f t="shared" si="19"/>
        <v>0</v>
      </c>
      <c r="AX37" s="4">
        <f t="shared" si="20"/>
        <v>0</v>
      </c>
      <c r="AY37" s="4">
        <f t="shared" si="20"/>
        <v>0</v>
      </c>
      <c r="AZ37" s="4">
        <f t="shared" si="20"/>
        <v>0</v>
      </c>
      <c r="BA37" s="4">
        <f t="shared" si="20"/>
        <v>0</v>
      </c>
      <c r="BB37" s="4">
        <f t="shared" si="20"/>
        <v>0</v>
      </c>
      <c r="BC37" s="4">
        <f t="shared" si="20"/>
        <v>0</v>
      </c>
      <c r="BD37" s="4">
        <f t="shared" si="20"/>
        <v>0</v>
      </c>
      <c r="BE37" s="4">
        <f t="shared" si="20"/>
        <v>0</v>
      </c>
      <c r="BF37" s="4">
        <f t="shared" si="20"/>
        <v>0</v>
      </c>
      <c r="BG37" s="4">
        <f t="shared" si="20"/>
        <v>0</v>
      </c>
      <c r="BH37" s="4">
        <f t="shared" si="20"/>
        <v>0</v>
      </c>
      <c r="BI37" s="4">
        <f t="shared" si="20"/>
        <v>0</v>
      </c>
      <c r="BJ37" s="4">
        <f t="shared" si="20"/>
        <v>0</v>
      </c>
      <c r="BK37" s="4">
        <f t="shared" si="20"/>
        <v>0</v>
      </c>
      <c r="BL37" s="4">
        <f t="shared" si="20"/>
        <v>0</v>
      </c>
      <c r="BM37" s="4">
        <f t="shared" si="20"/>
        <v>0</v>
      </c>
      <c r="BN37" s="4">
        <f t="shared" si="20"/>
        <v>0</v>
      </c>
      <c r="BO37" s="4"/>
      <c r="BP37" s="4">
        <f t="shared" si="21"/>
        <v>0</v>
      </c>
      <c r="BQ37" s="4">
        <f t="shared" si="18"/>
        <v>0</v>
      </c>
      <c r="BR37" s="4">
        <f t="shared" si="21"/>
        <v>0</v>
      </c>
      <c r="BS37" s="4">
        <f t="shared" si="21"/>
        <v>0</v>
      </c>
      <c r="BT37" s="4">
        <f t="shared" si="21"/>
        <v>0</v>
      </c>
      <c r="BU37" s="4">
        <f t="shared" si="21"/>
        <v>0</v>
      </c>
      <c r="BV37" s="4">
        <f t="shared" si="21"/>
        <v>0</v>
      </c>
      <c r="BW37" s="4"/>
      <c r="BX37" s="4">
        <f t="shared" si="21"/>
        <v>0</v>
      </c>
      <c r="BY37" s="4">
        <f t="shared" si="21"/>
        <v>0</v>
      </c>
      <c r="BZ37" s="32">
        <f t="shared" si="21"/>
        <v>0</v>
      </c>
      <c r="CA37" s="31">
        <f t="shared" si="21"/>
        <v>0</v>
      </c>
      <c r="CB37" s="4">
        <f t="shared" si="21"/>
        <v>0</v>
      </c>
      <c r="CC37" s="32">
        <f t="shared" si="21"/>
        <v>0</v>
      </c>
      <c r="CD37" s="341">
        <f t="shared" si="21"/>
        <v>0</v>
      </c>
    </row>
    <row r="38" spans="1:82" hidden="1" x14ac:dyDescent="0.3">
      <c r="A38" s="134">
        <f>Admin_CC!A35</f>
        <v>0</v>
      </c>
      <c r="B38" s="134">
        <f>Admin_CC!B35</f>
        <v>0</v>
      </c>
      <c r="C38" s="134">
        <f>Admin_CC!C35</f>
        <v>0</v>
      </c>
      <c r="D38" s="134">
        <f>Admin_CC!D35</f>
        <v>0</v>
      </c>
      <c r="E38" s="134">
        <f>Admin_CC!E35</f>
        <v>0</v>
      </c>
      <c r="F38" s="134">
        <f>Admin_CC!F35</f>
        <v>0</v>
      </c>
      <c r="G38" s="134">
        <f>Admin_CC!G35</f>
        <v>0</v>
      </c>
      <c r="H38" s="134">
        <f>Admin_CC!H35</f>
        <v>0</v>
      </c>
      <c r="I38" s="134">
        <f>Admin_CC!I35</f>
        <v>0</v>
      </c>
      <c r="J38" s="134">
        <f>Admin_CC!J35</f>
        <v>0</v>
      </c>
      <c r="K38" s="134">
        <f>Admin_CC!K35</f>
        <v>0</v>
      </c>
      <c r="L38" s="134">
        <f>Admin_CC!L35</f>
        <v>0</v>
      </c>
      <c r="M38" s="134">
        <f>Admin_CC!M35</f>
        <v>0</v>
      </c>
      <c r="N38" s="134">
        <f>Admin_CC!N35</f>
        <v>0</v>
      </c>
      <c r="O38" s="134">
        <f>Admin_CC!O35</f>
        <v>0</v>
      </c>
      <c r="P38" s="134">
        <f>Admin_CC!P35</f>
        <v>0</v>
      </c>
      <c r="Q38" s="134">
        <f>Admin_CC!Q35</f>
        <v>0</v>
      </c>
      <c r="R38" s="105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73">
        <f t="shared" si="19"/>
        <v>0</v>
      </c>
      <c r="AX38" s="4">
        <f t="shared" si="20"/>
        <v>0</v>
      </c>
      <c r="AY38" s="4">
        <f t="shared" si="20"/>
        <v>0</v>
      </c>
      <c r="AZ38" s="4">
        <f t="shared" si="20"/>
        <v>0</v>
      </c>
      <c r="BA38" s="4">
        <f t="shared" si="20"/>
        <v>0</v>
      </c>
      <c r="BB38" s="4">
        <f t="shared" si="20"/>
        <v>0</v>
      </c>
      <c r="BC38" s="4">
        <f t="shared" si="20"/>
        <v>0</v>
      </c>
      <c r="BD38" s="4">
        <f t="shared" si="20"/>
        <v>0</v>
      </c>
      <c r="BE38" s="4">
        <f t="shared" si="20"/>
        <v>0</v>
      </c>
      <c r="BF38" s="4">
        <f t="shared" si="20"/>
        <v>0</v>
      </c>
      <c r="BG38" s="4">
        <f t="shared" si="20"/>
        <v>0</v>
      </c>
      <c r="BH38" s="4">
        <f t="shared" si="20"/>
        <v>0</v>
      </c>
      <c r="BI38" s="4">
        <f t="shared" si="20"/>
        <v>0</v>
      </c>
      <c r="BJ38" s="4">
        <f t="shared" si="20"/>
        <v>0</v>
      </c>
      <c r="BK38" s="4">
        <f t="shared" si="20"/>
        <v>0</v>
      </c>
      <c r="BL38" s="4">
        <f t="shared" si="20"/>
        <v>0</v>
      </c>
      <c r="BM38" s="4">
        <f t="shared" si="20"/>
        <v>0</v>
      </c>
      <c r="BN38" s="4">
        <f t="shared" si="20"/>
        <v>0</v>
      </c>
      <c r="BO38" s="4"/>
      <c r="BP38" s="4">
        <f t="shared" si="21"/>
        <v>0</v>
      </c>
      <c r="BQ38" s="4">
        <f t="shared" si="18"/>
        <v>0</v>
      </c>
      <c r="BR38" s="4">
        <f t="shared" si="21"/>
        <v>0</v>
      </c>
      <c r="BS38" s="4">
        <f t="shared" si="21"/>
        <v>0</v>
      </c>
      <c r="BT38" s="4">
        <f t="shared" si="21"/>
        <v>0</v>
      </c>
      <c r="BU38" s="4">
        <f t="shared" si="21"/>
        <v>0</v>
      </c>
      <c r="BV38" s="4">
        <f t="shared" si="21"/>
        <v>0</v>
      </c>
      <c r="BW38" s="4"/>
      <c r="BX38" s="4">
        <f t="shared" si="21"/>
        <v>0</v>
      </c>
      <c r="BY38" s="4">
        <f t="shared" si="21"/>
        <v>0</v>
      </c>
      <c r="BZ38" s="32">
        <f t="shared" si="21"/>
        <v>0</v>
      </c>
      <c r="CA38" s="31">
        <f t="shared" si="21"/>
        <v>0</v>
      </c>
      <c r="CB38" s="4">
        <f t="shared" si="21"/>
        <v>0</v>
      </c>
      <c r="CC38" s="32">
        <f t="shared" si="21"/>
        <v>0</v>
      </c>
      <c r="CD38" s="341">
        <f t="shared" si="21"/>
        <v>0</v>
      </c>
    </row>
    <row r="39" spans="1:82" hidden="1" x14ac:dyDescent="0.3">
      <c r="A39" s="134">
        <f>Admin_CC!A36</f>
        <v>0</v>
      </c>
      <c r="B39" s="134">
        <f>Admin_CC!B36</f>
        <v>0</v>
      </c>
      <c r="C39" s="134">
        <f>Admin_CC!C36</f>
        <v>0</v>
      </c>
      <c r="D39" s="134">
        <f>Admin_CC!D36</f>
        <v>0</v>
      </c>
      <c r="E39" s="134">
        <f>Admin_CC!E36</f>
        <v>0</v>
      </c>
      <c r="F39" s="134">
        <f>Admin_CC!F36</f>
        <v>0</v>
      </c>
      <c r="G39" s="134">
        <f>Admin_CC!G36</f>
        <v>0</v>
      </c>
      <c r="H39" s="134">
        <f>Admin_CC!H36</f>
        <v>0</v>
      </c>
      <c r="I39" s="134">
        <f>Admin_CC!I36</f>
        <v>0</v>
      </c>
      <c r="J39" s="134">
        <f>Admin_CC!J36</f>
        <v>0</v>
      </c>
      <c r="K39" s="134">
        <f>Admin_CC!K36</f>
        <v>0</v>
      </c>
      <c r="L39" s="134">
        <f>Admin_CC!L36</f>
        <v>0</v>
      </c>
      <c r="M39" s="134">
        <f>Admin_CC!M36</f>
        <v>0</v>
      </c>
      <c r="N39" s="134">
        <f>Admin_CC!N36</f>
        <v>0</v>
      </c>
      <c r="O39" s="134">
        <f>Admin_CC!O36</f>
        <v>0</v>
      </c>
      <c r="P39" s="134">
        <f>Admin_CC!P36</f>
        <v>0</v>
      </c>
      <c r="Q39" s="134">
        <f>Admin_CC!Q36</f>
        <v>0</v>
      </c>
      <c r="R39" s="105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73">
        <f t="shared" si="19"/>
        <v>0</v>
      </c>
      <c r="AX39" s="4">
        <f t="shared" si="20"/>
        <v>0</v>
      </c>
      <c r="AY39" s="4">
        <f t="shared" si="20"/>
        <v>0</v>
      </c>
      <c r="AZ39" s="4">
        <f t="shared" si="20"/>
        <v>0</v>
      </c>
      <c r="BA39" s="4">
        <f t="shared" si="20"/>
        <v>0</v>
      </c>
      <c r="BB39" s="4">
        <f t="shared" si="20"/>
        <v>0</v>
      </c>
      <c r="BC39" s="4">
        <f t="shared" si="20"/>
        <v>0</v>
      </c>
      <c r="BD39" s="4">
        <f t="shared" si="20"/>
        <v>0</v>
      </c>
      <c r="BE39" s="4">
        <f t="shared" si="20"/>
        <v>0</v>
      </c>
      <c r="BF39" s="4">
        <f t="shared" si="20"/>
        <v>0</v>
      </c>
      <c r="BG39" s="4">
        <f t="shared" si="20"/>
        <v>0</v>
      </c>
      <c r="BH39" s="4">
        <f t="shared" si="20"/>
        <v>0</v>
      </c>
      <c r="BI39" s="4">
        <f t="shared" si="20"/>
        <v>0</v>
      </c>
      <c r="BJ39" s="4">
        <f t="shared" si="20"/>
        <v>0</v>
      </c>
      <c r="BK39" s="4">
        <f t="shared" si="20"/>
        <v>0</v>
      </c>
      <c r="BL39" s="4">
        <f t="shared" si="20"/>
        <v>0</v>
      </c>
      <c r="BM39" s="4">
        <f t="shared" si="20"/>
        <v>0</v>
      </c>
      <c r="BN39" s="4">
        <f t="shared" si="20"/>
        <v>0</v>
      </c>
      <c r="BO39" s="4"/>
      <c r="BP39" s="4">
        <f t="shared" si="21"/>
        <v>0</v>
      </c>
      <c r="BQ39" s="4">
        <f t="shared" si="18"/>
        <v>0</v>
      </c>
      <c r="BR39" s="4">
        <f t="shared" si="21"/>
        <v>0</v>
      </c>
      <c r="BS39" s="4">
        <f t="shared" si="21"/>
        <v>0</v>
      </c>
      <c r="BT39" s="4">
        <f t="shared" si="21"/>
        <v>0</v>
      </c>
      <c r="BU39" s="4">
        <f t="shared" si="21"/>
        <v>0</v>
      </c>
      <c r="BV39" s="4">
        <f t="shared" si="21"/>
        <v>0</v>
      </c>
      <c r="BW39" s="4"/>
      <c r="BX39" s="4">
        <f t="shared" si="21"/>
        <v>0</v>
      </c>
      <c r="BY39" s="4">
        <f t="shared" si="21"/>
        <v>0</v>
      </c>
      <c r="BZ39" s="32">
        <f t="shared" si="21"/>
        <v>0</v>
      </c>
      <c r="CA39" s="31">
        <f t="shared" si="21"/>
        <v>0</v>
      </c>
      <c r="CB39" s="4">
        <f t="shared" si="21"/>
        <v>0</v>
      </c>
      <c r="CC39" s="32">
        <f t="shared" si="21"/>
        <v>0</v>
      </c>
      <c r="CD39" s="341">
        <f t="shared" si="21"/>
        <v>0</v>
      </c>
    </row>
    <row r="40" spans="1:82" hidden="1" x14ac:dyDescent="0.3">
      <c r="A40" s="134">
        <f>Admin_CC!A37</f>
        <v>0</v>
      </c>
      <c r="B40" s="134">
        <f>Admin_CC!B37</f>
        <v>0</v>
      </c>
      <c r="C40" s="134">
        <f>Admin_CC!C37</f>
        <v>0</v>
      </c>
      <c r="D40" s="134">
        <f>Admin_CC!D37</f>
        <v>0</v>
      </c>
      <c r="E40" s="134">
        <f>Admin_CC!E37</f>
        <v>0</v>
      </c>
      <c r="F40" s="134">
        <f>Admin_CC!F37</f>
        <v>0</v>
      </c>
      <c r="G40" s="134">
        <f>Admin_CC!G37</f>
        <v>0</v>
      </c>
      <c r="H40" s="134">
        <f>Admin_CC!H37</f>
        <v>0</v>
      </c>
      <c r="I40" s="134">
        <f>Admin_CC!I37</f>
        <v>0</v>
      </c>
      <c r="J40" s="134">
        <f>Admin_CC!J37</f>
        <v>0</v>
      </c>
      <c r="K40" s="134">
        <f>Admin_CC!K37</f>
        <v>0</v>
      </c>
      <c r="L40" s="134">
        <f>Admin_CC!L37</f>
        <v>0</v>
      </c>
      <c r="M40" s="134">
        <f>Admin_CC!M37</f>
        <v>0</v>
      </c>
      <c r="N40" s="134">
        <f>Admin_CC!N37</f>
        <v>0</v>
      </c>
      <c r="O40" s="134">
        <f>Admin_CC!O37</f>
        <v>0</v>
      </c>
      <c r="P40" s="134">
        <f>Admin_CC!P37</f>
        <v>0</v>
      </c>
      <c r="Q40" s="134">
        <f>Admin_CC!Q37</f>
        <v>0</v>
      </c>
      <c r="R40" s="105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73">
        <f t="shared" si="19"/>
        <v>0</v>
      </c>
      <c r="AX40" s="4">
        <f t="shared" si="20"/>
        <v>0</v>
      </c>
      <c r="AY40" s="4">
        <f t="shared" si="20"/>
        <v>0</v>
      </c>
      <c r="AZ40" s="4">
        <f t="shared" si="20"/>
        <v>0</v>
      </c>
      <c r="BA40" s="4">
        <f t="shared" si="20"/>
        <v>0</v>
      </c>
      <c r="BB40" s="4">
        <f t="shared" si="20"/>
        <v>0</v>
      </c>
      <c r="BC40" s="4">
        <f t="shared" si="20"/>
        <v>0</v>
      </c>
      <c r="BD40" s="4">
        <f t="shared" si="20"/>
        <v>0</v>
      </c>
      <c r="BE40" s="4">
        <f t="shared" si="20"/>
        <v>0</v>
      </c>
      <c r="BF40" s="4">
        <f t="shared" si="20"/>
        <v>0</v>
      </c>
      <c r="BG40" s="4">
        <f t="shared" si="20"/>
        <v>0</v>
      </c>
      <c r="BH40" s="4">
        <f t="shared" si="20"/>
        <v>0</v>
      </c>
      <c r="BI40" s="4">
        <f t="shared" si="20"/>
        <v>0</v>
      </c>
      <c r="BJ40" s="4">
        <f t="shared" si="20"/>
        <v>0</v>
      </c>
      <c r="BK40" s="4">
        <f t="shared" si="20"/>
        <v>0</v>
      </c>
      <c r="BL40" s="4">
        <f t="shared" si="20"/>
        <v>0</v>
      </c>
      <c r="BM40" s="4">
        <f t="shared" si="20"/>
        <v>0</v>
      </c>
      <c r="BN40" s="4">
        <f t="shared" si="20"/>
        <v>0</v>
      </c>
      <c r="BO40" s="4"/>
      <c r="BP40" s="4">
        <f t="shared" si="21"/>
        <v>0</v>
      </c>
      <c r="BQ40" s="4">
        <f t="shared" si="18"/>
        <v>0</v>
      </c>
      <c r="BR40" s="4">
        <f t="shared" si="21"/>
        <v>0</v>
      </c>
      <c r="BS40" s="4">
        <f t="shared" si="21"/>
        <v>0</v>
      </c>
      <c r="BT40" s="4">
        <f t="shared" si="21"/>
        <v>0</v>
      </c>
      <c r="BU40" s="4">
        <f t="shared" si="21"/>
        <v>0</v>
      </c>
      <c r="BV40" s="4">
        <f t="shared" si="21"/>
        <v>0</v>
      </c>
      <c r="BW40" s="4"/>
      <c r="BX40" s="4">
        <f t="shared" si="21"/>
        <v>0</v>
      </c>
      <c r="BY40" s="4">
        <f t="shared" si="21"/>
        <v>0</v>
      </c>
      <c r="BZ40" s="32">
        <f t="shared" si="21"/>
        <v>0</v>
      </c>
      <c r="CA40" s="31">
        <f t="shared" si="21"/>
        <v>0</v>
      </c>
      <c r="CB40" s="4">
        <f t="shared" si="21"/>
        <v>0</v>
      </c>
      <c r="CC40" s="32">
        <f t="shared" si="21"/>
        <v>0</v>
      </c>
      <c r="CD40" s="341">
        <f t="shared" si="21"/>
        <v>0</v>
      </c>
    </row>
    <row r="41" spans="1:82" hidden="1" x14ac:dyDescent="0.3">
      <c r="A41" s="134">
        <f>Admin_CC!A38</f>
        <v>0</v>
      </c>
      <c r="B41" s="134">
        <f>Admin_CC!B38</f>
        <v>0</v>
      </c>
      <c r="C41" s="134">
        <f>Admin_CC!C38</f>
        <v>0</v>
      </c>
      <c r="D41" s="134">
        <f>Admin_CC!D38</f>
        <v>0</v>
      </c>
      <c r="E41" s="134">
        <f>Admin_CC!E38</f>
        <v>0</v>
      </c>
      <c r="F41" s="134">
        <f>Admin_CC!F38</f>
        <v>0</v>
      </c>
      <c r="G41" s="134">
        <f>Admin_CC!G38</f>
        <v>0</v>
      </c>
      <c r="H41" s="134">
        <f>Admin_CC!H38</f>
        <v>0</v>
      </c>
      <c r="I41" s="134">
        <f>Admin_CC!I38</f>
        <v>0</v>
      </c>
      <c r="J41" s="134">
        <f>Admin_CC!J38</f>
        <v>0</v>
      </c>
      <c r="K41" s="134">
        <f>Admin_CC!K38</f>
        <v>0</v>
      </c>
      <c r="L41" s="134">
        <f>Admin_CC!L38</f>
        <v>0</v>
      </c>
      <c r="M41" s="134">
        <f>Admin_CC!M38</f>
        <v>0</v>
      </c>
      <c r="N41" s="134">
        <f>Admin_CC!N38</f>
        <v>0</v>
      </c>
      <c r="O41" s="134">
        <f>Admin_CC!O38</f>
        <v>0</v>
      </c>
      <c r="P41" s="134">
        <f>Admin_CC!P38</f>
        <v>0</v>
      </c>
      <c r="Q41" s="134">
        <f>Admin_CC!Q38</f>
        <v>0</v>
      </c>
      <c r="R41" s="105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73">
        <f t="shared" si="19"/>
        <v>0</v>
      </c>
      <c r="AX41" s="4">
        <f t="shared" si="20"/>
        <v>0</v>
      </c>
      <c r="AY41" s="4">
        <f t="shared" si="20"/>
        <v>0</v>
      </c>
      <c r="AZ41" s="4">
        <f t="shared" si="20"/>
        <v>0</v>
      </c>
      <c r="BA41" s="4">
        <f t="shared" si="20"/>
        <v>0</v>
      </c>
      <c r="BB41" s="4">
        <f t="shared" si="20"/>
        <v>0</v>
      </c>
      <c r="BC41" s="4">
        <f t="shared" si="20"/>
        <v>0</v>
      </c>
      <c r="BD41" s="4">
        <f t="shared" si="20"/>
        <v>0</v>
      </c>
      <c r="BE41" s="4">
        <f t="shared" si="20"/>
        <v>0</v>
      </c>
      <c r="BF41" s="4">
        <f t="shared" si="20"/>
        <v>0</v>
      </c>
      <c r="BG41" s="4">
        <f t="shared" si="20"/>
        <v>0</v>
      </c>
      <c r="BH41" s="4">
        <f t="shared" si="20"/>
        <v>0</v>
      </c>
      <c r="BI41" s="4">
        <f t="shared" si="20"/>
        <v>0</v>
      </c>
      <c r="BJ41" s="4">
        <f t="shared" si="20"/>
        <v>0</v>
      </c>
      <c r="BK41" s="4">
        <f t="shared" si="20"/>
        <v>0</v>
      </c>
      <c r="BL41" s="4">
        <f t="shared" si="20"/>
        <v>0</v>
      </c>
      <c r="BM41" s="4">
        <f t="shared" si="20"/>
        <v>0</v>
      </c>
      <c r="BN41" s="4">
        <f t="shared" si="20"/>
        <v>0</v>
      </c>
      <c r="BO41" s="4"/>
      <c r="BP41" s="4">
        <f t="shared" si="21"/>
        <v>0</v>
      </c>
      <c r="BQ41" s="4">
        <f t="shared" si="18"/>
        <v>0</v>
      </c>
      <c r="BR41" s="4">
        <f t="shared" si="21"/>
        <v>0</v>
      </c>
      <c r="BS41" s="4">
        <f t="shared" si="21"/>
        <v>0</v>
      </c>
      <c r="BT41" s="4">
        <f t="shared" si="21"/>
        <v>0</v>
      </c>
      <c r="BU41" s="4">
        <f t="shared" si="21"/>
        <v>0</v>
      </c>
      <c r="BV41" s="4">
        <f t="shared" si="21"/>
        <v>0</v>
      </c>
      <c r="BW41" s="4"/>
      <c r="BX41" s="4">
        <f t="shared" si="21"/>
        <v>0</v>
      </c>
      <c r="BY41" s="4">
        <f t="shared" si="21"/>
        <v>0</v>
      </c>
      <c r="BZ41" s="32">
        <f t="shared" si="21"/>
        <v>0</v>
      </c>
      <c r="CA41" s="31">
        <f t="shared" si="21"/>
        <v>0</v>
      </c>
      <c r="CB41" s="4">
        <f t="shared" si="21"/>
        <v>0</v>
      </c>
      <c r="CC41" s="32">
        <f t="shared" si="21"/>
        <v>0</v>
      </c>
      <c r="CD41" s="341">
        <f t="shared" si="21"/>
        <v>0</v>
      </c>
    </row>
    <row r="42" spans="1:82" hidden="1" x14ac:dyDescent="0.3">
      <c r="A42" s="134">
        <f>Admin_CC!A39</f>
        <v>0</v>
      </c>
      <c r="B42" s="134">
        <f>Admin_CC!B39</f>
        <v>0</v>
      </c>
      <c r="C42" s="134">
        <f>Admin_CC!C39</f>
        <v>0</v>
      </c>
      <c r="D42" s="134">
        <f>Admin_CC!D39</f>
        <v>0</v>
      </c>
      <c r="E42" s="134">
        <f>Admin_CC!E39</f>
        <v>0</v>
      </c>
      <c r="F42" s="134">
        <f>Admin_CC!F39</f>
        <v>0</v>
      </c>
      <c r="G42" s="134">
        <f>Admin_CC!G39</f>
        <v>0</v>
      </c>
      <c r="H42" s="134">
        <f>Admin_CC!H39</f>
        <v>0</v>
      </c>
      <c r="I42" s="134">
        <f>Admin_CC!I39</f>
        <v>0</v>
      </c>
      <c r="J42" s="134">
        <f>Admin_CC!J39</f>
        <v>0</v>
      </c>
      <c r="K42" s="134">
        <f>Admin_CC!K39</f>
        <v>0</v>
      </c>
      <c r="L42" s="134">
        <f>Admin_CC!L39</f>
        <v>0</v>
      </c>
      <c r="M42" s="134">
        <f>Admin_CC!M39</f>
        <v>0</v>
      </c>
      <c r="N42" s="134">
        <f>Admin_CC!N39</f>
        <v>0</v>
      </c>
      <c r="O42" s="134">
        <f>Admin_CC!O39</f>
        <v>0</v>
      </c>
      <c r="P42" s="134">
        <f>Admin_CC!P39</f>
        <v>0</v>
      </c>
      <c r="Q42" s="134">
        <f>Admin_CC!Q39</f>
        <v>0</v>
      </c>
      <c r="R42" s="105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73">
        <f t="shared" si="19"/>
        <v>0</v>
      </c>
      <c r="AX42" s="4">
        <f t="shared" si="20"/>
        <v>0</v>
      </c>
      <c r="AY42" s="4">
        <f t="shared" si="20"/>
        <v>0</v>
      </c>
      <c r="AZ42" s="4">
        <f t="shared" si="20"/>
        <v>0</v>
      </c>
      <c r="BA42" s="4">
        <f t="shared" si="20"/>
        <v>0</v>
      </c>
      <c r="BB42" s="4">
        <f t="shared" si="20"/>
        <v>0</v>
      </c>
      <c r="BC42" s="4">
        <f t="shared" si="20"/>
        <v>0</v>
      </c>
      <c r="BD42" s="4">
        <f t="shared" si="20"/>
        <v>0</v>
      </c>
      <c r="BE42" s="4">
        <f t="shared" si="20"/>
        <v>0</v>
      </c>
      <c r="BF42" s="4">
        <f t="shared" si="20"/>
        <v>0</v>
      </c>
      <c r="BG42" s="4">
        <f t="shared" si="20"/>
        <v>0</v>
      </c>
      <c r="BH42" s="4">
        <f t="shared" si="20"/>
        <v>0</v>
      </c>
      <c r="BI42" s="4">
        <f t="shared" si="20"/>
        <v>0</v>
      </c>
      <c r="BJ42" s="4">
        <f t="shared" si="20"/>
        <v>0</v>
      </c>
      <c r="BK42" s="4">
        <f t="shared" si="20"/>
        <v>0</v>
      </c>
      <c r="BL42" s="4">
        <f t="shared" si="20"/>
        <v>0</v>
      </c>
      <c r="BM42" s="4">
        <f t="shared" si="20"/>
        <v>0</v>
      </c>
      <c r="BN42" s="4">
        <f t="shared" si="20"/>
        <v>0</v>
      </c>
      <c r="BO42" s="4"/>
      <c r="BP42" s="4">
        <f t="shared" si="21"/>
        <v>0</v>
      </c>
      <c r="BQ42" s="4">
        <f t="shared" si="18"/>
        <v>0</v>
      </c>
      <c r="BR42" s="4">
        <f t="shared" si="21"/>
        <v>0</v>
      </c>
      <c r="BS42" s="4">
        <f t="shared" si="21"/>
        <v>0</v>
      </c>
      <c r="BT42" s="4">
        <f t="shared" si="21"/>
        <v>0</v>
      </c>
      <c r="BU42" s="4">
        <f t="shared" si="21"/>
        <v>0</v>
      </c>
      <c r="BV42" s="4">
        <f t="shared" si="21"/>
        <v>0</v>
      </c>
      <c r="BW42" s="4"/>
      <c r="BX42" s="4">
        <f t="shared" si="21"/>
        <v>0</v>
      </c>
      <c r="BY42" s="4">
        <f t="shared" si="21"/>
        <v>0</v>
      </c>
      <c r="BZ42" s="32">
        <f t="shared" si="21"/>
        <v>0</v>
      </c>
      <c r="CA42" s="31">
        <f t="shared" si="21"/>
        <v>0</v>
      </c>
      <c r="CB42" s="4">
        <f t="shared" si="21"/>
        <v>0</v>
      </c>
      <c r="CC42" s="32">
        <f t="shared" si="21"/>
        <v>0</v>
      </c>
      <c r="CD42" s="341">
        <f t="shared" si="21"/>
        <v>0</v>
      </c>
    </row>
    <row r="43" spans="1:82" hidden="1" x14ac:dyDescent="0.3">
      <c r="A43" s="134">
        <f>Admin_CC!A40</f>
        <v>0</v>
      </c>
      <c r="B43" s="134">
        <f>Admin_CC!B40</f>
        <v>0</v>
      </c>
      <c r="C43" s="134">
        <f>Admin_CC!C40</f>
        <v>0</v>
      </c>
      <c r="D43" s="134">
        <f>Admin_CC!D40</f>
        <v>0</v>
      </c>
      <c r="E43" s="134">
        <f>Admin_CC!E40</f>
        <v>0</v>
      </c>
      <c r="F43" s="134">
        <f>Admin_CC!F40</f>
        <v>0</v>
      </c>
      <c r="G43" s="134">
        <f>Admin_CC!G40</f>
        <v>0</v>
      </c>
      <c r="H43" s="134">
        <f>Admin_CC!H40</f>
        <v>0</v>
      </c>
      <c r="I43" s="134">
        <f>Admin_CC!I40</f>
        <v>0</v>
      </c>
      <c r="J43" s="134">
        <f>Admin_CC!J40</f>
        <v>0</v>
      </c>
      <c r="K43" s="134">
        <f>Admin_CC!K40</f>
        <v>0</v>
      </c>
      <c r="L43" s="134">
        <f>Admin_CC!L40</f>
        <v>0</v>
      </c>
      <c r="M43" s="134">
        <f>Admin_CC!M40</f>
        <v>0</v>
      </c>
      <c r="N43" s="134">
        <f>Admin_CC!N40</f>
        <v>0</v>
      </c>
      <c r="O43" s="134">
        <f>Admin_CC!O40</f>
        <v>0</v>
      </c>
      <c r="P43" s="134">
        <f>Admin_CC!P40</f>
        <v>0</v>
      </c>
      <c r="Q43" s="134">
        <f>Admin_CC!Q40</f>
        <v>0</v>
      </c>
      <c r="R43" s="105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73">
        <f t="shared" si="19"/>
        <v>0</v>
      </c>
      <c r="AX43" s="4">
        <f t="shared" ref="AX43:BM43" si="22">COUNTIF($R43:$AV43,AX$4)</f>
        <v>0</v>
      </c>
      <c r="AY43" s="4">
        <f t="shared" si="22"/>
        <v>0</v>
      </c>
      <c r="AZ43" s="4">
        <f t="shared" si="22"/>
        <v>0</v>
      </c>
      <c r="BA43" s="4">
        <f t="shared" si="22"/>
        <v>0</v>
      </c>
      <c r="BB43" s="4">
        <f t="shared" si="22"/>
        <v>0</v>
      </c>
      <c r="BC43" s="4">
        <f t="shared" si="22"/>
        <v>0</v>
      </c>
      <c r="BD43" s="4">
        <f t="shared" si="22"/>
        <v>0</v>
      </c>
      <c r="BE43" s="4">
        <f t="shared" si="22"/>
        <v>0</v>
      </c>
      <c r="BF43" s="4">
        <f t="shared" si="22"/>
        <v>0</v>
      </c>
      <c r="BG43" s="4">
        <f t="shared" si="22"/>
        <v>0</v>
      </c>
      <c r="BH43" s="4">
        <f t="shared" si="22"/>
        <v>0</v>
      </c>
      <c r="BI43" s="4">
        <f t="shared" si="22"/>
        <v>0</v>
      </c>
      <c r="BJ43" s="4">
        <f t="shared" si="22"/>
        <v>0</v>
      </c>
      <c r="BK43" s="4">
        <f t="shared" si="22"/>
        <v>0</v>
      </c>
      <c r="BL43" s="4">
        <f t="shared" si="22"/>
        <v>0</v>
      </c>
      <c r="BM43" s="4">
        <f t="shared" si="22"/>
        <v>0</v>
      </c>
      <c r="BN43" s="4">
        <f t="shared" ref="AX43:BN58" si="23">COUNTIF($R43:$AV43,BN$4)</f>
        <v>0</v>
      </c>
      <c r="BO43" s="4"/>
      <c r="BP43" s="4">
        <f t="shared" si="21"/>
        <v>0</v>
      </c>
      <c r="BQ43" s="4">
        <f t="shared" si="18"/>
        <v>0</v>
      </c>
      <c r="BR43" s="4">
        <f t="shared" si="21"/>
        <v>0</v>
      </c>
      <c r="BS43" s="4">
        <f t="shared" si="21"/>
        <v>0</v>
      </c>
      <c r="BT43" s="4">
        <f t="shared" si="21"/>
        <v>0</v>
      </c>
      <c r="BU43" s="4">
        <f t="shared" si="21"/>
        <v>0</v>
      </c>
      <c r="BV43" s="4">
        <f t="shared" si="21"/>
        <v>0</v>
      </c>
      <c r="BW43" s="4"/>
      <c r="BX43" s="4">
        <f t="shared" si="21"/>
        <v>0</v>
      </c>
      <c r="BY43" s="4">
        <f t="shared" si="21"/>
        <v>0</v>
      </c>
      <c r="BZ43" s="32">
        <f t="shared" si="21"/>
        <v>0</v>
      </c>
      <c r="CA43" s="31">
        <f t="shared" si="21"/>
        <v>0</v>
      </c>
      <c r="CB43" s="4">
        <f t="shared" si="21"/>
        <v>0</v>
      </c>
      <c r="CC43" s="32">
        <f t="shared" si="21"/>
        <v>0</v>
      </c>
      <c r="CD43" s="341">
        <f t="shared" si="21"/>
        <v>0</v>
      </c>
    </row>
    <row r="44" spans="1:82" hidden="1" x14ac:dyDescent="0.3">
      <c r="A44" s="134">
        <f>Admin_CC!A41</f>
        <v>0</v>
      </c>
      <c r="B44" s="134">
        <f>Admin_CC!B41</f>
        <v>0</v>
      </c>
      <c r="C44" s="134">
        <f>Admin_CC!C41</f>
        <v>0</v>
      </c>
      <c r="D44" s="134">
        <f>Admin_CC!D41</f>
        <v>0</v>
      </c>
      <c r="E44" s="134">
        <f>Admin_CC!E41</f>
        <v>0</v>
      </c>
      <c r="F44" s="134">
        <f>Admin_CC!F41</f>
        <v>0</v>
      </c>
      <c r="G44" s="134">
        <f>Admin_CC!G41</f>
        <v>0</v>
      </c>
      <c r="H44" s="134">
        <f>Admin_CC!H41</f>
        <v>0</v>
      </c>
      <c r="I44" s="134">
        <f>Admin_CC!I41</f>
        <v>0</v>
      </c>
      <c r="J44" s="134">
        <f>Admin_CC!J41</f>
        <v>0</v>
      </c>
      <c r="K44" s="134">
        <f>Admin_CC!K41</f>
        <v>0</v>
      </c>
      <c r="L44" s="134">
        <f>Admin_CC!L41</f>
        <v>0</v>
      </c>
      <c r="M44" s="134">
        <f>Admin_CC!M41</f>
        <v>0</v>
      </c>
      <c r="N44" s="134">
        <f>Admin_CC!N41</f>
        <v>0</v>
      </c>
      <c r="O44" s="134">
        <f>Admin_CC!O41</f>
        <v>0</v>
      </c>
      <c r="P44" s="134">
        <f>Admin_CC!P41</f>
        <v>0</v>
      </c>
      <c r="Q44" s="134">
        <f>Admin_CC!Q41</f>
        <v>0</v>
      </c>
      <c r="R44" s="105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73">
        <f t="shared" si="19"/>
        <v>0</v>
      </c>
      <c r="AX44" s="4">
        <f t="shared" si="23"/>
        <v>0</v>
      </c>
      <c r="AY44" s="4">
        <f t="shared" si="23"/>
        <v>0</v>
      </c>
      <c r="AZ44" s="4">
        <f t="shared" si="23"/>
        <v>0</v>
      </c>
      <c r="BA44" s="4">
        <f t="shared" si="23"/>
        <v>0</v>
      </c>
      <c r="BB44" s="4">
        <f t="shared" si="23"/>
        <v>0</v>
      </c>
      <c r="BC44" s="4">
        <f t="shared" si="23"/>
        <v>0</v>
      </c>
      <c r="BD44" s="4">
        <f t="shared" si="23"/>
        <v>0</v>
      </c>
      <c r="BE44" s="4">
        <f t="shared" si="23"/>
        <v>0</v>
      </c>
      <c r="BF44" s="4">
        <f t="shared" si="23"/>
        <v>0</v>
      </c>
      <c r="BG44" s="4">
        <f t="shared" si="23"/>
        <v>0</v>
      </c>
      <c r="BH44" s="4">
        <f t="shared" si="23"/>
        <v>0</v>
      </c>
      <c r="BI44" s="4">
        <f t="shared" si="23"/>
        <v>0</v>
      </c>
      <c r="BJ44" s="4">
        <f t="shared" si="23"/>
        <v>0</v>
      </c>
      <c r="BK44" s="4">
        <f t="shared" si="23"/>
        <v>0</v>
      </c>
      <c r="BL44" s="4">
        <f t="shared" si="23"/>
        <v>0</v>
      </c>
      <c r="BM44" s="4">
        <f t="shared" si="23"/>
        <v>0</v>
      </c>
      <c r="BN44" s="4">
        <f t="shared" si="23"/>
        <v>0</v>
      </c>
      <c r="BO44" s="4"/>
      <c r="BP44" s="4">
        <f t="shared" si="21"/>
        <v>0</v>
      </c>
      <c r="BQ44" s="4">
        <f t="shared" si="18"/>
        <v>0</v>
      </c>
      <c r="BR44" s="4">
        <f t="shared" si="21"/>
        <v>0</v>
      </c>
      <c r="BS44" s="4">
        <f t="shared" si="21"/>
        <v>0</v>
      </c>
      <c r="BT44" s="4">
        <f t="shared" si="21"/>
        <v>0</v>
      </c>
      <c r="BU44" s="4">
        <f t="shared" si="21"/>
        <v>0</v>
      </c>
      <c r="BV44" s="4">
        <f t="shared" si="21"/>
        <v>0</v>
      </c>
      <c r="BW44" s="4"/>
      <c r="BX44" s="4">
        <f t="shared" si="21"/>
        <v>0</v>
      </c>
      <c r="BY44" s="4">
        <f t="shared" si="21"/>
        <v>0</v>
      </c>
      <c r="BZ44" s="32">
        <f t="shared" si="21"/>
        <v>0</v>
      </c>
      <c r="CA44" s="31">
        <f t="shared" si="21"/>
        <v>0</v>
      </c>
      <c r="CB44" s="4">
        <f t="shared" si="21"/>
        <v>0</v>
      </c>
      <c r="CC44" s="32">
        <f t="shared" si="21"/>
        <v>0</v>
      </c>
      <c r="CD44" s="341">
        <f t="shared" si="21"/>
        <v>0</v>
      </c>
    </row>
    <row r="45" spans="1:82" hidden="1" x14ac:dyDescent="0.3">
      <c r="A45" s="134">
        <f>Admin_CC!A42</f>
        <v>0</v>
      </c>
      <c r="B45" s="134">
        <f>Admin_CC!B42</f>
        <v>0</v>
      </c>
      <c r="C45" s="134">
        <f>Admin_CC!C42</f>
        <v>0</v>
      </c>
      <c r="D45" s="134">
        <f>Admin_CC!D42</f>
        <v>0</v>
      </c>
      <c r="E45" s="134">
        <f>Admin_CC!E42</f>
        <v>0</v>
      </c>
      <c r="F45" s="134">
        <f>Admin_CC!F42</f>
        <v>0</v>
      </c>
      <c r="G45" s="134">
        <f>Admin_CC!G42</f>
        <v>0</v>
      </c>
      <c r="H45" s="134">
        <f>Admin_CC!H42</f>
        <v>0</v>
      </c>
      <c r="I45" s="134">
        <f>Admin_CC!I42</f>
        <v>0</v>
      </c>
      <c r="J45" s="134">
        <f>Admin_CC!J42</f>
        <v>0</v>
      </c>
      <c r="K45" s="134">
        <f>Admin_CC!K42</f>
        <v>0</v>
      </c>
      <c r="L45" s="134">
        <f>Admin_CC!L42</f>
        <v>0</v>
      </c>
      <c r="M45" s="134">
        <f>Admin_CC!M42</f>
        <v>0</v>
      </c>
      <c r="N45" s="134">
        <f>Admin_CC!N42</f>
        <v>0</v>
      </c>
      <c r="O45" s="134">
        <f>Admin_CC!O42</f>
        <v>0</v>
      </c>
      <c r="P45" s="134">
        <f>Admin_CC!P42</f>
        <v>0</v>
      </c>
      <c r="Q45" s="134">
        <f>Admin_CC!Q42</f>
        <v>0</v>
      </c>
      <c r="R45" s="105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73">
        <f t="shared" si="19"/>
        <v>0</v>
      </c>
      <c r="AX45" s="4">
        <f t="shared" si="23"/>
        <v>0</v>
      </c>
      <c r="AY45" s="4">
        <f t="shared" si="23"/>
        <v>0</v>
      </c>
      <c r="AZ45" s="4">
        <f t="shared" si="23"/>
        <v>0</v>
      </c>
      <c r="BA45" s="4">
        <f t="shared" si="23"/>
        <v>0</v>
      </c>
      <c r="BB45" s="4">
        <f t="shared" si="23"/>
        <v>0</v>
      </c>
      <c r="BC45" s="4">
        <f t="shared" si="23"/>
        <v>0</v>
      </c>
      <c r="BD45" s="4">
        <f t="shared" si="23"/>
        <v>0</v>
      </c>
      <c r="BE45" s="4">
        <f t="shared" si="23"/>
        <v>0</v>
      </c>
      <c r="BF45" s="4">
        <f t="shared" si="23"/>
        <v>0</v>
      </c>
      <c r="BG45" s="4">
        <f t="shared" si="23"/>
        <v>0</v>
      </c>
      <c r="BH45" s="4">
        <f t="shared" si="23"/>
        <v>0</v>
      </c>
      <c r="BI45" s="4">
        <f t="shared" si="23"/>
        <v>0</v>
      </c>
      <c r="BJ45" s="4">
        <f t="shared" si="23"/>
        <v>0</v>
      </c>
      <c r="BK45" s="4">
        <f t="shared" si="23"/>
        <v>0</v>
      </c>
      <c r="BL45" s="4">
        <f t="shared" si="23"/>
        <v>0</v>
      </c>
      <c r="BM45" s="4">
        <f t="shared" si="23"/>
        <v>0</v>
      </c>
      <c r="BN45" s="4">
        <f t="shared" si="23"/>
        <v>0</v>
      </c>
      <c r="BO45" s="4"/>
      <c r="BP45" s="4">
        <f t="shared" ref="BP45:CD62" si="24">COUNTIF($R45:$AV45,BP$4)</f>
        <v>0</v>
      </c>
      <c r="BQ45" s="4">
        <f t="shared" si="18"/>
        <v>0</v>
      </c>
      <c r="BR45" s="4">
        <f t="shared" si="24"/>
        <v>0</v>
      </c>
      <c r="BS45" s="4">
        <f t="shared" si="24"/>
        <v>0</v>
      </c>
      <c r="BT45" s="4">
        <f t="shared" si="24"/>
        <v>0</v>
      </c>
      <c r="BU45" s="4">
        <f t="shared" si="24"/>
        <v>0</v>
      </c>
      <c r="BV45" s="4">
        <f t="shared" si="24"/>
        <v>0</v>
      </c>
      <c r="BW45" s="4"/>
      <c r="BX45" s="4">
        <f t="shared" si="24"/>
        <v>0</v>
      </c>
      <c r="BY45" s="4">
        <f t="shared" si="24"/>
        <v>0</v>
      </c>
      <c r="BZ45" s="32">
        <f t="shared" si="24"/>
        <v>0</v>
      </c>
      <c r="CA45" s="31">
        <f t="shared" si="24"/>
        <v>0</v>
      </c>
      <c r="CB45" s="4">
        <f t="shared" si="24"/>
        <v>0</v>
      </c>
      <c r="CC45" s="32">
        <f t="shared" si="24"/>
        <v>0</v>
      </c>
      <c r="CD45" s="341">
        <f t="shared" si="24"/>
        <v>0</v>
      </c>
    </row>
    <row r="46" spans="1:82" hidden="1" x14ac:dyDescent="0.3">
      <c r="A46" s="134">
        <f>Admin_CC!A43</f>
        <v>0</v>
      </c>
      <c r="B46" s="134">
        <f>Admin_CC!B43</f>
        <v>0</v>
      </c>
      <c r="C46" s="134">
        <f>Admin_CC!C43</f>
        <v>0</v>
      </c>
      <c r="D46" s="134">
        <f>Admin_CC!D43</f>
        <v>0</v>
      </c>
      <c r="E46" s="134">
        <f>Admin_CC!E43</f>
        <v>0</v>
      </c>
      <c r="F46" s="134">
        <f>Admin_CC!F43</f>
        <v>0</v>
      </c>
      <c r="G46" s="134">
        <f>Admin_CC!G43</f>
        <v>0</v>
      </c>
      <c r="H46" s="134">
        <f>Admin_CC!H43</f>
        <v>0</v>
      </c>
      <c r="I46" s="134">
        <f>Admin_CC!I43</f>
        <v>0</v>
      </c>
      <c r="J46" s="134">
        <f>Admin_CC!J43</f>
        <v>0</v>
      </c>
      <c r="K46" s="134">
        <f>Admin_CC!K43</f>
        <v>0</v>
      </c>
      <c r="L46" s="134">
        <f>Admin_CC!L43</f>
        <v>0</v>
      </c>
      <c r="M46" s="134">
        <f>Admin_CC!M43</f>
        <v>0</v>
      </c>
      <c r="N46" s="134">
        <f>Admin_CC!N43</f>
        <v>0</v>
      </c>
      <c r="O46" s="134">
        <f>Admin_CC!O43</f>
        <v>0</v>
      </c>
      <c r="P46" s="134">
        <f>Admin_CC!P43</f>
        <v>0</v>
      </c>
      <c r="Q46" s="134">
        <f>Admin_CC!Q43</f>
        <v>0</v>
      </c>
      <c r="R46" s="105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73">
        <f t="shared" si="19"/>
        <v>0</v>
      </c>
      <c r="AX46" s="4">
        <f t="shared" si="23"/>
        <v>0</v>
      </c>
      <c r="AY46" s="4">
        <f t="shared" si="23"/>
        <v>0</v>
      </c>
      <c r="AZ46" s="4">
        <f t="shared" si="23"/>
        <v>0</v>
      </c>
      <c r="BA46" s="4">
        <f t="shared" si="23"/>
        <v>0</v>
      </c>
      <c r="BB46" s="4">
        <f t="shared" si="23"/>
        <v>0</v>
      </c>
      <c r="BC46" s="4">
        <f t="shared" si="23"/>
        <v>0</v>
      </c>
      <c r="BD46" s="4">
        <f t="shared" si="23"/>
        <v>0</v>
      </c>
      <c r="BE46" s="4">
        <f t="shared" si="23"/>
        <v>0</v>
      </c>
      <c r="BF46" s="4">
        <f t="shared" si="23"/>
        <v>0</v>
      </c>
      <c r="BG46" s="4">
        <f t="shared" si="23"/>
        <v>0</v>
      </c>
      <c r="BH46" s="4">
        <f t="shared" si="23"/>
        <v>0</v>
      </c>
      <c r="BI46" s="4">
        <f t="shared" si="23"/>
        <v>0</v>
      </c>
      <c r="BJ46" s="4">
        <f t="shared" si="23"/>
        <v>0</v>
      </c>
      <c r="BK46" s="4">
        <f t="shared" si="23"/>
        <v>0</v>
      </c>
      <c r="BL46" s="4">
        <f t="shared" si="23"/>
        <v>0</v>
      </c>
      <c r="BM46" s="4">
        <f t="shared" si="23"/>
        <v>0</v>
      </c>
      <c r="BN46" s="4">
        <f t="shared" si="23"/>
        <v>0</v>
      </c>
      <c r="BO46" s="4"/>
      <c r="BP46" s="4">
        <f t="shared" si="24"/>
        <v>0</v>
      </c>
      <c r="BQ46" s="4">
        <f t="shared" si="18"/>
        <v>0</v>
      </c>
      <c r="BR46" s="4">
        <f t="shared" si="24"/>
        <v>0</v>
      </c>
      <c r="BS46" s="4">
        <f t="shared" si="24"/>
        <v>0</v>
      </c>
      <c r="BT46" s="4">
        <f t="shared" si="24"/>
        <v>0</v>
      </c>
      <c r="BU46" s="4">
        <f t="shared" si="24"/>
        <v>0</v>
      </c>
      <c r="BV46" s="4">
        <f t="shared" si="24"/>
        <v>0</v>
      </c>
      <c r="BW46" s="4"/>
      <c r="BX46" s="4">
        <f t="shared" si="24"/>
        <v>0</v>
      </c>
      <c r="BY46" s="4">
        <f t="shared" si="24"/>
        <v>0</v>
      </c>
      <c r="BZ46" s="32">
        <f t="shared" si="24"/>
        <v>0</v>
      </c>
      <c r="CA46" s="31">
        <f t="shared" si="24"/>
        <v>0</v>
      </c>
      <c r="CB46" s="4">
        <f t="shared" si="24"/>
        <v>0</v>
      </c>
      <c r="CC46" s="32">
        <f t="shared" si="24"/>
        <v>0</v>
      </c>
      <c r="CD46" s="341">
        <f t="shared" si="24"/>
        <v>0</v>
      </c>
    </row>
    <row r="47" spans="1:82" hidden="1" x14ac:dyDescent="0.3">
      <c r="A47" s="134">
        <f>Admin_CC!A44</f>
        <v>0</v>
      </c>
      <c r="B47" s="134">
        <f>Admin_CC!B44</f>
        <v>0</v>
      </c>
      <c r="C47" s="134">
        <f>Admin_CC!C44</f>
        <v>0</v>
      </c>
      <c r="D47" s="134">
        <f>Admin_CC!D44</f>
        <v>0</v>
      </c>
      <c r="E47" s="134">
        <f>Admin_CC!E44</f>
        <v>0</v>
      </c>
      <c r="F47" s="134">
        <f>Admin_CC!F44</f>
        <v>0</v>
      </c>
      <c r="G47" s="134">
        <f>Admin_CC!G44</f>
        <v>0</v>
      </c>
      <c r="H47" s="134">
        <f>Admin_CC!H44</f>
        <v>0</v>
      </c>
      <c r="I47" s="134">
        <f>Admin_CC!I44</f>
        <v>0</v>
      </c>
      <c r="J47" s="134">
        <f>Admin_CC!J44</f>
        <v>0</v>
      </c>
      <c r="K47" s="134">
        <f>Admin_CC!K44</f>
        <v>0</v>
      </c>
      <c r="L47" s="134">
        <f>Admin_CC!L44</f>
        <v>0</v>
      </c>
      <c r="M47" s="134">
        <f>Admin_CC!M44</f>
        <v>0</v>
      </c>
      <c r="N47" s="134">
        <f>Admin_CC!N44</f>
        <v>0</v>
      </c>
      <c r="O47" s="134">
        <f>Admin_CC!O44</f>
        <v>0</v>
      </c>
      <c r="P47" s="134">
        <f>Admin_CC!P44</f>
        <v>0</v>
      </c>
      <c r="Q47" s="134">
        <f>Admin_CC!Q44</f>
        <v>0</v>
      </c>
      <c r="R47" s="105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73">
        <f t="shared" si="19"/>
        <v>0</v>
      </c>
      <c r="AX47" s="4">
        <f t="shared" si="23"/>
        <v>0</v>
      </c>
      <c r="AY47" s="4">
        <f t="shared" si="23"/>
        <v>0</v>
      </c>
      <c r="AZ47" s="4">
        <f t="shared" si="23"/>
        <v>0</v>
      </c>
      <c r="BA47" s="4">
        <f t="shared" si="23"/>
        <v>0</v>
      </c>
      <c r="BB47" s="4">
        <f t="shared" si="23"/>
        <v>0</v>
      </c>
      <c r="BC47" s="4">
        <f t="shared" si="23"/>
        <v>0</v>
      </c>
      <c r="BD47" s="4">
        <f t="shared" si="23"/>
        <v>0</v>
      </c>
      <c r="BE47" s="4">
        <f t="shared" si="23"/>
        <v>0</v>
      </c>
      <c r="BF47" s="4">
        <f t="shared" si="23"/>
        <v>0</v>
      </c>
      <c r="BG47" s="4">
        <f t="shared" si="23"/>
        <v>0</v>
      </c>
      <c r="BH47" s="4">
        <f t="shared" si="23"/>
        <v>0</v>
      </c>
      <c r="BI47" s="4">
        <f t="shared" si="23"/>
        <v>0</v>
      </c>
      <c r="BJ47" s="4">
        <f t="shared" si="23"/>
        <v>0</v>
      </c>
      <c r="BK47" s="4">
        <f t="shared" si="23"/>
        <v>0</v>
      </c>
      <c r="BL47" s="4">
        <f t="shared" si="23"/>
        <v>0</v>
      </c>
      <c r="BM47" s="4">
        <f t="shared" si="23"/>
        <v>0</v>
      </c>
      <c r="BN47" s="4">
        <f t="shared" si="23"/>
        <v>0</v>
      </c>
      <c r="BO47" s="4"/>
      <c r="BP47" s="4">
        <f t="shared" si="24"/>
        <v>0</v>
      </c>
      <c r="BQ47" s="4">
        <f t="shared" si="18"/>
        <v>0</v>
      </c>
      <c r="BR47" s="4">
        <f t="shared" si="24"/>
        <v>0</v>
      </c>
      <c r="BS47" s="4">
        <f t="shared" si="24"/>
        <v>0</v>
      </c>
      <c r="BT47" s="4">
        <f t="shared" si="24"/>
        <v>0</v>
      </c>
      <c r="BU47" s="4">
        <f t="shared" si="24"/>
        <v>0</v>
      </c>
      <c r="BV47" s="4">
        <f t="shared" si="24"/>
        <v>0</v>
      </c>
      <c r="BW47" s="4"/>
      <c r="BX47" s="4">
        <f t="shared" si="24"/>
        <v>0</v>
      </c>
      <c r="BY47" s="4">
        <f t="shared" si="24"/>
        <v>0</v>
      </c>
      <c r="BZ47" s="32">
        <f t="shared" si="24"/>
        <v>0</v>
      </c>
      <c r="CA47" s="31">
        <f t="shared" si="24"/>
        <v>0</v>
      </c>
      <c r="CB47" s="4">
        <f t="shared" si="24"/>
        <v>0</v>
      </c>
      <c r="CC47" s="32">
        <f t="shared" si="24"/>
        <v>0</v>
      </c>
      <c r="CD47" s="341">
        <f t="shared" si="24"/>
        <v>0</v>
      </c>
    </row>
    <row r="48" spans="1:82" hidden="1" x14ac:dyDescent="0.3">
      <c r="A48" s="134">
        <f>Admin_CC!A45</f>
        <v>0</v>
      </c>
      <c r="B48" s="134">
        <f>Admin_CC!B45</f>
        <v>0</v>
      </c>
      <c r="C48" s="134">
        <f>Admin_CC!C45</f>
        <v>0</v>
      </c>
      <c r="D48" s="134">
        <f>Admin_CC!D45</f>
        <v>0</v>
      </c>
      <c r="E48" s="134">
        <f>Admin_CC!E45</f>
        <v>0</v>
      </c>
      <c r="F48" s="134">
        <f>Admin_CC!F45</f>
        <v>0</v>
      </c>
      <c r="G48" s="134">
        <f>Admin_CC!G45</f>
        <v>0</v>
      </c>
      <c r="H48" s="134">
        <f>Admin_CC!H45</f>
        <v>0</v>
      </c>
      <c r="I48" s="134">
        <f>Admin_CC!I45</f>
        <v>0</v>
      </c>
      <c r="J48" s="134">
        <f>Admin_CC!J45</f>
        <v>0</v>
      </c>
      <c r="K48" s="134">
        <f>Admin_CC!K45</f>
        <v>0</v>
      </c>
      <c r="L48" s="134">
        <f>Admin_CC!L45</f>
        <v>0</v>
      </c>
      <c r="M48" s="134">
        <f>Admin_CC!M45</f>
        <v>0</v>
      </c>
      <c r="N48" s="134">
        <f>Admin_CC!N45</f>
        <v>0</v>
      </c>
      <c r="O48" s="134">
        <f>Admin_CC!O45</f>
        <v>0</v>
      </c>
      <c r="P48" s="134">
        <f>Admin_CC!P45</f>
        <v>0</v>
      </c>
      <c r="Q48" s="134">
        <f>Admin_CC!Q45</f>
        <v>0</v>
      </c>
      <c r="R48" s="105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73">
        <f t="shared" si="19"/>
        <v>0</v>
      </c>
      <c r="AX48" s="4">
        <f t="shared" si="23"/>
        <v>0</v>
      </c>
      <c r="AY48" s="4">
        <f t="shared" si="23"/>
        <v>0</v>
      </c>
      <c r="AZ48" s="4">
        <f t="shared" si="23"/>
        <v>0</v>
      </c>
      <c r="BA48" s="4">
        <f t="shared" si="23"/>
        <v>0</v>
      </c>
      <c r="BB48" s="4">
        <f t="shared" si="23"/>
        <v>0</v>
      </c>
      <c r="BC48" s="4">
        <f t="shared" si="23"/>
        <v>0</v>
      </c>
      <c r="BD48" s="4">
        <f t="shared" si="23"/>
        <v>0</v>
      </c>
      <c r="BE48" s="4">
        <f t="shared" si="23"/>
        <v>0</v>
      </c>
      <c r="BF48" s="4">
        <f t="shared" si="23"/>
        <v>0</v>
      </c>
      <c r="BG48" s="4">
        <f t="shared" si="23"/>
        <v>0</v>
      </c>
      <c r="BH48" s="4">
        <f t="shared" si="23"/>
        <v>0</v>
      </c>
      <c r="BI48" s="4">
        <f t="shared" si="23"/>
        <v>0</v>
      </c>
      <c r="BJ48" s="4">
        <f t="shared" si="23"/>
        <v>0</v>
      </c>
      <c r="BK48" s="4">
        <f t="shared" si="23"/>
        <v>0</v>
      </c>
      <c r="BL48" s="4">
        <f t="shared" si="23"/>
        <v>0</v>
      </c>
      <c r="BM48" s="4">
        <f t="shared" si="23"/>
        <v>0</v>
      </c>
      <c r="BN48" s="4">
        <f t="shared" si="23"/>
        <v>0</v>
      </c>
      <c r="BO48" s="4"/>
      <c r="BP48" s="4">
        <f t="shared" si="24"/>
        <v>0</v>
      </c>
      <c r="BQ48" s="4">
        <f t="shared" si="18"/>
        <v>0</v>
      </c>
      <c r="BR48" s="4">
        <f t="shared" si="24"/>
        <v>0</v>
      </c>
      <c r="BS48" s="4">
        <f t="shared" si="24"/>
        <v>0</v>
      </c>
      <c r="BT48" s="4">
        <f t="shared" si="24"/>
        <v>0</v>
      </c>
      <c r="BU48" s="4">
        <f t="shared" si="24"/>
        <v>0</v>
      </c>
      <c r="BV48" s="4">
        <f t="shared" si="24"/>
        <v>0</v>
      </c>
      <c r="BW48" s="4"/>
      <c r="BX48" s="4">
        <f t="shared" si="24"/>
        <v>0</v>
      </c>
      <c r="BY48" s="4">
        <f t="shared" si="24"/>
        <v>0</v>
      </c>
      <c r="BZ48" s="32">
        <f t="shared" si="24"/>
        <v>0</v>
      </c>
      <c r="CA48" s="31">
        <f t="shared" si="24"/>
        <v>0</v>
      </c>
      <c r="CB48" s="4">
        <f t="shared" si="24"/>
        <v>0</v>
      </c>
      <c r="CC48" s="32">
        <f t="shared" si="24"/>
        <v>0</v>
      </c>
      <c r="CD48" s="341">
        <f t="shared" si="24"/>
        <v>0</v>
      </c>
    </row>
    <row r="49" spans="1:82" hidden="1" x14ac:dyDescent="0.3">
      <c r="A49" s="134">
        <f>Admin_CC!A46</f>
        <v>0</v>
      </c>
      <c r="B49" s="134">
        <f>Admin_CC!B46</f>
        <v>0</v>
      </c>
      <c r="C49" s="134">
        <f>Admin_CC!C46</f>
        <v>0</v>
      </c>
      <c r="D49" s="134">
        <f>Admin_CC!D46</f>
        <v>0</v>
      </c>
      <c r="E49" s="134">
        <f>Admin_CC!E46</f>
        <v>0</v>
      </c>
      <c r="F49" s="134">
        <f>Admin_CC!F46</f>
        <v>0</v>
      </c>
      <c r="G49" s="134">
        <f>Admin_CC!G46</f>
        <v>0</v>
      </c>
      <c r="H49" s="134">
        <f>Admin_CC!H46</f>
        <v>0</v>
      </c>
      <c r="I49" s="134">
        <f>Admin_CC!I46</f>
        <v>0</v>
      </c>
      <c r="J49" s="134">
        <f>Admin_CC!J46</f>
        <v>0</v>
      </c>
      <c r="K49" s="134">
        <f>Admin_CC!K46</f>
        <v>0</v>
      </c>
      <c r="L49" s="134">
        <f>Admin_CC!L46</f>
        <v>0</v>
      </c>
      <c r="M49" s="134">
        <f>Admin_CC!M46</f>
        <v>0</v>
      </c>
      <c r="N49" s="134">
        <f>Admin_CC!N46</f>
        <v>0</v>
      </c>
      <c r="O49" s="134">
        <f>Admin_CC!O46</f>
        <v>0</v>
      </c>
      <c r="P49" s="134">
        <f>Admin_CC!P46</f>
        <v>0</v>
      </c>
      <c r="Q49" s="134">
        <f>Admin_CC!Q46</f>
        <v>0</v>
      </c>
      <c r="R49" s="105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73">
        <f t="shared" si="19"/>
        <v>0</v>
      </c>
      <c r="AX49" s="4">
        <f t="shared" si="23"/>
        <v>0</v>
      </c>
      <c r="AY49" s="4">
        <f t="shared" si="23"/>
        <v>0</v>
      </c>
      <c r="AZ49" s="4">
        <f t="shared" si="23"/>
        <v>0</v>
      </c>
      <c r="BA49" s="4">
        <f t="shared" si="23"/>
        <v>0</v>
      </c>
      <c r="BB49" s="4">
        <f t="shared" si="23"/>
        <v>0</v>
      </c>
      <c r="BC49" s="4">
        <f t="shared" si="23"/>
        <v>0</v>
      </c>
      <c r="BD49" s="4">
        <f t="shared" si="23"/>
        <v>0</v>
      </c>
      <c r="BE49" s="4">
        <f t="shared" si="23"/>
        <v>0</v>
      </c>
      <c r="BF49" s="4">
        <f t="shared" si="23"/>
        <v>0</v>
      </c>
      <c r="BG49" s="4">
        <f t="shared" si="23"/>
        <v>0</v>
      </c>
      <c r="BH49" s="4">
        <f t="shared" si="23"/>
        <v>0</v>
      </c>
      <c r="BI49" s="4">
        <f t="shared" si="23"/>
        <v>0</v>
      </c>
      <c r="BJ49" s="4">
        <f t="shared" si="23"/>
        <v>0</v>
      </c>
      <c r="BK49" s="4">
        <f t="shared" si="23"/>
        <v>0</v>
      </c>
      <c r="BL49" s="4">
        <f t="shared" si="23"/>
        <v>0</v>
      </c>
      <c r="BM49" s="4">
        <f t="shared" si="23"/>
        <v>0</v>
      </c>
      <c r="BN49" s="4">
        <f t="shared" si="23"/>
        <v>0</v>
      </c>
      <c r="BO49" s="4"/>
      <c r="BP49" s="4">
        <f t="shared" si="24"/>
        <v>0</v>
      </c>
      <c r="BQ49" s="4">
        <f t="shared" si="18"/>
        <v>0</v>
      </c>
      <c r="BR49" s="4">
        <f t="shared" si="24"/>
        <v>0</v>
      </c>
      <c r="BS49" s="4">
        <f t="shared" si="24"/>
        <v>0</v>
      </c>
      <c r="BT49" s="4">
        <f t="shared" si="24"/>
        <v>0</v>
      </c>
      <c r="BU49" s="4">
        <f t="shared" si="24"/>
        <v>0</v>
      </c>
      <c r="BV49" s="4">
        <f t="shared" si="24"/>
        <v>0</v>
      </c>
      <c r="BW49" s="4"/>
      <c r="BX49" s="4">
        <f t="shared" si="24"/>
        <v>0</v>
      </c>
      <c r="BY49" s="4">
        <f t="shared" si="24"/>
        <v>0</v>
      </c>
      <c r="BZ49" s="32">
        <f t="shared" si="24"/>
        <v>0</v>
      </c>
      <c r="CA49" s="31">
        <f t="shared" si="24"/>
        <v>0</v>
      </c>
      <c r="CB49" s="4">
        <f t="shared" si="24"/>
        <v>0</v>
      </c>
      <c r="CC49" s="32">
        <f t="shared" si="24"/>
        <v>0</v>
      </c>
      <c r="CD49" s="341">
        <f t="shared" si="24"/>
        <v>0</v>
      </c>
    </row>
    <row r="50" spans="1:82" hidden="1" x14ac:dyDescent="0.3">
      <c r="A50" s="134">
        <f>Admin_CC!A47</f>
        <v>0</v>
      </c>
      <c r="B50" s="134">
        <f>Admin_CC!B47</f>
        <v>0</v>
      </c>
      <c r="C50" s="134">
        <f>Admin_CC!C47</f>
        <v>0</v>
      </c>
      <c r="D50" s="134">
        <f>Admin_CC!D47</f>
        <v>0</v>
      </c>
      <c r="E50" s="134">
        <f>Admin_CC!E47</f>
        <v>0</v>
      </c>
      <c r="F50" s="134">
        <f>Admin_CC!F47</f>
        <v>0</v>
      </c>
      <c r="G50" s="134">
        <f>Admin_CC!G47</f>
        <v>0</v>
      </c>
      <c r="H50" s="134">
        <f>Admin_CC!H47</f>
        <v>0</v>
      </c>
      <c r="I50" s="134">
        <f>Admin_CC!I47</f>
        <v>0</v>
      </c>
      <c r="J50" s="134">
        <f>Admin_CC!J47</f>
        <v>0</v>
      </c>
      <c r="K50" s="134">
        <f>Admin_CC!K47</f>
        <v>0</v>
      </c>
      <c r="L50" s="134">
        <f>Admin_CC!L47</f>
        <v>0</v>
      </c>
      <c r="M50" s="134">
        <f>Admin_CC!M47</f>
        <v>0</v>
      </c>
      <c r="N50" s="134">
        <f>Admin_CC!N47</f>
        <v>0</v>
      </c>
      <c r="O50" s="134">
        <f>Admin_CC!O47</f>
        <v>0</v>
      </c>
      <c r="P50" s="134">
        <f>Admin_CC!P47</f>
        <v>0</v>
      </c>
      <c r="Q50" s="134">
        <f>Admin_CC!Q47</f>
        <v>0</v>
      </c>
      <c r="R50" s="105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73">
        <f t="shared" si="19"/>
        <v>0</v>
      </c>
      <c r="AX50" s="4">
        <f t="shared" si="23"/>
        <v>0</v>
      </c>
      <c r="AY50" s="4">
        <f t="shared" si="23"/>
        <v>0</v>
      </c>
      <c r="AZ50" s="4">
        <f t="shared" si="23"/>
        <v>0</v>
      </c>
      <c r="BA50" s="4">
        <f t="shared" si="23"/>
        <v>0</v>
      </c>
      <c r="BB50" s="4">
        <f t="shared" si="23"/>
        <v>0</v>
      </c>
      <c r="BC50" s="4">
        <f t="shared" si="23"/>
        <v>0</v>
      </c>
      <c r="BD50" s="4">
        <f t="shared" si="23"/>
        <v>0</v>
      </c>
      <c r="BE50" s="4">
        <f t="shared" si="23"/>
        <v>0</v>
      </c>
      <c r="BF50" s="4">
        <f t="shared" si="23"/>
        <v>0</v>
      </c>
      <c r="BG50" s="4">
        <f t="shared" si="23"/>
        <v>0</v>
      </c>
      <c r="BH50" s="4">
        <f t="shared" si="23"/>
        <v>0</v>
      </c>
      <c r="BI50" s="4">
        <f t="shared" si="23"/>
        <v>0</v>
      </c>
      <c r="BJ50" s="4">
        <f t="shared" si="23"/>
        <v>0</v>
      </c>
      <c r="BK50" s="4">
        <f t="shared" si="23"/>
        <v>0</v>
      </c>
      <c r="BL50" s="4">
        <f t="shared" si="23"/>
        <v>0</v>
      </c>
      <c r="BM50" s="4">
        <f t="shared" si="23"/>
        <v>0</v>
      </c>
      <c r="BN50" s="4">
        <f t="shared" si="23"/>
        <v>0</v>
      </c>
      <c r="BO50" s="4"/>
      <c r="BP50" s="4">
        <f t="shared" si="24"/>
        <v>0</v>
      </c>
      <c r="BQ50" s="4">
        <f t="shared" si="18"/>
        <v>0</v>
      </c>
      <c r="BR50" s="4">
        <f t="shared" si="24"/>
        <v>0</v>
      </c>
      <c r="BS50" s="4">
        <f t="shared" si="24"/>
        <v>0</v>
      </c>
      <c r="BT50" s="4">
        <f t="shared" si="24"/>
        <v>0</v>
      </c>
      <c r="BU50" s="4">
        <f t="shared" si="24"/>
        <v>0</v>
      </c>
      <c r="BV50" s="4">
        <f t="shared" si="24"/>
        <v>0</v>
      </c>
      <c r="BW50" s="4"/>
      <c r="BX50" s="4">
        <f t="shared" si="24"/>
        <v>0</v>
      </c>
      <c r="BY50" s="4">
        <f t="shared" si="24"/>
        <v>0</v>
      </c>
      <c r="BZ50" s="32">
        <f t="shared" si="24"/>
        <v>0</v>
      </c>
      <c r="CA50" s="31">
        <f t="shared" si="24"/>
        <v>0</v>
      </c>
      <c r="CB50" s="4">
        <f t="shared" si="24"/>
        <v>0</v>
      </c>
      <c r="CC50" s="32">
        <f t="shared" si="24"/>
        <v>0</v>
      </c>
      <c r="CD50" s="341">
        <f t="shared" si="24"/>
        <v>0</v>
      </c>
    </row>
    <row r="51" spans="1:82" hidden="1" x14ac:dyDescent="0.3">
      <c r="A51" s="134">
        <f>Admin_CC!A48</f>
        <v>0</v>
      </c>
      <c r="B51" s="134">
        <f>Admin_CC!B48</f>
        <v>0</v>
      </c>
      <c r="C51" s="134">
        <f>Admin_CC!C48</f>
        <v>0</v>
      </c>
      <c r="D51" s="134">
        <f>Admin_CC!D48</f>
        <v>0</v>
      </c>
      <c r="E51" s="134">
        <f>Admin_CC!E48</f>
        <v>0</v>
      </c>
      <c r="F51" s="134">
        <f>Admin_CC!F48</f>
        <v>0</v>
      </c>
      <c r="G51" s="134">
        <f>Admin_CC!G48</f>
        <v>0</v>
      </c>
      <c r="H51" s="134">
        <f>Admin_CC!H48</f>
        <v>0</v>
      </c>
      <c r="I51" s="134">
        <f>Admin_CC!I48</f>
        <v>0</v>
      </c>
      <c r="J51" s="134">
        <f>Admin_CC!J48</f>
        <v>0</v>
      </c>
      <c r="K51" s="134">
        <f>Admin_CC!K48</f>
        <v>0</v>
      </c>
      <c r="L51" s="134">
        <f>Admin_CC!L48</f>
        <v>0</v>
      </c>
      <c r="M51" s="134">
        <f>Admin_CC!M48</f>
        <v>0</v>
      </c>
      <c r="N51" s="134">
        <f>Admin_CC!N48</f>
        <v>0</v>
      </c>
      <c r="O51" s="134">
        <f>Admin_CC!O48</f>
        <v>0</v>
      </c>
      <c r="P51" s="134">
        <f>Admin_CC!P48</f>
        <v>0</v>
      </c>
      <c r="Q51" s="134">
        <f>Admin_CC!Q48</f>
        <v>0</v>
      </c>
      <c r="R51" s="105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73">
        <f t="shared" si="19"/>
        <v>0</v>
      </c>
      <c r="AX51" s="4">
        <f t="shared" si="23"/>
        <v>0</v>
      </c>
      <c r="AY51" s="4">
        <f t="shared" si="23"/>
        <v>0</v>
      </c>
      <c r="AZ51" s="4">
        <f t="shared" si="23"/>
        <v>0</v>
      </c>
      <c r="BA51" s="4">
        <f t="shared" si="23"/>
        <v>0</v>
      </c>
      <c r="BB51" s="4">
        <f t="shared" si="23"/>
        <v>0</v>
      </c>
      <c r="BC51" s="4">
        <f t="shared" si="23"/>
        <v>0</v>
      </c>
      <c r="BD51" s="4">
        <f t="shared" si="23"/>
        <v>0</v>
      </c>
      <c r="BE51" s="4">
        <f t="shared" si="23"/>
        <v>0</v>
      </c>
      <c r="BF51" s="4">
        <f t="shared" si="23"/>
        <v>0</v>
      </c>
      <c r="BG51" s="4">
        <f t="shared" si="23"/>
        <v>0</v>
      </c>
      <c r="BH51" s="4">
        <f t="shared" si="23"/>
        <v>0</v>
      </c>
      <c r="BI51" s="4">
        <f t="shared" si="23"/>
        <v>0</v>
      </c>
      <c r="BJ51" s="4">
        <f t="shared" si="23"/>
        <v>0</v>
      </c>
      <c r="BK51" s="4">
        <f t="shared" si="23"/>
        <v>0</v>
      </c>
      <c r="BL51" s="4">
        <f t="shared" si="23"/>
        <v>0</v>
      </c>
      <c r="BM51" s="4">
        <f t="shared" si="23"/>
        <v>0</v>
      </c>
      <c r="BN51" s="4">
        <f t="shared" si="23"/>
        <v>0</v>
      </c>
      <c r="BO51" s="4"/>
      <c r="BP51" s="4">
        <f t="shared" si="24"/>
        <v>0</v>
      </c>
      <c r="BQ51" s="4">
        <f t="shared" si="18"/>
        <v>0</v>
      </c>
      <c r="BR51" s="4">
        <f t="shared" si="24"/>
        <v>0</v>
      </c>
      <c r="BS51" s="4">
        <f t="shared" si="24"/>
        <v>0</v>
      </c>
      <c r="BT51" s="4">
        <f t="shared" si="24"/>
        <v>0</v>
      </c>
      <c r="BU51" s="4">
        <f t="shared" si="24"/>
        <v>0</v>
      </c>
      <c r="BV51" s="4">
        <f t="shared" si="24"/>
        <v>0</v>
      </c>
      <c r="BW51" s="4"/>
      <c r="BX51" s="4">
        <f t="shared" si="24"/>
        <v>0</v>
      </c>
      <c r="BY51" s="4">
        <f t="shared" si="24"/>
        <v>0</v>
      </c>
      <c r="BZ51" s="32">
        <f t="shared" si="24"/>
        <v>0</v>
      </c>
      <c r="CA51" s="31">
        <f t="shared" si="24"/>
        <v>0</v>
      </c>
      <c r="CB51" s="4">
        <f t="shared" si="24"/>
        <v>0</v>
      </c>
      <c r="CC51" s="32">
        <f t="shared" si="24"/>
        <v>0</v>
      </c>
      <c r="CD51" s="341">
        <f t="shared" si="24"/>
        <v>0</v>
      </c>
    </row>
    <row r="52" spans="1:82" hidden="1" x14ac:dyDescent="0.3">
      <c r="A52" s="134">
        <f>Admin_CC!A49</f>
        <v>0</v>
      </c>
      <c r="B52" s="134">
        <f>Admin_CC!B49</f>
        <v>0</v>
      </c>
      <c r="C52" s="134">
        <f>Admin_CC!C49</f>
        <v>0</v>
      </c>
      <c r="D52" s="134">
        <f>Admin_CC!D49</f>
        <v>0</v>
      </c>
      <c r="E52" s="134">
        <f>Admin_CC!E49</f>
        <v>0</v>
      </c>
      <c r="F52" s="134">
        <f>Admin_CC!F49</f>
        <v>0</v>
      </c>
      <c r="G52" s="134">
        <f>Admin_CC!G49</f>
        <v>0</v>
      </c>
      <c r="H52" s="134">
        <f>Admin_CC!H49</f>
        <v>0</v>
      </c>
      <c r="I52" s="134">
        <f>Admin_CC!I49</f>
        <v>0</v>
      </c>
      <c r="J52" s="134">
        <f>Admin_CC!J49</f>
        <v>0</v>
      </c>
      <c r="K52" s="134">
        <f>Admin_CC!K49</f>
        <v>0</v>
      </c>
      <c r="L52" s="134">
        <f>Admin_CC!L49</f>
        <v>0</v>
      </c>
      <c r="M52" s="134">
        <f>Admin_CC!M49</f>
        <v>0</v>
      </c>
      <c r="N52" s="134">
        <f>Admin_CC!N49</f>
        <v>0</v>
      </c>
      <c r="O52" s="134">
        <f>Admin_CC!O49</f>
        <v>0</v>
      </c>
      <c r="P52" s="134">
        <f>Admin_CC!P49</f>
        <v>0</v>
      </c>
      <c r="Q52" s="134">
        <f>Admin_CC!Q49</f>
        <v>0</v>
      </c>
      <c r="R52" s="105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73">
        <f t="shared" si="19"/>
        <v>0</v>
      </c>
      <c r="AX52" s="4">
        <f t="shared" si="23"/>
        <v>0</v>
      </c>
      <c r="AY52" s="4">
        <f t="shared" si="23"/>
        <v>0</v>
      </c>
      <c r="AZ52" s="4">
        <f t="shared" si="23"/>
        <v>0</v>
      </c>
      <c r="BA52" s="4">
        <f t="shared" si="23"/>
        <v>0</v>
      </c>
      <c r="BB52" s="4">
        <f t="shared" si="23"/>
        <v>0</v>
      </c>
      <c r="BC52" s="4">
        <f t="shared" si="23"/>
        <v>0</v>
      </c>
      <c r="BD52" s="4">
        <f t="shared" si="23"/>
        <v>0</v>
      </c>
      <c r="BE52" s="4">
        <f t="shared" si="23"/>
        <v>0</v>
      </c>
      <c r="BF52" s="4">
        <f t="shared" si="23"/>
        <v>0</v>
      </c>
      <c r="BG52" s="4">
        <f t="shared" si="23"/>
        <v>0</v>
      </c>
      <c r="BH52" s="4">
        <f t="shared" si="23"/>
        <v>0</v>
      </c>
      <c r="BI52" s="4">
        <f t="shared" si="23"/>
        <v>0</v>
      </c>
      <c r="BJ52" s="4">
        <f t="shared" si="23"/>
        <v>0</v>
      </c>
      <c r="BK52" s="4">
        <f t="shared" si="23"/>
        <v>0</v>
      </c>
      <c r="BL52" s="4">
        <f t="shared" si="23"/>
        <v>0</v>
      </c>
      <c r="BM52" s="4">
        <f t="shared" si="23"/>
        <v>0</v>
      </c>
      <c r="BN52" s="4">
        <f t="shared" si="23"/>
        <v>0</v>
      </c>
      <c r="BO52" s="4"/>
      <c r="BP52" s="4">
        <f t="shared" si="24"/>
        <v>0</v>
      </c>
      <c r="BQ52" s="4">
        <f t="shared" si="18"/>
        <v>0</v>
      </c>
      <c r="BR52" s="4">
        <f t="shared" si="24"/>
        <v>0</v>
      </c>
      <c r="BS52" s="4">
        <f t="shared" si="24"/>
        <v>0</v>
      </c>
      <c r="BT52" s="4">
        <f t="shared" si="24"/>
        <v>0</v>
      </c>
      <c r="BU52" s="4">
        <f t="shared" si="24"/>
        <v>0</v>
      </c>
      <c r="BV52" s="4">
        <f t="shared" si="24"/>
        <v>0</v>
      </c>
      <c r="BW52" s="4"/>
      <c r="BX52" s="4">
        <f t="shared" si="24"/>
        <v>0</v>
      </c>
      <c r="BY52" s="4">
        <f t="shared" si="24"/>
        <v>0</v>
      </c>
      <c r="BZ52" s="32">
        <f t="shared" si="24"/>
        <v>0</v>
      </c>
      <c r="CA52" s="31">
        <f t="shared" si="24"/>
        <v>0</v>
      </c>
      <c r="CB52" s="4">
        <f t="shared" si="24"/>
        <v>0</v>
      </c>
      <c r="CC52" s="32">
        <f t="shared" si="24"/>
        <v>0</v>
      </c>
      <c r="CD52" s="341">
        <f t="shared" si="24"/>
        <v>0</v>
      </c>
    </row>
    <row r="53" spans="1:82" hidden="1" x14ac:dyDescent="0.3">
      <c r="A53" s="134">
        <f>Admin_CC!A50</f>
        <v>0</v>
      </c>
      <c r="B53" s="134">
        <f>Admin_CC!B50</f>
        <v>0</v>
      </c>
      <c r="C53" s="134">
        <f>Admin_CC!C50</f>
        <v>0</v>
      </c>
      <c r="D53" s="134">
        <f>Admin_CC!D50</f>
        <v>0</v>
      </c>
      <c r="E53" s="134">
        <f>Admin_CC!E50</f>
        <v>0</v>
      </c>
      <c r="F53" s="134">
        <f>Admin_CC!F50</f>
        <v>0</v>
      </c>
      <c r="G53" s="134">
        <f>Admin_CC!G50</f>
        <v>0</v>
      </c>
      <c r="H53" s="134">
        <f>Admin_CC!H50</f>
        <v>0</v>
      </c>
      <c r="I53" s="134">
        <f>Admin_CC!I50</f>
        <v>0</v>
      </c>
      <c r="J53" s="134">
        <f>Admin_CC!J50</f>
        <v>0</v>
      </c>
      <c r="K53" s="134">
        <f>Admin_CC!K50</f>
        <v>0</v>
      </c>
      <c r="L53" s="134">
        <f>Admin_CC!L50</f>
        <v>0</v>
      </c>
      <c r="M53" s="134">
        <f>Admin_CC!M50</f>
        <v>0</v>
      </c>
      <c r="N53" s="134">
        <f>Admin_CC!N50</f>
        <v>0</v>
      </c>
      <c r="O53" s="134">
        <f>Admin_CC!O50</f>
        <v>0</v>
      </c>
      <c r="P53" s="134">
        <f>Admin_CC!P50</f>
        <v>0</v>
      </c>
      <c r="Q53" s="134">
        <f>Admin_CC!Q50</f>
        <v>0</v>
      </c>
      <c r="R53" s="105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73">
        <f t="shared" si="19"/>
        <v>0</v>
      </c>
      <c r="AX53" s="4">
        <f t="shared" si="23"/>
        <v>0</v>
      </c>
      <c r="AY53" s="4">
        <f t="shared" si="23"/>
        <v>0</v>
      </c>
      <c r="AZ53" s="4">
        <f t="shared" si="23"/>
        <v>0</v>
      </c>
      <c r="BA53" s="4">
        <f t="shared" si="23"/>
        <v>0</v>
      </c>
      <c r="BB53" s="4">
        <f t="shared" si="23"/>
        <v>0</v>
      </c>
      <c r="BC53" s="4">
        <f t="shared" si="23"/>
        <v>0</v>
      </c>
      <c r="BD53" s="4">
        <f t="shared" si="23"/>
        <v>0</v>
      </c>
      <c r="BE53" s="4">
        <f t="shared" si="23"/>
        <v>0</v>
      </c>
      <c r="BF53" s="4">
        <f t="shared" si="23"/>
        <v>0</v>
      </c>
      <c r="BG53" s="4">
        <f t="shared" si="23"/>
        <v>0</v>
      </c>
      <c r="BH53" s="4">
        <f t="shared" si="23"/>
        <v>0</v>
      </c>
      <c r="BI53" s="4">
        <f t="shared" si="23"/>
        <v>0</v>
      </c>
      <c r="BJ53" s="4">
        <f t="shared" si="23"/>
        <v>0</v>
      </c>
      <c r="BK53" s="4">
        <f t="shared" si="23"/>
        <v>0</v>
      </c>
      <c r="BL53" s="4">
        <f t="shared" si="23"/>
        <v>0</v>
      </c>
      <c r="BM53" s="4">
        <f t="shared" si="23"/>
        <v>0</v>
      </c>
      <c r="BN53" s="4">
        <f t="shared" si="23"/>
        <v>0</v>
      </c>
      <c r="BO53" s="4"/>
      <c r="BP53" s="4">
        <f t="shared" si="24"/>
        <v>0</v>
      </c>
      <c r="BQ53" s="4">
        <f t="shared" si="18"/>
        <v>0</v>
      </c>
      <c r="BR53" s="4">
        <f t="shared" si="24"/>
        <v>0</v>
      </c>
      <c r="BS53" s="4">
        <f t="shared" si="24"/>
        <v>0</v>
      </c>
      <c r="BT53" s="4">
        <f t="shared" si="24"/>
        <v>0</v>
      </c>
      <c r="BU53" s="4">
        <f t="shared" si="24"/>
        <v>0</v>
      </c>
      <c r="BV53" s="4">
        <f t="shared" si="24"/>
        <v>0</v>
      </c>
      <c r="BW53" s="4"/>
      <c r="BX53" s="4">
        <f t="shared" si="24"/>
        <v>0</v>
      </c>
      <c r="BY53" s="4">
        <f t="shared" si="24"/>
        <v>0</v>
      </c>
      <c r="BZ53" s="32">
        <f t="shared" si="24"/>
        <v>0</v>
      </c>
      <c r="CA53" s="31">
        <f t="shared" si="24"/>
        <v>0</v>
      </c>
      <c r="CB53" s="4">
        <f t="shared" si="24"/>
        <v>0</v>
      </c>
      <c r="CC53" s="32">
        <f t="shared" si="24"/>
        <v>0</v>
      </c>
      <c r="CD53" s="341">
        <f t="shared" si="24"/>
        <v>0</v>
      </c>
    </row>
    <row r="54" spans="1:82" hidden="1" x14ac:dyDescent="0.3">
      <c r="A54" s="134">
        <f>Admin_CC!A51</f>
        <v>0</v>
      </c>
      <c r="B54" s="134">
        <f>Admin_CC!B51</f>
        <v>0</v>
      </c>
      <c r="C54" s="134">
        <f>Admin_CC!C51</f>
        <v>0</v>
      </c>
      <c r="D54" s="134">
        <f>Admin_CC!D51</f>
        <v>0</v>
      </c>
      <c r="E54" s="134">
        <f>Admin_CC!E51</f>
        <v>0</v>
      </c>
      <c r="F54" s="134">
        <f>Admin_CC!F51</f>
        <v>0</v>
      </c>
      <c r="G54" s="134">
        <f>Admin_CC!G51</f>
        <v>0</v>
      </c>
      <c r="H54" s="134">
        <f>Admin_CC!H51</f>
        <v>0</v>
      </c>
      <c r="I54" s="134">
        <f>Admin_CC!I51</f>
        <v>0</v>
      </c>
      <c r="J54" s="134">
        <f>Admin_CC!J51</f>
        <v>0</v>
      </c>
      <c r="K54" s="134">
        <f>Admin_CC!K51</f>
        <v>0</v>
      </c>
      <c r="L54" s="134">
        <f>Admin_CC!L51</f>
        <v>0</v>
      </c>
      <c r="M54" s="134">
        <f>Admin_CC!M51</f>
        <v>0</v>
      </c>
      <c r="N54" s="134">
        <f>Admin_CC!N51</f>
        <v>0</v>
      </c>
      <c r="O54" s="134">
        <f>Admin_CC!O51</f>
        <v>0</v>
      </c>
      <c r="P54" s="134">
        <f>Admin_CC!P51</f>
        <v>0</v>
      </c>
      <c r="Q54" s="134">
        <f>Admin_CC!Q51</f>
        <v>0</v>
      </c>
      <c r="R54" s="105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73">
        <f t="shared" si="19"/>
        <v>0</v>
      </c>
      <c r="AX54" s="4">
        <f t="shared" si="23"/>
        <v>0</v>
      </c>
      <c r="AY54" s="4">
        <f t="shared" si="23"/>
        <v>0</v>
      </c>
      <c r="AZ54" s="4">
        <f t="shared" si="23"/>
        <v>0</v>
      </c>
      <c r="BA54" s="4">
        <f t="shared" si="23"/>
        <v>0</v>
      </c>
      <c r="BB54" s="4">
        <f t="shared" si="23"/>
        <v>0</v>
      </c>
      <c r="BC54" s="4">
        <f t="shared" si="23"/>
        <v>0</v>
      </c>
      <c r="BD54" s="4">
        <f t="shared" si="23"/>
        <v>0</v>
      </c>
      <c r="BE54" s="4">
        <f t="shared" si="23"/>
        <v>0</v>
      </c>
      <c r="BF54" s="4">
        <f t="shared" si="23"/>
        <v>0</v>
      </c>
      <c r="BG54" s="4">
        <f t="shared" si="23"/>
        <v>0</v>
      </c>
      <c r="BH54" s="4">
        <f t="shared" si="23"/>
        <v>0</v>
      </c>
      <c r="BI54" s="4">
        <f t="shared" si="23"/>
        <v>0</v>
      </c>
      <c r="BJ54" s="4">
        <f t="shared" si="23"/>
        <v>0</v>
      </c>
      <c r="BK54" s="4">
        <f t="shared" si="23"/>
        <v>0</v>
      </c>
      <c r="BL54" s="4">
        <f t="shared" si="23"/>
        <v>0</v>
      </c>
      <c r="BM54" s="4">
        <f t="shared" si="23"/>
        <v>0</v>
      </c>
      <c r="BN54" s="4">
        <f t="shared" si="23"/>
        <v>0</v>
      </c>
      <c r="BO54" s="4"/>
      <c r="BP54" s="4">
        <f t="shared" si="24"/>
        <v>0</v>
      </c>
      <c r="BQ54" s="4">
        <f t="shared" si="18"/>
        <v>0</v>
      </c>
      <c r="BR54" s="4">
        <f t="shared" si="24"/>
        <v>0</v>
      </c>
      <c r="BS54" s="4">
        <f t="shared" si="24"/>
        <v>0</v>
      </c>
      <c r="BT54" s="4">
        <f t="shared" si="24"/>
        <v>0</v>
      </c>
      <c r="BU54" s="4">
        <f t="shared" si="24"/>
        <v>0</v>
      </c>
      <c r="BV54" s="4">
        <f t="shared" si="24"/>
        <v>0</v>
      </c>
      <c r="BW54" s="4"/>
      <c r="BX54" s="4">
        <f t="shared" si="24"/>
        <v>0</v>
      </c>
      <c r="BY54" s="4">
        <f t="shared" si="24"/>
        <v>0</v>
      </c>
      <c r="BZ54" s="32">
        <f t="shared" si="24"/>
        <v>0</v>
      </c>
      <c r="CA54" s="31">
        <f t="shared" si="24"/>
        <v>0</v>
      </c>
      <c r="CB54" s="4">
        <f t="shared" si="24"/>
        <v>0</v>
      </c>
      <c r="CC54" s="32">
        <f t="shared" si="24"/>
        <v>0</v>
      </c>
      <c r="CD54" s="341">
        <f t="shared" si="24"/>
        <v>0</v>
      </c>
    </row>
    <row r="55" spans="1:82" hidden="1" x14ac:dyDescent="0.3">
      <c r="A55" s="134">
        <f>Admin_CC!A52</f>
        <v>0</v>
      </c>
      <c r="B55" s="134">
        <f>Admin_CC!B52</f>
        <v>0</v>
      </c>
      <c r="C55" s="134">
        <f>Admin_CC!C52</f>
        <v>0</v>
      </c>
      <c r="D55" s="134">
        <f>Admin_CC!D52</f>
        <v>0</v>
      </c>
      <c r="E55" s="134">
        <f>Admin_CC!E52</f>
        <v>0</v>
      </c>
      <c r="F55" s="134">
        <f>Admin_CC!F52</f>
        <v>0</v>
      </c>
      <c r="G55" s="134">
        <f>Admin_CC!G52</f>
        <v>0</v>
      </c>
      <c r="H55" s="134">
        <f>Admin_CC!H52</f>
        <v>0</v>
      </c>
      <c r="I55" s="134">
        <f>Admin_CC!I52</f>
        <v>0</v>
      </c>
      <c r="J55" s="134">
        <f>Admin_CC!J52</f>
        <v>0</v>
      </c>
      <c r="K55" s="134">
        <f>Admin_CC!K52</f>
        <v>0</v>
      </c>
      <c r="L55" s="134">
        <f>Admin_CC!L52</f>
        <v>0</v>
      </c>
      <c r="M55" s="134">
        <f>Admin_CC!M52</f>
        <v>0</v>
      </c>
      <c r="N55" s="134">
        <f>Admin_CC!N52</f>
        <v>0</v>
      </c>
      <c r="O55" s="134">
        <f>Admin_CC!O52</f>
        <v>0</v>
      </c>
      <c r="P55" s="134">
        <f>Admin_CC!P52</f>
        <v>0</v>
      </c>
      <c r="Q55" s="134">
        <f>Admin_CC!Q52</f>
        <v>0</v>
      </c>
      <c r="R55" s="105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73">
        <f t="shared" si="19"/>
        <v>0</v>
      </c>
      <c r="AX55" s="4">
        <f t="shared" si="23"/>
        <v>0</v>
      </c>
      <c r="AY55" s="4">
        <f t="shared" si="23"/>
        <v>0</v>
      </c>
      <c r="AZ55" s="4">
        <f t="shared" si="23"/>
        <v>0</v>
      </c>
      <c r="BA55" s="4">
        <f t="shared" si="23"/>
        <v>0</v>
      </c>
      <c r="BB55" s="4">
        <f t="shared" si="23"/>
        <v>0</v>
      </c>
      <c r="BC55" s="4">
        <f t="shared" si="23"/>
        <v>0</v>
      </c>
      <c r="BD55" s="4">
        <f t="shared" si="23"/>
        <v>0</v>
      </c>
      <c r="BE55" s="4">
        <f t="shared" si="23"/>
        <v>0</v>
      </c>
      <c r="BF55" s="4">
        <f t="shared" si="23"/>
        <v>0</v>
      </c>
      <c r="BG55" s="4">
        <f t="shared" si="23"/>
        <v>0</v>
      </c>
      <c r="BH55" s="4">
        <f t="shared" si="23"/>
        <v>0</v>
      </c>
      <c r="BI55" s="4">
        <f t="shared" si="23"/>
        <v>0</v>
      </c>
      <c r="BJ55" s="4">
        <f t="shared" si="23"/>
        <v>0</v>
      </c>
      <c r="BK55" s="4">
        <f t="shared" si="23"/>
        <v>0</v>
      </c>
      <c r="BL55" s="4">
        <f t="shared" si="23"/>
        <v>0</v>
      </c>
      <c r="BM55" s="4">
        <f t="shared" si="23"/>
        <v>0</v>
      </c>
      <c r="BN55" s="4">
        <f t="shared" si="23"/>
        <v>0</v>
      </c>
      <c r="BO55" s="4"/>
      <c r="BP55" s="4">
        <f t="shared" si="24"/>
        <v>0</v>
      </c>
      <c r="BQ55" s="4">
        <f t="shared" si="18"/>
        <v>0</v>
      </c>
      <c r="BR55" s="4">
        <f t="shared" si="24"/>
        <v>0</v>
      </c>
      <c r="BS55" s="4">
        <f t="shared" si="24"/>
        <v>0</v>
      </c>
      <c r="BT55" s="4">
        <f t="shared" si="24"/>
        <v>0</v>
      </c>
      <c r="BU55" s="4">
        <f t="shared" si="24"/>
        <v>0</v>
      </c>
      <c r="BV55" s="4">
        <f t="shared" si="24"/>
        <v>0</v>
      </c>
      <c r="BW55" s="4"/>
      <c r="BX55" s="4">
        <f t="shared" si="24"/>
        <v>0</v>
      </c>
      <c r="BY55" s="4">
        <f t="shared" si="24"/>
        <v>0</v>
      </c>
      <c r="BZ55" s="32">
        <f t="shared" si="24"/>
        <v>0</v>
      </c>
      <c r="CA55" s="31">
        <f t="shared" si="24"/>
        <v>0</v>
      </c>
      <c r="CB55" s="4">
        <f t="shared" si="24"/>
        <v>0</v>
      </c>
      <c r="CC55" s="32">
        <f t="shared" si="24"/>
        <v>0</v>
      </c>
      <c r="CD55" s="341">
        <f t="shared" si="24"/>
        <v>0</v>
      </c>
    </row>
    <row r="56" spans="1:82" hidden="1" x14ac:dyDescent="0.3">
      <c r="A56" s="134">
        <f>Admin_CC!A53</f>
        <v>0</v>
      </c>
      <c r="B56" s="134">
        <f>Admin_CC!B53</f>
        <v>0</v>
      </c>
      <c r="C56" s="134">
        <f>Admin_CC!C53</f>
        <v>0</v>
      </c>
      <c r="D56" s="134">
        <f>Admin_CC!D53</f>
        <v>0</v>
      </c>
      <c r="E56" s="134">
        <f>Admin_CC!E53</f>
        <v>0</v>
      </c>
      <c r="F56" s="134">
        <f>Admin_CC!F53</f>
        <v>0</v>
      </c>
      <c r="G56" s="134">
        <f>Admin_CC!G53</f>
        <v>0</v>
      </c>
      <c r="H56" s="134">
        <f>Admin_CC!H53</f>
        <v>0</v>
      </c>
      <c r="I56" s="134">
        <f>Admin_CC!I53</f>
        <v>0</v>
      </c>
      <c r="J56" s="134">
        <f>Admin_CC!J53</f>
        <v>0</v>
      </c>
      <c r="K56" s="134">
        <f>Admin_CC!K53</f>
        <v>0</v>
      </c>
      <c r="L56" s="134">
        <f>Admin_CC!L53</f>
        <v>0</v>
      </c>
      <c r="M56" s="134">
        <f>Admin_CC!M53</f>
        <v>0</v>
      </c>
      <c r="N56" s="134">
        <f>Admin_CC!N53</f>
        <v>0</v>
      </c>
      <c r="O56" s="134">
        <f>Admin_CC!O53</f>
        <v>0</v>
      </c>
      <c r="P56" s="134">
        <f>Admin_CC!P53</f>
        <v>0</v>
      </c>
      <c r="Q56" s="134">
        <f>Admin_CC!Q53</f>
        <v>0</v>
      </c>
      <c r="R56" s="105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73">
        <f t="shared" si="19"/>
        <v>0</v>
      </c>
      <c r="AX56" s="4">
        <f t="shared" si="23"/>
        <v>0</v>
      </c>
      <c r="AY56" s="4">
        <f t="shared" si="23"/>
        <v>0</v>
      </c>
      <c r="AZ56" s="4">
        <f t="shared" si="23"/>
        <v>0</v>
      </c>
      <c r="BA56" s="4">
        <f t="shared" si="23"/>
        <v>0</v>
      </c>
      <c r="BB56" s="4">
        <f t="shared" si="23"/>
        <v>0</v>
      </c>
      <c r="BC56" s="4">
        <f t="shared" si="23"/>
        <v>0</v>
      </c>
      <c r="BD56" s="4">
        <f t="shared" si="23"/>
        <v>0</v>
      </c>
      <c r="BE56" s="4">
        <f t="shared" si="23"/>
        <v>0</v>
      </c>
      <c r="BF56" s="4">
        <f t="shared" si="23"/>
        <v>0</v>
      </c>
      <c r="BG56" s="4">
        <f t="shared" si="23"/>
        <v>0</v>
      </c>
      <c r="BH56" s="4">
        <f t="shared" si="23"/>
        <v>0</v>
      </c>
      <c r="BI56" s="4">
        <f t="shared" si="23"/>
        <v>0</v>
      </c>
      <c r="BJ56" s="4">
        <f t="shared" si="23"/>
        <v>0</v>
      </c>
      <c r="BK56" s="4">
        <f t="shared" si="23"/>
        <v>0</v>
      </c>
      <c r="BL56" s="4">
        <f t="shared" si="23"/>
        <v>0</v>
      </c>
      <c r="BM56" s="4">
        <f t="shared" si="23"/>
        <v>0</v>
      </c>
      <c r="BN56" s="4">
        <f t="shared" si="23"/>
        <v>0</v>
      </c>
      <c r="BO56" s="4"/>
      <c r="BP56" s="4">
        <f t="shared" si="24"/>
        <v>0</v>
      </c>
      <c r="BQ56" s="4">
        <f t="shared" si="18"/>
        <v>0</v>
      </c>
      <c r="BR56" s="4">
        <f t="shared" si="24"/>
        <v>0</v>
      </c>
      <c r="BS56" s="4">
        <f t="shared" si="24"/>
        <v>0</v>
      </c>
      <c r="BT56" s="4">
        <f t="shared" si="24"/>
        <v>0</v>
      </c>
      <c r="BU56" s="4">
        <f t="shared" si="24"/>
        <v>0</v>
      </c>
      <c r="BV56" s="4">
        <f t="shared" si="24"/>
        <v>0</v>
      </c>
      <c r="BW56" s="4"/>
      <c r="BX56" s="4">
        <f t="shared" si="24"/>
        <v>0</v>
      </c>
      <c r="BY56" s="4">
        <f t="shared" si="24"/>
        <v>0</v>
      </c>
      <c r="BZ56" s="32">
        <f t="shared" si="24"/>
        <v>0</v>
      </c>
      <c r="CA56" s="31">
        <f t="shared" si="24"/>
        <v>0</v>
      </c>
      <c r="CB56" s="4">
        <f t="shared" si="24"/>
        <v>0</v>
      </c>
      <c r="CC56" s="32">
        <f t="shared" si="24"/>
        <v>0</v>
      </c>
      <c r="CD56" s="341">
        <f t="shared" si="24"/>
        <v>0</v>
      </c>
    </row>
    <row r="57" spans="1:82" hidden="1" x14ac:dyDescent="0.3">
      <c r="A57" s="134">
        <f>Admin_CC!A54</f>
        <v>0</v>
      </c>
      <c r="B57" s="134">
        <f>Admin_CC!B54</f>
        <v>0</v>
      </c>
      <c r="C57" s="134">
        <f>Admin_CC!C54</f>
        <v>0</v>
      </c>
      <c r="D57" s="134">
        <f>Admin_CC!D54</f>
        <v>0</v>
      </c>
      <c r="E57" s="134">
        <f>Admin_CC!E54</f>
        <v>0</v>
      </c>
      <c r="F57" s="134">
        <f>Admin_CC!F54</f>
        <v>0</v>
      </c>
      <c r="G57" s="134">
        <f>Admin_CC!G54</f>
        <v>0</v>
      </c>
      <c r="H57" s="134">
        <f>Admin_CC!H54</f>
        <v>0</v>
      </c>
      <c r="I57" s="134">
        <f>Admin_CC!I54</f>
        <v>0</v>
      </c>
      <c r="J57" s="134">
        <f>Admin_CC!J54</f>
        <v>0</v>
      </c>
      <c r="K57" s="134">
        <f>Admin_CC!K54</f>
        <v>0</v>
      </c>
      <c r="L57" s="134">
        <f>Admin_CC!L54</f>
        <v>0</v>
      </c>
      <c r="M57" s="134">
        <f>Admin_CC!M54</f>
        <v>0</v>
      </c>
      <c r="N57" s="134">
        <f>Admin_CC!N54</f>
        <v>0</v>
      </c>
      <c r="O57" s="134">
        <f>Admin_CC!O54</f>
        <v>0</v>
      </c>
      <c r="P57" s="134">
        <f>Admin_CC!P54</f>
        <v>0</v>
      </c>
      <c r="Q57" s="134">
        <f>Admin_CC!Q54</f>
        <v>0</v>
      </c>
      <c r="R57" s="105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73">
        <f t="shared" si="19"/>
        <v>0</v>
      </c>
      <c r="AX57" s="4">
        <f t="shared" si="23"/>
        <v>0</v>
      </c>
      <c r="AY57" s="4">
        <f t="shared" si="23"/>
        <v>0</v>
      </c>
      <c r="AZ57" s="4">
        <f t="shared" si="23"/>
        <v>0</v>
      </c>
      <c r="BA57" s="4">
        <f t="shared" si="23"/>
        <v>0</v>
      </c>
      <c r="BB57" s="4">
        <f t="shared" si="23"/>
        <v>0</v>
      </c>
      <c r="BC57" s="4">
        <f t="shared" si="23"/>
        <v>0</v>
      </c>
      <c r="BD57" s="4">
        <f t="shared" si="23"/>
        <v>0</v>
      </c>
      <c r="BE57" s="4">
        <f t="shared" si="23"/>
        <v>0</v>
      </c>
      <c r="BF57" s="4">
        <f t="shared" si="23"/>
        <v>0</v>
      </c>
      <c r="BG57" s="4">
        <f t="shared" si="23"/>
        <v>0</v>
      </c>
      <c r="BH57" s="4">
        <f t="shared" si="23"/>
        <v>0</v>
      </c>
      <c r="BI57" s="4">
        <f t="shared" si="23"/>
        <v>0</v>
      </c>
      <c r="BJ57" s="4">
        <f t="shared" si="23"/>
        <v>0</v>
      </c>
      <c r="BK57" s="4">
        <f t="shared" si="23"/>
        <v>0</v>
      </c>
      <c r="BL57" s="4">
        <f t="shared" si="23"/>
        <v>0</v>
      </c>
      <c r="BM57" s="4">
        <f t="shared" si="23"/>
        <v>0</v>
      </c>
      <c r="BN57" s="4">
        <f t="shared" si="23"/>
        <v>0</v>
      </c>
      <c r="BO57" s="4"/>
      <c r="BP57" s="4">
        <f t="shared" si="24"/>
        <v>0</v>
      </c>
      <c r="BQ57" s="4">
        <f t="shared" si="18"/>
        <v>0</v>
      </c>
      <c r="BR57" s="4">
        <f t="shared" si="24"/>
        <v>0</v>
      </c>
      <c r="BS57" s="4">
        <f t="shared" si="24"/>
        <v>0</v>
      </c>
      <c r="BT57" s="4">
        <f t="shared" si="24"/>
        <v>0</v>
      </c>
      <c r="BU57" s="4">
        <f t="shared" si="24"/>
        <v>0</v>
      </c>
      <c r="BV57" s="4">
        <f t="shared" si="24"/>
        <v>0</v>
      </c>
      <c r="BW57" s="4"/>
      <c r="BX57" s="4">
        <f t="shared" si="24"/>
        <v>0</v>
      </c>
      <c r="BY57" s="4">
        <f t="shared" si="24"/>
        <v>0</v>
      </c>
      <c r="BZ57" s="32">
        <f t="shared" si="24"/>
        <v>0</v>
      </c>
      <c r="CA57" s="31">
        <f t="shared" si="24"/>
        <v>0</v>
      </c>
      <c r="CB57" s="4">
        <f t="shared" si="24"/>
        <v>0</v>
      </c>
      <c r="CC57" s="32">
        <f t="shared" si="24"/>
        <v>0</v>
      </c>
      <c r="CD57" s="341">
        <f t="shared" si="24"/>
        <v>0</v>
      </c>
    </row>
    <row r="58" spans="1:82" hidden="1" x14ac:dyDescent="0.3">
      <c r="A58" s="134">
        <f>Admin_CC!A55</f>
        <v>0</v>
      </c>
      <c r="B58" s="134">
        <f>Admin_CC!B55</f>
        <v>0</v>
      </c>
      <c r="C58" s="134">
        <f>Admin_CC!C55</f>
        <v>0</v>
      </c>
      <c r="D58" s="134">
        <f>Admin_CC!D55</f>
        <v>0</v>
      </c>
      <c r="E58" s="134">
        <f>Admin_CC!E55</f>
        <v>0</v>
      </c>
      <c r="F58" s="134">
        <f>Admin_CC!F55</f>
        <v>0</v>
      </c>
      <c r="G58" s="134">
        <f>Admin_CC!G55</f>
        <v>0</v>
      </c>
      <c r="H58" s="134">
        <f>Admin_CC!H55</f>
        <v>0</v>
      </c>
      <c r="I58" s="134">
        <f>Admin_CC!I55</f>
        <v>0</v>
      </c>
      <c r="J58" s="134">
        <f>Admin_CC!J55</f>
        <v>0</v>
      </c>
      <c r="K58" s="134">
        <f>Admin_CC!K55</f>
        <v>0</v>
      </c>
      <c r="L58" s="134">
        <f>Admin_CC!L55</f>
        <v>0</v>
      </c>
      <c r="M58" s="134">
        <f>Admin_CC!M55</f>
        <v>0</v>
      </c>
      <c r="N58" s="134">
        <f>Admin_CC!N55</f>
        <v>0</v>
      </c>
      <c r="O58" s="134">
        <f>Admin_CC!O55</f>
        <v>0</v>
      </c>
      <c r="P58" s="134">
        <f>Admin_CC!P55</f>
        <v>0</v>
      </c>
      <c r="Q58" s="134">
        <f>Admin_CC!Q55</f>
        <v>0</v>
      </c>
      <c r="R58" s="105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73">
        <f t="shared" si="19"/>
        <v>0</v>
      </c>
      <c r="AX58" s="4">
        <f t="shared" si="23"/>
        <v>0</v>
      </c>
      <c r="AY58" s="4">
        <f t="shared" si="23"/>
        <v>0</v>
      </c>
      <c r="AZ58" s="4">
        <f t="shared" si="23"/>
        <v>0</v>
      </c>
      <c r="BA58" s="4">
        <f t="shared" si="23"/>
        <v>0</v>
      </c>
      <c r="BB58" s="4">
        <f t="shared" si="23"/>
        <v>0</v>
      </c>
      <c r="BC58" s="4">
        <f t="shared" si="23"/>
        <v>0</v>
      </c>
      <c r="BD58" s="4">
        <f t="shared" si="23"/>
        <v>0</v>
      </c>
      <c r="BE58" s="4">
        <f t="shared" si="23"/>
        <v>0</v>
      </c>
      <c r="BF58" s="4">
        <f t="shared" si="23"/>
        <v>0</v>
      </c>
      <c r="BG58" s="4">
        <f t="shared" si="23"/>
        <v>0</v>
      </c>
      <c r="BH58" s="4">
        <f t="shared" si="23"/>
        <v>0</v>
      </c>
      <c r="BI58" s="4">
        <f t="shared" si="23"/>
        <v>0</v>
      </c>
      <c r="BJ58" s="4">
        <f t="shared" si="23"/>
        <v>0</v>
      </c>
      <c r="BK58" s="4">
        <f t="shared" si="23"/>
        <v>0</v>
      </c>
      <c r="BL58" s="4">
        <f t="shared" si="23"/>
        <v>0</v>
      </c>
      <c r="BM58" s="4">
        <f t="shared" si="23"/>
        <v>0</v>
      </c>
      <c r="BN58" s="4">
        <f t="shared" ref="AX58:BN62" si="25">COUNTIF($R58:$AV58,BN$4)</f>
        <v>0</v>
      </c>
      <c r="BO58" s="4"/>
      <c r="BP58" s="4">
        <f t="shared" si="24"/>
        <v>0</v>
      </c>
      <c r="BQ58" s="4">
        <f t="shared" si="18"/>
        <v>0</v>
      </c>
      <c r="BR58" s="4">
        <f t="shared" si="24"/>
        <v>0</v>
      </c>
      <c r="BS58" s="4">
        <f t="shared" si="24"/>
        <v>0</v>
      </c>
      <c r="BT58" s="4">
        <f t="shared" si="24"/>
        <v>0</v>
      </c>
      <c r="BU58" s="4">
        <f t="shared" si="24"/>
        <v>0</v>
      </c>
      <c r="BV58" s="4">
        <f t="shared" si="24"/>
        <v>0</v>
      </c>
      <c r="BW58" s="4"/>
      <c r="BX58" s="4">
        <f t="shared" si="24"/>
        <v>0</v>
      </c>
      <c r="BY58" s="4">
        <f t="shared" si="24"/>
        <v>0</v>
      </c>
      <c r="BZ58" s="32">
        <f t="shared" si="24"/>
        <v>0</v>
      </c>
      <c r="CA58" s="31">
        <f t="shared" si="24"/>
        <v>0</v>
      </c>
      <c r="CB58" s="4">
        <f t="shared" si="24"/>
        <v>0</v>
      </c>
      <c r="CC58" s="32">
        <f t="shared" si="24"/>
        <v>0</v>
      </c>
      <c r="CD58" s="341">
        <f t="shared" si="24"/>
        <v>0</v>
      </c>
    </row>
    <row r="59" spans="1:82" hidden="1" x14ac:dyDescent="0.3">
      <c r="A59" s="134">
        <f>Admin_CC!A56</f>
        <v>0</v>
      </c>
      <c r="B59" s="134">
        <f>Admin_CC!B56</f>
        <v>0</v>
      </c>
      <c r="C59" s="134">
        <f>Admin_CC!C56</f>
        <v>0</v>
      </c>
      <c r="D59" s="134">
        <f>Admin_CC!D56</f>
        <v>0</v>
      </c>
      <c r="E59" s="134">
        <f>Admin_CC!E56</f>
        <v>0</v>
      </c>
      <c r="F59" s="134">
        <f>Admin_CC!F56</f>
        <v>0</v>
      </c>
      <c r="G59" s="134">
        <f>Admin_CC!G56</f>
        <v>0</v>
      </c>
      <c r="H59" s="134">
        <f>Admin_CC!H56</f>
        <v>0</v>
      </c>
      <c r="I59" s="134">
        <f>Admin_CC!I56</f>
        <v>0</v>
      </c>
      <c r="J59" s="134">
        <f>Admin_CC!J56</f>
        <v>0</v>
      </c>
      <c r="K59" s="134">
        <f>Admin_CC!K56</f>
        <v>0</v>
      </c>
      <c r="L59" s="134">
        <f>Admin_CC!L56</f>
        <v>0</v>
      </c>
      <c r="M59" s="134">
        <f>Admin_CC!M56</f>
        <v>0</v>
      </c>
      <c r="N59" s="134">
        <f>Admin_CC!N56</f>
        <v>0</v>
      </c>
      <c r="O59" s="134">
        <f>Admin_CC!O56</f>
        <v>0</v>
      </c>
      <c r="P59" s="134">
        <f>Admin_CC!P56</f>
        <v>0</v>
      </c>
      <c r="Q59" s="134">
        <f>Admin_CC!Q56</f>
        <v>0</v>
      </c>
      <c r="R59" s="105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73">
        <f t="shared" si="19"/>
        <v>0</v>
      </c>
      <c r="AX59" s="4">
        <f t="shared" si="25"/>
        <v>0</v>
      </c>
      <c r="AY59" s="4">
        <f t="shared" si="25"/>
        <v>0</v>
      </c>
      <c r="AZ59" s="4">
        <f t="shared" si="25"/>
        <v>0</v>
      </c>
      <c r="BA59" s="4">
        <f t="shared" si="25"/>
        <v>0</v>
      </c>
      <c r="BB59" s="4">
        <f t="shared" si="25"/>
        <v>0</v>
      </c>
      <c r="BC59" s="4">
        <f t="shared" si="25"/>
        <v>0</v>
      </c>
      <c r="BD59" s="4">
        <f t="shared" si="25"/>
        <v>0</v>
      </c>
      <c r="BE59" s="4">
        <f t="shared" si="25"/>
        <v>0</v>
      </c>
      <c r="BF59" s="4">
        <f t="shared" si="25"/>
        <v>0</v>
      </c>
      <c r="BG59" s="4">
        <f t="shared" si="25"/>
        <v>0</v>
      </c>
      <c r="BH59" s="4">
        <f t="shared" si="25"/>
        <v>0</v>
      </c>
      <c r="BI59" s="4">
        <f t="shared" si="25"/>
        <v>0</v>
      </c>
      <c r="BJ59" s="4">
        <f t="shared" si="25"/>
        <v>0</v>
      </c>
      <c r="BK59" s="4">
        <f t="shared" si="25"/>
        <v>0</v>
      </c>
      <c r="BL59" s="4">
        <f t="shared" si="25"/>
        <v>0</v>
      </c>
      <c r="BM59" s="4">
        <f t="shared" si="25"/>
        <v>0</v>
      </c>
      <c r="BN59" s="4">
        <f t="shared" si="25"/>
        <v>0</v>
      </c>
      <c r="BO59" s="4"/>
      <c r="BP59" s="4">
        <f t="shared" si="24"/>
        <v>0</v>
      </c>
      <c r="BQ59" s="4">
        <f t="shared" si="18"/>
        <v>0</v>
      </c>
      <c r="BR59" s="4">
        <f t="shared" si="24"/>
        <v>0</v>
      </c>
      <c r="BS59" s="4">
        <f t="shared" si="24"/>
        <v>0</v>
      </c>
      <c r="BT59" s="4">
        <f t="shared" si="24"/>
        <v>0</v>
      </c>
      <c r="BU59" s="4">
        <f t="shared" si="24"/>
        <v>0</v>
      </c>
      <c r="BV59" s="4">
        <f t="shared" si="24"/>
        <v>0</v>
      </c>
      <c r="BW59" s="4"/>
      <c r="BX59" s="4">
        <f t="shared" si="24"/>
        <v>0</v>
      </c>
      <c r="BY59" s="4">
        <f t="shared" si="24"/>
        <v>0</v>
      </c>
      <c r="BZ59" s="32">
        <f t="shared" si="24"/>
        <v>0</v>
      </c>
      <c r="CA59" s="31">
        <f t="shared" ref="CA59:CC62" si="26">COUNTIF($R59:$AV59,CA$4)</f>
        <v>0</v>
      </c>
      <c r="CB59" s="4">
        <f t="shared" si="26"/>
        <v>0</v>
      </c>
      <c r="CC59" s="32">
        <f t="shared" si="26"/>
        <v>0</v>
      </c>
      <c r="CD59" s="341">
        <f t="shared" si="24"/>
        <v>0</v>
      </c>
    </row>
    <row r="60" spans="1:82" hidden="1" x14ac:dyDescent="0.3">
      <c r="A60" s="134">
        <f>Admin_CC!A57</f>
        <v>0</v>
      </c>
      <c r="B60" s="134">
        <f>Admin_CC!B57</f>
        <v>0</v>
      </c>
      <c r="C60" s="134">
        <f>Admin_CC!C57</f>
        <v>0</v>
      </c>
      <c r="D60" s="134">
        <f>Admin_CC!D57</f>
        <v>0</v>
      </c>
      <c r="E60" s="134">
        <f>Admin_CC!E57</f>
        <v>0</v>
      </c>
      <c r="F60" s="134">
        <f>Admin_CC!F57</f>
        <v>0</v>
      </c>
      <c r="G60" s="134">
        <f>Admin_CC!G57</f>
        <v>0</v>
      </c>
      <c r="H60" s="134">
        <f>Admin_CC!H57</f>
        <v>0</v>
      </c>
      <c r="I60" s="134">
        <f>Admin_CC!I57</f>
        <v>0</v>
      </c>
      <c r="J60" s="134">
        <f>Admin_CC!J57</f>
        <v>0</v>
      </c>
      <c r="K60" s="134">
        <f>Admin_CC!K57</f>
        <v>0</v>
      </c>
      <c r="L60" s="134">
        <f>Admin_CC!L57</f>
        <v>0</v>
      </c>
      <c r="M60" s="134">
        <f>Admin_CC!M57</f>
        <v>0</v>
      </c>
      <c r="N60" s="134">
        <f>Admin_CC!N57</f>
        <v>0</v>
      </c>
      <c r="O60" s="134">
        <f>Admin_CC!O57</f>
        <v>0</v>
      </c>
      <c r="P60" s="134">
        <f>Admin_CC!P57</f>
        <v>0</v>
      </c>
      <c r="Q60" s="134">
        <f>Admin_CC!Q57</f>
        <v>0</v>
      </c>
      <c r="R60" s="105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73">
        <f t="shared" si="19"/>
        <v>0</v>
      </c>
      <c r="AX60" s="4">
        <f t="shared" si="25"/>
        <v>0</v>
      </c>
      <c r="AY60" s="4">
        <f t="shared" si="25"/>
        <v>0</v>
      </c>
      <c r="AZ60" s="4">
        <f t="shared" si="25"/>
        <v>0</v>
      </c>
      <c r="BA60" s="4">
        <f t="shared" si="25"/>
        <v>0</v>
      </c>
      <c r="BB60" s="4">
        <f t="shared" si="25"/>
        <v>0</v>
      </c>
      <c r="BC60" s="4">
        <f t="shared" si="25"/>
        <v>0</v>
      </c>
      <c r="BD60" s="4">
        <f t="shared" si="25"/>
        <v>0</v>
      </c>
      <c r="BE60" s="4">
        <f t="shared" si="25"/>
        <v>0</v>
      </c>
      <c r="BF60" s="4">
        <f t="shared" si="25"/>
        <v>0</v>
      </c>
      <c r="BG60" s="4">
        <f t="shared" si="25"/>
        <v>0</v>
      </c>
      <c r="BH60" s="4">
        <f t="shared" si="25"/>
        <v>0</v>
      </c>
      <c r="BI60" s="4">
        <f t="shared" si="25"/>
        <v>0</v>
      </c>
      <c r="BJ60" s="4">
        <f t="shared" si="25"/>
        <v>0</v>
      </c>
      <c r="BK60" s="4">
        <f t="shared" si="25"/>
        <v>0</v>
      </c>
      <c r="BL60" s="4">
        <f t="shared" si="25"/>
        <v>0</v>
      </c>
      <c r="BM60" s="4">
        <f t="shared" si="25"/>
        <v>0</v>
      </c>
      <c r="BN60" s="4">
        <f t="shared" si="25"/>
        <v>0</v>
      </c>
      <c r="BO60" s="4"/>
      <c r="BP60" s="4">
        <f t="shared" si="24"/>
        <v>0</v>
      </c>
      <c r="BQ60" s="4">
        <f t="shared" si="18"/>
        <v>0</v>
      </c>
      <c r="BR60" s="4">
        <f t="shared" si="24"/>
        <v>0</v>
      </c>
      <c r="BS60" s="4">
        <f t="shared" si="24"/>
        <v>0</v>
      </c>
      <c r="BT60" s="4">
        <f t="shared" si="24"/>
        <v>0</v>
      </c>
      <c r="BU60" s="4">
        <f t="shared" si="24"/>
        <v>0</v>
      </c>
      <c r="BV60" s="4">
        <f t="shared" si="24"/>
        <v>0</v>
      </c>
      <c r="BW60" s="4"/>
      <c r="BX60" s="4">
        <f t="shared" si="24"/>
        <v>0</v>
      </c>
      <c r="BY60" s="4">
        <f t="shared" si="24"/>
        <v>0</v>
      </c>
      <c r="BZ60" s="32">
        <f t="shared" si="24"/>
        <v>0</v>
      </c>
      <c r="CA60" s="31">
        <f t="shared" si="26"/>
        <v>0</v>
      </c>
      <c r="CB60" s="4">
        <f t="shared" si="26"/>
        <v>0</v>
      </c>
      <c r="CC60" s="32">
        <f t="shared" si="26"/>
        <v>0</v>
      </c>
      <c r="CD60" s="341">
        <f t="shared" si="24"/>
        <v>0</v>
      </c>
    </row>
    <row r="61" spans="1:82" ht="17.25" hidden="1" customHeight="1" thickBot="1" x14ac:dyDescent="0.3">
      <c r="A61" s="134">
        <f>Admin_CC!A58</f>
        <v>0</v>
      </c>
      <c r="B61" s="134">
        <f>Admin_CC!B58</f>
        <v>0</v>
      </c>
      <c r="C61" s="134">
        <f>Admin_CC!C58</f>
        <v>0</v>
      </c>
      <c r="D61" s="134">
        <f>Admin_CC!D58</f>
        <v>0</v>
      </c>
      <c r="E61" s="134">
        <f>Admin_CC!E58</f>
        <v>0</v>
      </c>
      <c r="F61" s="134">
        <f>Admin_CC!F58</f>
        <v>0</v>
      </c>
      <c r="G61" s="134">
        <f>Admin_CC!G58</f>
        <v>0</v>
      </c>
      <c r="H61" s="134">
        <f>Admin_CC!H58</f>
        <v>0</v>
      </c>
      <c r="I61" s="134">
        <f>Admin_CC!I58</f>
        <v>0</v>
      </c>
      <c r="J61" s="134">
        <f>Admin_CC!J58</f>
        <v>0</v>
      </c>
      <c r="K61" s="134">
        <f>Admin_CC!K58</f>
        <v>0</v>
      </c>
      <c r="L61" s="134">
        <f>Admin_CC!L58</f>
        <v>0</v>
      </c>
      <c r="M61" s="134">
        <f>Admin_CC!M58</f>
        <v>0</v>
      </c>
      <c r="N61" s="134">
        <f>Admin_CC!N58</f>
        <v>0</v>
      </c>
      <c r="O61" s="134">
        <f>Admin_CC!O58</f>
        <v>0</v>
      </c>
      <c r="P61" s="134">
        <f>Admin_CC!P58</f>
        <v>0</v>
      </c>
      <c r="Q61" s="134">
        <f>Admin_CC!Q58</f>
        <v>0</v>
      </c>
      <c r="R61" s="105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73">
        <f t="shared" si="19"/>
        <v>0</v>
      </c>
      <c r="AX61" s="4">
        <f t="shared" si="25"/>
        <v>0</v>
      </c>
      <c r="AY61" s="4">
        <f t="shared" si="25"/>
        <v>0</v>
      </c>
      <c r="AZ61" s="4">
        <f t="shared" si="25"/>
        <v>0</v>
      </c>
      <c r="BA61" s="4">
        <f t="shared" si="25"/>
        <v>0</v>
      </c>
      <c r="BB61" s="4">
        <f t="shared" si="25"/>
        <v>0</v>
      </c>
      <c r="BC61" s="4">
        <f t="shared" si="25"/>
        <v>0</v>
      </c>
      <c r="BD61" s="4">
        <f t="shared" si="25"/>
        <v>0</v>
      </c>
      <c r="BE61" s="4">
        <f t="shared" si="25"/>
        <v>0</v>
      </c>
      <c r="BF61" s="4">
        <f t="shared" si="25"/>
        <v>0</v>
      </c>
      <c r="BG61" s="4">
        <f t="shared" si="25"/>
        <v>0</v>
      </c>
      <c r="BH61" s="4">
        <f t="shared" si="25"/>
        <v>0</v>
      </c>
      <c r="BI61" s="4">
        <f t="shared" si="25"/>
        <v>0</v>
      </c>
      <c r="BJ61" s="4">
        <f t="shared" si="25"/>
        <v>0</v>
      </c>
      <c r="BK61" s="4">
        <f t="shared" si="25"/>
        <v>0</v>
      </c>
      <c r="BL61" s="4">
        <f t="shared" si="25"/>
        <v>0</v>
      </c>
      <c r="BM61" s="4">
        <f t="shared" si="25"/>
        <v>0</v>
      </c>
      <c r="BN61" s="4">
        <f t="shared" si="25"/>
        <v>0</v>
      </c>
      <c r="BO61" s="4"/>
      <c r="BP61" s="4">
        <f t="shared" si="24"/>
        <v>0</v>
      </c>
      <c r="BQ61" s="4">
        <f t="shared" si="18"/>
        <v>0</v>
      </c>
      <c r="BR61" s="4">
        <f t="shared" si="24"/>
        <v>0</v>
      </c>
      <c r="BS61" s="4">
        <f t="shared" si="24"/>
        <v>0</v>
      </c>
      <c r="BT61" s="4">
        <f t="shared" si="24"/>
        <v>0</v>
      </c>
      <c r="BU61" s="4">
        <f t="shared" si="24"/>
        <v>0</v>
      </c>
      <c r="BV61" s="4">
        <f t="shared" si="24"/>
        <v>0</v>
      </c>
      <c r="BW61" s="4"/>
      <c r="BX61" s="4">
        <f t="shared" si="24"/>
        <v>0</v>
      </c>
      <c r="BY61" s="4">
        <f t="shared" si="24"/>
        <v>0</v>
      </c>
      <c r="BZ61" s="32">
        <f t="shared" si="24"/>
        <v>0</v>
      </c>
      <c r="CA61" s="31">
        <f t="shared" si="26"/>
        <v>0</v>
      </c>
      <c r="CB61" s="4">
        <f t="shared" si="26"/>
        <v>0</v>
      </c>
      <c r="CC61" s="32">
        <f t="shared" si="26"/>
        <v>0</v>
      </c>
      <c r="CD61" s="341">
        <f t="shared" si="24"/>
        <v>0</v>
      </c>
    </row>
    <row r="62" spans="1:82" ht="17.25" hidden="1" customHeight="1" thickBot="1" x14ac:dyDescent="0.35">
      <c r="A62" s="134" t="str">
        <f>Admin_CC!A59</f>
        <v>Zsuzsi</v>
      </c>
      <c r="B62" s="134">
        <f>Admin_CC!B59</f>
        <v>0</v>
      </c>
      <c r="C62" s="134">
        <f>Admin_CC!C59</f>
        <v>0</v>
      </c>
      <c r="D62" s="134">
        <f>Admin_CC!D59</f>
        <v>0</v>
      </c>
      <c r="E62" s="134" t="str">
        <f>Admin_CC!E59</f>
        <v>inaktív</v>
      </c>
      <c r="F62" s="134">
        <f>Admin_CC!F59</f>
        <v>0</v>
      </c>
      <c r="G62" s="134">
        <f>Admin_CC!G59</f>
        <v>0</v>
      </c>
      <c r="H62" s="134">
        <f>Admin_CC!H59</f>
        <v>0</v>
      </c>
      <c r="I62" s="134">
        <f>Admin_CC!I59</f>
        <v>0</v>
      </c>
      <c r="J62" s="134">
        <f>Admin_CC!J59</f>
        <v>0</v>
      </c>
      <c r="K62" s="134">
        <f>Admin_CC!K59</f>
        <v>0</v>
      </c>
      <c r="L62" s="134">
        <f>Admin_CC!L59</f>
        <v>0</v>
      </c>
      <c r="M62" s="134">
        <f>Admin_CC!M59</f>
        <v>0</v>
      </c>
      <c r="N62" s="134">
        <f>Admin_CC!N59</f>
        <v>0</v>
      </c>
      <c r="O62" s="134">
        <f>Admin_CC!O59</f>
        <v>0</v>
      </c>
      <c r="P62" s="134">
        <f>Admin_CC!P59</f>
        <v>0</v>
      </c>
      <c r="Q62" s="134">
        <f>Admin_CC!Q59</f>
        <v>0</v>
      </c>
      <c r="R62" s="105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73">
        <f t="shared" si="19"/>
        <v>0</v>
      </c>
      <c r="AX62" s="4">
        <f t="shared" si="25"/>
        <v>0</v>
      </c>
      <c r="AY62" s="4">
        <f t="shared" si="25"/>
        <v>0</v>
      </c>
      <c r="AZ62" s="4">
        <f t="shared" si="25"/>
        <v>0</v>
      </c>
      <c r="BA62" s="4">
        <f t="shared" si="25"/>
        <v>0</v>
      </c>
      <c r="BB62" s="4">
        <f t="shared" si="25"/>
        <v>0</v>
      </c>
      <c r="BC62" s="4">
        <f t="shared" si="25"/>
        <v>0</v>
      </c>
      <c r="BD62" s="4">
        <f t="shared" si="25"/>
        <v>0</v>
      </c>
      <c r="BE62" s="4">
        <f t="shared" si="25"/>
        <v>0</v>
      </c>
      <c r="BF62" s="4">
        <f t="shared" si="25"/>
        <v>0</v>
      </c>
      <c r="BG62" s="4">
        <f t="shared" si="25"/>
        <v>0</v>
      </c>
      <c r="BH62" s="4">
        <f t="shared" si="25"/>
        <v>0</v>
      </c>
      <c r="BI62" s="4">
        <f t="shared" si="25"/>
        <v>0</v>
      </c>
      <c r="BJ62" s="4">
        <f t="shared" si="25"/>
        <v>0</v>
      </c>
      <c r="BK62" s="4">
        <f t="shared" si="25"/>
        <v>0</v>
      </c>
      <c r="BL62" s="4">
        <f t="shared" si="25"/>
        <v>0</v>
      </c>
      <c r="BM62" s="4">
        <f t="shared" si="25"/>
        <v>0</v>
      </c>
      <c r="BN62" s="4">
        <f t="shared" si="25"/>
        <v>0</v>
      </c>
      <c r="BO62" s="4"/>
      <c r="BP62" s="4">
        <f t="shared" si="24"/>
        <v>0</v>
      </c>
      <c r="BQ62" s="4">
        <f t="shared" si="18"/>
        <v>0</v>
      </c>
      <c r="BR62" s="4">
        <f t="shared" si="24"/>
        <v>0</v>
      </c>
      <c r="BS62" s="4">
        <f t="shared" si="24"/>
        <v>0</v>
      </c>
      <c r="BT62" s="4">
        <f t="shared" si="24"/>
        <v>0</v>
      </c>
      <c r="BU62" s="4">
        <f t="shared" si="24"/>
        <v>0</v>
      </c>
      <c r="BV62" s="4">
        <f t="shared" si="24"/>
        <v>0</v>
      </c>
      <c r="BW62" s="4"/>
      <c r="BX62" s="4">
        <f t="shared" si="24"/>
        <v>0</v>
      </c>
      <c r="BY62" s="4">
        <f t="shared" si="24"/>
        <v>0</v>
      </c>
      <c r="BZ62" s="32">
        <f t="shared" si="24"/>
        <v>0</v>
      </c>
      <c r="CA62" s="31">
        <f t="shared" si="26"/>
        <v>0</v>
      </c>
      <c r="CB62" s="4">
        <f t="shared" si="26"/>
        <v>0</v>
      </c>
      <c r="CC62" s="32">
        <f t="shared" si="26"/>
        <v>0</v>
      </c>
      <c r="CD62" s="364">
        <f t="shared" si="24"/>
        <v>0</v>
      </c>
    </row>
    <row r="63" spans="1:82" hidden="1" x14ac:dyDescent="0.3">
      <c r="A63" s="108" t="s">
        <v>58</v>
      </c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</row>
    <row r="65" spans="1:75" ht="15" thickBot="1" x14ac:dyDescent="0.35">
      <c r="B65" s="82"/>
    </row>
    <row r="66" spans="1:75" x14ac:dyDescent="0.3">
      <c r="A66" s="449" t="s">
        <v>287</v>
      </c>
      <c r="B66" s="445"/>
      <c r="C66" s="104"/>
      <c r="D66" s="104"/>
      <c r="E66" s="194"/>
      <c r="R66" s="574"/>
      <c r="S66" s="446"/>
      <c r="T66" s="446"/>
      <c r="U66" s="446"/>
      <c r="V66" s="446"/>
      <c r="W66" s="446"/>
      <c r="X66" s="574"/>
      <c r="Y66" s="574"/>
      <c r="Z66" s="446"/>
      <c r="AA66" s="446"/>
      <c r="AB66" s="446"/>
      <c r="AC66" s="446"/>
      <c r="AD66" s="446"/>
      <c r="AE66" s="574"/>
      <c r="AF66" s="574"/>
      <c r="AG66" s="446"/>
      <c r="AH66" s="446"/>
      <c r="AI66" s="446"/>
      <c r="AJ66" s="446"/>
      <c r="AK66" s="446"/>
      <c r="AL66" s="574"/>
      <c r="AM66" s="574"/>
      <c r="AN66" s="446"/>
      <c r="AO66" s="446"/>
      <c r="AP66" s="446"/>
      <c r="AQ66" s="446"/>
      <c r="AR66" s="446"/>
      <c r="AS66" s="574"/>
      <c r="AT66" s="574"/>
      <c r="AU66" s="446"/>
      <c r="AV66" s="446"/>
      <c r="BQ66" s="240"/>
      <c r="BV66" s="240"/>
      <c r="BW66" s="240"/>
    </row>
    <row r="67" spans="1:75" x14ac:dyDescent="0.3">
      <c r="A67" s="450" t="s">
        <v>288</v>
      </c>
      <c r="B67" s="106"/>
      <c r="C67" s="106"/>
      <c r="D67" s="106"/>
      <c r="E67" s="107"/>
      <c r="R67" s="575"/>
      <c r="S67" s="447"/>
      <c r="T67" s="447"/>
      <c r="U67" s="447"/>
      <c r="V67" s="447"/>
      <c r="W67" s="447"/>
      <c r="X67" s="575"/>
      <c r="Y67" s="575"/>
      <c r="Z67" s="447"/>
      <c r="AA67" s="447"/>
      <c r="AB67" s="447"/>
      <c r="AC67" s="447"/>
      <c r="AD67" s="447"/>
      <c r="AE67" s="575"/>
      <c r="AF67" s="575"/>
      <c r="AG67" s="447"/>
      <c r="AH67" s="447"/>
      <c r="AI67" s="447"/>
      <c r="AJ67" s="447"/>
      <c r="AK67" s="447"/>
      <c r="AL67" s="575"/>
      <c r="AM67" s="575"/>
      <c r="AN67" s="447"/>
      <c r="AO67" s="447"/>
      <c r="AP67" s="447"/>
      <c r="AQ67" s="447"/>
      <c r="AR67" s="447"/>
      <c r="AS67" s="575"/>
      <c r="AT67" s="575"/>
      <c r="AU67" s="447"/>
      <c r="AV67" s="447"/>
      <c r="BQ67" s="240"/>
      <c r="BV67" s="240"/>
      <c r="BW67" s="240"/>
    </row>
    <row r="68" spans="1:75" ht="15" thickBot="1" x14ac:dyDescent="0.35">
      <c r="A68" s="451" t="s">
        <v>289</v>
      </c>
      <c r="B68" s="136"/>
      <c r="C68" s="136"/>
      <c r="D68" s="136"/>
      <c r="E68" s="195"/>
      <c r="R68" s="576"/>
      <c r="S68" s="448"/>
      <c r="T68" s="448"/>
      <c r="U68" s="448"/>
      <c r="V68" s="448"/>
      <c r="W68" s="448"/>
      <c r="X68" s="576"/>
      <c r="Y68" s="576"/>
      <c r="Z68" s="448"/>
      <c r="AA68" s="448"/>
      <c r="AB68" s="448"/>
      <c r="AC68" s="448"/>
      <c r="AD68" s="448"/>
      <c r="AE68" s="576"/>
      <c r="AF68" s="576"/>
      <c r="AG68" s="448"/>
      <c r="AH68" s="448"/>
      <c r="AI68" s="448"/>
      <c r="AJ68" s="448"/>
      <c r="AK68" s="448"/>
      <c r="AL68" s="576"/>
      <c r="AM68" s="576"/>
      <c r="AN68" s="448"/>
      <c r="AO68" s="448"/>
      <c r="AP68" s="448"/>
      <c r="AQ68" s="448"/>
      <c r="AR68" s="448"/>
      <c r="AS68" s="576"/>
      <c r="AT68" s="576"/>
      <c r="AU68" s="448"/>
      <c r="AV68" s="448"/>
      <c r="BQ68" s="240"/>
      <c r="BV68" s="240"/>
      <c r="BW68" s="240"/>
    </row>
    <row r="69" spans="1:75" ht="15" thickBot="1" x14ac:dyDescent="0.35">
      <c r="BQ69" s="240"/>
      <c r="BV69" s="240"/>
      <c r="BW69" s="240"/>
    </row>
    <row r="70" spans="1:75" ht="15" thickBot="1" x14ac:dyDescent="0.35">
      <c r="A70" s="104" t="s">
        <v>296</v>
      </c>
      <c r="R70" s="139">
        <f t="shared" ref="R70:AU70" si="27">COUNTIF(R5:R18,"Angol SOS")</f>
        <v>0</v>
      </c>
      <c r="S70" s="139">
        <f t="shared" si="27"/>
        <v>0</v>
      </c>
      <c r="T70" s="139">
        <f t="shared" si="27"/>
        <v>0</v>
      </c>
      <c r="U70" s="139">
        <f t="shared" si="27"/>
        <v>0</v>
      </c>
      <c r="V70" s="139">
        <f t="shared" si="27"/>
        <v>0</v>
      </c>
      <c r="W70" s="139">
        <f t="shared" si="27"/>
        <v>0</v>
      </c>
      <c r="X70" s="139">
        <f t="shared" si="27"/>
        <v>0</v>
      </c>
      <c r="Y70" s="139">
        <f t="shared" si="27"/>
        <v>0</v>
      </c>
      <c r="Z70" s="139">
        <f t="shared" si="27"/>
        <v>0</v>
      </c>
      <c r="AA70" s="139">
        <f t="shared" si="27"/>
        <v>0</v>
      </c>
      <c r="AB70" s="139">
        <f t="shared" si="27"/>
        <v>0</v>
      </c>
      <c r="AC70" s="139">
        <f t="shared" si="27"/>
        <v>0</v>
      </c>
      <c r="AD70" s="139">
        <f t="shared" si="27"/>
        <v>0</v>
      </c>
      <c r="AE70" s="139">
        <f t="shared" si="27"/>
        <v>0</v>
      </c>
      <c r="AF70" s="139">
        <f t="shared" si="27"/>
        <v>0</v>
      </c>
      <c r="AG70" s="139">
        <f t="shared" si="27"/>
        <v>0</v>
      </c>
      <c r="AH70" s="139">
        <f t="shared" si="27"/>
        <v>0</v>
      </c>
      <c r="AI70" s="139">
        <f t="shared" si="27"/>
        <v>0</v>
      </c>
      <c r="AJ70" s="139">
        <f t="shared" si="27"/>
        <v>0</v>
      </c>
      <c r="AK70" s="139">
        <f t="shared" si="27"/>
        <v>0</v>
      </c>
      <c r="AL70" s="139">
        <f t="shared" si="27"/>
        <v>0</v>
      </c>
      <c r="AM70" s="139">
        <f t="shared" si="27"/>
        <v>0</v>
      </c>
      <c r="AN70" s="139">
        <f t="shared" si="27"/>
        <v>0</v>
      </c>
      <c r="AO70" s="139">
        <f t="shared" si="27"/>
        <v>0</v>
      </c>
      <c r="AP70" s="139">
        <f t="shared" si="27"/>
        <v>0</v>
      </c>
      <c r="AQ70" s="139">
        <f t="shared" si="27"/>
        <v>0</v>
      </c>
      <c r="AR70" s="139">
        <f t="shared" si="27"/>
        <v>0</v>
      </c>
      <c r="AS70" s="139">
        <f t="shared" si="27"/>
        <v>0</v>
      </c>
      <c r="AT70" s="139">
        <f t="shared" si="27"/>
        <v>0</v>
      </c>
      <c r="AU70" s="139">
        <f t="shared" si="27"/>
        <v>0</v>
      </c>
      <c r="BQ70" s="240"/>
      <c r="BV70" s="240"/>
      <c r="BW70" s="240"/>
    </row>
    <row r="71" spans="1:75" x14ac:dyDescent="0.3">
      <c r="A71" s="104" t="s">
        <v>295</v>
      </c>
      <c r="R71" s="139">
        <f>COUNTIF(R5:R18,"Magyar SOS")</f>
        <v>0</v>
      </c>
      <c r="S71" s="139">
        <f t="shared" ref="S71:AU71" si="28">COUNTIF(S5:S18,"Magyar SOS")</f>
        <v>0</v>
      </c>
      <c r="T71" s="139">
        <f t="shared" si="28"/>
        <v>0</v>
      </c>
      <c r="U71" s="139">
        <f t="shared" si="28"/>
        <v>0</v>
      </c>
      <c r="V71" s="139">
        <f t="shared" si="28"/>
        <v>0</v>
      </c>
      <c r="W71" s="139">
        <f t="shared" si="28"/>
        <v>0</v>
      </c>
      <c r="X71" s="139">
        <f t="shared" si="28"/>
        <v>0</v>
      </c>
      <c r="Y71" s="139">
        <f t="shared" si="28"/>
        <v>0</v>
      </c>
      <c r="Z71" s="139">
        <f t="shared" si="28"/>
        <v>0</v>
      </c>
      <c r="AA71" s="139">
        <f t="shared" si="28"/>
        <v>0</v>
      </c>
      <c r="AB71" s="139">
        <f t="shared" si="28"/>
        <v>0</v>
      </c>
      <c r="AC71" s="139">
        <f t="shared" si="28"/>
        <v>0</v>
      </c>
      <c r="AD71" s="139">
        <f t="shared" si="28"/>
        <v>0</v>
      </c>
      <c r="AE71" s="139">
        <f t="shared" si="28"/>
        <v>0</v>
      </c>
      <c r="AF71" s="139">
        <f t="shared" si="28"/>
        <v>0</v>
      </c>
      <c r="AG71" s="139">
        <f t="shared" si="28"/>
        <v>0</v>
      </c>
      <c r="AH71" s="139">
        <f t="shared" si="28"/>
        <v>0</v>
      </c>
      <c r="AI71" s="139">
        <f t="shared" si="28"/>
        <v>0</v>
      </c>
      <c r="AJ71" s="139">
        <f t="shared" si="28"/>
        <v>0</v>
      </c>
      <c r="AK71" s="139">
        <f t="shared" si="28"/>
        <v>0</v>
      </c>
      <c r="AL71" s="139">
        <f t="shared" si="28"/>
        <v>0</v>
      </c>
      <c r="AM71" s="139">
        <f t="shared" si="28"/>
        <v>0</v>
      </c>
      <c r="AN71" s="139">
        <f t="shared" si="28"/>
        <v>0</v>
      </c>
      <c r="AO71" s="139">
        <f t="shared" si="28"/>
        <v>0</v>
      </c>
      <c r="AP71" s="139">
        <f t="shared" si="28"/>
        <v>0</v>
      </c>
      <c r="AQ71" s="139">
        <f t="shared" si="28"/>
        <v>0</v>
      </c>
      <c r="AR71" s="139">
        <f t="shared" si="28"/>
        <v>0</v>
      </c>
      <c r="AS71" s="139">
        <f t="shared" si="28"/>
        <v>0</v>
      </c>
      <c r="AT71" s="139">
        <f t="shared" si="28"/>
        <v>0</v>
      </c>
      <c r="AU71" s="139">
        <f t="shared" si="28"/>
        <v>0</v>
      </c>
      <c r="BQ71" s="240"/>
      <c r="BV71" s="240"/>
      <c r="BW71" s="240"/>
    </row>
    <row r="72" spans="1:75" x14ac:dyDescent="0.3">
      <c r="BQ72" s="240"/>
      <c r="BV72" s="240"/>
      <c r="BW72" s="240"/>
    </row>
    <row r="73" spans="1:75" x14ac:dyDescent="0.3">
      <c r="BQ73" s="240"/>
      <c r="BV73" s="240"/>
      <c r="BW73" s="240"/>
    </row>
    <row r="79" spans="1:75" x14ac:dyDescent="0.3">
      <c r="A79" s="382"/>
    </row>
  </sheetData>
  <sheetProtection selectLockedCells="1" autoFilter="0" selectUnlockedCells="1"/>
  <autoFilter ref="A4:BZ63" xr:uid="{00000000-0001-0000-0800-000000000000}">
    <filterColumn colId="4">
      <filters>
        <filter val="aktív"/>
      </filters>
    </filterColumn>
  </autoFilter>
  <customSheetViews>
    <customSheetView guid="{196F1BDD-5600-471F-9A84-7CB85C8694ED}" filter="1" showAutoFilter="1" hiddenRows="1" hiddenColumns="1">
      <pane xSplit="1" ySplit="6" topLeftCell="BM7" activePane="bottomRight" state="frozen"/>
      <selection pane="bottomRight" activeCell="BW4" sqref="BW4"/>
      <pageMargins left="0" right="0" top="0" bottom="0" header="0" footer="0"/>
      <pageSetup paperSize="9" orientation="portrait" verticalDpi="0" r:id="rId1"/>
      <autoFilter ref="A4:BZ63" xr:uid="{00000000-0001-0000-0800-000000000000}">
        <filterColumn colId="4">
          <filters>
            <filter val="aktív"/>
          </filters>
        </filterColumn>
      </autoFilter>
    </customSheetView>
    <customSheetView guid="{06E05BF7-7899-439D-ADBA-6F4F03773025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2"/>
      <autoFilter ref="A4:BZ63" xr:uid="{133D78D7-0C68-439B-B9BE-996AB62BCE6C}">
        <filterColumn colId="4">
          <filters>
            <filter val="aktív"/>
          </filters>
        </filterColumn>
      </autoFilter>
    </customSheetView>
    <customSheetView guid="{A1CCBBE7-DA00-40FA-9C57-20230DD629CF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3"/>
      <autoFilter ref="A4:BZ64" xr:uid="{A38D58D8-2936-458A-BD55-17C1FCD02F39}">
        <filterColumn colId="4">
          <filters>
            <filter val="aktív"/>
          </filters>
        </filterColumn>
      </autoFilter>
    </customSheetView>
    <customSheetView guid="{F7787515-1165-4952-BB6C-7241D5E70BAE}" filter="1" showAutoFilter="1" hiddenRows="1" hiddenColumns="1">
      <pane xSplit="2" ySplit="2" topLeftCell="C4" activePane="bottomRight" state="frozen"/>
      <selection pane="bottomRight" activeCell="Z15" sqref="Z15"/>
      <pageMargins left="0" right="0" top="0" bottom="0" header="0" footer="0"/>
      <pageSetup paperSize="9" orientation="portrait" verticalDpi="0" r:id="rId4"/>
      <autoFilter ref="A4:BZ64" xr:uid="{F89B67F1-34A5-45BD-BBD7-58410C0702CE}">
        <filterColumn colId="4">
          <filters>
            <filter val="aktív"/>
          </filters>
        </filterColumn>
      </autoFilter>
    </customSheetView>
    <customSheetView guid="{790F73C8-CB69-481D-8030-FA574F115D3B}" filter="1" showAutoFilter="1" hiddenRows="1" hiddenColumns="1">
      <pane xSplit="1" ySplit="6" topLeftCell="BM7" activePane="bottomRight" state="frozen"/>
      <selection pane="bottomRight" activeCell="BW4" sqref="BW4"/>
      <pageMargins left="0" right="0" top="0" bottom="0" header="0" footer="0"/>
      <pageSetup paperSize="9" orientation="portrait" verticalDpi="0" r:id="rId5"/>
      <autoFilter ref="A4:BZ64" xr:uid="{7D647D0F-5E1A-4289-B4FE-E45F923B8720}">
        <filterColumn colId="4">
          <filters>
            <filter val="aktív"/>
          </filters>
        </filterColumn>
      </autoFilter>
    </customSheetView>
    <customSheetView guid="{BF1F5683-2BE3-424A-BC21-3CC049CA76FA}" scale="80" filter="1" showAutoFilter="1" hiddenRows="1" hiddenColumns="1">
      <pane xSplit="1" ySplit="4" topLeftCell="B5" activePane="bottomRight" state="frozen"/>
      <selection pane="bottomRight" activeCell="Y71" sqref="Y71"/>
      <pageMargins left="0" right="0" top="0" bottom="0" header="0" footer="0"/>
      <pageSetup paperSize="9" orientation="portrait" verticalDpi="0" r:id="rId6"/>
      <autoFilter ref="A4:BY65" xr:uid="{F306C914-96BB-4F7E-A859-009AF919552E}">
        <filterColumn colId="4">
          <filters>
            <filter val="aktív"/>
          </filters>
        </filterColumn>
      </autoFilter>
    </customSheetView>
    <customSheetView guid="{6F2C1CF5-E336-43B4-BD9D-1E3F5E8CF96F}" hiddenRows="1" hiddenColumns="1">
      <pane xSplit="1" ySplit="4" topLeftCell="B12" activePane="bottomRight" state="frozen"/>
      <selection pane="bottomRight" activeCell="U73" sqref="U73"/>
      <pageMargins left="0" right="0" top="0" bottom="0" header="0" footer="0"/>
    </customSheetView>
    <customSheetView guid="{F0088BAE-B022-47BC-86D4-B726B8493E54}" filter="1" showAutoFilter="1" hiddenRows="1" hiddenColumns="1">
      <pane xSplit="1" ySplit="4" topLeftCell="B5" activePane="bottomRight" state="frozen"/>
      <selection pane="bottomRight" activeCell="C19" sqref="C19"/>
      <pageMargins left="0" right="0" top="0" bottom="0" header="0" footer="0"/>
      <autoFilter ref="A4:BY65" xr:uid="{3A318571-3078-4B6B-B58E-69D8CB590FD3}">
        <filterColumn colId="4">
          <filters>
            <filter val="aktív"/>
          </filters>
        </filterColumn>
      </autoFilter>
    </customSheetView>
    <customSheetView guid="{6328BAF9-9C79-455F-B76A-5E213FB7D682}" filter="1" showAutoFilter="1" hiddenRows="1" hiddenColumns="1">
      <pane xSplit="1" ySplit="4" topLeftCell="B5" activePane="bottomRight" state="frozen"/>
      <selection pane="bottomRight" activeCell="C19" sqref="C19"/>
      <pageMargins left="0" right="0" top="0" bottom="0" header="0" footer="0"/>
      <autoFilter ref="A4:BY65" xr:uid="{CAE10E6D-3EA5-469C-97B2-505409FE024E}">
        <filterColumn colId="4">
          <filters>
            <filter val="aktív"/>
          </filters>
        </filterColumn>
      </autoFilter>
    </customSheetView>
    <customSheetView guid="{4FA4B2C8-BE1E-46BB-A422-570CF7B1178C}" scale="115" filter="1" showAutoFilter="1" hiddenRows="1" hiddenColumns="1">
      <pane xSplit="1" ySplit="4" topLeftCell="B5" activePane="bottomRight" state="frozen"/>
      <selection pane="bottomRight" activeCell="W82" sqref="W82"/>
      <pageMargins left="0" right="0" top="0" bottom="0" header="0" footer="0"/>
      <pageSetup paperSize="9" orientation="portrait" verticalDpi="0" r:id="rId7"/>
      <autoFilter ref="A4:BY65" xr:uid="{F21E3788-412D-48AE-B501-148C696BA64D}">
        <filterColumn colId="4">
          <filters>
            <filter val="aktív"/>
          </filters>
        </filterColumn>
      </autoFilter>
    </customSheetView>
    <customSheetView guid="{4A8EF384-4AD9-4447-A051-447CA3647EDF}" scale="70" filter="1" showAutoFilter="1" hiddenRows="1" hiddenColumns="1">
      <pane xSplit="1" ySplit="4" topLeftCell="B5" activePane="bottomRight" state="frozen"/>
      <selection pane="bottomRight" activeCell="R26" sqref="R26"/>
      <pageMargins left="0" right="0" top="0" bottom="0" header="0" footer="0"/>
      <pageSetup paperSize="9" orientation="portrait" verticalDpi="0" r:id="rId8"/>
      <autoFilter ref="A4:BY65" xr:uid="{633BE39C-5E61-409F-95F6-BCD0C2BFF7F6}">
        <filterColumn colId="4">
          <filters>
            <filter val="aktív"/>
          </filters>
        </filterColumn>
      </autoFilter>
    </customSheetView>
    <customSheetView guid="{EDCC7CB7-6F36-40E4-9D32-3CF50FC94AF0}" scale="80" filter="1" showAutoFilter="1" hiddenRows="1" hiddenColumns="1">
      <pane xSplit="1" ySplit="4" topLeftCell="X5" activePane="bottomRight" state="frozen"/>
      <selection pane="bottomRight" activeCell="AF91" sqref="AF91"/>
      <pageMargins left="0" right="0" top="0" bottom="0" header="0" footer="0"/>
      <pageSetup paperSize="9" orientation="portrait" verticalDpi="0" r:id="rId9"/>
      <autoFilter ref="A4:BY64" xr:uid="{79999B54-A85D-43AE-BB94-89EDE2B7522E}">
        <filterColumn colId="4">
          <filters>
            <filter val="aktív"/>
          </filters>
        </filterColumn>
      </autoFilter>
    </customSheetView>
    <customSheetView guid="{E82EC676-6186-4E8A-ABD2-FC00AE498129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10"/>
      <autoFilter ref="A4:BZ64" xr:uid="{9A2D8806-3ED9-4DF7-8A99-C1A4D8C65027}">
        <filterColumn colId="4">
          <filters>
            <filter val="aktív"/>
          </filters>
        </filterColumn>
      </autoFilter>
    </customSheetView>
    <customSheetView guid="{A1AEE080-8F7C-4559-87C2-1F81D511203D}" filter="1" showAutoFilter="1" hiddenRows="1" hiddenColumns="1">
      <pane xSplit="1" ySplit="6" topLeftCell="BM7" activePane="bottomRight" state="frozen"/>
      <selection pane="bottomRight" activeCell="BW4" sqref="BW4"/>
      <pageMargins left="0" right="0" top="0" bottom="0" header="0" footer="0"/>
      <pageSetup paperSize="9" orientation="portrait" verticalDpi="0" r:id="rId11"/>
      <autoFilter ref="A4:BZ64" xr:uid="{95870BD2-C2A9-4BE0-A36E-174D8F78C559}">
        <filterColumn colId="4">
          <filters>
            <filter val="aktív"/>
          </filters>
        </filterColumn>
      </autoFilter>
    </customSheetView>
    <customSheetView guid="{57B5B1C0-3FCF-4605-B643-F9749512C06A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12"/>
      <autoFilter ref="A4:BZ64" xr:uid="{BA1E7AF3-0E60-4713-AFD3-973019DCDB6C}">
        <filterColumn colId="4">
          <filters>
            <filter val="aktív"/>
          </filters>
        </filterColumn>
      </autoFilter>
    </customSheetView>
    <customSheetView guid="{2114BA9A-8826-4A5D-BB98-CA3D216D9B3C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13"/>
      <autoFilter ref="A4:BZ64" xr:uid="{EB8C5AC3-23E4-4171-8C60-60DA303351FB}">
        <filterColumn colId="4">
          <filters>
            <filter val="aktív"/>
          </filters>
        </filterColumn>
      </autoFilter>
    </customSheetView>
    <customSheetView guid="{F40E8CD0-BA0A-447D-8980-9ED62641A129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14"/>
      <autoFilter ref="A4:BZ64" xr:uid="{7A5A0E2E-DFD2-423C-8E2B-45813133B6AD}">
        <filterColumn colId="4">
          <filters>
            <filter val="aktív"/>
          </filters>
        </filterColumn>
      </autoFilter>
    </customSheetView>
    <customSheetView guid="{202CABC8-3892-4C29-8AB9-226D94F0DCBE}" filter="1" showAutoFilter="1" hiddenRows="1" hiddenColumns="1">
      <pane xSplit="16" ySplit="2" topLeftCell="BM4" activePane="bottomRight" state="frozen"/>
      <selection pane="bottomRight" activeCell="BP82" sqref="BP82"/>
      <pageMargins left="0" right="0" top="0" bottom="0" header="0" footer="0"/>
      <pageSetup paperSize="9" orientation="portrait" verticalDpi="0" r:id="rId15"/>
      <autoFilter ref="A4:BZ63" xr:uid="{4A03E521-98A3-431C-AA81-420F4C3B61E5}">
        <filterColumn colId="4">
          <filters>
            <filter val="aktív"/>
          </filters>
        </filterColumn>
      </autoFilter>
    </customSheetView>
    <customSheetView guid="{0A9EF666-D3AA-44CC-AF13-6AEBBC37D1EF}" filter="1" showAutoFilter="1" hiddenRows="1" hiddenColumns="1">
      <pane xSplit="1" ySplit="4" topLeftCell="B5" activePane="bottomRight" state="frozen"/>
      <selection pane="bottomRight" activeCell="W85" sqref="W85"/>
      <pageMargins left="0" right="0" top="0" bottom="0" header="0" footer="0"/>
      <pageSetup paperSize="9" orientation="portrait" verticalDpi="0" r:id="rId16"/>
      <autoFilter ref="A4:BZ63" xr:uid="{6D67C79A-3C4A-4B0A-B064-E9755DCC8B66}">
        <filterColumn colId="4">
          <filters>
            <filter val="aktív"/>
          </filters>
        </filterColumn>
      </autoFilter>
    </customSheetView>
    <customSheetView guid="{E94EDAEC-929A-4721-8796-239EE64B5EB3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17"/>
      <autoFilter ref="A4:BZ63" xr:uid="{28A82420-FED9-4D84-8D0B-30EB78488325}">
        <filterColumn colId="4">
          <filters>
            <filter val="aktív"/>
          </filters>
        </filterColumn>
      </autoFilter>
    </customSheetView>
    <customSheetView guid="{C1535CD2-EC82-4FF4-8F50-AE7AAD32424E}" filter="1" showAutoFilter="1" hiddenRows="1" hiddenColumns="1">
      <pane xSplit="1" ySplit="4" topLeftCell="BM5" activePane="bottomRight" state="frozen"/>
      <selection pane="bottomRight" activeCell="BW4" sqref="BW4"/>
      <pageMargins left="0" right="0" top="0" bottom="0" header="0" footer="0"/>
      <pageSetup paperSize="9" orientation="portrait" verticalDpi="0" r:id="rId18"/>
      <autoFilter ref="A4:BZ63" xr:uid="{F36D35DA-C9F6-455E-8F09-C752F2321840}">
        <filterColumn colId="4">
          <filters>
            <filter val="aktív"/>
          </filters>
        </filterColumn>
      </autoFilter>
    </customSheetView>
  </customSheetViews>
  <mergeCells count="2">
    <mergeCell ref="AX1:BZ1"/>
    <mergeCell ref="AW1:AW4"/>
  </mergeCells>
  <phoneticPr fontId="1" type="noConversion"/>
  <conditionalFormatting sqref="R1:Z1 AB1:AC1 AE1:AG1 AJ1:AV1 U4:Z4 AB4:AC4 AE4:AG4 AJ4:AV4">
    <cfRule type="expression" priority="368">
      <formula>WEEKDAY(R2,2)=2</formula>
    </cfRule>
  </conditionalFormatting>
  <conditionalFormatting sqref="R2:Z3 AB2:AC3 AE2:AG3 AJ2:AV3">
    <cfRule type="expression" priority="454">
      <formula>WEEKDAY(R4,2)=2</formula>
    </cfRule>
  </conditionalFormatting>
  <conditionalFormatting sqref="R66:AV68">
    <cfRule type="cellIs" dxfId="354" priority="2" operator="equal">
      <formula>"Levélírás"</formula>
    </cfRule>
    <cfRule type="cellIs" dxfId="353" priority="1" operator="equal">
      <formula>"Video"</formula>
    </cfRule>
  </conditionalFormatting>
  <conditionalFormatting sqref="U1:Z4 AB1:AC4 AE1:AG4 AJ1:AV4">
    <cfRule type="cellIs" dxfId="352" priority="367" operator="equal">
      <formula>"ÜSZI"</formula>
    </cfRule>
  </conditionalFormatting>
  <conditionalFormatting sqref="AE1:AG4 R1:Z18 AB1:AC18 AE5:AH18 AJ10:AV18 R19:AV25 AJ1:AV4 AJ5:AW5 AW6:AW62 R69:AG1048576">
    <cfRule type="cellIs" dxfId="351" priority="364" operator="equal">
      <formula>"Üszi"</formula>
    </cfRule>
    <cfRule type="cellIs" dxfId="350" priority="365" operator="equal">
      <formula>"Video"</formula>
    </cfRule>
  </conditionalFormatting>
  <conditionalFormatting sqref="AE1:AG4 R1:Z18 AB1:AC18 AE5:AH18 AJ10:AV18 R19:AV25">
    <cfRule type="expression" dxfId="349" priority="363">
      <formula>OR(WEEKDAY(R$2,11)=6, WEEKDAY(R$2,11)=7)</formula>
    </cfRule>
  </conditionalFormatting>
  <conditionalFormatting sqref="AJ1:AV8 AJ9:AM9 AO9:AV9 R26:AG62 AI26:AV62">
    <cfRule type="expression" dxfId="348" priority="360">
      <formula>OR(WEEKDAY(R$2,11)=6, WEEKDAY(R$2,11)=7)</formula>
    </cfRule>
  </conditionalFormatting>
  <conditionalFormatting sqref="AJ6:AV8 AJ9:AM9 AO9:AV9 R26:AG64 AI26:AV1048576 AH66:AI68">
    <cfRule type="cellIs" dxfId="347" priority="361" operator="equal">
      <formula>"Üszi"</formula>
    </cfRule>
    <cfRule type="cellIs" dxfId="346" priority="362" operator="equal">
      <formula>"Video"</formula>
    </cfRule>
  </conditionalFormatting>
  <conditionalFormatting sqref="AW1 AW5:AW62">
    <cfRule type="expression" dxfId="345" priority="359">
      <formula>OR(WEEKDAY(AW$1,11)=6, WEEKDAY(AW$1,11)=7)</formula>
    </cfRule>
  </conditionalFormatting>
  <conditionalFormatting sqref="AW1 AW63:AW1048576">
    <cfRule type="cellIs" dxfId="344" priority="354" operator="equal">
      <formula>"Üszi"</formula>
    </cfRule>
    <cfRule type="cellIs" dxfId="343" priority="355" operator="equal">
      <formula>"Video"</formula>
    </cfRule>
  </conditionalFormatting>
  <conditionalFormatting sqref="AW1">
    <cfRule type="cellIs" dxfId="342" priority="357" operator="equal">
      <formula>"ÜSZI"</formula>
    </cfRule>
    <cfRule type="expression" priority="358">
      <formula>WEEKDAY(AW4,2)=2</formula>
    </cfRule>
  </conditionalFormatting>
  <conditionalFormatting sqref="BG4">
    <cfRule type="cellIs" dxfId="341" priority="342" operator="equal">
      <formula>"8:00-16:00 @ szig Levélírás"</formula>
    </cfRule>
    <cfRule type="cellIs" dxfId="340" priority="343" operator="equal">
      <formula>"7:00-15:00 @ Levélírás"</formula>
    </cfRule>
    <cfRule type="cellIs" dxfId="339" priority="344" operator="equal">
      <formula>"7:00-15:00 @ Levélírás"</formula>
    </cfRule>
    <cfRule type="cellIs" dxfId="338" priority="345" operator="equal">
      <formula>"7:00-15:00 EÖM"</formula>
    </cfRule>
    <cfRule type="cellIs" dxfId="337" priority="346" operator="equal">
      <formula>"12:00-20:00 Levélírás"</formula>
    </cfRule>
    <cfRule type="cellIs" dxfId="336" priority="349" operator="equal">
      <formula>"12:00-20:00 @"</formula>
    </cfRule>
    <cfRule type="cellIs" dxfId="335" priority="350" operator="equal">
      <formula>"7:00-15:00 Levélírás"</formula>
    </cfRule>
    <cfRule type="cellIs" dxfId="334" priority="351" operator="equal">
      <formula>"8:00-16:00 Levélírás"</formula>
    </cfRule>
    <cfRule type="cellIs" dxfId="333" priority="352" operator="equal">
      <formula>"CC/levélírás"</formula>
    </cfRule>
    <cfRule type="cellIs" dxfId="332" priority="353" operator="equal">
      <formula>"Levélírás"</formula>
    </cfRule>
    <cfRule type="cellIs" dxfId="331" priority="330" operator="lessThan">
      <formula>1</formula>
    </cfRule>
    <cfRule type="cellIs" dxfId="330" priority="331" operator="equal">
      <formula>"9:00-15:00 Levelezés"</formula>
    </cfRule>
    <cfRule type="cellIs" dxfId="329" priority="332" operator="equal">
      <formula>"12:00-20:00 Levelezés"</formula>
    </cfRule>
    <cfRule type="cellIs" dxfId="328" priority="333" operator="equal">
      <formula>"9:00-15:00 @"</formula>
    </cfRule>
    <cfRule type="cellIs" dxfId="327" priority="334" operator="equal">
      <formula>"12:00-20:00 @ szig"</formula>
    </cfRule>
    <cfRule type="cellIs" dxfId="326" priority="335" operator="equal">
      <formula>"8:00-16:00 @ szig"</formula>
    </cfRule>
    <cfRule type="cellIs" dxfId="325" priority="336" operator="equal">
      <formula>"8:00-16:00 @ szig"</formula>
    </cfRule>
    <cfRule type="cellIs" dxfId="324" priority="337" operator="equal">
      <formula>"7:00-15:00 Levelezés"</formula>
    </cfRule>
    <cfRule type="cellIs" dxfId="323" priority="338" operator="equal">
      <formula>"8:00-16:00 Levelezés"</formula>
    </cfRule>
    <cfRule type="cellIs" dxfId="322" priority="339" operator="equal">
      <formula>"7:00-15:00 @"</formula>
    </cfRule>
    <cfRule type="cellIs" dxfId="321" priority="340" operator="equal">
      <formula>"7:00-15:00 @ szig"</formula>
    </cfRule>
    <cfRule type="cellIs" dxfId="320" priority="341" operator="equal">
      <formula>"7:00-15:00 @ szig Levélírás"</formula>
    </cfRule>
    <cfRule type="cellIs" dxfId="319" priority="347" operator="equal">
      <formula>"8:00-16:00 EÖM"</formula>
    </cfRule>
    <cfRule type="cellIs" dxfId="318" priority="348" operator="equal">
      <formula>"12:00-20:00 @ szig Levélírás"</formula>
    </cfRule>
  </conditionalFormatting>
  <pageMargins left="0" right="0" top="0" bottom="0" header="0" footer="0"/>
  <pageSetup paperSize="9" orientation="portrait" verticalDpi="0" r:id="rId19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legördülők!$F$2:$F$14</xm:f>
          </x14:formula1>
          <xm:sqref>AX2:AX3</xm:sqref>
        </x14:dataValidation>
        <x14:dataValidation type="list" allowBlank="1" showInputMessage="1" showErrorMessage="1" xr:uid="{00000000-0002-0000-0800-000001000000}">
          <x14:formula1>
            <xm:f>legördülők!$D$2:$D$36</xm:f>
          </x14:formula1>
          <xm:sqref>R26:AV62</xm:sqref>
        </x14:dataValidation>
        <x14:dataValidation type="list" allowBlank="1" showInputMessage="1" showErrorMessage="1" xr:uid="{00000000-0002-0000-0800-000002000000}">
          <x14:formula1>
            <xm:f>Admin_legördülő!$B$3:$B$53</xm:f>
          </x14:formula1>
          <xm:sqref>R5:AV8 R10:AV25 AO9:AV9 R9:AM9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14" filterMode="1">
    <tabColor rgb="FF00B0F0"/>
  </sheetPr>
  <dimension ref="A1:AG360"/>
  <sheetViews>
    <sheetView workbookViewId="0">
      <pane xSplit="4" ySplit="62" topLeftCell="E63" activePane="bottomRight" state="frozen"/>
      <selection pane="topRight" activeCell="E1" sqref="E1"/>
      <selection pane="bottomLeft" activeCell="A63" sqref="A63"/>
      <selection pane="bottomRight" activeCell="G371" sqref="G371"/>
    </sheetView>
  </sheetViews>
  <sheetFormatPr defaultRowHeight="14.4" x14ac:dyDescent="0.3"/>
  <cols>
    <col min="1" max="1" width="28" bestFit="1" customWidth="1"/>
    <col min="2" max="2" width="13.5546875" style="82" customWidth="1"/>
    <col min="3" max="3" width="12.44140625" bestFit="1" customWidth="1"/>
    <col min="4" max="4" width="11" customWidth="1"/>
    <col min="5" max="5" width="16.44140625" bestFit="1" customWidth="1"/>
    <col min="6" max="6" width="10.44140625" bestFit="1" customWidth="1"/>
    <col min="7" max="7" width="10.44140625" customWidth="1"/>
    <col min="8" max="33" width="10.44140625" bestFit="1" customWidth="1"/>
  </cols>
  <sheetData>
    <row r="1" spans="1:33" x14ac:dyDescent="0.3">
      <c r="C1" s="467" t="str">
        <f>Beosztás!T1</f>
        <v>2026.03.01</v>
      </c>
      <c r="D1" s="547">
        <f>Beosztás!U1</f>
        <v>46083</v>
      </c>
      <c r="E1" s="152">
        <f>Beosztás!V1</f>
        <v>46084</v>
      </c>
      <c r="F1" s="152">
        <f>Beosztás!W1</f>
        <v>46085</v>
      </c>
      <c r="G1" s="152">
        <f>Beosztás!X1</f>
        <v>46086</v>
      </c>
      <c r="H1" s="152">
        <f>Beosztás!Y1</f>
        <v>46087</v>
      </c>
      <c r="I1" s="152">
        <f>Beosztás!Z1</f>
        <v>46088</v>
      </c>
      <c r="J1" s="152">
        <f>Beosztás!AA1</f>
        <v>46089</v>
      </c>
      <c r="K1" s="152">
        <f>Beosztás!AB1</f>
        <v>46090</v>
      </c>
      <c r="L1" s="547">
        <f>Beosztás!AC1</f>
        <v>46091</v>
      </c>
      <c r="M1" s="152">
        <f>Beosztás!AD1</f>
        <v>46092</v>
      </c>
      <c r="N1" s="152">
        <f>Beosztás!AE1</f>
        <v>46093</v>
      </c>
      <c r="O1" s="152">
        <f>Beosztás!AF1</f>
        <v>46094</v>
      </c>
      <c r="P1" s="152">
        <f>Beosztás!AG1</f>
        <v>46095</v>
      </c>
      <c r="Q1" s="152">
        <f>Beosztás!AH1</f>
        <v>46096</v>
      </c>
      <c r="R1" s="152">
        <f>Beosztás!AI1</f>
        <v>46097</v>
      </c>
      <c r="S1" s="152">
        <f>Beosztás!AJ1</f>
        <v>46098</v>
      </c>
      <c r="T1" s="547">
        <f>Beosztás!AK1</f>
        <v>46099</v>
      </c>
      <c r="U1" s="152">
        <f>Beosztás!AL1</f>
        <v>46100</v>
      </c>
      <c r="V1" s="152">
        <f>Beosztás!AM1</f>
        <v>46101</v>
      </c>
      <c r="W1" s="152">
        <f>Beosztás!AN1</f>
        <v>46102</v>
      </c>
      <c r="X1" s="152">
        <f>Beosztás!AO1</f>
        <v>46103</v>
      </c>
      <c r="Y1" s="152">
        <f>Beosztás!AP1</f>
        <v>46104</v>
      </c>
      <c r="Z1" s="547">
        <f>Beosztás!AQ1</f>
        <v>46105</v>
      </c>
      <c r="AA1" s="152">
        <f>Beosztás!AR1</f>
        <v>46106</v>
      </c>
      <c r="AB1" s="152">
        <f>Beosztás!AS1</f>
        <v>46107</v>
      </c>
      <c r="AC1" s="152">
        <f>Beosztás!AT1</f>
        <v>46108</v>
      </c>
      <c r="AD1" s="152">
        <f>Beosztás!AU1</f>
        <v>46109</v>
      </c>
      <c r="AE1" s="152">
        <f>Beosztás!AV1</f>
        <v>46110</v>
      </c>
      <c r="AF1" s="152">
        <f>Beosztás!AW1</f>
        <v>46111</v>
      </c>
      <c r="AG1" s="152">
        <f>Beosztás!AX1</f>
        <v>46112</v>
      </c>
    </row>
    <row r="2" spans="1:33" hidden="1" x14ac:dyDescent="0.3">
      <c r="C2" s="340">
        <f>WEEKDAY(C1)</f>
        <v>1</v>
      </c>
      <c r="D2" s="340">
        <f t="shared" ref="D2:AG2" si="0">WEEKDAY(D1)</f>
        <v>2</v>
      </c>
      <c r="E2" s="340">
        <f t="shared" si="0"/>
        <v>3</v>
      </c>
      <c r="F2" s="340">
        <f t="shared" si="0"/>
        <v>4</v>
      </c>
      <c r="G2" s="340">
        <f t="shared" si="0"/>
        <v>5</v>
      </c>
      <c r="H2" s="340">
        <f t="shared" si="0"/>
        <v>6</v>
      </c>
      <c r="I2" s="340">
        <f t="shared" si="0"/>
        <v>7</v>
      </c>
      <c r="J2" s="340">
        <f t="shared" si="0"/>
        <v>1</v>
      </c>
      <c r="K2" s="340">
        <f t="shared" si="0"/>
        <v>2</v>
      </c>
      <c r="L2" s="340">
        <f t="shared" si="0"/>
        <v>3</v>
      </c>
      <c r="M2" s="340">
        <f t="shared" si="0"/>
        <v>4</v>
      </c>
      <c r="N2" s="340">
        <f t="shared" si="0"/>
        <v>5</v>
      </c>
      <c r="O2" s="340">
        <f t="shared" si="0"/>
        <v>6</v>
      </c>
      <c r="P2" s="340">
        <f t="shared" si="0"/>
        <v>7</v>
      </c>
      <c r="Q2" s="340">
        <f t="shared" si="0"/>
        <v>1</v>
      </c>
      <c r="R2" s="340">
        <f t="shared" si="0"/>
        <v>2</v>
      </c>
      <c r="S2" s="340">
        <f t="shared" si="0"/>
        <v>3</v>
      </c>
      <c r="T2" s="340">
        <f t="shared" si="0"/>
        <v>4</v>
      </c>
      <c r="U2" s="340">
        <f t="shared" si="0"/>
        <v>5</v>
      </c>
      <c r="V2" s="340">
        <f t="shared" si="0"/>
        <v>6</v>
      </c>
      <c r="W2" s="340">
        <f t="shared" si="0"/>
        <v>7</v>
      </c>
      <c r="X2" s="340">
        <f t="shared" si="0"/>
        <v>1</v>
      </c>
      <c r="Y2" s="340">
        <f t="shared" si="0"/>
        <v>2</v>
      </c>
      <c r="Z2" s="340">
        <f t="shared" si="0"/>
        <v>3</v>
      </c>
      <c r="AA2" s="340">
        <f t="shared" si="0"/>
        <v>4</v>
      </c>
      <c r="AB2" s="340">
        <f t="shared" si="0"/>
        <v>5</v>
      </c>
      <c r="AC2" s="340">
        <f t="shared" si="0"/>
        <v>6</v>
      </c>
      <c r="AD2" s="340">
        <f t="shared" si="0"/>
        <v>7</v>
      </c>
      <c r="AE2" s="340">
        <f t="shared" si="0"/>
        <v>1</v>
      </c>
      <c r="AF2" s="340">
        <f t="shared" si="0"/>
        <v>2</v>
      </c>
      <c r="AG2" s="340">
        <f t="shared" si="0"/>
        <v>3</v>
      </c>
    </row>
    <row r="3" spans="1:33" ht="14.25" customHeight="1" x14ac:dyDescent="0.3">
      <c r="C3" s="470" t="str">
        <f>IF(C2=1,"Vasárnap",IF(C2=2,"Hétfő",IF(C2=3,"Kedd",IF(C2=4,"Szerda",IF(C2=5,"Csütörtök",IF(C2=6,"Péntek",IF(C2=7,"Szombat","")))))))</f>
        <v>Vasárnap</v>
      </c>
      <c r="D3" s="588" t="str">
        <f>IF(D2=1,"Vasárnap",IF(D2=2,"Hétfő",IF(D2=3,"Kedd",IF(D2=4,"Szerda",IF(D2=5,"Csütörtök",IF(D2=6,"Péntek",IF(D2=7,"Szombat","")))))))</f>
        <v>Hétfő</v>
      </c>
      <c r="E3" s="37" t="str">
        <f t="shared" ref="E3:AG3" si="1">IF(E2=1,"Vasárnap",IF(E2=2,"Hétfő",IF(E2=3,"Kedd",IF(E2=4,"Szerda",IF(E2=5,"Csütörtök",IF(E2=6,"Péntek",IF(E2=7,"Szombat","")))))))</f>
        <v>Kedd</v>
      </c>
      <c r="F3" s="37" t="str">
        <f t="shared" si="1"/>
        <v>Szerda</v>
      </c>
      <c r="G3" s="37" t="str">
        <f t="shared" si="1"/>
        <v>Csütörtök</v>
      </c>
      <c r="H3" s="37" t="str">
        <f t="shared" si="1"/>
        <v>Péntek</v>
      </c>
      <c r="I3" s="37" t="str">
        <f t="shared" si="1"/>
        <v>Szombat</v>
      </c>
      <c r="J3" s="37" t="str">
        <f t="shared" si="1"/>
        <v>Vasárnap</v>
      </c>
      <c r="K3" s="37" t="str">
        <f t="shared" si="1"/>
        <v>Hétfő</v>
      </c>
      <c r="L3" s="588" t="str">
        <f t="shared" si="1"/>
        <v>Kedd</v>
      </c>
      <c r="M3" s="37" t="str">
        <f t="shared" si="1"/>
        <v>Szerda</v>
      </c>
      <c r="N3" s="37" t="str">
        <f t="shared" si="1"/>
        <v>Csütörtök</v>
      </c>
      <c r="O3" s="37" t="str">
        <f t="shared" si="1"/>
        <v>Péntek</v>
      </c>
      <c r="P3" s="37" t="str">
        <f t="shared" si="1"/>
        <v>Szombat</v>
      </c>
      <c r="Q3" s="37" t="str">
        <f t="shared" si="1"/>
        <v>Vasárnap</v>
      </c>
      <c r="R3" s="37" t="str">
        <f t="shared" si="1"/>
        <v>Hétfő</v>
      </c>
      <c r="S3" s="37" t="str">
        <f t="shared" si="1"/>
        <v>Kedd</v>
      </c>
      <c r="T3" s="588" t="str">
        <f t="shared" si="1"/>
        <v>Szerda</v>
      </c>
      <c r="U3" s="37" t="str">
        <f t="shared" si="1"/>
        <v>Csütörtök</v>
      </c>
      <c r="V3" s="37" t="str">
        <f t="shared" si="1"/>
        <v>Péntek</v>
      </c>
      <c r="W3" s="37" t="str">
        <f t="shared" si="1"/>
        <v>Szombat</v>
      </c>
      <c r="X3" s="37" t="str">
        <f t="shared" si="1"/>
        <v>Vasárnap</v>
      </c>
      <c r="Y3" s="37" t="str">
        <f t="shared" si="1"/>
        <v>Hétfő</v>
      </c>
      <c r="Z3" s="588" t="str">
        <f t="shared" si="1"/>
        <v>Kedd</v>
      </c>
      <c r="AA3" s="37" t="str">
        <f t="shared" si="1"/>
        <v>Szerda</v>
      </c>
      <c r="AB3" s="37" t="str">
        <f t="shared" si="1"/>
        <v>Csütörtök</v>
      </c>
      <c r="AC3" s="37" t="str">
        <f t="shared" si="1"/>
        <v>Péntek</v>
      </c>
      <c r="AD3" s="37" t="str">
        <f t="shared" si="1"/>
        <v>Szombat</v>
      </c>
      <c r="AE3" s="37" t="str">
        <f t="shared" si="1"/>
        <v>Vasárnap</v>
      </c>
      <c r="AF3" s="37" t="str">
        <f t="shared" si="1"/>
        <v>Hétfő</v>
      </c>
      <c r="AG3" s="37" t="str">
        <f t="shared" si="1"/>
        <v>Kedd</v>
      </c>
    </row>
    <row r="4" spans="1:33" ht="15" thickBot="1" x14ac:dyDescent="0.35">
      <c r="B4" s="83" t="s">
        <v>8</v>
      </c>
      <c r="C4" s="585"/>
      <c r="D4" s="543"/>
      <c r="E4" s="88"/>
      <c r="F4" s="88"/>
      <c r="G4" s="88"/>
      <c r="H4" s="88"/>
      <c r="I4" s="88"/>
      <c r="J4" s="88"/>
      <c r="K4" s="88"/>
      <c r="L4" s="543"/>
      <c r="M4" s="88"/>
      <c r="N4" s="88"/>
      <c r="O4" s="88"/>
      <c r="P4" s="88"/>
      <c r="Q4" s="88"/>
      <c r="R4" s="88"/>
      <c r="S4" s="88"/>
      <c r="T4" s="543"/>
      <c r="U4" s="88"/>
      <c r="V4" s="88"/>
      <c r="W4" s="88"/>
      <c r="X4" s="88"/>
      <c r="Y4" s="88"/>
      <c r="Z4" s="543"/>
      <c r="AA4" s="88"/>
      <c r="AB4" s="88"/>
      <c r="AC4" s="88"/>
      <c r="AD4" s="88"/>
      <c r="AE4" s="88"/>
      <c r="AF4" s="88"/>
      <c r="AG4" s="89"/>
    </row>
    <row r="5" spans="1:33" ht="15" thickBot="1" x14ac:dyDescent="0.35">
      <c r="A5" s="115" t="str">
        <f>Beosztás!A43</f>
        <v>Barna Emőke</v>
      </c>
      <c r="B5" s="82" t="str">
        <f>VLOOKUP(A5,Beosztás!A42:N346,13,)</f>
        <v>igen</v>
      </c>
      <c r="C5" s="466">
        <f>IF($B5="igen",Beosztás!T43,"")</f>
        <v>0</v>
      </c>
      <c r="D5" s="387" t="str">
        <f>IF($B5="igen",Beosztás!U43,"")</f>
        <v>Levélírás</v>
      </c>
      <c r="E5" s="4" t="str">
        <f>IF($B5="igen",Beosztás!V43,"")</f>
        <v>Levélírás</v>
      </c>
      <c r="F5" s="4" t="str">
        <f>IF($B5="igen",Beosztás!W43,"")</f>
        <v>Levélírás</v>
      </c>
      <c r="G5" s="4" t="str">
        <f>IF($B5="igen",Beosztás!X43,"")</f>
        <v>Levélírás</v>
      </c>
      <c r="H5" s="4" t="str">
        <f>IF($B5="igen",Beosztás!Y43,"")</f>
        <v>Levélírás</v>
      </c>
      <c r="I5" s="4">
        <f>IF($B5="igen",Beosztás!Z43,"")</f>
        <v>0</v>
      </c>
      <c r="J5" s="4">
        <f>IF($B5="igen",Beosztás!AA43,"")</f>
        <v>0</v>
      </c>
      <c r="K5" s="4" t="str">
        <f>IF($B5="igen",Beosztás!AB43,"")</f>
        <v>Levélírás</v>
      </c>
      <c r="L5" s="387" t="str">
        <f>IF($B5="igen",Beosztás!AC43,"")</f>
        <v>Levélírás</v>
      </c>
      <c r="M5" s="4" t="str">
        <f>IF($B5="igen",Beosztás!AD43,"")</f>
        <v>ÜSZI</v>
      </c>
      <c r="N5" s="4" t="str">
        <f>IF($B5="igen",Beosztás!AE43,"")</f>
        <v>ÜSZI</v>
      </c>
      <c r="O5" s="4" t="str">
        <f>IF($B5="igen",Beosztás!AF43,"")</f>
        <v>ÜSZI</v>
      </c>
      <c r="P5" s="4">
        <f>IF($B5="igen",Beosztás!AG43,"")</f>
        <v>0</v>
      </c>
      <c r="Q5" s="4">
        <f>IF($B5="igen",Beosztás!AH43,"")</f>
        <v>0</v>
      </c>
      <c r="R5" s="4" t="str">
        <f>IF($B5="igen",Beosztás!AI43,"")</f>
        <v>Levélírás</v>
      </c>
      <c r="S5" s="4" t="str">
        <f>IF($B5="igen",Beosztás!AJ43,"")</f>
        <v>Levélírás</v>
      </c>
      <c r="T5" s="387" t="str">
        <f>IF($B5="igen",Beosztás!AK43,"")</f>
        <v>Levélírás</v>
      </c>
      <c r="U5" s="4" t="str">
        <f>IF($B5="igen",Beosztás!AL43,"")</f>
        <v>Levélírás</v>
      </c>
      <c r="V5" s="4" t="str">
        <f>IF($B5="igen",Beosztás!AM43,"")</f>
        <v>Levélírás</v>
      </c>
      <c r="W5" s="4">
        <f>IF($B5="igen",Beosztás!AN43,"")</f>
        <v>0</v>
      </c>
      <c r="X5" s="4">
        <f>IF($B5="igen",Beosztás!AO43,"")</f>
        <v>0</v>
      </c>
      <c r="Y5" s="4" t="str">
        <f>IF($B5="igen",Beosztás!AP43,"")</f>
        <v>ÜSZI</v>
      </c>
      <c r="Z5" s="387" t="str">
        <f>IF($B5="igen",Beosztás!AQ43,"")</f>
        <v>ÜSZI</v>
      </c>
      <c r="AA5" s="4" t="str">
        <f>IF($B5="igen",Beosztás!AR43,"")</f>
        <v>ÜSZI</v>
      </c>
      <c r="AB5" s="4" t="str">
        <f>IF($B5="igen",Beosztás!AS43,"")</f>
        <v>ÜSZI</v>
      </c>
      <c r="AC5" s="4" t="str">
        <f>IF($B5="igen",Beosztás!AT43,"")</f>
        <v>ÜSZI</v>
      </c>
      <c r="AD5" s="4">
        <f>IF($B5="igen",Beosztás!AU43,"")</f>
        <v>0</v>
      </c>
      <c r="AE5" s="4">
        <f>IF($B5="igen",Beosztás!AV43,"")</f>
        <v>0</v>
      </c>
      <c r="AF5" s="4" t="str">
        <f>IF($B5="igen",Beosztás!AW43,"")</f>
        <v>Levélírás</v>
      </c>
      <c r="AG5" s="4" t="str">
        <f>IF($B5="igen",Beosztás!AX43,"")</f>
        <v>Levélírás</v>
      </c>
    </row>
    <row r="6" spans="1:33" ht="15" hidden="1" thickBot="1" x14ac:dyDescent="0.35">
      <c r="A6" s="115" t="str">
        <f>Beosztás!A44</f>
        <v>Basa Istvánné</v>
      </c>
      <c r="B6" s="82" t="str">
        <f>VLOOKUP(A6,Beosztás!A43:N347,13,)</f>
        <v>nem</v>
      </c>
      <c r="C6" s="178" t="str">
        <f>IF($B6="igen",Beosztás!T44,"")</f>
        <v/>
      </c>
      <c r="D6" s="78" t="str">
        <f>IF($B6="igen",Beosztás!U44,"")</f>
        <v/>
      </c>
      <c r="E6" s="78" t="str">
        <f>IF($B6="igen",Beosztás!V44,"")</f>
        <v/>
      </c>
      <c r="F6" s="78" t="str">
        <f>IF($B6="igen",Beosztás!W44,"")</f>
        <v/>
      </c>
      <c r="G6" s="78" t="str">
        <f>IF($B6="igen",Beosztás!X44,"")</f>
        <v/>
      </c>
      <c r="H6" s="78" t="str">
        <f>IF($B6="igen",Beosztás!Y44,"")</f>
        <v/>
      </c>
      <c r="I6" s="78" t="str">
        <f>IF($B6="igen",Beosztás!Z44,"")</f>
        <v/>
      </c>
      <c r="J6" s="78" t="str">
        <f>IF($B6="igen",Beosztás!AA44,"")</f>
        <v/>
      </c>
      <c r="K6" s="78" t="str">
        <f>IF($B6="igen",Beosztás!AB44,"")</f>
        <v/>
      </c>
      <c r="L6" s="78" t="str">
        <f>IF($B6="igen",Beosztás!AC44,"")</f>
        <v/>
      </c>
      <c r="M6" s="78" t="str">
        <f>IF($B6="igen",Beosztás!AD44,"")</f>
        <v/>
      </c>
      <c r="N6" s="78" t="str">
        <f>IF($B6="igen",Beosztás!AE44,"")</f>
        <v/>
      </c>
      <c r="O6" s="78" t="str">
        <f>IF($B6="igen",Beosztás!AF44,"")</f>
        <v/>
      </c>
      <c r="P6" s="78" t="str">
        <f>IF($B6="igen",Beosztás!AG44,"")</f>
        <v/>
      </c>
      <c r="Q6" s="78" t="str">
        <f>IF($B6="igen",Beosztás!AH44,"")</f>
        <v/>
      </c>
      <c r="R6" s="78" t="str">
        <f>IF($B6="igen",Beosztás!AI44,"")</f>
        <v/>
      </c>
      <c r="S6" s="78" t="str">
        <f>IF($B6="igen",Beosztás!AJ44,"")</f>
        <v/>
      </c>
      <c r="T6" s="78" t="str">
        <f>IF($B6="igen",Beosztás!AK44,"")</f>
        <v/>
      </c>
      <c r="U6" s="78" t="str">
        <f>IF($B6="igen",Beosztás!AL44,"")</f>
        <v/>
      </c>
      <c r="V6" s="78" t="str">
        <f>IF($B6="igen",Beosztás!AM44,"")</f>
        <v/>
      </c>
      <c r="W6" s="78" t="str">
        <f>IF($B6="igen",Beosztás!AN44,"")</f>
        <v/>
      </c>
      <c r="X6" s="78" t="str">
        <f>IF($B6="igen",Beosztás!AO44,"")</f>
        <v/>
      </c>
      <c r="Y6" s="78" t="str">
        <f>IF($B6="igen",Beosztás!AP44,"")</f>
        <v/>
      </c>
      <c r="Z6" s="78" t="str">
        <f>IF($B6="igen",Beosztás!AQ44,"")</f>
        <v/>
      </c>
      <c r="AA6" s="78" t="str">
        <f>IF($B6="igen",Beosztás!AR44,"")</f>
        <v/>
      </c>
      <c r="AB6" s="78" t="str">
        <f>IF($B6="igen",Beosztás!AS44,"")</f>
        <v/>
      </c>
      <c r="AC6" s="78" t="str">
        <f>IF($B6="igen",Beosztás!AT44,"")</f>
        <v/>
      </c>
      <c r="AD6" s="78" t="str">
        <f>IF($B6="igen",Beosztás!AU44,"")</f>
        <v/>
      </c>
      <c r="AE6" s="78" t="str">
        <f>IF($B6="igen",Beosztás!AV44,"")</f>
        <v/>
      </c>
      <c r="AF6" s="78" t="str">
        <f>IF($B6="igen",Beosztás!AW44,"")</f>
        <v/>
      </c>
      <c r="AG6" s="55" t="str">
        <f>IF($B6="igen",Beosztás!AX44,"")</f>
        <v/>
      </c>
    </row>
    <row r="7" spans="1:33" ht="15" hidden="1" thickBot="1" x14ac:dyDescent="0.35">
      <c r="A7" s="115" t="str">
        <f>Beosztás!A45</f>
        <v>Bottyáni Vanda</v>
      </c>
      <c r="B7" s="82" t="str">
        <f>VLOOKUP(A7,Beosztás!A44:N348,13,)</f>
        <v>nem</v>
      </c>
      <c r="C7" s="31" t="str">
        <f>IF($B7="igen",Beosztás!T45,"")</f>
        <v/>
      </c>
      <c r="D7" s="4" t="str">
        <f>IF($B7="igen",Beosztás!U45,"")</f>
        <v/>
      </c>
      <c r="E7" s="4" t="str">
        <f>IF($B7="igen",Beosztás!V45,"")</f>
        <v/>
      </c>
      <c r="F7" s="4" t="str">
        <f>IF($B7="igen",Beosztás!W45,"")</f>
        <v/>
      </c>
      <c r="G7" s="4" t="str">
        <f>IF($B7="igen",Beosztás!X45,"")</f>
        <v/>
      </c>
      <c r="H7" s="4" t="str">
        <f>IF($B7="igen",Beosztás!Y45,"")</f>
        <v/>
      </c>
      <c r="I7" s="4" t="str">
        <f>IF($B7="igen",Beosztás!Z45,"")</f>
        <v/>
      </c>
      <c r="J7" s="4" t="str">
        <f>IF($B7="igen",Beosztás!AA45,"")</f>
        <v/>
      </c>
      <c r="K7" s="4" t="str">
        <f>IF($B7="igen",Beosztás!AB45,"")</f>
        <v/>
      </c>
      <c r="L7" s="4" t="str">
        <f>IF($B7="igen",Beosztás!AC45,"")</f>
        <v/>
      </c>
      <c r="M7" s="4" t="str">
        <f>IF($B7="igen",Beosztás!AD45,"")</f>
        <v/>
      </c>
      <c r="N7" s="4" t="str">
        <f>IF($B7="igen",Beosztás!AE45,"")</f>
        <v/>
      </c>
      <c r="O7" s="4" t="str">
        <f>IF($B7="igen",Beosztás!AF45,"")</f>
        <v/>
      </c>
      <c r="P7" s="4" t="str">
        <f>IF($B7="igen",Beosztás!AG45,"")</f>
        <v/>
      </c>
      <c r="Q7" s="4" t="str">
        <f>IF($B7="igen",Beosztás!AH45,"")</f>
        <v/>
      </c>
      <c r="R7" s="4" t="str">
        <f>IF($B7="igen",Beosztás!AI45,"")</f>
        <v/>
      </c>
      <c r="S7" s="4" t="str">
        <f>IF($B7="igen",Beosztás!AJ45,"")</f>
        <v/>
      </c>
      <c r="T7" s="4" t="str">
        <f>IF($B7="igen",Beosztás!AK45,"")</f>
        <v/>
      </c>
      <c r="U7" s="4" t="str">
        <f>IF($B7="igen",Beosztás!AL45,"")</f>
        <v/>
      </c>
      <c r="V7" s="4" t="str">
        <f>IF($B7="igen",Beosztás!AM45,"")</f>
        <v/>
      </c>
      <c r="W7" s="4" t="str">
        <f>IF($B7="igen",Beosztás!AN45,"")</f>
        <v/>
      </c>
      <c r="X7" s="4" t="str">
        <f>IF($B7="igen",Beosztás!AO45,"")</f>
        <v/>
      </c>
      <c r="Y7" s="4" t="str">
        <f>IF($B7="igen",Beosztás!AP45,"")</f>
        <v/>
      </c>
      <c r="Z7" s="4" t="str">
        <f>IF($B7="igen",Beosztás!AQ45,"")</f>
        <v/>
      </c>
      <c r="AA7" s="4" t="str">
        <f>IF($B7="igen",Beosztás!AR45,"")</f>
        <v/>
      </c>
      <c r="AB7" s="4" t="str">
        <f>IF($B7="igen",Beosztás!AS45,"")</f>
        <v/>
      </c>
      <c r="AC7" s="4" t="str">
        <f>IF($B7="igen",Beosztás!AT45,"")</f>
        <v/>
      </c>
      <c r="AD7" s="4" t="str">
        <f>IF($B7="igen",Beosztás!AU45,"")</f>
        <v/>
      </c>
      <c r="AE7" s="4" t="str">
        <f>IF($B7="igen",Beosztás!AV45,"")</f>
        <v/>
      </c>
      <c r="AF7" s="4" t="str">
        <f>IF($B7="igen",Beosztás!AW45,"")</f>
        <v/>
      </c>
      <c r="AG7" s="32" t="str">
        <f>IF($B7="igen",Beosztás!AX45,"")</f>
        <v/>
      </c>
    </row>
    <row r="8" spans="1:33" ht="15" hidden="1" thickBot="1" x14ac:dyDescent="0.35">
      <c r="A8" s="115" t="str">
        <f>Beosztás!A46</f>
        <v>Egresiné Várhelyi Eszter Fanni</v>
      </c>
      <c r="B8" s="82" t="str">
        <f>VLOOKUP(A8,Beosztás!A45:N349,13,)</f>
        <v>nem</v>
      </c>
      <c r="C8" s="31" t="str">
        <f>IF($B8="igen",Beosztás!T46,"")</f>
        <v/>
      </c>
      <c r="D8" s="4" t="str">
        <f>IF($B8="igen",Beosztás!U46,"")</f>
        <v/>
      </c>
      <c r="E8" s="4" t="str">
        <f>IF($B8="igen",Beosztás!V46,"")</f>
        <v/>
      </c>
      <c r="F8" s="4" t="str">
        <f>IF($B8="igen",Beosztás!W46,"")</f>
        <v/>
      </c>
      <c r="G8" s="4" t="str">
        <f>IF($B8="igen",Beosztás!X46,"")</f>
        <v/>
      </c>
      <c r="H8" s="4" t="str">
        <f>IF($B8="igen",Beosztás!Y46,"")</f>
        <v/>
      </c>
      <c r="I8" s="4" t="str">
        <f>IF($B8="igen",Beosztás!Z46,"")</f>
        <v/>
      </c>
      <c r="J8" s="4" t="str">
        <f>IF($B8="igen",Beosztás!AA46,"")</f>
        <v/>
      </c>
      <c r="K8" s="4" t="str">
        <f>IF($B8="igen",Beosztás!AB46,"")</f>
        <v/>
      </c>
      <c r="L8" s="4" t="str">
        <f>IF($B8="igen",Beosztás!AC46,"")</f>
        <v/>
      </c>
      <c r="M8" s="4" t="str">
        <f>IF($B8="igen",Beosztás!AD46,"")</f>
        <v/>
      </c>
      <c r="N8" s="4" t="str">
        <f>IF($B8="igen",Beosztás!AE46,"")</f>
        <v/>
      </c>
      <c r="O8" s="4" t="str">
        <f>IF($B8="igen",Beosztás!AF46,"")</f>
        <v/>
      </c>
      <c r="P8" s="4" t="str">
        <f>IF($B8="igen",Beosztás!AG46,"")</f>
        <v/>
      </c>
      <c r="Q8" s="4" t="str">
        <f>IF($B8="igen",Beosztás!AH46,"")</f>
        <v/>
      </c>
      <c r="R8" s="4" t="str">
        <f>IF($B8="igen",Beosztás!AI46,"")</f>
        <v/>
      </c>
      <c r="S8" s="4" t="str">
        <f>IF($B8="igen",Beosztás!AJ46,"")</f>
        <v/>
      </c>
      <c r="T8" s="4" t="str">
        <f>IF($B8="igen",Beosztás!AK46,"")</f>
        <v/>
      </c>
      <c r="U8" s="4" t="str">
        <f>IF($B8="igen",Beosztás!AL46,"")</f>
        <v/>
      </c>
      <c r="V8" s="4" t="str">
        <f>IF($B8="igen",Beosztás!AM46,"")</f>
        <v/>
      </c>
      <c r="W8" s="4" t="str">
        <f>IF($B8="igen",Beosztás!AN46,"")</f>
        <v/>
      </c>
      <c r="X8" s="4" t="str">
        <f>IF($B8="igen",Beosztás!AO46,"")</f>
        <v/>
      </c>
      <c r="Y8" s="4" t="str">
        <f>IF($B8="igen",Beosztás!AP46,"")</f>
        <v/>
      </c>
      <c r="Z8" s="4" t="str">
        <f>IF($B8="igen",Beosztás!AQ46,"")</f>
        <v/>
      </c>
      <c r="AA8" s="4" t="str">
        <f>IF($B8="igen",Beosztás!AR46,"")</f>
        <v/>
      </c>
      <c r="AB8" s="4" t="str">
        <f>IF($B8="igen",Beosztás!AS46,"")</f>
        <v/>
      </c>
      <c r="AC8" s="4" t="str">
        <f>IF($B8="igen",Beosztás!AT46,"")</f>
        <v/>
      </c>
      <c r="AD8" s="4" t="str">
        <f>IF($B8="igen",Beosztás!AU46,"")</f>
        <v/>
      </c>
      <c r="AE8" s="4" t="str">
        <f>IF($B8="igen",Beosztás!AV46,"")</f>
        <v/>
      </c>
      <c r="AF8" s="4" t="str">
        <f>IF($B8="igen",Beosztás!AW46,"")</f>
        <v/>
      </c>
      <c r="AG8" s="32" t="str">
        <f>IF($B8="igen",Beosztás!AX46,"")</f>
        <v/>
      </c>
    </row>
    <row r="9" spans="1:33" ht="15" hidden="1" thickBot="1" x14ac:dyDescent="0.35">
      <c r="A9" s="115" t="str">
        <f>Beosztás!A47</f>
        <v>Fejér Zsuzsanna</v>
      </c>
      <c r="B9" s="82" t="str">
        <f>VLOOKUP(A9,Beosztás!A46:N350,13,)</f>
        <v>nem</v>
      </c>
      <c r="C9" s="31" t="str">
        <f>IF($B9="igen",Beosztás!T47,"")</f>
        <v/>
      </c>
      <c r="D9" s="4" t="str">
        <f>IF($B9="igen",Beosztás!U47,"")</f>
        <v/>
      </c>
      <c r="E9" s="4" t="str">
        <f>IF($B9="igen",Beosztás!V47,"")</f>
        <v/>
      </c>
      <c r="F9" s="4" t="str">
        <f>IF($B9="igen",Beosztás!W47,"")</f>
        <v/>
      </c>
      <c r="G9" s="4" t="str">
        <f>IF($B9="igen",Beosztás!X47,"")</f>
        <v/>
      </c>
      <c r="H9" s="4" t="str">
        <f>IF($B9="igen",Beosztás!Y47,"")</f>
        <v/>
      </c>
      <c r="I9" s="4" t="str">
        <f>IF($B9="igen",Beosztás!Z47,"")</f>
        <v/>
      </c>
      <c r="J9" s="4" t="str">
        <f>IF($B9="igen",Beosztás!AA47,"")</f>
        <v/>
      </c>
      <c r="K9" s="4" t="str">
        <f>IF($B9="igen",Beosztás!AB47,"")</f>
        <v/>
      </c>
      <c r="L9" s="4" t="str">
        <f>IF($B9="igen",Beosztás!AC47,"")</f>
        <v/>
      </c>
      <c r="M9" s="4" t="str">
        <f>IF($B9="igen",Beosztás!AD47,"")</f>
        <v/>
      </c>
      <c r="N9" s="4" t="str">
        <f>IF($B9="igen",Beosztás!AE47,"")</f>
        <v/>
      </c>
      <c r="O9" s="4" t="str">
        <f>IF($B9="igen",Beosztás!AF47,"")</f>
        <v/>
      </c>
      <c r="P9" s="4" t="str">
        <f>IF($B9="igen",Beosztás!AG47,"")</f>
        <v/>
      </c>
      <c r="Q9" s="4" t="str">
        <f>IF($B9="igen",Beosztás!AH47,"")</f>
        <v/>
      </c>
      <c r="R9" s="4" t="str">
        <f>IF($B9="igen",Beosztás!AI47,"")</f>
        <v/>
      </c>
      <c r="S9" s="4" t="str">
        <f>IF($B9="igen",Beosztás!AJ47,"")</f>
        <v/>
      </c>
      <c r="T9" s="4" t="str">
        <f>IF($B9="igen",Beosztás!AK47,"")</f>
        <v/>
      </c>
      <c r="U9" s="4" t="str">
        <f>IF($B9="igen",Beosztás!AL47,"")</f>
        <v/>
      </c>
      <c r="V9" s="4" t="str">
        <f>IF($B9="igen",Beosztás!AM47,"")</f>
        <v/>
      </c>
      <c r="W9" s="4" t="str">
        <f>IF($B9="igen",Beosztás!AN47,"")</f>
        <v/>
      </c>
      <c r="X9" s="4" t="str">
        <f>IF($B9="igen",Beosztás!AO47,"")</f>
        <v/>
      </c>
      <c r="Y9" s="4" t="str">
        <f>IF($B9="igen",Beosztás!AP47,"")</f>
        <v/>
      </c>
      <c r="Z9" s="4" t="str">
        <f>IF($B9="igen",Beosztás!AQ47,"")</f>
        <v/>
      </c>
      <c r="AA9" s="4" t="str">
        <f>IF($B9="igen",Beosztás!AR47,"")</f>
        <v/>
      </c>
      <c r="AB9" s="4" t="str">
        <f>IF($B9="igen",Beosztás!AS47,"")</f>
        <v/>
      </c>
      <c r="AC9" s="4" t="str">
        <f>IF($B9="igen",Beosztás!AT47,"")</f>
        <v/>
      </c>
      <c r="AD9" s="4" t="str">
        <f>IF($B9="igen",Beosztás!AU47,"")</f>
        <v/>
      </c>
      <c r="AE9" s="4" t="str">
        <f>IF($B9="igen",Beosztás!AV47,"")</f>
        <v/>
      </c>
      <c r="AF9" s="4" t="str">
        <f>IF($B9="igen",Beosztás!AW47,"")</f>
        <v/>
      </c>
      <c r="AG9" s="32" t="str">
        <f>IF($B9="igen",Beosztás!AX47,"")</f>
        <v/>
      </c>
    </row>
    <row r="10" spans="1:33" ht="15" hidden="1" thickBot="1" x14ac:dyDescent="0.35">
      <c r="A10" s="115" t="str">
        <f>Beosztás!A48</f>
        <v>Horváth Julianna</v>
      </c>
      <c r="B10" s="82" t="str">
        <f>VLOOKUP(A10,Beosztás!A47:N351,13,)</f>
        <v>nem</v>
      </c>
      <c r="C10" s="31" t="str">
        <f>IF($B10="igen",Beosztás!T48,"")</f>
        <v/>
      </c>
      <c r="D10" s="4" t="str">
        <f>IF($B10="igen",Beosztás!U48,"")</f>
        <v/>
      </c>
      <c r="E10" s="4" t="str">
        <f>IF($B10="igen",Beosztás!V48,"")</f>
        <v/>
      </c>
      <c r="F10" s="4" t="str">
        <f>IF($B10="igen",Beosztás!W48,"")</f>
        <v/>
      </c>
      <c r="G10" s="4" t="str">
        <f>IF($B10="igen",Beosztás!X48,"")</f>
        <v/>
      </c>
      <c r="H10" s="4" t="str">
        <f>IF($B10="igen",Beosztás!Y48,"")</f>
        <v/>
      </c>
      <c r="I10" s="4" t="str">
        <f>IF($B10="igen",Beosztás!Z48,"")</f>
        <v/>
      </c>
      <c r="J10" s="4" t="str">
        <f>IF($B10="igen",Beosztás!AA48,"")</f>
        <v/>
      </c>
      <c r="K10" s="4" t="str">
        <f>IF($B10="igen",Beosztás!AB48,"")</f>
        <v/>
      </c>
      <c r="L10" s="4" t="str">
        <f>IF($B10="igen",Beosztás!AC48,"")</f>
        <v/>
      </c>
      <c r="M10" s="4" t="str">
        <f>IF($B10="igen",Beosztás!AD48,"")</f>
        <v/>
      </c>
      <c r="N10" s="4" t="str">
        <f>IF($B10="igen",Beosztás!AE48,"")</f>
        <v/>
      </c>
      <c r="O10" s="4" t="str">
        <f>IF($B10="igen",Beosztás!AF48,"")</f>
        <v/>
      </c>
      <c r="P10" s="4" t="str">
        <f>IF($B10="igen",Beosztás!AG48,"")</f>
        <v/>
      </c>
      <c r="Q10" s="4" t="str">
        <f>IF($B10="igen",Beosztás!AH48,"")</f>
        <v/>
      </c>
      <c r="R10" s="4" t="str">
        <f>IF($B10="igen",Beosztás!AI48,"")</f>
        <v/>
      </c>
      <c r="S10" s="4" t="str">
        <f>IF($B10="igen",Beosztás!AJ48,"")</f>
        <v/>
      </c>
      <c r="T10" s="4" t="str">
        <f>IF($B10="igen",Beosztás!AK48,"")</f>
        <v/>
      </c>
      <c r="U10" s="4" t="str">
        <f>IF($B10="igen",Beosztás!AL48,"")</f>
        <v/>
      </c>
      <c r="V10" s="4" t="str">
        <f>IF($B10="igen",Beosztás!AM48,"")</f>
        <v/>
      </c>
      <c r="W10" s="4" t="str">
        <f>IF($B10="igen",Beosztás!AN48,"")</f>
        <v/>
      </c>
      <c r="X10" s="4" t="str">
        <f>IF($B10="igen",Beosztás!AO48,"")</f>
        <v/>
      </c>
      <c r="Y10" s="4" t="str">
        <f>IF($B10="igen",Beosztás!AP48,"")</f>
        <v/>
      </c>
      <c r="Z10" s="4" t="str">
        <f>IF($B10="igen",Beosztás!AQ48,"")</f>
        <v/>
      </c>
      <c r="AA10" s="4" t="str">
        <f>IF($B10="igen",Beosztás!AR48,"")</f>
        <v/>
      </c>
      <c r="AB10" s="4" t="str">
        <f>IF($B10="igen",Beosztás!AS48,"")</f>
        <v/>
      </c>
      <c r="AC10" s="4" t="str">
        <f>IF($B10="igen",Beosztás!AT48,"")</f>
        <v/>
      </c>
      <c r="AD10" s="4" t="str">
        <f>IF($B10="igen",Beosztás!AU48,"")</f>
        <v/>
      </c>
      <c r="AE10" s="4" t="str">
        <f>IF($B10="igen",Beosztás!AV48,"")</f>
        <v/>
      </c>
      <c r="AF10" s="4" t="str">
        <f>IF($B10="igen",Beosztás!AW48,"")</f>
        <v/>
      </c>
      <c r="AG10" s="32" t="str">
        <f>IF($B10="igen",Beosztás!AX48,"")</f>
        <v/>
      </c>
    </row>
    <row r="11" spans="1:33" ht="15" hidden="1" thickBot="1" x14ac:dyDescent="0.35">
      <c r="A11" s="115" t="str">
        <f>Beosztás!A49</f>
        <v>Horváth Tibor</v>
      </c>
      <c r="B11" s="82" t="str">
        <f>VLOOKUP(A11,Beosztás!A48:N352,13,)</f>
        <v>nem</v>
      </c>
      <c r="C11" s="40" t="str">
        <f>IF($B11="igen",Beosztás!T49,"")</f>
        <v/>
      </c>
      <c r="D11" s="41" t="str">
        <f>IF($B11="igen",Beosztás!U49,"")</f>
        <v/>
      </c>
      <c r="E11" s="41" t="str">
        <f>IF($B11="igen",Beosztás!V49,"")</f>
        <v/>
      </c>
      <c r="F11" s="41" t="str">
        <f>IF($B11="igen",Beosztás!W49,"")</f>
        <v/>
      </c>
      <c r="G11" s="41" t="str">
        <f>IF($B11="igen",Beosztás!X49,"")</f>
        <v/>
      </c>
      <c r="H11" s="41" t="str">
        <f>IF($B11="igen",Beosztás!Y49,"")</f>
        <v/>
      </c>
      <c r="I11" s="41" t="str">
        <f>IF($B11="igen",Beosztás!Z49,"")</f>
        <v/>
      </c>
      <c r="J11" s="41" t="str">
        <f>IF($B11="igen",Beosztás!AA49,"")</f>
        <v/>
      </c>
      <c r="K11" s="41" t="str">
        <f>IF($B11="igen",Beosztás!AB49,"")</f>
        <v/>
      </c>
      <c r="L11" s="41" t="str">
        <f>IF($B11="igen",Beosztás!AC49,"")</f>
        <v/>
      </c>
      <c r="M11" s="41" t="str">
        <f>IF($B11="igen",Beosztás!AD49,"")</f>
        <v/>
      </c>
      <c r="N11" s="41" t="str">
        <f>IF($B11="igen",Beosztás!AE49,"")</f>
        <v/>
      </c>
      <c r="O11" s="41" t="str">
        <f>IF($B11="igen",Beosztás!AF49,"")</f>
        <v/>
      </c>
      <c r="P11" s="41" t="str">
        <f>IF($B11="igen",Beosztás!AG49,"")</f>
        <v/>
      </c>
      <c r="Q11" s="41" t="str">
        <f>IF($B11="igen",Beosztás!AH49,"")</f>
        <v/>
      </c>
      <c r="R11" s="41" t="str">
        <f>IF($B11="igen",Beosztás!AI49,"")</f>
        <v/>
      </c>
      <c r="S11" s="41" t="str">
        <f>IF($B11="igen",Beosztás!AJ49,"")</f>
        <v/>
      </c>
      <c r="T11" s="41" t="str">
        <f>IF($B11="igen",Beosztás!AK49,"")</f>
        <v/>
      </c>
      <c r="U11" s="41" t="str">
        <f>IF($B11="igen",Beosztás!AL49,"")</f>
        <v/>
      </c>
      <c r="V11" s="41" t="str">
        <f>IF($B11="igen",Beosztás!AM49,"")</f>
        <v/>
      </c>
      <c r="W11" s="41" t="str">
        <f>IF($B11="igen",Beosztás!AN49,"")</f>
        <v/>
      </c>
      <c r="X11" s="41" t="str">
        <f>IF($B11="igen",Beosztás!AO49,"")</f>
        <v/>
      </c>
      <c r="Y11" s="41" t="str">
        <f>IF($B11="igen",Beosztás!AP49,"")</f>
        <v/>
      </c>
      <c r="Z11" s="41" t="str">
        <f>IF($B11="igen",Beosztás!AQ49,"")</f>
        <v/>
      </c>
      <c r="AA11" s="41" t="str">
        <f>IF($B11="igen",Beosztás!AR49,"")</f>
        <v/>
      </c>
      <c r="AB11" s="41" t="str">
        <f>IF($B11="igen",Beosztás!AS49,"")</f>
        <v/>
      </c>
      <c r="AC11" s="41" t="str">
        <f>IF($B11="igen",Beosztás!AT49,"")</f>
        <v/>
      </c>
      <c r="AD11" s="41" t="str">
        <f>IF($B11="igen",Beosztás!AU49,"")</f>
        <v/>
      </c>
      <c r="AE11" s="41" t="str">
        <f>IF($B11="igen",Beosztás!AV49,"")</f>
        <v/>
      </c>
      <c r="AF11" s="41" t="str">
        <f>IF($B11="igen",Beosztás!AW49,"")</f>
        <v/>
      </c>
      <c r="AG11" s="42" t="str">
        <f>IF($B11="igen",Beosztás!AX49,"")</f>
        <v/>
      </c>
    </row>
    <row r="12" spans="1:33" ht="15" hidden="1" thickBot="1" x14ac:dyDescent="0.35">
      <c r="A12" s="115" t="e">
        <f>Beosztás!#REF!</f>
        <v>#REF!</v>
      </c>
      <c r="B12" s="82" t="e">
        <f>VLOOKUP(A12,Beosztás!A49:N353,13,)</f>
        <v>#REF!</v>
      </c>
      <c r="C12" s="31" t="e">
        <f>IF($B12="igen",Beosztás!#REF!,"")</f>
        <v>#REF!</v>
      </c>
      <c r="D12" s="4" t="e">
        <f>IF($B12="igen",Beosztás!#REF!,"")</f>
        <v>#REF!</v>
      </c>
      <c r="E12" s="4" t="e">
        <f>IF($B12="igen",Beosztás!#REF!,"")</f>
        <v>#REF!</v>
      </c>
      <c r="F12" s="4" t="e">
        <f>IF($B12="igen",Beosztás!#REF!,"")</f>
        <v>#REF!</v>
      </c>
      <c r="G12" s="4" t="e">
        <f>IF($B12="igen",Beosztás!#REF!,"")</f>
        <v>#REF!</v>
      </c>
      <c r="H12" s="4" t="e">
        <f>IF($B12="igen",Beosztás!#REF!,"")</f>
        <v>#REF!</v>
      </c>
      <c r="I12" s="4" t="e">
        <f>IF($B12="igen",Beosztás!#REF!,"")</f>
        <v>#REF!</v>
      </c>
      <c r="J12" s="4" t="e">
        <f>IF($B12="igen",Beosztás!#REF!,"")</f>
        <v>#REF!</v>
      </c>
      <c r="K12" s="4" t="e">
        <f>IF($B12="igen",Beosztás!#REF!,"")</f>
        <v>#REF!</v>
      </c>
      <c r="L12" s="4" t="e">
        <f>IF($B12="igen",Beosztás!#REF!,"")</f>
        <v>#REF!</v>
      </c>
      <c r="M12" s="4" t="e">
        <f>IF($B12="igen",Beosztás!#REF!,"")</f>
        <v>#REF!</v>
      </c>
      <c r="N12" s="4" t="e">
        <f>IF($B12="igen",Beosztás!#REF!,"")</f>
        <v>#REF!</v>
      </c>
      <c r="O12" s="4" t="e">
        <f>IF($B12="igen",Beosztás!#REF!,"")</f>
        <v>#REF!</v>
      </c>
      <c r="P12" s="4" t="e">
        <f>IF($B12="igen",Beosztás!#REF!,"")</f>
        <v>#REF!</v>
      </c>
      <c r="Q12" s="4" t="e">
        <f>IF($B12="igen",Beosztás!#REF!,"")</f>
        <v>#REF!</v>
      </c>
      <c r="R12" s="4" t="e">
        <f>IF($B12="igen",Beosztás!#REF!,"")</f>
        <v>#REF!</v>
      </c>
      <c r="S12" s="4" t="e">
        <f>IF($B12="igen",Beosztás!#REF!,"")</f>
        <v>#REF!</v>
      </c>
      <c r="T12" s="4" t="e">
        <f>IF($B12="igen",Beosztás!#REF!,"")</f>
        <v>#REF!</v>
      </c>
      <c r="U12" s="4" t="e">
        <f>IF($B12="igen",Beosztás!#REF!,"")</f>
        <v>#REF!</v>
      </c>
      <c r="V12" s="4" t="e">
        <f>IF($B12="igen",Beosztás!#REF!,"")</f>
        <v>#REF!</v>
      </c>
      <c r="W12" s="4" t="e">
        <f>IF($B12="igen",Beosztás!#REF!,"")</f>
        <v>#REF!</v>
      </c>
      <c r="X12" s="4" t="e">
        <f>IF($B12="igen",Beosztás!#REF!,"")</f>
        <v>#REF!</v>
      </c>
      <c r="Y12" s="4" t="e">
        <f>IF($B12="igen",Beosztás!#REF!,"")</f>
        <v>#REF!</v>
      </c>
      <c r="Z12" s="4" t="e">
        <f>IF($B12="igen",Beosztás!#REF!,"")</f>
        <v>#REF!</v>
      </c>
      <c r="AA12" s="4" t="e">
        <f>IF($B12="igen",Beosztás!#REF!,"")</f>
        <v>#REF!</v>
      </c>
      <c r="AB12" s="4" t="e">
        <f>IF($B12="igen",Beosztás!#REF!,"")</f>
        <v>#REF!</v>
      </c>
      <c r="AC12" s="4" t="e">
        <f>IF($B12="igen",Beosztás!#REF!,"")</f>
        <v>#REF!</v>
      </c>
      <c r="AD12" s="4" t="e">
        <f>IF($B12="igen",Beosztás!#REF!,"")</f>
        <v>#REF!</v>
      </c>
      <c r="AE12" s="4" t="e">
        <f>IF($B12="igen",Beosztás!#REF!,"")</f>
        <v>#REF!</v>
      </c>
      <c r="AF12" s="4" t="e">
        <f>IF($B12="igen",Beosztás!#REF!,"")</f>
        <v>#REF!</v>
      </c>
      <c r="AG12" s="32" t="e">
        <f>IF($B12="igen",Beosztás!#REF!,"")</f>
        <v>#REF!</v>
      </c>
    </row>
    <row r="13" spans="1:33" ht="15" hidden="1" thickBot="1" x14ac:dyDescent="0.35">
      <c r="A13" s="115" t="str">
        <f>Beosztás!A50</f>
        <v>Lukács Anna</v>
      </c>
      <c r="B13" s="82" t="str">
        <f>VLOOKUP(A13,Beosztás!A50:N354,13,)</f>
        <v>nem</v>
      </c>
      <c r="C13" s="31" t="str">
        <f>IF($B13="igen",Beosztás!T50,"")</f>
        <v/>
      </c>
      <c r="D13" s="4" t="str">
        <f>IF($B13="igen",Beosztás!U50,"")</f>
        <v/>
      </c>
      <c r="E13" s="4" t="str">
        <f>IF($B13="igen",Beosztás!V50,"")</f>
        <v/>
      </c>
      <c r="F13" s="4" t="str">
        <f>IF($B13="igen",Beosztás!W50,"")</f>
        <v/>
      </c>
      <c r="G13" s="4" t="str">
        <f>IF($B13="igen",Beosztás!X50,"")</f>
        <v/>
      </c>
      <c r="H13" s="4" t="str">
        <f>IF($B13="igen",Beosztás!Y50,"")</f>
        <v/>
      </c>
      <c r="I13" s="4" t="str">
        <f>IF($B13="igen",Beosztás!Z50,"")</f>
        <v/>
      </c>
      <c r="J13" s="4" t="str">
        <f>IF($B13="igen",Beosztás!AA50,"")</f>
        <v/>
      </c>
      <c r="K13" s="4" t="str">
        <f>IF($B13="igen",Beosztás!AB50,"")</f>
        <v/>
      </c>
      <c r="L13" s="4" t="str">
        <f>IF($B13="igen",Beosztás!AC50,"")</f>
        <v/>
      </c>
      <c r="M13" s="4" t="str">
        <f>IF($B13="igen",Beosztás!AD50,"")</f>
        <v/>
      </c>
      <c r="N13" s="4" t="str">
        <f>IF($B13="igen",Beosztás!AE50,"")</f>
        <v/>
      </c>
      <c r="O13" s="4" t="str">
        <f>IF($B13="igen",Beosztás!AF50,"")</f>
        <v/>
      </c>
      <c r="P13" s="4" t="str">
        <f>IF($B13="igen",Beosztás!AG50,"")</f>
        <v/>
      </c>
      <c r="Q13" s="4" t="str">
        <f>IF($B13="igen",Beosztás!AH50,"")</f>
        <v/>
      </c>
      <c r="R13" s="4" t="str">
        <f>IF($B13="igen",Beosztás!AI50,"")</f>
        <v/>
      </c>
      <c r="S13" s="4" t="str">
        <f>IF($B13="igen",Beosztás!AJ50,"")</f>
        <v/>
      </c>
      <c r="T13" s="4" t="str">
        <f>IF($B13="igen",Beosztás!AK50,"")</f>
        <v/>
      </c>
      <c r="U13" s="4" t="str">
        <f>IF($B13="igen",Beosztás!AL50,"")</f>
        <v/>
      </c>
      <c r="V13" s="4" t="str">
        <f>IF($B13="igen",Beosztás!AM50,"")</f>
        <v/>
      </c>
      <c r="W13" s="4" t="str">
        <f>IF($B13="igen",Beosztás!AN50,"")</f>
        <v/>
      </c>
      <c r="X13" s="4" t="str">
        <f>IF($B13="igen",Beosztás!AO50,"")</f>
        <v/>
      </c>
      <c r="Y13" s="4" t="str">
        <f>IF($B13="igen",Beosztás!AP50,"")</f>
        <v/>
      </c>
      <c r="Z13" s="4" t="str">
        <f>IF($B13="igen",Beosztás!AQ50,"")</f>
        <v/>
      </c>
      <c r="AA13" s="4" t="str">
        <f>IF($B13="igen",Beosztás!AR50,"")</f>
        <v/>
      </c>
      <c r="AB13" s="4" t="str">
        <f>IF($B13="igen",Beosztás!AS50,"")</f>
        <v/>
      </c>
      <c r="AC13" s="4" t="str">
        <f>IF($B13="igen",Beosztás!AT50,"")</f>
        <v/>
      </c>
      <c r="AD13" s="4" t="str">
        <f>IF($B13="igen",Beosztás!AU50,"")</f>
        <v/>
      </c>
      <c r="AE13" s="4" t="str">
        <f>IF($B13="igen",Beosztás!AV50,"")</f>
        <v/>
      </c>
      <c r="AF13" s="4" t="str">
        <f>IF($B13="igen",Beosztás!AW50,"")</f>
        <v/>
      </c>
      <c r="AG13" s="32" t="str">
        <f>IF($B13="igen",Beosztás!AX50,"")</f>
        <v/>
      </c>
    </row>
    <row r="14" spans="1:33" ht="15" hidden="1" thickBot="1" x14ac:dyDescent="0.35">
      <c r="A14" s="115" t="e">
        <f>Beosztás!#REF!</f>
        <v>#REF!</v>
      </c>
      <c r="B14" s="82" t="e">
        <f>VLOOKUP(A14,Beosztás!A50:N355,13,)</f>
        <v>#REF!</v>
      </c>
      <c r="C14" s="31" t="e">
        <f>IF($B14="igen",Beosztás!#REF!,"")</f>
        <v>#REF!</v>
      </c>
      <c r="D14" s="4" t="e">
        <f>IF($B14="igen",Beosztás!#REF!,"")</f>
        <v>#REF!</v>
      </c>
      <c r="E14" s="4" t="e">
        <f>IF($B14="igen",Beosztás!#REF!,"")</f>
        <v>#REF!</v>
      </c>
      <c r="F14" s="4" t="e">
        <f>IF($B14="igen",Beosztás!#REF!,"")</f>
        <v>#REF!</v>
      </c>
      <c r="G14" s="4" t="e">
        <f>IF($B14="igen",Beosztás!#REF!,"")</f>
        <v>#REF!</v>
      </c>
      <c r="H14" s="4" t="e">
        <f>IF($B14="igen",Beosztás!#REF!,"")</f>
        <v>#REF!</v>
      </c>
      <c r="I14" s="4" t="e">
        <f>IF($B14="igen",Beosztás!#REF!,"")</f>
        <v>#REF!</v>
      </c>
      <c r="J14" s="4" t="e">
        <f>IF($B14="igen",Beosztás!#REF!,"")</f>
        <v>#REF!</v>
      </c>
      <c r="K14" s="4" t="e">
        <f>IF($B14="igen",Beosztás!#REF!,"")</f>
        <v>#REF!</v>
      </c>
      <c r="L14" s="4" t="e">
        <f>IF($B14="igen",Beosztás!#REF!,"")</f>
        <v>#REF!</v>
      </c>
      <c r="M14" s="4" t="e">
        <f>IF($B14="igen",Beosztás!#REF!,"")</f>
        <v>#REF!</v>
      </c>
      <c r="N14" s="4" t="e">
        <f>IF($B14="igen",Beosztás!#REF!,"")</f>
        <v>#REF!</v>
      </c>
      <c r="O14" s="4" t="e">
        <f>IF($B14="igen",Beosztás!#REF!,"")</f>
        <v>#REF!</v>
      </c>
      <c r="P14" s="4" t="e">
        <f>IF($B14="igen",Beosztás!#REF!,"")</f>
        <v>#REF!</v>
      </c>
      <c r="Q14" s="4" t="e">
        <f>IF($B14="igen",Beosztás!#REF!,"")</f>
        <v>#REF!</v>
      </c>
      <c r="R14" s="4" t="e">
        <f>IF($B14="igen",Beosztás!#REF!,"")</f>
        <v>#REF!</v>
      </c>
      <c r="S14" s="4" t="e">
        <f>IF($B14="igen",Beosztás!#REF!,"")</f>
        <v>#REF!</v>
      </c>
      <c r="T14" s="4" t="e">
        <f>IF($B14="igen",Beosztás!#REF!,"")</f>
        <v>#REF!</v>
      </c>
      <c r="U14" s="4" t="e">
        <f>IF($B14="igen",Beosztás!#REF!,"")</f>
        <v>#REF!</v>
      </c>
      <c r="V14" s="4" t="e">
        <f>IF($B14="igen",Beosztás!#REF!,"")</f>
        <v>#REF!</v>
      </c>
      <c r="W14" s="4" t="e">
        <f>IF($B14="igen",Beosztás!#REF!,"")</f>
        <v>#REF!</v>
      </c>
      <c r="X14" s="4" t="e">
        <f>IF($B14="igen",Beosztás!#REF!,"")</f>
        <v>#REF!</v>
      </c>
      <c r="Y14" s="4" t="e">
        <f>IF($B14="igen",Beosztás!#REF!,"")</f>
        <v>#REF!</v>
      </c>
      <c r="Z14" s="4" t="e">
        <f>IF($B14="igen",Beosztás!#REF!,"")</f>
        <v>#REF!</v>
      </c>
      <c r="AA14" s="4" t="e">
        <f>IF($B14="igen",Beosztás!#REF!,"")</f>
        <v>#REF!</v>
      </c>
      <c r="AB14" s="4" t="e">
        <f>IF($B14="igen",Beosztás!#REF!,"")</f>
        <v>#REF!</v>
      </c>
      <c r="AC14" s="4" t="e">
        <f>IF($B14="igen",Beosztás!#REF!,"")</f>
        <v>#REF!</v>
      </c>
      <c r="AD14" s="4" t="e">
        <f>IF($B14="igen",Beosztás!#REF!,"")</f>
        <v>#REF!</v>
      </c>
      <c r="AE14" s="4" t="e">
        <f>IF($B14="igen",Beosztás!#REF!,"")</f>
        <v>#REF!</v>
      </c>
      <c r="AF14" s="4" t="e">
        <f>IF($B14="igen",Beosztás!#REF!,"")</f>
        <v>#REF!</v>
      </c>
      <c r="AG14" s="32" t="e">
        <f>IF($B14="igen",Beosztás!#REF!,"")</f>
        <v>#REF!</v>
      </c>
    </row>
    <row r="15" spans="1:33" ht="15" hidden="1" thickBot="1" x14ac:dyDescent="0.35">
      <c r="A15" s="115" t="str">
        <f>Beosztás!A51</f>
        <v>Gregor Katalin</v>
      </c>
      <c r="B15" s="82" t="str">
        <f>VLOOKUP(A15,Beosztás!A51:N356,13,)</f>
        <v>nem</v>
      </c>
      <c r="C15" s="31" t="str">
        <f>IF($B15="igen",Beosztás!T51,"")</f>
        <v/>
      </c>
      <c r="D15" s="4" t="str">
        <f>IF($B15="igen",Beosztás!U51,"")</f>
        <v/>
      </c>
      <c r="E15" s="4" t="str">
        <f>IF($B15="igen",Beosztás!V51,"")</f>
        <v/>
      </c>
      <c r="F15" s="4" t="str">
        <f>IF($B15="igen",Beosztás!W51,"")</f>
        <v/>
      </c>
      <c r="G15" s="4" t="str">
        <f>IF($B15="igen",Beosztás!X51,"")</f>
        <v/>
      </c>
      <c r="H15" s="4" t="str">
        <f>IF($B15="igen",Beosztás!Y51,"")</f>
        <v/>
      </c>
      <c r="I15" s="4" t="str">
        <f>IF($B15="igen",Beosztás!Z51,"")</f>
        <v/>
      </c>
      <c r="J15" s="4" t="str">
        <f>IF($B15="igen",Beosztás!AA51,"")</f>
        <v/>
      </c>
      <c r="K15" s="4" t="str">
        <f>IF($B15="igen",Beosztás!AB51,"")</f>
        <v/>
      </c>
      <c r="L15" s="4" t="str">
        <f>IF($B15="igen",Beosztás!AC51,"")</f>
        <v/>
      </c>
      <c r="M15" s="4" t="str">
        <f>IF($B15="igen",Beosztás!AD51,"")</f>
        <v/>
      </c>
      <c r="N15" s="4" t="str">
        <f>IF($B15="igen",Beosztás!AE51,"")</f>
        <v/>
      </c>
      <c r="O15" s="4" t="str">
        <f>IF($B15="igen",Beosztás!AF51,"")</f>
        <v/>
      </c>
      <c r="P15" s="4" t="str">
        <f>IF($B15="igen",Beosztás!AG51,"")</f>
        <v/>
      </c>
      <c r="Q15" s="4" t="str">
        <f>IF($B15="igen",Beosztás!AH51,"")</f>
        <v/>
      </c>
      <c r="R15" s="4" t="str">
        <f>IF($B15="igen",Beosztás!AI51,"")</f>
        <v/>
      </c>
      <c r="S15" s="4" t="str">
        <f>IF($B15="igen",Beosztás!AJ51,"")</f>
        <v/>
      </c>
      <c r="T15" s="4" t="str">
        <f>IF($B15="igen",Beosztás!AK51,"")</f>
        <v/>
      </c>
      <c r="U15" s="4" t="str">
        <f>IF($B15="igen",Beosztás!AL51,"")</f>
        <v/>
      </c>
      <c r="V15" s="4" t="str">
        <f>IF($B15="igen",Beosztás!AM51,"")</f>
        <v/>
      </c>
      <c r="W15" s="4" t="str">
        <f>IF($B15="igen",Beosztás!AN51,"")</f>
        <v/>
      </c>
      <c r="X15" s="4" t="str">
        <f>IF($B15="igen",Beosztás!AO51,"")</f>
        <v/>
      </c>
      <c r="Y15" s="4" t="str">
        <f>IF($B15="igen",Beosztás!AP51,"")</f>
        <v/>
      </c>
      <c r="Z15" s="4" t="str">
        <f>IF($B15="igen",Beosztás!AQ51,"")</f>
        <v/>
      </c>
      <c r="AA15" s="4" t="str">
        <f>IF($B15="igen",Beosztás!AR51,"")</f>
        <v/>
      </c>
      <c r="AB15" s="4" t="str">
        <f>IF($B15="igen",Beosztás!AS51,"")</f>
        <v/>
      </c>
      <c r="AC15" s="4" t="str">
        <f>IF($B15="igen",Beosztás!AT51,"")</f>
        <v/>
      </c>
      <c r="AD15" s="4" t="str">
        <f>IF($B15="igen",Beosztás!AU51,"")</f>
        <v/>
      </c>
      <c r="AE15" s="4" t="str">
        <f>IF($B15="igen",Beosztás!AV51,"")</f>
        <v/>
      </c>
      <c r="AF15" s="4" t="str">
        <f>IF($B15="igen",Beosztás!AW51,"")</f>
        <v/>
      </c>
      <c r="AG15" s="32" t="str">
        <f>IF($B15="igen",Beosztás!AX51,"")</f>
        <v/>
      </c>
    </row>
    <row r="16" spans="1:33" ht="15" hidden="1" thickBot="1" x14ac:dyDescent="0.35">
      <c r="A16" s="115" t="str">
        <f>Beosztás!A52</f>
        <v>Mitjans Mónika</v>
      </c>
      <c r="B16" s="82" t="str">
        <f>VLOOKUP(A16,Beosztás!A51:N357,13,)</f>
        <v>nem</v>
      </c>
      <c r="C16" s="31" t="str">
        <f>IF($B16="igen",Beosztás!T52,"")</f>
        <v/>
      </c>
      <c r="D16" s="4" t="str">
        <f>IF($B16="igen",Beosztás!U52,"")</f>
        <v/>
      </c>
      <c r="E16" s="4" t="str">
        <f>IF($B16="igen",Beosztás!V52,"")</f>
        <v/>
      </c>
      <c r="F16" s="4" t="str">
        <f>IF($B16="igen",Beosztás!W52,"")</f>
        <v/>
      </c>
      <c r="G16" s="4" t="str">
        <f>IF($B16="igen",Beosztás!X52,"")</f>
        <v/>
      </c>
      <c r="H16" s="4" t="str">
        <f>IF($B16="igen",Beosztás!Y52,"")</f>
        <v/>
      </c>
      <c r="I16" s="4" t="str">
        <f>IF($B16="igen",Beosztás!Z52,"")</f>
        <v/>
      </c>
      <c r="J16" s="4" t="str">
        <f>IF($B16="igen",Beosztás!AA52,"")</f>
        <v/>
      </c>
      <c r="K16" s="4" t="str">
        <f>IF($B16="igen",Beosztás!AB52,"")</f>
        <v/>
      </c>
      <c r="L16" s="4" t="str">
        <f>IF($B16="igen",Beosztás!AC52,"")</f>
        <v/>
      </c>
      <c r="M16" s="4" t="str">
        <f>IF($B16="igen",Beosztás!AD52,"")</f>
        <v/>
      </c>
      <c r="N16" s="4" t="str">
        <f>IF($B16="igen",Beosztás!AE52,"")</f>
        <v/>
      </c>
      <c r="O16" s="4" t="str">
        <f>IF($B16="igen",Beosztás!AF52,"")</f>
        <v/>
      </c>
      <c r="P16" s="4" t="str">
        <f>IF($B16="igen",Beosztás!AG52,"")</f>
        <v/>
      </c>
      <c r="Q16" s="4" t="str">
        <f>IF($B16="igen",Beosztás!AH52,"")</f>
        <v/>
      </c>
      <c r="R16" s="4" t="str">
        <f>IF($B16="igen",Beosztás!AI52,"")</f>
        <v/>
      </c>
      <c r="S16" s="4" t="str">
        <f>IF($B16="igen",Beosztás!AJ52,"")</f>
        <v/>
      </c>
      <c r="T16" s="4" t="str">
        <f>IF($B16="igen",Beosztás!AK52,"")</f>
        <v/>
      </c>
      <c r="U16" s="4" t="str">
        <f>IF($B16="igen",Beosztás!AL52,"")</f>
        <v/>
      </c>
      <c r="V16" s="4" t="str">
        <f>IF($B16="igen",Beosztás!AM52,"")</f>
        <v/>
      </c>
      <c r="W16" s="4" t="str">
        <f>IF($B16="igen",Beosztás!AN52,"")</f>
        <v/>
      </c>
      <c r="X16" s="4" t="str">
        <f>IF($B16="igen",Beosztás!AO52,"")</f>
        <v/>
      </c>
      <c r="Y16" s="4" t="str">
        <f>IF($B16="igen",Beosztás!AP52,"")</f>
        <v/>
      </c>
      <c r="Z16" s="4" t="str">
        <f>IF($B16="igen",Beosztás!AQ52,"")</f>
        <v/>
      </c>
      <c r="AA16" s="4" t="str">
        <f>IF($B16="igen",Beosztás!AR52,"")</f>
        <v/>
      </c>
      <c r="AB16" s="4" t="str">
        <f>IF($B16="igen",Beosztás!AS52,"")</f>
        <v/>
      </c>
      <c r="AC16" s="4" t="str">
        <f>IF($B16="igen",Beosztás!AT52,"")</f>
        <v/>
      </c>
      <c r="AD16" s="4" t="str">
        <f>IF($B16="igen",Beosztás!AU52,"")</f>
        <v/>
      </c>
      <c r="AE16" s="4" t="str">
        <f>IF($B16="igen",Beosztás!AV52,"")</f>
        <v/>
      </c>
      <c r="AF16" s="4" t="str">
        <f>IF($B16="igen",Beosztás!AW52,"")</f>
        <v/>
      </c>
      <c r="AG16" s="32" t="str">
        <f>IF($B16="igen",Beosztás!AX52,"")</f>
        <v/>
      </c>
    </row>
    <row r="17" spans="1:33" ht="15" hidden="1" thickBot="1" x14ac:dyDescent="0.35">
      <c r="A17" s="115" t="str">
        <f>Beosztás!A53</f>
        <v>Németh-Szeghő Melinda</v>
      </c>
      <c r="B17" s="82" t="str">
        <f>VLOOKUP(A17,Beosztás!A52:N358,13,)</f>
        <v>nem</v>
      </c>
      <c r="C17" s="40" t="str">
        <f>IF($B17="igen",Beosztás!T53,"")</f>
        <v/>
      </c>
      <c r="D17" s="41" t="str">
        <f>IF($B17="igen",Beosztás!U53,"")</f>
        <v/>
      </c>
      <c r="E17" s="41" t="str">
        <f>IF($B17="igen",Beosztás!V53,"")</f>
        <v/>
      </c>
      <c r="F17" s="41" t="str">
        <f>IF($B17="igen",Beosztás!W53,"")</f>
        <v/>
      </c>
      <c r="G17" s="41" t="str">
        <f>IF($B17="igen",Beosztás!X53,"")</f>
        <v/>
      </c>
      <c r="H17" s="41" t="str">
        <f>IF($B17="igen",Beosztás!Y53,"")</f>
        <v/>
      </c>
      <c r="I17" s="41" t="str">
        <f>IF($B17="igen",Beosztás!Z53,"")</f>
        <v/>
      </c>
      <c r="J17" s="41" t="str">
        <f>IF($B17="igen",Beosztás!AA53,"")</f>
        <v/>
      </c>
      <c r="K17" s="41" t="str">
        <f>IF($B17="igen",Beosztás!AB53,"")</f>
        <v/>
      </c>
      <c r="L17" s="41" t="str">
        <f>IF($B17="igen",Beosztás!AC53,"")</f>
        <v/>
      </c>
      <c r="M17" s="41" t="str">
        <f>IF($B17="igen",Beosztás!AD53,"")</f>
        <v/>
      </c>
      <c r="N17" s="41" t="str">
        <f>IF($B17="igen",Beosztás!AE53,"")</f>
        <v/>
      </c>
      <c r="O17" s="41" t="str">
        <f>IF($B17="igen",Beosztás!AF53,"")</f>
        <v/>
      </c>
      <c r="P17" s="41" t="str">
        <f>IF($B17="igen",Beosztás!AG53,"")</f>
        <v/>
      </c>
      <c r="Q17" s="41" t="str">
        <f>IF($B17="igen",Beosztás!AH53,"")</f>
        <v/>
      </c>
      <c r="R17" s="41" t="str">
        <f>IF($B17="igen",Beosztás!AI53,"")</f>
        <v/>
      </c>
      <c r="S17" s="41" t="str">
        <f>IF($B17="igen",Beosztás!AJ53,"")</f>
        <v/>
      </c>
      <c r="T17" s="41" t="str">
        <f>IF($B17="igen",Beosztás!AK53,"")</f>
        <v/>
      </c>
      <c r="U17" s="41" t="str">
        <f>IF($B17="igen",Beosztás!AL53,"")</f>
        <v/>
      </c>
      <c r="V17" s="41" t="str">
        <f>IF($B17="igen",Beosztás!AM53,"")</f>
        <v/>
      </c>
      <c r="W17" s="41" t="str">
        <f>IF($B17="igen",Beosztás!AN53,"")</f>
        <v/>
      </c>
      <c r="X17" s="41" t="str">
        <f>IF($B17="igen",Beosztás!AO53,"")</f>
        <v/>
      </c>
      <c r="Y17" s="41" t="str">
        <f>IF($B17="igen",Beosztás!AP53,"")</f>
        <v/>
      </c>
      <c r="Z17" s="41" t="str">
        <f>IF($B17="igen",Beosztás!AQ53,"")</f>
        <v/>
      </c>
      <c r="AA17" s="41" t="str">
        <f>IF($B17="igen",Beosztás!AR53,"")</f>
        <v/>
      </c>
      <c r="AB17" s="41" t="str">
        <f>IF($B17="igen",Beosztás!AS53,"")</f>
        <v/>
      </c>
      <c r="AC17" s="41" t="str">
        <f>IF($B17="igen",Beosztás!AT53,"")</f>
        <v/>
      </c>
      <c r="AD17" s="41" t="str">
        <f>IF($B17="igen",Beosztás!AU53,"")</f>
        <v/>
      </c>
      <c r="AE17" s="41" t="str">
        <f>IF($B17="igen",Beosztás!AV53,"")</f>
        <v/>
      </c>
      <c r="AF17" s="41" t="str">
        <f>IF($B17="igen",Beosztás!AW53,"")</f>
        <v/>
      </c>
      <c r="AG17" s="42" t="str">
        <f>IF($B17="igen",Beosztás!AX53,"")</f>
        <v/>
      </c>
    </row>
    <row r="18" spans="1:33" ht="15" hidden="1" thickBot="1" x14ac:dyDescent="0.35">
      <c r="A18" s="115" t="str">
        <f>Beosztás!A54</f>
        <v>Szijártó Szintia</v>
      </c>
      <c r="B18" s="82" t="str">
        <f>VLOOKUP(A18,Beosztás!A53:N359,13,)</f>
        <v>nem</v>
      </c>
      <c r="C18" s="31" t="str">
        <f>IF($B18="igen",Beosztás!T54,"")</f>
        <v/>
      </c>
      <c r="D18" s="4" t="str">
        <f>IF($B18="igen",Beosztás!U54,"")</f>
        <v/>
      </c>
      <c r="E18" s="4" t="str">
        <f>IF($B18="igen",Beosztás!V54,"")</f>
        <v/>
      </c>
      <c r="F18" s="4" t="str">
        <f>IF($B18="igen",Beosztás!W54,"")</f>
        <v/>
      </c>
      <c r="G18" s="4" t="str">
        <f>IF($B18="igen",Beosztás!X54,"")</f>
        <v/>
      </c>
      <c r="H18" s="4" t="str">
        <f>IF($B18="igen",Beosztás!Y54,"")</f>
        <v/>
      </c>
      <c r="I18" s="4" t="str">
        <f>IF($B18="igen",Beosztás!Z54,"")</f>
        <v/>
      </c>
      <c r="J18" s="4" t="str">
        <f>IF($B18="igen",Beosztás!AA54,"")</f>
        <v/>
      </c>
      <c r="K18" s="4" t="str">
        <f>IF($B18="igen",Beosztás!AB54,"")</f>
        <v/>
      </c>
      <c r="L18" s="4" t="str">
        <f>IF($B18="igen",Beosztás!AC54,"")</f>
        <v/>
      </c>
      <c r="M18" s="4" t="str">
        <f>IF($B18="igen",Beosztás!AD54,"")</f>
        <v/>
      </c>
      <c r="N18" s="4" t="str">
        <f>IF($B18="igen",Beosztás!AE54,"")</f>
        <v/>
      </c>
      <c r="O18" s="4" t="str">
        <f>IF($B18="igen",Beosztás!AF54,"")</f>
        <v/>
      </c>
      <c r="P18" s="4" t="str">
        <f>IF($B18="igen",Beosztás!AG54,"")</f>
        <v/>
      </c>
      <c r="Q18" s="4" t="str">
        <f>IF($B18="igen",Beosztás!AH54,"")</f>
        <v/>
      </c>
      <c r="R18" s="4" t="str">
        <f>IF($B18="igen",Beosztás!AI54,"")</f>
        <v/>
      </c>
      <c r="S18" s="4" t="str">
        <f>IF($B18="igen",Beosztás!AJ54,"")</f>
        <v/>
      </c>
      <c r="T18" s="4" t="str">
        <f>IF($B18="igen",Beosztás!AK54,"")</f>
        <v/>
      </c>
      <c r="U18" s="4" t="str">
        <f>IF($B18="igen",Beosztás!AL54,"")</f>
        <v/>
      </c>
      <c r="V18" s="4" t="str">
        <f>IF($B18="igen",Beosztás!AM54,"")</f>
        <v/>
      </c>
      <c r="W18" s="4" t="str">
        <f>IF($B18="igen",Beosztás!AN54,"")</f>
        <v/>
      </c>
      <c r="X18" s="4" t="str">
        <f>IF($B18="igen",Beosztás!AO54,"")</f>
        <v/>
      </c>
      <c r="Y18" s="4" t="str">
        <f>IF($B18="igen",Beosztás!AP54,"")</f>
        <v/>
      </c>
      <c r="Z18" s="4" t="str">
        <f>IF($B18="igen",Beosztás!AQ54,"")</f>
        <v/>
      </c>
      <c r="AA18" s="4" t="str">
        <f>IF($B18="igen",Beosztás!AR54,"")</f>
        <v/>
      </c>
      <c r="AB18" s="4" t="str">
        <f>IF($B18="igen",Beosztás!AS54,"")</f>
        <v/>
      </c>
      <c r="AC18" s="4" t="str">
        <f>IF($B18="igen",Beosztás!AT54,"")</f>
        <v/>
      </c>
      <c r="AD18" s="4" t="str">
        <f>IF($B18="igen",Beosztás!AU54,"")</f>
        <v/>
      </c>
      <c r="AE18" s="4" t="str">
        <f>IF($B18="igen",Beosztás!AV54,"")</f>
        <v/>
      </c>
      <c r="AF18" s="4" t="str">
        <f>IF($B18="igen",Beosztás!AW54,"")</f>
        <v/>
      </c>
      <c r="AG18" s="32" t="str">
        <f>IF($B18="igen",Beosztás!AX54,"")</f>
        <v/>
      </c>
    </row>
    <row r="19" spans="1:33" ht="15" hidden="1" thickBot="1" x14ac:dyDescent="0.35">
      <c r="A19" s="115" t="e">
        <f>Beosztás!#REF!</f>
        <v>#REF!</v>
      </c>
      <c r="B19" s="82" t="e">
        <f>VLOOKUP(A19,Beosztás!A54:N360,13,)</f>
        <v>#REF!</v>
      </c>
      <c r="C19" s="31" t="e">
        <f>IF($B19="igen",Beosztás!T55,"")</f>
        <v>#REF!</v>
      </c>
      <c r="D19" s="4" t="e">
        <f>IF($B19="igen",Beosztás!U55,"")</f>
        <v>#REF!</v>
      </c>
      <c r="E19" s="4" t="e">
        <f>IF($B19="igen",Beosztás!V55,"")</f>
        <v>#REF!</v>
      </c>
      <c r="F19" s="4" t="e">
        <f>IF($B19="igen",Beosztás!W55,"")</f>
        <v>#REF!</v>
      </c>
      <c r="G19" s="4" t="e">
        <f>IF($B19="igen",Beosztás!X55,"")</f>
        <v>#REF!</v>
      </c>
      <c r="H19" s="4" t="e">
        <f>IF($B19="igen",Beosztás!Y55,"")</f>
        <v>#REF!</v>
      </c>
      <c r="I19" s="4" t="e">
        <f>IF($B19="igen",Beosztás!Z55,"")</f>
        <v>#REF!</v>
      </c>
      <c r="J19" s="4" t="e">
        <f>IF($B19="igen",Beosztás!AA55,"")</f>
        <v>#REF!</v>
      </c>
      <c r="K19" s="4" t="e">
        <f>IF($B19="igen",Beosztás!AB55,"")</f>
        <v>#REF!</v>
      </c>
      <c r="L19" s="4" t="e">
        <f>IF($B19="igen",Beosztás!AC55,"")</f>
        <v>#REF!</v>
      </c>
      <c r="M19" s="4" t="e">
        <f>IF($B19="igen",Beosztás!AD55,"")</f>
        <v>#REF!</v>
      </c>
      <c r="N19" s="4" t="e">
        <f>IF($B19="igen",Beosztás!AE55,"")</f>
        <v>#REF!</v>
      </c>
      <c r="O19" s="4" t="e">
        <f>IF($B19="igen",Beosztás!AF55,"")</f>
        <v>#REF!</v>
      </c>
      <c r="P19" s="4" t="e">
        <f>IF($B19="igen",Beosztás!AG55,"")</f>
        <v>#REF!</v>
      </c>
      <c r="Q19" s="4" t="e">
        <f>IF($B19="igen",Beosztás!AH55,"")</f>
        <v>#REF!</v>
      </c>
      <c r="R19" s="4" t="e">
        <f>IF($B19="igen",Beosztás!AI55,"")</f>
        <v>#REF!</v>
      </c>
      <c r="S19" s="4" t="e">
        <f>IF($B19="igen",Beosztás!AJ55,"")</f>
        <v>#REF!</v>
      </c>
      <c r="T19" s="4" t="e">
        <f>IF($B19="igen",Beosztás!AK55,"")</f>
        <v>#REF!</v>
      </c>
      <c r="U19" s="4" t="e">
        <f>IF($B19="igen",Beosztás!AL55,"")</f>
        <v>#REF!</v>
      </c>
      <c r="V19" s="4" t="e">
        <f>IF($B19="igen",Beosztás!AM55,"")</f>
        <v>#REF!</v>
      </c>
      <c r="W19" s="4" t="e">
        <f>IF($B19="igen",Beosztás!AN55,"")</f>
        <v>#REF!</v>
      </c>
      <c r="X19" s="4" t="e">
        <f>IF($B19="igen",Beosztás!AO55,"")</f>
        <v>#REF!</v>
      </c>
      <c r="Y19" s="4" t="e">
        <f>IF($B19="igen",Beosztás!AP55,"")</f>
        <v>#REF!</v>
      </c>
      <c r="Z19" s="4" t="e">
        <f>IF($B19="igen",Beosztás!AQ55,"")</f>
        <v>#REF!</v>
      </c>
      <c r="AA19" s="4" t="e">
        <f>IF($B19="igen",Beosztás!AR55,"")</f>
        <v>#REF!</v>
      </c>
      <c r="AB19" s="4" t="e">
        <f>IF($B19="igen",Beosztás!AS55,"")</f>
        <v>#REF!</v>
      </c>
      <c r="AC19" s="4" t="e">
        <f>IF($B19="igen",Beosztás!AT55,"")</f>
        <v>#REF!</v>
      </c>
      <c r="AD19" s="4" t="e">
        <f>IF($B19="igen",Beosztás!AU55,"")</f>
        <v>#REF!</v>
      </c>
      <c r="AE19" s="4" t="e">
        <f>IF($B19="igen",Beosztás!AV55,"")</f>
        <v>#REF!</v>
      </c>
      <c r="AF19" s="4" t="e">
        <f>IF($B19="igen",Beosztás!AW55,"")</f>
        <v>#REF!</v>
      </c>
      <c r="AG19" s="32" t="e">
        <f>IF($B19="igen",Beosztás!AX55,"")</f>
        <v>#REF!</v>
      </c>
    </row>
    <row r="20" spans="1:33" ht="15" hidden="1" thickBot="1" x14ac:dyDescent="0.35">
      <c r="A20" s="115" t="str">
        <f>Beosztás!A55</f>
        <v>Ferenczik Szilvia</v>
      </c>
      <c r="B20" s="82" t="str">
        <f>VLOOKUP(A20,Beosztás!A55:N361,13,)</f>
        <v>nem</v>
      </c>
      <c r="C20" s="31" t="str">
        <f>IF($B20="igen",Beosztás!#REF!,"")</f>
        <v/>
      </c>
      <c r="D20" s="4" t="str">
        <f>IF($B20="igen",Beosztás!#REF!,"")</f>
        <v/>
      </c>
      <c r="E20" s="4" t="str">
        <f>IF($B20="igen",Beosztás!#REF!,"")</f>
        <v/>
      </c>
      <c r="F20" s="4" t="str">
        <f>IF($B20="igen",Beosztás!#REF!,"")</f>
        <v/>
      </c>
      <c r="G20" s="4" t="str">
        <f>IF($B20="igen",Beosztás!#REF!,"")</f>
        <v/>
      </c>
      <c r="H20" s="4" t="str">
        <f>IF($B20="igen",Beosztás!#REF!,"")</f>
        <v/>
      </c>
      <c r="I20" s="4" t="str">
        <f>IF($B20="igen",Beosztás!#REF!,"")</f>
        <v/>
      </c>
      <c r="J20" s="4" t="str">
        <f>IF($B20="igen",Beosztás!#REF!,"")</f>
        <v/>
      </c>
      <c r="K20" s="4" t="str">
        <f>IF($B20="igen",Beosztás!#REF!,"")</f>
        <v/>
      </c>
      <c r="L20" s="4" t="str">
        <f>IF($B20="igen",Beosztás!#REF!,"")</f>
        <v/>
      </c>
      <c r="M20" s="4" t="str">
        <f>IF($B20="igen",Beosztás!#REF!,"")</f>
        <v/>
      </c>
      <c r="N20" s="4" t="str">
        <f>IF($B20="igen",Beosztás!#REF!,"")</f>
        <v/>
      </c>
      <c r="O20" s="4" t="str">
        <f>IF($B20="igen",Beosztás!#REF!,"")</f>
        <v/>
      </c>
      <c r="P20" s="4" t="str">
        <f>IF($B20="igen",Beosztás!#REF!,"")</f>
        <v/>
      </c>
      <c r="Q20" s="4" t="str">
        <f>IF($B20="igen",Beosztás!#REF!,"")</f>
        <v/>
      </c>
      <c r="R20" s="4" t="str">
        <f>IF($B20="igen",Beosztás!#REF!,"")</f>
        <v/>
      </c>
      <c r="S20" s="4" t="str">
        <f>IF($B20="igen",Beosztás!#REF!,"")</f>
        <v/>
      </c>
      <c r="T20" s="4" t="str">
        <f>IF($B20="igen",Beosztás!#REF!,"")</f>
        <v/>
      </c>
      <c r="U20" s="4" t="str">
        <f>IF($B20="igen",Beosztás!#REF!,"")</f>
        <v/>
      </c>
      <c r="V20" s="4" t="str">
        <f>IF($B20="igen",Beosztás!#REF!,"")</f>
        <v/>
      </c>
      <c r="W20" s="4" t="str">
        <f>IF($B20="igen",Beosztás!#REF!,"")</f>
        <v/>
      </c>
      <c r="X20" s="4" t="str">
        <f>IF($B20="igen",Beosztás!#REF!,"")</f>
        <v/>
      </c>
      <c r="Y20" s="4" t="str">
        <f>IF($B20="igen",Beosztás!#REF!,"")</f>
        <v/>
      </c>
      <c r="Z20" s="4" t="str">
        <f>IF($B20="igen",Beosztás!#REF!,"")</f>
        <v/>
      </c>
      <c r="AA20" s="4" t="str">
        <f>IF($B20="igen",Beosztás!#REF!,"")</f>
        <v/>
      </c>
      <c r="AB20" s="4" t="str">
        <f>IF($B20="igen",Beosztás!#REF!,"")</f>
        <v/>
      </c>
      <c r="AC20" s="4" t="str">
        <f>IF($B20="igen",Beosztás!#REF!,"")</f>
        <v/>
      </c>
      <c r="AD20" s="4" t="str">
        <f>IF($B20="igen",Beosztás!#REF!,"")</f>
        <v/>
      </c>
      <c r="AE20" s="4" t="str">
        <f>IF($B20="igen",Beosztás!#REF!,"")</f>
        <v/>
      </c>
      <c r="AF20" s="4" t="str">
        <f>IF($B20="igen",Beosztás!#REF!,"")</f>
        <v/>
      </c>
      <c r="AG20" s="32" t="str">
        <f>IF($B20="igen",Beosztás!#REF!,"")</f>
        <v/>
      </c>
    </row>
    <row r="21" spans="1:33" ht="15" hidden="1" thickBot="1" x14ac:dyDescent="0.35">
      <c r="A21" s="115" t="str">
        <f>Beosztás!A56</f>
        <v>Polányi Viktória</v>
      </c>
      <c r="B21" s="82" t="str">
        <f>VLOOKUP(A21,Beosztás!A56:N362,13,)</f>
        <v>nem</v>
      </c>
      <c r="C21" s="31" t="str">
        <f>IF($B21="igen",Beosztás!T56,"")</f>
        <v/>
      </c>
      <c r="D21" s="4" t="str">
        <f>IF($B21="igen",Beosztás!U56,"")</f>
        <v/>
      </c>
      <c r="E21" s="4" t="str">
        <f>IF($B21="igen",Beosztás!V56,"")</f>
        <v/>
      </c>
      <c r="F21" s="4" t="str">
        <f>IF($B21="igen",Beosztás!W56,"")</f>
        <v/>
      </c>
      <c r="G21" s="4" t="str">
        <f>IF($B21="igen",Beosztás!X56,"")</f>
        <v/>
      </c>
      <c r="H21" s="4" t="str">
        <f>IF($B21="igen",Beosztás!Y56,"")</f>
        <v/>
      </c>
      <c r="I21" s="4" t="str">
        <f>IF($B21="igen",Beosztás!Z56,"")</f>
        <v/>
      </c>
      <c r="J21" s="4" t="str">
        <f>IF($B21="igen",Beosztás!AA56,"")</f>
        <v/>
      </c>
      <c r="K21" s="4" t="str">
        <f>IF($B21="igen",Beosztás!AB56,"")</f>
        <v/>
      </c>
      <c r="L21" s="4" t="str">
        <f>IF($B21="igen",Beosztás!AC56,"")</f>
        <v/>
      </c>
      <c r="M21" s="4" t="str">
        <f>IF($B21="igen",Beosztás!AD56,"")</f>
        <v/>
      </c>
      <c r="N21" s="4" t="str">
        <f>IF($B21="igen",Beosztás!AE56,"")</f>
        <v/>
      </c>
      <c r="O21" s="4" t="str">
        <f>IF($B21="igen",Beosztás!AF56,"")</f>
        <v/>
      </c>
      <c r="P21" s="4" t="str">
        <f>IF($B21="igen",Beosztás!AG56,"")</f>
        <v/>
      </c>
      <c r="Q21" s="4" t="str">
        <f>IF($B21="igen",Beosztás!AH56,"")</f>
        <v/>
      </c>
      <c r="R21" s="4" t="str">
        <f>IF($B21="igen",Beosztás!AI56,"")</f>
        <v/>
      </c>
      <c r="S21" s="4" t="str">
        <f>IF($B21="igen",Beosztás!AJ56,"")</f>
        <v/>
      </c>
      <c r="T21" s="4" t="str">
        <f>IF($B21="igen",Beosztás!AK56,"")</f>
        <v/>
      </c>
      <c r="U21" s="4" t="str">
        <f>IF($B21="igen",Beosztás!AL56,"")</f>
        <v/>
      </c>
      <c r="V21" s="4" t="str">
        <f>IF($B21="igen",Beosztás!AM56,"")</f>
        <v/>
      </c>
      <c r="W21" s="4" t="str">
        <f>IF($B21="igen",Beosztás!AN56,"")</f>
        <v/>
      </c>
      <c r="X21" s="4" t="str">
        <f>IF($B21="igen",Beosztás!AO56,"")</f>
        <v/>
      </c>
      <c r="Y21" s="4" t="str">
        <f>IF($B21="igen",Beosztás!AP56,"")</f>
        <v/>
      </c>
      <c r="Z21" s="4" t="str">
        <f>IF($B21="igen",Beosztás!AQ56,"")</f>
        <v/>
      </c>
      <c r="AA21" s="4" t="str">
        <f>IF($B21="igen",Beosztás!AR56,"")</f>
        <v/>
      </c>
      <c r="AB21" s="4" t="str">
        <f>IF($B21="igen",Beosztás!AS56,"")</f>
        <v/>
      </c>
      <c r="AC21" s="4" t="str">
        <f>IF($B21="igen",Beosztás!AT56,"")</f>
        <v/>
      </c>
      <c r="AD21" s="4" t="str">
        <f>IF($B21="igen",Beosztás!AU56,"")</f>
        <v/>
      </c>
      <c r="AE21" s="4" t="str">
        <f>IF($B21="igen",Beosztás!AV56,"")</f>
        <v/>
      </c>
      <c r="AF21" s="4" t="str">
        <f>IF($B21="igen",Beosztás!AW56,"")</f>
        <v/>
      </c>
      <c r="AG21" s="32" t="str">
        <f>IF($B21="igen",Beosztás!AX56,"")</f>
        <v/>
      </c>
    </row>
    <row r="22" spans="1:33" ht="15" hidden="1" thickBot="1" x14ac:dyDescent="0.35">
      <c r="A22" s="115" t="str">
        <f>Beosztás!A57</f>
        <v>Szabó Zsuzsanna</v>
      </c>
      <c r="B22" s="82" t="str">
        <f>VLOOKUP(A22,Beosztás!A56:N363,13,)</f>
        <v>nem</v>
      </c>
      <c r="C22" s="31" t="str">
        <f>IF($B22="igen",Beosztás!T57,"")</f>
        <v/>
      </c>
      <c r="D22" s="4" t="str">
        <f>IF($B22="igen",Beosztás!U57,"")</f>
        <v/>
      </c>
      <c r="E22" s="4" t="str">
        <f>IF($B22="igen",Beosztás!V57,"")</f>
        <v/>
      </c>
      <c r="F22" s="4" t="str">
        <f>IF($B22="igen",Beosztás!W57,"")</f>
        <v/>
      </c>
      <c r="G22" s="4" t="str">
        <f>IF($B22="igen",Beosztás!X57,"")</f>
        <v/>
      </c>
      <c r="H22" s="4" t="str">
        <f>IF($B22="igen",Beosztás!Y57,"")</f>
        <v/>
      </c>
      <c r="I22" s="4" t="str">
        <f>IF($B22="igen",Beosztás!Z57,"")</f>
        <v/>
      </c>
      <c r="J22" s="4" t="str">
        <f>IF($B22="igen",Beosztás!AA57,"")</f>
        <v/>
      </c>
      <c r="K22" s="4" t="str">
        <f>IF($B22="igen",Beosztás!AB57,"")</f>
        <v/>
      </c>
      <c r="L22" s="4" t="str">
        <f>IF($B22="igen",Beosztás!AC57,"")</f>
        <v/>
      </c>
      <c r="M22" s="4" t="str">
        <f>IF($B22="igen",Beosztás!AD57,"")</f>
        <v/>
      </c>
      <c r="N22" s="4" t="str">
        <f>IF($B22="igen",Beosztás!AE57,"")</f>
        <v/>
      </c>
      <c r="O22" s="4" t="str">
        <f>IF($B22="igen",Beosztás!AF57,"")</f>
        <v/>
      </c>
      <c r="P22" s="4" t="str">
        <f>IF($B22="igen",Beosztás!AG57,"")</f>
        <v/>
      </c>
      <c r="Q22" s="4" t="str">
        <f>IF($B22="igen",Beosztás!AH57,"")</f>
        <v/>
      </c>
      <c r="R22" s="4" t="str">
        <f>IF($B22="igen",Beosztás!AI57,"")</f>
        <v/>
      </c>
      <c r="S22" s="4" t="str">
        <f>IF($B22="igen",Beosztás!AJ57,"")</f>
        <v/>
      </c>
      <c r="T22" s="4" t="str">
        <f>IF($B22="igen",Beosztás!AK57,"")</f>
        <v/>
      </c>
      <c r="U22" s="4" t="str">
        <f>IF($B22="igen",Beosztás!AL57,"")</f>
        <v/>
      </c>
      <c r="V22" s="4" t="str">
        <f>IF($B22="igen",Beosztás!AM57,"")</f>
        <v/>
      </c>
      <c r="W22" s="4" t="str">
        <f>IF($B22="igen",Beosztás!AN57,"")</f>
        <v/>
      </c>
      <c r="X22" s="4" t="str">
        <f>IF($B22="igen",Beosztás!AO57,"")</f>
        <v/>
      </c>
      <c r="Y22" s="4" t="str">
        <f>IF($B22="igen",Beosztás!AP57,"")</f>
        <v/>
      </c>
      <c r="Z22" s="4" t="str">
        <f>IF($B22="igen",Beosztás!AQ57,"")</f>
        <v/>
      </c>
      <c r="AA22" s="4" t="str">
        <f>IF($B22="igen",Beosztás!AR57,"")</f>
        <v/>
      </c>
      <c r="AB22" s="4" t="str">
        <f>IF($B22="igen",Beosztás!AS57,"")</f>
        <v/>
      </c>
      <c r="AC22" s="4" t="str">
        <f>IF($B22="igen",Beosztás!AT57,"")</f>
        <v/>
      </c>
      <c r="AD22" s="4" t="str">
        <f>IF($B22="igen",Beosztás!AU57,"")</f>
        <v/>
      </c>
      <c r="AE22" s="4" t="str">
        <f>IF($B22="igen",Beosztás!AV57,"")</f>
        <v/>
      </c>
      <c r="AF22" s="4" t="str">
        <f>IF($B22="igen",Beosztás!AW57,"")</f>
        <v/>
      </c>
      <c r="AG22" s="32" t="str">
        <f>IF($B22="igen",Beosztás!AX57,"")</f>
        <v/>
      </c>
    </row>
    <row r="23" spans="1:33" ht="15" hidden="1" thickBot="1" x14ac:dyDescent="0.35">
      <c r="A23" s="115">
        <f>Beosztás!A58</f>
        <v>0</v>
      </c>
      <c r="B23" s="82">
        <f>VLOOKUP(A23,Beosztás!A58:N365,13,)</f>
        <v>0</v>
      </c>
      <c r="C23" s="31" t="str">
        <f>IF($B23="igen",Beosztás!T58,"")</f>
        <v/>
      </c>
      <c r="D23" s="4" t="str">
        <f>IF($B23="igen",Beosztás!U58,"")</f>
        <v/>
      </c>
      <c r="E23" s="4" t="str">
        <f>IF($B23="igen",Beosztás!V58,"")</f>
        <v/>
      </c>
      <c r="F23" s="4" t="str">
        <f>IF($B23="igen",Beosztás!W58,"")</f>
        <v/>
      </c>
      <c r="G23" s="4" t="str">
        <f>IF($B23="igen",Beosztás!X58,"")</f>
        <v/>
      </c>
      <c r="H23" s="4" t="str">
        <f>IF($B23="igen",Beosztás!Y58,"")</f>
        <v/>
      </c>
      <c r="I23" s="4" t="str">
        <f>IF($B23="igen",Beosztás!Z58,"")</f>
        <v/>
      </c>
      <c r="J23" s="4" t="str">
        <f>IF($B23="igen",Beosztás!AA58,"")</f>
        <v/>
      </c>
      <c r="K23" s="4" t="str">
        <f>IF($B23="igen",Beosztás!AB58,"")</f>
        <v/>
      </c>
      <c r="L23" s="4" t="str">
        <f>IF($B23="igen",Beosztás!AC58,"")</f>
        <v/>
      </c>
      <c r="M23" s="4" t="str">
        <f>IF($B23="igen",Beosztás!AD58,"")</f>
        <v/>
      </c>
      <c r="N23" s="4" t="str">
        <f>IF($B23="igen",Beosztás!AE58,"")</f>
        <v/>
      </c>
      <c r="O23" s="4" t="str">
        <f>IF($B23="igen",Beosztás!AF58,"")</f>
        <v/>
      </c>
      <c r="P23" s="4" t="str">
        <f>IF($B23="igen",Beosztás!AG58,"")</f>
        <v/>
      </c>
      <c r="Q23" s="4" t="str">
        <f>IF($B23="igen",Beosztás!AH58,"")</f>
        <v/>
      </c>
      <c r="R23" s="4" t="str">
        <f>IF($B23="igen",Beosztás!AI58,"")</f>
        <v/>
      </c>
      <c r="S23" s="4" t="str">
        <f>IF($B23="igen",Beosztás!AJ58,"")</f>
        <v/>
      </c>
      <c r="T23" s="4" t="str">
        <f>IF($B23="igen",Beosztás!AK58,"")</f>
        <v/>
      </c>
      <c r="U23" s="4" t="str">
        <f>IF($B23="igen",Beosztás!AL58,"")</f>
        <v/>
      </c>
      <c r="V23" s="4" t="str">
        <f>IF($B23="igen",Beosztás!AM58,"")</f>
        <v/>
      </c>
      <c r="W23" s="4" t="str">
        <f>IF($B23="igen",Beosztás!AN58,"")</f>
        <v/>
      </c>
      <c r="X23" s="4" t="str">
        <f>IF($B23="igen",Beosztás!AO58,"")</f>
        <v/>
      </c>
      <c r="Y23" s="4" t="str">
        <f>IF($B23="igen",Beosztás!AP58,"")</f>
        <v/>
      </c>
      <c r="Z23" s="4" t="str">
        <f>IF($B23="igen",Beosztás!AQ58,"")</f>
        <v/>
      </c>
      <c r="AA23" s="4" t="str">
        <f>IF($B23="igen",Beosztás!AR58,"")</f>
        <v/>
      </c>
      <c r="AB23" s="4" t="str">
        <f>IF($B23="igen",Beosztás!AS58,"")</f>
        <v/>
      </c>
      <c r="AC23" s="4" t="str">
        <f>IF($B23="igen",Beosztás!AT58,"")</f>
        <v/>
      </c>
      <c r="AD23" s="4" t="str">
        <f>IF($B23="igen",Beosztás!AU58,"")</f>
        <v/>
      </c>
      <c r="AE23" s="4" t="str">
        <f>IF($B23="igen",Beosztás!AV58,"")</f>
        <v/>
      </c>
      <c r="AF23" s="4" t="str">
        <f>IF($B23="igen",Beosztás!AW58,"")</f>
        <v/>
      </c>
      <c r="AG23" s="32" t="str">
        <f>IF($B23="igen",Beosztás!AX58,"")</f>
        <v/>
      </c>
    </row>
    <row r="24" spans="1:33" ht="15" hidden="1" thickBot="1" x14ac:dyDescent="0.35">
      <c r="A24" s="115">
        <f>Beosztás!A59</f>
        <v>0</v>
      </c>
      <c r="B24" s="82">
        <f>VLOOKUP(A24,Beosztás!A58:N366,13,)</f>
        <v>0</v>
      </c>
      <c r="C24" s="31" t="str">
        <f>IF($B24="igen",Beosztás!T59,"")</f>
        <v/>
      </c>
      <c r="D24" s="4" t="str">
        <f>IF($B24="igen",Beosztás!U59,"")</f>
        <v/>
      </c>
      <c r="E24" s="4" t="str">
        <f>IF($B24="igen",Beosztás!V59,"")</f>
        <v/>
      </c>
      <c r="F24" s="4" t="str">
        <f>IF($B24="igen",Beosztás!W59,"")</f>
        <v/>
      </c>
      <c r="G24" s="4" t="str">
        <f>IF($B24="igen",Beosztás!X59,"")</f>
        <v/>
      </c>
      <c r="H24" s="4" t="str">
        <f>IF($B24="igen",Beosztás!Y59,"")</f>
        <v/>
      </c>
      <c r="I24" s="4" t="str">
        <f>IF($B24="igen",Beosztás!Z59,"")</f>
        <v/>
      </c>
      <c r="J24" s="4" t="str">
        <f>IF($B24="igen",Beosztás!AA59,"")</f>
        <v/>
      </c>
      <c r="K24" s="4" t="str">
        <f>IF($B24="igen",Beosztás!AB59,"")</f>
        <v/>
      </c>
      <c r="L24" s="4" t="str">
        <f>IF($B24="igen",Beosztás!AC59,"")</f>
        <v/>
      </c>
      <c r="M24" s="4" t="str">
        <f>IF($B24="igen",Beosztás!AD59,"")</f>
        <v/>
      </c>
      <c r="N24" s="4" t="str">
        <f>IF($B24="igen",Beosztás!AE59,"")</f>
        <v/>
      </c>
      <c r="O24" s="4" t="str">
        <f>IF($B24="igen",Beosztás!AF59,"")</f>
        <v/>
      </c>
      <c r="P24" s="4" t="str">
        <f>IF($B24="igen",Beosztás!AG59,"")</f>
        <v/>
      </c>
      <c r="Q24" s="4" t="str">
        <f>IF($B24="igen",Beosztás!AH59,"")</f>
        <v/>
      </c>
      <c r="R24" s="4" t="str">
        <f>IF($B24="igen",Beosztás!AI59,"")</f>
        <v/>
      </c>
      <c r="S24" s="4" t="str">
        <f>IF($B24="igen",Beosztás!AJ59,"")</f>
        <v/>
      </c>
      <c r="T24" s="4" t="str">
        <f>IF($B24="igen",Beosztás!AK59,"")</f>
        <v/>
      </c>
      <c r="U24" s="4" t="str">
        <f>IF($B24="igen",Beosztás!AL59,"")</f>
        <v/>
      </c>
      <c r="V24" s="4" t="str">
        <f>IF($B24="igen",Beosztás!AM59,"")</f>
        <v/>
      </c>
      <c r="W24" s="4" t="str">
        <f>IF($B24="igen",Beosztás!AN59,"")</f>
        <v/>
      </c>
      <c r="X24" s="4" t="str">
        <f>IF($B24="igen",Beosztás!AO59,"")</f>
        <v/>
      </c>
      <c r="Y24" s="4" t="str">
        <f>IF($B24="igen",Beosztás!AP59,"")</f>
        <v/>
      </c>
      <c r="Z24" s="4" t="str">
        <f>IF($B24="igen",Beosztás!AQ59,"")</f>
        <v/>
      </c>
      <c r="AA24" s="4" t="str">
        <f>IF($B24="igen",Beosztás!AR59,"")</f>
        <v/>
      </c>
      <c r="AB24" s="4" t="str">
        <f>IF($B24="igen",Beosztás!AS59,"")</f>
        <v/>
      </c>
      <c r="AC24" s="4" t="str">
        <f>IF($B24="igen",Beosztás!AT59,"")</f>
        <v/>
      </c>
      <c r="AD24" s="4" t="str">
        <f>IF($B24="igen",Beosztás!AU59,"")</f>
        <v/>
      </c>
      <c r="AE24" s="4" t="str">
        <f>IF($B24="igen",Beosztás!AV59,"")</f>
        <v/>
      </c>
      <c r="AF24" s="4" t="str">
        <f>IF($B24="igen",Beosztás!AW59,"")</f>
        <v/>
      </c>
      <c r="AG24" s="32" t="str">
        <f>IF($B24="igen",Beosztás!AX59,"")</f>
        <v/>
      </c>
    </row>
    <row r="25" spans="1:33" ht="15" hidden="1" thickBot="1" x14ac:dyDescent="0.35">
      <c r="A25" s="115">
        <f>Beosztás!A60</f>
        <v>0</v>
      </c>
      <c r="B25" s="82">
        <f>VLOOKUP(A25,Beosztás!A59:N367,13,)</f>
        <v>0</v>
      </c>
      <c r="C25" s="31" t="str">
        <f>IF($B25="igen",Beosztás!T60,"")</f>
        <v/>
      </c>
      <c r="D25" s="4" t="str">
        <f>IF($B25="igen",Beosztás!U60,"")</f>
        <v/>
      </c>
      <c r="E25" s="4" t="str">
        <f>IF($B25="igen",Beosztás!V60,"")</f>
        <v/>
      </c>
      <c r="F25" s="4" t="str">
        <f>IF($B25="igen",Beosztás!W60,"")</f>
        <v/>
      </c>
      <c r="G25" s="4" t="str">
        <f>IF($B25="igen",Beosztás!X60,"")</f>
        <v/>
      </c>
      <c r="H25" s="4" t="str">
        <f>IF($B25="igen",Beosztás!Y60,"")</f>
        <v/>
      </c>
      <c r="I25" s="4" t="str">
        <f>IF($B25="igen",Beosztás!Z60,"")</f>
        <v/>
      </c>
      <c r="J25" s="4" t="str">
        <f>IF($B25="igen",Beosztás!AA60,"")</f>
        <v/>
      </c>
      <c r="K25" s="4" t="str">
        <f>IF($B25="igen",Beosztás!AB60,"")</f>
        <v/>
      </c>
      <c r="L25" s="4" t="str">
        <f>IF($B25="igen",Beosztás!AC60,"")</f>
        <v/>
      </c>
      <c r="M25" s="4" t="str">
        <f>IF($B25="igen",Beosztás!AD60,"")</f>
        <v/>
      </c>
      <c r="N25" s="4" t="str">
        <f>IF($B25="igen",Beosztás!AE60,"")</f>
        <v/>
      </c>
      <c r="O25" s="4" t="str">
        <f>IF($B25="igen",Beosztás!AF60,"")</f>
        <v/>
      </c>
      <c r="P25" s="4" t="str">
        <f>IF($B25="igen",Beosztás!AG60,"")</f>
        <v/>
      </c>
      <c r="Q25" s="4" t="str">
        <f>IF($B25="igen",Beosztás!AH60,"")</f>
        <v/>
      </c>
      <c r="R25" s="4" t="str">
        <f>IF($B25="igen",Beosztás!AI60,"")</f>
        <v/>
      </c>
      <c r="S25" s="4" t="str">
        <f>IF($B25="igen",Beosztás!AJ60,"")</f>
        <v/>
      </c>
      <c r="T25" s="4" t="str">
        <f>IF($B25="igen",Beosztás!AK60,"")</f>
        <v/>
      </c>
      <c r="U25" s="4" t="str">
        <f>IF($B25="igen",Beosztás!AL60,"")</f>
        <v/>
      </c>
      <c r="V25" s="4" t="str">
        <f>IF($B25="igen",Beosztás!AM60,"")</f>
        <v/>
      </c>
      <c r="W25" s="4" t="str">
        <f>IF($B25="igen",Beosztás!AN60,"")</f>
        <v/>
      </c>
      <c r="X25" s="4" t="str">
        <f>IF($B25="igen",Beosztás!AO60,"")</f>
        <v/>
      </c>
      <c r="Y25" s="4" t="str">
        <f>IF($B25="igen",Beosztás!AP60,"")</f>
        <v/>
      </c>
      <c r="Z25" s="4" t="str">
        <f>IF($B25="igen",Beosztás!AQ60,"")</f>
        <v/>
      </c>
      <c r="AA25" s="4" t="str">
        <f>IF($B25="igen",Beosztás!AR60,"")</f>
        <v/>
      </c>
      <c r="AB25" s="4" t="str">
        <f>IF($B25="igen",Beosztás!AS60,"")</f>
        <v/>
      </c>
      <c r="AC25" s="4" t="str">
        <f>IF($B25="igen",Beosztás!AT60,"")</f>
        <v/>
      </c>
      <c r="AD25" s="4" t="str">
        <f>IF($B25="igen",Beosztás!AU60,"")</f>
        <v/>
      </c>
      <c r="AE25" s="4" t="str">
        <f>IF($B25="igen",Beosztás!AV60,"")</f>
        <v/>
      </c>
      <c r="AF25" s="4" t="str">
        <f>IF($B25="igen",Beosztás!AW60,"")</f>
        <v/>
      </c>
      <c r="AG25" s="32" t="str">
        <f>IF($B25="igen",Beosztás!AX60,"")</f>
        <v/>
      </c>
    </row>
    <row r="26" spans="1:33" ht="15" hidden="1" thickBot="1" x14ac:dyDescent="0.35">
      <c r="A26" s="115">
        <f>Beosztás!A61</f>
        <v>0</v>
      </c>
      <c r="B26" s="82">
        <f>VLOOKUP(A26,Beosztás!A60:N368,13,)</f>
        <v>0</v>
      </c>
      <c r="C26" s="31" t="str">
        <f>IF($B26="igen",Beosztás!T61,"")</f>
        <v/>
      </c>
      <c r="D26" s="4" t="str">
        <f>IF($B26="igen",Beosztás!U61,"")</f>
        <v/>
      </c>
      <c r="E26" s="4" t="str">
        <f>IF($B26="igen",Beosztás!V61,"")</f>
        <v/>
      </c>
      <c r="F26" s="4" t="str">
        <f>IF($B26="igen",Beosztás!W61,"")</f>
        <v/>
      </c>
      <c r="G26" s="4" t="str">
        <f>IF($B26="igen",Beosztás!X61,"")</f>
        <v/>
      </c>
      <c r="H26" s="4" t="str">
        <f>IF($B26="igen",Beosztás!Y61,"")</f>
        <v/>
      </c>
      <c r="I26" s="4" t="str">
        <f>IF($B26="igen",Beosztás!Z61,"")</f>
        <v/>
      </c>
      <c r="J26" s="4" t="str">
        <f>IF($B26="igen",Beosztás!AA61,"")</f>
        <v/>
      </c>
      <c r="K26" s="4" t="str">
        <f>IF($B26="igen",Beosztás!AB61,"")</f>
        <v/>
      </c>
      <c r="L26" s="4" t="str">
        <f>IF($B26="igen",Beosztás!AC61,"")</f>
        <v/>
      </c>
      <c r="M26" s="4" t="str">
        <f>IF($B26="igen",Beosztás!AD61,"")</f>
        <v/>
      </c>
      <c r="N26" s="4" t="str">
        <f>IF($B26="igen",Beosztás!AE61,"")</f>
        <v/>
      </c>
      <c r="O26" s="4" t="str">
        <f>IF($B26="igen",Beosztás!AF61,"")</f>
        <v/>
      </c>
      <c r="P26" s="4" t="str">
        <f>IF($B26="igen",Beosztás!AG61,"")</f>
        <v/>
      </c>
      <c r="Q26" s="4" t="str">
        <f>IF($B26="igen",Beosztás!AH61,"")</f>
        <v/>
      </c>
      <c r="R26" s="4" t="str">
        <f>IF($B26="igen",Beosztás!AI61,"")</f>
        <v/>
      </c>
      <c r="S26" s="4" t="str">
        <f>IF($B26="igen",Beosztás!AJ61,"")</f>
        <v/>
      </c>
      <c r="T26" s="4" t="str">
        <f>IF($B26="igen",Beosztás!AK61,"")</f>
        <v/>
      </c>
      <c r="U26" s="4" t="str">
        <f>IF($B26="igen",Beosztás!AL61,"")</f>
        <v/>
      </c>
      <c r="V26" s="4" t="str">
        <f>IF($B26="igen",Beosztás!AM61,"")</f>
        <v/>
      </c>
      <c r="W26" s="4" t="str">
        <f>IF($B26="igen",Beosztás!AN61,"")</f>
        <v/>
      </c>
      <c r="X26" s="4" t="str">
        <f>IF($B26="igen",Beosztás!AO61,"")</f>
        <v/>
      </c>
      <c r="Y26" s="4" t="str">
        <f>IF($B26="igen",Beosztás!AP61,"")</f>
        <v/>
      </c>
      <c r="Z26" s="4" t="str">
        <f>IF($B26="igen",Beosztás!AQ61,"")</f>
        <v/>
      </c>
      <c r="AA26" s="4" t="str">
        <f>IF($B26="igen",Beosztás!AR61,"")</f>
        <v/>
      </c>
      <c r="AB26" s="4" t="str">
        <f>IF($B26="igen",Beosztás!AS61,"")</f>
        <v/>
      </c>
      <c r="AC26" s="4" t="str">
        <f>IF($B26="igen",Beosztás!AT61,"")</f>
        <v/>
      </c>
      <c r="AD26" s="4" t="str">
        <f>IF($B26="igen",Beosztás!AU61,"")</f>
        <v/>
      </c>
      <c r="AE26" s="4" t="str">
        <f>IF($B26="igen",Beosztás!AV61,"")</f>
        <v/>
      </c>
      <c r="AF26" s="4" t="str">
        <f>IF($B26="igen",Beosztás!AW61,"")</f>
        <v/>
      </c>
      <c r="AG26" s="32" t="str">
        <f>IF($B26="igen",Beosztás!AX61,"")</f>
        <v/>
      </c>
    </row>
    <row r="27" spans="1:33" ht="15" hidden="1" thickBot="1" x14ac:dyDescent="0.35">
      <c r="A27" s="115">
        <f>Beosztás!A62</f>
        <v>0</v>
      </c>
      <c r="B27" s="82">
        <f>VLOOKUP(A27,Beosztás!A61:N369,13,)</f>
        <v>0</v>
      </c>
      <c r="C27" s="31" t="str">
        <f>IF($B27="igen",Beosztás!T62,"")</f>
        <v/>
      </c>
      <c r="D27" s="4" t="str">
        <f>IF($B27="igen",Beosztás!U62,"")</f>
        <v/>
      </c>
      <c r="E27" s="4" t="str">
        <f>IF($B27="igen",Beosztás!V62,"")</f>
        <v/>
      </c>
      <c r="F27" s="4" t="str">
        <f>IF($B27="igen",Beosztás!W62,"")</f>
        <v/>
      </c>
      <c r="G27" s="4" t="str">
        <f>IF($B27="igen",Beosztás!X62,"")</f>
        <v/>
      </c>
      <c r="H27" s="4" t="str">
        <f>IF($B27="igen",Beosztás!Y62,"")</f>
        <v/>
      </c>
      <c r="I27" s="4" t="str">
        <f>IF($B27="igen",Beosztás!Z62,"")</f>
        <v/>
      </c>
      <c r="J27" s="4" t="str">
        <f>IF($B27="igen",Beosztás!AA62,"")</f>
        <v/>
      </c>
      <c r="K27" s="4" t="str">
        <f>IF($B27="igen",Beosztás!AB62,"")</f>
        <v/>
      </c>
      <c r="L27" s="4" t="str">
        <f>IF($B27="igen",Beosztás!AC62,"")</f>
        <v/>
      </c>
      <c r="M27" s="4" t="str">
        <f>IF($B27="igen",Beosztás!AD62,"")</f>
        <v/>
      </c>
      <c r="N27" s="4" t="str">
        <f>IF($B27="igen",Beosztás!AE62,"")</f>
        <v/>
      </c>
      <c r="O27" s="4" t="str">
        <f>IF($B27="igen",Beosztás!AF62,"")</f>
        <v/>
      </c>
      <c r="P27" s="4" t="str">
        <f>IF($B27="igen",Beosztás!AG62,"")</f>
        <v/>
      </c>
      <c r="Q27" s="4" t="str">
        <f>IF($B27="igen",Beosztás!AH62,"")</f>
        <v/>
      </c>
      <c r="R27" s="4" t="str">
        <f>IF($B27="igen",Beosztás!AI62,"")</f>
        <v/>
      </c>
      <c r="S27" s="4" t="str">
        <f>IF($B27="igen",Beosztás!AJ62,"")</f>
        <v/>
      </c>
      <c r="T27" s="4" t="str">
        <f>IF($B27="igen",Beosztás!AK62,"")</f>
        <v/>
      </c>
      <c r="U27" s="4" t="str">
        <f>IF($B27="igen",Beosztás!AL62,"")</f>
        <v/>
      </c>
      <c r="V27" s="4" t="str">
        <f>IF($B27="igen",Beosztás!AM62,"")</f>
        <v/>
      </c>
      <c r="W27" s="4" t="str">
        <f>IF($B27="igen",Beosztás!AN62,"")</f>
        <v/>
      </c>
      <c r="X27" s="4" t="str">
        <f>IF($B27="igen",Beosztás!AO62,"")</f>
        <v/>
      </c>
      <c r="Y27" s="4" t="str">
        <f>IF($B27="igen",Beosztás!AP62,"")</f>
        <v/>
      </c>
      <c r="Z27" s="4" t="str">
        <f>IF($B27="igen",Beosztás!AQ62,"")</f>
        <v/>
      </c>
      <c r="AA27" s="4" t="str">
        <f>IF($B27="igen",Beosztás!AR62,"")</f>
        <v/>
      </c>
      <c r="AB27" s="4" t="str">
        <f>IF($B27="igen",Beosztás!AS62,"")</f>
        <v/>
      </c>
      <c r="AC27" s="4" t="str">
        <f>IF($B27="igen",Beosztás!AT62,"")</f>
        <v/>
      </c>
      <c r="AD27" s="4" t="str">
        <f>IF($B27="igen",Beosztás!AU62,"")</f>
        <v/>
      </c>
      <c r="AE27" s="4" t="str">
        <f>IF($B27="igen",Beosztás!AV62,"")</f>
        <v/>
      </c>
      <c r="AF27" s="4" t="str">
        <f>IF($B27="igen",Beosztás!AW62,"")</f>
        <v/>
      </c>
      <c r="AG27" s="32" t="str">
        <f>IF($B27="igen",Beosztás!AX62,"")</f>
        <v/>
      </c>
    </row>
    <row r="28" spans="1:33" ht="15" hidden="1" thickBot="1" x14ac:dyDescent="0.35">
      <c r="A28" s="115">
        <f>Beosztás!A63</f>
        <v>0</v>
      </c>
      <c r="B28" s="82">
        <f>VLOOKUP(A28,Beosztás!A62:N370,13,)</f>
        <v>0</v>
      </c>
      <c r="C28" s="40" t="str">
        <f>IF($B28="igen",Beosztás!T63,"")</f>
        <v/>
      </c>
      <c r="D28" s="41" t="str">
        <f>IF($B28="igen",Beosztás!U63,"")</f>
        <v/>
      </c>
      <c r="E28" s="41" t="str">
        <f>IF($B28="igen",Beosztás!V63,"")</f>
        <v/>
      </c>
      <c r="F28" s="41" t="str">
        <f>IF($B28="igen",Beosztás!W63,"")</f>
        <v/>
      </c>
      <c r="G28" s="41" t="str">
        <f>IF($B28="igen",Beosztás!X63,"")</f>
        <v/>
      </c>
      <c r="H28" s="41" t="str">
        <f>IF($B28="igen",Beosztás!Y63,"")</f>
        <v/>
      </c>
      <c r="I28" s="41" t="str">
        <f>IF($B28="igen",Beosztás!Z63,"")</f>
        <v/>
      </c>
      <c r="J28" s="41" t="str">
        <f>IF($B28="igen",Beosztás!AA63,"")</f>
        <v/>
      </c>
      <c r="K28" s="41" t="str">
        <f>IF($B28="igen",Beosztás!AB63,"")</f>
        <v/>
      </c>
      <c r="L28" s="41" t="str">
        <f>IF($B28="igen",Beosztás!AC63,"")</f>
        <v/>
      </c>
      <c r="M28" s="41" t="str">
        <f>IF($B28="igen",Beosztás!AD63,"")</f>
        <v/>
      </c>
      <c r="N28" s="41" t="str">
        <f>IF($B28="igen",Beosztás!AE63,"")</f>
        <v/>
      </c>
      <c r="O28" s="41" t="str">
        <f>IF($B28="igen",Beosztás!AF63,"")</f>
        <v/>
      </c>
      <c r="P28" s="41" t="str">
        <f>IF($B28="igen",Beosztás!AG63,"")</f>
        <v/>
      </c>
      <c r="Q28" s="41" t="str">
        <f>IF($B28="igen",Beosztás!AH63,"")</f>
        <v/>
      </c>
      <c r="R28" s="41" t="str">
        <f>IF($B28="igen",Beosztás!AI63,"")</f>
        <v/>
      </c>
      <c r="S28" s="41" t="str">
        <f>IF($B28="igen",Beosztás!AJ63,"")</f>
        <v/>
      </c>
      <c r="T28" s="41" t="str">
        <f>IF($B28="igen",Beosztás!AK63,"")</f>
        <v/>
      </c>
      <c r="U28" s="41" t="str">
        <f>IF($B28="igen",Beosztás!AL63,"")</f>
        <v/>
      </c>
      <c r="V28" s="41" t="str">
        <f>IF($B28="igen",Beosztás!AM63,"")</f>
        <v/>
      </c>
      <c r="W28" s="41" t="str">
        <f>IF($B28="igen",Beosztás!AN63,"")</f>
        <v/>
      </c>
      <c r="X28" s="41" t="str">
        <f>IF($B28="igen",Beosztás!AO63,"")</f>
        <v/>
      </c>
      <c r="Y28" s="41" t="str">
        <f>IF($B28="igen",Beosztás!AP63,"")</f>
        <v/>
      </c>
      <c r="Z28" s="41" t="str">
        <f>IF($B28="igen",Beosztás!AQ63,"")</f>
        <v/>
      </c>
      <c r="AA28" s="41" t="str">
        <f>IF($B28="igen",Beosztás!AR63,"")</f>
        <v/>
      </c>
      <c r="AB28" s="41" t="str">
        <f>IF($B28="igen",Beosztás!AS63,"")</f>
        <v/>
      </c>
      <c r="AC28" s="41" t="str">
        <f>IF($B28="igen",Beosztás!AT63,"")</f>
        <v/>
      </c>
      <c r="AD28" s="41" t="str">
        <f>IF($B28="igen",Beosztás!AU63,"")</f>
        <v/>
      </c>
      <c r="AE28" s="41" t="str">
        <f>IF($B28="igen",Beosztás!AV63,"")</f>
        <v/>
      </c>
      <c r="AF28" s="41" t="str">
        <f>IF($B28="igen",Beosztás!AW63,"")</f>
        <v/>
      </c>
      <c r="AG28" s="42" t="str">
        <f>IF($B28="igen",Beosztás!AX63,"")</f>
        <v/>
      </c>
    </row>
    <row r="29" spans="1:33" ht="15" hidden="1" thickBot="1" x14ac:dyDescent="0.35">
      <c r="A29" s="115">
        <f>Beosztás!A64</f>
        <v>0</v>
      </c>
      <c r="B29" s="82">
        <f>VLOOKUP(A29,Beosztás!A63:N371,13,)</f>
        <v>0</v>
      </c>
      <c r="C29" s="31" t="str">
        <f>IF($B29="igen",Beosztás!T64,"")</f>
        <v/>
      </c>
      <c r="D29" s="4" t="str">
        <f>IF($B29="igen",Beosztás!U64,"")</f>
        <v/>
      </c>
      <c r="E29" s="4" t="str">
        <f>IF($B29="igen",Beosztás!V64,"")</f>
        <v/>
      </c>
      <c r="F29" s="4" t="str">
        <f>IF($B29="igen",Beosztás!W64,"")</f>
        <v/>
      </c>
      <c r="G29" s="4" t="str">
        <f>IF($B29="igen",Beosztás!X64,"")</f>
        <v/>
      </c>
      <c r="H29" s="4" t="str">
        <f>IF($B29="igen",Beosztás!Y64,"")</f>
        <v/>
      </c>
      <c r="I29" s="4" t="str">
        <f>IF($B29="igen",Beosztás!Z64,"")</f>
        <v/>
      </c>
      <c r="J29" s="4" t="str">
        <f>IF($B29="igen",Beosztás!AA64,"")</f>
        <v/>
      </c>
      <c r="K29" s="4" t="str">
        <f>IF($B29="igen",Beosztás!AB64,"")</f>
        <v/>
      </c>
      <c r="L29" s="4" t="str">
        <f>IF($B29="igen",Beosztás!AC64,"")</f>
        <v/>
      </c>
      <c r="M29" s="4" t="str">
        <f>IF($B29="igen",Beosztás!AD64,"")</f>
        <v/>
      </c>
      <c r="N29" s="4" t="str">
        <f>IF($B29="igen",Beosztás!AE64,"")</f>
        <v/>
      </c>
      <c r="O29" s="4" t="str">
        <f>IF($B29="igen",Beosztás!AF64,"")</f>
        <v/>
      </c>
      <c r="P29" s="4" t="str">
        <f>IF($B29="igen",Beosztás!AG64,"")</f>
        <v/>
      </c>
      <c r="Q29" s="4" t="str">
        <f>IF($B29="igen",Beosztás!AH64,"")</f>
        <v/>
      </c>
      <c r="R29" s="4" t="str">
        <f>IF($B29="igen",Beosztás!AI64,"")</f>
        <v/>
      </c>
      <c r="S29" s="4" t="str">
        <f>IF($B29="igen",Beosztás!AJ64,"")</f>
        <v/>
      </c>
      <c r="T29" s="4" t="str">
        <f>IF($B29="igen",Beosztás!AK64,"")</f>
        <v/>
      </c>
      <c r="U29" s="4" t="str">
        <f>IF($B29="igen",Beosztás!AL64,"")</f>
        <v/>
      </c>
      <c r="V29" s="4" t="str">
        <f>IF($B29="igen",Beosztás!AM64,"")</f>
        <v/>
      </c>
      <c r="W29" s="4" t="str">
        <f>IF($B29="igen",Beosztás!AN64,"")</f>
        <v/>
      </c>
      <c r="X29" s="4" t="str">
        <f>IF($B29="igen",Beosztás!AO64,"")</f>
        <v/>
      </c>
      <c r="Y29" s="4" t="str">
        <f>IF($B29="igen",Beosztás!AP64,"")</f>
        <v/>
      </c>
      <c r="Z29" s="4" t="str">
        <f>IF($B29="igen",Beosztás!AQ64,"")</f>
        <v/>
      </c>
      <c r="AA29" s="4" t="str">
        <f>IF($B29="igen",Beosztás!AR64,"")</f>
        <v/>
      </c>
      <c r="AB29" s="4" t="str">
        <f>IF($B29="igen",Beosztás!AS64,"")</f>
        <v/>
      </c>
      <c r="AC29" s="4" t="str">
        <f>IF($B29="igen",Beosztás!AT64,"")</f>
        <v/>
      </c>
      <c r="AD29" s="4" t="str">
        <f>IF($B29="igen",Beosztás!AU64,"")</f>
        <v/>
      </c>
      <c r="AE29" s="4" t="str">
        <f>IF($B29="igen",Beosztás!AV64,"")</f>
        <v/>
      </c>
      <c r="AF29" s="4" t="str">
        <f>IF($B29="igen",Beosztás!AW64,"")</f>
        <v/>
      </c>
      <c r="AG29" s="32" t="str">
        <f>IF($B29="igen",Beosztás!AX64,"")</f>
        <v/>
      </c>
    </row>
    <row r="30" spans="1:33" ht="15" hidden="1" thickBot="1" x14ac:dyDescent="0.35">
      <c r="A30" s="115">
        <f>Beosztás!A65</f>
        <v>0</v>
      </c>
      <c r="B30" s="82">
        <f>VLOOKUP(A30,Beosztás!A64:N372,13,)</f>
        <v>0</v>
      </c>
      <c r="C30" s="31" t="str">
        <f>IF($B30="igen",Beosztás!T65,"")</f>
        <v/>
      </c>
      <c r="D30" s="4" t="str">
        <f>IF($B30="igen",Beosztás!U65,"")</f>
        <v/>
      </c>
      <c r="E30" s="4" t="str">
        <f>IF($B30="igen",Beosztás!V65,"")</f>
        <v/>
      </c>
      <c r="F30" s="4" t="str">
        <f>IF($B30="igen",Beosztás!W65,"")</f>
        <v/>
      </c>
      <c r="G30" s="4" t="str">
        <f>IF($B30="igen",Beosztás!X65,"")</f>
        <v/>
      </c>
      <c r="H30" s="4" t="str">
        <f>IF($B30="igen",Beosztás!Y65,"")</f>
        <v/>
      </c>
      <c r="I30" s="4" t="str">
        <f>IF($B30="igen",Beosztás!Z65,"")</f>
        <v/>
      </c>
      <c r="J30" s="4" t="str">
        <f>IF($B30="igen",Beosztás!AA65,"")</f>
        <v/>
      </c>
      <c r="K30" s="4" t="str">
        <f>IF($B30="igen",Beosztás!AB65,"")</f>
        <v/>
      </c>
      <c r="L30" s="4" t="str">
        <f>IF($B30="igen",Beosztás!AC65,"")</f>
        <v/>
      </c>
      <c r="M30" s="4" t="str">
        <f>IF($B30="igen",Beosztás!AD65,"")</f>
        <v/>
      </c>
      <c r="N30" s="4" t="str">
        <f>IF($B30="igen",Beosztás!AE65,"")</f>
        <v/>
      </c>
      <c r="O30" s="4" t="str">
        <f>IF($B30="igen",Beosztás!AF65,"")</f>
        <v/>
      </c>
      <c r="P30" s="4" t="str">
        <f>IF($B30="igen",Beosztás!AG65,"")</f>
        <v/>
      </c>
      <c r="Q30" s="4" t="str">
        <f>IF($B30="igen",Beosztás!AH65,"")</f>
        <v/>
      </c>
      <c r="R30" s="4" t="str">
        <f>IF($B30="igen",Beosztás!AI65,"")</f>
        <v/>
      </c>
      <c r="S30" s="4" t="str">
        <f>IF($B30="igen",Beosztás!AJ65,"")</f>
        <v/>
      </c>
      <c r="T30" s="4" t="str">
        <f>IF($B30="igen",Beosztás!AK65,"")</f>
        <v/>
      </c>
      <c r="U30" s="4" t="str">
        <f>IF($B30="igen",Beosztás!AL65,"")</f>
        <v/>
      </c>
      <c r="V30" s="4" t="str">
        <f>IF($B30="igen",Beosztás!AM65,"")</f>
        <v/>
      </c>
      <c r="W30" s="4" t="str">
        <f>IF($B30="igen",Beosztás!AN65,"")</f>
        <v/>
      </c>
      <c r="X30" s="4" t="str">
        <f>IF($B30="igen",Beosztás!AO65,"")</f>
        <v/>
      </c>
      <c r="Y30" s="4" t="str">
        <f>IF($B30="igen",Beosztás!AP65,"")</f>
        <v/>
      </c>
      <c r="Z30" s="4" t="str">
        <f>IF($B30="igen",Beosztás!AQ65,"")</f>
        <v/>
      </c>
      <c r="AA30" s="4" t="str">
        <f>IF($B30="igen",Beosztás!AR65,"")</f>
        <v/>
      </c>
      <c r="AB30" s="4" t="str">
        <f>IF($B30="igen",Beosztás!AS65,"")</f>
        <v/>
      </c>
      <c r="AC30" s="4" t="str">
        <f>IF($B30="igen",Beosztás!AT65,"")</f>
        <v/>
      </c>
      <c r="AD30" s="4" t="str">
        <f>IF($B30="igen",Beosztás!AU65,"")</f>
        <v/>
      </c>
      <c r="AE30" s="4" t="str">
        <f>IF($B30="igen",Beosztás!AV65,"")</f>
        <v/>
      </c>
      <c r="AF30" s="4" t="str">
        <f>IF($B30="igen",Beosztás!AW65,"")</f>
        <v/>
      </c>
      <c r="AG30" s="32" t="str">
        <f>IF($B30="igen",Beosztás!AX65,"")</f>
        <v/>
      </c>
    </row>
    <row r="31" spans="1:33" ht="15" hidden="1" thickBot="1" x14ac:dyDescent="0.35">
      <c r="A31" s="115">
        <f>Beosztás!A66</f>
        <v>0</v>
      </c>
      <c r="B31" s="82">
        <f>VLOOKUP(A31,Beosztás!A65:N373,13,)</f>
        <v>0</v>
      </c>
      <c r="C31" s="31" t="str">
        <f>IF($B31="igen",Beosztás!T66,"")</f>
        <v/>
      </c>
      <c r="D31" s="4" t="str">
        <f>IF($B31="igen",Beosztás!U66,"")</f>
        <v/>
      </c>
      <c r="E31" s="4" t="str">
        <f>IF($B31="igen",Beosztás!V66,"")</f>
        <v/>
      </c>
      <c r="F31" s="4" t="str">
        <f>IF($B31="igen",Beosztás!W66,"")</f>
        <v/>
      </c>
      <c r="G31" s="4" t="str">
        <f>IF($B31="igen",Beosztás!X66,"")</f>
        <v/>
      </c>
      <c r="H31" s="4" t="str">
        <f>IF($B31="igen",Beosztás!Y66,"")</f>
        <v/>
      </c>
      <c r="I31" s="4" t="str">
        <f>IF($B31="igen",Beosztás!Z66,"")</f>
        <v/>
      </c>
      <c r="J31" s="4" t="str">
        <f>IF($B31="igen",Beosztás!AA66,"")</f>
        <v/>
      </c>
      <c r="K31" s="4" t="str">
        <f>IF($B31="igen",Beosztás!AB66,"")</f>
        <v/>
      </c>
      <c r="L31" s="4" t="str">
        <f>IF($B31="igen",Beosztás!AC66,"")</f>
        <v/>
      </c>
      <c r="M31" s="4" t="str">
        <f>IF($B31="igen",Beosztás!AD66,"")</f>
        <v/>
      </c>
      <c r="N31" s="4" t="str">
        <f>IF($B31="igen",Beosztás!AE66,"")</f>
        <v/>
      </c>
      <c r="O31" s="4" t="str">
        <f>IF($B31="igen",Beosztás!AF66,"")</f>
        <v/>
      </c>
      <c r="P31" s="4" t="str">
        <f>IF($B31="igen",Beosztás!AG66,"")</f>
        <v/>
      </c>
      <c r="Q31" s="4" t="str">
        <f>IF($B31="igen",Beosztás!AH66,"")</f>
        <v/>
      </c>
      <c r="R31" s="4" t="str">
        <f>IF($B31="igen",Beosztás!AI66,"")</f>
        <v/>
      </c>
      <c r="S31" s="4" t="str">
        <f>IF($B31="igen",Beosztás!AJ66,"")</f>
        <v/>
      </c>
      <c r="T31" s="4" t="str">
        <f>IF($B31="igen",Beosztás!AK66,"")</f>
        <v/>
      </c>
      <c r="U31" s="4" t="str">
        <f>IF($B31="igen",Beosztás!AL66,"")</f>
        <v/>
      </c>
      <c r="V31" s="4" t="str">
        <f>IF($B31="igen",Beosztás!AM66,"")</f>
        <v/>
      </c>
      <c r="W31" s="4" t="str">
        <f>IF($B31="igen",Beosztás!AN66,"")</f>
        <v/>
      </c>
      <c r="X31" s="4" t="str">
        <f>IF($B31="igen",Beosztás!AO66,"")</f>
        <v/>
      </c>
      <c r="Y31" s="4" t="str">
        <f>IF($B31="igen",Beosztás!AP66,"")</f>
        <v/>
      </c>
      <c r="Z31" s="4" t="str">
        <f>IF($B31="igen",Beosztás!AQ66,"")</f>
        <v/>
      </c>
      <c r="AA31" s="4" t="str">
        <f>IF($B31="igen",Beosztás!AR66,"")</f>
        <v/>
      </c>
      <c r="AB31" s="4" t="str">
        <f>IF($B31="igen",Beosztás!AS66,"")</f>
        <v/>
      </c>
      <c r="AC31" s="4" t="str">
        <f>IF($B31="igen",Beosztás!AT66,"")</f>
        <v/>
      </c>
      <c r="AD31" s="4" t="str">
        <f>IF($B31="igen",Beosztás!AU66,"")</f>
        <v/>
      </c>
      <c r="AE31" s="4" t="str">
        <f>IF($B31="igen",Beosztás!AV66,"")</f>
        <v/>
      </c>
      <c r="AF31" s="4" t="str">
        <f>IF($B31="igen",Beosztás!AW66,"")</f>
        <v/>
      </c>
      <c r="AG31" s="32" t="str">
        <f>IF($B31="igen",Beosztás!AX66,"")</f>
        <v/>
      </c>
    </row>
    <row r="32" spans="1:33" ht="15" hidden="1" thickBot="1" x14ac:dyDescent="0.35">
      <c r="A32" s="115">
        <f>Beosztás!A67</f>
        <v>0</v>
      </c>
      <c r="B32" s="82">
        <f>VLOOKUP(A32,Beosztás!A66:N374,13,)</f>
        <v>0</v>
      </c>
      <c r="C32" s="31" t="str">
        <f>IF($B32="igen",Beosztás!T67,"")</f>
        <v/>
      </c>
      <c r="D32" s="4" t="str">
        <f>IF($B32="igen",Beosztás!U67,"")</f>
        <v/>
      </c>
      <c r="E32" s="4" t="str">
        <f>IF($B32="igen",Beosztás!V67,"")</f>
        <v/>
      </c>
      <c r="F32" s="4" t="str">
        <f>IF($B32="igen",Beosztás!W67,"")</f>
        <v/>
      </c>
      <c r="G32" s="4" t="str">
        <f>IF($B32="igen",Beosztás!X67,"")</f>
        <v/>
      </c>
      <c r="H32" s="4" t="str">
        <f>IF($B32="igen",Beosztás!Y67,"")</f>
        <v/>
      </c>
      <c r="I32" s="4" t="str">
        <f>IF($B32="igen",Beosztás!Z67,"")</f>
        <v/>
      </c>
      <c r="J32" s="4" t="str">
        <f>IF($B32="igen",Beosztás!AA67,"")</f>
        <v/>
      </c>
      <c r="K32" s="4" t="str">
        <f>IF($B32="igen",Beosztás!AB67,"")</f>
        <v/>
      </c>
      <c r="L32" s="4" t="str">
        <f>IF($B32="igen",Beosztás!AC67,"")</f>
        <v/>
      </c>
      <c r="M32" s="4" t="str">
        <f>IF($B32="igen",Beosztás!AD67,"")</f>
        <v/>
      </c>
      <c r="N32" s="4" t="str">
        <f>IF($B32="igen",Beosztás!AE67,"")</f>
        <v/>
      </c>
      <c r="O32" s="4" t="str">
        <f>IF($B32="igen",Beosztás!AF67,"")</f>
        <v/>
      </c>
      <c r="P32" s="4" t="str">
        <f>IF($B32="igen",Beosztás!AG67,"")</f>
        <v/>
      </c>
      <c r="Q32" s="4" t="str">
        <f>IF($B32="igen",Beosztás!AH67,"")</f>
        <v/>
      </c>
      <c r="R32" s="4" t="str">
        <f>IF($B32="igen",Beosztás!AI67,"")</f>
        <v/>
      </c>
      <c r="S32" s="4" t="str">
        <f>IF($B32="igen",Beosztás!AJ67,"")</f>
        <v/>
      </c>
      <c r="T32" s="4" t="str">
        <f>IF($B32="igen",Beosztás!AK67,"")</f>
        <v/>
      </c>
      <c r="U32" s="4" t="str">
        <f>IF($B32="igen",Beosztás!AL67,"")</f>
        <v/>
      </c>
      <c r="V32" s="4" t="str">
        <f>IF($B32="igen",Beosztás!AM67,"")</f>
        <v/>
      </c>
      <c r="W32" s="4" t="str">
        <f>IF($B32="igen",Beosztás!AN67,"")</f>
        <v/>
      </c>
      <c r="X32" s="4" t="str">
        <f>IF($B32="igen",Beosztás!AO67,"")</f>
        <v/>
      </c>
      <c r="Y32" s="4" t="str">
        <f>IF($B32="igen",Beosztás!AP67,"")</f>
        <v/>
      </c>
      <c r="Z32" s="4" t="str">
        <f>IF($B32="igen",Beosztás!AQ67,"")</f>
        <v/>
      </c>
      <c r="AA32" s="4" t="str">
        <f>IF($B32="igen",Beosztás!AR67,"")</f>
        <v/>
      </c>
      <c r="AB32" s="4" t="str">
        <f>IF($B32="igen",Beosztás!AS67,"")</f>
        <v/>
      </c>
      <c r="AC32" s="4" t="str">
        <f>IF($B32="igen",Beosztás!AT67,"")</f>
        <v/>
      </c>
      <c r="AD32" s="4" t="str">
        <f>IF($B32="igen",Beosztás!AU67,"")</f>
        <v/>
      </c>
      <c r="AE32" s="4" t="str">
        <f>IF($B32="igen",Beosztás!AV67,"")</f>
        <v/>
      </c>
      <c r="AF32" s="4" t="str">
        <f>IF($B32="igen",Beosztás!AW67,"")</f>
        <v/>
      </c>
      <c r="AG32" s="32" t="str">
        <f>IF($B32="igen",Beosztás!AX67,"")</f>
        <v/>
      </c>
    </row>
    <row r="33" spans="1:33" ht="15" hidden="1" thickBot="1" x14ac:dyDescent="0.35">
      <c r="A33" s="115">
        <f>Beosztás!A68</f>
        <v>0</v>
      </c>
      <c r="B33" s="82">
        <f>VLOOKUP(A33,Beosztás!A67:N375,13,)</f>
        <v>0</v>
      </c>
      <c r="C33" s="31" t="str">
        <f>IF($B33="igen",Beosztás!T68,"")</f>
        <v/>
      </c>
      <c r="D33" s="4" t="str">
        <f>IF($B33="igen",Beosztás!U68,"")</f>
        <v/>
      </c>
      <c r="E33" s="4" t="str">
        <f>IF($B33="igen",Beosztás!V68,"")</f>
        <v/>
      </c>
      <c r="F33" s="4" t="str">
        <f>IF($B33="igen",Beosztás!W68,"")</f>
        <v/>
      </c>
      <c r="G33" s="4" t="str">
        <f>IF($B33="igen",Beosztás!X68,"")</f>
        <v/>
      </c>
      <c r="H33" s="4" t="str">
        <f>IF($B33="igen",Beosztás!Y68,"")</f>
        <v/>
      </c>
      <c r="I33" s="4" t="str">
        <f>IF($B33="igen",Beosztás!Z68,"")</f>
        <v/>
      </c>
      <c r="J33" s="4" t="str">
        <f>IF($B33="igen",Beosztás!AA68,"")</f>
        <v/>
      </c>
      <c r="K33" s="4" t="str">
        <f>IF($B33="igen",Beosztás!AB68,"")</f>
        <v/>
      </c>
      <c r="L33" s="4" t="str">
        <f>IF($B33="igen",Beosztás!AC68,"")</f>
        <v/>
      </c>
      <c r="M33" s="4" t="str">
        <f>IF($B33="igen",Beosztás!AD68,"")</f>
        <v/>
      </c>
      <c r="N33" s="4" t="str">
        <f>IF($B33="igen",Beosztás!AE68,"")</f>
        <v/>
      </c>
      <c r="O33" s="4" t="str">
        <f>IF($B33="igen",Beosztás!AF68,"")</f>
        <v/>
      </c>
      <c r="P33" s="4" t="str">
        <f>IF($B33="igen",Beosztás!AG68,"")</f>
        <v/>
      </c>
      <c r="Q33" s="4" t="str">
        <f>IF($B33="igen",Beosztás!AH68,"")</f>
        <v/>
      </c>
      <c r="R33" s="4" t="str">
        <f>IF($B33="igen",Beosztás!AI68,"")</f>
        <v/>
      </c>
      <c r="S33" s="4" t="str">
        <f>IF($B33="igen",Beosztás!AJ68,"")</f>
        <v/>
      </c>
      <c r="T33" s="4" t="str">
        <f>IF($B33="igen",Beosztás!AK68,"")</f>
        <v/>
      </c>
      <c r="U33" s="4" t="str">
        <f>IF($B33="igen",Beosztás!AL68,"")</f>
        <v/>
      </c>
      <c r="V33" s="4" t="str">
        <f>IF($B33="igen",Beosztás!AM68,"")</f>
        <v/>
      </c>
      <c r="W33" s="4" t="str">
        <f>IF($B33="igen",Beosztás!AN68,"")</f>
        <v/>
      </c>
      <c r="X33" s="4" t="str">
        <f>IF($B33="igen",Beosztás!AO68,"")</f>
        <v/>
      </c>
      <c r="Y33" s="4" t="str">
        <f>IF($B33="igen",Beosztás!AP68,"")</f>
        <v/>
      </c>
      <c r="Z33" s="4" t="str">
        <f>IF($B33="igen",Beosztás!AQ68,"")</f>
        <v/>
      </c>
      <c r="AA33" s="4" t="str">
        <f>IF($B33="igen",Beosztás!AR68,"")</f>
        <v/>
      </c>
      <c r="AB33" s="4" t="str">
        <f>IF($B33="igen",Beosztás!AS68,"")</f>
        <v/>
      </c>
      <c r="AC33" s="4" t="str">
        <f>IF($B33="igen",Beosztás!AT68,"")</f>
        <v/>
      </c>
      <c r="AD33" s="4" t="str">
        <f>IF($B33="igen",Beosztás!AU68,"")</f>
        <v/>
      </c>
      <c r="AE33" s="4" t="str">
        <f>IF($B33="igen",Beosztás!AV68,"")</f>
        <v/>
      </c>
      <c r="AF33" s="4" t="str">
        <f>IF($B33="igen",Beosztás!AW68,"")</f>
        <v/>
      </c>
      <c r="AG33" s="32" t="str">
        <f>IF($B33="igen",Beosztás!AX68,"")</f>
        <v/>
      </c>
    </row>
    <row r="34" spans="1:33" ht="15" hidden="1" thickBot="1" x14ac:dyDescent="0.35">
      <c r="A34" s="115">
        <f>Beosztás!A69</f>
        <v>0</v>
      </c>
      <c r="B34" s="82">
        <f>VLOOKUP(A34,Beosztás!A68:N376,13,)</f>
        <v>0</v>
      </c>
      <c r="C34" s="40" t="str">
        <f>IF($B34="igen",Beosztás!T69,"")</f>
        <v/>
      </c>
      <c r="D34" s="41" t="str">
        <f>IF($B34="igen",Beosztás!U69,"")</f>
        <v/>
      </c>
      <c r="E34" s="41" t="str">
        <f>IF($B34="igen",Beosztás!V69,"")</f>
        <v/>
      </c>
      <c r="F34" s="41" t="str">
        <f>IF($B34="igen",Beosztás!W69,"")</f>
        <v/>
      </c>
      <c r="G34" s="41" t="str">
        <f>IF($B34="igen",Beosztás!X69,"")</f>
        <v/>
      </c>
      <c r="H34" s="41" t="str">
        <f>IF($B34="igen",Beosztás!Y69,"")</f>
        <v/>
      </c>
      <c r="I34" s="41" t="str">
        <f>IF($B34="igen",Beosztás!Z69,"")</f>
        <v/>
      </c>
      <c r="J34" s="41" t="str">
        <f>IF($B34="igen",Beosztás!AA69,"")</f>
        <v/>
      </c>
      <c r="K34" s="41" t="str">
        <f>IF($B34="igen",Beosztás!AB69,"")</f>
        <v/>
      </c>
      <c r="L34" s="41" t="str">
        <f>IF($B34="igen",Beosztás!AC69,"")</f>
        <v/>
      </c>
      <c r="M34" s="41" t="str">
        <f>IF($B34="igen",Beosztás!AD69,"")</f>
        <v/>
      </c>
      <c r="N34" s="41" t="str">
        <f>IF($B34="igen",Beosztás!AE69,"")</f>
        <v/>
      </c>
      <c r="O34" s="41" t="str">
        <f>IF($B34="igen",Beosztás!AF69,"")</f>
        <v/>
      </c>
      <c r="P34" s="41" t="str">
        <f>IF($B34="igen",Beosztás!AG69,"")</f>
        <v/>
      </c>
      <c r="Q34" s="41" t="str">
        <f>IF($B34="igen",Beosztás!AH69,"")</f>
        <v/>
      </c>
      <c r="R34" s="41" t="str">
        <f>IF($B34="igen",Beosztás!AI69,"")</f>
        <v/>
      </c>
      <c r="S34" s="41" t="str">
        <f>IF($B34="igen",Beosztás!AJ69,"")</f>
        <v/>
      </c>
      <c r="T34" s="41" t="str">
        <f>IF($B34="igen",Beosztás!AK69,"")</f>
        <v/>
      </c>
      <c r="U34" s="41" t="str">
        <f>IF($B34="igen",Beosztás!AL69,"")</f>
        <v/>
      </c>
      <c r="V34" s="41" t="str">
        <f>IF($B34="igen",Beosztás!AM69,"")</f>
        <v/>
      </c>
      <c r="W34" s="41" t="str">
        <f>IF($B34="igen",Beosztás!AN69,"")</f>
        <v/>
      </c>
      <c r="X34" s="41" t="str">
        <f>IF($B34="igen",Beosztás!AO69,"")</f>
        <v/>
      </c>
      <c r="Y34" s="41" t="str">
        <f>IF($B34="igen",Beosztás!AP69,"")</f>
        <v/>
      </c>
      <c r="Z34" s="41" t="str">
        <f>IF($B34="igen",Beosztás!AQ69,"")</f>
        <v/>
      </c>
      <c r="AA34" s="41" t="str">
        <f>IF($B34="igen",Beosztás!AR69,"")</f>
        <v/>
      </c>
      <c r="AB34" s="41" t="str">
        <f>IF($B34="igen",Beosztás!AS69,"")</f>
        <v/>
      </c>
      <c r="AC34" s="41" t="str">
        <f>IF($B34="igen",Beosztás!AT69,"")</f>
        <v/>
      </c>
      <c r="AD34" s="41" t="str">
        <f>IF($B34="igen",Beosztás!AU69,"")</f>
        <v/>
      </c>
      <c r="AE34" s="41" t="str">
        <f>IF($B34="igen",Beosztás!AV69,"")</f>
        <v/>
      </c>
      <c r="AF34" s="41" t="str">
        <f>IF($B34="igen",Beosztás!AW69,"")</f>
        <v/>
      </c>
      <c r="AG34" s="42" t="str">
        <f>IF($B34="igen",Beosztás!AX69,"")</f>
        <v/>
      </c>
    </row>
    <row r="35" spans="1:33" ht="15" hidden="1" thickBot="1" x14ac:dyDescent="0.35">
      <c r="A35" s="115">
        <f>Beosztás!A70</f>
        <v>0</v>
      </c>
      <c r="B35" s="82">
        <f>VLOOKUP(A35,Beosztás!A69:N377,13,)</f>
        <v>0</v>
      </c>
      <c r="C35" s="31" t="str">
        <f>IF($B35="igen",Beosztás!T70,"")</f>
        <v/>
      </c>
      <c r="D35" s="4" t="str">
        <f>IF($B35="igen",Beosztás!U70,"")</f>
        <v/>
      </c>
      <c r="E35" s="4" t="str">
        <f>IF($B35="igen",Beosztás!V70,"")</f>
        <v/>
      </c>
      <c r="F35" s="4" t="str">
        <f>IF($B35="igen",Beosztás!W70,"")</f>
        <v/>
      </c>
      <c r="G35" s="4" t="str">
        <f>IF($B35="igen",Beosztás!X70,"")</f>
        <v/>
      </c>
      <c r="H35" s="4" t="str">
        <f>IF($B35="igen",Beosztás!Y70,"")</f>
        <v/>
      </c>
      <c r="I35" s="4" t="str">
        <f>IF($B35="igen",Beosztás!Z70,"")</f>
        <v/>
      </c>
      <c r="J35" s="4" t="str">
        <f>IF($B35="igen",Beosztás!AA70,"")</f>
        <v/>
      </c>
      <c r="K35" s="4" t="str">
        <f>IF($B35="igen",Beosztás!AB70,"")</f>
        <v/>
      </c>
      <c r="L35" s="4" t="str">
        <f>IF($B35="igen",Beosztás!AC70,"")</f>
        <v/>
      </c>
      <c r="M35" s="4" t="str">
        <f>IF($B35="igen",Beosztás!AD70,"")</f>
        <v/>
      </c>
      <c r="N35" s="4" t="str">
        <f>IF($B35="igen",Beosztás!AE70,"")</f>
        <v/>
      </c>
      <c r="O35" s="4" t="str">
        <f>IF($B35="igen",Beosztás!AF70,"")</f>
        <v/>
      </c>
      <c r="P35" s="4" t="str">
        <f>IF($B35="igen",Beosztás!AG70,"")</f>
        <v/>
      </c>
      <c r="Q35" s="4" t="str">
        <f>IF($B35="igen",Beosztás!AH70,"")</f>
        <v/>
      </c>
      <c r="R35" s="4" t="str">
        <f>IF($B35="igen",Beosztás!AI70,"")</f>
        <v/>
      </c>
      <c r="S35" s="4" t="str">
        <f>IF($B35="igen",Beosztás!AJ70,"")</f>
        <v/>
      </c>
      <c r="T35" s="4" t="str">
        <f>IF($B35="igen",Beosztás!AK70,"")</f>
        <v/>
      </c>
      <c r="U35" s="4" t="str">
        <f>IF($B35="igen",Beosztás!AL70,"")</f>
        <v/>
      </c>
      <c r="V35" s="4" t="str">
        <f>IF($B35="igen",Beosztás!AM70,"")</f>
        <v/>
      </c>
      <c r="W35" s="4" t="str">
        <f>IF($B35="igen",Beosztás!AN70,"")</f>
        <v/>
      </c>
      <c r="X35" s="4" t="str">
        <f>IF($B35="igen",Beosztás!AO70,"")</f>
        <v/>
      </c>
      <c r="Y35" s="4" t="str">
        <f>IF($B35="igen",Beosztás!AP70,"")</f>
        <v/>
      </c>
      <c r="Z35" s="4" t="str">
        <f>IF($B35="igen",Beosztás!AQ70,"")</f>
        <v/>
      </c>
      <c r="AA35" s="4" t="str">
        <f>IF($B35="igen",Beosztás!AR70,"")</f>
        <v/>
      </c>
      <c r="AB35" s="4" t="str">
        <f>IF($B35="igen",Beosztás!AS70,"")</f>
        <v/>
      </c>
      <c r="AC35" s="4" t="str">
        <f>IF($B35="igen",Beosztás!AT70,"")</f>
        <v/>
      </c>
      <c r="AD35" s="4" t="str">
        <f>IF($B35="igen",Beosztás!AU70,"")</f>
        <v/>
      </c>
      <c r="AE35" s="4" t="str">
        <f>IF($B35="igen",Beosztás!AV70,"")</f>
        <v/>
      </c>
      <c r="AF35" s="4" t="str">
        <f>IF($B35="igen",Beosztás!AW70,"")</f>
        <v/>
      </c>
      <c r="AG35" s="32" t="str">
        <f>IF($B35="igen",Beosztás!AX70,"")</f>
        <v/>
      </c>
    </row>
    <row r="36" spans="1:33" ht="15" hidden="1" thickBot="1" x14ac:dyDescent="0.35">
      <c r="A36" s="115">
        <f>Beosztás!A71</f>
        <v>0</v>
      </c>
      <c r="B36" s="82">
        <f>VLOOKUP(A36,Beosztás!A70:N378,13,)</f>
        <v>0</v>
      </c>
      <c r="C36" s="31" t="str">
        <f>IF($B36="igen",Beosztás!T71,"")</f>
        <v/>
      </c>
      <c r="D36" s="4" t="str">
        <f>IF($B36="igen",Beosztás!U71,"")</f>
        <v/>
      </c>
      <c r="E36" s="4" t="str">
        <f>IF($B36="igen",Beosztás!V71,"")</f>
        <v/>
      </c>
      <c r="F36" s="4" t="str">
        <f>IF($B36="igen",Beosztás!W71,"")</f>
        <v/>
      </c>
      <c r="G36" s="4" t="str">
        <f>IF($B36="igen",Beosztás!X71,"")</f>
        <v/>
      </c>
      <c r="H36" s="4" t="str">
        <f>IF($B36="igen",Beosztás!Y71,"")</f>
        <v/>
      </c>
      <c r="I36" s="4" t="str">
        <f>IF($B36="igen",Beosztás!Z71,"")</f>
        <v/>
      </c>
      <c r="J36" s="4" t="str">
        <f>IF($B36="igen",Beosztás!AA71,"")</f>
        <v/>
      </c>
      <c r="K36" s="4" t="str">
        <f>IF($B36="igen",Beosztás!AB71,"")</f>
        <v/>
      </c>
      <c r="L36" s="4" t="str">
        <f>IF($B36="igen",Beosztás!AC71,"")</f>
        <v/>
      </c>
      <c r="M36" s="4" t="str">
        <f>IF($B36="igen",Beosztás!AD71,"")</f>
        <v/>
      </c>
      <c r="N36" s="4" t="str">
        <f>IF($B36="igen",Beosztás!AE71,"")</f>
        <v/>
      </c>
      <c r="O36" s="4" t="str">
        <f>IF($B36="igen",Beosztás!AF71,"")</f>
        <v/>
      </c>
      <c r="P36" s="4" t="str">
        <f>IF($B36="igen",Beosztás!AG71,"")</f>
        <v/>
      </c>
      <c r="Q36" s="4" t="str">
        <f>IF($B36="igen",Beosztás!AH71,"")</f>
        <v/>
      </c>
      <c r="R36" s="4" t="str">
        <f>IF($B36="igen",Beosztás!AI71,"")</f>
        <v/>
      </c>
      <c r="S36" s="4" t="str">
        <f>IF($B36="igen",Beosztás!AJ71,"")</f>
        <v/>
      </c>
      <c r="T36" s="4" t="str">
        <f>IF($B36="igen",Beosztás!AK71,"")</f>
        <v/>
      </c>
      <c r="U36" s="4" t="str">
        <f>IF($B36="igen",Beosztás!AL71,"")</f>
        <v/>
      </c>
      <c r="V36" s="4" t="str">
        <f>IF($B36="igen",Beosztás!AM71,"")</f>
        <v/>
      </c>
      <c r="W36" s="4" t="str">
        <f>IF($B36="igen",Beosztás!AN71,"")</f>
        <v/>
      </c>
      <c r="X36" s="4" t="str">
        <f>IF($B36="igen",Beosztás!AO71,"")</f>
        <v/>
      </c>
      <c r="Y36" s="4" t="str">
        <f>IF($B36="igen",Beosztás!AP71,"")</f>
        <v/>
      </c>
      <c r="Z36" s="4" t="str">
        <f>IF($B36="igen",Beosztás!AQ71,"")</f>
        <v/>
      </c>
      <c r="AA36" s="4" t="str">
        <f>IF($B36="igen",Beosztás!AR71,"")</f>
        <v/>
      </c>
      <c r="AB36" s="4" t="str">
        <f>IF($B36="igen",Beosztás!AS71,"")</f>
        <v/>
      </c>
      <c r="AC36" s="4" t="str">
        <f>IF($B36="igen",Beosztás!AT71,"")</f>
        <v/>
      </c>
      <c r="AD36" s="4" t="str">
        <f>IF($B36="igen",Beosztás!AU71,"")</f>
        <v/>
      </c>
      <c r="AE36" s="4" t="str">
        <f>IF($B36="igen",Beosztás!AV71,"")</f>
        <v/>
      </c>
      <c r="AF36" s="4" t="str">
        <f>IF($B36="igen",Beosztás!AW71,"")</f>
        <v/>
      </c>
      <c r="AG36" s="32" t="str">
        <f>IF($B36="igen",Beosztás!AX71,"")</f>
        <v/>
      </c>
    </row>
    <row r="37" spans="1:33" ht="15" hidden="1" thickBot="1" x14ac:dyDescent="0.35">
      <c r="A37" s="115">
        <f>Beosztás!A72</f>
        <v>0</v>
      </c>
      <c r="B37" s="82">
        <f>VLOOKUP(A37,Beosztás!A71:N379,13,)</f>
        <v>0</v>
      </c>
      <c r="C37" s="31" t="str">
        <f>IF($B37="igen",Beosztás!T72,"")</f>
        <v/>
      </c>
      <c r="D37" s="4" t="str">
        <f>IF($B37="igen",Beosztás!U72,"")</f>
        <v/>
      </c>
      <c r="E37" s="4" t="str">
        <f>IF($B37="igen",Beosztás!V72,"")</f>
        <v/>
      </c>
      <c r="F37" s="4" t="str">
        <f>IF($B37="igen",Beosztás!W72,"")</f>
        <v/>
      </c>
      <c r="G37" s="4" t="str">
        <f>IF($B37="igen",Beosztás!X72,"")</f>
        <v/>
      </c>
      <c r="H37" s="4" t="str">
        <f>IF($B37="igen",Beosztás!Y72,"")</f>
        <v/>
      </c>
      <c r="I37" s="4" t="str">
        <f>IF($B37="igen",Beosztás!Z72,"")</f>
        <v/>
      </c>
      <c r="J37" s="4" t="str">
        <f>IF($B37="igen",Beosztás!AA72,"")</f>
        <v/>
      </c>
      <c r="K37" s="4" t="str">
        <f>IF($B37="igen",Beosztás!AB72,"")</f>
        <v/>
      </c>
      <c r="L37" s="4" t="str">
        <f>IF($B37="igen",Beosztás!AC72,"")</f>
        <v/>
      </c>
      <c r="M37" s="4" t="str">
        <f>IF($B37="igen",Beosztás!AD72,"")</f>
        <v/>
      </c>
      <c r="N37" s="4" t="str">
        <f>IF($B37="igen",Beosztás!AE72,"")</f>
        <v/>
      </c>
      <c r="O37" s="4" t="str">
        <f>IF($B37="igen",Beosztás!AF72,"")</f>
        <v/>
      </c>
      <c r="P37" s="4" t="str">
        <f>IF($B37="igen",Beosztás!AG72,"")</f>
        <v/>
      </c>
      <c r="Q37" s="4" t="str">
        <f>IF($B37="igen",Beosztás!AH72,"")</f>
        <v/>
      </c>
      <c r="R37" s="4" t="str">
        <f>IF($B37="igen",Beosztás!AI72,"")</f>
        <v/>
      </c>
      <c r="S37" s="4" t="str">
        <f>IF($B37="igen",Beosztás!AJ72,"")</f>
        <v/>
      </c>
      <c r="T37" s="4" t="str">
        <f>IF($B37="igen",Beosztás!AK72,"")</f>
        <v/>
      </c>
      <c r="U37" s="4" t="str">
        <f>IF($B37="igen",Beosztás!AL72,"")</f>
        <v/>
      </c>
      <c r="V37" s="4" t="str">
        <f>IF($B37="igen",Beosztás!AM72,"")</f>
        <v/>
      </c>
      <c r="W37" s="4" t="str">
        <f>IF($B37="igen",Beosztás!AN72,"")</f>
        <v/>
      </c>
      <c r="X37" s="4" t="str">
        <f>IF($B37="igen",Beosztás!AO72,"")</f>
        <v/>
      </c>
      <c r="Y37" s="4" t="str">
        <f>IF($B37="igen",Beosztás!AP72,"")</f>
        <v/>
      </c>
      <c r="Z37" s="4" t="str">
        <f>IF($B37="igen",Beosztás!AQ72,"")</f>
        <v/>
      </c>
      <c r="AA37" s="4" t="str">
        <f>IF($B37="igen",Beosztás!AR72,"")</f>
        <v/>
      </c>
      <c r="AB37" s="4" t="str">
        <f>IF($B37="igen",Beosztás!AS72,"")</f>
        <v/>
      </c>
      <c r="AC37" s="4" t="str">
        <f>IF($B37="igen",Beosztás!AT72,"")</f>
        <v/>
      </c>
      <c r="AD37" s="4" t="str">
        <f>IF($B37="igen",Beosztás!AU72,"")</f>
        <v/>
      </c>
      <c r="AE37" s="4" t="str">
        <f>IF($B37="igen",Beosztás!AV72,"")</f>
        <v/>
      </c>
      <c r="AF37" s="4" t="str">
        <f>IF($B37="igen",Beosztás!AW72,"")</f>
        <v/>
      </c>
      <c r="AG37" s="32" t="str">
        <f>IF($B37="igen",Beosztás!AX72,"")</f>
        <v/>
      </c>
    </row>
    <row r="38" spans="1:33" ht="15" hidden="1" thickBot="1" x14ac:dyDescent="0.35">
      <c r="A38" s="115">
        <f>Beosztás!A73</f>
        <v>0</v>
      </c>
      <c r="B38" s="82">
        <f>VLOOKUP(A38,Beosztás!A72:N380,13,)</f>
        <v>0</v>
      </c>
      <c r="C38" s="31" t="str">
        <f>IF($B38="igen",Beosztás!T73,"")</f>
        <v/>
      </c>
      <c r="D38" s="4" t="str">
        <f>IF($B38="igen",Beosztás!U73,"")</f>
        <v/>
      </c>
      <c r="E38" s="4" t="str">
        <f>IF($B38="igen",Beosztás!V73,"")</f>
        <v/>
      </c>
      <c r="F38" s="4" t="str">
        <f>IF($B38="igen",Beosztás!W73,"")</f>
        <v/>
      </c>
      <c r="G38" s="4" t="str">
        <f>IF($B38="igen",Beosztás!X73,"")</f>
        <v/>
      </c>
      <c r="H38" s="4" t="str">
        <f>IF($B38="igen",Beosztás!Y73,"")</f>
        <v/>
      </c>
      <c r="I38" s="4" t="str">
        <f>IF($B38="igen",Beosztás!Z73,"")</f>
        <v/>
      </c>
      <c r="J38" s="4" t="str">
        <f>IF($B38="igen",Beosztás!AA73,"")</f>
        <v/>
      </c>
      <c r="K38" s="4" t="str">
        <f>IF($B38="igen",Beosztás!AB73,"")</f>
        <v/>
      </c>
      <c r="L38" s="4" t="str">
        <f>IF($B38="igen",Beosztás!AC73,"")</f>
        <v/>
      </c>
      <c r="M38" s="4" t="str">
        <f>IF($B38="igen",Beosztás!AD73,"")</f>
        <v/>
      </c>
      <c r="N38" s="4" t="str">
        <f>IF($B38="igen",Beosztás!AE73,"")</f>
        <v/>
      </c>
      <c r="O38" s="4" t="str">
        <f>IF($B38="igen",Beosztás!AF73,"")</f>
        <v/>
      </c>
      <c r="P38" s="4" t="str">
        <f>IF($B38="igen",Beosztás!AG73,"")</f>
        <v/>
      </c>
      <c r="Q38" s="4" t="str">
        <f>IF($B38="igen",Beosztás!AH73,"")</f>
        <v/>
      </c>
      <c r="R38" s="4" t="str">
        <f>IF($B38="igen",Beosztás!AI73,"")</f>
        <v/>
      </c>
      <c r="S38" s="4" t="str">
        <f>IF($B38="igen",Beosztás!AJ73,"")</f>
        <v/>
      </c>
      <c r="T38" s="4" t="str">
        <f>IF($B38="igen",Beosztás!AK73,"")</f>
        <v/>
      </c>
      <c r="U38" s="4" t="str">
        <f>IF($B38="igen",Beosztás!AL73,"")</f>
        <v/>
      </c>
      <c r="V38" s="4" t="str">
        <f>IF($B38="igen",Beosztás!AM73,"")</f>
        <v/>
      </c>
      <c r="W38" s="4" t="str">
        <f>IF($B38="igen",Beosztás!AN73,"")</f>
        <v/>
      </c>
      <c r="X38" s="4" t="str">
        <f>IF($B38="igen",Beosztás!AO73,"")</f>
        <v/>
      </c>
      <c r="Y38" s="4" t="str">
        <f>IF($B38="igen",Beosztás!AP73,"")</f>
        <v/>
      </c>
      <c r="Z38" s="4" t="str">
        <f>IF($B38="igen",Beosztás!AQ73,"")</f>
        <v/>
      </c>
      <c r="AA38" s="4" t="str">
        <f>IF($B38="igen",Beosztás!AR73,"")</f>
        <v/>
      </c>
      <c r="AB38" s="4" t="str">
        <f>IF($B38="igen",Beosztás!AS73,"")</f>
        <v/>
      </c>
      <c r="AC38" s="4" t="str">
        <f>IF($B38="igen",Beosztás!AT73,"")</f>
        <v/>
      </c>
      <c r="AD38" s="4" t="str">
        <f>IF($B38="igen",Beosztás!AU73,"")</f>
        <v/>
      </c>
      <c r="AE38" s="4" t="str">
        <f>IF($B38="igen",Beosztás!AV73,"")</f>
        <v/>
      </c>
      <c r="AF38" s="4" t="str">
        <f>IF($B38="igen",Beosztás!AW73,"")</f>
        <v/>
      </c>
      <c r="AG38" s="32" t="str">
        <f>IF($B38="igen",Beosztás!AX73,"")</f>
        <v/>
      </c>
    </row>
    <row r="39" spans="1:33" ht="15" hidden="1" thickBot="1" x14ac:dyDescent="0.35">
      <c r="A39" s="115">
        <f>Beosztás!A74</f>
        <v>0</v>
      </c>
      <c r="B39" s="82">
        <f>VLOOKUP(A39,Beosztás!A73:N381,13,)</f>
        <v>0</v>
      </c>
      <c r="C39" s="31" t="str">
        <f>IF($B39="igen",Beosztás!T74,"")</f>
        <v/>
      </c>
      <c r="D39" s="4" t="str">
        <f>IF($B39="igen",Beosztás!U74,"")</f>
        <v/>
      </c>
      <c r="E39" s="4" t="str">
        <f>IF($B39="igen",Beosztás!V74,"")</f>
        <v/>
      </c>
      <c r="F39" s="4" t="str">
        <f>IF($B39="igen",Beosztás!W74,"")</f>
        <v/>
      </c>
      <c r="G39" s="4" t="str">
        <f>IF($B39="igen",Beosztás!X74,"")</f>
        <v/>
      </c>
      <c r="H39" s="4" t="str">
        <f>IF($B39="igen",Beosztás!Y74,"")</f>
        <v/>
      </c>
      <c r="I39" s="4" t="str">
        <f>IF($B39="igen",Beosztás!Z74,"")</f>
        <v/>
      </c>
      <c r="J39" s="4" t="str">
        <f>IF($B39="igen",Beosztás!AA74,"")</f>
        <v/>
      </c>
      <c r="K39" s="4" t="str">
        <f>IF($B39="igen",Beosztás!AB74,"")</f>
        <v/>
      </c>
      <c r="L39" s="4" t="str">
        <f>IF($B39="igen",Beosztás!AC74,"")</f>
        <v/>
      </c>
      <c r="M39" s="4" t="str">
        <f>IF($B39="igen",Beosztás!AD74,"")</f>
        <v/>
      </c>
      <c r="N39" s="4" t="str">
        <f>IF($B39="igen",Beosztás!AE74,"")</f>
        <v/>
      </c>
      <c r="O39" s="4" t="str">
        <f>IF($B39="igen",Beosztás!AF74,"")</f>
        <v/>
      </c>
      <c r="P39" s="4" t="str">
        <f>IF($B39="igen",Beosztás!AG74,"")</f>
        <v/>
      </c>
      <c r="Q39" s="4" t="str">
        <f>IF($B39="igen",Beosztás!AH74,"")</f>
        <v/>
      </c>
      <c r="R39" s="4" t="str">
        <f>IF($B39="igen",Beosztás!AI74,"")</f>
        <v/>
      </c>
      <c r="S39" s="4" t="str">
        <f>IF($B39="igen",Beosztás!AJ74,"")</f>
        <v/>
      </c>
      <c r="T39" s="4" t="str">
        <f>IF($B39="igen",Beosztás!AK74,"")</f>
        <v/>
      </c>
      <c r="U39" s="4" t="str">
        <f>IF($B39="igen",Beosztás!AL74,"")</f>
        <v/>
      </c>
      <c r="V39" s="4" t="str">
        <f>IF($B39="igen",Beosztás!AM74,"")</f>
        <v/>
      </c>
      <c r="W39" s="4" t="str">
        <f>IF($B39="igen",Beosztás!AN74,"")</f>
        <v/>
      </c>
      <c r="X39" s="4" t="str">
        <f>IF($B39="igen",Beosztás!AO74,"")</f>
        <v/>
      </c>
      <c r="Y39" s="4" t="str">
        <f>IF($B39="igen",Beosztás!AP74,"")</f>
        <v/>
      </c>
      <c r="Z39" s="4" t="str">
        <f>IF($B39="igen",Beosztás!AQ74,"")</f>
        <v/>
      </c>
      <c r="AA39" s="4" t="str">
        <f>IF($B39="igen",Beosztás!AR74,"")</f>
        <v/>
      </c>
      <c r="AB39" s="4" t="str">
        <f>IF($B39="igen",Beosztás!AS74,"")</f>
        <v/>
      </c>
      <c r="AC39" s="4" t="str">
        <f>IF($B39="igen",Beosztás!AT74,"")</f>
        <v/>
      </c>
      <c r="AD39" s="4" t="str">
        <f>IF($B39="igen",Beosztás!AU74,"")</f>
        <v/>
      </c>
      <c r="AE39" s="4" t="str">
        <f>IF($B39="igen",Beosztás!AV74,"")</f>
        <v/>
      </c>
      <c r="AF39" s="4" t="str">
        <f>IF($B39="igen",Beosztás!AW74,"")</f>
        <v/>
      </c>
      <c r="AG39" s="32" t="str">
        <f>IF($B39="igen",Beosztás!AX74,"")</f>
        <v/>
      </c>
    </row>
    <row r="40" spans="1:33" ht="15" hidden="1" thickBot="1" x14ac:dyDescent="0.35">
      <c r="A40" s="115">
        <f>Beosztás!A75</f>
        <v>0</v>
      </c>
      <c r="B40" s="82">
        <f>VLOOKUP(A40,Beosztás!A74:N382,13,)</f>
        <v>0</v>
      </c>
      <c r="C40" s="40" t="str">
        <f>IF($B40="igen",Beosztás!T75,"")</f>
        <v/>
      </c>
      <c r="D40" s="41" t="str">
        <f>IF($B40="igen",Beosztás!U75,"")</f>
        <v/>
      </c>
      <c r="E40" s="41" t="str">
        <f>IF($B40="igen",Beosztás!V75,"")</f>
        <v/>
      </c>
      <c r="F40" s="41" t="str">
        <f>IF($B40="igen",Beosztás!W75,"")</f>
        <v/>
      </c>
      <c r="G40" s="41" t="str">
        <f>IF($B40="igen",Beosztás!X75,"")</f>
        <v/>
      </c>
      <c r="H40" s="41" t="str">
        <f>IF($B40="igen",Beosztás!Y75,"")</f>
        <v/>
      </c>
      <c r="I40" s="41" t="str">
        <f>IF($B40="igen",Beosztás!Z75,"")</f>
        <v/>
      </c>
      <c r="J40" s="41" t="str">
        <f>IF($B40="igen",Beosztás!AA75,"")</f>
        <v/>
      </c>
      <c r="K40" s="41" t="str">
        <f>IF($B40="igen",Beosztás!AB75,"")</f>
        <v/>
      </c>
      <c r="L40" s="41" t="str">
        <f>IF($B40="igen",Beosztás!AC75,"")</f>
        <v/>
      </c>
      <c r="M40" s="41" t="str">
        <f>IF($B40="igen",Beosztás!AD75,"")</f>
        <v/>
      </c>
      <c r="N40" s="41" t="str">
        <f>IF($B40="igen",Beosztás!AE75,"")</f>
        <v/>
      </c>
      <c r="O40" s="41" t="str">
        <f>IF($B40="igen",Beosztás!AF75,"")</f>
        <v/>
      </c>
      <c r="P40" s="41" t="str">
        <f>IF($B40="igen",Beosztás!AG75,"")</f>
        <v/>
      </c>
      <c r="Q40" s="41" t="str">
        <f>IF($B40="igen",Beosztás!AH75,"")</f>
        <v/>
      </c>
      <c r="R40" s="41" t="str">
        <f>IF($B40="igen",Beosztás!AI75,"")</f>
        <v/>
      </c>
      <c r="S40" s="41" t="str">
        <f>IF($B40="igen",Beosztás!AJ75,"")</f>
        <v/>
      </c>
      <c r="T40" s="41" t="str">
        <f>IF($B40="igen",Beosztás!AK75,"")</f>
        <v/>
      </c>
      <c r="U40" s="41" t="str">
        <f>IF($B40="igen",Beosztás!AL75,"")</f>
        <v/>
      </c>
      <c r="V40" s="41" t="str">
        <f>IF($B40="igen",Beosztás!AM75,"")</f>
        <v/>
      </c>
      <c r="W40" s="41" t="str">
        <f>IF($B40="igen",Beosztás!AN75,"")</f>
        <v/>
      </c>
      <c r="X40" s="41" t="str">
        <f>IF($B40="igen",Beosztás!AO75,"")</f>
        <v/>
      </c>
      <c r="Y40" s="41" t="str">
        <f>IF($B40="igen",Beosztás!AP75,"")</f>
        <v/>
      </c>
      <c r="Z40" s="41" t="str">
        <f>IF($B40="igen",Beosztás!AQ75,"")</f>
        <v/>
      </c>
      <c r="AA40" s="41" t="str">
        <f>IF($B40="igen",Beosztás!AR75,"")</f>
        <v/>
      </c>
      <c r="AB40" s="41" t="str">
        <f>IF($B40="igen",Beosztás!AS75,"")</f>
        <v/>
      </c>
      <c r="AC40" s="41" t="str">
        <f>IF($B40="igen",Beosztás!AT75,"")</f>
        <v/>
      </c>
      <c r="AD40" s="41" t="str">
        <f>IF($B40="igen",Beosztás!AU75,"")</f>
        <v/>
      </c>
      <c r="AE40" s="41" t="str">
        <f>IF($B40="igen",Beosztás!AV75,"")</f>
        <v/>
      </c>
      <c r="AF40" s="41" t="str">
        <f>IF($B40="igen",Beosztás!AW75,"")</f>
        <v/>
      </c>
      <c r="AG40" s="42" t="str">
        <f>IF($B40="igen",Beosztás!AX75,"")</f>
        <v/>
      </c>
    </row>
    <row r="41" spans="1:33" ht="15" hidden="1" thickBot="1" x14ac:dyDescent="0.35">
      <c r="A41" s="115">
        <f>Beosztás!A76</f>
        <v>0</v>
      </c>
      <c r="B41" s="82">
        <f>VLOOKUP(A41,Beosztás!A75:N383,13,)</f>
        <v>0</v>
      </c>
      <c r="C41" s="31" t="str">
        <f>IF($B41="igen",Beosztás!T76,"")</f>
        <v/>
      </c>
      <c r="D41" s="4" t="str">
        <f>IF($B41="igen",Beosztás!U76,"")</f>
        <v/>
      </c>
      <c r="E41" s="4" t="str">
        <f>IF($B41="igen",Beosztás!V76,"")</f>
        <v/>
      </c>
      <c r="F41" s="4" t="str">
        <f>IF($B41="igen",Beosztás!W76,"")</f>
        <v/>
      </c>
      <c r="G41" s="4" t="str">
        <f>IF($B41="igen",Beosztás!X76,"")</f>
        <v/>
      </c>
      <c r="H41" s="4" t="str">
        <f>IF($B41="igen",Beosztás!Y76,"")</f>
        <v/>
      </c>
      <c r="I41" s="4" t="str">
        <f>IF($B41="igen",Beosztás!Z76,"")</f>
        <v/>
      </c>
      <c r="J41" s="4" t="str">
        <f>IF($B41="igen",Beosztás!AA76,"")</f>
        <v/>
      </c>
      <c r="K41" s="4" t="str">
        <f>IF($B41="igen",Beosztás!AB76,"")</f>
        <v/>
      </c>
      <c r="L41" s="4" t="str">
        <f>IF($B41="igen",Beosztás!AC76,"")</f>
        <v/>
      </c>
      <c r="M41" s="4" t="str">
        <f>IF($B41="igen",Beosztás!AD76,"")</f>
        <v/>
      </c>
      <c r="N41" s="4" t="str">
        <f>IF($B41="igen",Beosztás!AE76,"")</f>
        <v/>
      </c>
      <c r="O41" s="4" t="str">
        <f>IF($B41="igen",Beosztás!AF76,"")</f>
        <v/>
      </c>
      <c r="P41" s="4" t="str">
        <f>IF($B41="igen",Beosztás!AG76,"")</f>
        <v/>
      </c>
      <c r="Q41" s="4" t="str">
        <f>IF($B41="igen",Beosztás!AH76,"")</f>
        <v/>
      </c>
      <c r="R41" s="4" t="str">
        <f>IF($B41="igen",Beosztás!AI76,"")</f>
        <v/>
      </c>
      <c r="S41" s="4" t="str">
        <f>IF($B41="igen",Beosztás!AJ76,"")</f>
        <v/>
      </c>
      <c r="T41" s="4" t="str">
        <f>IF($B41="igen",Beosztás!AK76,"")</f>
        <v/>
      </c>
      <c r="U41" s="4" t="str">
        <f>IF($B41="igen",Beosztás!AL76,"")</f>
        <v/>
      </c>
      <c r="V41" s="4" t="str">
        <f>IF($B41="igen",Beosztás!AM76,"")</f>
        <v/>
      </c>
      <c r="W41" s="4" t="str">
        <f>IF($B41="igen",Beosztás!AN76,"")</f>
        <v/>
      </c>
      <c r="X41" s="4" t="str">
        <f>IF($B41="igen",Beosztás!AO76,"")</f>
        <v/>
      </c>
      <c r="Y41" s="4" t="str">
        <f>IF($B41="igen",Beosztás!AP76,"")</f>
        <v/>
      </c>
      <c r="Z41" s="4" t="str">
        <f>IF($B41="igen",Beosztás!AQ76,"")</f>
        <v/>
      </c>
      <c r="AA41" s="4" t="str">
        <f>IF($B41="igen",Beosztás!AR76,"")</f>
        <v/>
      </c>
      <c r="AB41" s="4" t="str">
        <f>IF($B41="igen",Beosztás!AS76,"")</f>
        <v/>
      </c>
      <c r="AC41" s="4" t="str">
        <f>IF($B41="igen",Beosztás!AT76,"")</f>
        <v/>
      </c>
      <c r="AD41" s="4" t="str">
        <f>IF($B41="igen",Beosztás!AU76,"")</f>
        <v/>
      </c>
      <c r="AE41" s="4" t="str">
        <f>IF($B41="igen",Beosztás!AV76,"")</f>
        <v/>
      </c>
      <c r="AF41" s="4" t="str">
        <f>IF($B41="igen",Beosztás!AW76,"")</f>
        <v/>
      </c>
      <c r="AG41" s="32" t="str">
        <f>IF($B41="igen",Beosztás!AX76,"")</f>
        <v/>
      </c>
    </row>
    <row r="42" spans="1:33" ht="15" hidden="1" thickBot="1" x14ac:dyDescent="0.35">
      <c r="A42" s="115">
        <f>Beosztás!A77</f>
        <v>0</v>
      </c>
      <c r="B42" s="82">
        <f>VLOOKUP(A42,Beosztás!A76:N384,13,)</f>
        <v>0</v>
      </c>
      <c r="C42" s="31" t="str">
        <f>IF($B42="igen",Beosztás!T77,"")</f>
        <v/>
      </c>
      <c r="D42" s="4" t="str">
        <f>IF($B42="igen",Beosztás!U77,"")</f>
        <v/>
      </c>
      <c r="E42" s="4" t="str">
        <f>IF($B42="igen",Beosztás!V77,"")</f>
        <v/>
      </c>
      <c r="F42" s="4" t="str">
        <f>IF($B42="igen",Beosztás!W77,"")</f>
        <v/>
      </c>
      <c r="G42" s="4" t="str">
        <f>IF($B42="igen",Beosztás!X77,"")</f>
        <v/>
      </c>
      <c r="H42" s="4" t="str">
        <f>IF($B42="igen",Beosztás!Y77,"")</f>
        <v/>
      </c>
      <c r="I42" s="4" t="str">
        <f>IF($B42="igen",Beosztás!Z77,"")</f>
        <v/>
      </c>
      <c r="J42" s="4" t="str">
        <f>IF($B42="igen",Beosztás!AA77,"")</f>
        <v/>
      </c>
      <c r="K42" s="4" t="str">
        <f>IF($B42="igen",Beosztás!AB77,"")</f>
        <v/>
      </c>
      <c r="L42" s="4" t="str">
        <f>IF($B42="igen",Beosztás!AC77,"")</f>
        <v/>
      </c>
      <c r="M42" s="4" t="str">
        <f>IF($B42="igen",Beosztás!AD77,"")</f>
        <v/>
      </c>
      <c r="N42" s="4" t="str">
        <f>IF($B42="igen",Beosztás!AE77,"")</f>
        <v/>
      </c>
      <c r="O42" s="4" t="str">
        <f>IF($B42="igen",Beosztás!AF77,"")</f>
        <v/>
      </c>
      <c r="P42" s="4" t="str">
        <f>IF($B42="igen",Beosztás!AG77,"")</f>
        <v/>
      </c>
      <c r="Q42" s="4" t="str">
        <f>IF($B42="igen",Beosztás!AH77,"")</f>
        <v/>
      </c>
      <c r="R42" s="4" t="str">
        <f>IF($B42="igen",Beosztás!AI77,"")</f>
        <v/>
      </c>
      <c r="S42" s="4" t="str">
        <f>IF($B42="igen",Beosztás!AJ77,"")</f>
        <v/>
      </c>
      <c r="T42" s="4" t="str">
        <f>IF($B42="igen",Beosztás!AK77,"")</f>
        <v/>
      </c>
      <c r="U42" s="4" t="str">
        <f>IF($B42="igen",Beosztás!AL77,"")</f>
        <v/>
      </c>
      <c r="V42" s="4" t="str">
        <f>IF($B42="igen",Beosztás!AM77,"")</f>
        <v/>
      </c>
      <c r="W42" s="4" t="str">
        <f>IF($B42="igen",Beosztás!AN77,"")</f>
        <v/>
      </c>
      <c r="X42" s="4" t="str">
        <f>IF($B42="igen",Beosztás!AO77,"")</f>
        <v/>
      </c>
      <c r="Y42" s="4" t="str">
        <f>IF($B42="igen",Beosztás!AP77,"")</f>
        <v/>
      </c>
      <c r="Z42" s="4" t="str">
        <f>IF($B42="igen",Beosztás!AQ77,"")</f>
        <v/>
      </c>
      <c r="AA42" s="4" t="str">
        <f>IF($B42="igen",Beosztás!AR77,"")</f>
        <v/>
      </c>
      <c r="AB42" s="4" t="str">
        <f>IF($B42="igen",Beosztás!AS77,"")</f>
        <v/>
      </c>
      <c r="AC42" s="4" t="str">
        <f>IF($B42="igen",Beosztás!AT77,"")</f>
        <v/>
      </c>
      <c r="AD42" s="4" t="str">
        <f>IF($B42="igen",Beosztás!AU77,"")</f>
        <v/>
      </c>
      <c r="AE42" s="4" t="str">
        <f>IF($B42="igen",Beosztás!AV77,"")</f>
        <v/>
      </c>
      <c r="AF42" s="4" t="str">
        <f>IF($B42="igen",Beosztás!AW77,"")</f>
        <v/>
      </c>
      <c r="AG42" s="32" t="str">
        <f>IF($B42="igen",Beosztás!AX77,"")</f>
        <v/>
      </c>
    </row>
    <row r="43" spans="1:33" ht="15" hidden="1" thickBot="1" x14ac:dyDescent="0.35">
      <c r="A43" s="115">
        <f>Beosztás!A78</f>
        <v>0</v>
      </c>
      <c r="B43" s="82">
        <f>VLOOKUP(A43,Beosztás!A77:N385,13,)</f>
        <v>0</v>
      </c>
      <c r="C43" s="31" t="str">
        <f>IF($B43="igen",Beosztás!T78,"")</f>
        <v/>
      </c>
      <c r="D43" s="4" t="str">
        <f>IF($B43="igen",Beosztás!U78,"")</f>
        <v/>
      </c>
      <c r="E43" s="4" t="str">
        <f>IF($B43="igen",Beosztás!V78,"")</f>
        <v/>
      </c>
      <c r="F43" s="4" t="str">
        <f>IF($B43="igen",Beosztás!W78,"")</f>
        <v/>
      </c>
      <c r="G43" s="4" t="str">
        <f>IF($B43="igen",Beosztás!X78,"")</f>
        <v/>
      </c>
      <c r="H43" s="4" t="str">
        <f>IF($B43="igen",Beosztás!Y78,"")</f>
        <v/>
      </c>
      <c r="I43" s="4" t="str">
        <f>IF($B43="igen",Beosztás!Z78,"")</f>
        <v/>
      </c>
      <c r="J43" s="4" t="str">
        <f>IF($B43="igen",Beosztás!AA78,"")</f>
        <v/>
      </c>
      <c r="K43" s="4" t="str">
        <f>IF($B43="igen",Beosztás!AB78,"")</f>
        <v/>
      </c>
      <c r="L43" s="4" t="str">
        <f>IF($B43="igen",Beosztás!AC78,"")</f>
        <v/>
      </c>
      <c r="M43" s="4" t="str">
        <f>IF($B43="igen",Beosztás!AD78,"")</f>
        <v/>
      </c>
      <c r="N43" s="4" t="str">
        <f>IF($B43="igen",Beosztás!AE78,"")</f>
        <v/>
      </c>
      <c r="O43" s="4" t="str">
        <f>IF($B43="igen",Beosztás!AF78,"")</f>
        <v/>
      </c>
      <c r="P43" s="4" t="str">
        <f>IF($B43="igen",Beosztás!AG78,"")</f>
        <v/>
      </c>
      <c r="Q43" s="4" t="str">
        <f>IF($B43="igen",Beosztás!AH78,"")</f>
        <v/>
      </c>
      <c r="R43" s="4" t="str">
        <f>IF($B43="igen",Beosztás!AI78,"")</f>
        <v/>
      </c>
      <c r="S43" s="4" t="str">
        <f>IF($B43="igen",Beosztás!AJ78,"")</f>
        <v/>
      </c>
      <c r="T43" s="4" t="str">
        <f>IF($B43="igen",Beosztás!AK78,"")</f>
        <v/>
      </c>
      <c r="U43" s="4" t="str">
        <f>IF($B43="igen",Beosztás!AL78,"")</f>
        <v/>
      </c>
      <c r="V43" s="4" t="str">
        <f>IF($B43="igen",Beosztás!AM78,"")</f>
        <v/>
      </c>
      <c r="W43" s="4" t="str">
        <f>IF($B43="igen",Beosztás!AN78,"")</f>
        <v/>
      </c>
      <c r="X43" s="4" t="str">
        <f>IF($B43="igen",Beosztás!AO78,"")</f>
        <v/>
      </c>
      <c r="Y43" s="4" t="str">
        <f>IF($B43="igen",Beosztás!AP78,"")</f>
        <v/>
      </c>
      <c r="Z43" s="4" t="str">
        <f>IF($B43="igen",Beosztás!AQ78,"")</f>
        <v/>
      </c>
      <c r="AA43" s="4" t="str">
        <f>IF($B43="igen",Beosztás!AR78,"")</f>
        <v/>
      </c>
      <c r="AB43" s="4" t="str">
        <f>IF($B43="igen",Beosztás!AS78,"")</f>
        <v/>
      </c>
      <c r="AC43" s="4" t="str">
        <f>IF($B43="igen",Beosztás!AT78,"")</f>
        <v/>
      </c>
      <c r="AD43" s="4" t="str">
        <f>IF($B43="igen",Beosztás!AU78,"")</f>
        <v/>
      </c>
      <c r="AE43" s="4" t="str">
        <f>IF($B43="igen",Beosztás!AV78,"")</f>
        <v/>
      </c>
      <c r="AF43" s="4" t="str">
        <f>IF($B43="igen",Beosztás!AW78,"")</f>
        <v/>
      </c>
      <c r="AG43" s="32" t="str">
        <f>IF($B43="igen",Beosztás!AX78,"")</f>
        <v/>
      </c>
    </row>
    <row r="44" spans="1:33" ht="15" hidden="1" thickBot="1" x14ac:dyDescent="0.35">
      <c r="A44" s="115">
        <f>Beosztás!A79</f>
        <v>0</v>
      </c>
      <c r="B44" s="82">
        <f>VLOOKUP(A44,Beosztás!A78:N385,13,)</f>
        <v>0</v>
      </c>
      <c r="C44" s="31" t="str">
        <f>IF($B44="igen",Beosztás!T79,"")</f>
        <v/>
      </c>
      <c r="D44" s="4" t="str">
        <f>IF($B44="igen",Beosztás!U79,"")</f>
        <v/>
      </c>
      <c r="E44" s="4" t="str">
        <f>IF($B44="igen",Beosztás!V79,"")</f>
        <v/>
      </c>
      <c r="F44" s="4" t="str">
        <f>IF($B44="igen",Beosztás!W79,"")</f>
        <v/>
      </c>
      <c r="G44" s="4" t="str">
        <f>IF($B44="igen",Beosztás!X79,"")</f>
        <v/>
      </c>
      <c r="H44" s="4" t="str">
        <f>IF($B44="igen",Beosztás!Y79,"")</f>
        <v/>
      </c>
      <c r="I44" s="4" t="str">
        <f>IF($B44="igen",Beosztás!Z79,"")</f>
        <v/>
      </c>
      <c r="J44" s="4" t="str">
        <f>IF($B44="igen",Beosztás!AA79,"")</f>
        <v/>
      </c>
      <c r="K44" s="4" t="str">
        <f>IF($B44="igen",Beosztás!AB79,"")</f>
        <v/>
      </c>
      <c r="L44" s="4" t="str">
        <f>IF($B44="igen",Beosztás!AC79,"")</f>
        <v/>
      </c>
      <c r="M44" s="4" t="str">
        <f>IF($B44="igen",Beosztás!AD79,"")</f>
        <v/>
      </c>
      <c r="N44" s="4" t="str">
        <f>IF($B44="igen",Beosztás!AE79,"")</f>
        <v/>
      </c>
      <c r="O44" s="4" t="str">
        <f>IF($B44="igen",Beosztás!AF79,"")</f>
        <v/>
      </c>
      <c r="P44" s="4" t="str">
        <f>IF($B44="igen",Beosztás!AG79,"")</f>
        <v/>
      </c>
      <c r="Q44" s="4" t="str">
        <f>IF($B44="igen",Beosztás!AH79,"")</f>
        <v/>
      </c>
      <c r="R44" s="4" t="str">
        <f>IF($B44="igen",Beosztás!AI79,"")</f>
        <v/>
      </c>
      <c r="S44" s="4" t="str">
        <f>IF($B44="igen",Beosztás!AJ79,"")</f>
        <v/>
      </c>
      <c r="T44" s="4" t="str">
        <f>IF($B44="igen",Beosztás!AK79,"")</f>
        <v/>
      </c>
      <c r="U44" s="4" t="str">
        <f>IF($B44="igen",Beosztás!AL79,"")</f>
        <v/>
      </c>
      <c r="V44" s="4" t="str">
        <f>IF($B44="igen",Beosztás!AM79,"")</f>
        <v/>
      </c>
      <c r="W44" s="4" t="str">
        <f>IF($B44="igen",Beosztás!AN79,"")</f>
        <v/>
      </c>
      <c r="X44" s="4" t="str">
        <f>IF($B44="igen",Beosztás!AO79,"")</f>
        <v/>
      </c>
      <c r="Y44" s="4" t="str">
        <f>IF($B44="igen",Beosztás!AP79,"")</f>
        <v/>
      </c>
      <c r="Z44" s="4" t="str">
        <f>IF($B44="igen",Beosztás!AQ79,"")</f>
        <v/>
      </c>
      <c r="AA44" s="4" t="str">
        <f>IF($B44="igen",Beosztás!AR79,"")</f>
        <v/>
      </c>
      <c r="AB44" s="4" t="str">
        <f>IF($B44="igen",Beosztás!AS79,"")</f>
        <v/>
      </c>
      <c r="AC44" s="4" t="str">
        <f>IF($B44="igen",Beosztás!AT79,"")</f>
        <v/>
      </c>
      <c r="AD44" s="4" t="str">
        <f>IF($B44="igen",Beosztás!AU79,"")</f>
        <v/>
      </c>
      <c r="AE44" s="4" t="str">
        <f>IF($B44="igen",Beosztás!AV79,"")</f>
        <v/>
      </c>
      <c r="AF44" s="4" t="str">
        <f>IF($B44="igen",Beosztás!AW79,"")</f>
        <v/>
      </c>
      <c r="AG44" s="32" t="str">
        <f>IF($B44="igen",Beosztás!AX79,"")</f>
        <v/>
      </c>
    </row>
    <row r="45" spans="1:33" ht="15" hidden="1" thickBot="1" x14ac:dyDescent="0.35">
      <c r="A45" s="115">
        <f>Beosztás!A80</f>
        <v>0</v>
      </c>
      <c r="B45" s="82">
        <f>VLOOKUP(A45,Beosztás!A79:N385,13,)</f>
        <v>0</v>
      </c>
      <c r="C45" s="31" t="str">
        <f>IF($B45="igen",Beosztás!T80,"")</f>
        <v/>
      </c>
      <c r="D45" s="4" t="str">
        <f>IF($B45="igen",Beosztás!U80,"")</f>
        <v/>
      </c>
      <c r="E45" s="4" t="str">
        <f>IF($B45="igen",Beosztás!V80,"")</f>
        <v/>
      </c>
      <c r="F45" s="4" t="str">
        <f>IF($B45="igen",Beosztás!W80,"")</f>
        <v/>
      </c>
      <c r="G45" s="4" t="str">
        <f>IF($B45="igen",Beosztás!X80,"")</f>
        <v/>
      </c>
      <c r="H45" s="4" t="str">
        <f>IF($B45="igen",Beosztás!Y80,"")</f>
        <v/>
      </c>
      <c r="I45" s="4" t="str">
        <f>IF($B45="igen",Beosztás!Z80,"")</f>
        <v/>
      </c>
      <c r="J45" s="4" t="str">
        <f>IF($B45="igen",Beosztás!AA80,"")</f>
        <v/>
      </c>
      <c r="K45" s="4" t="str">
        <f>IF($B45="igen",Beosztás!AB80,"")</f>
        <v/>
      </c>
      <c r="L45" s="4" t="str">
        <f>IF($B45="igen",Beosztás!AC80,"")</f>
        <v/>
      </c>
      <c r="M45" s="4" t="str">
        <f>IF($B45="igen",Beosztás!AD80,"")</f>
        <v/>
      </c>
      <c r="N45" s="4" t="str">
        <f>IF($B45="igen",Beosztás!AE80,"")</f>
        <v/>
      </c>
      <c r="O45" s="4" t="str">
        <f>IF($B45="igen",Beosztás!AF80,"")</f>
        <v/>
      </c>
      <c r="P45" s="4" t="str">
        <f>IF($B45="igen",Beosztás!AG80,"")</f>
        <v/>
      </c>
      <c r="Q45" s="4" t="str">
        <f>IF($B45="igen",Beosztás!AH80,"")</f>
        <v/>
      </c>
      <c r="R45" s="4" t="str">
        <f>IF($B45="igen",Beosztás!AI80,"")</f>
        <v/>
      </c>
      <c r="S45" s="4" t="str">
        <f>IF($B45="igen",Beosztás!AJ80,"")</f>
        <v/>
      </c>
      <c r="T45" s="4" t="str">
        <f>IF($B45="igen",Beosztás!AK80,"")</f>
        <v/>
      </c>
      <c r="U45" s="4" t="str">
        <f>IF($B45="igen",Beosztás!AL80,"")</f>
        <v/>
      </c>
      <c r="V45" s="4" t="str">
        <f>IF($B45="igen",Beosztás!AM80,"")</f>
        <v/>
      </c>
      <c r="W45" s="4" t="str">
        <f>IF($B45="igen",Beosztás!AN80,"")</f>
        <v/>
      </c>
      <c r="X45" s="4" t="str">
        <f>IF($B45="igen",Beosztás!AO80,"")</f>
        <v/>
      </c>
      <c r="Y45" s="4" t="str">
        <f>IF($B45="igen",Beosztás!AP80,"")</f>
        <v/>
      </c>
      <c r="Z45" s="4" t="str">
        <f>IF($B45="igen",Beosztás!AQ80,"")</f>
        <v/>
      </c>
      <c r="AA45" s="4" t="str">
        <f>IF($B45="igen",Beosztás!AR80,"")</f>
        <v/>
      </c>
      <c r="AB45" s="4" t="str">
        <f>IF($B45="igen",Beosztás!AS80,"")</f>
        <v/>
      </c>
      <c r="AC45" s="4" t="str">
        <f>IF($B45="igen",Beosztás!AT80,"")</f>
        <v/>
      </c>
      <c r="AD45" s="4" t="str">
        <f>IF($B45="igen",Beosztás!AU80,"")</f>
        <v/>
      </c>
      <c r="AE45" s="4" t="str">
        <f>IF($B45="igen",Beosztás!AV80,"")</f>
        <v/>
      </c>
      <c r="AF45" s="4" t="str">
        <f>IF($B45="igen",Beosztás!AW80,"")</f>
        <v/>
      </c>
      <c r="AG45" s="32" t="str">
        <f>IF($B45="igen",Beosztás!AX80,"")</f>
        <v/>
      </c>
    </row>
    <row r="46" spans="1:33" ht="15" hidden="1" thickBot="1" x14ac:dyDescent="0.35">
      <c r="A46" s="115">
        <f>Beosztás!A81</f>
        <v>0</v>
      </c>
      <c r="B46" s="82">
        <f>VLOOKUP(A46,Beosztás!A80:N385,13,)</f>
        <v>0</v>
      </c>
      <c r="C46" s="40" t="str">
        <f>IF($B46="igen",Beosztás!T81,"")</f>
        <v/>
      </c>
      <c r="D46" s="41" t="str">
        <f>IF($B46="igen",Beosztás!U81,"")</f>
        <v/>
      </c>
      <c r="E46" s="41" t="str">
        <f>IF($B46="igen",Beosztás!V81,"")</f>
        <v/>
      </c>
      <c r="F46" s="41" t="str">
        <f>IF($B46="igen",Beosztás!W81,"")</f>
        <v/>
      </c>
      <c r="G46" s="41" t="str">
        <f>IF($B46="igen",Beosztás!X81,"")</f>
        <v/>
      </c>
      <c r="H46" s="41" t="str">
        <f>IF($B46="igen",Beosztás!Y81,"")</f>
        <v/>
      </c>
      <c r="I46" s="41" t="str">
        <f>IF($B46="igen",Beosztás!Z81,"")</f>
        <v/>
      </c>
      <c r="J46" s="41" t="str">
        <f>IF($B46="igen",Beosztás!AA81,"")</f>
        <v/>
      </c>
      <c r="K46" s="41" t="str">
        <f>IF($B46="igen",Beosztás!AB81,"")</f>
        <v/>
      </c>
      <c r="L46" s="41" t="str">
        <f>IF($B46="igen",Beosztás!AC81,"")</f>
        <v/>
      </c>
      <c r="M46" s="41" t="str">
        <f>IF($B46="igen",Beosztás!AD81,"")</f>
        <v/>
      </c>
      <c r="N46" s="41" t="str">
        <f>IF($B46="igen",Beosztás!AE81,"")</f>
        <v/>
      </c>
      <c r="O46" s="41" t="str">
        <f>IF($B46="igen",Beosztás!AF81,"")</f>
        <v/>
      </c>
      <c r="P46" s="41" t="str">
        <f>IF($B46="igen",Beosztás!AG81,"")</f>
        <v/>
      </c>
      <c r="Q46" s="41" t="str">
        <f>IF($B46="igen",Beosztás!AH81,"")</f>
        <v/>
      </c>
      <c r="R46" s="41" t="str">
        <f>IF($B46="igen",Beosztás!AI81,"")</f>
        <v/>
      </c>
      <c r="S46" s="41" t="str">
        <f>IF($B46="igen",Beosztás!AJ81,"")</f>
        <v/>
      </c>
      <c r="T46" s="41" t="str">
        <f>IF($B46="igen",Beosztás!AK81,"")</f>
        <v/>
      </c>
      <c r="U46" s="41" t="str">
        <f>IF($B46="igen",Beosztás!AL81,"")</f>
        <v/>
      </c>
      <c r="V46" s="41" t="str">
        <f>IF($B46="igen",Beosztás!AM81,"")</f>
        <v/>
      </c>
      <c r="W46" s="41" t="str">
        <f>IF($B46="igen",Beosztás!AN81,"")</f>
        <v/>
      </c>
      <c r="X46" s="41" t="str">
        <f>IF($B46="igen",Beosztás!AO81,"")</f>
        <v/>
      </c>
      <c r="Y46" s="41" t="str">
        <f>IF($B46="igen",Beosztás!AP81,"")</f>
        <v/>
      </c>
      <c r="Z46" s="41" t="str">
        <f>IF($B46="igen",Beosztás!AQ81,"")</f>
        <v/>
      </c>
      <c r="AA46" s="41" t="str">
        <f>IF($B46="igen",Beosztás!AR81,"")</f>
        <v/>
      </c>
      <c r="AB46" s="41" t="str">
        <f>IF($B46="igen",Beosztás!AS81,"")</f>
        <v/>
      </c>
      <c r="AC46" s="41" t="str">
        <f>IF($B46="igen",Beosztás!AT81,"")</f>
        <v/>
      </c>
      <c r="AD46" s="41" t="str">
        <f>IF($B46="igen",Beosztás!AU81,"")</f>
        <v/>
      </c>
      <c r="AE46" s="41" t="str">
        <f>IF($B46="igen",Beosztás!AV81,"")</f>
        <v/>
      </c>
      <c r="AF46" s="41" t="str">
        <f>IF($B46="igen",Beosztás!AW81,"")</f>
        <v/>
      </c>
      <c r="AG46" s="42" t="str">
        <f>IF($B46="igen",Beosztás!AX81,"")</f>
        <v/>
      </c>
    </row>
    <row r="47" spans="1:33" ht="15" hidden="1" thickBot="1" x14ac:dyDescent="0.35">
      <c r="A47" s="115">
        <f>Beosztás!A82</f>
        <v>0</v>
      </c>
      <c r="B47" s="82">
        <f>VLOOKUP(A47,Beosztás!A81:N386,13,)</f>
        <v>0</v>
      </c>
      <c r="C47" s="31" t="str">
        <f>IF($B47="igen",Beosztás!T82,"")</f>
        <v/>
      </c>
      <c r="D47" s="4" t="str">
        <f>IF($B47="igen",Beosztás!U82,"")</f>
        <v/>
      </c>
      <c r="E47" s="4" t="str">
        <f>IF($B47="igen",Beosztás!V82,"")</f>
        <v/>
      </c>
      <c r="F47" s="4" t="str">
        <f>IF($B47="igen",Beosztás!W82,"")</f>
        <v/>
      </c>
      <c r="G47" s="4" t="str">
        <f>IF($B47="igen",Beosztás!X82,"")</f>
        <v/>
      </c>
      <c r="H47" s="4" t="str">
        <f>IF($B47="igen",Beosztás!Y82,"")</f>
        <v/>
      </c>
      <c r="I47" s="4" t="str">
        <f>IF($B47="igen",Beosztás!Z82,"")</f>
        <v/>
      </c>
      <c r="J47" s="4" t="str">
        <f>IF($B47="igen",Beosztás!AA82,"")</f>
        <v/>
      </c>
      <c r="K47" s="4" t="str">
        <f>IF($B47="igen",Beosztás!AB82,"")</f>
        <v/>
      </c>
      <c r="L47" s="4" t="str">
        <f>IF($B47="igen",Beosztás!AC82,"")</f>
        <v/>
      </c>
      <c r="M47" s="4" t="str">
        <f>IF($B47="igen",Beosztás!AD82,"")</f>
        <v/>
      </c>
      <c r="N47" s="4" t="str">
        <f>IF($B47="igen",Beosztás!AE82,"")</f>
        <v/>
      </c>
      <c r="O47" s="4" t="str">
        <f>IF($B47="igen",Beosztás!AF82,"")</f>
        <v/>
      </c>
      <c r="P47" s="4" t="str">
        <f>IF($B47="igen",Beosztás!AG82,"")</f>
        <v/>
      </c>
      <c r="Q47" s="4" t="str">
        <f>IF($B47="igen",Beosztás!AH82,"")</f>
        <v/>
      </c>
      <c r="R47" s="4" t="str">
        <f>IF($B47="igen",Beosztás!AI82,"")</f>
        <v/>
      </c>
      <c r="S47" s="4" t="str">
        <f>IF($B47="igen",Beosztás!AJ82,"")</f>
        <v/>
      </c>
      <c r="T47" s="4" t="str">
        <f>IF($B47="igen",Beosztás!AK82,"")</f>
        <v/>
      </c>
      <c r="U47" s="4" t="str">
        <f>IF($B47="igen",Beosztás!AL82,"")</f>
        <v/>
      </c>
      <c r="V47" s="4" t="str">
        <f>IF($B47="igen",Beosztás!AM82,"")</f>
        <v/>
      </c>
      <c r="W47" s="4" t="str">
        <f>IF($B47="igen",Beosztás!AN82,"")</f>
        <v/>
      </c>
      <c r="X47" s="4" t="str">
        <f>IF($B47="igen",Beosztás!AO82,"")</f>
        <v/>
      </c>
      <c r="Y47" s="4" t="str">
        <f>IF($B47="igen",Beosztás!AP82,"")</f>
        <v/>
      </c>
      <c r="Z47" s="4" t="str">
        <f>IF($B47="igen",Beosztás!AQ82,"")</f>
        <v/>
      </c>
      <c r="AA47" s="4" t="str">
        <f>IF($B47="igen",Beosztás!AR82,"")</f>
        <v/>
      </c>
      <c r="AB47" s="4" t="str">
        <f>IF($B47="igen",Beosztás!AS82,"")</f>
        <v/>
      </c>
      <c r="AC47" s="4" t="str">
        <f>IF($B47="igen",Beosztás!AT82,"")</f>
        <v/>
      </c>
      <c r="AD47" s="4" t="str">
        <f>IF($B47="igen",Beosztás!AU82,"")</f>
        <v/>
      </c>
      <c r="AE47" s="4" t="str">
        <f>IF($B47="igen",Beosztás!AV82,"")</f>
        <v/>
      </c>
      <c r="AF47" s="4" t="str">
        <f>IF($B47="igen",Beosztás!AW82,"")</f>
        <v/>
      </c>
      <c r="AG47" s="32" t="str">
        <f>IF($B47="igen",Beosztás!AX82,"")</f>
        <v/>
      </c>
    </row>
    <row r="48" spans="1:33" ht="15" hidden="1" thickBot="1" x14ac:dyDescent="0.35">
      <c r="A48" s="115">
        <f>Beosztás!A83</f>
        <v>0</v>
      </c>
      <c r="B48" s="82">
        <f>VLOOKUP(A48,Beosztás!A82:N387,13,)</f>
        <v>0</v>
      </c>
      <c r="C48" s="31" t="str">
        <f>IF($B48="igen",Beosztás!T83,"")</f>
        <v/>
      </c>
      <c r="D48" s="4" t="str">
        <f>IF($B48="igen",Beosztás!U83,"")</f>
        <v/>
      </c>
      <c r="E48" s="4" t="str">
        <f>IF($B48="igen",Beosztás!V83,"")</f>
        <v/>
      </c>
      <c r="F48" s="4" t="str">
        <f>IF($B48="igen",Beosztás!W83,"")</f>
        <v/>
      </c>
      <c r="G48" s="4" t="str">
        <f>IF($B48="igen",Beosztás!X83,"")</f>
        <v/>
      </c>
      <c r="H48" s="4" t="str">
        <f>IF($B48="igen",Beosztás!Y83,"")</f>
        <v/>
      </c>
      <c r="I48" s="4" t="str">
        <f>IF($B48="igen",Beosztás!Z83,"")</f>
        <v/>
      </c>
      <c r="J48" s="4" t="str">
        <f>IF($B48="igen",Beosztás!AA83,"")</f>
        <v/>
      </c>
      <c r="K48" s="4" t="str">
        <f>IF($B48="igen",Beosztás!AB83,"")</f>
        <v/>
      </c>
      <c r="L48" s="4" t="str">
        <f>IF($B48="igen",Beosztás!AC83,"")</f>
        <v/>
      </c>
      <c r="M48" s="4" t="str">
        <f>IF($B48="igen",Beosztás!AD83,"")</f>
        <v/>
      </c>
      <c r="N48" s="4" t="str">
        <f>IF($B48="igen",Beosztás!AE83,"")</f>
        <v/>
      </c>
      <c r="O48" s="4" t="str">
        <f>IF($B48="igen",Beosztás!AF83,"")</f>
        <v/>
      </c>
      <c r="P48" s="4" t="str">
        <f>IF($B48="igen",Beosztás!AG83,"")</f>
        <v/>
      </c>
      <c r="Q48" s="4" t="str">
        <f>IF($B48="igen",Beosztás!AH83,"")</f>
        <v/>
      </c>
      <c r="R48" s="4" t="str">
        <f>IF($B48="igen",Beosztás!AI83,"")</f>
        <v/>
      </c>
      <c r="S48" s="4" t="str">
        <f>IF($B48="igen",Beosztás!AJ83,"")</f>
        <v/>
      </c>
      <c r="T48" s="4" t="str">
        <f>IF($B48="igen",Beosztás!AK83,"")</f>
        <v/>
      </c>
      <c r="U48" s="4" t="str">
        <f>IF($B48="igen",Beosztás!AL83,"")</f>
        <v/>
      </c>
      <c r="V48" s="4" t="str">
        <f>IF($B48="igen",Beosztás!AM83,"")</f>
        <v/>
      </c>
      <c r="W48" s="4" t="str">
        <f>IF($B48="igen",Beosztás!AN83,"")</f>
        <v/>
      </c>
      <c r="X48" s="4" t="str">
        <f>IF($B48="igen",Beosztás!AO83,"")</f>
        <v/>
      </c>
      <c r="Y48" s="4" t="str">
        <f>IF($B48="igen",Beosztás!AP83,"")</f>
        <v/>
      </c>
      <c r="Z48" s="4" t="str">
        <f>IF($B48="igen",Beosztás!AQ83,"")</f>
        <v/>
      </c>
      <c r="AA48" s="4" t="str">
        <f>IF($B48="igen",Beosztás!AR83,"")</f>
        <v/>
      </c>
      <c r="AB48" s="4" t="str">
        <f>IF($B48="igen",Beosztás!AS83,"")</f>
        <v/>
      </c>
      <c r="AC48" s="4" t="str">
        <f>IF($B48="igen",Beosztás!AT83,"")</f>
        <v/>
      </c>
      <c r="AD48" s="4" t="str">
        <f>IF($B48="igen",Beosztás!AU83,"")</f>
        <v/>
      </c>
      <c r="AE48" s="4" t="str">
        <f>IF($B48="igen",Beosztás!AV83,"")</f>
        <v/>
      </c>
      <c r="AF48" s="4" t="str">
        <f>IF($B48="igen",Beosztás!AW83,"")</f>
        <v/>
      </c>
      <c r="AG48" s="32" t="str">
        <f>IF($B48="igen",Beosztás!AX83,"")</f>
        <v/>
      </c>
    </row>
    <row r="49" spans="1:33" ht="15" hidden="1" thickBot="1" x14ac:dyDescent="0.35">
      <c r="A49" s="115">
        <f>Beosztás!A84</f>
        <v>0</v>
      </c>
      <c r="B49" s="82">
        <f>VLOOKUP(A49,Beosztás!A83:N388,13,)</f>
        <v>0</v>
      </c>
      <c r="C49" s="31" t="str">
        <f>IF($B49="igen",Beosztás!T84,"")</f>
        <v/>
      </c>
      <c r="D49" s="4" t="str">
        <f>IF($B49="igen",Beosztás!U84,"")</f>
        <v/>
      </c>
      <c r="E49" s="4" t="str">
        <f>IF($B49="igen",Beosztás!V84,"")</f>
        <v/>
      </c>
      <c r="F49" s="4" t="str">
        <f>IF($B49="igen",Beosztás!W84,"")</f>
        <v/>
      </c>
      <c r="G49" s="4" t="str">
        <f>IF($B49="igen",Beosztás!X84,"")</f>
        <v/>
      </c>
      <c r="H49" s="4" t="str">
        <f>IF($B49="igen",Beosztás!Y84,"")</f>
        <v/>
      </c>
      <c r="I49" s="4" t="str">
        <f>IF($B49="igen",Beosztás!Z84,"")</f>
        <v/>
      </c>
      <c r="J49" s="4" t="str">
        <f>IF($B49="igen",Beosztás!AA84,"")</f>
        <v/>
      </c>
      <c r="K49" s="4" t="str">
        <f>IF($B49="igen",Beosztás!AB84,"")</f>
        <v/>
      </c>
      <c r="L49" s="4" t="str">
        <f>IF($B49="igen",Beosztás!AC84,"")</f>
        <v/>
      </c>
      <c r="M49" s="4" t="str">
        <f>IF($B49="igen",Beosztás!AD84,"")</f>
        <v/>
      </c>
      <c r="N49" s="4" t="str">
        <f>IF($B49="igen",Beosztás!AE84,"")</f>
        <v/>
      </c>
      <c r="O49" s="4" t="str">
        <f>IF($B49="igen",Beosztás!AF84,"")</f>
        <v/>
      </c>
      <c r="P49" s="4" t="str">
        <f>IF($B49="igen",Beosztás!AG84,"")</f>
        <v/>
      </c>
      <c r="Q49" s="4" t="str">
        <f>IF($B49="igen",Beosztás!AH84,"")</f>
        <v/>
      </c>
      <c r="R49" s="4" t="str">
        <f>IF($B49="igen",Beosztás!AI84,"")</f>
        <v/>
      </c>
      <c r="S49" s="4" t="str">
        <f>IF($B49="igen",Beosztás!AJ84,"")</f>
        <v/>
      </c>
      <c r="T49" s="4" t="str">
        <f>IF($B49="igen",Beosztás!AK84,"")</f>
        <v/>
      </c>
      <c r="U49" s="4" t="str">
        <f>IF($B49="igen",Beosztás!AL84,"")</f>
        <v/>
      </c>
      <c r="V49" s="4" t="str">
        <f>IF($B49="igen",Beosztás!AM84,"")</f>
        <v/>
      </c>
      <c r="W49" s="4" t="str">
        <f>IF($B49="igen",Beosztás!AN84,"")</f>
        <v/>
      </c>
      <c r="X49" s="4" t="str">
        <f>IF($B49="igen",Beosztás!AO84,"")</f>
        <v/>
      </c>
      <c r="Y49" s="4" t="str">
        <f>IF($B49="igen",Beosztás!AP84,"")</f>
        <v/>
      </c>
      <c r="Z49" s="4" t="str">
        <f>IF($B49="igen",Beosztás!AQ84,"")</f>
        <v/>
      </c>
      <c r="AA49" s="4" t="str">
        <f>IF($B49="igen",Beosztás!AR84,"")</f>
        <v/>
      </c>
      <c r="AB49" s="4" t="str">
        <f>IF($B49="igen",Beosztás!AS84,"")</f>
        <v/>
      </c>
      <c r="AC49" s="4" t="str">
        <f>IF($B49="igen",Beosztás!AT84,"")</f>
        <v/>
      </c>
      <c r="AD49" s="4" t="str">
        <f>IF($B49="igen",Beosztás!AU84,"")</f>
        <v/>
      </c>
      <c r="AE49" s="4" t="str">
        <f>IF($B49="igen",Beosztás!AV84,"")</f>
        <v/>
      </c>
      <c r="AF49" s="4" t="str">
        <f>IF($B49="igen",Beosztás!AW84,"")</f>
        <v/>
      </c>
      <c r="AG49" s="32" t="str">
        <f>IF($B49="igen",Beosztás!AX84,"")</f>
        <v/>
      </c>
    </row>
    <row r="50" spans="1:33" ht="15" hidden="1" thickBot="1" x14ac:dyDescent="0.35">
      <c r="A50" s="115">
        <f>Beosztás!A85</f>
        <v>0</v>
      </c>
      <c r="B50" s="82">
        <f>VLOOKUP(A50,Beosztás!A84:N389,13,)</f>
        <v>0</v>
      </c>
      <c r="C50" s="31" t="str">
        <f>IF($B50="igen",Beosztás!T85,"")</f>
        <v/>
      </c>
      <c r="D50" s="4" t="str">
        <f>IF($B50="igen",Beosztás!U85,"")</f>
        <v/>
      </c>
      <c r="E50" s="4" t="str">
        <f>IF($B50="igen",Beosztás!V85,"")</f>
        <v/>
      </c>
      <c r="F50" s="4" t="str">
        <f>IF($B50="igen",Beosztás!W85,"")</f>
        <v/>
      </c>
      <c r="G50" s="4" t="str">
        <f>IF($B50="igen",Beosztás!X85,"")</f>
        <v/>
      </c>
      <c r="H50" s="4" t="str">
        <f>IF($B50="igen",Beosztás!Y85,"")</f>
        <v/>
      </c>
      <c r="I50" s="4" t="str">
        <f>IF($B50="igen",Beosztás!Z85,"")</f>
        <v/>
      </c>
      <c r="J50" s="4" t="str">
        <f>IF($B50="igen",Beosztás!AA85,"")</f>
        <v/>
      </c>
      <c r="K50" s="4" t="str">
        <f>IF($B50="igen",Beosztás!AB85,"")</f>
        <v/>
      </c>
      <c r="L50" s="4" t="str">
        <f>IF($B50="igen",Beosztás!AC85,"")</f>
        <v/>
      </c>
      <c r="M50" s="4" t="str">
        <f>IF($B50="igen",Beosztás!AD85,"")</f>
        <v/>
      </c>
      <c r="N50" s="4" t="str">
        <f>IF($B50="igen",Beosztás!AE85,"")</f>
        <v/>
      </c>
      <c r="O50" s="4" t="str">
        <f>IF($B50="igen",Beosztás!AF85,"")</f>
        <v/>
      </c>
      <c r="P50" s="4" t="str">
        <f>IF($B50="igen",Beosztás!AG85,"")</f>
        <v/>
      </c>
      <c r="Q50" s="4" t="str">
        <f>IF($B50="igen",Beosztás!AH85,"")</f>
        <v/>
      </c>
      <c r="R50" s="4" t="str">
        <f>IF($B50="igen",Beosztás!AI85,"")</f>
        <v/>
      </c>
      <c r="S50" s="4" t="str">
        <f>IF($B50="igen",Beosztás!AJ85,"")</f>
        <v/>
      </c>
      <c r="T50" s="4" t="str">
        <f>IF($B50="igen",Beosztás!AK85,"")</f>
        <v/>
      </c>
      <c r="U50" s="4" t="str">
        <f>IF($B50="igen",Beosztás!AL85,"")</f>
        <v/>
      </c>
      <c r="V50" s="4" t="str">
        <f>IF($B50="igen",Beosztás!AM85,"")</f>
        <v/>
      </c>
      <c r="W50" s="4" t="str">
        <f>IF($B50="igen",Beosztás!AN85,"")</f>
        <v/>
      </c>
      <c r="X50" s="4" t="str">
        <f>IF($B50="igen",Beosztás!AO85,"")</f>
        <v/>
      </c>
      <c r="Y50" s="4" t="str">
        <f>IF($B50="igen",Beosztás!AP85,"")</f>
        <v/>
      </c>
      <c r="Z50" s="4" t="str">
        <f>IF($B50="igen",Beosztás!AQ85,"")</f>
        <v/>
      </c>
      <c r="AA50" s="4" t="str">
        <f>IF($B50="igen",Beosztás!AR85,"")</f>
        <v/>
      </c>
      <c r="AB50" s="4" t="str">
        <f>IF($B50="igen",Beosztás!AS85,"")</f>
        <v/>
      </c>
      <c r="AC50" s="4" t="str">
        <f>IF($B50="igen",Beosztás!AT85,"")</f>
        <v/>
      </c>
      <c r="AD50" s="4" t="str">
        <f>IF($B50="igen",Beosztás!AU85,"")</f>
        <v/>
      </c>
      <c r="AE50" s="4" t="str">
        <f>IF($B50="igen",Beosztás!AV85,"")</f>
        <v/>
      </c>
      <c r="AF50" s="4" t="str">
        <f>IF($B50="igen",Beosztás!AW85,"")</f>
        <v/>
      </c>
      <c r="AG50" s="32" t="str">
        <f>IF($B50="igen",Beosztás!AX85,"")</f>
        <v/>
      </c>
    </row>
    <row r="51" spans="1:33" ht="15" hidden="1" thickBot="1" x14ac:dyDescent="0.35">
      <c r="A51" s="115">
        <f>Beosztás!A86</f>
        <v>0</v>
      </c>
      <c r="B51" s="82">
        <f>VLOOKUP(A51,Beosztás!A85:N390,13,)</f>
        <v>0</v>
      </c>
      <c r="C51" s="31" t="str">
        <f>IF($B51="igen",Beosztás!T86,"")</f>
        <v/>
      </c>
      <c r="D51" s="4" t="str">
        <f>IF($B51="igen",Beosztás!U86,"")</f>
        <v/>
      </c>
      <c r="E51" s="4" t="str">
        <f>IF($B51="igen",Beosztás!V86,"")</f>
        <v/>
      </c>
      <c r="F51" s="4" t="str">
        <f>IF($B51="igen",Beosztás!W86,"")</f>
        <v/>
      </c>
      <c r="G51" s="4" t="str">
        <f>IF($B51="igen",Beosztás!X86,"")</f>
        <v/>
      </c>
      <c r="H51" s="4" t="str">
        <f>IF($B51="igen",Beosztás!Y86,"")</f>
        <v/>
      </c>
      <c r="I51" s="4" t="str">
        <f>IF($B51="igen",Beosztás!Z86,"")</f>
        <v/>
      </c>
      <c r="J51" s="4" t="str">
        <f>IF($B51="igen",Beosztás!AA86,"")</f>
        <v/>
      </c>
      <c r="K51" s="4" t="str">
        <f>IF($B51="igen",Beosztás!AB86,"")</f>
        <v/>
      </c>
      <c r="L51" s="4" t="str">
        <f>IF($B51="igen",Beosztás!AC86,"")</f>
        <v/>
      </c>
      <c r="M51" s="4" t="str">
        <f>IF($B51="igen",Beosztás!AD86,"")</f>
        <v/>
      </c>
      <c r="N51" s="4" t="str">
        <f>IF($B51="igen",Beosztás!AE86,"")</f>
        <v/>
      </c>
      <c r="O51" s="4" t="str">
        <f>IF($B51="igen",Beosztás!AF86,"")</f>
        <v/>
      </c>
      <c r="P51" s="4" t="str">
        <f>IF($B51="igen",Beosztás!AG86,"")</f>
        <v/>
      </c>
      <c r="Q51" s="4" t="str">
        <f>IF($B51="igen",Beosztás!AH86,"")</f>
        <v/>
      </c>
      <c r="R51" s="4" t="str">
        <f>IF($B51="igen",Beosztás!AI86,"")</f>
        <v/>
      </c>
      <c r="S51" s="4" t="str">
        <f>IF($B51="igen",Beosztás!AJ86,"")</f>
        <v/>
      </c>
      <c r="T51" s="4" t="str">
        <f>IF($B51="igen",Beosztás!AK86,"")</f>
        <v/>
      </c>
      <c r="U51" s="4" t="str">
        <f>IF($B51="igen",Beosztás!AL86,"")</f>
        <v/>
      </c>
      <c r="V51" s="4" t="str">
        <f>IF($B51="igen",Beosztás!AM86,"")</f>
        <v/>
      </c>
      <c r="W51" s="4" t="str">
        <f>IF($B51="igen",Beosztás!AN86,"")</f>
        <v/>
      </c>
      <c r="X51" s="4" t="str">
        <f>IF($B51="igen",Beosztás!AO86,"")</f>
        <v/>
      </c>
      <c r="Y51" s="4" t="str">
        <f>IF($B51="igen",Beosztás!AP86,"")</f>
        <v/>
      </c>
      <c r="Z51" s="4" t="str">
        <f>IF($B51="igen",Beosztás!AQ86,"")</f>
        <v/>
      </c>
      <c r="AA51" s="4" t="str">
        <f>IF($B51="igen",Beosztás!AR86,"")</f>
        <v/>
      </c>
      <c r="AB51" s="4" t="str">
        <f>IF($B51="igen",Beosztás!AS86,"")</f>
        <v/>
      </c>
      <c r="AC51" s="4" t="str">
        <f>IF($B51="igen",Beosztás!AT86,"")</f>
        <v/>
      </c>
      <c r="AD51" s="4" t="str">
        <f>IF($B51="igen",Beosztás!AU86,"")</f>
        <v/>
      </c>
      <c r="AE51" s="4" t="str">
        <f>IF($B51="igen",Beosztás!AV86,"")</f>
        <v/>
      </c>
      <c r="AF51" s="4" t="str">
        <f>IF($B51="igen",Beosztás!AW86,"")</f>
        <v/>
      </c>
      <c r="AG51" s="32" t="str">
        <f>IF($B51="igen",Beosztás!AX86,"")</f>
        <v/>
      </c>
    </row>
    <row r="52" spans="1:33" ht="15" hidden="1" thickBot="1" x14ac:dyDescent="0.35">
      <c r="A52" s="115">
        <f>Beosztás!A87</f>
        <v>0</v>
      </c>
      <c r="B52" s="82">
        <f>VLOOKUP(A52,Beosztás!A86:N391,13,)</f>
        <v>0</v>
      </c>
      <c r="C52" s="40" t="str">
        <f>IF($B52="igen",Beosztás!T87,"")</f>
        <v/>
      </c>
      <c r="D52" s="41" t="str">
        <f>IF($B52="igen",Beosztás!U87,"")</f>
        <v/>
      </c>
      <c r="E52" s="41" t="str">
        <f>IF($B52="igen",Beosztás!V87,"")</f>
        <v/>
      </c>
      <c r="F52" s="41" t="str">
        <f>IF($B52="igen",Beosztás!W87,"")</f>
        <v/>
      </c>
      <c r="G52" s="41" t="str">
        <f>IF($B52="igen",Beosztás!X87,"")</f>
        <v/>
      </c>
      <c r="H52" s="41" t="str">
        <f>IF($B52="igen",Beosztás!Y87,"")</f>
        <v/>
      </c>
      <c r="I52" s="41" t="str">
        <f>IF($B52="igen",Beosztás!Z87,"")</f>
        <v/>
      </c>
      <c r="J52" s="41" t="str">
        <f>IF($B52="igen",Beosztás!AA87,"")</f>
        <v/>
      </c>
      <c r="K52" s="41" t="str">
        <f>IF($B52="igen",Beosztás!AB87,"")</f>
        <v/>
      </c>
      <c r="L52" s="41" t="str">
        <f>IF($B52="igen",Beosztás!AC87,"")</f>
        <v/>
      </c>
      <c r="M52" s="41" t="str">
        <f>IF($B52="igen",Beosztás!AD87,"")</f>
        <v/>
      </c>
      <c r="N52" s="41" t="str">
        <f>IF($B52="igen",Beosztás!AE87,"")</f>
        <v/>
      </c>
      <c r="O52" s="41" t="str">
        <f>IF($B52="igen",Beosztás!AF87,"")</f>
        <v/>
      </c>
      <c r="P52" s="41" t="str">
        <f>IF($B52="igen",Beosztás!AG87,"")</f>
        <v/>
      </c>
      <c r="Q52" s="41" t="str">
        <f>IF($B52="igen",Beosztás!AH87,"")</f>
        <v/>
      </c>
      <c r="R52" s="41" t="str">
        <f>IF($B52="igen",Beosztás!AI87,"")</f>
        <v/>
      </c>
      <c r="S52" s="41" t="str">
        <f>IF($B52="igen",Beosztás!AJ87,"")</f>
        <v/>
      </c>
      <c r="T52" s="41" t="str">
        <f>IF($B52="igen",Beosztás!AK87,"")</f>
        <v/>
      </c>
      <c r="U52" s="41" t="str">
        <f>IF($B52="igen",Beosztás!AL87,"")</f>
        <v/>
      </c>
      <c r="V52" s="41" t="str">
        <f>IF($B52="igen",Beosztás!AM87,"")</f>
        <v/>
      </c>
      <c r="W52" s="41" t="str">
        <f>IF($B52="igen",Beosztás!AN87,"")</f>
        <v/>
      </c>
      <c r="X52" s="41" t="str">
        <f>IF($B52="igen",Beosztás!AO87,"")</f>
        <v/>
      </c>
      <c r="Y52" s="41" t="str">
        <f>IF($B52="igen",Beosztás!AP87,"")</f>
        <v/>
      </c>
      <c r="Z52" s="41" t="str">
        <f>IF($B52="igen",Beosztás!AQ87,"")</f>
        <v/>
      </c>
      <c r="AA52" s="41" t="str">
        <f>IF($B52="igen",Beosztás!AR87,"")</f>
        <v/>
      </c>
      <c r="AB52" s="41" t="str">
        <f>IF($B52="igen",Beosztás!AS87,"")</f>
        <v/>
      </c>
      <c r="AC52" s="41" t="str">
        <f>IF($B52="igen",Beosztás!AT87,"")</f>
        <v/>
      </c>
      <c r="AD52" s="41" t="str">
        <f>IF($B52="igen",Beosztás!AU87,"")</f>
        <v/>
      </c>
      <c r="AE52" s="41" t="str">
        <f>IF($B52="igen",Beosztás!AV87,"")</f>
        <v/>
      </c>
      <c r="AF52" s="41" t="str">
        <f>IF($B52="igen",Beosztás!AW87,"")</f>
        <v/>
      </c>
      <c r="AG52" s="42" t="str">
        <f>IF($B52="igen",Beosztás!AX87,"")</f>
        <v/>
      </c>
    </row>
    <row r="53" spans="1:33" ht="15" hidden="1" thickBot="1" x14ac:dyDescent="0.35">
      <c r="A53" s="115">
        <f>Beosztás!A88</f>
        <v>0</v>
      </c>
      <c r="B53" s="82">
        <f>VLOOKUP(A53,Beosztás!A87:N392,13,)</f>
        <v>0</v>
      </c>
      <c r="C53" s="31" t="str">
        <f>IF($B53="igen",Beosztás!T88,"")</f>
        <v/>
      </c>
      <c r="D53" s="4" t="str">
        <f>IF($B53="igen",Beosztás!U88,"")</f>
        <v/>
      </c>
      <c r="E53" s="4" t="str">
        <f>IF($B53="igen",Beosztás!V88,"")</f>
        <v/>
      </c>
      <c r="F53" s="4" t="str">
        <f>IF($B53="igen",Beosztás!W88,"")</f>
        <v/>
      </c>
      <c r="G53" s="4" t="str">
        <f>IF($B53="igen",Beosztás!X88,"")</f>
        <v/>
      </c>
      <c r="H53" s="4" t="str">
        <f>IF($B53="igen",Beosztás!Y88,"")</f>
        <v/>
      </c>
      <c r="I53" s="4" t="str">
        <f>IF($B53="igen",Beosztás!Z88,"")</f>
        <v/>
      </c>
      <c r="J53" s="4" t="str">
        <f>IF($B53="igen",Beosztás!AA88,"")</f>
        <v/>
      </c>
      <c r="K53" s="4" t="str">
        <f>IF($B53="igen",Beosztás!AB88,"")</f>
        <v/>
      </c>
      <c r="L53" s="4" t="str">
        <f>IF($B53="igen",Beosztás!AC88,"")</f>
        <v/>
      </c>
      <c r="M53" s="4" t="str">
        <f>IF($B53="igen",Beosztás!AD88,"")</f>
        <v/>
      </c>
      <c r="N53" s="4" t="str">
        <f>IF($B53="igen",Beosztás!AE88,"")</f>
        <v/>
      </c>
      <c r="O53" s="4" t="str">
        <f>IF($B53="igen",Beosztás!AF88,"")</f>
        <v/>
      </c>
      <c r="P53" s="4" t="str">
        <f>IF($B53="igen",Beosztás!AG88,"")</f>
        <v/>
      </c>
      <c r="Q53" s="4" t="str">
        <f>IF($B53="igen",Beosztás!AH88,"")</f>
        <v/>
      </c>
      <c r="R53" s="4" t="str">
        <f>IF($B53="igen",Beosztás!AI88,"")</f>
        <v/>
      </c>
      <c r="S53" s="4" t="str">
        <f>IF($B53="igen",Beosztás!AJ88,"")</f>
        <v/>
      </c>
      <c r="T53" s="4" t="str">
        <f>IF($B53="igen",Beosztás!AK88,"")</f>
        <v/>
      </c>
      <c r="U53" s="4" t="str">
        <f>IF($B53="igen",Beosztás!AL88,"")</f>
        <v/>
      </c>
      <c r="V53" s="4" t="str">
        <f>IF($B53="igen",Beosztás!AM88,"")</f>
        <v/>
      </c>
      <c r="W53" s="4" t="str">
        <f>IF($B53="igen",Beosztás!AN88,"")</f>
        <v/>
      </c>
      <c r="X53" s="4" t="str">
        <f>IF($B53="igen",Beosztás!AO88,"")</f>
        <v/>
      </c>
      <c r="Y53" s="4" t="str">
        <f>IF($B53="igen",Beosztás!AP88,"")</f>
        <v/>
      </c>
      <c r="Z53" s="4" t="str">
        <f>IF($B53="igen",Beosztás!AQ88,"")</f>
        <v/>
      </c>
      <c r="AA53" s="4" t="str">
        <f>IF($B53="igen",Beosztás!AR88,"")</f>
        <v/>
      </c>
      <c r="AB53" s="4" t="str">
        <f>IF($B53="igen",Beosztás!AS88,"")</f>
        <v/>
      </c>
      <c r="AC53" s="4" t="str">
        <f>IF($B53="igen",Beosztás!AT88,"")</f>
        <v/>
      </c>
      <c r="AD53" s="4" t="str">
        <f>IF($B53="igen",Beosztás!AU88,"")</f>
        <v/>
      </c>
      <c r="AE53" s="4" t="str">
        <f>IF($B53="igen",Beosztás!AV88,"")</f>
        <v/>
      </c>
      <c r="AF53" s="4" t="str">
        <f>IF($B53="igen",Beosztás!AW88,"")</f>
        <v/>
      </c>
      <c r="AG53" s="32" t="str">
        <f>IF($B53="igen",Beosztás!AX88,"")</f>
        <v/>
      </c>
    </row>
    <row r="54" spans="1:33" ht="15" hidden="1" thickBot="1" x14ac:dyDescent="0.35">
      <c r="A54" s="115">
        <f>Beosztás!A89</f>
        <v>0</v>
      </c>
      <c r="B54" s="82">
        <f>VLOOKUP(A54,Beosztás!A88:N393,13,)</f>
        <v>0</v>
      </c>
      <c r="C54" s="31" t="str">
        <f>IF($B54="igen",Beosztás!T89,"")</f>
        <v/>
      </c>
      <c r="D54" s="4" t="str">
        <f>IF($B54="igen",Beosztás!U89,"")</f>
        <v/>
      </c>
      <c r="E54" s="4" t="str">
        <f>IF($B54="igen",Beosztás!V89,"")</f>
        <v/>
      </c>
      <c r="F54" s="4" t="str">
        <f>IF($B54="igen",Beosztás!W89,"")</f>
        <v/>
      </c>
      <c r="G54" s="4" t="str">
        <f>IF($B54="igen",Beosztás!X89,"")</f>
        <v/>
      </c>
      <c r="H54" s="4" t="str">
        <f>IF($B54="igen",Beosztás!Y89,"")</f>
        <v/>
      </c>
      <c r="I54" s="4" t="str">
        <f>IF($B54="igen",Beosztás!Z89,"")</f>
        <v/>
      </c>
      <c r="J54" s="4" t="str">
        <f>IF($B54="igen",Beosztás!AA89,"")</f>
        <v/>
      </c>
      <c r="K54" s="4" t="str">
        <f>IF($B54="igen",Beosztás!AB89,"")</f>
        <v/>
      </c>
      <c r="L54" s="4" t="str">
        <f>IF($B54="igen",Beosztás!AC89,"")</f>
        <v/>
      </c>
      <c r="M54" s="4" t="str">
        <f>IF($B54="igen",Beosztás!AD89,"")</f>
        <v/>
      </c>
      <c r="N54" s="4" t="str">
        <f>IF($B54="igen",Beosztás!AE89,"")</f>
        <v/>
      </c>
      <c r="O54" s="4" t="str">
        <f>IF($B54="igen",Beosztás!AF89,"")</f>
        <v/>
      </c>
      <c r="P54" s="4" t="str">
        <f>IF($B54="igen",Beosztás!AG89,"")</f>
        <v/>
      </c>
      <c r="Q54" s="4" t="str">
        <f>IF($B54="igen",Beosztás!AH89,"")</f>
        <v/>
      </c>
      <c r="R54" s="4" t="str">
        <f>IF($B54="igen",Beosztás!AI89,"")</f>
        <v/>
      </c>
      <c r="S54" s="4" t="str">
        <f>IF($B54="igen",Beosztás!AJ89,"")</f>
        <v/>
      </c>
      <c r="T54" s="4" t="str">
        <f>IF($B54="igen",Beosztás!AK89,"")</f>
        <v/>
      </c>
      <c r="U54" s="4" t="str">
        <f>IF($B54="igen",Beosztás!AL89,"")</f>
        <v/>
      </c>
      <c r="V54" s="4" t="str">
        <f>IF($B54="igen",Beosztás!AM89,"")</f>
        <v/>
      </c>
      <c r="W54" s="4" t="str">
        <f>IF($B54="igen",Beosztás!AN89,"")</f>
        <v/>
      </c>
      <c r="X54" s="4" t="str">
        <f>IF($B54="igen",Beosztás!AO89,"")</f>
        <v/>
      </c>
      <c r="Y54" s="4" t="str">
        <f>IF($B54="igen",Beosztás!AP89,"")</f>
        <v/>
      </c>
      <c r="Z54" s="4" t="str">
        <f>IF($B54="igen",Beosztás!AQ89,"")</f>
        <v/>
      </c>
      <c r="AA54" s="4" t="str">
        <f>IF($B54="igen",Beosztás!AR89,"")</f>
        <v/>
      </c>
      <c r="AB54" s="4" t="str">
        <f>IF($B54="igen",Beosztás!AS89,"")</f>
        <v/>
      </c>
      <c r="AC54" s="4" t="str">
        <f>IF($B54="igen",Beosztás!AT89,"")</f>
        <v/>
      </c>
      <c r="AD54" s="4" t="str">
        <f>IF($B54="igen",Beosztás!AU89,"")</f>
        <v/>
      </c>
      <c r="AE54" s="4" t="str">
        <f>IF($B54="igen",Beosztás!AV89,"")</f>
        <v/>
      </c>
      <c r="AF54" s="4" t="str">
        <f>IF($B54="igen",Beosztás!AW89,"")</f>
        <v/>
      </c>
      <c r="AG54" s="32" t="str">
        <f>IF($B54="igen",Beosztás!AX89,"")</f>
        <v/>
      </c>
    </row>
    <row r="55" spans="1:33" ht="15" hidden="1" thickBot="1" x14ac:dyDescent="0.35">
      <c r="A55" s="115">
        <f>Beosztás!A90</f>
        <v>0</v>
      </c>
      <c r="B55" s="82">
        <f>VLOOKUP(A55,Beosztás!A89:N394,13,)</f>
        <v>0</v>
      </c>
      <c r="C55" s="31" t="str">
        <f>IF($B55="igen",Beosztás!T90,"")</f>
        <v/>
      </c>
      <c r="D55" s="4" t="str">
        <f>IF($B55="igen",Beosztás!U90,"")</f>
        <v/>
      </c>
      <c r="E55" s="4" t="str">
        <f>IF($B55="igen",Beosztás!V90,"")</f>
        <v/>
      </c>
      <c r="F55" s="4" t="str">
        <f>IF($B55="igen",Beosztás!W90,"")</f>
        <v/>
      </c>
      <c r="G55" s="4" t="str">
        <f>IF($B55="igen",Beosztás!X90,"")</f>
        <v/>
      </c>
      <c r="H55" s="4" t="str">
        <f>IF($B55="igen",Beosztás!Y90,"")</f>
        <v/>
      </c>
      <c r="I55" s="4" t="str">
        <f>IF($B55="igen",Beosztás!Z90,"")</f>
        <v/>
      </c>
      <c r="J55" s="4" t="str">
        <f>IF($B55="igen",Beosztás!AA90,"")</f>
        <v/>
      </c>
      <c r="K55" s="4" t="str">
        <f>IF($B55="igen",Beosztás!AB90,"")</f>
        <v/>
      </c>
      <c r="L55" s="4" t="str">
        <f>IF($B55="igen",Beosztás!AC90,"")</f>
        <v/>
      </c>
      <c r="M55" s="4" t="str">
        <f>IF($B55="igen",Beosztás!AD90,"")</f>
        <v/>
      </c>
      <c r="N55" s="4" t="str">
        <f>IF($B55="igen",Beosztás!AE90,"")</f>
        <v/>
      </c>
      <c r="O55" s="4" t="str">
        <f>IF($B55="igen",Beosztás!AF90,"")</f>
        <v/>
      </c>
      <c r="P55" s="4" t="str">
        <f>IF($B55="igen",Beosztás!AG90,"")</f>
        <v/>
      </c>
      <c r="Q55" s="4" t="str">
        <f>IF($B55="igen",Beosztás!AH90,"")</f>
        <v/>
      </c>
      <c r="R55" s="4" t="str">
        <f>IF($B55="igen",Beosztás!AI90,"")</f>
        <v/>
      </c>
      <c r="S55" s="4" t="str">
        <f>IF($B55="igen",Beosztás!AJ90,"")</f>
        <v/>
      </c>
      <c r="T55" s="4" t="str">
        <f>IF($B55="igen",Beosztás!AK90,"")</f>
        <v/>
      </c>
      <c r="U55" s="4" t="str">
        <f>IF($B55="igen",Beosztás!AL90,"")</f>
        <v/>
      </c>
      <c r="V55" s="4" t="str">
        <f>IF($B55="igen",Beosztás!AM90,"")</f>
        <v/>
      </c>
      <c r="W55" s="4" t="str">
        <f>IF($B55="igen",Beosztás!AN90,"")</f>
        <v/>
      </c>
      <c r="X55" s="4" t="str">
        <f>IF($B55="igen",Beosztás!AO90,"")</f>
        <v/>
      </c>
      <c r="Y55" s="4" t="str">
        <f>IF($B55="igen",Beosztás!AP90,"")</f>
        <v/>
      </c>
      <c r="Z55" s="4" t="str">
        <f>IF($B55="igen",Beosztás!AQ90,"")</f>
        <v/>
      </c>
      <c r="AA55" s="4" t="str">
        <f>IF($B55="igen",Beosztás!AR90,"")</f>
        <v/>
      </c>
      <c r="AB55" s="4" t="str">
        <f>IF($B55="igen",Beosztás!AS90,"")</f>
        <v/>
      </c>
      <c r="AC55" s="4" t="str">
        <f>IF($B55="igen",Beosztás!AT90,"")</f>
        <v/>
      </c>
      <c r="AD55" s="4" t="str">
        <f>IF($B55="igen",Beosztás!AU90,"")</f>
        <v/>
      </c>
      <c r="AE55" s="4" t="str">
        <f>IF($B55="igen",Beosztás!AV90,"")</f>
        <v/>
      </c>
      <c r="AF55" s="4" t="str">
        <f>IF($B55="igen",Beosztás!AW90,"")</f>
        <v/>
      </c>
      <c r="AG55" s="32" t="str">
        <f>IF($B55="igen",Beosztás!AX90,"")</f>
        <v/>
      </c>
    </row>
    <row r="56" spans="1:33" ht="15" hidden="1" thickBot="1" x14ac:dyDescent="0.35">
      <c r="A56" s="115">
        <f>Beosztás!A91</f>
        <v>0</v>
      </c>
      <c r="B56" s="82">
        <f>VLOOKUP(A56,Beosztás!A90:N395,13,)</f>
        <v>0</v>
      </c>
      <c r="C56" s="31" t="str">
        <f>IF($B56="igen",Beosztás!T91,"")</f>
        <v/>
      </c>
      <c r="D56" s="4" t="str">
        <f>IF($B56="igen",Beosztás!U91,"")</f>
        <v/>
      </c>
      <c r="E56" s="4" t="str">
        <f>IF($B56="igen",Beosztás!V91,"")</f>
        <v/>
      </c>
      <c r="F56" s="4" t="str">
        <f>IF($B56="igen",Beosztás!W91,"")</f>
        <v/>
      </c>
      <c r="G56" s="4" t="str">
        <f>IF($B56="igen",Beosztás!X91,"")</f>
        <v/>
      </c>
      <c r="H56" s="4" t="str">
        <f>IF($B56="igen",Beosztás!Y91,"")</f>
        <v/>
      </c>
      <c r="I56" s="4" t="str">
        <f>IF($B56="igen",Beosztás!Z91,"")</f>
        <v/>
      </c>
      <c r="J56" s="4" t="str">
        <f>IF($B56="igen",Beosztás!AA91,"")</f>
        <v/>
      </c>
      <c r="K56" s="4" t="str">
        <f>IF($B56="igen",Beosztás!AB91,"")</f>
        <v/>
      </c>
      <c r="L56" s="4" t="str">
        <f>IF($B56="igen",Beosztás!AC91,"")</f>
        <v/>
      </c>
      <c r="M56" s="4" t="str">
        <f>IF($B56="igen",Beosztás!AD91,"")</f>
        <v/>
      </c>
      <c r="N56" s="4" t="str">
        <f>IF($B56="igen",Beosztás!AE91,"")</f>
        <v/>
      </c>
      <c r="O56" s="4" t="str">
        <f>IF($B56="igen",Beosztás!AF91,"")</f>
        <v/>
      </c>
      <c r="P56" s="4" t="str">
        <f>IF($B56="igen",Beosztás!AG91,"")</f>
        <v/>
      </c>
      <c r="Q56" s="4" t="str">
        <f>IF($B56="igen",Beosztás!AH91,"")</f>
        <v/>
      </c>
      <c r="R56" s="4" t="str">
        <f>IF($B56="igen",Beosztás!AI91,"")</f>
        <v/>
      </c>
      <c r="S56" s="4" t="str">
        <f>IF($B56="igen",Beosztás!AJ91,"")</f>
        <v/>
      </c>
      <c r="T56" s="4" t="str">
        <f>IF($B56="igen",Beosztás!AK91,"")</f>
        <v/>
      </c>
      <c r="U56" s="4" t="str">
        <f>IF($B56="igen",Beosztás!AL91,"")</f>
        <v/>
      </c>
      <c r="V56" s="4" t="str">
        <f>IF($B56="igen",Beosztás!AM91,"")</f>
        <v/>
      </c>
      <c r="W56" s="4" t="str">
        <f>IF($B56="igen",Beosztás!AN91,"")</f>
        <v/>
      </c>
      <c r="X56" s="4" t="str">
        <f>IF($B56="igen",Beosztás!AO91,"")</f>
        <v/>
      </c>
      <c r="Y56" s="4" t="str">
        <f>IF($B56="igen",Beosztás!AP91,"")</f>
        <v/>
      </c>
      <c r="Z56" s="4" t="str">
        <f>IF($B56="igen",Beosztás!AQ91,"")</f>
        <v/>
      </c>
      <c r="AA56" s="4" t="str">
        <f>IF($B56="igen",Beosztás!AR91,"")</f>
        <v/>
      </c>
      <c r="AB56" s="4" t="str">
        <f>IF($B56="igen",Beosztás!AS91,"")</f>
        <v/>
      </c>
      <c r="AC56" s="4" t="str">
        <f>IF($B56="igen",Beosztás!AT91,"")</f>
        <v/>
      </c>
      <c r="AD56" s="4" t="str">
        <f>IF($B56="igen",Beosztás!AU91,"")</f>
        <v/>
      </c>
      <c r="AE56" s="4" t="str">
        <f>IF($B56="igen",Beosztás!AV91,"")</f>
        <v/>
      </c>
      <c r="AF56" s="4" t="str">
        <f>IF($B56="igen",Beosztás!AW91,"")</f>
        <v/>
      </c>
      <c r="AG56" s="32" t="str">
        <f>IF($B56="igen",Beosztás!AX91,"")</f>
        <v/>
      </c>
    </row>
    <row r="57" spans="1:33" ht="15" hidden="1" thickBot="1" x14ac:dyDescent="0.35">
      <c r="A57" s="115">
        <f>Beosztás!A92</f>
        <v>0</v>
      </c>
      <c r="B57" s="82">
        <f>VLOOKUP(A57,Beosztás!A91:N396,13,)</f>
        <v>0</v>
      </c>
      <c r="C57" s="31" t="str">
        <f>IF($B57="igen",Beosztás!T92,"")</f>
        <v/>
      </c>
      <c r="D57" s="4" t="str">
        <f>IF($B57="igen",Beosztás!U92,"")</f>
        <v/>
      </c>
      <c r="E57" s="4" t="str">
        <f>IF($B57="igen",Beosztás!V92,"")</f>
        <v/>
      </c>
      <c r="F57" s="4" t="str">
        <f>IF($B57="igen",Beosztás!W92,"")</f>
        <v/>
      </c>
      <c r="G57" s="4" t="str">
        <f>IF($B57="igen",Beosztás!X92,"")</f>
        <v/>
      </c>
      <c r="H57" s="4" t="str">
        <f>IF($B57="igen",Beosztás!Y92,"")</f>
        <v/>
      </c>
      <c r="I57" s="4" t="str">
        <f>IF($B57="igen",Beosztás!Z92,"")</f>
        <v/>
      </c>
      <c r="J57" s="4" t="str">
        <f>IF($B57="igen",Beosztás!AA92,"")</f>
        <v/>
      </c>
      <c r="K57" s="4" t="str">
        <f>IF($B57="igen",Beosztás!AB92,"")</f>
        <v/>
      </c>
      <c r="L57" s="4" t="str">
        <f>IF($B57="igen",Beosztás!AC92,"")</f>
        <v/>
      </c>
      <c r="M57" s="4" t="str">
        <f>IF($B57="igen",Beosztás!AD92,"")</f>
        <v/>
      </c>
      <c r="N57" s="4" t="str">
        <f>IF($B57="igen",Beosztás!AE92,"")</f>
        <v/>
      </c>
      <c r="O57" s="4" t="str">
        <f>IF($B57="igen",Beosztás!AF92,"")</f>
        <v/>
      </c>
      <c r="P57" s="4" t="str">
        <f>IF($B57="igen",Beosztás!AG92,"")</f>
        <v/>
      </c>
      <c r="Q57" s="4" t="str">
        <f>IF($B57="igen",Beosztás!AH92,"")</f>
        <v/>
      </c>
      <c r="R57" s="4" t="str">
        <f>IF($B57="igen",Beosztás!AI92,"")</f>
        <v/>
      </c>
      <c r="S57" s="4" t="str">
        <f>IF($B57="igen",Beosztás!AJ92,"")</f>
        <v/>
      </c>
      <c r="T57" s="4" t="str">
        <f>IF($B57="igen",Beosztás!AK92,"")</f>
        <v/>
      </c>
      <c r="U57" s="4" t="str">
        <f>IF($B57="igen",Beosztás!AL92,"")</f>
        <v/>
      </c>
      <c r="V57" s="4" t="str">
        <f>IF($B57="igen",Beosztás!AM92,"")</f>
        <v/>
      </c>
      <c r="W57" s="4" t="str">
        <f>IF($B57="igen",Beosztás!AN92,"")</f>
        <v/>
      </c>
      <c r="X57" s="4" t="str">
        <f>IF($B57="igen",Beosztás!AO92,"")</f>
        <v/>
      </c>
      <c r="Y57" s="4" t="str">
        <f>IF($B57="igen",Beosztás!AP92,"")</f>
        <v/>
      </c>
      <c r="Z57" s="4" t="str">
        <f>IF($B57="igen",Beosztás!AQ92,"")</f>
        <v/>
      </c>
      <c r="AA57" s="4" t="str">
        <f>IF($B57="igen",Beosztás!AR92,"")</f>
        <v/>
      </c>
      <c r="AB57" s="4" t="str">
        <f>IF($B57="igen",Beosztás!AS92,"")</f>
        <v/>
      </c>
      <c r="AC57" s="4" t="str">
        <f>IF($B57="igen",Beosztás!AT92,"")</f>
        <v/>
      </c>
      <c r="AD57" s="4" t="str">
        <f>IF($B57="igen",Beosztás!AU92,"")</f>
        <v/>
      </c>
      <c r="AE57" s="4" t="str">
        <f>IF($B57="igen",Beosztás!AV92,"")</f>
        <v/>
      </c>
      <c r="AF57" s="4" t="str">
        <f>IF($B57="igen",Beosztás!AW92,"")</f>
        <v/>
      </c>
      <c r="AG57" s="32" t="str">
        <f>IF($B57="igen",Beosztás!AX92,"")</f>
        <v/>
      </c>
    </row>
    <row r="58" spans="1:33" ht="15" hidden="1" thickBot="1" x14ac:dyDescent="0.35">
      <c r="A58" s="115">
        <f>Beosztás!A93</f>
        <v>0</v>
      </c>
      <c r="B58" s="82">
        <f>VLOOKUP(A58,Beosztás!A92:N397,13,)</f>
        <v>0</v>
      </c>
      <c r="C58" s="40" t="str">
        <f>IF($B58="igen",Beosztás!T93,"")</f>
        <v/>
      </c>
      <c r="D58" s="41" t="str">
        <f>IF($B58="igen",Beosztás!U93,"")</f>
        <v/>
      </c>
      <c r="E58" s="41" t="str">
        <f>IF($B58="igen",Beosztás!V93,"")</f>
        <v/>
      </c>
      <c r="F58" s="41" t="str">
        <f>IF($B58="igen",Beosztás!W93,"")</f>
        <v/>
      </c>
      <c r="G58" s="41" t="str">
        <f>IF($B58="igen",Beosztás!X93,"")</f>
        <v/>
      </c>
      <c r="H58" s="41" t="str">
        <f>IF($B58="igen",Beosztás!Y93,"")</f>
        <v/>
      </c>
      <c r="I58" s="41" t="str">
        <f>IF($B58="igen",Beosztás!Z93,"")</f>
        <v/>
      </c>
      <c r="J58" s="41" t="str">
        <f>IF($B58="igen",Beosztás!AA93,"")</f>
        <v/>
      </c>
      <c r="K58" s="41" t="str">
        <f>IF($B58="igen",Beosztás!AB93,"")</f>
        <v/>
      </c>
      <c r="L58" s="41" t="str">
        <f>IF($B58="igen",Beosztás!AC93,"")</f>
        <v/>
      </c>
      <c r="M58" s="41" t="str">
        <f>IF($B58="igen",Beosztás!AD93,"")</f>
        <v/>
      </c>
      <c r="N58" s="41" t="str">
        <f>IF($B58="igen",Beosztás!AE93,"")</f>
        <v/>
      </c>
      <c r="O58" s="41" t="str">
        <f>IF($B58="igen",Beosztás!AF93,"")</f>
        <v/>
      </c>
      <c r="P58" s="41" t="str">
        <f>IF($B58="igen",Beosztás!AG93,"")</f>
        <v/>
      </c>
      <c r="Q58" s="41" t="str">
        <f>IF($B58="igen",Beosztás!AH93,"")</f>
        <v/>
      </c>
      <c r="R58" s="41" t="str">
        <f>IF($B58="igen",Beosztás!AI93,"")</f>
        <v/>
      </c>
      <c r="S58" s="41" t="str">
        <f>IF($B58="igen",Beosztás!AJ93,"")</f>
        <v/>
      </c>
      <c r="T58" s="41" t="str">
        <f>IF($B58="igen",Beosztás!AK93,"")</f>
        <v/>
      </c>
      <c r="U58" s="41" t="str">
        <f>IF($B58="igen",Beosztás!AL93,"")</f>
        <v/>
      </c>
      <c r="V58" s="41" t="str">
        <f>IF($B58="igen",Beosztás!AM93,"")</f>
        <v/>
      </c>
      <c r="W58" s="41" t="str">
        <f>IF($B58="igen",Beosztás!AN93,"")</f>
        <v/>
      </c>
      <c r="X58" s="41" t="str">
        <f>IF($B58="igen",Beosztás!AO93,"")</f>
        <v/>
      </c>
      <c r="Y58" s="41" t="str">
        <f>IF($B58="igen",Beosztás!AP93,"")</f>
        <v/>
      </c>
      <c r="Z58" s="41" t="str">
        <f>IF($B58="igen",Beosztás!AQ93,"")</f>
        <v/>
      </c>
      <c r="AA58" s="41" t="str">
        <f>IF($B58="igen",Beosztás!AR93,"")</f>
        <v/>
      </c>
      <c r="AB58" s="41" t="str">
        <f>IF($B58="igen",Beosztás!AS93,"")</f>
        <v/>
      </c>
      <c r="AC58" s="41" t="str">
        <f>IF($B58="igen",Beosztás!AT93,"")</f>
        <v/>
      </c>
      <c r="AD58" s="41" t="str">
        <f>IF($B58="igen",Beosztás!AU93,"")</f>
        <v/>
      </c>
      <c r="AE58" s="41" t="str">
        <f>IF($B58="igen",Beosztás!AV93,"")</f>
        <v/>
      </c>
      <c r="AF58" s="41" t="str">
        <f>IF($B58="igen",Beosztás!AW93,"")</f>
        <v/>
      </c>
      <c r="AG58" s="42" t="str">
        <f>IF($B58="igen",Beosztás!AX93,"")</f>
        <v/>
      </c>
    </row>
    <row r="59" spans="1:33" ht="15" hidden="1" thickBot="1" x14ac:dyDescent="0.35">
      <c r="A59" s="115">
        <f>Beosztás!A94</f>
        <v>0</v>
      </c>
      <c r="B59" s="82">
        <f>VLOOKUP(A59,Beosztás!A93:N397,13,)</f>
        <v>0</v>
      </c>
      <c r="C59" s="31" t="str">
        <f>IF($B59="igen",Beosztás!T94,"")</f>
        <v/>
      </c>
      <c r="D59" s="4" t="str">
        <f>IF($B59="igen",Beosztás!U94,"")</f>
        <v/>
      </c>
      <c r="E59" s="4" t="str">
        <f>IF($B59="igen",Beosztás!V94,"")</f>
        <v/>
      </c>
      <c r="F59" s="4" t="str">
        <f>IF($B59="igen",Beosztás!W94,"")</f>
        <v/>
      </c>
      <c r="G59" s="4" t="str">
        <f>IF($B59="igen",Beosztás!X94,"")</f>
        <v/>
      </c>
      <c r="H59" s="4" t="str">
        <f>IF($B59="igen",Beosztás!Y94,"")</f>
        <v/>
      </c>
      <c r="I59" s="4" t="str">
        <f>IF($B59="igen",Beosztás!Z94,"")</f>
        <v/>
      </c>
      <c r="J59" s="4" t="str">
        <f>IF($B59="igen",Beosztás!AA94,"")</f>
        <v/>
      </c>
      <c r="K59" s="4" t="str">
        <f>IF($B59="igen",Beosztás!AB94,"")</f>
        <v/>
      </c>
      <c r="L59" s="4" t="str">
        <f>IF($B59="igen",Beosztás!AC94,"")</f>
        <v/>
      </c>
      <c r="M59" s="4" t="str">
        <f>IF($B59="igen",Beosztás!AD94,"")</f>
        <v/>
      </c>
      <c r="N59" s="4" t="str">
        <f>IF($B59="igen",Beosztás!AE94,"")</f>
        <v/>
      </c>
      <c r="O59" s="4" t="str">
        <f>IF($B59="igen",Beosztás!AF94,"")</f>
        <v/>
      </c>
      <c r="P59" s="4" t="str">
        <f>IF($B59="igen",Beosztás!AG94,"")</f>
        <v/>
      </c>
      <c r="Q59" s="4" t="str">
        <f>IF($B59="igen",Beosztás!AH94,"")</f>
        <v/>
      </c>
      <c r="R59" s="4" t="str">
        <f>IF($B59="igen",Beosztás!AI94,"")</f>
        <v/>
      </c>
      <c r="S59" s="4" t="str">
        <f>IF($B59="igen",Beosztás!AJ94,"")</f>
        <v/>
      </c>
      <c r="T59" s="4" t="str">
        <f>IF($B59="igen",Beosztás!AK94,"")</f>
        <v/>
      </c>
      <c r="U59" s="4" t="str">
        <f>IF($B59="igen",Beosztás!AL94,"")</f>
        <v/>
      </c>
      <c r="V59" s="4" t="str">
        <f>IF($B59="igen",Beosztás!AM94,"")</f>
        <v/>
      </c>
      <c r="W59" s="4" t="str">
        <f>IF($B59="igen",Beosztás!AN94,"")</f>
        <v/>
      </c>
      <c r="X59" s="4" t="str">
        <f>IF($B59="igen",Beosztás!AO94,"")</f>
        <v/>
      </c>
      <c r="Y59" s="4" t="str">
        <f>IF($B59="igen",Beosztás!AP94,"")</f>
        <v/>
      </c>
      <c r="Z59" s="4" t="str">
        <f>IF($B59="igen",Beosztás!AQ94,"")</f>
        <v/>
      </c>
      <c r="AA59" s="4" t="str">
        <f>IF($B59="igen",Beosztás!AR94,"")</f>
        <v/>
      </c>
      <c r="AB59" s="4" t="str">
        <f>IF($B59="igen",Beosztás!AS94,"")</f>
        <v/>
      </c>
      <c r="AC59" s="4" t="str">
        <f>IF($B59="igen",Beosztás!AT94,"")</f>
        <v/>
      </c>
      <c r="AD59" s="4" t="str">
        <f>IF($B59="igen",Beosztás!AU94,"")</f>
        <v/>
      </c>
      <c r="AE59" s="4" t="str">
        <f>IF($B59="igen",Beosztás!AV94,"")</f>
        <v/>
      </c>
      <c r="AF59" s="4" t="str">
        <f>IF($B59="igen",Beosztás!AW94,"")</f>
        <v/>
      </c>
      <c r="AG59" s="32" t="str">
        <f>IF($B59="igen",Beosztás!AX94,"")</f>
        <v/>
      </c>
    </row>
    <row r="60" spans="1:33" ht="15" hidden="1" thickBot="1" x14ac:dyDescent="0.35">
      <c r="A60" s="115">
        <f>Beosztás!A95</f>
        <v>0</v>
      </c>
      <c r="B60" s="82">
        <f>VLOOKUP(A60,Beosztás!A94:N398,13,)</f>
        <v>0</v>
      </c>
      <c r="C60" s="31" t="str">
        <f>IF($B60="igen",Beosztás!T95,"")</f>
        <v/>
      </c>
      <c r="D60" s="4" t="str">
        <f>IF($B60="igen",Beosztás!U95,"")</f>
        <v/>
      </c>
      <c r="E60" s="4" t="str">
        <f>IF($B60="igen",Beosztás!V95,"")</f>
        <v/>
      </c>
      <c r="F60" s="4" t="str">
        <f>IF($B60="igen",Beosztás!W95,"")</f>
        <v/>
      </c>
      <c r="G60" s="4" t="str">
        <f>IF($B60="igen",Beosztás!X95,"")</f>
        <v/>
      </c>
      <c r="H60" s="4" t="str">
        <f>IF($B60="igen",Beosztás!Y95,"")</f>
        <v/>
      </c>
      <c r="I60" s="4" t="str">
        <f>IF($B60="igen",Beosztás!Z95,"")</f>
        <v/>
      </c>
      <c r="J60" s="4" t="str">
        <f>IF($B60="igen",Beosztás!AA95,"")</f>
        <v/>
      </c>
      <c r="K60" s="4" t="str">
        <f>IF($B60="igen",Beosztás!AB95,"")</f>
        <v/>
      </c>
      <c r="L60" s="4" t="str">
        <f>IF($B60="igen",Beosztás!AC95,"")</f>
        <v/>
      </c>
      <c r="M60" s="4" t="str">
        <f>IF($B60="igen",Beosztás!AD95,"")</f>
        <v/>
      </c>
      <c r="N60" s="4" t="str">
        <f>IF($B60="igen",Beosztás!AE95,"")</f>
        <v/>
      </c>
      <c r="O60" s="4" t="str">
        <f>IF($B60="igen",Beosztás!AF95,"")</f>
        <v/>
      </c>
      <c r="P60" s="4" t="str">
        <f>IF($B60="igen",Beosztás!AG95,"")</f>
        <v/>
      </c>
      <c r="Q60" s="4" t="str">
        <f>IF($B60="igen",Beosztás!AH95,"")</f>
        <v/>
      </c>
      <c r="R60" s="4" t="str">
        <f>IF($B60="igen",Beosztás!AI95,"")</f>
        <v/>
      </c>
      <c r="S60" s="4" t="str">
        <f>IF($B60="igen",Beosztás!AJ95,"")</f>
        <v/>
      </c>
      <c r="T60" s="4" t="str">
        <f>IF($B60="igen",Beosztás!AK95,"")</f>
        <v/>
      </c>
      <c r="U60" s="4" t="str">
        <f>IF($B60="igen",Beosztás!AL95,"")</f>
        <v/>
      </c>
      <c r="V60" s="4" t="str">
        <f>IF($B60="igen",Beosztás!AM95,"")</f>
        <v/>
      </c>
      <c r="W60" s="4" t="str">
        <f>IF($B60="igen",Beosztás!AN95,"")</f>
        <v/>
      </c>
      <c r="X60" s="4" t="str">
        <f>IF($B60="igen",Beosztás!AO95,"")</f>
        <v/>
      </c>
      <c r="Y60" s="4" t="str">
        <f>IF($B60="igen",Beosztás!AP95,"")</f>
        <v/>
      </c>
      <c r="Z60" s="4" t="str">
        <f>IF($B60="igen",Beosztás!AQ95,"")</f>
        <v/>
      </c>
      <c r="AA60" s="4" t="str">
        <f>IF($B60="igen",Beosztás!AR95,"")</f>
        <v/>
      </c>
      <c r="AB60" s="4" t="str">
        <f>IF($B60="igen",Beosztás!AS95,"")</f>
        <v/>
      </c>
      <c r="AC60" s="4" t="str">
        <f>IF($B60="igen",Beosztás!AT95,"")</f>
        <v/>
      </c>
      <c r="AD60" s="4" t="str">
        <f>IF($B60="igen",Beosztás!AU95,"")</f>
        <v/>
      </c>
      <c r="AE60" s="4" t="str">
        <f>IF($B60="igen",Beosztás!AV95,"")</f>
        <v/>
      </c>
      <c r="AF60" s="4" t="str">
        <f>IF($B60="igen",Beosztás!AW95,"")</f>
        <v/>
      </c>
      <c r="AG60" s="32" t="str">
        <f>IF($B60="igen",Beosztás!AX95,"")</f>
        <v/>
      </c>
    </row>
    <row r="61" spans="1:33" ht="15" hidden="1" thickBot="1" x14ac:dyDescent="0.35">
      <c r="A61" s="115">
        <f>Beosztás!A96</f>
        <v>0</v>
      </c>
      <c r="B61" s="82">
        <f>VLOOKUP(A61,Beosztás!A95:N399,13,)</f>
        <v>0</v>
      </c>
      <c r="C61" s="31" t="str">
        <f>IF($B61="igen",Beosztás!T96,"")</f>
        <v/>
      </c>
      <c r="D61" s="4" t="str">
        <f>IF($B61="igen",Beosztás!U96,"")</f>
        <v/>
      </c>
      <c r="E61" s="4" t="str">
        <f>IF($B61="igen",Beosztás!V96,"")</f>
        <v/>
      </c>
      <c r="F61" s="4" t="str">
        <f>IF($B61="igen",Beosztás!W96,"")</f>
        <v/>
      </c>
      <c r="G61" s="4" t="str">
        <f>IF($B61="igen",Beosztás!X96,"")</f>
        <v/>
      </c>
      <c r="H61" s="4" t="str">
        <f>IF($B61="igen",Beosztás!Y96,"")</f>
        <v/>
      </c>
      <c r="I61" s="4" t="str">
        <f>IF($B61="igen",Beosztás!Z96,"")</f>
        <v/>
      </c>
      <c r="J61" s="4" t="str">
        <f>IF($B61="igen",Beosztás!AA96,"")</f>
        <v/>
      </c>
      <c r="K61" s="4" t="str">
        <f>IF($B61="igen",Beosztás!AB96,"")</f>
        <v/>
      </c>
      <c r="L61" s="4" t="str">
        <f>IF($B61="igen",Beosztás!AC96,"")</f>
        <v/>
      </c>
      <c r="M61" s="4" t="str">
        <f>IF($B61="igen",Beosztás!AD96,"")</f>
        <v/>
      </c>
      <c r="N61" s="4" t="str">
        <f>IF($B61="igen",Beosztás!AE96,"")</f>
        <v/>
      </c>
      <c r="O61" s="4" t="str">
        <f>IF($B61="igen",Beosztás!AF96,"")</f>
        <v/>
      </c>
      <c r="P61" s="4" t="str">
        <f>IF($B61="igen",Beosztás!AG96,"")</f>
        <v/>
      </c>
      <c r="Q61" s="4" t="str">
        <f>IF($B61="igen",Beosztás!AH96,"")</f>
        <v/>
      </c>
      <c r="R61" s="4" t="str">
        <f>IF($B61="igen",Beosztás!AI96,"")</f>
        <v/>
      </c>
      <c r="S61" s="4" t="str">
        <f>IF($B61="igen",Beosztás!AJ96,"")</f>
        <v/>
      </c>
      <c r="T61" s="4" t="str">
        <f>IF($B61="igen",Beosztás!AK96,"")</f>
        <v/>
      </c>
      <c r="U61" s="4" t="str">
        <f>IF($B61="igen",Beosztás!AL96,"")</f>
        <v/>
      </c>
      <c r="V61" s="4" t="str">
        <f>IF($B61="igen",Beosztás!AM96,"")</f>
        <v/>
      </c>
      <c r="W61" s="4" t="str">
        <f>IF($B61="igen",Beosztás!AN96,"")</f>
        <v/>
      </c>
      <c r="X61" s="4" t="str">
        <f>IF($B61="igen",Beosztás!AO96,"")</f>
        <v/>
      </c>
      <c r="Y61" s="4" t="str">
        <f>IF($B61="igen",Beosztás!AP96,"")</f>
        <v/>
      </c>
      <c r="Z61" s="4" t="str">
        <f>IF($B61="igen",Beosztás!AQ96,"")</f>
        <v/>
      </c>
      <c r="AA61" s="4" t="str">
        <f>IF($B61="igen",Beosztás!AR96,"")</f>
        <v/>
      </c>
      <c r="AB61" s="4" t="str">
        <f>IF($B61="igen",Beosztás!AS96,"")</f>
        <v/>
      </c>
      <c r="AC61" s="4" t="str">
        <f>IF($B61="igen",Beosztás!AT96,"")</f>
        <v/>
      </c>
      <c r="AD61" s="4" t="str">
        <f>IF($B61="igen",Beosztás!AU96,"")</f>
        <v/>
      </c>
      <c r="AE61" s="4" t="str">
        <f>IF($B61="igen",Beosztás!AV96,"")</f>
        <v/>
      </c>
      <c r="AF61" s="4" t="str">
        <f>IF($B61="igen",Beosztás!AW96,"")</f>
        <v/>
      </c>
      <c r="AG61" s="32" t="str">
        <f>IF($B61="igen",Beosztás!AX96,"")</f>
        <v/>
      </c>
    </row>
    <row r="62" spans="1:33" ht="15" hidden="1" thickBot="1" x14ac:dyDescent="0.35">
      <c r="A62" s="115">
        <f>Beosztás!A97</f>
        <v>0</v>
      </c>
      <c r="B62" s="82">
        <f>VLOOKUP(A62,Beosztás!A96:N400,13,)</f>
        <v>0</v>
      </c>
      <c r="C62" s="37" t="str">
        <f>IF($B62="igen",Beosztás!T97,"")</f>
        <v/>
      </c>
      <c r="D62" s="38" t="str">
        <f>IF($B62="igen",Beosztás!U97,"")</f>
        <v/>
      </c>
      <c r="E62" s="38" t="str">
        <f>IF($B62="igen",Beosztás!V97,"")</f>
        <v/>
      </c>
      <c r="F62" s="38" t="str">
        <f>IF($B62="igen",Beosztás!W97,"")</f>
        <v/>
      </c>
      <c r="G62" s="38" t="str">
        <f>IF($B62="igen",Beosztás!X97,"")</f>
        <v/>
      </c>
      <c r="H62" s="38" t="str">
        <f>IF($B62="igen",Beosztás!Y97,"")</f>
        <v/>
      </c>
      <c r="I62" s="38" t="str">
        <f>IF($B62="igen",Beosztás!Z97,"")</f>
        <v/>
      </c>
      <c r="J62" s="38" t="str">
        <f>IF($B62="igen",Beosztás!AA97,"")</f>
        <v/>
      </c>
      <c r="K62" s="38" t="str">
        <f>IF($B62="igen",Beosztás!AB97,"")</f>
        <v/>
      </c>
      <c r="L62" s="38" t="str">
        <f>IF($B62="igen",Beosztás!AC97,"")</f>
        <v/>
      </c>
      <c r="M62" s="38" t="str">
        <f>IF($B62="igen",Beosztás!AD97,"")</f>
        <v/>
      </c>
      <c r="N62" s="38" t="str">
        <f>IF($B62="igen",Beosztás!AE97,"")</f>
        <v/>
      </c>
      <c r="O62" s="38" t="str">
        <f>IF($B62="igen",Beosztás!AF97,"")</f>
        <v/>
      </c>
      <c r="P62" s="38" t="str">
        <f>IF($B62="igen",Beosztás!AG97,"")</f>
        <v/>
      </c>
      <c r="Q62" s="38" t="str">
        <f>IF($B62="igen",Beosztás!AH97,"")</f>
        <v/>
      </c>
      <c r="R62" s="38" t="str">
        <f>IF($B62="igen",Beosztás!AI97,"")</f>
        <v/>
      </c>
      <c r="S62" s="38" t="str">
        <f>IF($B62="igen",Beosztás!AJ97,"")</f>
        <v/>
      </c>
      <c r="T62" s="38" t="str">
        <f>IF($B62="igen",Beosztás!AK97,"")</f>
        <v/>
      </c>
      <c r="U62" s="38" t="str">
        <f>IF($B62="igen",Beosztás!AL97,"")</f>
        <v/>
      </c>
      <c r="V62" s="38" t="str">
        <f>IF($B62="igen",Beosztás!AM97,"")</f>
        <v/>
      </c>
      <c r="W62" s="38" t="str">
        <f>IF($B62="igen",Beosztás!AN97,"")</f>
        <v/>
      </c>
      <c r="X62" s="38" t="str">
        <f>IF($B62="igen",Beosztás!AO97,"")</f>
        <v/>
      </c>
      <c r="Y62" s="38" t="str">
        <f>IF($B62="igen",Beosztás!AP97,"")</f>
        <v/>
      </c>
      <c r="Z62" s="38" t="str">
        <f>IF($B62="igen",Beosztás!AQ97,"")</f>
        <v/>
      </c>
      <c r="AA62" s="38" t="str">
        <f>IF($B62="igen",Beosztás!AR97,"")</f>
        <v/>
      </c>
      <c r="AB62" s="38" t="str">
        <f>IF($B62="igen",Beosztás!AS97,"")</f>
        <v/>
      </c>
      <c r="AC62" s="38" t="str">
        <f>IF($B62="igen",Beosztás!AT97,"")</f>
        <v/>
      </c>
      <c r="AD62" s="38" t="str">
        <f>IF($B62="igen",Beosztás!AU97,"")</f>
        <v/>
      </c>
      <c r="AE62" s="38" t="str">
        <f>IF($B62="igen",Beosztás!AV97,"")</f>
        <v/>
      </c>
      <c r="AF62" s="38" t="str">
        <f>IF($B62="igen",Beosztás!AW97,"")</f>
        <v/>
      </c>
      <c r="AG62" s="39" t="str">
        <f>IF($B62="igen",Beosztás!AX97,"")</f>
        <v/>
      </c>
    </row>
    <row r="63" spans="1:33" ht="15" thickBot="1" x14ac:dyDescent="0.35">
      <c r="A63" s="115" t="str">
        <f>Beosztás!A98</f>
        <v>Boros Viktor</v>
      </c>
      <c r="B63" s="82" t="str">
        <f>VLOOKUP(A63,Beosztás!A97:N401,13,)</f>
        <v>igen</v>
      </c>
      <c r="C63" s="466" t="str">
        <f>IF($B63="igen",Beosztás!T98,"")</f>
        <v>P</v>
      </c>
      <c r="D63" s="387" t="str">
        <f>IF($B63="igen",Beosztás!U98,"")</f>
        <v>ÜSZI</v>
      </c>
      <c r="E63" s="4" t="str">
        <f>IF($B63="igen",Beosztás!V98,"")</f>
        <v>ÜSZI</v>
      </c>
      <c r="F63" s="4" t="str">
        <f>IF($B63="igen",Beosztás!W98,"")</f>
        <v>Levélírás</v>
      </c>
      <c r="G63" s="4" t="str">
        <f>IF($B63="igen",Beosztás!X98,"")</f>
        <v>ÜSZI</v>
      </c>
      <c r="H63" s="4" t="str">
        <f>IF($B63="igen",Beosztás!Y98,"")</f>
        <v>ÜSZI</v>
      </c>
      <c r="I63" s="4" t="str">
        <f>IF($B63="igen",Beosztás!Z98,"")</f>
        <v>P</v>
      </c>
      <c r="J63" s="4" t="str">
        <f>IF($B63="igen",Beosztás!AA98,"")</f>
        <v>P</v>
      </c>
      <c r="K63" s="4" t="str">
        <f>IF($B63="igen",Beosztás!AB98,"")</f>
        <v>ÜSZI</v>
      </c>
      <c r="L63" s="387" t="str">
        <f>IF($B63="igen",Beosztás!AC98,"")</f>
        <v>ÜSZI</v>
      </c>
      <c r="M63" s="4" t="str">
        <f>IF($B63="igen",Beosztás!AD98,"")</f>
        <v>ÜSZI</v>
      </c>
      <c r="N63" s="4" t="str">
        <f>IF($B63="igen",Beosztás!AE98,"")</f>
        <v>Levélírás</v>
      </c>
      <c r="O63" s="4" t="str">
        <f>IF($B63="igen",Beosztás!AF98,"")</f>
        <v>ÜSZI</v>
      </c>
      <c r="P63" s="4" t="str">
        <f>IF($B63="igen",Beosztás!AG98,"")</f>
        <v>P</v>
      </c>
      <c r="Q63" s="4" t="str">
        <f>IF($B63="igen",Beosztás!AH98,"")</f>
        <v>P</v>
      </c>
      <c r="R63" s="4" t="str">
        <f>IF($B63="igen",Beosztás!AI98,"")</f>
        <v>ÜSZI</v>
      </c>
      <c r="S63" s="4" t="str">
        <f>IF($B63="igen",Beosztás!AJ98,"")</f>
        <v>ÜSZI</v>
      </c>
      <c r="T63" s="387" t="str">
        <f>IF($B63="igen",Beosztás!AK98,"")</f>
        <v>Levélírás</v>
      </c>
      <c r="U63" s="4" t="str">
        <f>IF($B63="igen",Beosztás!AL98,"")</f>
        <v>SZ</v>
      </c>
      <c r="V63" s="4" t="str">
        <f>IF($B63="igen",Beosztás!AM98,"")</f>
        <v>SZ</v>
      </c>
      <c r="W63" s="4" t="str">
        <f>IF($B63="igen",Beosztás!AN98,"")</f>
        <v>P</v>
      </c>
      <c r="X63" s="4" t="str">
        <f>IF($B63="igen",Beosztás!AO98,"")</f>
        <v>P</v>
      </c>
      <c r="Y63" s="4" t="str">
        <f>IF($B63="igen",Beosztás!AP98,"")</f>
        <v>SZ</v>
      </c>
      <c r="Z63" s="387" t="str">
        <f>IF($B63="igen",Beosztás!AQ98,"")</f>
        <v>Levélírás</v>
      </c>
      <c r="AA63" s="4" t="str">
        <f>IF($B63="igen",Beosztás!AR98,"")</f>
        <v>ÜSZI</v>
      </c>
      <c r="AB63" s="4" t="str">
        <f>IF($B63="igen",Beosztás!AS98,"")</f>
        <v>ÜSZI</v>
      </c>
      <c r="AC63" s="4" t="str">
        <f>IF($B63="igen",Beosztás!AT98,"")</f>
        <v>ÜSZI</v>
      </c>
      <c r="AD63" s="4" t="str">
        <f>IF($B63="igen",Beosztás!AU98,"")</f>
        <v>P</v>
      </c>
      <c r="AE63" s="4" t="str">
        <f>IF($B63="igen",Beosztás!AV98,"")</f>
        <v>P</v>
      </c>
      <c r="AF63" s="4" t="str">
        <f>IF($B63="igen",Beosztás!AW98,"")</f>
        <v>ÜSZI</v>
      </c>
      <c r="AG63" s="4" t="str">
        <f>IF($B63="igen",Beosztás!AX98,"")</f>
        <v>Levélírás</v>
      </c>
    </row>
    <row r="64" spans="1:33" ht="15" thickBot="1" x14ac:dyDescent="0.35">
      <c r="A64" s="115" t="str">
        <f>Beosztás!A99</f>
        <v>Kecskés Erzsébet</v>
      </c>
      <c r="B64" s="82" t="str">
        <f>VLOOKUP(A64,Beosztás!A98:N402,13,)</f>
        <v>igen</v>
      </c>
      <c r="C64" s="466" t="str">
        <f>IF($B64="igen",Beosztás!T99,"")</f>
        <v>P</v>
      </c>
      <c r="D64" s="387" t="str">
        <f>IF($B64="igen",Beosztás!U99,"")</f>
        <v>Levélírás</v>
      </c>
      <c r="E64" s="4" t="str">
        <f>IF($B64="igen",Beosztás!V99,"")</f>
        <v>Levélírás</v>
      </c>
      <c r="F64" s="4" t="str">
        <f>IF($B64="igen",Beosztás!W99,"")</f>
        <v>ÜSZI</v>
      </c>
      <c r="G64" s="4" t="str">
        <f>IF($B64="igen",Beosztás!X99,"")</f>
        <v>ÜSZI</v>
      </c>
      <c r="H64" s="4" t="str">
        <f>IF($B64="igen",Beosztás!Y99,"")</f>
        <v>ÜSZI</v>
      </c>
      <c r="I64" s="4" t="str">
        <f>IF($B64="igen",Beosztás!Z99,"")</f>
        <v>P</v>
      </c>
      <c r="J64" s="4" t="str">
        <f>IF($B64="igen",Beosztás!AA99,"")</f>
        <v>P</v>
      </c>
      <c r="K64" s="4" t="str">
        <f>IF($B64="igen",Beosztás!AB99,"")</f>
        <v>SZ</v>
      </c>
      <c r="L64" s="387" t="str">
        <f>IF($B64="igen",Beosztás!AC99,"")</f>
        <v>SZ</v>
      </c>
      <c r="M64" s="4" t="str">
        <f>IF($B64="igen",Beosztás!AD99,"")</f>
        <v>Levélírás</v>
      </c>
      <c r="N64" s="4" t="str">
        <f>IF($B64="igen",Beosztás!AE99,"")</f>
        <v>ÜSZI</v>
      </c>
      <c r="O64" s="4" t="str">
        <f>IF($B64="igen",Beosztás!AF99,"")</f>
        <v>ÜSZI</v>
      </c>
      <c r="P64" s="4" t="str">
        <f>IF($B64="igen",Beosztás!AG99,"")</f>
        <v>P</v>
      </c>
      <c r="Q64" s="4" t="str">
        <f>IF($B64="igen",Beosztás!AH99,"")</f>
        <v>P</v>
      </c>
      <c r="R64" s="4" t="str">
        <f>IF($B64="igen",Beosztás!AI99,"")</f>
        <v>ÜSZI</v>
      </c>
      <c r="S64" s="4" t="str">
        <f>IF($B64="igen",Beosztás!AJ99,"")</f>
        <v>Levélírás</v>
      </c>
      <c r="T64" s="387" t="str">
        <f>IF($B64="igen",Beosztás!AK99,"")</f>
        <v>ÜSZI</v>
      </c>
      <c r="U64" s="4" t="str">
        <f>IF($B64="igen",Beosztás!AL99,"")</f>
        <v>ÜSZI</v>
      </c>
      <c r="V64" s="4" t="str">
        <f>IF($B64="igen",Beosztás!AM99,"")</f>
        <v>ÜSZI</v>
      </c>
      <c r="W64" s="4" t="str">
        <f>IF($B64="igen",Beosztás!AN99,"")</f>
        <v>P</v>
      </c>
      <c r="X64" s="4" t="str">
        <f>IF($B64="igen",Beosztás!AO99,"")</f>
        <v>P</v>
      </c>
      <c r="Y64" s="4" t="str">
        <f>IF($B64="igen",Beosztás!AP99,"")</f>
        <v>ÜSZI</v>
      </c>
      <c r="Z64" s="387" t="str">
        <f>IF($B64="igen",Beosztás!AQ99,"")</f>
        <v>ÜSZI</v>
      </c>
      <c r="AA64" s="4" t="str">
        <f>IF($B64="igen",Beosztás!AR99,"")</f>
        <v>Levélírás</v>
      </c>
      <c r="AB64" s="4" t="str">
        <f>IF($B64="igen",Beosztás!AS99,"")</f>
        <v>Levélírás</v>
      </c>
      <c r="AC64" s="4" t="str">
        <f>IF($B64="igen",Beosztás!AT99,"")</f>
        <v>ÜSZI</v>
      </c>
      <c r="AD64" s="4" t="str">
        <f>IF($B64="igen",Beosztás!AU99,"")</f>
        <v>P</v>
      </c>
      <c r="AE64" s="4" t="str">
        <f>IF($B64="igen",Beosztás!AV99,"")</f>
        <v>P</v>
      </c>
      <c r="AF64" s="4" t="str">
        <f>IF($B64="igen",Beosztás!AW99,"")</f>
        <v>ÜSZI</v>
      </c>
      <c r="AG64" s="4" t="str">
        <f>IF($B64="igen",Beosztás!AX99,"")</f>
        <v>ÜSZI</v>
      </c>
    </row>
    <row r="65" spans="1:33" ht="15" thickBot="1" x14ac:dyDescent="0.35">
      <c r="A65" s="115" t="str">
        <f>Beosztás!A100</f>
        <v>Oláh Imola</v>
      </c>
      <c r="B65" s="82" t="str">
        <f>VLOOKUP(A65,Beosztás!A99:N403,13,)</f>
        <v>igen</v>
      </c>
      <c r="C65" s="466" t="str">
        <f>IF($B65="igen",Beosztás!T100,"")</f>
        <v>P</v>
      </c>
      <c r="D65" s="387" t="str">
        <f>IF($B65="igen",Beosztás!U100,"")</f>
        <v>ÜSZI</v>
      </c>
      <c r="E65" s="4" t="str">
        <f>IF($B65="igen",Beosztás!V100,"")</f>
        <v>ÜSZI</v>
      </c>
      <c r="F65" s="4" t="str">
        <f>IF($B65="igen",Beosztás!W100,"")</f>
        <v>ÜSZI</v>
      </c>
      <c r="G65" s="4" t="str">
        <f>IF($B65="igen",Beosztás!X100,"")</f>
        <v>SZ</v>
      </c>
      <c r="H65" s="4" t="str">
        <f>IF($B65="igen",Beosztás!Y100,"")</f>
        <v>SZ</v>
      </c>
      <c r="I65" s="4" t="str">
        <f>IF($B65="igen",Beosztás!Z100,"")</f>
        <v>P</v>
      </c>
      <c r="J65" s="4" t="str">
        <f>IF($B65="igen",Beosztás!AA100,"")</f>
        <v>P</v>
      </c>
      <c r="K65" s="4" t="str">
        <f>IF($B65="igen",Beosztás!AB100,"")</f>
        <v>ÜSZI</v>
      </c>
      <c r="L65" s="387" t="str">
        <f>IF($B65="igen",Beosztás!AC100,"")</f>
        <v>ÜSZI</v>
      </c>
      <c r="M65" s="4" t="str">
        <f>IF($B65="igen",Beosztás!AD100,"")</f>
        <v>ÜSZI</v>
      </c>
      <c r="N65" s="4" t="str">
        <f>IF($B65="igen",Beosztás!AE100,"")</f>
        <v>ÜSZI</v>
      </c>
      <c r="O65" s="4" t="str">
        <f>IF($B65="igen",Beosztás!AF100,"")</f>
        <v>Levelezés EM</v>
      </c>
      <c r="P65" s="4" t="str">
        <f>IF($B65="igen",Beosztás!AG100,"")</f>
        <v>P</v>
      </c>
      <c r="Q65" s="4" t="str">
        <f>IF($B65="igen",Beosztás!AH100,"")</f>
        <v>P</v>
      </c>
      <c r="R65" s="4" t="str">
        <f>IF($B65="igen",Beosztás!AI100,"")</f>
        <v>Levelezés EM</v>
      </c>
      <c r="S65" s="4" t="str">
        <f>IF($B65="igen",Beosztás!AJ100,"")</f>
        <v>ÜSZI</v>
      </c>
      <c r="T65" s="387" t="str">
        <f>IF($B65="igen",Beosztás!AK100,"")</f>
        <v>ÜSZI</v>
      </c>
      <c r="U65" s="4" t="str">
        <f>IF($B65="igen",Beosztás!AL100,"")</f>
        <v>ÜSZI</v>
      </c>
      <c r="V65" s="4" t="str">
        <f>IF($B65="igen",Beosztás!AM100,"")</f>
        <v>ÜSZI</v>
      </c>
      <c r="W65" s="4" t="str">
        <f>IF($B65="igen",Beosztás!AN100,"")</f>
        <v>P</v>
      </c>
      <c r="X65" s="4" t="str">
        <f>IF($B65="igen",Beosztás!AO100,"")</f>
        <v>P</v>
      </c>
      <c r="Y65" s="4" t="str">
        <f>IF($B65="igen",Beosztás!AP100,"")</f>
        <v>ÜSZI</v>
      </c>
      <c r="Z65" s="387" t="str">
        <f>IF($B65="igen",Beosztás!AQ100,"")</f>
        <v>ÜSZI</v>
      </c>
      <c r="AA65" s="4" t="str">
        <f>IF($B65="igen",Beosztás!AR100,"")</f>
        <v>ÜSZI</v>
      </c>
      <c r="AB65" s="4" t="str">
        <f>IF($B65="igen",Beosztás!AS100,"")</f>
        <v>ÜSZI</v>
      </c>
      <c r="AC65" s="4" t="str">
        <f>IF($B65="igen",Beosztás!AT100,"")</f>
        <v>Levelezés EM</v>
      </c>
      <c r="AD65" s="4" t="str">
        <f>IF($B65="igen",Beosztás!AU100,"")</f>
        <v>P</v>
      </c>
      <c r="AE65" s="4" t="str">
        <f>IF($B65="igen",Beosztás!AV100,"")</f>
        <v>P</v>
      </c>
      <c r="AF65" s="4" t="str">
        <f>IF($B65="igen",Beosztás!AW100,"")</f>
        <v>Levelezés EM</v>
      </c>
      <c r="AG65" s="4" t="str">
        <f>IF($B65="igen",Beosztás!AX100,"")</f>
        <v>ÜSZI</v>
      </c>
    </row>
    <row r="66" spans="1:33" ht="15" thickBot="1" x14ac:dyDescent="0.35">
      <c r="A66" s="115" t="str">
        <f>Beosztás!A101</f>
        <v>Fitos-Gyurcsó Eszter</v>
      </c>
      <c r="B66" s="82" t="str">
        <f>VLOOKUP(A66,Beosztás!A100:N404,13,)</f>
        <v>igen</v>
      </c>
      <c r="C66" s="466" t="str">
        <f>IF($B66="igen",Beosztás!T101,"")</f>
        <v>P</v>
      </c>
      <c r="D66" s="387" t="str">
        <f>IF($B66="igen",Beosztás!U101,"")</f>
        <v>Jogsegély levelezés</v>
      </c>
      <c r="E66" s="4" t="str">
        <f>IF($B66="igen",Beosztás!V101,"")</f>
        <v>ÜSZI</v>
      </c>
      <c r="F66" s="4" t="str">
        <f>IF($B66="igen",Beosztás!W101,"")</f>
        <v>Jogsegély levelezés</v>
      </c>
      <c r="G66" s="4" t="str">
        <f>IF($B66="igen",Beosztás!X101,"")</f>
        <v>ÜSZI</v>
      </c>
      <c r="H66" s="4" t="str">
        <f>IF($B66="igen",Beosztás!Y101,"")</f>
        <v>ÜSZI</v>
      </c>
      <c r="I66" s="4" t="str">
        <f>IF($B66="igen",Beosztás!Z101,"")</f>
        <v>P</v>
      </c>
      <c r="J66" s="4" t="str">
        <f>IF($B66="igen",Beosztás!AA101,"")</f>
        <v>P</v>
      </c>
      <c r="K66" s="4" t="str">
        <f>IF($B66="igen",Beosztás!AB101,"")</f>
        <v>Jogsegély levelezés</v>
      </c>
      <c r="L66" s="387" t="str">
        <f>IF($B66="igen",Beosztás!AC101,"")</f>
        <v>ÜSZI</v>
      </c>
      <c r="M66" s="4" t="str">
        <f>IF($B66="igen",Beosztás!AD101,"")</f>
        <v>Jogsegély levelezés</v>
      </c>
      <c r="N66" s="4" t="str">
        <f>IF($B66="igen",Beosztás!AE101,"")</f>
        <v>ÜSZI</v>
      </c>
      <c r="O66" s="4" t="str">
        <f>IF($B66="igen",Beosztás!AF101,"")</f>
        <v>ÜSZI</v>
      </c>
      <c r="P66" s="4" t="str">
        <f>IF($B66="igen",Beosztás!AG101,"")</f>
        <v>P</v>
      </c>
      <c r="Q66" s="4" t="str">
        <f>IF($B66="igen",Beosztás!AH101,"")</f>
        <v>P</v>
      </c>
      <c r="R66" s="4" t="str">
        <f>IF($B66="igen",Beosztás!AI101,"")</f>
        <v>Jogsegély levelezés</v>
      </c>
      <c r="S66" s="4" t="str">
        <f>IF($B66="igen",Beosztás!AJ101,"")</f>
        <v>ÜSZI</v>
      </c>
      <c r="T66" s="387" t="str">
        <f>IF($B66="igen",Beosztás!AK101,"")</f>
        <v>Jogsegély levelezés</v>
      </c>
      <c r="U66" s="4" t="str">
        <f>IF($B66="igen",Beosztás!AL101,"")</f>
        <v>ÜSZI</v>
      </c>
      <c r="V66" s="4" t="str">
        <f>IF($B66="igen",Beosztás!AM101,"")</f>
        <v>SZ</v>
      </c>
      <c r="W66" s="4" t="str">
        <f>IF($B66="igen",Beosztás!AN101,"")</f>
        <v>P</v>
      </c>
      <c r="X66" s="4" t="str">
        <f>IF($B66="igen",Beosztás!AO101,"")</f>
        <v>P</v>
      </c>
      <c r="Y66" s="4" t="str">
        <f>IF($B66="igen",Beosztás!AP101,"")</f>
        <v>Jogsegély levelezés</v>
      </c>
      <c r="Z66" s="387" t="str">
        <f>IF($B66="igen",Beosztás!AQ101,"")</f>
        <v>ÜSZI</v>
      </c>
      <c r="AA66" s="4" t="str">
        <f>IF($B66="igen",Beosztás!AR101,"")</f>
        <v>SZ</v>
      </c>
      <c r="AB66" s="4" t="str">
        <f>IF($B66="igen",Beosztás!AS101,"")</f>
        <v>ÜSZI</v>
      </c>
      <c r="AC66" s="4" t="str">
        <f>IF($B66="igen",Beosztás!AT101,"")</f>
        <v>ÜSZI</v>
      </c>
      <c r="AD66" s="4" t="str">
        <f>IF($B66="igen",Beosztás!AU101,"")</f>
        <v>P</v>
      </c>
      <c r="AE66" s="4" t="str">
        <f>IF($B66="igen",Beosztás!AV101,"")</f>
        <v>P</v>
      </c>
      <c r="AF66" s="4" t="str">
        <f>IF($B66="igen",Beosztás!AW101,"")</f>
        <v>Jogsegély levelezés</v>
      </c>
      <c r="AG66" s="4" t="str">
        <f>IF($B66="igen",Beosztás!AX101,"")</f>
        <v>ÜSZI</v>
      </c>
    </row>
    <row r="67" spans="1:33" ht="15" thickBot="1" x14ac:dyDescent="0.35">
      <c r="A67" s="115" t="str">
        <f>Beosztás!A102</f>
        <v>Láposi Dóra</v>
      </c>
      <c r="B67" s="82" t="str">
        <f>VLOOKUP(A67,Beosztás!A101:N405,13,)</f>
        <v>igen</v>
      </c>
      <c r="C67" s="466" t="str">
        <f>IF($B67="igen",Beosztás!T102,"")</f>
        <v>P</v>
      </c>
      <c r="D67" s="387" t="str">
        <f>IF($B67="igen",Beosztás!U102,"")</f>
        <v>ÜSZI</v>
      </c>
      <c r="E67" s="4" t="str">
        <f>IF($B67="igen",Beosztás!V102,"")</f>
        <v>ÜSZI</v>
      </c>
      <c r="F67" s="4" t="str">
        <f>IF($B67="igen",Beosztás!W102,"")</f>
        <v>ÜSZI</v>
      </c>
      <c r="G67" s="4" t="str">
        <f>IF($B67="igen",Beosztás!X102,"")</f>
        <v>ÜSZI</v>
      </c>
      <c r="H67" s="4" t="str">
        <f>IF($B67="igen",Beosztás!Y102,"")</f>
        <v>Levélírás</v>
      </c>
      <c r="I67" s="4" t="str">
        <f>IF($B67="igen",Beosztás!Z102,"")</f>
        <v>P</v>
      </c>
      <c r="J67" s="4" t="str">
        <f>IF($B67="igen",Beosztás!AA102,"")</f>
        <v>P</v>
      </c>
      <c r="K67" s="4" t="str">
        <f>IF($B67="igen",Beosztás!AB102,"")</f>
        <v>ÜSZI</v>
      </c>
      <c r="L67" s="387" t="str">
        <f>IF($B67="igen",Beosztás!AC102,"")</f>
        <v>ÜSZI</v>
      </c>
      <c r="M67" s="4" t="str">
        <f>IF($B67="igen",Beosztás!AD102,"")</f>
        <v>ÜSZI</v>
      </c>
      <c r="N67" s="4" t="str">
        <f>IF($B67="igen",Beosztás!AE102,"")</f>
        <v>ÜSZI</v>
      </c>
      <c r="O67" s="4" t="str">
        <f>IF($B67="igen",Beosztás!AF102,"")</f>
        <v>Levélírás</v>
      </c>
      <c r="P67" s="4" t="str">
        <f>IF($B67="igen",Beosztás!AG102,"")</f>
        <v>P</v>
      </c>
      <c r="Q67" s="4" t="str">
        <f>IF($B67="igen",Beosztás!AH102,"")</f>
        <v>P</v>
      </c>
      <c r="R67" s="4" t="str">
        <f>IF($B67="igen",Beosztás!AI102,"")</f>
        <v>ÜSZI</v>
      </c>
      <c r="S67" s="4" t="str">
        <f>IF($B67="igen",Beosztás!AJ102,"")</f>
        <v>ÜSZI</v>
      </c>
      <c r="T67" s="387" t="str">
        <f>IF($B67="igen",Beosztás!AK102,"")</f>
        <v>ÜSZI</v>
      </c>
      <c r="U67" s="4" t="str">
        <f>IF($B67="igen",Beosztás!AL102,"")</f>
        <v>ÜSZI</v>
      </c>
      <c r="V67" s="4" t="str">
        <f>IF($B67="igen",Beosztás!AM102,"")</f>
        <v>ÜSZI</v>
      </c>
      <c r="W67" s="4" t="str">
        <f>IF($B67="igen",Beosztás!AN102,"")</f>
        <v>P</v>
      </c>
      <c r="X67" s="4" t="str">
        <f>IF($B67="igen",Beosztás!AO102,"")</f>
        <v>P</v>
      </c>
      <c r="Y67" s="4" t="str">
        <f>IF($B67="igen",Beosztás!AP102,"")</f>
        <v>ÜSZI</v>
      </c>
      <c r="Z67" s="387" t="str">
        <f>IF($B67="igen",Beosztás!AQ102,"")</f>
        <v>ÜSZI</v>
      </c>
      <c r="AA67" s="4" t="str">
        <f>IF($B67="igen",Beosztás!AR102,"")</f>
        <v>ÜSZI</v>
      </c>
      <c r="AB67" s="4" t="str">
        <f>IF($B67="igen",Beosztás!AS102,"")</f>
        <v>ÜSZI</v>
      </c>
      <c r="AC67" s="4" t="str">
        <f>IF($B67="igen",Beosztás!AT102,"")</f>
        <v>Levélírás</v>
      </c>
      <c r="AD67" s="4" t="str">
        <f>IF($B67="igen",Beosztás!AU102,"")</f>
        <v>P</v>
      </c>
      <c r="AE67" s="4" t="str">
        <f>IF($B67="igen",Beosztás!AV102,"")</f>
        <v>P</v>
      </c>
      <c r="AF67" s="4" t="str">
        <f>IF($B67="igen",Beosztás!AW102,"")</f>
        <v>ÜSZI</v>
      </c>
      <c r="AG67" s="4" t="str">
        <f>IF($B67="igen",Beosztás!AX102,"")</f>
        <v>ÜSZI</v>
      </c>
    </row>
    <row r="68" spans="1:33" ht="15" hidden="1" thickBot="1" x14ac:dyDescent="0.35">
      <c r="A68" s="115" t="e">
        <f>Beosztás!#REF!</f>
        <v>#REF!</v>
      </c>
      <c r="B68" s="82" t="e">
        <f>VLOOKUP(A68,Beosztás!A102:N406,13,)</f>
        <v>#REF!</v>
      </c>
      <c r="C68" s="4" t="e">
        <f>IF($B68="igen",Beosztás!#REF!,"")</f>
        <v>#REF!</v>
      </c>
      <c r="D68" s="4" t="e">
        <f>IF($B68="igen",Beosztás!#REF!,"")</f>
        <v>#REF!</v>
      </c>
      <c r="E68" s="4" t="e">
        <f>IF($B68="igen",Beosztás!#REF!,"")</f>
        <v>#REF!</v>
      </c>
      <c r="F68" s="4" t="e">
        <f>IF($B68="igen",Beosztás!#REF!,"")</f>
        <v>#REF!</v>
      </c>
      <c r="G68" s="4" t="e">
        <f>IF($B68="igen",Beosztás!#REF!,"")</f>
        <v>#REF!</v>
      </c>
      <c r="H68" s="4" t="e">
        <f>IF($B68="igen",Beosztás!#REF!,"")</f>
        <v>#REF!</v>
      </c>
      <c r="I68" s="4" t="e">
        <f>IF($B68="igen",Beosztás!#REF!,"")</f>
        <v>#REF!</v>
      </c>
      <c r="J68" s="4" t="e">
        <f>IF($B68="igen",Beosztás!#REF!,"")</f>
        <v>#REF!</v>
      </c>
      <c r="K68" s="4" t="e">
        <f>IF($B68="igen",Beosztás!#REF!,"")</f>
        <v>#REF!</v>
      </c>
      <c r="L68" s="4" t="e">
        <f>IF($B68="igen",Beosztás!#REF!,"")</f>
        <v>#REF!</v>
      </c>
      <c r="M68" s="4" t="e">
        <f>IF($B68="igen",Beosztás!#REF!,"")</f>
        <v>#REF!</v>
      </c>
      <c r="N68" s="4" t="e">
        <f>IF($B68="igen",Beosztás!#REF!,"")</f>
        <v>#REF!</v>
      </c>
      <c r="O68" s="4" t="e">
        <f>IF($B68="igen",Beosztás!#REF!,"")</f>
        <v>#REF!</v>
      </c>
      <c r="P68" s="4" t="e">
        <f>IF($B68="igen",Beosztás!#REF!,"")</f>
        <v>#REF!</v>
      </c>
      <c r="Q68" s="4" t="e">
        <f>IF($B68="igen",Beosztás!#REF!,"")</f>
        <v>#REF!</v>
      </c>
      <c r="R68" s="4" t="e">
        <f>IF($B68="igen",Beosztás!#REF!,"")</f>
        <v>#REF!</v>
      </c>
      <c r="S68" s="4" t="e">
        <f>IF($B68="igen",Beosztás!#REF!,"")</f>
        <v>#REF!</v>
      </c>
      <c r="T68" s="4" t="e">
        <f>IF($B68="igen",Beosztás!#REF!,"")</f>
        <v>#REF!</v>
      </c>
      <c r="U68" s="4" t="e">
        <f>IF($B68="igen",Beosztás!#REF!,"")</f>
        <v>#REF!</v>
      </c>
      <c r="V68" s="4" t="e">
        <f>IF($B68="igen",Beosztás!#REF!,"")</f>
        <v>#REF!</v>
      </c>
      <c r="W68" s="4" t="e">
        <f>IF($B68="igen",Beosztás!#REF!,"")</f>
        <v>#REF!</v>
      </c>
      <c r="X68" s="4" t="e">
        <f>IF($B68="igen",Beosztás!#REF!,"")</f>
        <v>#REF!</v>
      </c>
      <c r="Y68" s="4" t="e">
        <f>IF($B68="igen",Beosztás!#REF!,"")</f>
        <v>#REF!</v>
      </c>
      <c r="Z68" s="4" t="e">
        <f>IF($B68="igen",Beosztás!#REF!,"")</f>
        <v>#REF!</v>
      </c>
      <c r="AA68" s="4" t="e">
        <f>IF($B68="igen",Beosztás!#REF!,"")</f>
        <v>#REF!</v>
      </c>
      <c r="AB68" s="4" t="e">
        <f>IF($B68="igen",Beosztás!#REF!,"")</f>
        <v>#REF!</v>
      </c>
      <c r="AC68" s="4" t="e">
        <f>IF($B68="igen",Beosztás!#REF!,"")</f>
        <v>#REF!</v>
      </c>
      <c r="AD68" s="4" t="e">
        <f>IF($B68="igen",Beosztás!#REF!,"")</f>
        <v>#REF!</v>
      </c>
      <c r="AE68" s="4" t="e">
        <f>IF($B68="igen",Beosztás!#REF!,"")</f>
        <v>#REF!</v>
      </c>
      <c r="AF68" s="4" t="e">
        <f>IF($B68="igen",Beosztás!#REF!,"")</f>
        <v>#REF!</v>
      </c>
      <c r="AG68" s="4" t="e">
        <f>IF($B68="igen",Beosztás!#REF!,"")</f>
        <v>#REF!</v>
      </c>
    </row>
    <row r="69" spans="1:33" ht="15" thickBot="1" x14ac:dyDescent="0.35">
      <c r="A69" s="115" t="str">
        <f>Beosztás!A103</f>
        <v>Polgár Rubina</v>
      </c>
      <c r="B69" s="82" t="str">
        <f>VLOOKUP(A69,Beosztás!A103:N407,13,)</f>
        <v>igen</v>
      </c>
      <c r="C69" s="466" t="str">
        <f>IF($B69="igen",Beosztás!T103,"")</f>
        <v>P</v>
      </c>
      <c r="D69" s="387" t="str">
        <f>IF($B69="igen",Beosztás!U103,"")</f>
        <v>ÜSZI</v>
      </c>
      <c r="E69" s="4" t="str">
        <f>IF($B69="igen",Beosztás!V103,"")</f>
        <v>Levelezés EM</v>
      </c>
      <c r="F69" s="4" t="str">
        <f>IF($B69="igen",Beosztás!W103,"")</f>
        <v>ÜSZI</v>
      </c>
      <c r="G69" s="4" t="str">
        <f>IF($B69="igen",Beosztás!X103,"")</f>
        <v>Levelezés EM</v>
      </c>
      <c r="H69" s="4" t="str">
        <f>IF($B69="igen",Beosztás!Y103,"")</f>
        <v>ÜSZI</v>
      </c>
      <c r="I69" s="4" t="str">
        <f>IF($B69="igen",Beosztás!Z103,"")</f>
        <v>P</v>
      </c>
      <c r="J69" s="4" t="str">
        <f>IF($B69="igen",Beosztás!AA103,"")</f>
        <v>P</v>
      </c>
      <c r="K69" s="4" t="str">
        <f>IF($B69="igen",Beosztás!AB103,"")</f>
        <v>ÜSZI</v>
      </c>
      <c r="L69" s="387" t="str">
        <f>IF($B69="igen",Beosztás!AC103,"")</f>
        <v>Levelezés EM</v>
      </c>
      <c r="M69" s="4" t="str">
        <f>IF($B69="igen",Beosztás!AD103,"")</f>
        <v>ÜSZI</v>
      </c>
      <c r="N69" s="4" t="str">
        <f>IF($B69="igen",Beosztás!AE103,"")</f>
        <v>Levelezés EM</v>
      </c>
      <c r="O69" s="4" t="str">
        <f>IF($B69="igen",Beosztás!AF103,"")</f>
        <v>ÜSZI</v>
      </c>
      <c r="P69" s="4" t="str">
        <f>IF($B69="igen",Beosztás!AG103,"")</f>
        <v>P</v>
      </c>
      <c r="Q69" s="4" t="str">
        <f>IF($B69="igen",Beosztás!AH103,"")</f>
        <v>P</v>
      </c>
      <c r="R69" s="4" t="str">
        <f>IF($B69="igen",Beosztás!AI103,"")</f>
        <v>ÜSZI</v>
      </c>
      <c r="S69" s="4" t="str">
        <f>IF($B69="igen",Beosztás!AJ103,"")</f>
        <v>Levelezés EM</v>
      </c>
      <c r="T69" s="387" t="str">
        <f>IF($B69="igen",Beosztás!AK103,"")</f>
        <v>ÜSZI</v>
      </c>
      <c r="U69" s="4" t="str">
        <f>IF($B69="igen",Beosztás!AL103,"")</f>
        <v>Levelezés EM</v>
      </c>
      <c r="V69" s="4" t="str">
        <f>IF($B69="igen",Beosztás!AM103,"")</f>
        <v>ÜSZI</v>
      </c>
      <c r="W69" s="4" t="str">
        <f>IF($B69="igen",Beosztás!AN103,"")</f>
        <v>P</v>
      </c>
      <c r="X69" s="4" t="str">
        <f>IF($B69="igen",Beosztás!AO103,"")</f>
        <v>P</v>
      </c>
      <c r="Y69" s="4" t="str">
        <f>IF($B69="igen",Beosztás!AP103,"")</f>
        <v>ÜSZI</v>
      </c>
      <c r="Z69" s="387" t="str">
        <f>IF($B69="igen",Beosztás!AQ103,"")</f>
        <v>Levelezés EM</v>
      </c>
      <c r="AA69" s="4" t="str">
        <f>IF($B69="igen",Beosztás!AR103,"")</f>
        <v>ÜSZI</v>
      </c>
      <c r="AB69" s="4" t="str">
        <f>IF($B69="igen",Beosztás!AS103,"")</f>
        <v>Levelezés EM</v>
      </c>
      <c r="AC69" s="4" t="str">
        <f>IF($B69="igen",Beosztás!AT103,"")</f>
        <v>ÜSZI</v>
      </c>
      <c r="AD69" s="4" t="str">
        <f>IF($B69="igen",Beosztás!AU103,"")</f>
        <v>P</v>
      </c>
      <c r="AE69" s="4" t="str">
        <f>IF($B69="igen",Beosztás!AV103,"")</f>
        <v>P</v>
      </c>
      <c r="AF69" s="4" t="str">
        <f>IF($B69="igen",Beosztás!AW103,"")</f>
        <v>ÜSZI</v>
      </c>
      <c r="AG69" s="4" t="str">
        <f>IF($B69="igen",Beosztás!AX103,"")</f>
        <v>Levelezés EM</v>
      </c>
    </row>
    <row r="70" spans="1:33" ht="15" hidden="1" thickBot="1" x14ac:dyDescent="0.35">
      <c r="A70" s="115" t="str">
        <f>Beosztás!A104</f>
        <v>Bodnárné Pádár Judit</v>
      </c>
      <c r="B70" s="82" t="str">
        <f>VLOOKUP(A70,Beosztás!A103:N408,13,)</f>
        <v>nem</v>
      </c>
      <c r="C70" s="178" t="str">
        <f>IF($B70="igen",Beosztás!T104,"")</f>
        <v/>
      </c>
      <c r="D70" s="78" t="str">
        <f>IF($B70="igen",Beosztás!U104,"")</f>
        <v/>
      </c>
      <c r="E70" s="78" t="str">
        <f>IF($B70="igen",Beosztás!V104,"")</f>
        <v/>
      </c>
      <c r="F70" s="78" t="str">
        <f>IF($B70="igen",Beosztás!W104,"")</f>
        <v/>
      </c>
      <c r="G70" s="78" t="str">
        <f>IF($B70="igen",Beosztás!X104,"")</f>
        <v/>
      </c>
      <c r="H70" s="78" t="str">
        <f>IF($B70="igen",Beosztás!Y104,"")</f>
        <v/>
      </c>
      <c r="I70" s="78" t="str">
        <f>IF($B70="igen",Beosztás!Z104,"")</f>
        <v/>
      </c>
      <c r="J70" s="78" t="str">
        <f>IF($B70="igen",Beosztás!AA104,"")</f>
        <v/>
      </c>
      <c r="K70" s="78" t="str">
        <f>IF($B70="igen",Beosztás!AB104,"")</f>
        <v/>
      </c>
      <c r="L70" s="78" t="str">
        <f>IF($B70="igen",Beosztás!AC104,"")</f>
        <v/>
      </c>
      <c r="M70" s="78" t="str">
        <f>IF($B70="igen",Beosztás!AD104,"")</f>
        <v/>
      </c>
      <c r="N70" s="78" t="str">
        <f>IF($B70="igen",Beosztás!AE104,"")</f>
        <v/>
      </c>
      <c r="O70" s="78" t="str">
        <f>IF($B70="igen",Beosztás!AF104,"")</f>
        <v/>
      </c>
      <c r="P70" s="78" t="str">
        <f>IF($B70="igen",Beosztás!AG104,"")</f>
        <v/>
      </c>
      <c r="Q70" s="78" t="str">
        <f>IF($B70="igen",Beosztás!AH104,"")</f>
        <v/>
      </c>
      <c r="R70" s="78" t="str">
        <f>IF($B70="igen",Beosztás!AI104,"")</f>
        <v/>
      </c>
      <c r="S70" s="78" t="str">
        <f>IF($B70="igen",Beosztás!AJ104,"")</f>
        <v/>
      </c>
      <c r="T70" s="78" t="str">
        <f>IF($B70="igen",Beosztás!AK104,"")</f>
        <v/>
      </c>
      <c r="U70" s="78" t="str">
        <f>IF($B70="igen",Beosztás!AL104,"")</f>
        <v/>
      </c>
      <c r="V70" s="78" t="str">
        <f>IF($B70="igen",Beosztás!AM104,"")</f>
        <v/>
      </c>
      <c r="W70" s="78" t="str">
        <f>IF($B70="igen",Beosztás!AN104,"")</f>
        <v/>
      </c>
      <c r="X70" s="78" t="str">
        <f>IF($B70="igen",Beosztás!AO104,"")</f>
        <v/>
      </c>
      <c r="Y70" s="78" t="str">
        <f>IF($B70="igen",Beosztás!AP104,"")</f>
        <v/>
      </c>
      <c r="Z70" s="78" t="str">
        <f>IF($B70="igen",Beosztás!AQ104,"")</f>
        <v/>
      </c>
      <c r="AA70" s="78" t="str">
        <f>IF($B70="igen",Beosztás!AR104,"")</f>
        <v/>
      </c>
      <c r="AB70" s="78" t="str">
        <f>IF($B70="igen",Beosztás!AS104,"")</f>
        <v/>
      </c>
      <c r="AC70" s="78" t="str">
        <f>IF($B70="igen",Beosztás!AT104,"")</f>
        <v/>
      </c>
      <c r="AD70" s="78" t="str">
        <f>IF($B70="igen",Beosztás!AU104,"")</f>
        <v/>
      </c>
      <c r="AE70" s="78" t="str">
        <f>IF($B70="igen",Beosztás!AV104,"")</f>
        <v/>
      </c>
      <c r="AF70" s="78" t="str">
        <f>IF($B70="igen",Beosztás!AW104,"")</f>
        <v/>
      </c>
      <c r="AG70" s="55" t="str">
        <f>IF($B70="igen",Beosztás!AX104,"")</f>
        <v/>
      </c>
    </row>
    <row r="71" spans="1:33" ht="15" hidden="1" thickBot="1" x14ac:dyDescent="0.35">
      <c r="A71" s="115" t="str">
        <f>Beosztás!A105</f>
        <v>Emődi Anett</v>
      </c>
      <c r="B71" s="82" t="str">
        <f>VLOOKUP(A71,Beosztás!A104:N409,13,)</f>
        <v>nem</v>
      </c>
      <c r="C71" s="37" t="str">
        <f>IF($B71="igen",Beosztás!T105,"")</f>
        <v/>
      </c>
      <c r="D71" s="38" t="str">
        <f>IF($B71="igen",Beosztás!U105,"")</f>
        <v/>
      </c>
      <c r="E71" s="38" t="str">
        <f>IF($B71="igen",Beosztás!V105,"")</f>
        <v/>
      </c>
      <c r="F71" s="38" t="str">
        <f>IF($B71="igen",Beosztás!W105,"")</f>
        <v/>
      </c>
      <c r="G71" s="38" t="str">
        <f>IF($B71="igen",Beosztás!X105,"")</f>
        <v/>
      </c>
      <c r="H71" s="38" t="str">
        <f>IF($B71="igen",Beosztás!Y105,"")</f>
        <v/>
      </c>
      <c r="I71" s="38" t="str">
        <f>IF($B71="igen",Beosztás!Z105,"")</f>
        <v/>
      </c>
      <c r="J71" s="38" t="str">
        <f>IF($B71="igen",Beosztás!AA105,"")</f>
        <v/>
      </c>
      <c r="K71" s="38" t="str">
        <f>IF($B71="igen",Beosztás!AB105,"")</f>
        <v/>
      </c>
      <c r="L71" s="38" t="str">
        <f>IF($B71="igen",Beosztás!AC105,"")</f>
        <v/>
      </c>
      <c r="M71" s="38" t="str">
        <f>IF($B71="igen",Beosztás!AD105,"")</f>
        <v/>
      </c>
      <c r="N71" s="38" t="str">
        <f>IF($B71="igen",Beosztás!AE105,"")</f>
        <v/>
      </c>
      <c r="O71" s="38" t="str">
        <f>IF($B71="igen",Beosztás!AF105,"")</f>
        <v/>
      </c>
      <c r="P71" s="38" t="str">
        <f>IF($B71="igen",Beosztás!AG105,"")</f>
        <v/>
      </c>
      <c r="Q71" s="38" t="str">
        <f>IF($B71="igen",Beosztás!AH105,"")</f>
        <v/>
      </c>
      <c r="R71" s="38" t="str">
        <f>IF($B71="igen",Beosztás!AI105,"")</f>
        <v/>
      </c>
      <c r="S71" s="38" t="str">
        <f>IF($B71="igen",Beosztás!AJ105,"")</f>
        <v/>
      </c>
      <c r="T71" s="38" t="str">
        <f>IF($B71="igen",Beosztás!AK105,"")</f>
        <v/>
      </c>
      <c r="U71" s="38" t="str">
        <f>IF($B71="igen",Beosztás!AL105,"")</f>
        <v/>
      </c>
      <c r="V71" s="38" t="str">
        <f>IF($B71="igen",Beosztás!AM105,"")</f>
        <v/>
      </c>
      <c r="W71" s="38" t="str">
        <f>IF($B71="igen",Beosztás!AN105,"")</f>
        <v/>
      </c>
      <c r="X71" s="38" t="str">
        <f>IF($B71="igen",Beosztás!AO105,"")</f>
        <v/>
      </c>
      <c r="Y71" s="38" t="str">
        <f>IF($B71="igen",Beosztás!AP105,"")</f>
        <v/>
      </c>
      <c r="Z71" s="38" t="str">
        <f>IF($B71="igen",Beosztás!AQ105,"")</f>
        <v/>
      </c>
      <c r="AA71" s="38" t="str">
        <f>IF($B71="igen",Beosztás!AR105,"")</f>
        <v/>
      </c>
      <c r="AB71" s="38" t="str">
        <f>IF($B71="igen",Beosztás!AS105,"")</f>
        <v/>
      </c>
      <c r="AC71" s="38" t="str">
        <f>IF($B71="igen",Beosztás!AT105,"")</f>
        <v/>
      </c>
      <c r="AD71" s="38" t="str">
        <f>IF($B71="igen",Beosztás!AU105,"")</f>
        <v/>
      </c>
      <c r="AE71" s="38" t="str">
        <f>IF($B71="igen",Beosztás!AV105,"")</f>
        <v/>
      </c>
      <c r="AF71" s="38" t="str">
        <f>IF($B71="igen",Beosztás!AW105,"")</f>
        <v/>
      </c>
      <c r="AG71" s="39" t="str">
        <f>IF($B71="igen",Beosztás!AX105,"")</f>
        <v/>
      </c>
    </row>
    <row r="72" spans="1:33" ht="15" thickBot="1" x14ac:dyDescent="0.35">
      <c r="A72" s="115" t="str">
        <f>Beosztás!A106</f>
        <v>Gaja Dorottya</v>
      </c>
      <c r="B72" s="82" t="str">
        <f>VLOOKUP(A72,Beosztás!A105:N410,13,)</f>
        <v>igen</v>
      </c>
      <c r="C72" s="466" t="str">
        <f>IF($B72="igen",Beosztás!T106,"")</f>
        <v>P</v>
      </c>
      <c r="D72" s="387" t="str">
        <f>IF($B72="igen",Beosztás!U106,"")</f>
        <v>ÜSZI</v>
      </c>
      <c r="E72" s="4" t="str">
        <f>IF($B72="igen",Beosztás!V106,"")</f>
        <v>ÜSZI</v>
      </c>
      <c r="F72" s="4" t="str">
        <f>IF($B72="igen",Beosztás!W106,"")</f>
        <v>Levélírás</v>
      </c>
      <c r="G72" s="4" t="str">
        <f>IF($B72="igen",Beosztás!X106,"")</f>
        <v>ÜSZI</v>
      </c>
      <c r="H72" s="4" t="str">
        <f>IF($B72="igen",Beosztás!Y106,"")</f>
        <v>Iktatás</v>
      </c>
      <c r="I72" s="4" t="str">
        <f>IF($B72="igen",Beosztás!Z106,"")</f>
        <v>P</v>
      </c>
      <c r="J72" s="4" t="str">
        <f>IF($B72="igen",Beosztás!AA106,"")</f>
        <v>P</v>
      </c>
      <c r="K72" s="4" t="str">
        <f>IF($B72="igen",Beosztás!AB106,"")</f>
        <v>ÜSZI</v>
      </c>
      <c r="L72" s="387" t="str">
        <f>IF($B72="igen",Beosztás!AC106,"")</f>
        <v>ÜSZI</v>
      </c>
      <c r="M72" s="4" t="str">
        <f>IF($B72="igen",Beosztás!AD106,"")</f>
        <v>Levélírás</v>
      </c>
      <c r="N72" s="4" t="str">
        <f>IF($B72="igen",Beosztás!AE106,"")</f>
        <v>ÜSZI</v>
      </c>
      <c r="O72" s="4" t="str">
        <f>IF($B72="igen",Beosztás!AF106,"")</f>
        <v>Iktatás</v>
      </c>
      <c r="P72" s="4" t="str">
        <f>IF($B72="igen",Beosztás!AG106,"")</f>
        <v>P</v>
      </c>
      <c r="Q72" s="4" t="str">
        <f>IF($B72="igen",Beosztás!AH106,"")</f>
        <v>P</v>
      </c>
      <c r="R72" s="4" t="str">
        <f>IF($B72="igen",Beosztás!AI106,"")</f>
        <v>ÜSZI</v>
      </c>
      <c r="S72" s="4" t="str">
        <f>IF($B72="igen",Beosztás!AJ106,"")</f>
        <v>ÜSZI</v>
      </c>
      <c r="T72" s="387" t="str">
        <f>IF($B72="igen",Beosztás!AK106,"")</f>
        <v>Levélírás</v>
      </c>
      <c r="U72" s="4" t="str">
        <f>IF($B72="igen",Beosztás!AL106,"")</f>
        <v>ÜSZI</v>
      </c>
      <c r="V72" s="4" t="str">
        <f>IF($B72="igen",Beosztás!AM106,"")</f>
        <v>Iktatás</v>
      </c>
      <c r="W72" s="4" t="str">
        <f>IF($B72="igen",Beosztás!AN106,"")</f>
        <v>P</v>
      </c>
      <c r="X72" s="4" t="str">
        <f>IF($B72="igen",Beosztás!AO106,"")</f>
        <v>P</v>
      </c>
      <c r="Y72" s="4" t="str">
        <f>IF($B72="igen",Beosztás!AP106,"")</f>
        <v>ÜSZI</v>
      </c>
      <c r="Z72" s="387" t="str">
        <f>IF($B72="igen",Beosztás!AQ106,"")</f>
        <v>ÜSZI</v>
      </c>
      <c r="AA72" s="4" t="str">
        <f>IF($B72="igen",Beosztás!AR106,"")</f>
        <v>Levélírás</v>
      </c>
      <c r="AB72" s="4" t="str">
        <f>IF($B72="igen",Beosztás!AS106,"")</f>
        <v>ÜSZI</v>
      </c>
      <c r="AC72" s="4" t="str">
        <f>IF($B72="igen",Beosztás!AT106,"")</f>
        <v>Iktatás</v>
      </c>
      <c r="AD72" s="4" t="str">
        <f>IF($B72="igen",Beosztás!AU106,"")</f>
        <v>P</v>
      </c>
      <c r="AE72" s="4" t="str">
        <f>IF($B72="igen",Beosztás!AV106,"")</f>
        <v>P</v>
      </c>
      <c r="AF72" s="4" t="str">
        <f>IF($B72="igen",Beosztás!AW106,"")</f>
        <v>ÜSZI</v>
      </c>
      <c r="AG72" s="4" t="str">
        <f>IF($B72="igen",Beosztás!AX106,"")</f>
        <v>Levélírás</v>
      </c>
    </row>
    <row r="73" spans="1:33" ht="15" thickBot="1" x14ac:dyDescent="0.35">
      <c r="A73" s="115" t="str">
        <f>Beosztás!A107</f>
        <v>Szabó-Zsódi Ibolya</v>
      </c>
      <c r="B73" s="82" t="str">
        <f>VLOOKUP(A73,Beosztás!A106:N411,13,)</f>
        <v>igen</v>
      </c>
      <c r="C73" s="466" t="str">
        <f>IF($B73="igen",Beosztás!T107,"")</f>
        <v>P</v>
      </c>
      <c r="D73" s="387" t="str">
        <f>IF($B73="igen",Beosztás!U107,"")</f>
        <v>Levelezés EM</v>
      </c>
      <c r="E73" s="4" t="str">
        <f>IF($B73="igen",Beosztás!V107,"")</f>
        <v>Levelezés EM</v>
      </c>
      <c r="F73" s="4" t="str">
        <f>IF($B73="igen",Beosztás!W107,"")</f>
        <v>ÜSZI</v>
      </c>
      <c r="G73" s="4" t="str">
        <f>IF($B73="igen",Beosztás!X107,"")</f>
        <v>ÜSZI</v>
      </c>
      <c r="H73" s="4" t="str">
        <f>IF($B73="igen",Beosztás!Y107,"")</f>
        <v>ÜSZI</v>
      </c>
      <c r="I73" s="4" t="str">
        <f>IF($B73="igen",Beosztás!Z107,"")</f>
        <v>P</v>
      </c>
      <c r="J73" s="4" t="str">
        <f>IF($B73="igen",Beosztás!AA107,"")</f>
        <v>P</v>
      </c>
      <c r="K73" s="4" t="str">
        <f>IF($B73="igen",Beosztás!AB107,"")</f>
        <v>Levelezés EM</v>
      </c>
      <c r="L73" s="387" t="str">
        <f>IF($B73="igen",Beosztás!AC107,"")</f>
        <v>Levelezés EM</v>
      </c>
      <c r="M73" s="4" t="str">
        <f>IF($B73="igen",Beosztás!AD107,"")</f>
        <v>ÜSZI</v>
      </c>
      <c r="N73" s="4" t="str">
        <f>IF($B73="igen",Beosztás!AE107,"")</f>
        <v>ÜSZI</v>
      </c>
      <c r="O73" s="4" t="str">
        <f>IF($B73="igen",Beosztás!AF107,"")</f>
        <v>ÜSZI</v>
      </c>
      <c r="P73" s="4" t="str">
        <f>IF($B73="igen",Beosztás!AG107,"")</f>
        <v>P</v>
      </c>
      <c r="Q73" s="4" t="str">
        <f>IF($B73="igen",Beosztás!AH107,"")</f>
        <v>P</v>
      </c>
      <c r="R73" s="4" t="str">
        <f>IF($B73="igen",Beosztás!AI107,"")</f>
        <v>Levelezés EM</v>
      </c>
      <c r="S73" s="4" t="str">
        <f>IF($B73="igen",Beosztás!AJ107,"")</f>
        <v>Levelezés EM</v>
      </c>
      <c r="T73" s="387" t="str">
        <f>IF($B73="igen",Beosztás!AK107,"")</f>
        <v>ÜSZI</v>
      </c>
      <c r="U73" s="4" t="str">
        <f>IF($B73="igen",Beosztás!AL107,"")</f>
        <v>ÜSZI</v>
      </c>
      <c r="V73" s="4" t="str">
        <f>IF($B73="igen",Beosztás!AM107,"")</f>
        <v>ÜSZI</v>
      </c>
      <c r="W73" s="4" t="str">
        <f>IF($B73="igen",Beosztás!AN107,"")</f>
        <v>P</v>
      </c>
      <c r="X73" s="4" t="str">
        <f>IF($B73="igen",Beosztás!AO107,"")</f>
        <v>P</v>
      </c>
      <c r="Y73" s="4" t="str">
        <f>IF($B73="igen",Beosztás!AP107,"")</f>
        <v>Levelezés EM</v>
      </c>
      <c r="Z73" s="387" t="str">
        <f>IF($B73="igen",Beosztás!AQ107,"")</f>
        <v>Levelezés EM</v>
      </c>
      <c r="AA73" s="4" t="str">
        <f>IF($B73="igen",Beosztás!AR107,"")</f>
        <v>ÜSZI</v>
      </c>
      <c r="AB73" s="4" t="str">
        <f>IF($B73="igen",Beosztás!AS107,"")</f>
        <v>ÜSZI</v>
      </c>
      <c r="AC73" s="4" t="str">
        <f>IF($B73="igen",Beosztás!AT107,"")</f>
        <v>ÜSZI</v>
      </c>
      <c r="AD73" s="4" t="str">
        <f>IF($B73="igen",Beosztás!AU107,"")</f>
        <v>P</v>
      </c>
      <c r="AE73" s="4" t="str">
        <f>IF($B73="igen",Beosztás!AV107,"")</f>
        <v>P</v>
      </c>
      <c r="AF73" s="4" t="str">
        <f>IF($B73="igen",Beosztás!AW107,"")</f>
        <v>Levelezés EM</v>
      </c>
      <c r="AG73" s="4" t="str">
        <f>IF($B73="igen",Beosztás!AX107,"")</f>
        <v>ÜSZI</v>
      </c>
    </row>
    <row r="74" spans="1:33" ht="15" hidden="1" thickBot="1" x14ac:dyDescent="0.35">
      <c r="A74" s="115" t="str">
        <f>Beosztás!A108</f>
        <v>Bércesi Richárd Tamásné</v>
      </c>
      <c r="B74" s="82">
        <f>VLOOKUP(A74,Beosztás!A107:N412,13,)</f>
        <v>0</v>
      </c>
      <c r="C74" s="178" t="str">
        <f>IF($B74="igen",Beosztás!T108,"")</f>
        <v/>
      </c>
      <c r="D74" s="78" t="str">
        <f>IF($B74="igen",Beosztás!U108,"")</f>
        <v/>
      </c>
      <c r="E74" s="78" t="str">
        <f>IF($B74="igen",Beosztás!V108,"")</f>
        <v/>
      </c>
      <c r="F74" s="78" t="str">
        <f>IF($B74="igen",Beosztás!W108,"")</f>
        <v/>
      </c>
      <c r="G74" s="78" t="str">
        <f>IF($B74="igen",Beosztás!X108,"")</f>
        <v/>
      </c>
      <c r="H74" s="78" t="str">
        <f>IF($B74="igen",Beosztás!Y108,"")</f>
        <v/>
      </c>
      <c r="I74" s="78" t="str">
        <f>IF($B74="igen",Beosztás!Z108,"")</f>
        <v/>
      </c>
      <c r="J74" s="78" t="str">
        <f>IF($B74="igen",Beosztás!AA108,"")</f>
        <v/>
      </c>
      <c r="K74" s="78" t="str">
        <f>IF($B74="igen",Beosztás!AB108,"")</f>
        <v/>
      </c>
      <c r="L74" s="78" t="str">
        <f>IF($B74="igen",Beosztás!AC108,"")</f>
        <v/>
      </c>
      <c r="M74" s="78" t="str">
        <f>IF($B74="igen",Beosztás!AD108,"")</f>
        <v/>
      </c>
      <c r="N74" s="78" t="str">
        <f>IF($B74="igen",Beosztás!AE108,"")</f>
        <v/>
      </c>
      <c r="O74" s="78" t="str">
        <f>IF($B74="igen",Beosztás!AF108,"")</f>
        <v/>
      </c>
      <c r="P74" s="78" t="str">
        <f>IF($B74="igen",Beosztás!AG108,"")</f>
        <v/>
      </c>
      <c r="Q74" s="78" t="str">
        <f>IF($B74="igen",Beosztás!AH108,"")</f>
        <v/>
      </c>
      <c r="R74" s="78" t="str">
        <f>IF($B74="igen",Beosztás!AI108,"")</f>
        <v/>
      </c>
      <c r="S74" s="78" t="str">
        <f>IF($B74="igen",Beosztás!AJ108,"")</f>
        <v/>
      </c>
      <c r="T74" s="78" t="str">
        <f>IF($B74="igen",Beosztás!AK108,"")</f>
        <v/>
      </c>
      <c r="U74" s="78" t="str">
        <f>IF($B74="igen",Beosztás!AL108,"")</f>
        <v/>
      </c>
      <c r="V74" s="78" t="str">
        <f>IF($B74="igen",Beosztás!AM108,"")</f>
        <v/>
      </c>
      <c r="W74" s="78" t="str">
        <f>IF($B74="igen",Beosztás!AN108,"")</f>
        <v/>
      </c>
      <c r="X74" s="78" t="str">
        <f>IF($B74="igen",Beosztás!AO108,"")</f>
        <v/>
      </c>
      <c r="Y74" s="78" t="str">
        <f>IF($B74="igen",Beosztás!AP108,"")</f>
        <v/>
      </c>
      <c r="Z74" s="78" t="str">
        <f>IF($B74="igen",Beosztás!AQ108,"")</f>
        <v/>
      </c>
      <c r="AA74" s="78" t="str">
        <f>IF($B74="igen",Beosztás!AR108,"")</f>
        <v/>
      </c>
      <c r="AB74" s="78" t="str">
        <f>IF($B74="igen",Beosztás!AS108,"")</f>
        <v/>
      </c>
      <c r="AC74" s="78" t="str">
        <f>IF($B74="igen",Beosztás!AT108,"")</f>
        <v/>
      </c>
      <c r="AD74" s="78" t="str">
        <f>IF($B74="igen",Beosztás!AU108,"")</f>
        <v/>
      </c>
      <c r="AE74" s="78" t="str">
        <f>IF($B74="igen",Beosztás!AV108,"")</f>
        <v/>
      </c>
      <c r="AF74" s="78" t="str">
        <f>IF($B74="igen",Beosztás!AW108,"")</f>
        <v/>
      </c>
      <c r="AG74" s="55" t="str">
        <f>IF($B74="igen",Beosztás!AX108,"")</f>
        <v/>
      </c>
    </row>
    <row r="75" spans="1:33" ht="15" hidden="1" thickBot="1" x14ac:dyDescent="0.35">
      <c r="A75" s="115" t="str">
        <f>Beosztás!A109</f>
        <v>Rémiásné Szabó Ágnes</v>
      </c>
      <c r="B75" s="82">
        <f>VLOOKUP(A75,Beosztás!A108:N413,13,)</f>
        <v>0</v>
      </c>
      <c r="C75" s="31" t="str">
        <f>IF($B75="igen",Beosztás!T109,"")</f>
        <v/>
      </c>
      <c r="D75" s="4" t="str">
        <f>IF($B75="igen",Beosztás!U109,"")</f>
        <v/>
      </c>
      <c r="E75" s="4" t="str">
        <f>IF($B75="igen",Beosztás!V109,"")</f>
        <v/>
      </c>
      <c r="F75" s="4" t="str">
        <f>IF($B75="igen",Beosztás!W109,"")</f>
        <v/>
      </c>
      <c r="G75" s="4" t="str">
        <f>IF($B75="igen",Beosztás!X109,"")</f>
        <v/>
      </c>
      <c r="H75" s="4" t="str">
        <f>IF($B75="igen",Beosztás!Y109,"")</f>
        <v/>
      </c>
      <c r="I75" s="4" t="str">
        <f>IF($B75="igen",Beosztás!Z109,"")</f>
        <v/>
      </c>
      <c r="J75" s="4" t="str">
        <f>IF($B75="igen",Beosztás!AA109,"")</f>
        <v/>
      </c>
      <c r="K75" s="4" t="str">
        <f>IF($B75="igen",Beosztás!AB109,"")</f>
        <v/>
      </c>
      <c r="L75" s="4" t="str">
        <f>IF($B75="igen",Beosztás!AC109,"")</f>
        <v/>
      </c>
      <c r="M75" s="4" t="str">
        <f>IF($B75="igen",Beosztás!AD109,"")</f>
        <v/>
      </c>
      <c r="N75" s="4" t="str">
        <f>IF($B75="igen",Beosztás!AE109,"")</f>
        <v/>
      </c>
      <c r="O75" s="4" t="str">
        <f>IF($B75="igen",Beosztás!AF109,"")</f>
        <v/>
      </c>
      <c r="P75" s="4" t="str">
        <f>IF($B75="igen",Beosztás!AG109,"")</f>
        <v/>
      </c>
      <c r="Q75" s="4" t="str">
        <f>IF($B75="igen",Beosztás!AH109,"")</f>
        <v/>
      </c>
      <c r="R75" s="4" t="str">
        <f>IF($B75="igen",Beosztás!AI109,"")</f>
        <v/>
      </c>
      <c r="S75" s="4" t="str">
        <f>IF($B75="igen",Beosztás!AJ109,"")</f>
        <v/>
      </c>
      <c r="T75" s="4" t="str">
        <f>IF($B75="igen",Beosztás!AK109,"")</f>
        <v/>
      </c>
      <c r="U75" s="4" t="str">
        <f>IF($B75="igen",Beosztás!AL109,"")</f>
        <v/>
      </c>
      <c r="V75" s="4" t="str">
        <f>IF($B75="igen",Beosztás!AM109,"")</f>
        <v/>
      </c>
      <c r="W75" s="4" t="str">
        <f>IF($B75="igen",Beosztás!AN109,"")</f>
        <v/>
      </c>
      <c r="X75" s="4" t="str">
        <f>IF($B75="igen",Beosztás!AO109,"")</f>
        <v/>
      </c>
      <c r="Y75" s="4" t="str">
        <f>IF($B75="igen",Beosztás!AP109,"")</f>
        <v/>
      </c>
      <c r="Z75" s="4" t="str">
        <f>IF($B75="igen",Beosztás!AQ109,"")</f>
        <v/>
      </c>
      <c r="AA75" s="4" t="str">
        <f>IF($B75="igen",Beosztás!AR109,"")</f>
        <v/>
      </c>
      <c r="AB75" s="4" t="str">
        <f>IF($B75="igen",Beosztás!AS109,"")</f>
        <v/>
      </c>
      <c r="AC75" s="4" t="str">
        <f>IF($B75="igen",Beosztás!AT109,"")</f>
        <v/>
      </c>
      <c r="AD75" s="4" t="str">
        <f>IF($B75="igen",Beosztás!AU109,"")</f>
        <v/>
      </c>
      <c r="AE75" s="4" t="str">
        <f>IF($B75="igen",Beosztás!AV109,"")</f>
        <v/>
      </c>
      <c r="AF75" s="4" t="str">
        <f>IF($B75="igen",Beosztás!AW109,"")</f>
        <v/>
      </c>
      <c r="AG75" s="32" t="str">
        <f>IF($B75="igen",Beosztás!AX109,"")</f>
        <v/>
      </c>
    </row>
    <row r="76" spans="1:33" ht="15" hidden="1" thickBot="1" x14ac:dyDescent="0.35">
      <c r="A76" s="115">
        <f>Beosztás!A110</f>
        <v>0</v>
      </c>
      <c r="B76" s="82">
        <f>VLOOKUP(A76,Beosztás!A109:N414,13,)</f>
        <v>0</v>
      </c>
      <c r="C76" s="40" t="str">
        <f>IF($B76="igen",Beosztás!T110,"")</f>
        <v/>
      </c>
      <c r="D76" s="41" t="str">
        <f>IF($B76="igen",Beosztás!U110,"")</f>
        <v/>
      </c>
      <c r="E76" s="41" t="str">
        <f>IF($B76="igen",Beosztás!V110,"")</f>
        <v/>
      </c>
      <c r="F76" s="41" t="str">
        <f>IF($B76="igen",Beosztás!W110,"")</f>
        <v/>
      </c>
      <c r="G76" s="41" t="str">
        <f>IF($B76="igen",Beosztás!X110,"")</f>
        <v/>
      </c>
      <c r="H76" s="41" t="str">
        <f>IF($B76="igen",Beosztás!Y110,"")</f>
        <v/>
      </c>
      <c r="I76" s="41" t="str">
        <f>IF($B76="igen",Beosztás!Z110,"")</f>
        <v/>
      </c>
      <c r="J76" s="41" t="str">
        <f>IF($B76="igen",Beosztás!AA110,"")</f>
        <v/>
      </c>
      <c r="K76" s="41" t="str">
        <f>IF($B76="igen",Beosztás!AB110,"")</f>
        <v/>
      </c>
      <c r="L76" s="41" t="str">
        <f>IF($B76="igen",Beosztás!AC110,"")</f>
        <v/>
      </c>
      <c r="M76" s="41" t="str">
        <f>IF($B76="igen",Beosztás!AD110,"")</f>
        <v/>
      </c>
      <c r="N76" s="41" t="str">
        <f>IF($B76="igen",Beosztás!AE110,"")</f>
        <v/>
      </c>
      <c r="O76" s="41" t="str">
        <f>IF($B76="igen",Beosztás!AF110,"")</f>
        <v/>
      </c>
      <c r="P76" s="41" t="str">
        <f>IF($B76="igen",Beosztás!AG110,"")</f>
        <v/>
      </c>
      <c r="Q76" s="41" t="str">
        <f>IF($B76="igen",Beosztás!AH110,"")</f>
        <v/>
      </c>
      <c r="R76" s="41" t="str">
        <f>IF($B76="igen",Beosztás!AI110,"")</f>
        <v/>
      </c>
      <c r="S76" s="41" t="str">
        <f>IF($B76="igen",Beosztás!AJ110,"")</f>
        <v/>
      </c>
      <c r="T76" s="41" t="str">
        <f>IF($B76="igen",Beosztás!AK110,"")</f>
        <v/>
      </c>
      <c r="U76" s="41" t="str">
        <f>IF($B76="igen",Beosztás!AL110,"")</f>
        <v/>
      </c>
      <c r="V76" s="41" t="str">
        <f>IF($B76="igen",Beosztás!AM110,"")</f>
        <v/>
      </c>
      <c r="W76" s="41" t="str">
        <f>IF($B76="igen",Beosztás!AN110,"")</f>
        <v/>
      </c>
      <c r="X76" s="41" t="str">
        <f>IF($B76="igen",Beosztás!AO110,"")</f>
        <v/>
      </c>
      <c r="Y76" s="41" t="str">
        <f>IF($B76="igen",Beosztás!AP110,"")</f>
        <v/>
      </c>
      <c r="Z76" s="41" t="str">
        <f>IF($B76="igen",Beosztás!AQ110,"")</f>
        <v/>
      </c>
      <c r="AA76" s="41" t="str">
        <f>IF($B76="igen",Beosztás!AR110,"")</f>
        <v/>
      </c>
      <c r="AB76" s="41" t="str">
        <f>IF($B76="igen",Beosztás!AS110,"")</f>
        <v/>
      </c>
      <c r="AC76" s="41" t="str">
        <f>IF($B76="igen",Beosztás!AT110,"")</f>
        <v/>
      </c>
      <c r="AD76" s="41" t="str">
        <f>IF($B76="igen",Beosztás!AU110,"")</f>
        <v/>
      </c>
      <c r="AE76" s="41" t="str">
        <f>IF($B76="igen",Beosztás!AV110,"")</f>
        <v/>
      </c>
      <c r="AF76" s="41" t="str">
        <f>IF($B76="igen",Beosztás!AW110,"")</f>
        <v/>
      </c>
      <c r="AG76" s="42" t="str">
        <f>IF($B76="igen",Beosztás!AX110,"")</f>
        <v/>
      </c>
    </row>
    <row r="77" spans="1:33" ht="15" hidden="1" thickBot="1" x14ac:dyDescent="0.35">
      <c r="A77" s="115">
        <f>Beosztás!A111</f>
        <v>0</v>
      </c>
      <c r="B77" s="82">
        <f>VLOOKUP(A77,Beosztás!A110:N415,13,)</f>
        <v>0</v>
      </c>
      <c r="C77" s="31" t="str">
        <f>IF($B77="igen",Beosztás!T111,"")</f>
        <v/>
      </c>
      <c r="D77" s="4" t="str">
        <f>IF($B77="igen",Beosztás!U111,"")</f>
        <v/>
      </c>
      <c r="E77" s="4" t="str">
        <f>IF($B77="igen",Beosztás!V111,"")</f>
        <v/>
      </c>
      <c r="F77" s="4" t="str">
        <f>IF($B77="igen",Beosztás!W111,"")</f>
        <v/>
      </c>
      <c r="G77" s="4" t="str">
        <f>IF($B77="igen",Beosztás!X111,"")</f>
        <v/>
      </c>
      <c r="H77" s="4" t="str">
        <f>IF($B77="igen",Beosztás!Y111,"")</f>
        <v/>
      </c>
      <c r="I77" s="4" t="str">
        <f>IF($B77="igen",Beosztás!Z111,"")</f>
        <v/>
      </c>
      <c r="J77" s="4" t="str">
        <f>IF($B77="igen",Beosztás!AA111,"")</f>
        <v/>
      </c>
      <c r="K77" s="4" t="str">
        <f>IF($B77="igen",Beosztás!AB111,"")</f>
        <v/>
      </c>
      <c r="L77" s="4" t="str">
        <f>IF($B77="igen",Beosztás!AC111,"")</f>
        <v/>
      </c>
      <c r="M77" s="4" t="str">
        <f>IF($B77="igen",Beosztás!AD111,"")</f>
        <v/>
      </c>
      <c r="N77" s="4" t="str">
        <f>IF($B77="igen",Beosztás!AE111,"")</f>
        <v/>
      </c>
      <c r="O77" s="4" t="str">
        <f>IF($B77="igen",Beosztás!AF111,"")</f>
        <v/>
      </c>
      <c r="P77" s="4" t="str">
        <f>IF($B77="igen",Beosztás!AG111,"")</f>
        <v/>
      </c>
      <c r="Q77" s="4" t="str">
        <f>IF($B77="igen",Beosztás!AH111,"")</f>
        <v/>
      </c>
      <c r="R77" s="4" t="str">
        <f>IF($B77="igen",Beosztás!AI111,"")</f>
        <v/>
      </c>
      <c r="S77" s="4" t="str">
        <f>IF($B77="igen",Beosztás!AJ111,"")</f>
        <v/>
      </c>
      <c r="T77" s="4" t="str">
        <f>IF($B77="igen",Beosztás!AK111,"")</f>
        <v/>
      </c>
      <c r="U77" s="4" t="str">
        <f>IF($B77="igen",Beosztás!AL111,"")</f>
        <v/>
      </c>
      <c r="V77" s="4" t="str">
        <f>IF($B77="igen",Beosztás!AM111,"")</f>
        <v/>
      </c>
      <c r="W77" s="4" t="str">
        <f>IF($B77="igen",Beosztás!AN111,"")</f>
        <v/>
      </c>
      <c r="X77" s="4" t="str">
        <f>IF($B77="igen",Beosztás!AO111,"")</f>
        <v/>
      </c>
      <c r="Y77" s="4" t="str">
        <f>IF($B77="igen",Beosztás!AP111,"")</f>
        <v/>
      </c>
      <c r="Z77" s="4" t="str">
        <f>IF($B77="igen",Beosztás!AQ111,"")</f>
        <v/>
      </c>
      <c r="AA77" s="4" t="str">
        <f>IF($B77="igen",Beosztás!AR111,"")</f>
        <v/>
      </c>
      <c r="AB77" s="4" t="str">
        <f>IF($B77="igen",Beosztás!AS111,"")</f>
        <v/>
      </c>
      <c r="AC77" s="4" t="str">
        <f>IF($B77="igen",Beosztás!AT111,"")</f>
        <v/>
      </c>
      <c r="AD77" s="4" t="str">
        <f>IF($B77="igen",Beosztás!AU111,"")</f>
        <v/>
      </c>
      <c r="AE77" s="4" t="str">
        <f>IF($B77="igen",Beosztás!AV111,"")</f>
        <v/>
      </c>
      <c r="AF77" s="4" t="str">
        <f>IF($B77="igen",Beosztás!AW111,"")</f>
        <v/>
      </c>
      <c r="AG77" s="32" t="str">
        <f>IF($B77="igen",Beosztás!AX111,"")</f>
        <v/>
      </c>
    </row>
    <row r="78" spans="1:33" ht="15" hidden="1" thickBot="1" x14ac:dyDescent="0.35">
      <c r="A78" s="115">
        <f>Beosztás!A112</f>
        <v>0</v>
      </c>
      <c r="B78" s="82">
        <f>VLOOKUP(A78,Beosztás!A111:N416,13,)</f>
        <v>0</v>
      </c>
      <c r="C78" s="31" t="str">
        <f>IF($B78="igen",Beosztás!T112,"")</f>
        <v/>
      </c>
      <c r="D78" s="4" t="str">
        <f>IF($B78="igen",Beosztás!U112,"")</f>
        <v/>
      </c>
      <c r="E78" s="4" t="str">
        <f>IF($B78="igen",Beosztás!V112,"")</f>
        <v/>
      </c>
      <c r="F78" s="4" t="str">
        <f>IF($B78="igen",Beosztás!W112,"")</f>
        <v/>
      </c>
      <c r="G78" s="4" t="str">
        <f>IF($B78="igen",Beosztás!X112,"")</f>
        <v/>
      </c>
      <c r="H78" s="4" t="str">
        <f>IF($B78="igen",Beosztás!Y112,"")</f>
        <v/>
      </c>
      <c r="I78" s="4" t="str">
        <f>IF($B78="igen",Beosztás!Z112,"")</f>
        <v/>
      </c>
      <c r="J78" s="4" t="str">
        <f>IF($B78="igen",Beosztás!AA112,"")</f>
        <v/>
      </c>
      <c r="K78" s="4" t="str">
        <f>IF($B78="igen",Beosztás!AB112,"")</f>
        <v/>
      </c>
      <c r="L78" s="4" t="str">
        <f>IF($B78="igen",Beosztás!AC112,"")</f>
        <v/>
      </c>
      <c r="M78" s="4" t="str">
        <f>IF($B78="igen",Beosztás!AD112,"")</f>
        <v/>
      </c>
      <c r="N78" s="4" t="str">
        <f>IF($B78="igen",Beosztás!AE112,"")</f>
        <v/>
      </c>
      <c r="O78" s="4" t="str">
        <f>IF($B78="igen",Beosztás!AF112,"")</f>
        <v/>
      </c>
      <c r="P78" s="4" t="str">
        <f>IF($B78="igen",Beosztás!AG112,"")</f>
        <v/>
      </c>
      <c r="Q78" s="4" t="str">
        <f>IF($B78="igen",Beosztás!AH112,"")</f>
        <v/>
      </c>
      <c r="R78" s="4" t="str">
        <f>IF($B78="igen",Beosztás!AI112,"")</f>
        <v/>
      </c>
      <c r="S78" s="4" t="str">
        <f>IF($B78="igen",Beosztás!AJ112,"")</f>
        <v/>
      </c>
      <c r="T78" s="4" t="str">
        <f>IF($B78="igen",Beosztás!AK112,"")</f>
        <v/>
      </c>
      <c r="U78" s="4" t="str">
        <f>IF($B78="igen",Beosztás!AL112,"")</f>
        <v/>
      </c>
      <c r="V78" s="4" t="str">
        <f>IF($B78="igen",Beosztás!AM112,"")</f>
        <v/>
      </c>
      <c r="W78" s="4" t="str">
        <f>IF($B78="igen",Beosztás!AN112,"")</f>
        <v/>
      </c>
      <c r="X78" s="4" t="str">
        <f>IF($B78="igen",Beosztás!AO112,"")</f>
        <v/>
      </c>
      <c r="Y78" s="4" t="str">
        <f>IF($B78="igen",Beosztás!AP112,"")</f>
        <v/>
      </c>
      <c r="Z78" s="4" t="str">
        <f>IF($B78="igen",Beosztás!AQ112,"")</f>
        <v/>
      </c>
      <c r="AA78" s="4" t="str">
        <f>IF($B78="igen",Beosztás!AR112,"")</f>
        <v/>
      </c>
      <c r="AB78" s="4" t="str">
        <f>IF($B78="igen",Beosztás!AS112,"")</f>
        <v/>
      </c>
      <c r="AC78" s="4" t="str">
        <f>IF($B78="igen",Beosztás!AT112,"")</f>
        <v/>
      </c>
      <c r="AD78" s="4" t="str">
        <f>IF($B78="igen",Beosztás!AU112,"")</f>
        <v/>
      </c>
      <c r="AE78" s="4" t="str">
        <f>IF($B78="igen",Beosztás!AV112,"")</f>
        <v/>
      </c>
      <c r="AF78" s="4" t="str">
        <f>IF($B78="igen",Beosztás!AW112,"")</f>
        <v/>
      </c>
      <c r="AG78" s="32" t="str">
        <f>IF($B78="igen",Beosztás!AX112,"")</f>
        <v/>
      </c>
    </row>
    <row r="79" spans="1:33" ht="15" hidden="1" thickBot="1" x14ac:dyDescent="0.35">
      <c r="A79" s="115">
        <f>Beosztás!A113</f>
        <v>0</v>
      </c>
      <c r="B79" s="82">
        <f>VLOOKUP(A79,Beosztás!A112:N417,13,)</f>
        <v>0</v>
      </c>
      <c r="C79" s="31" t="str">
        <f>IF($B79="igen",Beosztás!T113,"")</f>
        <v/>
      </c>
      <c r="D79" s="4" t="str">
        <f>IF($B79="igen",Beosztás!U113,"")</f>
        <v/>
      </c>
      <c r="E79" s="4" t="str">
        <f>IF($B79="igen",Beosztás!V113,"")</f>
        <v/>
      </c>
      <c r="F79" s="4" t="str">
        <f>IF($B79="igen",Beosztás!W113,"")</f>
        <v/>
      </c>
      <c r="G79" s="4" t="str">
        <f>IF($B79="igen",Beosztás!X113,"")</f>
        <v/>
      </c>
      <c r="H79" s="4" t="str">
        <f>IF($B79="igen",Beosztás!Y113,"")</f>
        <v/>
      </c>
      <c r="I79" s="4" t="str">
        <f>IF($B79="igen",Beosztás!Z113,"")</f>
        <v/>
      </c>
      <c r="J79" s="4" t="str">
        <f>IF($B79="igen",Beosztás!AA113,"")</f>
        <v/>
      </c>
      <c r="K79" s="4" t="str">
        <f>IF($B79="igen",Beosztás!AB113,"")</f>
        <v/>
      </c>
      <c r="L79" s="4" t="str">
        <f>IF($B79="igen",Beosztás!AC113,"")</f>
        <v/>
      </c>
      <c r="M79" s="4" t="str">
        <f>IF($B79="igen",Beosztás!AD113,"")</f>
        <v/>
      </c>
      <c r="N79" s="4" t="str">
        <f>IF($B79="igen",Beosztás!AE113,"")</f>
        <v/>
      </c>
      <c r="O79" s="4" t="str">
        <f>IF($B79="igen",Beosztás!AF113,"")</f>
        <v/>
      </c>
      <c r="P79" s="4" t="str">
        <f>IF($B79="igen",Beosztás!AG113,"")</f>
        <v/>
      </c>
      <c r="Q79" s="4" t="str">
        <f>IF($B79="igen",Beosztás!AH113,"")</f>
        <v/>
      </c>
      <c r="R79" s="4" t="str">
        <f>IF($B79="igen",Beosztás!AI113,"")</f>
        <v/>
      </c>
      <c r="S79" s="4" t="str">
        <f>IF($B79="igen",Beosztás!AJ113,"")</f>
        <v/>
      </c>
      <c r="T79" s="4" t="str">
        <f>IF($B79="igen",Beosztás!AK113,"")</f>
        <v/>
      </c>
      <c r="U79" s="4" t="str">
        <f>IF($B79="igen",Beosztás!AL113,"")</f>
        <v/>
      </c>
      <c r="V79" s="4" t="str">
        <f>IF($B79="igen",Beosztás!AM113,"")</f>
        <v/>
      </c>
      <c r="W79" s="4" t="str">
        <f>IF($B79="igen",Beosztás!AN113,"")</f>
        <v/>
      </c>
      <c r="X79" s="4" t="str">
        <f>IF($B79="igen",Beosztás!AO113,"")</f>
        <v/>
      </c>
      <c r="Y79" s="4" t="str">
        <f>IF($B79="igen",Beosztás!AP113,"")</f>
        <v/>
      </c>
      <c r="Z79" s="4" t="str">
        <f>IF($B79="igen",Beosztás!AQ113,"")</f>
        <v/>
      </c>
      <c r="AA79" s="4" t="str">
        <f>IF($B79="igen",Beosztás!AR113,"")</f>
        <v/>
      </c>
      <c r="AB79" s="4" t="str">
        <f>IF($B79="igen",Beosztás!AS113,"")</f>
        <v/>
      </c>
      <c r="AC79" s="4" t="str">
        <f>IF($B79="igen",Beosztás!AT113,"")</f>
        <v/>
      </c>
      <c r="AD79" s="4" t="str">
        <f>IF($B79="igen",Beosztás!AU113,"")</f>
        <v/>
      </c>
      <c r="AE79" s="4" t="str">
        <f>IF($B79="igen",Beosztás!AV113,"")</f>
        <v/>
      </c>
      <c r="AF79" s="4" t="str">
        <f>IF($B79="igen",Beosztás!AW113,"")</f>
        <v/>
      </c>
      <c r="AG79" s="32" t="str">
        <f>IF($B79="igen",Beosztás!AX113,"")</f>
        <v/>
      </c>
    </row>
    <row r="80" spans="1:33" ht="15" hidden="1" thickBot="1" x14ac:dyDescent="0.35">
      <c r="A80" s="115">
        <f>Beosztás!A114</f>
        <v>0</v>
      </c>
      <c r="B80" s="82">
        <f>VLOOKUP(A80,Beosztás!A113:N418,13,)</f>
        <v>0</v>
      </c>
      <c r="C80" s="31" t="str">
        <f>IF($B80="igen",Beosztás!T114,"")</f>
        <v/>
      </c>
      <c r="D80" s="4" t="str">
        <f>IF($B80="igen",Beosztás!U114,"")</f>
        <v/>
      </c>
      <c r="E80" s="4" t="str">
        <f>IF($B80="igen",Beosztás!V114,"")</f>
        <v/>
      </c>
      <c r="F80" s="4" t="str">
        <f>IF($B80="igen",Beosztás!W114,"")</f>
        <v/>
      </c>
      <c r="G80" s="4" t="str">
        <f>IF($B80="igen",Beosztás!X114,"")</f>
        <v/>
      </c>
      <c r="H80" s="4" t="str">
        <f>IF($B80="igen",Beosztás!Y114,"")</f>
        <v/>
      </c>
      <c r="I80" s="4" t="str">
        <f>IF($B80="igen",Beosztás!Z114,"")</f>
        <v/>
      </c>
      <c r="J80" s="4" t="str">
        <f>IF($B80="igen",Beosztás!AA114,"")</f>
        <v/>
      </c>
      <c r="K80" s="4" t="str">
        <f>IF($B80="igen",Beosztás!AB114,"")</f>
        <v/>
      </c>
      <c r="L80" s="4" t="str">
        <f>IF($B80="igen",Beosztás!AC114,"")</f>
        <v/>
      </c>
      <c r="M80" s="4" t="str">
        <f>IF($B80="igen",Beosztás!AD114,"")</f>
        <v/>
      </c>
      <c r="N80" s="4" t="str">
        <f>IF($B80="igen",Beosztás!AE114,"")</f>
        <v/>
      </c>
      <c r="O80" s="4" t="str">
        <f>IF($B80="igen",Beosztás!AF114,"")</f>
        <v/>
      </c>
      <c r="P80" s="4" t="str">
        <f>IF($B80="igen",Beosztás!AG114,"")</f>
        <v/>
      </c>
      <c r="Q80" s="4" t="str">
        <f>IF($B80="igen",Beosztás!AH114,"")</f>
        <v/>
      </c>
      <c r="R80" s="4" t="str">
        <f>IF($B80="igen",Beosztás!AI114,"")</f>
        <v/>
      </c>
      <c r="S80" s="4" t="str">
        <f>IF($B80="igen",Beosztás!AJ114,"")</f>
        <v/>
      </c>
      <c r="T80" s="4" t="str">
        <f>IF($B80="igen",Beosztás!AK114,"")</f>
        <v/>
      </c>
      <c r="U80" s="4" t="str">
        <f>IF($B80="igen",Beosztás!AL114,"")</f>
        <v/>
      </c>
      <c r="V80" s="4" t="str">
        <f>IF($B80="igen",Beosztás!AM114,"")</f>
        <v/>
      </c>
      <c r="W80" s="4" t="str">
        <f>IF($B80="igen",Beosztás!AN114,"")</f>
        <v/>
      </c>
      <c r="X80" s="4" t="str">
        <f>IF($B80="igen",Beosztás!AO114,"")</f>
        <v/>
      </c>
      <c r="Y80" s="4" t="str">
        <f>IF($B80="igen",Beosztás!AP114,"")</f>
        <v/>
      </c>
      <c r="Z80" s="4" t="str">
        <f>IF($B80="igen",Beosztás!AQ114,"")</f>
        <v/>
      </c>
      <c r="AA80" s="4" t="str">
        <f>IF($B80="igen",Beosztás!AR114,"")</f>
        <v/>
      </c>
      <c r="AB80" s="4" t="str">
        <f>IF($B80="igen",Beosztás!AS114,"")</f>
        <v/>
      </c>
      <c r="AC80" s="4" t="str">
        <f>IF($B80="igen",Beosztás!AT114,"")</f>
        <v/>
      </c>
      <c r="AD80" s="4" t="str">
        <f>IF($B80="igen",Beosztás!AU114,"")</f>
        <v/>
      </c>
      <c r="AE80" s="4" t="str">
        <f>IF($B80="igen",Beosztás!AV114,"")</f>
        <v/>
      </c>
      <c r="AF80" s="4" t="str">
        <f>IF($B80="igen",Beosztás!AW114,"")</f>
        <v/>
      </c>
      <c r="AG80" s="32" t="str">
        <f>IF($B80="igen",Beosztás!AX114,"")</f>
        <v/>
      </c>
    </row>
    <row r="81" spans="1:33" ht="15" hidden="1" thickBot="1" x14ac:dyDescent="0.35">
      <c r="A81" s="115">
        <f>Beosztás!A115</f>
        <v>0</v>
      </c>
      <c r="B81" s="82">
        <f>VLOOKUP(A81,Beosztás!A114:N419,13,)</f>
        <v>0</v>
      </c>
      <c r="C81" s="31" t="str">
        <f>IF($B81="igen",Beosztás!T115,"")</f>
        <v/>
      </c>
      <c r="D81" s="4" t="str">
        <f>IF($B81="igen",Beosztás!U115,"")</f>
        <v/>
      </c>
      <c r="E81" s="4" t="str">
        <f>IF($B81="igen",Beosztás!V115,"")</f>
        <v/>
      </c>
      <c r="F81" s="4" t="str">
        <f>IF($B81="igen",Beosztás!W115,"")</f>
        <v/>
      </c>
      <c r="G81" s="4" t="str">
        <f>IF($B81="igen",Beosztás!X115,"")</f>
        <v/>
      </c>
      <c r="H81" s="4" t="str">
        <f>IF($B81="igen",Beosztás!Y115,"")</f>
        <v/>
      </c>
      <c r="I81" s="4" t="str">
        <f>IF($B81="igen",Beosztás!Z115,"")</f>
        <v/>
      </c>
      <c r="J81" s="4" t="str">
        <f>IF($B81="igen",Beosztás!AA115,"")</f>
        <v/>
      </c>
      <c r="K81" s="4" t="str">
        <f>IF($B81="igen",Beosztás!AB115,"")</f>
        <v/>
      </c>
      <c r="L81" s="4" t="str">
        <f>IF($B81="igen",Beosztás!AC115,"")</f>
        <v/>
      </c>
      <c r="M81" s="4" t="str">
        <f>IF($B81="igen",Beosztás!AD115,"")</f>
        <v/>
      </c>
      <c r="N81" s="4" t="str">
        <f>IF($B81="igen",Beosztás!AE115,"")</f>
        <v/>
      </c>
      <c r="O81" s="4" t="str">
        <f>IF($B81="igen",Beosztás!AF115,"")</f>
        <v/>
      </c>
      <c r="P81" s="4" t="str">
        <f>IF($B81="igen",Beosztás!AG115,"")</f>
        <v/>
      </c>
      <c r="Q81" s="4" t="str">
        <f>IF($B81="igen",Beosztás!AH115,"")</f>
        <v/>
      </c>
      <c r="R81" s="4" t="str">
        <f>IF($B81="igen",Beosztás!AI115,"")</f>
        <v/>
      </c>
      <c r="S81" s="4" t="str">
        <f>IF($B81="igen",Beosztás!AJ115,"")</f>
        <v/>
      </c>
      <c r="T81" s="4" t="str">
        <f>IF($B81="igen",Beosztás!AK115,"")</f>
        <v/>
      </c>
      <c r="U81" s="4" t="str">
        <f>IF($B81="igen",Beosztás!AL115,"")</f>
        <v/>
      </c>
      <c r="V81" s="4" t="str">
        <f>IF($B81="igen",Beosztás!AM115,"")</f>
        <v/>
      </c>
      <c r="W81" s="4" t="str">
        <f>IF($B81="igen",Beosztás!AN115,"")</f>
        <v/>
      </c>
      <c r="X81" s="4" t="str">
        <f>IF($B81="igen",Beosztás!AO115,"")</f>
        <v/>
      </c>
      <c r="Y81" s="4" t="str">
        <f>IF($B81="igen",Beosztás!AP115,"")</f>
        <v/>
      </c>
      <c r="Z81" s="4" t="str">
        <f>IF($B81="igen",Beosztás!AQ115,"")</f>
        <v/>
      </c>
      <c r="AA81" s="4" t="str">
        <f>IF($B81="igen",Beosztás!AR115,"")</f>
        <v/>
      </c>
      <c r="AB81" s="4" t="str">
        <f>IF($B81="igen",Beosztás!AS115,"")</f>
        <v/>
      </c>
      <c r="AC81" s="4" t="str">
        <f>IF($B81="igen",Beosztás!AT115,"")</f>
        <v/>
      </c>
      <c r="AD81" s="4" t="str">
        <f>IF($B81="igen",Beosztás!AU115,"")</f>
        <v/>
      </c>
      <c r="AE81" s="4" t="str">
        <f>IF($B81="igen",Beosztás!AV115,"")</f>
        <v/>
      </c>
      <c r="AF81" s="4" t="str">
        <f>IF($B81="igen",Beosztás!AW115,"")</f>
        <v/>
      </c>
      <c r="AG81" s="32" t="str">
        <f>IF($B81="igen",Beosztás!AX115,"")</f>
        <v/>
      </c>
    </row>
    <row r="82" spans="1:33" ht="15" hidden="1" thickBot="1" x14ac:dyDescent="0.35">
      <c r="A82" s="115">
        <f>Beosztás!A116</f>
        <v>0</v>
      </c>
      <c r="B82" s="82">
        <f>VLOOKUP(A82,Beosztás!A115:N420,13,)</f>
        <v>0</v>
      </c>
      <c r="C82" s="40" t="str">
        <f>IF($B82="igen",Beosztás!T116,"")</f>
        <v/>
      </c>
      <c r="D82" s="41" t="str">
        <f>IF($B82="igen",Beosztás!U116,"")</f>
        <v/>
      </c>
      <c r="E82" s="41" t="str">
        <f>IF($B82="igen",Beosztás!V116,"")</f>
        <v/>
      </c>
      <c r="F82" s="41" t="str">
        <f>IF($B82="igen",Beosztás!W116,"")</f>
        <v/>
      </c>
      <c r="G82" s="41" t="str">
        <f>IF($B82="igen",Beosztás!X116,"")</f>
        <v/>
      </c>
      <c r="H82" s="41" t="str">
        <f>IF($B82="igen",Beosztás!Y116,"")</f>
        <v/>
      </c>
      <c r="I82" s="41" t="str">
        <f>IF($B82="igen",Beosztás!Z116,"")</f>
        <v/>
      </c>
      <c r="J82" s="41" t="str">
        <f>IF($B82="igen",Beosztás!AA116,"")</f>
        <v/>
      </c>
      <c r="K82" s="41" t="str">
        <f>IF($B82="igen",Beosztás!AB116,"")</f>
        <v/>
      </c>
      <c r="L82" s="41" t="str">
        <f>IF($B82="igen",Beosztás!AC116,"")</f>
        <v/>
      </c>
      <c r="M82" s="41" t="str">
        <f>IF($B82="igen",Beosztás!AD116,"")</f>
        <v/>
      </c>
      <c r="N82" s="41" t="str">
        <f>IF($B82="igen",Beosztás!AE116,"")</f>
        <v/>
      </c>
      <c r="O82" s="41" t="str">
        <f>IF($B82="igen",Beosztás!AF116,"")</f>
        <v/>
      </c>
      <c r="P82" s="41" t="str">
        <f>IF($B82="igen",Beosztás!AG116,"")</f>
        <v/>
      </c>
      <c r="Q82" s="41" t="str">
        <f>IF($B82="igen",Beosztás!AH116,"")</f>
        <v/>
      </c>
      <c r="R82" s="41" t="str">
        <f>IF($B82="igen",Beosztás!AI116,"")</f>
        <v/>
      </c>
      <c r="S82" s="41" t="str">
        <f>IF($B82="igen",Beosztás!AJ116,"")</f>
        <v/>
      </c>
      <c r="T82" s="41" t="str">
        <f>IF($B82="igen",Beosztás!AK116,"")</f>
        <v/>
      </c>
      <c r="U82" s="41" t="str">
        <f>IF($B82="igen",Beosztás!AL116,"")</f>
        <v/>
      </c>
      <c r="V82" s="41" t="str">
        <f>IF($B82="igen",Beosztás!AM116,"")</f>
        <v/>
      </c>
      <c r="W82" s="41" t="str">
        <f>IF($B82="igen",Beosztás!AN116,"")</f>
        <v/>
      </c>
      <c r="X82" s="41" t="str">
        <f>IF($B82="igen",Beosztás!AO116,"")</f>
        <v/>
      </c>
      <c r="Y82" s="41" t="str">
        <f>IF($B82="igen",Beosztás!AP116,"")</f>
        <v/>
      </c>
      <c r="Z82" s="41" t="str">
        <f>IF($B82="igen",Beosztás!AQ116,"")</f>
        <v/>
      </c>
      <c r="AA82" s="41" t="str">
        <f>IF($B82="igen",Beosztás!AR116,"")</f>
        <v/>
      </c>
      <c r="AB82" s="41" t="str">
        <f>IF($B82="igen",Beosztás!AS116,"")</f>
        <v/>
      </c>
      <c r="AC82" s="41" t="str">
        <f>IF($B82="igen",Beosztás!AT116,"")</f>
        <v/>
      </c>
      <c r="AD82" s="41" t="str">
        <f>IF($B82="igen",Beosztás!AU116,"")</f>
        <v/>
      </c>
      <c r="AE82" s="41" t="str">
        <f>IF($B82="igen",Beosztás!AV116,"")</f>
        <v/>
      </c>
      <c r="AF82" s="41" t="str">
        <f>IF($B82="igen",Beosztás!AW116,"")</f>
        <v/>
      </c>
      <c r="AG82" s="42" t="str">
        <f>IF($B82="igen",Beosztás!AX116,"")</f>
        <v/>
      </c>
    </row>
    <row r="83" spans="1:33" ht="15" hidden="1" thickBot="1" x14ac:dyDescent="0.35">
      <c r="A83" s="115">
        <f>Beosztás!A117</f>
        <v>0</v>
      </c>
      <c r="B83" s="82">
        <f>VLOOKUP(A83,Beosztás!A116:N421,13,)</f>
        <v>0</v>
      </c>
      <c r="C83" s="31" t="str">
        <f>IF($B83="igen",Beosztás!T117,"")</f>
        <v/>
      </c>
      <c r="D83" s="4" t="str">
        <f>IF($B83="igen",Beosztás!U117,"")</f>
        <v/>
      </c>
      <c r="E83" s="4" t="str">
        <f>IF($B83="igen",Beosztás!V117,"")</f>
        <v/>
      </c>
      <c r="F83" s="4" t="str">
        <f>IF($B83="igen",Beosztás!W117,"")</f>
        <v/>
      </c>
      <c r="G83" s="4" t="str">
        <f>IF($B83="igen",Beosztás!X117,"")</f>
        <v/>
      </c>
      <c r="H83" s="4" t="str">
        <f>IF($B83="igen",Beosztás!Y117,"")</f>
        <v/>
      </c>
      <c r="I83" s="4" t="str">
        <f>IF($B83="igen",Beosztás!Z117,"")</f>
        <v/>
      </c>
      <c r="J83" s="4" t="str">
        <f>IF($B83="igen",Beosztás!AA117,"")</f>
        <v/>
      </c>
      <c r="K83" s="4" t="str">
        <f>IF($B83="igen",Beosztás!AB117,"")</f>
        <v/>
      </c>
      <c r="L83" s="4" t="str">
        <f>IF($B83="igen",Beosztás!AC117,"")</f>
        <v/>
      </c>
      <c r="M83" s="4" t="str">
        <f>IF($B83="igen",Beosztás!AD117,"")</f>
        <v/>
      </c>
      <c r="N83" s="4" t="str">
        <f>IF($B83="igen",Beosztás!AE117,"")</f>
        <v/>
      </c>
      <c r="O83" s="4" t="str">
        <f>IF($B83="igen",Beosztás!AF117,"")</f>
        <v/>
      </c>
      <c r="P83" s="4" t="str">
        <f>IF($B83="igen",Beosztás!AG117,"")</f>
        <v/>
      </c>
      <c r="Q83" s="4" t="str">
        <f>IF($B83="igen",Beosztás!AH117,"")</f>
        <v/>
      </c>
      <c r="R83" s="4" t="str">
        <f>IF($B83="igen",Beosztás!AI117,"")</f>
        <v/>
      </c>
      <c r="S83" s="4" t="str">
        <f>IF($B83="igen",Beosztás!AJ117,"")</f>
        <v/>
      </c>
      <c r="T83" s="4" t="str">
        <f>IF($B83="igen",Beosztás!AK117,"")</f>
        <v/>
      </c>
      <c r="U83" s="4" t="str">
        <f>IF($B83="igen",Beosztás!AL117,"")</f>
        <v/>
      </c>
      <c r="V83" s="4" t="str">
        <f>IF($B83="igen",Beosztás!AM117,"")</f>
        <v/>
      </c>
      <c r="W83" s="4" t="str">
        <f>IF($B83="igen",Beosztás!AN117,"")</f>
        <v/>
      </c>
      <c r="X83" s="4" t="str">
        <f>IF($B83="igen",Beosztás!AO117,"")</f>
        <v/>
      </c>
      <c r="Y83" s="4" t="str">
        <f>IF($B83="igen",Beosztás!AP117,"")</f>
        <v/>
      </c>
      <c r="Z83" s="4" t="str">
        <f>IF($B83="igen",Beosztás!AQ117,"")</f>
        <v/>
      </c>
      <c r="AA83" s="4" t="str">
        <f>IF($B83="igen",Beosztás!AR117,"")</f>
        <v/>
      </c>
      <c r="AB83" s="4" t="str">
        <f>IF($B83="igen",Beosztás!AS117,"")</f>
        <v/>
      </c>
      <c r="AC83" s="4" t="str">
        <f>IF($B83="igen",Beosztás!AT117,"")</f>
        <v/>
      </c>
      <c r="AD83" s="4" t="str">
        <f>IF($B83="igen",Beosztás!AU117,"")</f>
        <v/>
      </c>
      <c r="AE83" s="4" t="str">
        <f>IF($B83="igen",Beosztás!AV117,"")</f>
        <v/>
      </c>
      <c r="AF83" s="4" t="str">
        <f>IF($B83="igen",Beosztás!AW117,"")</f>
        <v/>
      </c>
      <c r="AG83" s="32" t="str">
        <f>IF($B83="igen",Beosztás!AX117,"")</f>
        <v/>
      </c>
    </row>
    <row r="84" spans="1:33" ht="15" hidden="1" thickBot="1" x14ac:dyDescent="0.35">
      <c r="A84" s="115">
        <f>Beosztás!A118</f>
        <v>0</v>
      </c>
      <c r="B84" s="82">
        <f>VLOOKUP(A84,Beosztás!A117:N422,13,)</f>
        <v>0</v>
      </c>
      <c r="C84" s="31" t="str">
        <f>IF($B84="igen",Beosztás!T118,"")</f>
        <v/>
      </c>
      <c r="D84" s="4" t="str">
        <f>IF($B84="igen",Beosztás!U118,"")</f>
        <v/>
      </c>
      <c r="E84" s="4" t="str">
        <f>IF($B84="igen",Beosztás!V118,"")</f>
        <v/>
      </c>
      <c r="F84" s="4" t="str">
        <f>IF($B84="igen",Beosztás!W118,"")</f>
        <v/>
      </c>
      <c r="G84" s="4" t="str">
        <f>IF($B84="igen",Beosztás!X118,"")</f>
        <v/>
      </c>
      <c r="H84" s="4" t="str">
        <f>IF($B84="igen",Beosztás!Y118,"")</f>
        <v/>
      </c>
      <c r="I84" s="4" t="str">
        <f>IF($B84="igen",Beosztás!Z118,"")</f>
        <v/>
      </c>
      <c r="J84" s="4" t="str">
        <f>IF($B84="igen",Beosztás!AA118,"")</f>
        <v/>
      </c>
      <c r="K84" s="4" t="str">
        <f>IF($B84="igen",Beosztás!AB118,"")</f>
        <v/>
      </c>
      <c r="L84" s="4" t="str">
        <f>IF($B84="igen",Beosztás!AC118,"")</f>
        <v/>
      </c>
      <c r="M84" s="4" t="str">
        <f>IF($B84="igen",Beosztás!AD118,"")</f>
        <v/>
      </c>
      <c r="N84" s="4" t="str">
        <f>IF($B84="igen",Beosztás!AE118,"")</f>
        <v/>
      </c>
      <c r="O84" s="4" t="str">
        <f>IF($B84="igen",Beosztás!AF118,"")</f>
        <v/>
      </c>
      <c r="P84" s="4" t="str">
        <f>IF($B84="igen",Beosztás!AG118,"")</f>
        <v/>
      </c>
      <c r="Q84" s="4" t="str">
        <f>IF($B84="igen",Beosztás!AH118,"")</f>
        <v/>
      </c>
      <c r="R84" s="4" t="str">
        <f>IF($B84="igen",Beosztás!AI118,"")</f>
        <v/>
      </c>
      <c r="S84" s="4" t="str">
        <f>IF($B84="igen",Beosztás!AJ118,"")</f>
        <v/>
      </c>
      <c r="T84" s="4" t="str">
        <f>IF($B84="igen",Beosztás!AK118,"")</f>
        <v/>
      </c>
      <c r="U84" s="4" t="str">
        <f>IF($B84="igen",Beosztás!AL118,"")</f>
        <v/>
      </c>
      <c r="V84" s="4" t="str">
        <f>IF($B84="igen",Beosztás!AM118,"")</f>
        <v/>
      </c>
      <c r="W84" s="4" t="str">
        <f>IF($B84="igen",Beosztás!AN118,"")</f>
        <v/>
      </c>
      <c r="X84" s="4" t="str">
        <f>IF($B84="igen",Beosztás!AO118,"")</f>
        <v/>
      </c>
      <c r="Y84" s="4" t="str">
        <f>IF($B84="igen",Beosztás!AP118,"")</f>
        <v/>
      </c>
      <c r="Z84" s="4" t="str">
        <f>IF($B84="igen",Beosztás!AQ118,"")</f>
        <v/>
      </c>
      <c r="AA84" s="4" t="str">
        <f>IF($B84="igen",Beosztás!AR118,"")</f>
        <v/>
      </c>
      <c r="AB84" s="4" t="str">
        <f>IF($B84="igen",Beosztás!AS118,"")</f>
        <v/>
      </c>
      <c r="AC84" s="4" t="str">
        <f>IF($B84="igen",Beosztás!AT118,"")</f>
        <v/>
      </c>
      <c r="AD84" s="4" t="str">
        <f>IF($B84="igen",Beosztás!AU118,"")</f>
        <v/>
      </c>
      <c r="AE84" s="4" t="str">
        <f>IF($B84="igen",Beosztás!AV118,"")</f>
        <v/>
      </c>
      <c r="AF84" s="4" t="str">
        <f>IF($B84="igen",Beosztás!AW118,"")</f>
        <v/>
      </c>
      <c r="AG84" s="32" t="str">
        <f>IF($B84="igen",Beosztás!AX118,"")</f>
        <v/>
      </c>
    </row>
    <row r="85" spans="1:33" ht="15" hidden="1" thickBot="1" x14ac:dyDescent="0.35">
      <c r="A85" s="115">
        <f>Beosztás!A119</f>
        <v>0</v>
      </c>
      <c r="B85" s="82">
        <f>VLOOKUP(A85,Beosztás!A118:N423,13,)</f>
        <v>0</v>
      </c>
      <c r="C85" s="31" t="str">
        <f>IF($B85="igen",Beosztás!T119,"")</f>
        <v/>
      </c>
      <c r="D85" s="4" t="str">
        <f>IF($B85="igen",Beosztás!U119,"")</f>
        <v/>
      </c>
      <c r="E85" s="4" t="str">
        <f>IF($B85="igen",Beosztás!V119,"")</f>
        <v/>
      </c>
      <c r="F85" s="4" t="str">
        <f>IF($B85="igen",Beosztás!W119,"")</f>
        <v/>
      </c>
      <c r="G85" s="4" t="str">
        <f>IF($B85="igen",Beosztás!X119,"")</f>
        <v/>
      </c>
      <c r="H85" s="4" t="str">
        <f>IF($B85="igen",Beosztás!Y119,"")</f>
        <v/>
      </c>
      <c r="I85" s="4" t="str">
        <f>IF($B85="igen",Beosztás!Z119,"")</f>
        <v/>
      </c>
      <c r="J85" s="4" t="str">
        <f>IF($B85="igen",Beosztás!AA119,"")</f>
        <v/>
      </c>
      <c r="K85" s="4" t="str">
        <f>IF($B85="igen",Beosztás!AB119,"")</f>
        <v/>
      </c>
      <c r="L85" s="4" t="str">
        <f>IF($B85="igen",Beosztás!AC119,"")</f>
        <v/>
      </c>
      <c r="M85" s="4" t="str">
        <f>IF($B85="igen",Beosztás!AD119,"")</f>
        <v/>
      </c>
      <c r="N85" s="4" t="str">
        <f>IF($B85="igen",Beosztás!AE119,"")</f>
        <v/>
      </c>
      <c r="O85" s="4" t="str">
        <f>IF($B85="igen",Beosztás!AF119,"")</f>
        <v/>
      </c>
      <c r="P85" s="4" t="str">
        <f>IF($B85="igen",Beosztás!AG119,"")</f>
        <v/>
      </c>
      <c r="Q85" s="4" t="str">
        <f>IF($B85="igen",Beosztás!AH119,"")</f>
        <v/>
      </c>
      <c r="R85" s="4" t="str">
        <f>IF($B85="igen",Beosztás!AI119,"")</f>
        <v/>
      </c>
      <c r="S85" s="4" t="str">
        <f>IF($B85="igen",Beosztás!AJ119,"")</f>
        <v/>
      </c>
      <c r="T85" s="4" t="str">
        <f>IF($B85="igen",Beosztás!AK119,"")</f>
        <v/>
      </c>
      <c r="U85" s="4" t="str">
        <f>IF($B85="igen",Beosztás!AL119,"")</f>
        <v/>
      </c>
      <c r="V85" s="4" t="str">
        <f>IF($B85="igen",Beosztás!AM119,"")</f>
        <v/>
      </c>
      <c r="W85" s="4" t="str">
        <f>IF($B85="igen",Beosztás!AN119,"")</f>
        <v/>
      </c>
      <c r="X85" s="4" t="str">
        <f>IF($B85="igen",Beosztás!AO119,"")</f>
        <v/>
      </c>
      <c r="Y85" s="4" t="str">
        <f>IF($B85="igen",Beosztás!AP119,"")</f>
        <v/>
      </c>
      <c r="Z85" s="4" t="str">
        <f>IF($B85="igen",Beosztás!AQ119,"")</f>
        <v/>
      </c>
      <c r="AA85" s="4" t="str">
        <f>IF($B85="igen",Beosztás!AR119,"")</f>
        <v/>
      </c>
      <c r="AB85" s="4" t="str">
        <f>IF($B85="igen",Beosztás!AS119,"")</f>
        <v/>
      </c>
      <c r="AC85" s="4" t="str">
        <f>IF($B85="igen",Beosztás!AT119,"")</f>
        <v/>
      </c>
      <c r="AD85" s="4" t="str">
        <f>IF($B85="igen",Beosztás!AU119,"")</f>
        <v/>
      </c>
      <c r="AE85" s="4" t="str">
        <f>IF($B85="igen",Beosztás!AV119,"")</f>
        <v/>
      </c>
      <c r="AF85" s="4" t="str">
        <f>IF($B85="igen",Beosztás!AW119,"")</f>
        <v/>
      </c>
      <c r="AG85" s="32" t="str">
        <f>IF($B85="igen",Beosztás!AX119,"")</f>
        <v/>
      </c>
    </row>
    <row r="86" spans="1:33" ht="15" hidden="1" thickBot="1" x14ac:dyDescent="0.35">
      <c r="A86" s="115">
        <f>Beosztás!A120</f>
        <v>0</v>
      </c>
      <c r="B86" s="82">
        <f>VLOOKUP(A86,Beosztás!A119:N424,13,)</f>
        <v>0</v>
      </c>
      <c r="C86" s="31" t="str">
        <f>IF($B86="igen",Beosztás!T120,"")</f>
        <v/>
      </c>
      <c r="D86" s="4" t="str">
        <f>IF($B86="igen",Beosztás!U120,"")</f>
        <v/>
      </c>
      <c r="E86" s="4" t="str">
        <f>IF($B86="igen",Beosztás!V120,"")</f>
        <v/>
      </c>
      <c r="F86" s="4" t="str">
        <f>IF($B86="igen",Beosztás!W120,"")</f>
        <v/>
      </c>
      <c r="G86" s="4" t="str">
        <f>IF($B86="igen",Beosztás!X120,"")</f>
        <v/>
      </c>
      <c r="H86" s="4" t="str">
        <f>IF($B86="igen",Beosztás!Y120,"")</f>
        <v/>
      </c>
      <c r="I86" s="4" t="str">
        <f>IF($B86="igen",Beosztás!Z120,"")</f>
        <v/>
      </c>
      <c r="J86" s="4" t="str">
        <f>IF($B86="igen",Beosztás!AA120,"")</f>
        <v/>
      </c>
      <c r="K86" s="4" t="str">
        <f>IF($B86="igen",Beosztás!AB120,"")</f>
        <v/>
      </c>
      <c r="L86" s="4" t="str">
        <f>IF($B86="igen",Beosztás!AC120,"")</f>
        <v/>
      </c>
      <c r="M86" s="4" t="str">
        <f>IF($B86="igen",Beosztás!AD120,"")</f>
        <v/>
      </c>
      <c r="N86" s="4" t="str">
        <f>IF($B86="igen",Beosztás!AE120,"")</f>
        <v/>
      </c>
      <c r="O86" s="4" t="str">
        <f>IF($B86="igen",Beosztás!AF120,"")</f>
        <v/>
      </c>
      <c r="P86" s="4" t="str">
        <f>IF($B86="igen",Beosztás!AG120,"")</f>
        <v/>
      </c>
      <c r="Q86" s="4" t="str">
        <f>IF($B86="igen",Beosztás!AH120,"")</f>
        <v/>
      </c>
      <c r="R86" s="4" t="str">
        <f>IF($B86="igen",Beosztás!AI120,"")</f>
        <v/>
      </c>
      <c r="S86" s="4" t="str">
        <f>IF($B86="igen",Beosztás!AJ120,"")</f>
        <v/>
      </c>
      <c r="T86" s="4" t="str">
        <f>IF($B86="igen",Beosztás!AK120,"")</f>
        <v/>
      </c>
      <c r="U86" s="4" t="str">
        <f>IF($B86="igen",Beosztás!AL120,"")</f>
        <v/>
      </c>
      <c r="V86" s="4" t="str">
        <f>IF($B86="igen",Beosztás!AM120,"")</f>
        <v/>
      </c>
      <c r="W86" s="4" t="str">
        <f>IF($B86="igen",Beosztás!AN120,"")</f>
        <v/>
      </c>
      <c r="X86" s="4" t="str">
        <f>IF($B86="igen",Beosztás!AO120,"")</f>
        <v/>
      </c>
      <c r="Y86" s="4" t="str">
        <f>IF($B86="igen",Beosztás!AP120,"")</f>
        <v/>
      </c>
      <c r="Z86" s="4" t="str">
        <f>IF($B86="igen",Beosztás!AQ120,"")</f>
        <v/>
      </c>
      <c r="AA86" s="4" t="str">
        <f>IF($B86="igen",Beosztás!AR120,"")</f>
        <v/>
      </c>
      <c r="AB86" s="4" t="str">
        <f>IF($B86="igen",Beosztás!AS120,"")</f>
        <v/>
      </c>
      <c r="AC86" s="4" t="str">
        <f>IF($B86="igen",Beosztás!AT120,"")</f>
        <v/>
      </c>
      <c r="AD86" s="4" t="str">
        <f>IF($B86="igen",Beosztás!AU120,"")</f>
        <v/>
      </c>
      <c r="AE86" s="4" t="str">
        <f>IF($B86="igen",Beosztás!AV120,"")</f>
        <v/>
      </c>
      <c r="AF86" s="4" t="str">
        <f>IF($B86="igen",Beosztás!AW120,"")</f>
        <v/>
      </c>
      <c r="AG86" s="32" t="str">
        <f>IF($B86="igen",Beosztás!AX120,"")</f>
        <v/>
      </c>
    </row>
    <row r="87" spans="1:33" ht="15" hidden="1" thickBot="1" x14ac:dyDescent="0.35">
      <c r="A87" s="115">
        <f>Beosztás!A121</f>
        <v>0</v>
      </c>
      <c r="B87" s="82">
        <f>VLOOKUP(A87,Beosztás!A120:N425,13,)</f>
        <v>0</v>
      </c>
      <c r="C87" s="31" t="str">
        <f>IF($B87="igen",Beosztás!T121,"")</f>
        <v/>
      </c>
      <c r="D87" s="4" t="str">
        <f>IF($B87="igen",Beosztás!U121,"")</f>
        <v/>
      </c>
      <c r="E87" s="4" t="str">
        <f>IF($B87="igen",Beosztás!V121,"")</f>
        <v/>
      </c>
      <c r="F87" s="4" t="str">
        <f>IF($B87="igen",Beosztás!W121,"")</f>
        <v/>
      </c>
      <c r="G87" s="4" t="str">
        <f>IF($B87="igen",Beosztás!X121,"")</f>
        <v/>
      </c>
      <c r="H87" s="4" t="str">
        <f>IF($B87="igen",Beosztás!Y121,"")</f>
        <v/>
      </c>
      <c r="I87" s="4" t="str">
        <f>IF($B87="igen",Beosztás!Z121,"")</f>
        <v/>
      </c>
      <c r="J87" s="4" t="str">
        <f>IF($B87="igen",Beosztás!AA121,"")</f>
        <v/>
      </c>
      <c r="K87" s="4" t="str">
        <f>IF($B87="igen",Beosztás!AB121,"")</f>
        <v/>
      </c>
      <c r="L87" s="4" t="str">
        <f>IF($B87="igen",Beosztás!AC121,"")</f>
        <v/>
      </c>
      <c r="M87" s="4" t="str">
        <f>IF($B87="igen",Beosztás!AD121,"")</f>
        <v/>
      </c>
      <c r="N87" s="4" t="str">
        <f>IF($B87="igen",Beosztás!AE121,"")</f>
        <v/>
      </c>
      <c r="O87" s="4" t="str">
        <f>IF($B87="igen",Beosztás!AF121,"")</f>
        <v/>
      </c>
      <c r="P87" s="4" t="str">
        <f>IF($B87="igen",Beosztás!AG121,"")</f>
        <v/>
      </c>
      <c r="Q87" s="4" t="str">
        <f>IF($B87="igen",Beosztás!AH121,"")</f>
        <v/>
      </c>
      <c r="R87" s="4" t="str">
        <f>IF($B87="igen",Beosztás!AI121,"")</f>
        <v/>
      </c>
      <c r="S87" s="4" t="str">
        <f>IF($B87="igen",Beosztás!AJ121,"")</f>
        <v/>
      </c>
      <c r="T87" s="4" t="str">
        <f>IF($B87="igen",Beosztás!AK121,"")</f>
        <v/>
      </c>
      <c r="U87" s="4" t="str">
        <f>IF($B87="igen",Beosztás!AL121,"")</f>
        <v/>
      </c>
      <c r="V87" s="4" t="str">
        <f>IF($B87="igen",Beosztás!AM121,"")</f>
        <v/>
      </c>
      <c r="W87" s="4" t="str">
        <f>IF($B87="igen",Beosztás!AN121,"")</f>
        <v/>
      </c>
      <c r="X87" s="4" t="str">
        <f>IF($B87="igen",Beosztás!AO121,"")</f>
        <v/>
      </c>
      <c r="Y87" s="4" t="str">
        <f>IF($B87="igen",Beosztás!AP121,"")</f>
        <v/>
      </c>
      <c r="Z87" s="4" t="str">
        <f>IF($B87="igen",Beosztás!AQ121,"")</f>
        <v/>
      </c>
      <c r="AA87" s="4" t="str">
        <f>IF($B87="igen",Beosztás!AR121,"")</f>
        <v/>
      </c>
      <c r="AB87" s="4" t="str">
        <f>IF($B87="igen",Beosztás!AS121,"")</f>
        <v/>
      </c>
      <c r="AC87" s="4" t="str">
        <f>IF($B87="igen",Beosztás!AT121,"")</f>
        <v/>
      </c>
      <c r="AD87" s="4" t="str">
        <f>IF($B87="igen",Beosztás!AU121,"")</f>
        <v/>
      </c>
      <c r="AE87" s="4" t="str">
        <f>IF($B87="igen",Beosztás!AV121,"")</f>
        <v/>
      </c>
      <c r="AF87" s="4" t="str">
        <f>IF($B87="igen",Beosztás!AW121,"")</f>
        <v/>
      </c>
      <c r="AG87" s="32" t="str">
        <f>IF($B87="igen",Beosztás!AX121,"")</f>
        <v/>
      </c>
    </row>
    <row r="88" spans="1:33" ht="15" hidden="1" thickBot="1" x14ac:dyDescent="0.35">
      <c r="A88" s="115">
        <f>Beosztás!A122</f>
        <v>0</v>
      </c>
      <c r="B88" s="82">
        <f>VLOOKUP(A88,Beosztás!A121:N426,13,)</f>
        <v>0</v>
      </c>
      <c r="C88" s="40" t="str">
        <f>IF($B88="igen",Beosztás!T122,"")</f>
        <v/>
      </c>
      <c r="D88" s="41" t="str">
        <f>IF($B88="igen",Beosztás!U122,"")</f>
        <v/>
      </c>
      <c r="E88" s="41" t="str">
        <f>IF($B88="igen",Beosztás!V122,"")</f>
        <v/>
      </c>
      <c r="F88" s="41" t="str">
        <f>IF($B88="igen",Beosztás!W122,"")</f>
        <v/>
      </c>
      <c r="G88" s="41" t="str">
        <f>IF($B88="igen",Beosztás!X122,"")</f>
        <v/>
      </c>
      <c r="H88" s="41" t="str">
        <f>IF($B88="igen",Beosztás!Y122,"")</f>
        <v/>
      </c>
      <c r="I88" s="41" t="str">
        <f>IF($B88="igen",Beosztás!Z122,"")</f>
        <v/>
      </c>
      <c r="J88" s="41" t="str">
        <f>IF($B88="igen",Beosztás!AA122,"")</f>
        <v/>
      </c>
      <c r="K88" s="41" t="str">
        <f>IF($B88="igen",Beosztás!AB122,"")</f>
        <v/>
      </c>
      <c r="L88" s="41" t="str">
        <f>IF($B88="igen",Beosztás!AC122,"")</f>
        <v/>
      </c>
      <c r="M88" s="41" t="str">
        <f>IF($B88="igen",Beosztás!AD122,"")</f>
        <v/>
      </c>
      <c r="N88" s="41" t="str">
        <f>IF($B88="igen",Beosztás!AE122,"")</f>
        <v/>
      </c>
      <c r="O88" s="41" t="str">
        <f>IF($B88="igen",Beosztás!AF122,"")</f>
        <v/>
      </c>
      <c r="P88" s="41" t="str">
        <f>IF($B88="igen",Beosztás!AG122,"")</f>
        <v/>
      </c>
      <c r="Q88" s="41" t="str">
        <f>IF($B88="igen",Beosztás!AH122,"")</f>
        <v/>
      </c>
      <c r="R88" s="41" t="str">
        <f>IF($B88="igen",Beosztás!AI122,"")</f>
        <v/>
      </c>
      <c r="S88" s="41" t="str">
        <f>IF($B88="igen",Beosztás!AJ122,"")</f>
        <v/>
      </c>
      <c r="T88" s="41" t="str">
        <f>IF($B88="igen",Beosztás!AK122,"")</f>
        <v/>
      </c>
      <c r="U88" s="41" t="str">
        <f>IF($B88="igen",Beosztás!AL122,"")</f>
        <v/>
      </c>
      <c r="V88" s="41" t="str">
        <f>IF($B88="igen",Beosztás!AM122,"")</f>
        <v/>
      </c>
      <c r="W88" s="41" t="str">
        <f>IF($B88="igen",Beosztás!AN122,"")</f>
        <v/>
      </c>
      <c r="X88" s="41" t="str">
        <f>IF($B88="igen",Beosztás!AO122,"")</f>
        <v/>
      </c>
      <c r="Y88" s="41" t="str">
        <f>IF($B88="igen",Beosztás!AP122,"")</f>
        <v/>
      </c>
      <c r="Z88" s="41" t="str">
        <f>IF($B88="igen",Beosztás!AQ122,"")</f>
        <v/>
      </c>
      <c r="AA88" s="41" t="str">
        <f>IF($B88="igen",Beosztás!AR122,"")</f>
        <v/>
      </c>
      <c r="AB88" s="41" t="str">
        <f>IF($B88="igen",Beosztás!AS122,"")</f>
        <v/>
      </c>
      <c r="AC88" s="41" t="str">
        <f>IF($B88="igen",Beosztás!AT122,"")</f>
        <v/>
      </c>
      <c r="AD88" s="41" t="str">
        <f>IF($B88="igen",Beosztás!AU122,"")</f>
        <v/>
      </c>
      <c r="AE88" s="41" t="str">
        <f>IF($B88="igen",Beosztás!AV122,"")</f>
        <v/>
      </c>
      <c r="AF88" s="41" t="str">
        <f>IF($B88="igen",Beosztás!AW122,"")</f>
        <v/>
      </c>
      <c r="AG88" s="42" t="str">
        <f>IF($B88="igen",Beosztás!AX122,"")</f>
        <v/>
      </c>
    </row>
    <row r="89" spans="1:33" ht="15" hidden="1" thickBot="1" x14ac:dyDescent="0.35">
      <c r="A89" s="115">
        <f>Beosztás!A123</f>
        <v>0</v>
      </c>
      <c r="B89" s="82">
        <f>VLOOKUP(A89,Beosztás!A122:N427,13,)</f>
        <v>0</v>
      </c>
      <c r="C89" s="31" t="str">
        <f>IF($B89="igen",Beosztás!T123,"")</f>
        <v/>
      </c>
      <c r="D89" s="4" t="str">
        <f>IF($B89="igen",Beosztás!U123,"")</f>
        <v/>
      </c>
      <c r="E89" s="4" t="str">
        <f>IF($B89="igen",Beosztás!V123,"")</f>
        <v/>
      </c>
      <c r="F89" s="4" t="str">
        <f>IF($B89="igen",Beosztás!W123,"")</f>
        <v/>
      </c>
      <c r="G89" s="4" t="str">
        <f>IF($B89="igen",Beosztás!X123,"")</f>
        <v/>
      </c>
      <c r="H89" s="4" t="str">
        <f>IF($B89="igen",Beosztás!Y123,"")</f>
        <v/>
      </c>
      <c r="I89" s="4" t="str">
        <f>IF($B89="igen",Beosztás!Z123,"")</f>
        <v/>
      </c>
      <c r="J89" s="4" t="str">
        <f>IF($B89="igen",Beosztás!AA123,"")</f>
        <v/>
      </c>
      <c r="K89" s="4" t="str">
        <f>IF($B89="igen",Beosztás!AB123,"")</f>
        <v/>
      </c>
      <c r="L89" s="4" t="str">
        <f>IF($B89="igen",Beosztás!AC123,"")</f>
        <v/>
      </c>
      <c r="M89" s="4" t="str">
        <f>IF($B89="igen",Beosztás!AD123,"")</f>
        <v/>
      </c>
      <c r="N89" s="4" t="str">
        <f>IF($B89="igen",Beosztás!AE123,"")</f>
        <v/>
      </c>
      <c r="O89" s="4" t="str">
        <f>IF($B89="igen",Beosztás!AF123,"")</f>
        <v/>
      </c>
      <c r="P89" s="4" t="str">
        <f>IF($B89="igen",Beosztás!AG123,"")</f>
        <v/>
      </c>
      <c r="Q89" s="4" t="str">
        <f>IF($B89="igen",Beosztás!AH123,"")</f>
        <v/>
      </c>
      <c r="R89" s="4" t="str">
        <f>IF($B89="igen",Beosztás!AI123,"")</f>
        <v/>
      </c>
      <c r="S89" s="4" t="str">
        <f>IF($B89="igen",Beosztás!AJ123,"")</f>
        <v/>
      </c>
      <c r="T89" s="4" t="str">
        <f>IF($B89="igen",Beosztás!AK123,"")</f>
        <v/>
      </c>
      <c r="U89" s="4" t="str">
        <f>IF($B89="igen",Beosztás!AL123,"")</f>
        <v/>
      </c>
      <c r="V89" s="4" t="str">
        <f>IF($B89="igen",Beosztás!AM123,"")</f>
        <v/>
      </c>
      <c r="W89" s="4" t="str">
        <f>IF($B89="igen",Beosztás!AN123,"")</f>
        <v/>
      </c>
      <c r="X89" s="4" t="str">
        <f>IF($B89="igen",Beosztás!AO123,"")</f>
        <v/>
      </c>
      <c r="Y89" s="4" t="str">
        <f>IF($B89="igen",Beosztás!AP123,"")</f>
        <v/>
      </c>
      <c r="Z89" s="4" t="str">
        <f>IF($B89="igen",Beosztás!AQ123,"")</f>
        <v/>
      </c>
      <c r="AA89" s="4" t="str">
        <f>IF($B89="igen",Beosztás!AR123,"")</f>
        <v/>
      </c>
      <c r="AB89" s="4" t="str">
        <f>IF($B89="igen",Beosztás!AS123,"")</f>
        <v/>
      </c>
      <c r="AC89" s="4" t="str">
        <f>IF($B89="igen",Beosztás!AT123,"")</f>
        <v/>
      </c>
      <c r="AD89" s="4" t="str">
        <f>IF($B89="igen",Beosztás!AU123,"")</f>
        <v/>
      </c>
      <c r="AE89" s="4" t="str">
        <f>IF($B89="igen",Beosztás!AV123,"")</f>
        <v/>
      </c>
      <c r="AF89" s="4" t="str">
        <f>IF($B89="igen",Beosztás!AW123,"")</f>
        <v/>
      </c>
      <c r="AG89" s="32" t="str">
        <f>IF($B89="igen",Beosztás!AX123,"")</f>
        <v/>
      </c>
    </row>
    <row r="90" spans="1:33" ht="15" hidden="1" thickBot="1" x14ac:dyDescent="0.35">
      <c r="A90" s="115">
        <f>Beosztás!A124</f>
        <v>0</v>
      </c>
      <c r="B90" s="82">
        <f>VLOOKUP(A90,Beosztás!A123:N428,13,)</f>
        <v>0</v>
      </c>
      <c r="C90" s="31" t="str">
        <f>IF($B90="igen",Beosztás!T124,"")</f>
        <v/>
      </c>
      <c r="D90" s="4" t="str">
        <f>IF($B90="igen",Beosztás!U124,"")</f>
        <v/>
      </c>
      <c r="E90" s="4" t="str">
        <f>IF($B90="igen",Beosztás!V124,"")</f>
        <v/>
      </c>
      <c r="F90" s="4" t="str">
        <f>IF($B90="igen",Beosztás!W124,"")</f>
        <v/>
      </c>
      <c r="G90" s="4" t="str">
        <f>IF($B90="igen",Beosztás!X124,"")</f>
        <v/>
      </c>
      <c r="H90" s="4" t="str">
        <f>IF($B90="igen",Beosztás!Y124,"")</f>
        <v/>
      </c>
      <c r="I90" s="4" t="str">
        <f>IF($B90="igen",Beosztás!Z124,"")</f>
        <v/>
      </c>
      <c r="J90" s="4" t="str">
        <f>IF($B90="igen",Beosztás!AA124,"")</f>
        <v/>
      </c>
      <c r="K90" s="4" t="str">
        <f>IF($B90="igen",Beosztás!AB124,"")</f>
        <v/>
      </c>
      <c r="L90" s="4" t="str">
        <f>IF($B90="igen",Beosztás!AC124,"")</f>
        <v/>
      </c>
      <c r="M90" s="4" t="str">
        <f>IF($B90="igen",Beosztás!AD124,"")</f>
        <v/>
      </c>
      <c r="N90" s="4" t="str">
        <f>IF($B90="igen",Beosztás!AE124,"")</f>
        <v/>
      </c>
      <c r="O90" s="4" t="str">
        <f>IF($B90="igen",Beosztás!AF124,"")</f>
        <v/>
      </c>
      <c r="P90" s="4" t="str">
        <f>IF($B90="igen",Beosztás!AG124,"")</f>
        <v/>
      </c>
      <c r="Q90" s="4" t="str">
        <f>IF($B90="igen",Beosztás!AH124,"")</f>
        <v/>
      </c>
      <c r="R90" s="4" t="str">
        <f>IF($B90="igen",Beosztás!AI124,"")</f>
        <v/>
      </c>
      <c r="S90" s="4" t="str">
        <f>IF($B90="igen",Beosztás!AJ124,"")</f>
        <v/>
      </c>
      <c r="T90" s="4" t="str">
        <f>IF($B90="igen",Beosztás!AK124,"")</f>
        <v/>
      </c>
      <c r="U90" s="4" t="str">
        <f>IF($B90="igen",Beosztás!AL124,"")</f>
        <v/>
      </c>
      <c r="V90" s="4" t="str">
        <f>IF($B90="igen",Beosztás!AM124,"")</f>
        <v/>
      </c>
      <c r="W90" s="4" t="str">
        <f>IF($B90="igen",Beosztás!AN124,"")</f>
        <v/>
      </c>
      <c r="X90" s="4" t="str">
        <f>IF($B90="igen",Beosztás!AO124,"")</f>
        <v/>
      </c>
      <c r="Y90" s="4" t="str">
        <f>IF($B90="igen",Beosztás!AP124,"")</f>
        <v/>
      </c>
      <c r="Z90" s="4" t="str">
        <f>IF($B90="igen",Beosztás!AQ124,"")</f>
        <v/>
      </c>
      <c r="AA90" s="4" t="str">
        <f>IF($B90="igen",Beosztás!AR124,"")</f>
        <v/>
      </c>
      <c r="AB90" s="4" t="str">
        <f>IF($B90="igen",Beosztás!AS124,"")</f>
        <v/>
      </c>
      <c r="AC90" s="4" t="str">
        <f>IF($B90="igen",Beosztás!AT124,"")</f>
        <v/>
      </c>
      <c r="AD90" s="4" t="str">
        <f>IF($B90="igen",Beosztás!AU124,"")</f>
        <v/>
      </c>
      <c r="AE90" s="4" t="str">
        <f>IF($B90="igen",Beosztás!AV124,"")</f>
        <v/>
      </c>
      <c r="AF90" s="4" t="str">
        <f>IF($B90="igen",Beosztás!AW124,"")</f>
        <v/>
      </c>
      <c r="AG90" s="32" t="str">
        <f>IF($B90="igen",Beosztás!AX124,"")</f>
        <v/>
      </c>
    </row>
    <row r="91" spans="1:33" ht="15" hidden="1" thickBot="1" x14ac:dyDescent="0.35">
      <c r="A91" s="115">
        <f>Beosztás!A125</f>
        <v>0</v>
      </c>
      <c r="B91" s="82">
        <f>VLOOKUP(A91,Beosztás!A124:N429,13,)</f>
        <v>0</v>
      </c>
      <c r="C91" s="31" t="str">
        <f>IF($B91="igen",Beosztás!T125,"")</f>
        <v/>
      </c>
      <c r="D91" s="4" t="str">
        <f>IF($B91="igen",Beosztás!U125,"")</f>
        <v/>
      </c>
      <c r="E91" s="4" t="str">
        <f>IF($B91="igen",Beosztás!V125,"")</f>
        <v/>
      </c>
      <c r="F91" s="4" t="str">
        <f>IF($B91="igen",Beosztás!W125,"")</f>
        <v/>
      </c>
      <c r="G91" s="4" t="str">
        <f>IF($B91="igen",Beosztás!X125,"")</f>
        <v/>
      </c>
      <c r="H91" s="4" t="str">
        <f>IF($B91="igen",Beosztás!Y125,"")</f>
        <v/>
      </c>
      <c r="I91" s="4" t="str">
        <f>IF($B91="igen",Beosztás!Z125,"")</f>
        <v/>
      </c>
      <c r="J91" s="4" t="str">
        <f>IF($B91="igen",Beosztás!AA125,"")</f>
        <v/>
      </c>
      <c r="K91" s="4" t="str">
        <f>IF($B91="igen",Beosztás!AB125,"")</f>
        <v/>
      </c>
      <c r="L91" s="4" t="str">
        <f>IF($B91="igen",Beosztás!AC125,"")</f>
        <v/>
      </c>
      <c r="M91" s="4" t="str">
        <f>IF($B91="igen",Beosztás!AD125,"")</f>
        <v/>
      </c>
      <c r="N91" s="4" t="str">
        <f>IF($B91="igen",Beosztás!AE125,"")</f>
        <v/>
      </c>
      <c r="O91" s="4" t="str">
        <f>IF($B91="igen",Beosztás!AF125,"")</f>
        <v/>
      </c>
      <c r="P91" s="4" t="str">
        <f>IF($B91="igen",Beosztás!AG125,"")</f>
        <v/>
      </c>
      <c r="Q91" s="4" t="str">
        <f>IF($B91="igen",Beosztás!AH125,"")</f>
        <v/>
      </c>
      <c r="R91" s="4" t="str">
        <f>IF($B91="igen",Beosztás!AI125,"")</f>
        <v/>
      </c>
      <c r="S91" s="4" t="str">
        <f>IF($B91="igen",Beosztás!AJ125,"")</f>
        <v/>
      </c>
      <c r="T91" s="4" t="str">
        <f>IF($B91="igen",Beosztás!AK125,"")</f>
        <v/>
      </c>
      <c r="U91" s="4" t="str">
        <f>IF($B91="igen",Beosztás!AL125,"")</f>
        <v/>
      </c>
      <c r="V91" s="4" t="str">
        <f>IF($B91="igen",Beosztás!AM125,"")</f>
        <v/>
      </c>
      <c r="W91" s="4" t="str">
        <f>IF($B91="igen",Beosztás!AN125,"")</f>
        <v/>
      </c>
      <c r="X91" s="4" t="str">
        <f>IF($B91="igen",Beosztás!AO125,"")</f>
        <v/>
      </c>
      <c r="Y91" s="4" t="str">
        <f>IF($B91="igen",Beosztás!AP125,"")</f>
        <v/>
      </c>
      <c r="Z91" s="4" t="str">
        <f>IF($B91="igen",Beosztás!AQ125,"")</f>
        <v/>
      </c>
      <c r="AA91" s="4" t="str">
        <f>IF($B91="igen",Beosztás!AR125,"")</f>
        <v/>
      </c>
      <c r="AB91" s="4" t="str">
        <f>IF($B91="igen",Beosztás!AS125,"")</f>
        <v/>
      </c>
      <c r="AC91" s="4" t="str">
        <f>IF($B91="igen",Beosztás!AT125,"")</f>
        <v/>
      </c>
      <c r="AD91" s="4" t="str">
        <f>IF($B91="igen",Beosztás!AU125,"")</f>
        <v/>
      </c>
      <c r="AE91" s="4" t="str">
        <f>IF($B91="igen",Beosztás!AV125,"")</f>
        <v/>
      </c>
      <c r="AF91" s="4" t="str">
        <f>IF($B91="igen",Beosztás!AW125,"")</f>
        <v/>
      </c>
      <c r="AG91" s="32" t="str">
        <f>IF($B91="igen",Beosztás!AX125,"")</f>
        <v/>
      </c>
    </row>
    <row r="92" spans="1:33" ht="15" hidden="1" thickBot="1" x14ac:dyDescent="0.35">
      <c r="A92" s="115">
        <f>Beosztás!A126</f>
        <v>0</v>
      </c>
      <c r="B92" s="82">
        <f>VLOOKUP(A92,Beosztás!A125:N430,13,)</f>
        <v>0</v>
      </c>
      <c r="C92" s="31" t="str">
        <f>IF($B92="igen",Beosztás!T126,"")</f>
        <v/>
      </c>
      <c r="D92" s="4" t="str">
        <f>IF($B92="igen",Beosztás!U126,"")</f>
        <v/>
      </c>
      <c r="E92" s="4" t="str">
        <f>IF($B92="igen",Beosztás!V126,"")</f>
        <v/>
      </c>
      <c r="F92" s="4" t="str">
        <f>IF($B92="igen",Beosztás!W126,"")</f>
        <v/>
      </c>
      <c r="G92" s="4" t="str">
        <f>IF($B92="igen",Beosztás!X126,"")</f>
        <v/>
      </c>
      <c r="H92" s="4" t="str">
        <f>IF($B92="igen",Beosztás!Y126,"")</f>
        <v/>
      </c>
      <c r="I92" s="4" t="str">
        <f>IF($B92="igen",Beosztás!Z126,"")</f>
        <v/>
      </c>
      <c r="J92" s="4" t="str">
        <f>IF($B92="igen",Beosztás!AA126,"")</f>
        <v/>
      </c>
      <c r="K92" s="4" t="str">
        <f>IF($B92="igen",Beosztás!AB126,"")</f>
        <v/>
      </c>
      <c r="L92" s="4" t="str">
        <f>IF($B92="igen",Beosztás!AC126,"")</f>
        <v/>
      </c>
      <c r="M92" s="4" t="str">
        <f>IF($B92="igen",Beosztás!AD126,"")</f>
        <v/>
      </c>
      <c r="N92" s="4" t="str">
        <f>IF($B92="igen",Beosztás!AE126,"")</f>
        <v/>
      </c>
      <c r="O92" s="4" t="str">
        <f>IF($B92="igen",Beosztás!AF126,"")</f>
        <v/>
      </c>
      <c r="P92" s="4" t="str">
        <f>IF($B92="igen",Beosztás!AG126,"")</f>
        <v/>
      </c>
      <c r="Q92" s="4" t="str">
        <f>IF($B92="igen",Beosztás!AH126,"")</f>
        <v/>
      </c>
      <c r="R92" s="4" t="str">
        <f>IF($B92="igen",Beosztás!AI126,"")</f>
        <v/>
      </c>
      <c r="S92" s="4" t="str">
        <f>IF($B92="igen",Beosztás!AJ126,"")</f>
        <v/>
      </c>
      <c r="T92" s="4" t="str">
        <f>IF($B92="igen",Beosztás!AK126,"")</f>
        <v/>
      </c>
      <c r="U92" s="4" t="str">
        <f>IF($B92="igen",Beosztás!AL126,"")</f>
        <v/>
      </c>
      <c r="V92" s="4" t="str">
        <f>IF($B92="igen",Beosztás!AM126,"")</f>
        <v/>
      </c>
      <c r="W92" s="4" t="str">
        <f>IF($B92="igen",Beosztás!AN126,"")</f>
        <v/>
      </c>
      <c r="X92" s="4" t="str">
        <f>IF($B92="igen",Beosztás!AO126,"")</f>
        <v/>
      </c>
      <c r="Y92" s="4" t="str">
        <f>IF($B92="igen",Beosztás!AP126,"")</f>
        <v/>
      </c>
      <c r="Z92" s="4" t="str">
        <f>IF($B92="igen",Beosztás!AQ126,"")</f>
        <v/>
      </c>
      <c r="AA92" s="4" t="str">
        <f>IF($B92="igen",Beosztás!AR126,"")</f>
        <v/>
      </c>
      <c r="AB92" s="4" t="str">
        <f>IF($B92="igen",Beosztás!AS126,"")</f>
        <v/>
      </c>
      <c r="AC92" s="4" t="str">
        <f>IF($B92="igen",Beosztás!AT126,"")</f>
        <v/>
      </c>
      <c r="AD92" s="4" t="str">
        <f>IF($B92="igen",Beosztás!AU126,"")</f>
        <v/>
      </c>
      <c r="AE92" s="4" t="str">
        <f>IF($B92="igen",Beosztás!AV126,"")</f>
        <v/>
      </c>
      <c r="AF92" s="4" t="str">
        <f>IF($B92="igen",Beosztás!AW126,"")</f>
        <v/>
      </c>
      <c r="AG92" s="32" t="str">
        <f>IF($B92="igen",Beosztás!AX126,"")</f>
        <v/>
      </c>
    </row>
    <row r="93" spans="1:33" ht="15" hidden="1" thickBot="1" x14ac:dyDescent="0.35">
      <c r="A93" s="115">
        <f>Beosztás!A127</f>
        <v>0</v>
      </c>
      <c r="B93" s="82">
        <f>VLOOKUP(A93,Beosztás!A126:N431,13,)</f>
        <v>0</v>
      </c>
      <c r="C93" s="31" t="str">
        <f>IF($B93="igen",Beosztás!T127,"")</f>
        <v/>
      </c>
      <c r="D93" s="4" t="str">
        <f>IF($B93="igen",Beosztás!U127,"")</f>
        <v/>
      </c>
      <c r="E93" s="4" t="str">
        <f>IF($B93="igen",Beosztás!V127,"")</f>
        <v/>
      </c>
      <c r="F93" s="4" t="str">
        <f>IF($B93="igen",Beosztás!W127,"")</f>
        <v/>
      </c>
      <c r="G93" s="4" t="str">
        <f>IF($B93="igen",Beosztás!X127,"")</f>
        <v/>
      </c>
      <c r="H93" s="4" t="str">
        <f>IF($B93="igen",Beosztás!Y127,"")</f>
        <v/>
      </c>
      <c r="I93" s="4" t="str">
        <f>IF($B93="igen",Beosztás!Z127,"")</f>
        <v/>
      </c>
      <c r="J93" s="4" t="str">
        <f>IF($B93="igen",Beosztás!AA127,"")</f>
        <v/>
      </c>
      <c r="K93" s="4" t="str">
        <f>IF($B93="igen",Beosztás!AB127,"")</f>
        <v/>
      </c>
      <c r="L93" s="4" t="str">
        <f>IF($B93="igen",Beosztás!AC127,"")</f>
        <v/>
      </c>
      <c r="M93" s="4" t="str">
        <f>IF($B93="igen",Beosztás!AD127,"")</f>
        <v/>
      </c>
      <c r="N93" s="4" t="str">
        <f>IF($B93="igen",Beosztás!AE127,"")</f>
        <v/>
      </c>
      <c r="O93" s="4" t="str">
        <f>IF($B93="igen",Beosztás!AF127,"")</f>
        <v/>
      </c>
      <c r="P93" s="4" t="str">
        <f>IF($B93="igen",Beosztás!AG127,"")</f>
        <v/>
      </c>
      <c r="Q93" s="4" t="str">
        <f>IF($B93="igen",Beosztás!AH127,"")</f>
        <v/>
      </c>
      <c r="R93" s="4" t="str">
        <f>IF($B93="igen",Beosztás!AI127,"")</f>
        <v/>
      </c>
      <c r="S93" s="4" t="str">
        <f>IF($B93="igen",Beosztás!AJ127,"")</f>
        <v/>
      </c>
      <c r="T93" s="4" t="str">
        <f>IF($B93="igen",Beosztás!AK127,"")</f>
        <v/>
      </c>
      <c r="U93" s="4" t="str">
        <f>IF($B93="igen",Beosztás!AL127,"")</f>
        <v/>
      </c>
      <c r="V93" s="4" t="str">
        <f>IF($B93="igen",Beosztás!AM127,"")</f>
        <v/>
      </c>
      <c r="W93" s="4" t="str">
        <f>IF($B93="igen",Beosztás!AN127,"")</f>
        <v/>
      </c>
      <c r="X93" s="4" t="str">
        <f>IF($B93="igen",Beosztás!AO127,"")</f>
        <v/>
      </c>
      <c r="Y93" s="4" t="str">
        <f>IF($B93="igen",Beosztás!AP127,"")</f>
        <v/>
      </c>
      <c r="Z93" s="4" t="str">
        <f>IF($B93="igen",Beosztás!AQ127,"")</f>
        <v/>
      </c>
      <c r="AA93" s="4" t="str">
        <f>IF($B93="igen",Beosztás!AR127,"")</f>
        <v/>
      </c>
      <c r="AB93" s="4" t="str">
        <f>IF($B93="igen",Beosztás!AS127,"")</f>
        <v/>
      </c>
      <c r="AC93" s="4" t="str">
        <f>IF($B93="igen",Beosztás!AT127,"")</f>
        <v/>
      </c>
      <c r="AD93" s="4" t="str">
        <f>IF($B93="igen",Beosztás!AU127,"")</f>
        <v/>
      </c>
      <c r="AE93" s="4" t="str">
        <f>IF($B93="igen",Beosztás!AV127,"")</f>
        <v/>
      </c>
      <c r="AF93" s="4" t="str">
        <f>IF($B93="igen",Beosztás!AW127,"")</f>
        <v/>
      </c>
      <c r="AG93" s="32" t="str">
        <f>IF($B93="igen",Beosztás!AX127,"")</f>
        <v/>
      </c>
    </row>
    <row r="94" spans="1:33" ht="15" hidden="1" thickBot="1" x14ac:dyDescent="0.35">
      <c r="A94" s="115">
        <f>Beosztás!A128</f>
        <v>0</v>
      </c>
      <c r="B94" s="82">
        <f>VLOOKUP(A94,Beosztás!A127:N432,13,)</f>
        <v>0</v>
      </c>
      <c r="C94" s="40" t="str">
        <f>IF($B94="igen",Beosztás!T128,"")</f>
        <v/>
      </c>
      <c r="D94" s="41" t="str">
        <f>IF($B94="igen",Beosztás!U128,"")</f>
        <v/>
      </c>
      <c r="E94" s="41" t="str">
        <f>IF($B94="igen",Beosztás!V128,"")</f>
        <v/>
      </c>
      <c r="F94" s="41" t="str">
        <f>IF($B94="igen",Beosztás!W128,"")</f>
        <v/>
      </c>
      <c r="G94" s="41" t="str">
        <f>IF($B94="igen",Beosztás!X128,"")</f>
        <v/>
      </c>
      <c r="H94" s="41" t="str">
        <f>IF($B94="igen",Beosztás!Y128,"")</f>
        <v/>
      </c>
      <c r="I94" s="41" t="str">
        <f>IF($B94="igen",Beosztás!Z128,"")</f>
        <v/>
      </c>
      <c r="J94" s="41" t="str">
        <f>IF($B94="igen",Beosztás!AA128,"")</f>
        <v/>
      </c>
      <c r="K94" s="41" t="str">
        <f>IF($B94="igen",Beosztás!AB128,"")</f>
        <v/>
      </c>
      <c r="L94" s="41" t="str">
        <f>IF($B94="igen",Beosztás!AC128,"")</f>
        <v/>
      </c>
      <c r="M94" s="41" t="str">
        <f>IF($B94="igen",Beosztás!AD128,"")</f>
        <v/>
      </c>
      <c r="N94" s="41" t="str">
        <f>IF($B94="igen",Beosztás!AE128,"")</f>
        <v/>
      </c>
      <c r="O94" s="41" t="str">
        <f>IF($B94="igen",Beosztás!AF128,"")</f>
        <v/>
      </c>
      <c r="P94" s="41" t="str">
        <f>IF($B94="igen",Beosztás!AG128,"")</f>
        <v/>
      </c>
      <c r="Q94" s="41" t="str">
        <f>IF($B94="igen",Beosztás!AH128,"")</f>
        <v/>
      </c>
      <c r="R94" s="41" t="str">
        <f>IF($B94="igen",Beosztás!AI128,"")</f>
        <v/>
      </c>
      <c r="S94" s="41" t="str">
        <f>IF($B94="igen",Beosztás!AJ128,"")</f>
        <v/>
      </c>
      <c r="T94" s="41" t="str">
        <f>IF($B94="igen",Beosztás!AK128,"")</f>
        <v/>
      </c>
      <c r="U94" s="41" t="str">
        <f>IF($B94="igen",Beosztás!AL128,"")</f>
        <v/>
      </c>
      <c r="V94" s="41" t="str">
        <f>IF($B94="igen",Beosztás!AM128,"")</f>
        <v/>
      </c>
      <c r="W94" s="41" t="str">
        <f>IF($B94="igen",Beosztás!AN128,"")</f>
        <v/>
      </c>
      <c r="X94" s="41" t="str">
        <f>IF($B94="igen",Beosztás!AO128,"")</f>
        <v/>
      </c>
      <c r="Y94" s="41" t="str">
        <f>IF($B94="igen",Beosztás!AP128,"")</f>
        <v/>
      </c>
      <c r="Z94" s="41" t="str">
        <f>IF($B94="igen",Beosztás!AQ128,"")</f>
        <v/>
      </c>
      <c r="AA94" s="41" t="str">
        <f>IF($B94="igen",Beosztás!AR128,"")</f>
        <v/>
      </c>
      <c r="AB94" s="41" t="str">
        <f>IF($B94="igen",Beosztás!AS128,"")</f>
        <v/>
      </c>
      <c r="AC94" s="41" t="str">
        <f>IF($B94="igen",Beosztás!AT128,"")</f>
        <v/>
      </c>
      <c r="AD94" s="41" t="str">
        <f>IF($B94="igen",Beosztás!AU128,"")</f>
        <v/>
      </c>
      <c r="AE94" s="41" t="str">
        <f>IF($B94="igen",Beosztás!AV128,"")</f>
        <v/>
      </c>
      <c r="AF94" s="41" t="str">
        <f>IF($B94="igen",Beosztás!AW128,"")</f>
        <v/>
      </c>
      <c r="AG94" s="42" t="str">
        <f>IF($B94="igen",Beosztás!AX128,"")</f>
        <v/>
      </c>
    </row>
    <row r="95" spans="1:33" ht="15" hidden="1" thickBot="1" x14ac:dyDescent="0.35">
      <c r="A95" s="115">
        <f>Beosztás!A129</f>
        <v>0</v>
      </c>
      <c r="B95" s="82">
        <f>VLOOKUP(A95,Beosztás!A128:N433,13,)</f>
        <v>0</v>
      </c>
      <c r="C95" s="31" t="str">
        <f>IF($B95="igen",Beosztás!T129,"")</f>
        <v/>
      </c>
      <c r="D95" s="4" t="str">
        <f>IF($B95="igen",Beosztás!U129,"")</f>
        <v/>
      </c>
      <c r="E95" s="4" t="str">
        <f>IF($B95="igen",Beosztás!V129,"")</f>
        <v/>
      </c>
      <c r="F95" s="4" t="str">
        <f>IF($B95="igen",Beosztás!W129,"")</f>
        <v/>
      </c>
      <c r="G95" s="4" t="str">
        <f>IF($B95="igen",Beosztás!X129,"")</f>
        <v/>
      </c>
      <c r="H95" s="4" t="str">
        <f>IF($B95="igen",Beosztás!Y129,"")</f>
        <v/>
      </c>
      <c r="I95" s="4" t="str">
        <f>IF($B95="igen",Beosztás!Z129,"")</f>
        <v/>
      </c>
      <c r="J95" s="4" t="str">
        <f>IF($B95="igen",Beosztás!AA129,"")</f>
        <v/>
      </c>
      <c r="K95" s="4" t="str">
        <f>IF($B95="igen",Beosztás!AB129,"")</f>
        <v/>
      </c>
      <c r="L95" s="4" t="str">
        <f>IF($B95="igen",Beosztás!AC129,"")</f>
        <v/>
      </c>
      <c r="M95" s="4" t="str">
        <f>IF($B95="igen",Beosztás!AD129,"")</f>
        <v/>
      </c>
      <c r="N95" s="4" t="str">
        <f>IF($B95="igen",Beosztás!AE129,"")</f>
        <v/>
      </c>
      <c r="O95" s="4" t="str">
        <f>IF($B95="igen",Beosztás!AF129,"")</f>
        <v/>
      </c>
      <c r="P95" s="4" t="str">
        <f>IF($B95="igen",Beosztás!AG129,"")</f>
        <v/>
      </c>
      <c r="Q95" s="4" t="str">
        <f>IF($B95="igen",Beosztás!AH129,"")</f>
        <v/>
      </c>
      <c r="R95" s="4" t="str">
        <f>IF($B95="igen",Beosztás!AI129,"")</f>
        <v/>
      </c>
      <c r="S95" s="4" t="str">
        <f>IF($B95="igen",Beosztás!AJ129,"")</f>
        <v/>
      </c>
      <c r="T95" s="4" t="str">
        <f>IF($B95="igen",Beosztás!AK129,"")</f>
        <v/>
      </c>
      <c r="U95" s="4" t="str">
        <f>IF($B95="igen",Beosztás!AL129,"")</f>
        <v/>
      </c>
      <c r="V95" s="4" t="str">
        <f>IF($B95="igen",Beosztás!AM129,"")</f>
        <v/>
      </c>
      <c r="W95" s="4" t="str">
        <f>IF($B95="igen",Beosztás!AN129,"")</f>
        <v/>
      </c>
      <c r="X95" s="4" t="str">
        <f>IF($B95="igen",Beosztás!AO129,"")</f>
        <v/>
      </c>
      <c r="Y95" s="4" t="str">
        <f>IF($B95="igen",Beosztás!AP129,"")</f>
        <v/>
      </c>
      <c r="Z95" s="4" t="str">
        <f>IF($B95="igen",Beosztás!AQ129,"")</f>
        <v/>
      </c>
      <c r="AA95" s="4" t="str">
        <f>IF($B95="igen",Beosztás!AR129,"")</f>
        <v/>
      </c>
      <c r="AB95" s="4" t="str">
        <f>IF($B95="igen",Beosztás!AS129,"")</f>
        <v/>
      </c>
      <c r="AC95" s="4" t="str">
        <f>IF($B95="igen",Beosztás!AT129,"")</f>
        <v/>
      </c>
      <c r="AD95" s="4" t="str">
        <f>IF($B95="igen",Beosztás!AU129,"")</f>
        <v/>
      </c>
      <c r="AE95" s="4" t="str">
        <f>IF($B95="igen",Beosztás!AV129,"")</f>
        <v/>
      </c>
      <c r="AF95" s="4" t="str">
        <f>IF($B95="igen",Beosztás!AW129,"")</f>
        <v/>
      </c>
      <c r="AG95" s="32" t="str">
        <f>IF($B95="igen",Beosztás!AX129,"")</f>
        <v/>
      </c>
    </row>
    <row r="96" spans="1:33" ht="15" hidden="1" thickBot="1" x14ac:dyDescent="0.35">
      <c r="A96" s="115">
        <f>Beosztás!A130</f>
        <v>0</v>
      </c>
      <c r="B96" s="82">
        <f>VLOOKUP(A96,Beosztás!A129:N434,13,)</f>
        <v>0</v>
      </c>
      <c r="C96" s="31" t="str">
        <f>IF($B96="igen",Beosztás!T130,"")</f>
        <v/>
      </c>
      <c r="D96" s="4" t="str">
        <f>IF($B96="igen",Beosztás!U130,"")</f>
        <v/>
      </c>
      <c r="E96" s="4" t="str">
        <f>IF($B96="igen",Beosztás!V130,"")</f>
        <v/>
      </c>
      <c r="F96" s="4" t="str">
        <f>IF($B96="igen",Beosztás!W130,"")</f>
        <v/>
      </c>
      <c r="G96" s="4" t="str">
        <f>IF($B96="igen",Beosztás!X130,"")</f>
        <v/>
      </c>
      <c r="H96" s="4" t="str">
        <f>IF($B96="igen",Beosztás!Y130,"")</f>
        <v/>
      </c>
      <c r="I96" s="4" t="str">
        <f>IF($B96="igen",Beosztás!Z130,"")</f>
        <v/>
      </c>
      <c r="J96" s="4" t="str">
        <f>IF($B96="igen",Beosztás!AA130,"")</f>
        <v/>
      </c>
      <c r="K96" s="4" t="str">
        <f>IF($B96="igen",Beosztás!AB130,"")</f>
        <v/>
      </c>
      <c r="L96" s="4" t="str">
        <f>IF($B96="igen",Beosztás!AC130,"")</f>
        <v/>
      </c>
      <c r="M96" s="4" t="str">
        <f>IF($B96="igen",Beosztás!AD130,"")</f>
        <v/>
      </c>
      <c r="N96" s="4" t="str">
        <f>IF($B96="igen",Beosztás!AE130,"")</f>
        <v/>
      </c>
      <c r="O96" s="4" t="str">
        <f>IF($B96="igen",Beosztás!AF130,"")</f>
        <v/>
      </c>
      <c r="P96" s="4" t="str">
        <f>IF($B96="igen",Beosztás!AG130,"")</f>
        <v/>
      </c>
      <c r="Q96" s="4" t="str">
        <f>IF($B96="igen",Beosztás!AH130,"")</f>
        <v/>
      </c>
      <c r="R96" s="4" t="str">
        <f>IF($B96="igen",Beosztás!AI130,"")</f>
        <v/>
      </c>
      <c r="S96" s="4" t="str">
        <f>IF($B96="igen",Beosztás!AJ130,"")</f>
        <v/>
      </c>
      <c r="T96" s="4" t="str">
        <f>IF($B96="igen",Beosztás!AK130,"")</f>
        <v/>
      </c>
      <c r="U96" s="4" t="str">
        <f>IF($B96="igen",Beosztás!AL130,"")</f>
        <v/>
      </c>
      <c r="V96" s="4" t="str">
        <f>IF($B96="igen",Beosztás!AM130,"")</f>
        <v/>
      </c>
      <c r="W96" s="4" t="str">
        <f>IF($B96="igen",Beosztás!AN130,"")</f>
        <v/>
      </c>
      <c r="X96" s="4" t="str">
        <f>IF($B96="igen",Beosztás!AO130,"")</f>
        <v/>
      </c>
      <c r="Y96" s="4" t="str">
        <f>IF($B96="igen",Beosztás!AP130,"")</f>
        <v/>
      </c>
      <c r="Z96" s="4" t="str">
        <f>IF($B96="igen",Beosztás!AQ130,"")</f>
        <v/>
      </c>
      <c r="AA96" s="4" t="str">
        <f>IF($B96="igen",Beosztás!AR130,"")</f>
        <v/>
      </c>
      <c r="AB96" s="4" t="str">
        <f>IF($B96="igen",Beosztás!AS130,"")</f>
        <v/>
      </c>
      <c r="AC96" s="4" t="str">
        <f>IF($B96="igen",Beosztás!AT130,"")</f>
        <v/>
      </c>
      <c r="AD96" s="4" t="str">
        <f>IF($B96="igen",Beosztás!AU130,"")</f>
        <v/>
      </c>
      <c r="AE96" s="4" t="str">
        <f>IF($B96="igen",Beosztás!AV130,"")</f>
        <v/>
      </c>
      <c r="AF96" s="4" t="str">
        <f>IF($B96="igen",Beosztás!AW130,"")</f>
        <v/>
      </c>
      <c r="AG96" s="32" t="str">
        <f>IF($B96="igen",Beosztás!AX130,"")</f>
        <v/>
      </c>
    </row>
    <row r="97" spans="1:33" ht="15" hidden="1" thickBot="1" x14ac:dyDescent="0.35">
      <c r="A97" s="115">
        <f>Beosztás!A131</f>
        <v>0</v>
      </c>
      <c r="B97" s="82">
        <f>VLOOKUP(A97,Beosztás!A130:N435,13,)</f>
        <v>0</v>
      </c>
      <c r="C97" s="31" t="str">
        <f>IF($B97="igen",Beosztás!T131,"")</f>
        <v/>
      </c>
      <c r="D97" s="4" t="str">
        <f>IF($B97="igen",Beosztás!U131,"")</f>
        <v/>
      </c>
      <c r="E97" s="4" t="str">
        <f>IF($B97="igen",Beosztás!V131,"")</f>
        <v/>
      </c>
      <c r="F97" s="4" t="str">
        <f>IF($B97="igen",Beosztás!W131,"")</f>
        <v/>
      </c>
      <c r="G97" s="4" t="str">
        <f>IF($B97="igen",Beosztás!X131,"")</f>
        <v/>
      </c>
      <c r="H97" s="4" t="str">
        <f>IF($B97="igen",Beosztás!Y131,"")</f>
        <v/>
      </c>
      <c r="I97" s="4" t="str">
        <f>IF($B97="igen",Beosztás!Z131,"")</f>
        <v/>
      </c>
      <c r="J97" s="4" t="str">
        <f>IF($B97="igen",Beosztás!AA131,"")</f>
        <v/>
      </c>
      <c r="K97" s="4" t="str">
        <f>IF($B97="igen",Beosztás!AB131,"")</f>
        <v/>
      </c>
      <c r="L97" s="4" t="str">
        <f>IF($B97="igen",Beosztás!AC131,"")</f>
        <v/>
      </c>
      <c r="M97" s="4" t="str">
        <f>IF($B97="igen",Beosztás!AD131,"")</f>
        <v/>
      </c>
      <c r="N97" s="4" t="str">
        <f>IF($B97="igen",Beosztás!AE131,"")</f>
        <v/>
      </c>
      <c r="O97" s="4" t="str">
        <f>IF($B97="igen",Beosztás!AF131,"")</f>
        <v/>
      </c>
      <c r="P97" s="4" t="str">
        <f>IF($B97="igen",Beosztás!AG131,"")</f>
        <v/>
      </c>
      <c r="Q97" s="4" t="str">
        <f>IF($B97="igen",Beosztás!AH131,"")</f>
        <v/>
      </c>
      <c r="R97" s="4" t="str">
        <f>IF($B97="igen",Beosztás!AI131,"")</f>
        <v/>
      </c>
      <c r="S97" s="4" t="str">
        <f>IF($B97="igen",Beosztás!AJ131,"")</f>
        <v/>
      </c>
      <c r="T97" s="4" t="str">
        <f>IF($B97="igen",Beosztás!AK131,"")</f>
        <v/>
      </c>
      <c r="U97" s="4" t="str">
        <f>IF($B97="igen",Beosztás!AL131,"")</f>
        <v/>
      </c>
      <c r="V97" s="4" t="str">
        <f>IF($B97="igen",Beosztás!AM131,"")</f>
        <v/>
      </c>
      <c r="W97" s="4" t="str">
        <f>IF($B97="igen",Beosztás!AN131,"")</f>
        <v/>
      </c>
      <c r="X97" s="4" t="str">
        <f>IF($B97="igen",Beosztás!AO131,"")</f>
        <v/>
      </c>
      <c r="Y97" s="4" t="str">
        <f>IF($B97="igen",Beosztás!AP131,"")</f>
        <v/>
      </c>
      <c r="Z97" s="4" t="str">
        <f>IF($B97="igen",Beosztás!AQ131,"")</f>
        <v/>
      </c>
      <c r="AA97" s="4" t="str">
        <f>IF($B97="igen",Beosztás!AR131,"")</f>
        <v/>
      </c>
      <c r="AB97" s="4" t="str">
        <f>IF($B97="igen",Beosztás!AS131,"")</f>
        <v/>
      </c>
      <c r="AC97" s="4" t="str">
        <f>IF($B97="igen",Beosztás!AT131,"")</f>
        <v/>
      </c>
      <c r="AD97" s="4" t="str">
        <f>IF($B97="igen",Beosztás!AU131,"")</f>
        <v/>
      </c>
      <c r="AE97" s="4" t="str">
        <f>IF($B97="igen",Beosztás!AV131,"")</f>
        <v/>
      </c>
      <c r="AF97" s="4" t="str">
        <f>IF($B97="igen",Beosztás!AW131,"")</f>
        <v/>
      </c>
      <c r="AG97" s="32" t="str">
        <f>IF($B97="igen",Beosztás!AX131,"")</f>
        <v/>
      </c>
    </row>
    <row r="98" spans="1:33" ht="15" hidden="1" thickBot="1" x14ac:dyDescent="0.35">
      <c r="A98" s="115">
        <f>Beosztás!A132</f>
        <v>0</v>
      </c>
      <c r="B98" s="82">
        <f>VLOOKUP(A98,Beosztás!A131:N436,13,)</f>
        <v>0</v>
      </c>
      <c r="C98" s="31" t="str">
        <f>IF($B98="igen",Beosztás!T132,"")</f>
        <v/>
      </c>
      <c r="D98" s="4" t="str">
        <f>IF($B98="igen",Beosztás!U132,"")</f>
        <v/>
      </c>
      <c r="E98" s="4" t="str">
        <f>IF($B98="igen",Beosztás!V132,"")</f>
        <v/>
      </c>
      <c r="F98" s="4" t="str">
        <f>IF($B98="igen",Beosztás!W132,"")</f>
        <v/>
      </c>
      <c r="G98" s="4" t="str">
        <f>IF($B98="igen",Beosztás!X132,"")</f>
        <v/>
      </c>
      <c r="H98" s="4" t="str">
        <f>IF($B98="igen",Beosztás!Y132,"")</f>
        <v/>
      </c>
      <c r="I98" s="4" t="str">
        <f>IF($B98="igen",Beosztás!Z132,"")</f>
        <v/>
      </c>
      <c r="J98" s="4" t="str">
        <f>IF($B98="igen",Beosztás!AA132,"")</f>
        <v/>
      </c>
      <c r="K98" s="4" t="str">
        <f>IF($B98="igen",Beosztás!AB132,"")</f>
        <v/>
      </c>
      <c r="L98" s="4" t="str">
        <f>IF($B98="igen",Beosztás!AC132,"")</f>
        <v/>
      </c>
      <c r="M98" s="4" t="str">
        <f>IF($B98="igen",Beosztás!AD132,"")</f>
        <v/>
      </c>
      <c r="N98" s="4" t="str">
        <f>IF($B98="igen",Beosztás!AE132,"")</f>
        <v/>
      </c>
      <c r="O98" s="4" t="str">
        <f>IF($B98="igen",Beosztás!AF132,"")</f>
        <v/>
      </c>
      <c r="P98" s="4" t="str">
        <f>IF($B98="igen",Beosztás!AG132,"")</f>
        <v/>
      </c>
      <c r="Q98" s="4" t="str">
        <f>IF($B98="igen",Beosztás!AH132,"")</f>
        <v/>
      </c>
      <c r="R98" s="4" t="str">
        <f>IF($B98="igen",Beosztás!AI132,"")</f>
        <v/>
      </c>
      <c r="S98" s="4" t="str">
        <f>IF($B98="igen",Beosztás!AJ132,"")</f>
        <v/>
      </c>
      <c r="T98" s="4" t="str">
        <f>IF($B98="igen",Beosztás!AK132,"")</f>
        <v/>
      </c>
      <c r="U98" s="4" t="str">
        <f>IF($B98="igen",Beosztás!AL132,"")</f>
        <v/>
      </c>
      <c r="V98" s="4" t="str">
        <f>IF($B98="igen",Beosztás!AM132,"")</f>
        <v/>
      </c>
      <c r="W98" s="4" t="str">
        <f>IF($B98="igen",Beosztás!AN132,"")</f>
        <v/>
      </c>
      <c r="X98" s="4" t="str">
        <f>IF($B98="igen",Beosztás!AO132,"")</f>
        <v/>
      </c>
      <c r="Y98" s="4" t="str">
        <f>IF($B98="igen",Beosztás!AP132,"")</f>
        <v/>
      </c>
      <c r="Z98" s="4" t="str">
        <f>IF($B98="igen",Beosztás!AQ132,"")</f>
        <v/>
      </c>
      <c r="AA98" s="4" t="str">
        <f>IF($B98="igen",Beosztás!AR132,"")</f>
        <v/>
      </c>
      <c r="AB98" s="4" t="str">
        <f>IF($B98="igen",Beosztás!AS132,"")</f>
        <v/>
      </c>
      <c r="AC98" s="4" t="str">
        <f>IF($B98="igen",Beosztás!AT132,"")</f>
        <v/>
      </c>
      <c r="AD98" s="4" t="str">
        <f>IF($B98="igen",Beosztás!AU132,"")</f>
        <v/>
      </c>
      <c r="AE98" s="4" t="str">
        <f>IF($B98="igen",Beosztás!AV132,"")</f>
        <v/>
      </c>
      <c r="AF98" s="4" t="str">
        <f>IF($B98="igen",Beosztás!AW132,"")</f>
        <v/>
      </c>
      <c r="AG98" s="32" t="str">
        <f>IF($B98="igen",Beosztás!AX132,"")</f>
        <v/>
      </c>
    </row>
    <row r="99" spans="1:33" ht="15" hidden="1" thickBot="1" x14ac:dyDescent="0.35">
      <c r="A99" s="115">
        <f>Beosztás!A133</f>
        <v>0</v>
      </c>
      <c r="B99" s="82">
        <f>VLOOKUP(A99,Beosztás!A132:N437,13,)</f>
        <v>0</v>
      </c>
      <c r="C99" s="31" t="str">
        <f>IF($B99="igen",Beosztás!T133,"")</f>
        <v/>
      </c>
      <c r="D99" s="4" t="str">
        <f>IF($B99="igen",Beosztás!U133,"")</f>
        <v/>
      </c>
      <c r="E99" s="4" t="str">
        <f>IF($B99="igen",Beosztás!V133,"")</f>
        <v/>
      </c>
      <c r="F99" s="4" t="str">
        <f>IF($B99="igen",Beosztás!W133,"")</f>
        <v/>
      </c>
      <c r="G99" s="4" t="str">
        <f>IF($B99="igen",Beosztás!X133,"")</f>
        <v/>
      </c>
      <c r="H99" s="4" t="str">
        <f>IF($B99="igen",Beosztás!Y133,"")</f>
        <v/>
      </c>
      <c r="I99" s="4" t="str">
        <f>IF($B99="igen",Beosztás!Z133,"")</f>
        <v/>
      </c>
      <c r="J99" s="4" t="str">
        <f>IF($B99="igen",Beosztás!AA133,"")</f>
        <v/>
      </c>
      <c r="K99" s="4" t="str">
        <f>IF($B99="igen",Beosztás!AB133,"")</f>
        <v/>
      </c>
      <c r="L99" s="4" t="str">
        <f>IF($B99="igen",Beosztás!AC133,"")</f>
        <v/>
      </c>
      <c r="M99" s="4" t="str">
        <f>IF($B99="igen",Beosztás!AD133,"")</f>
        <v/>
      </c>
      <c r="N99" s="4" t="str">
        <f>IF($B99="igen",Beosztás!AE133,"")</f>
        <v/>
      </c>
      <c r="O99" s="4" t="str">
        <f>IF($B99="igen",Beosztás!AF133,"")</f>
        <v/>
      </c>
      <c r="P99" s="4" t="str">
        <f>IF($B99="igen",Beosztás!AG133,"")</f>
        <v/>
      </c>
      <c r="Q99" s="4" t="str">
        <f>IF($B99="igen",Beosztás!AH133,"")</f>
        <v/>
      </c>
      <c r="R99" s="4" t="str">
        <f>IF($B99="igen",Beosztás!AI133,"")</f>
        <v/>
      </c>
      <c r="S99" s="4" t="str">
        <f>IF($B99="igen",Beosztás!AJ133,"")</f>
        <v/>
      </c>
      <c r="T99" s="4" t="str">
        <f>IF($B99="igen",Beosztás!AK133,"")</f>
        <v/>
      </c>
      <c r="U99" s="4" t="str">
        <f>IF($B99="igen",Beosztás!AL133,"")</f>
        <v/>
      </c>
      <c r="V99" s="4" t="str">
        <f>IF($B99="igen",Beosztás!AM133,"")</f>
        <v/>
      </c>
      <c r="W99" s="4" t="str">
        <f>IF($B99="igen",Beosztás!AN133,"")</f>
        <v/>
      </c>
      <c r="X99" s="4" t="str">
        <f>IF($B99="igen",Beosztás!AO133,"")</f>
        <v/>
      </c>
      <c r="Y99" s="4" t="str">
        <f>IF($B99="igen",Beosztás!AP133,"")</f>
        <v/>
      </c>
      <c r="Z99" s="4" t="str">
        <f>IF($B99="igen",Beosztás!AQ133,"")</f>
        <v/>
      </c>
      <c r="AA99" s="4" t="str">
        <f>IF($B99="igen",Beosztás!AR133,"")</f>
        <v/>
      </c>
      <c r="AB99" s="4" t="str">
        <f>IF($B99="igen",Beosztás!AS133,"")</f>
        <v/>
      </c>
      <c r="AC99" s="4" t="str">
        <f>IF($B99="igen",Beosztás!AT133,"")</f>
        <v/>
      </c>
      <c r="AD99" s="4" t="str">
        <f>IF($B99="igen",Beosztás!AU133,"")</f>
        <v/>
      </c>
      <c r="AE99" s="4" t="str">
        <f>IF($B99="igen",Beosztás!AV133,"")</f>
        <v/>
      </c>
      <c r="AF99" s="4" t="str">
        <f>IF($B99="igen",Beosztás!AW133,"")</f>
        <v/>
      </c>
      <c r="AG99" s="32" t="str">
        <f>IF($B99="igen",Beosztás!AX133,"")</f>
        <v/>
      </c>
    </row>
    <row r="100" spans="1:33" ht="15" hidden="1" thickBot="1" x14ac:dyDescent="0.35">
      <c r="A100" s="115">
        <f>Beosztás!A134</f>
        <v>0</v>
      </c>
      <c r="B100" s="82">
        <f>VLOOKUP(A100,Beosztás!A133:N438,13,)</f>
        <v>0</v>
      </c>
      <c r="C100" s="40" t="str">
        <f>IF($B100="igen",Beosztás!T134,"")</f>
        <v/>
      </c>
      <c r="D100" s="41" t="str">
        <f>IF($B100="igen",Beosztás!U134,"")</f>
        <v/>
      </c>
      <c r="E100" s="41" t="str">
        <f>IF($B100="igen",Beosztás!V134,"")</f>
        <v/>
      </c>
      <c r="F100" s="41" t="str">
        <f>IF($B100="igen",Beosztás!W134,"")</f>
        <v/>
      </c>
      <c r="G100" s="41" t="str">
        <f>IF($B100="igen",Beosztás!X134,"")</f>
        <v/>
      </c>
      <c r="H100" s="41" t="str">
        <f>IF($B100="igen",Beosztás!Y134,"")</f>
        <v/>
      </c>
      <c r="I100" s="41" t="str">
        <f>IF($B100="igen",Beosztás!Z134,"")</f>
        <v/>
      </c>
      <c r="J100" s="41" t="str">
        <f>IF($B100="igen",Beosztás!AA134,"")</f>
        <v/>
      </c>
      <c r="K100" s="41" t="str">
        <f>IF($B100="igen",Beosztás!AB134,"")</f>
        <v/>
      </c>
      <c r="L100" s="41" t="str">
        <f>IF($B100="igen",Beosztás!AC134,"")</f>
        <v/>
      </c>
      <c r="M100" s="41" t="str">
        <f>IF($B100="igen",Beosztás!AD134,"")</f>
        <v/>
      </c>
      <c r="N100" s="41" t="str">
        <f>IF($B100="igen",Beosztás!AE134,"")</f>
        <v/>
      </c>
      <c r="O100" s="41" t="str">
        <f>IF($B100="igen",Beosztás!AF134,"")</f>
        <v/>
      </c>
      <c r="P100" s="41" t="str">
        <f>IF($B100="igen",Beosztás!AG134,"")</f>
        <v/>
      </c>
      <c r="Q100" s="41" t="str">
        <f>IF($B100="igen",Beosztás!AH134,"")</f>
        <v/>
      </c>
      <c r="R100" s="41" t="str">
        <f>IF($B100="igen",Beosztás!AI134,"")</f>
        <v/>
      </c>
      <c r="S100" s="41" t="str">
        <f>IF($B100="igen",Beosztás!AJ134,"")</f>
        <v/>
      </c>
      <c r="T100" s="41" t="str">
        <f>IF($B100="igen",Beosztás!AK134,"")</f>
        <v/>
      </c>
      <c r="U100" s="41" t="str">
        <f>IF($B100="igen",Beosztás!AL134,"")</f>
        <v/>
      </c>
      <c r="V100" s="41" t="str">
        <f>IF($B100="igen",Beosztás!AM134,"")</f>
        <v/>
      </c>
      <c r="W100" s="41" t="str">
        <f>IF($B100="igen",Beosztás!AN134,"")</f>
        <v/>
      </c>
      <c r="X100" s="41" t="str">
        <f>IF($B100="igen",Beosztás!AO134,"")</f>
        <v/>
      </c>
      <c r="Y100" s="41" t="str">
        <f>IF($B100="igen",Beosztás!AP134,"")</f>
        <v/>
      </c>
      <c r="Z100" s="41" t="str">
        <f>IF($B100="igen",Beosztás!AQ134,"")</f>
        <v/>
      </c>
      <c r="AA100" s="41" t="str">
        <f>IF($B100="igen",Beosztás!AR134,"")</f>
        <v/>
      </c>
      <c r="AB100" s="41" t="str">
        <f>IF($B100="igen",Beosztás!AS134,"")</f>
        <v/>
      </c>
      <c r="AC100" s="41" t="str">
        <f>IF($B100="igen",Beosztás!AT134,"")</f>
        <v/>
      </c>
      <c r="AD100" s="41" t="str">
        <f>IF($B100="igen",Beosztás!AU134,"")</f>
        <v/>
      </c>
      <c r="AE100" s="41" t="str">
        <f>IF($B100="igen",Beosztás!AV134,"")</f>
        <v/>
      </c>
      <c r="AF100" s="41" t="str">
        <f>IF($B100="igen",Beosztás!AW134,"")</f>
        <v/>
      </c>
      <c r="AG100" s="42" t="str">
        <f>IF($B100="igen",Beosztás!AX134,"")</f>
        <v/>
      </c>
    </row>
    <row r="101" spans="1:33" ht="15" hidden="1" thickBot="1" x14ac:dyDescent="0.35">
      <c r="A101" s="115">
        <f>Beosztás!A135</f>
        <v>0</v>
      </c>
      <c r="B101" s="82">
        <f>VLOOKUP(A101,Beosztás!A134:N439,13,)</f>
        <v>0</v>
      </c>
      <c r="C101" s="31" t="str">
        <f>IF($B101="igen",Beosztás!T135,"")</f>
        <v/>
      </c>
      <c r="D101" s="4" t="str">
        <f>IF($B101="igen",Beosztás!U135,"")</f>
        <v/>
      </c>
      <c r="E101" s="4" t="str">
        <f>IF($B101="igen",Beosztás!V135,"")</f>
        <v/>
      </c>
      <c r="F101" s="4" t="str">
        <f>IF($B101="igen",Beosztás!W135,"")</f>
        <v/>
      </c>
      <c r="G101" s="4" t="str">
        <f>IF($B101="igen",Beosztás!X135,"")</f>
        <v/>
      </c>
      <c r="H101" s="4" t="str">
        <f>IF($B101="igen",Beosztás!Y135,"")</f>
        <v/>
      </c>
      <c r="I101" s="4" t="str">
        <f>IF($B101="igen",Beosztás!Z135,"")</f>
        <v/>
      </c>
      <c r="J101" s="4" t="str">
        <f>IF($B101="igen",Beosztás!AA135,"")</f>
        <v/>
      </c>
      <c r="K101" s="4" t="str">
        <f>IF($B101="igen",Beosztás!AB135,"")</f>
        <v/>
      </c>
      <c r="L101" s="4" t="str">
        <f>IF($B101="igen",Beosztás!AC135,"")</f>
        <v/>
      </c>
      <c r="M101" s="4" t="str">
        <f>IF($B101="igen",Beosztás!AD135,"")</f>
        <v/>
      </c>
      <c r="N101" s="4" t="str">
        <f>IF($B101="igen",Beosztás!AE135,"")</f>
        <v/>
      </c>
      <c r="O101" s="4" t="str">
        <f>IF($B101="igen",Beosztás!AF135,"")</f>
        <v/>
      </c>
      <c r="P101" s="4" t="str">
        <f>IF($B101="igen",Beosztás!AG135,"")</f>
        <v/>
      </c>
      <c r="Q101" s="4" t="str">
        <f>IF($B101="igen",Beosztás!AH135,"")</f>
        <v/>
      </c>
      <c r="R101" s="4" t="str">
        <f>IF($B101="igen",Beosztás!AI135,"")</f>
        <v/>
      </c>
      <c r="S101" s="4" t="str">
        <f>IF($B101="igen",Beosztás!AJ135,"")</f>
        <v/>
      </c>
      <c r="T101" s="4" t="str">
        <f>IF($B101="igen",Beosztás!AK135,"")</f>
        <v/>
      </c>
      <c r="U101" s="4" t="str">
        <f>IF($B101="igen",Beosztás!AL135,"")</f>
        <v/>
      </c>
      <c r="V101" s="4" t="str">
        <f>IF($B101="igen",Beosztás!AM135,"")</f>
        <v/>
      </c>
      <c r="W101" s="4" t="str">
        <f>IF($B101="igen",Beosztás!AN135,"")</f>
        <v/>
      </c>
      <c r="X101" s="4" t="str">
        <f>IF($B101="igen",Beosztás!AO135,"")</f>
        <v/>
      </c>
      <c r="Y101" s="4" t="str">
        <f>IF($B101="igen",Beosztás!AP135,"")</f>
        <v/>
      </c>
      <c r="Z101" s="4" t="str">
        <f>IF($B101="igen",Beosztás!AQ135,"")</f>
        <v/>
      </c>
      <c r="AA101" s="4" t="str">
        <f>IF($B101="igen",Beosztás!AR135,"")</f>
        <v/>
      </c>
      <c r="AB101" s="4" t="str">
        <f>IF($B101="igen",Beosztás!AS135,"")</f>
        <v/>
      </c>
      <c r="AC101" s="4" t="str">
        <f>IF($B101="igen",Beosztás!AT135,"")</f>
        <v/>
      </c>
      <c r="AD101" s="4" t="str">
        <f>IF($B101="igen",Beosztás!AU135,"")</f>
        <v/>
      </c>
      <c r="AE101" s="4" t="str">
        <f>IF($B101="igen",Beosztás!AV135,"")</f>
        <v/>
      </c>
      <c r="AF101" s="4" t="str">
        <f>IF($B101="igen",Beosztás!AW135,"")</f>
        <v/>
      </c>
      <c r="AG101" s="32" t="str">
        <f>IF($B101="igen",Beosztás!AX135,"")</f>
        <v/>
      </c>
    </row>
    <row r="102" spans="1:33" ht="15" hidden="1" thickBot="1" x14ac:dyDescent="0.35">
      <c r="A102" s="115">
        <f>Beosztás!A136</f>
        <v>0</v>
      </c>
      <c r="B102" s="82">
        <f>VLOOKUP(A102,Beosztás!A135:N440,13,)</f>
        <v>0</v>
      </c>
      <c r="C102" s="31" t="str">
        <f>IF($B102="igen",Beosztás!T136,"")</f>
        <v/>
      </c>
      <c r="D102" s="4" t="str">
        <f>IF($B102="igen",Beosztás!U136,"")</f>
        <v/>
      </c>
      <c r="E102" s="4" t="str">
        <f>IF($B102="igen",Beosztás!V136,"")</f>
        <v/>
      </c>
      <c r="F102" s="4" t="str">
        <f>IF($B102="igen",Beosztás!W136,"")</f>
        <v/>
      </c>
      <c r="G102" s="4" t="str">
        <f>IF($B102="igen",Beosztás!X136,"")</f>
        <v/>
      </c>
      <c r="H102" s="4" t="str">
        <f>IF($B102="igen",Beosztás!Y136,"")</f>
        <v/>
      </c>
      <c r="I102" s="4" t="str">
        <f>IF($B102="igen",Beosztás!Z136,"")</f>
        <v/>
      </c>
      <c r="J102" s="4" t="str">
        <f>IF($B102="igen",Beosztás!AA136,"")</f>
        <v/>
      </c>
      <c r="K102" s="4" t="str">
        <f>IF($B102="igen",Beosztás!AB136,"")</f>
        <v/>
      </c>
      <c r="L102" s="4" t="str">
        <f>IF($B102="igen",Beosztás!AC136,"")</f>
        <v/>
      </c>
      <c r="M102" s="4" t="str">
        <f>IF($B102="igen",Beosztás!AD136,"")</f>
        <v/>
      </c>
      <c r="N102" s="4" t="str">
        <f>IF($B102="igen",Beosztás!AE136,"")</f>
        <v/>
      </c>
      <c r="O102" s="4" t="str">
        <f>IF($B102="igen",Beosztás!AF136,"")</f>
        <v/>
      </c>
      <c r="P102" s="4" t="str">
        <f>IF($B102="igen",Beosztás!AG136,"")</f>
        <v/>
      </c>
      <c r="Q102" s="4" t="str">
        <f>IF($B102="igen",Beosztás!AH136,"")</f>
        <v/>
      </c>
      <c r="R102" s="4" t="str">
        <f>IF($B102="igen",Beosztás!AI136,"")</f>
        <v/>
      </c>
      <c r="S102" s="4" t="str">
        <f>IF($B102="igen",Beosztás!AJ136,"")</f>
        <v/>
      </c>
      <c r="T102" s="4" t="str">
        <f>IF($B102="igen",Beosztás!AK136,"")</f>
        <v/>
      </c>
      <c r="U102" s="4" t="str">
        <f>IF($B102="igen",Beosztás!AL136,"")</f>
        <v/>
      </c>
      <c r="V102" s="4" t="str">
        <f>IF($B102="igen",Beosztás!AM136,"")</f>
        <v/>
      </c>
      <c r="W102" s="4" t="str">
        <f>IF($B102="igen",Beosztás!AN136,"")</f>
        <v/>
      </c>
      <c r="X102" s="4" t="str">
        <f>IF($B102="igen",Beosztás!AO136,"")</f>
        <v/>
      </c>
      <c r="Y102" s="4" t="str">
        <f>IF($B102="igen",Beosztás!AP136,"")</f>
        <v/>
      </c>
      <c r="Z102" s="4" t="str">
        <f>IF($B102="igen",Beosztás!AQ136,"")</f>
        <v/>
      </c>
      <c r="AA102" s="4" t="str">
        <f>IF($B102="igen",Beosztás!AR136,"")</f>
        <v/>
      </c>
      <c r="AB102" s="4" t="str">
        <f>IF($B102="igen",Beosztás!AS136,"")</f>
        <v/>
      </c>
      <c r="AC102" s="4" t="str">
        <f>IF($B102="igen",Beosztás!AT136,"")</f>
        <v/>
      </c>
      <c r="AD102" s="4" t="str">
        <f>IF($B102="igen",Beosztás!AU136,"")</f>
        <v/>
      </c>
      <c r="AE102" s="4" t="str">
        <f>IF($B102="igen",Beosztás!AV136,"")</f>
        <v/>
      </c>
      <c r="AF102" s="4" t="str">
        <f>IF($B102="igen",Beosztás!AW136,"")</f>
        <v/>
      </c>
      <c r="AG102" s="32" t="str">
        <f>IF($B102="igen",Beosztás!AX136,"")</f>
        <v/>
      </c>
    </row>
    <row r="103" spans="1:33" ht="15" hidden="1" thickBot="1" x14ac:dyDescent="0.35">
      <c r="A103" s="115">
        <f>Beosztás!A137</f>
        <v>0</v>
      </c>
      <c r="B103" s="82">
        <f>VLOOKUP(A103,Beosztás!A136:N441,13,)</f>
        <v>0</v>
      </c>
      <c r="C103" s="31" t="str">
        <f>IF($B103="igen",Beosztás!T137,"")</f>
        <v/>
      </c>
      <c r="D103" s="4" t="str">
        <f>IF($B103="igen",Beosztás!U137,"")</f>
        <v/>
      </c>
      <c r="E103" s="4" t="str">
        <f>IF($B103="igen",Beosztás!V137,"")</f>
        <v/>
      </c>
      <c r="F103" s="4" t="str">
        <f>IF($B103="igen",Beosztás!W137,"")</f>
        <v/>
      </c>
      <c r="G103" s="4" t="str">
        <f>IF($B103="igen",Beosztás!X137,"")</f>
        <v/>
      </c>
      <c r="H103" s="4" t="str">
        <f>IF($B103="igen",Beosztás!Y137,"")</f>
        <v/>
      </c>
      <c r="I103" s="4" t="str">
        <f>IF($B103="igen",Beosztás!Z137,"")</f>
        <v/>
      </c>
      <c r="J103" s="4" t="str">
        <f>IF($B103="igen",Beosztás!AA137,"")</f>
        <v/>
      </c>
      <c r="K103" s="4" t="str">
        <f>IF($B103="igen",Beosztás!AB137,"")</f>
        <v/>
      </c>
      <c r="L103" s="4" t="str">
        <f>IF($B103="igen",Beosztás!AC137,"")</f>
        <v/>
      </c>
      <c r="M103" s="4" t="str">
        <f>IF($B103="igen",Beosztás!AD137,"")</f>
        <v/>
      </c>
      <c r="N103" s="4" t="str">
        <f>IF($B103="igen",Beosztás!AE137,"")</f>
        <v/>
      </c>
      <c r="O103" s="4" t="str">
        <f>IF($B103="igen",Beosztás!AF137,"")</f>
        <v/>
      </c>
      <c r="P103" s="4" t="str">
        <f>IF($B103="igen",Beosztás!AG137,"")</f>
        <v/>
      </c>
      <c r="Q103" s="4" t="str">
        <f>IF($B103="igen",Beosztás!AH137,"")</f>
        <v/>
      </c>
      <c r="R103" s="4" t="str">
        <f>IF($B103="igen",Beosztás!AI137,"")</f>
        <v/>
      </c>
      <c r="S103" s="4" t="str">
        <f>IF($B103="igen",Beosztás!AJ137,"")</f>
        <v/>
      </c>
      <c r="T103" s="4" t="str">
        <f>IF($B103="igen",Beosztás!AK137,"")</f>
        <v/>
      </c>
      <c r="U103" s="4" t="str">
        <f>IF($B103="igen",Beosztás!AL137,"")</f>
        <v/>
      </c>
      <c r="V103" s="4" t="str">
        <f>IF($B103="igen",Beosztás!AM137,"")</f>
        <v/>
      </c>
      <c r="W103" s="4" t="str">
        <f>IF($B103="igen",Beosztás!AN137,"")</f>
        <v/>
      </c>
      <c r="X103" s="4" t="str">
        <f>IF($B103="igen",Beosztás!AO137,"")</f>
        <v/>
      </c>
      <c r="Y103" s="4" t="str">
        <f>IF($B103="igen",Beosztás!AP137,"")</f>
        <v/>
      </c>
      <c r="Z103" s="4" t="str">
        <f>IF($B103="igen",Beosztás!AQ137,"")</f>
        <v/>
      </c>
      <c r="AA103" s="4" t="str">
        <f>IF($B103="igen",Beosztás!AR137,"")</f>
        <v/>
      </c>
      <c r="AB103" s="4" t="str">
        <f>IF($B103="igen",Beosztás!AS137,"")</f>
        <v/>
      </c>
      <c r="AC103" s="4" t="str">
        <f>IF($B103="igen",Beosztás!AT137,"")</f>
        <v/>
      </c>
      <c r="AD103" s="4" t="str">
        <f>IF($B103="igen",Beosztás!AU137,"")</f>
        <v/>
      </c>
      <c r="AE103" s="4" t="str">
        <f>IF($B103="igen",Beosztás!AV137,"")</f>
        <v/>
      </c>
      <c r="AF103" s="4" t="str">
        <f>IF($B103="igen",Beosztás!AW137,"")</f>
        <v/>
      </c>
      <c r="AG103" s="32" t="str">
        <f>IF($B103="igen",Beosztás!AX137,"")</f>
        <v/>
      </c>
    </row>
    <row r="104" spans="1:33" ht="15" hidden="1" thickBot="1" x14ac:dyDescent="0.35">
      <c r="A104" s="115">
        <f>Beosztás!A138</f>
        <v>0</v>
      </c>
      <c r="B104" s="82">
        <f>VLOOKUP(A104,Beosztás!A137:N442,13,)</f>
        <v>0</v>
      </c>
      <c r="C104" s="31" t="str">
        <f>IF($B104="igen",Beosztás!T138,"")</f>
        <v/>
      </c>
      <c r="D104" s="4" t="str">
        <f>IF($B104="igen",Beosztás!U138,"")</f>
        <v/>
      </c>
      <c r="E104" s="4" t="str">
        <f>IF($B104="igen",Beosztás!V138,"")</f>
        <v/>
      </c>
      <c r="F104" s="4" t="str">
        <f>IF($B104="igen",Beosztás!W138,"")</f>
        <v/>
      </c>
      <c r="G104" s="4" t="str">
        <f>IF($B104="igen",Beosztás!X138,"")</f>
        <v/>
      </c>
      <c r="H104" s="4" t="str">
        <f>IF($B104="igen",Beosztás!Y138,"")</f>
        <v/>
      </c>
      <c r="I104" s="4" t="str">
        <f>IF($B104="igen",Beosztás!Z138,"")</f>
        <v/>
      </c>
      <c r="J104" s="4" t="str">
        <f>IF($B104="igen",Beosztás!AA138,"")</f>
        <v/>
      </c>
      <c r="K104" s="4" t="str">
        <f>IF($B104="igen",Beosztás!AB138,"")</f>
        <v/>
      </c>
      <c r="L104" s="4" t="str">
        <f>IF($B104="igen",Beosztás!AC138,"")</f>
        <v/>
      </c>
      <c r="M104" s="4" t="str">
        <f>IF($B104="igen",Beosztás!AD138,"")</f>
        <v/>
      </c>
      <c r="N104" s="4" t="str">
        <f>IF($B104="igen",Beosztás!AE138,"")</f>
        <v/>
      </c>
      <c r="O104" s="4" t="str">
        <f>IF($B104="igen",Beosztás!AF138,"")</f>
        <v/>
      </c>
      <c r="P104" s="4" t="str">
        <f>IF($B104="igen",Beosztás!AG138,"")</f>
        <v/>
      </c>
      <c r="Q104" s="4" t="str">
        <f>IF($B104="igen",Beosztás!AH138,"")</f>
        <v/>
      </c>
      <c r="R104" s="4" t="str">
        <f>IF($B104="igen",Beosztás!AI138,"")</f>
        <v/>
      </c>
      <c r="S104" s="4" t="str">
        <f>IF($B104="igen",Beosztás!AJ138,"")</f>
        <v/>
      </c>
      <c r="T104" s="4" t="str">
        <f>IF($B104="igen",Beosztás!AK138,"")</f>
        <v/>
      </c>
      <c r="U104" s="4" t="str">
        <f>IF($B104="igen",Beosztás!AL138,"")</f>
        <v/>
      </c>
      <c r="V104" s="4" t="str">
        <f>IF($B104="igen",Beosztás!AM138,"")</f>
        <v/>
      </c>
      <c r="W104" s="4" t="str">
        <f>IF($B104="igen",Beosztás!AN138,"")</f>
        <v/>
      </c>
      <c r="X104" s="4" t="str">
        <f>IF($B104="igen",Beosztás!AO138,"")</f>
        <v/>
      </c>
      <c r="Y104" s="4" t="str">
        <f>IF($B104="igen",Beosztás!AP138,"")</f>
        <v/>
      </c>
      <c r="Z104" s="4" t="str">
        <f>IF($B104="igen",Beosztás!AQ138,"")</f>
        <v/>
      </c>
      <c r="AA104" s="4" t="str">
        <f>IF($B104="igen",Beosztás!AR138,"")</f>
        <v/>
      </c>
      <c r="AB104" s="4" t="str">
        <f>IF($B104="igen",Beosztás!AS138,"")</f>
        <v/>
      </c>
      <c r="AC104" s="4" t="str">
        <f>IF($B104="igen",Beosztás!AT138,"")</f>
        <v/>
      </c>
      <c r="AD104" s="4" t="str">
        <f>IF($B104="igen",Beosztás!AU138,"")</f>
        <v/>
      </c>
      <c r="AE104" s="4" t="str">
        <f>IF($B104="igen",Beosztás!AV138,"")</f>
        <v/>
      </c>
      <c r="AF104" s="4" t="str">
        <f>IF($B104="igen",Beosztás!AW138,"")</f>
        <v/>
      </c>
      <c r="AG104" s="32" t="str">
        <f>IF($B104="igen",Beosztás!AX138,"")</f>
        <v/>
      </c>
    </row>
    <row r="105" spans="1:33" ht="15" hidden="1" thickBot="1" x14ac:dyDescent="0.35">
      <c r="A105" s="115">
        <f>Beosztás!A139</f>
        <v>0</v>
      </c>
      <c r="B105" s="82">
        <f>VLOOKUP(A105,Beosztás!A138:N443,13,)</f>
        <v>0</v>
      </c>
      <c r="C105" s="31" t="str">
        <f>IF($B105="igen",Beosztás!T139,"")</f>
        <v/>
      </c>
      <c r="D105" s="4" t="str">
        <f>IF($B105="igen",Beosztás!U139,"")</f>
        <v/>
      </c>
      <c r="E105" s="4" t="str">
        <f>IF($B105="igen",Beosztás!V139,"")</f>
        <v/>
      </c>
      <c r="F105" s="4" t="str">
        <f>IF($B105="igen",Beosztás!W139,"")</f>
        <v/>
      </c>
      <c r="G105" s="4" t="str">
        <f>IF($B105="igen",Beosztás!X139,"")</f>
        <v/>
      </c>
      <c r="H105" s="4" t="str">
        <f>IF($B105="igen",Beosztás!Y139,"")</f>
        <v/>
      </c>
      <c r="I105" s="4" t="str">
        <f>IF($B105="igen",Beosztás!Z139,"")</f>
        <v/>
      </c>
      <c r="J105" s="4" t="str">
        <f>IF($B105="igen",Beosztás!AA139,"")</f>
        <v/>
      </c>
      <c r="K105" s="4" t="str">
        <f>IF($B105="igen",Beosztás!AB139,"")</f>
        <v/>
      </c>
      <c r="L105" s="4" t="str">
        <f>IF($B105="igen",Beosztás!AC139,"")</f>
        <v/>
      </c>
      <c r="M105" s="4" t="str">
        <f>IF($B105="igen",Beosztás!AD139,"")</f>
        <v/>
      </c>
      <c r="N105" s="4" t="str">
        <f>IF($B105="igen",Beosztás!AE139,"")</f>
        <v/>
      </c>
      <c r="O105" s="4" t="str">
        <f>IF($B105="igen",Beosztás!AF139,"")</f>
        <v/>
      </c>
      <c r="P105" s="4" t="str">
        <f>IF($B105="igen",Beosztás!AG139,"")</f>
        <v/>
      </c>
      <c r="Q105" s="4" t="str">
        <f>IF($B105="igen",Beosztás!AH139,"")</f>
        <v/>
      </c>
      <c r="R105" s="4" t="str">
        <f>IF($B105="igen",Beosztás!AI139,"")</f>
        <v/>
      </c>
      <c r="S105" s="4" t="str">
        <f>IF($B105="igen",Beosztás!AJ139,"")</f>
        <v/>
      </c>
      <c r="T105" s="4" t="str">
        <f>IF($B105="igen",Beosztás!AK139,"")</f>
        <v/>
      </c>
      <c r="U105" s="4" t="str">
        <f>IF($B105="igen",Beosztás!AL139,"")</f>
        <v/>
      </c>
      <c r="V105" s="4" t="str">
        <f>IF($B105="igen",Beosztás!AM139,"")</f>
        <v/>
      </c>
      <c r="W105" s="4" t="str">
        <f>IF($B105="igen",Beosztás!AN139,"")</f>
        <v/>
      </c>
      <c r="X105" s="4" t="str">
        <f>IF($B105="igen",Beosztás!AO139,"")</f>
        <v/>
      </c>
      <c r="Y105" s="4" t="str">
        <f>IF($B105="igen",Beosztás!AP139,"")</f>
        <v/>
      </c>
      <c r="Z105" s="4" t="str">
        <f>IF($B105="igen",Beosztás!AQ139,"")</f>
        <v/>
      </c>
      <c r="AA105" s="4" t="str">
        <f>IF($B105="igen",Beosztás!AR139,"")</f>
        <v/>
      </c>
      <c r="AB105" s="4" t="str">
        <f>IF($B105="igen",Beosztás!AS139,"")</f>
        <v/>
      </c>
      <c r="AC105" s="4" t="str">
        <f>IF($B105="igen",Beosztás!AT139,"")</f>
        <v/>
      </c>
      <c r="AD105" s="4" t="str">
        <f>IF($B105="igen",Beosztás!AU139,"")</f>
        <v/>
      </c>
      <c r="AE105" s="4" t="str">
        <f>IF($B105="igen",Beosztás!AV139,"")</f>
        <v/>
      </c>
      <c r="AF105" s="4" t="str">
        <f>IF($B105="igen",Beosztás!AW139,"")</f>
        <v/>
      </c>
      <c r="AG105" s="32" t="str">
        <f>IF($B105="igen",Beosztás!AX139,"")</f>
        <v/>
      </c>
    </row>
    <row r="106" spans="1:33" ht="15" hidden="1" thickBot="1" x14ac:dyDescent="0.35">
      <c r="A106" s="115">
        <f>Beosztás!A140</f>
        <v>0</v>
      </c>
      <c r="B106" s="82">
        <f>VLOOKUP(A106,Beosztás!A139:N444,13,)</f>
        <v>0</v>
      </c>
      <c r="C106" s="40" t="str">
        <f>IF($B106="igen",Beosztás!T140,"")</f>
        <v/>
      </c>
      <c r="D106" s="41" t="str">
        <f>IF($B106="igen",Beosztás!U140,"")</f>
        <v/>
      </c>
      <c r="E106" s="41" t="str">
        <f>IF($B106="igen",Beosztás!V140,"")</f>
        <v/>
      </c>
      <c r="F106" s="41" t="str">
        <f>IF($B106="igen",Beosztás!W140,"")</f>
        <v/>
      </c>
      <c r="G106" s="41" t="str">
        <f>IF($B106="igen",Beosztás!X140,"")</f>
        <v/>
      </c>
      <c r="H106" s="41" t="str">
        <f>IF($B106="igen",Beosztás!Y140,"")</f>
        <v/>
      </c>
      <c r="I106" s="41" t="str">
        <f>IF($B106="igen",Beosztás!Z140,"")</f>
        <v/>
      </c>
      <c r="J106" s="41" t="str">
        <f>IF($B106="igen",Beosztás!AA140,"")</f>
        <v/>
      </c>
      <c r="K106" s="41" t="str">
        <f>IF($B106="igen",Beosztás!AB140,"")</f>
        <v/>
      </c>
      <c r="L106" s="41" t="str">
        <f>IF($B106="igen",Beosztás!AC140,"")</f>
        <v/>
      </c>
      <c r="M106" s="41" t="str">
        <f>IF($B106="igen",Beosztás!AD140,"")</f>
        <v/>
      </c>
      <c r="N106" s="41" t="str">
        <f>IF($B106="igen",Beosztás!AE140,"")</f>
        <v/>
      </c>
      <c r="O106" s="41" t="str">
        <f>IF($B106="igen",Beosztás!AF140,"")</f>
        <v/>
      </c>
      <c r="P106" s="41" t="str">
        <f>IF($B106="igen",Beosztás!AG140,"")</f>
        <v/>
      </c>
      <c r="Q106" s="41" t="str">
        <f>IF($B106="igen",Beosztás!AH140,"")</f>
        <v/>
      </c>
      <c r="R106" s="41" t="str">
        <f>IF($B106="igen",Beosztás!AI140,"")</f>
        <v/>
      </c>
      <c r="S106" s="41" t="str">
        <f>IF($B106="igen",Beosztás!AJ140,"")</f>
        <v/>
      </c>
      <c r="T106" s="41" t="str">
        <f>IF($B106="igen",Beosztás!AK140,"")</f>
        <v/>
      </c>
      <c r="U106" s="41" t="str">
        <f>IF($B106="igen",Beosztás!AL140,"")</f>
        <v/>
      </c>
      <c r="V106" s="41" t="str">
        <f>IF($B106="igen",Beosztás!AM140,"")</f>
        <v/>
      </c>
      <c r="W106" s="41" t="str">
        <f>IF($B106="igen",Beosztás!AN140,"")</f>
        <v/>
      </c>
      <c r="X106" s="41" t="str">
        <f>IF($B106="igen",Beosztás!AO140,"")</f>
        <v/>
      </c>
      <c r="Y106" s="41" t="str">
        <f>IF($B106="igen",Beosztás!AP140,"")</f>
        <v/>
      </c>
      <c r="Z106" s="41" t="str">
        <f>IF($B106="igen",Beosztás!AQ140,"")</f>
        <v/>
      </c>
      <c r="AA106" s="41" t="str">
        <f>IF($B106="igen",Beosztás!AR140,"")</f>
        <v/>
      </c>
      <c r="AB106" s="41" t="str">
        <f>IF($B106="igen",Beosztás!AS140,"")</f>
        <v/>
      </c>
      <c r="AC106" s="41" t="str">
        <f>IF($B106="igen",Beosztás!AT140,"")</f>
        <v/>
      </c>
      <c r="AD106" s="41" t="str">
        <f>IF($B106="igen",Beosztás!AU140,"")</f>
        <v/>
      </c>
      <c r="AE106" s="41" t="str">
        <f>IF($B106="igen",Beosztás!AV140,"")</f>
        <v/>
      </c>
      <c r="AF106" s="41" t="str">
        <f>IF($B106="igen",Beosztás!AW140,"")</f>
        <v/>
      </c>
      <c r="AG106" s="42" t="str">
        <f>IF($B106="igen",Beosztás!AX140,"")</f>
        <v/>
      </c>
    </row>
    <row r="107" spans="1:33" ht="15" hidden="1" thickBot="1" x14ac:dyDescent="0.35">
      <c r="A107" s="115">
        <f>Beosztás!A141</f>
        <v>0</v>
      </c>
      <c r="B107" s="82">
        <f>VLOOKUP(A107,Beosztás!A140:N445,13,)</f>
        <v>0</v>
      </c>
      <c r="C107" s="31" t="str">
        <f>IF($B107="igen",Beosztás!T141,"")</f>
        <v/>
      </c>
      <c r="D107" s="4" t="str">
        <f>IF($B107="igen",Beosztás!U141,"")</f>
        <v/>
      </c>
      <c r="E107" s="4" t="str">
        <f>IF($B107="igen",Beosztás!V141,"")</f>
        <v/>
      </c>
      <c r="F107" s="4" t="str">
        <f>IF($B107="igen",Beosztás!W141,"")</f>
        <v/>
      </c>
      <c r="G107" s="4" t="str">
        <f>IF($B107="igen",Beosztás!X141,"")</f>
        <v/>
      </c>
      <c r="H107" s="4" t="str">
        <f>IF($B107="igen",Beosztás!Y141,"")</f>
        <v/>
      </c>
      <c r="I107" s="4" t="str">
        <f>IF($B107="igen",Beosztás!Z141,"")</f>
        <v/>
      </c>
      <c r="J107" s="4" t="str">
        <f>IF($B107="igen",Beosztás!AA141,"")</f>
        <v/>
      </c>
      <c r="K107" s="4" t="str">
        <f>IF($B107="igen",Beosztás!AB141,"")</f>
        <v/>
      </c>
      <c r="L107" s="4" t="str">
        <f>IF($B107="igen",Beosztás!AC141,"")</f>
        <v/>
      </c>
      <c r="M107" s="4" t="str">
        <f>IF($B107="igen",Beosztás!AD141,"")</f>
        <v/>
      </c>
      <c r="N107" s="4" t="str">
        <f>IF($B107="igen",Beosztás!AE141,"")</f>
        <v/>
      </c>
      <c r="O107" s="4" t="str">
        <f>IF($B107="igen",Beosztás!AF141,"")</f>
        <v/>
      </c>
      <c r="P107" s="4" t="str">
        <f>IF($B107="igen",Beosztás!AG141,"")</f>
        <v/>
      </c>
      <c r="Q107" s="4" t="str">
        <f>IF($B107="igen",Beosztás!AH141,"")</f>
        <v/>
      </c>
      <c r="R107" s="4" t="str">
        <f>IF($B107="igen",Beosztás!AI141,"")</f>
        <v/>
      </c>
      <c r="S107" s="4" t="str">
        <f>IF($B107="igen",Beosztás!AJ141,"")</f>
        <v/>
      </c>
      <c r="T107" s="4" t="str">
        <f>IF($B107="igen",Beosztás!AK141,"")</f>
        <v/>
      </c>
      <c r="U107" s="4" t="str">
        <f>IF($B107="igen",Beosztás!AL141,"")</f>
        <v/>
      </c>
      <c r="V107" s="4" t="str">
        <f>IF($B107="igen",Beosztás!AM141,"")</f>
        <v/>
      </c>
      <c r="W107" s="4" t="str">
        <f>IF($B107="igen",Beosztás!AN141,"")</f>
        <v/>
      </c>
      <c r="X107" s="4" t="str">
        <f>IF($B107="igen",Beosztás!AO141,"")</f>
        <v/>
      </c>
      <c r="Y107" s="4" t="str">
        <f>IF($B107="igen",Beosztás!AP141,"")</f>
        <v/>
      </c>
      <c r="Z107" s="4" t="str">
        <f>IF($B107="igen",Beosztás!AQ141,"")</f>
        <v/>
      </c>
      <c r="AA107" s="4" t="str">
        <f>IF($B107="igen",Beosztás!AR141,"")</f>
        <v/>
      </c>
      <c r="AB107" s="4" t="str">
        <f>IF($B107="igen",Beosztás!AS141,"")</f>
        <v/>
      </c>
      <c r="AC107" s="4" t="str">
        <f>IF($B107="igen",Beosztás!AT141,"")</f>
        <v/>
      </c>
      <c r="AD107" s="4" t="str">
        <f>IF($B107="igen",Beosztás!AU141,"")</f>
        <v/>
      </c>
      <c r="AE107" s="4" t="str">
        <f>IF($B107="igen",Beosztás!AV141,"")</f>
        <v/>
      </c>
      <c r="AF107" s="4" t="str">
        <f>IF($B107="igen",Beosztás!AW141,"")</f>
        <v/>
      </c>
      <c r="AG107" s="32" t="str">
        <f>IF($B107="igen",Beosztás!AX141,"")</f>
        <v/>
      </c>
    </row>
    <row r="108" spans="1:33" ht="15" hidden="1" thickBot="1" x14ac:dyDescent="0.35">
      <c r="A108" s="115">
        <f>Beosztás!A142</f>
        <v>0</v>
      </c>
      <c r="B108" s="82">
        <f>VLOOKUP(A108,Beosztás!A141:N446,13,)</f>
        <v>0</v>
      </c>
      <c r="C108" s="31" t="str">
        <f>IF($B108="igen",Beosztás!T142,"")</f>
        <v/>
      </c>
      <c r="D108" s="4" t="str">
        <f>IF($B108="igen",Beosztás!U142,"")</f>
        <v/>
      </c>
      <c r="E108" s="4" t="str">
        <f>IF($B108="igen",Beosztás!V142,"")</f>
        <v/>
      </c>
      <c r="F108" s="4" t="str">
        <f>IF($B108="igen",Beosztás!W142,"")</f>
        <v/>
      </c>
      <c r="G108" s="4" t="str">
        <f>IF($B108="igen",Beosztás!X142,"")</f>
        <v/>
      </c>
      <c r="H108" s="4" t="str">
        <f>IF($B108="igen",Beosztás!Y142,"")</f>
        <v/>
      </c>
      <c r="I108" s="4" t="str">
        <f>IF($B108="igen",Beosztás!Z142,"")</f>
        <v/>
      </c>
      <c r="J108" s="4" t="str">
        <f>IF($B108="igen",Beosztás!AA142,"")</f>
        <v/>
      </c>
      <c r="K108" s="4" t="str">
        <f>IF($B108="igen",Beosztás!AB142,"")</f>
        <v/>
      </c>
      <c r="L108" s="4" t="str">
        <f>IF($B108="igen",Beosztás!AC142,"")</f>
        <v/>
      </c>
      <c r="M108" s="4" t="str">
        <f>IF($B108="igen",Beosztás!AD142,"")</f>
        <v/>
      </c>
      <c r="N108" s="4" t="str">
        <f>IF($B108="igen",Beosztás!AE142,"")</f>
        <v/>
      </c>
      <c r="O108" s="4" t="str">
        <f>IF($B108="igen",Beosztás!AF142,"")</f>
        <v/>
      </c>
      <c r="P108" s="4" t="str">
        <f>IF($B108="igen",Beosztás!AG142,"")</f>
        <v/>
      </c>
      <c r="Q108" s="4" t="str">
        <f>IF($B108="igen",Beosztás!AH142,"")</f>
        <v/>
      </c>
      <c r="R108" s="4" t="str">
        <f>IF($B108="igen",Beosztás!AI142,"")</f>
        <v/>
      </c>
      <c r="S108" s="4" t="str">
        <f>IF($B108="igen",Beosztás!AJ142,"")</f>
        <v/>
      </c>
      <c r="T108" s="4" t="str">
        <f>IF($B108="igen",Beosztás!AK142,"")</f>
        <v/>
      </c>
      <c r="U108" s="4" t="str">
        <f>IF($B108="igen",Beosztás!AL142,"")</f>
        <v/>
      </c>
      <c r="V108" s="4" t="str">
        <f>IF($B108="igen",Beosztás!AM142,"")</f>
        <v/>
      </c>
      <c r="W108" s="4" t="str">
        <f>IF($B108="igen",Beosztás!AN142,"")</f>
        <v/>
      </c>
      <c r="X108" s="4" t="str">
        <f>IF($B108="igen",Beosztás!AO142,"")</f>
        <v/>
      </c>
      <c r="Y108" s="4" t="str">
        <f>IF($B108="igen",Beosztás!AP142,"")</f>
        <v/>
      </c>
      <c r="Z108" s="4" t="str">
        <f>IF($B108="igen",Beosztás!AQ142,"")</f>
        <v/>
      </c>
      <c r="AA108" s="4" t="str">
        <f>IF($B108="igen",Beosztás!AR142,"")</f>
        <v/>
      </c>
      <c r="AB108" s="4" t="str">
        <f>IF($B108="igen",Beosztás!AS142,"")</f>
        <v/>
      </c>
      <c r="AC108" s="4" t="str">
        <f>IF($B108="igen",Beosztás!AT142,"")</f>
        <v/>
      </c>
      <c r="AD108" s="4" t="str">
        <f>IF($B108="igen",Beosztás!AU142,"")</f>
        <v/>
      </c>
      <c r="AE108" s="4" t="str">
        <f>IF($B108="igen",Beosztás!AV142,"")</f>
        <v/>
      </c>
      <c r="AF108" s="4" t="str">
        <f>IF($B108="igen",Beosztás!AW142,"")</f>
        <v/>
      </c>
      <c r="AG108" s="32" t="str">
        <f>IF($B108="igen",Beosztás!AX142,"")</f>
        <v/>
      </c>
    </row>
    <row r="109" spans="1:33" ht="15" hidden="1" thickBot="1" x14ac:dyDescent="0.35">
      <c r="A109" s="115">
        <f>Beosztás!A143</f>
        <v>0</v>
      </c>
      <c r="B109" s="82">
        <f>VLOOKUP(A109,Beosztás!A142:N447,13,)</f>
        <v>0</v>
      </c>
      <c r="C109" s="31" t="str">
        <f>IF($B109="igen",Beosztás!T143,"")</f>
        <v/>
      </c>
      <c r="D109" s="4" t="str">
        <f>IF($B109="igen",Beosztás!U143,"")</f>
        <v/>
      </c>
      <c r="E109" s="4" t="str">
        <f>IF($B109="igen",Beosztás!V143,"")</f>
        <v/>
      </c>
      <c r="F109" s="4" t="str">
        <f>IF($B109="igen",Beosztás!W143,"")</f>
        <v/>
      </c>
      <c r="G109" s="4" t="str">
        <f>IF($B109="igen",Beosztás!X143,"")</f>
        <v/>
      </c>
      <c r="H109" s="4" t="str">
        <f>IF($B109="igen",Beosztás!Y143,"")</f>
        <v/>
      </c>
      <c r="I109" s="4" t="str">
        <f>IF($B109="igen",Beosztás!Z143,"")</f>
        <v/>
      </c>
      <c r="J109" s="4" t="str">
        <f>IF($B109="igen",Beosztás!AA143,"")</f>
        <v/>
      </c>
      <c r="K109" s="4" t="str">
        <f>IF($B109="igen",Beosztás!AB143,"")</f>
        <v/>
      </c>
      <c r="L109" s="4" t="str">
        <f>IF($B109="igen",Beosztás!AC143,"")</f>
        <v/>
      </c>
      <c r="M109" s="4" t="str">
        <f>IF($B109="igen",Beosztás!AD143,"")</f>
        <v/>
      </c>
      <c r="N109" s="4" t="str">
        <f>IF($B109="igen",Beosztás!AE143,"")</f>
        <v/>
      </c>
      <c r="O109" s="4" t="str">
        <f>IF($B109="igen",Beosztás!AF143,"")</f>
        <v/>
      </c>
      <c r="P109" s="4" t="str">
        <f>IF($B109="igen",Beosztás!AG143,"")</f>
        <v/>
      </c>
      <c r="Q109" s="4" t="str">
        <f>IF($B109="igen",Beosztás!AH143,"")</f>
        <v/>
      </c>
      <c r="R109" s="4" t="str">
        <f>IF($B109="igen",Beosztás!AI143,"")</f>
        <v/>
      </c>
      <c r="S109" s="4" t="str">
        <f>IF($B109="igen",Beosztás!AJ143,"")</f>
        <v/>
      </c>
      <c r="T109" s="4" t="str">
        <f>IF($B109="igen",Beosztás!AK143,"")</f>
        <v/>
      </c>
      <c r="U109" s="4" t="str">
        <f>IF($B109="igen",Beosztás!AL143,"")</f>
        <v/>
      </c>
      <c r="V109" s="4" t="str">
        <f>IF($B109="igen",Beosztás!AM143,"")</f>
        <v/>
      </c>
      <c r="W109" s="4" t="str">
        <f>IF($B109="igen",Beosztás!AN143,"")</f>
        <v/>
      </c>
      <c r="X109" s="4" t="str">
        <f>IF($B109="igen",Beosztás!AO143,"")</f>
        <v/>
      </c>
      <c r="Y109" s="4" t="str">
        <f>IF($B109="igen",Beosztás!AP143,"")</f>
        <v/>
      </c>
      <c r="Z109" s="4" t="str">
        <f>IF($B109="igen",Beosztás!AQ143,"")</f>
        <v/>
      </c>
      <c r="AA109" s="4" t="str">
        <f>IF($B109="igen",Beosztás!AR143,"")</f>
        <v/>
      </c>
      <c r="AB109" s="4" t="str">
        <f>IF($B109="igen",Beosztás!AS143,"")</f>
        <v/>
      </c>
      <c r="AC109" s="4" t="str">
        <f>IF($B109="igen",Beosztás!AT143,"")</f>
        <v/>
      </c>
      <c r="AD109" s="4" t="str">
        <f>IF($B109="igen",Beosztás!AU143,"")</f>
        <v/>
      </c>
      <c r="AE109" s="4" t="str">
        <f>IF($B109="igen",Beosztás!AV143,"")</f>
        <v/>
      </c>
      <c r="AF109" s="4" t="str">
        <f>IF($B109="igen",Beosztás!AW143,"")</f>
        <v/>
      </c>
      <c r="AG109" s="32" t="str">
        <f>IF($B109="igen",Beosztás!AX143,"")</f>
        <v/>
      </c>
    </row>
    <row r="110" spans="1:33" ht="15" hidden="1" thickBot="1" x14ac:dyDescent="0.35">
      <c r="A110" s="115">
        <f>Beosztás!A144</f>
        <v>0</v>
      </c>
      <c r="B110" s="82">
        <f>VLOOKUP(A110,Beosztás!A143:N448,13,)</f>
        <v>0</v>
      </c>
      <c r="C110" s="31" t="str">
        <f>IF($B110="igen",Beosztás!T144,"")</f>
        <v/>
      </c>
      <c r="D110" s="4" t="str">
        <f>IF($B110="igen",Beosztás!U144,"")</f>
        <v/>
      </c>
      <c r="E110" s="4" t="str">
        <f>IF($B110="igen",Beosztás!V144,"")</f>
        <v/>
      </c>
      <c r="F110" s="4" t="str">
        <f>IF($B110="igen",Beosztás!W144,"")</f>
        <v/>
      </c>
      <c r="G110" s="4" t="str">
        <f>IF($B110="igen",Beosztás!X144,"")</f>
        <v/>
      </c>
      <c r="H110" s="4" t="str">
        <f>IF($B110="igen",Beosztás!Y144,"")</f>
        <v/>
      </c>
      <c r="I110" s="4" t="str">
        <f>IF($B110="igen",Beosztás!Z144,"")</f>
        <v/>
      </c>
      <c r="J110" s="4" t="str">
        <f>IF($B110="igen",Beosztás!AA144,"")</f>
        <v/>
      </c>
      <c r="K110" s="4" t="str">
        <f>IF($B110="igen",Beosztás!AB144,"")</f>
        <v/>
      </c>
      <c r="L110" s="4" t="str">
        <f>IF($B110="igen",Beosztás!AC144,"")</f>
        <v/>
      </c>
      <c r="M110" s="4" t="str">
        <f>IF($B110="igen",Beosztás!AD144,"")</f>
        <v/>
      </c>
      <c r="N110" s="4" t="str">
        <f>IF($B110="igen",Beosztás!AE144,"")</f>
        <v/>
      </c>
      <c r="O110" s="4" t="str">
        <f>IF($B110="igen",Beosztás!AF144,"")</f>
        <v/>
      </c>
      <c r="P110" s="4" t="str">
        <f>IF($B110="igen",Beosztás!AG144,"")</f>
        <v/>
      </c>
      <c r="Q110" s="4" t="str">
        <f>IF($B110="igen",Beosztás!AH144,"")</f>
        <v/>
      </c>
      <c r="R110" s="4" t="str">
        <f>IF($B110="igen",Beosztás!AI144,"")</f>
        <v/>
      </c>
      <c r="S110" s="4" t="str">
        <f>IF($B110="igen",Beosztás!AJ144,"")</f>
        <v/>
      </c>
      <c r="T110" s="4" t="str">
        <f>IF($B110="igen",Beosztás!AK144,"")</f>
        <v/>
      </c>
      <c r="U110" s="4" t="str">
        <f>IF($B110="igen",Beosztás!AL144,"")</f>
        <v/>
      </c>
      <c r="V110" s="4" t="str">
        <f>IF($B110="igen",Beosztás!AM144,"")</f>
        <v/>
      </c>
      <c r="W110" s="4" t="str">
        <f>IF($B110="igen",Beosztás!AN144,"")</f>
        <v/>
      </c>
      <c r="X110" s="4" t="str">
        <f>IF($B110="igen",Beosztás!AO144,"")</f>
        <v/>
      </c>
      <c r="Y110" s="4" t="str">
        <f>IF($B110="igen",Beosztás!AP144,"")</f>
        <v/>
      </c>
      <c r="Z110" s="4" t="str">
        <f>IF($B110="igen",Beosztás!AQ144,"")</f>
        <v/>
      </c>
      <c r="AA110" s="4" t="str">
        <f>IF($B110="igen",Beosztás!AR144,"")</f>
        <v/>
      </c>
      <c r="AB110" s="4" t="str">
        <f>IF($B110="igen",Beosztás!AS144,"")</f>
        <v/>
      </c>
      <c r="AC110" s="4" t="str">
        <f>IF($B110="igen",Beosztás!AT144,"")</f>
        <v/>
      </c>
      <c r="AD110" s="4" t="str">
        <f>IF($B110="igen",Beosztás!AU144,"")</f>
        <v/>
      </c>
      <c r="AE110" s="4" t="str">
        <f>IF($B110="igen",Beosztás!AV144,"")</f>
        <v/>
      </c>
      <c r="AF110" s="4" t="str">
        <f>IF($B110="igen",Beosztás!AW144,"")</f>
        <v/>
      </c>
      <c r="AG110" s="32" t="str">
        <f>IF($B110="igen",Beosztás!AX144,"")</f>
        <v/>
      </c>
    </row>
    <row r="111" spans="1:33" ht="15" hidden="1" thickBot="1" x14ac:dyDescent="0.35">
      <c r="A111" s="115">
        <f>Beosztás!A145</f>
        <v>0</v>
      </c>
      <c r="B111" s="82">
        <f>VLOOKUP(A111,Beosztás!A144:N449,13,)</f>
        <v>0</v>
      </c>
      <c r="C111" s="31" t="str">
        <f>IF($B111="igen",Beosztás!T145,"")</f>
        <v/>
      </c>
      <c r="D111" s="4" t="str">
        <f>IF($B111="igen",Beosztás!U145,"")</f>
        <v/>
      </c>
      <c r="E111" s="4" t="str">
        <f>IF($B111="igen",Beosztás!V145,"")</f>
        <v/>
      </c>
      <c r="F111" s="4" t="str">
        <f>IF($B111="igen",Beosztás!W145,"")</f>
        <v/>
      </c>
      <c r="G111" s="4" t="str">
        <f>IF($B111="igen",Beosztás!X145,"")</f>
        <v/>
      </c>
      <c r="H111" s="4" t="str">
        <f>IF($B111="igen",Beosztás!Y145,"")</f>
        <v/>
      </c>
      <c r="I111" s="4" t="str">
        <f>IF($B111="igen",Beosztás!Z145,"")</f>
        <v/>
      </c>
      <c r="J111" s="4" t="str">
        <f>IF($B111="igen",Beosztás!AA145,"")</f>
        <v/>
      </c>
      <c r="K111" s="4" t="str">
        <f>IF($B111="igen",Beosztás!AB145,"")</f>
        <v/>
      </c>
      <c r="L111" s="4" t="str">
        <f>IF($B111="igen",Beosztás!AC145,"")</f>
        <v/>
      </c>
      <c r="M111" s="4" t="str">
        <f>IF($B111="igen",Beosztás!AD145,"")</f>
        <v/>
      </c>
      <c r="N111" s="4" t="str">
        <f>IF($B111="igen",Beosztás!AE145,"")</f>
        <v/>
      </c>
      <c r="O111" s="4" t="str">
        <f>IF($B111="igen",Beosztás!AF145,"")</f>
        <v/>
      </c>
      <c r="P111" s="4" t="str">
        <f>IF($B111="igen",Beosztás!AG145,"")</f>
        <v/>
      </c>
      <c r="Q111" s="4" t="str">
        <f>IF($B111="igen",Beosztás!AH145,"")</f>
        <v/>
      </c>
      <c r="R111" s="4" t="str">
        <f>IF($B111="igen",Beosztás!AI145,"")</f>
        <v/>
      </c>
      <c r="S111" s="4" t="str">
        <f>IF($B111="igen",Beosztás!AJ145,"")</f>
        <v/>
      </c>
      <c r="T111" s="4" t="str">
        <f>IF($B111="igen",Beosztás!AK145,"")</f>
        <v/>
      </c>
      <c r="U111" s="4" t="str">
        <f>IF($B111="igen",Beosztás!AL145,"")</f>
        <v/>
      </c>
      <c r="V111" s="4" t="str">
        <f>IF($B111="igen",Beosztás!AM145,"")</f>
        <v/>
      </c>
      <c r="W111" s="4" t="str">
        <f>IF($B111="igen",Beosztás!AN145,"")</f>
        <v/>
      </c>
      <c r="X111" s="4" t="str">
        <f>IF($B111="igen",Beosztás!AO145,"")</f>
        <v/>
      </c>
      <c r="Y111" s="4" t="str">
        <f>IF($B111="igen",Beosztás!AP145,"")</f>
        <v/>
      </c>
      <c r="Z111" s="4" t="str">
        <f>IF($B111="igen",Beosztás!AQ145,"")</f>
        <v/>
      </c>
      <c r="AA111" s="4" t="str">
        <f>IF($B111="igen",Beosztás!AR145,"")</f>
        <v/>
      </c>
      <c r="AB111" s="4" t="str">
        <f>IF($B111="igen",Beosztás!AS145,"")</f>
        <v/>
      </c>
      <c r="AC111" s="4" t="str">
        <f>IF($B111="igen",Beosztás!AT145,"")</f>
        <v/>
      </c>
      <c r="AD111" s="4" t="str">
        <f>IF($B111="igen",Beosztás!AU145,"")</f>
        <v/>
      </c>
      <c r="AE111" s="4" t="str">
        <f>IF($B111="igen",Beosztás!AV145,"")</f>
        <v/>
      </c>
      <c r="AF111" s="4" t="str">
        <f>IF($B111="igen",Beosztás!AW145,"")</f>
        <v/>
      </c>
      <c r="AG111" s="32" t="str">
        <f>IF($B111="igen",Beosztás!AX145,"")</f>
        <v/>
      </c>
    </row>
    <row r="112" spans="1:33" ht="15" hidden="1" thickBot="1" x14ac:dyDescent="0.35">
      <c r="A112" s="115">
        <f>Beosztás!A146</f>
        <v>0</v>
      </c>
      <c r="B112" s="82">
        <f>VLOOKUP(A112,Beosztás!A145:N450,13,)</f>
        <v>0</v>
      </c>
      <c r="C112" s="40" t="str">
        <f>IF($B112="igen",Beosztás!T146,"")</f>
        <v/>
      </c>
      <c r="D112" s="41" t="str">
        <f>IF($B112="igen",Beosztás!U146,"")</f>
        <v/>
      </c>
      <c r="E112" s="41" t="str">
        <f>IF($B112="igen",Beosztás!V146,"")</f>
        <v/>
      </c>
      <c r="F112" s="41" t="str">
        <f>IF($B112="igen",Beosztás!W146,"")</f>
        <v/>
      </c>
      <c r="G112" s="41" t="str">
        <f>IF($B112="igen",Beosztás!X146,"")</f>
        <v/>
      </c>
      <c r="H112" s="41" t="str">
        <f>IF($B112="igen",Beosztás!Y146,"")</f>
        <v/>
      </c>
      <c r="I112" s="41" t="str">
        <f>IF($B112="igen",Beosztás!Z146,"")</f>
        <v/>
      </c>
      <c r="J112" s="41" t="str">
        <f>IF($B112="igen",Beosztás!AA146,"")</f>
        <v/>
      </c>
      <c r="K112" s="41" t="str">
        <f>IF($B112="igen",Beosztás!AB146,"")</f>
        <v/>
      </c>
      <c r="L112" s="41" t="str">
        <f>IF($B112="igen",Beosztás!AC146,"")</f>
        <v/>
      </c>
      <c r="M112" s="41" t="str">
        <f>IF($B112="igen",Beosztás!AD146,"")</f>
        <v/>
      </c>
      <c r="N112" s="41" t="str">
        <f>IF($B112="igen",Beosztás!AE146,"")</f>
        <v/>
      </c>
      <c r="O112" s="41" t="str">
        <f>IF($B112="igen",Beosztás!AF146,"")</f>
        <v/>
      </c>
      <c r="P112" s="41" t="str">
        <f>IF($B112="igen",Beosztás!AG146,"")</f>
        <v/>
      </c>
      <c r="Q112" s="41" t="str">
        <f>IF($B112="igen",Beosztás!AH146,"")</f>
        <v/>
      </c>
      <c r="R112" s="41" t="str">
        <f>IF($B112="igen",Beosztás!AI146,"")</f>
        <v/>
      </c>
      <c r="S112" s="41" t="str">
        <f>IF($B112="igen",Beosztás!AJ146,"")</f>
        <v/>
      </c>
      <c r="T112" s="41" t="str">
        <f>IF($B112="igen",Beosztás!AK146,"")</f>
        <v/>
      </c>
      <c r="U112" s="41" t="str">
        <f>IF($B112="igen",Beosztás!AL146,"")</f>
        <v/>
      </c>
      <c r="V112" s="41" t="str">
        <f>IF($B112="igen",Beosztás!AM146,"")</f>
        <v/>
      </c>
      <c r="W112" s="41" t="str">
        <f>IF($B112="igen",Beosztás!AN146,"")</f>
        <v/>
      </c>
      <c r="X112" s="41" t="str">
        <f>IF($B112="igen",Beosztás!AO146,"")</f>
        <v/>
      </c>
      <c r="Y112" s="41" t="str">
        <f>IF($B112="igen",Beosztás!AP146,"")</f>
        <v/>
      </c>
      <c r="Z112" s="41" t="str">
        <f>IF($B112="igen",Beosztás!AQ146,"")</f>
        <v/>
      </c>
      <c r="AA112" s="41" t="str">
        <f>IF($B112="igen",Beosztás!AR146,"")</f>
        <v/>
      </c>
      <c r="AB112" s="41" t="str">
        <f>IF($B112="igen",Beosztás!AS146,"")</f>
        <v/>
      </c>
      <c r="AC112" s="41" t="str">
        <f>IF($B112="igen",Beosztás!AT146,"")</f>
        <v/>
      </c>
      <c r="AD112" s="41" t="str">
        <f>IF($B112="igen",Beosztás!AU146,"")</f>
        <v/>
      </c>
      <c r="AE112" s="41" t="str">
        <f>IF($B112="igen",Beosztás!AV146,"")</f>
        <v/>
      </c>
      <c r="AF112" s="41" t="str">
        <f>IF($B112="igen",Beosztás!AW146,"")</f>
        <v/>
      </c>
      <c r="AG112" s="42" t="str">
        <f>IF($B112="igen",Beosztás!AX146,"")</f>
        <v/>
      </c>
    </row>
    <row r="113" spans="1:33" ht="15" hidden="1" thickBot="1" x14ac:dyDescent="0.35">
      <c r="A113" s="115">
        <f>Beosztás!A147</f>
        <v>0</v>
      </c>
      <c r="B113" s="82">
        <f>VLOOKUP(A113,Beosztás!A146:N451,13,)</f>
        <v>0</v>
      </c>
      <c r="C113" s="31" t="str">
        <f>IF($B113="igen",Beosztás!T147,"")</f>
        <v/>
      </c>
      <c r="D113" s="4" t="str">
        <f>IF($B113="igen",Beosztás!U147,"")</f>
        <v/>
      </c>
      <c r="E113" s="4" t="str">
        <f>IF($B113="igen",Beosztás!V147,"")</f>
        <v/>
      </c>
      <c r="F113" s="4" t="str">
        <f>IF($B113="igen",Beosztás!W147,"")</f>
        <v/>
      </c>
      <c r="G113" s="4" t="str">
        <f>IF($B113="igen",Beosztás!X147,"")</f>
        <v/>
      </c>
      <c r="H113" s="4" t="str">
        <f>IF($B113="igen",Beosztás!Y147,"")</f>
        <v/>
      </c>
      <c r="I113" s="4" t="str">
        <f>IF($B113="igen",Beosztás!Z147,"")</f>
        <v/>
      </c>
      <c r="J113" s="4" t="str">
        <f>IF($B113="igen",Beosztás!AA147,"")</f>
        <v/>
      </c>
      <c r="K113" s="4" t="str">
        <f>IF($B113="igen",Beosztás!AB147,"")</f>
        <v/>
      </c>
      <c r="L113" s="4" t="str">
        <f>IF($B113="igen",Beosztás!AC147,"")</f>
        <v/>
      </c>
      <c r="M113" s="4" t="str">
        <f>IF($B113="igen",Beosztás!AD147,"")</f>
        <v/>
      </c>
      <c r="N113" s="4" t="str">
        <f>IF($B113="igen",Beosztás!AE147,"")</f>
        <v/>
      </c>
      <c r="O113" s="4" t="str">
        <f>IF($B113="igen",Beosztás!AF147,"")</f>
        <v/>
      </c>
      <c r="P113" s="4" t="str">
        <f>IF($B113="igen",Beosztás!AG147,"")</f>
        <v/>
      </c>
      <c r="Q113" s="4" t="str">
        <f>IF($B113="igen",Beosztás!AH147,"")</f>
        <v/>
      </c>
      <c r="R113" s="4" t="str">
        <f>IF($B113="igen",Beosztás!AI147,"")</f>
        <v/>
      </c>
      <c r="S113" s="4" t="str">
        <f>IF($B113="igen",Beosztás!AJ147,"")</f>
        <v/>
      </c>
      <c r="T113" s="4" t="str">
        <f>IF($B113="igen",Beosztás!AK147,"")</f>
        <v/>
      </c>
      <c r="U113" s="4" t="str">
        <f>IF($B113="igen",Beosztás!AL147,"")</f>
        <v/>
      </c>
      <c r="V113" s="4" t="str">
        <f>IF($B113="igen",Beosztás!AM147,"")</f>
        <v/>
      </c>
      <c r="W113" s="4" t="str">
        <f>IF($B113="igen",Beosztás!AN147,"")</f>
        <v/>
      </c>
      <c r="X113" s="4" t="str">
        <f>IF($B113="igen",Beosztás!AO147,"")</f>
        <v/>
      </c>
      <c r="Y113" s="4" t="str">
        <f>IF($B113="igen",Beosztás!AP147,"")</f>
        <v/>
      </c>
      <c r="Z113" s="4" t="str">
        <f>IF($B113="igen",Beosztás!AQ147,"")</f>
        <v/>
      </c>
      <c r="AA113" s="4" t="str">
        <f>IF($B113="igen",Beosztás!AR147,"")</f>
        <v/>
      </c>
      <c r="AB113" s="4" t="str">
        <f>IF($B113="igen",Beosztás!AS147,"")</f>
        <v/>
      </c>
      <c r="AC113" s="4" t="str">
        <f>IF($B113="igen",Beosztás!AT147,"")</f>
        <v/>
      </c>
      <c r="AD113" s="4" t="str">
        <f>IF($B113="igen",Beosztás!AU147,"")</f>
        <v/>
      </c>
      <c r="AE113" s="4" t="str">
        <f>IF($B113="igen",Beosztás!AV147,"")</f>
        <v/>
      </c>
      <c r="AF113" s="4" t="str">
        <f>IF($B113="igen",Beosztás!AW147,"")</f>
        <v/>
      </c>
      <c r="AG113" s="32" t="str">
        <f>IF($B113="igen",Beosztás!AX147,"")</f>
        <v/>
      </c>
    </row>
    <row r="114" spans="1:33" ht="15" hidden="1" thickBot="1" x14ac:dyDescent="0.35">
      <c r="A114" s="115">
        <f>Beosztás!A148</f>
        <v>0</v>
      </c>
      <c r="B114" s="82">
        <f>VLOOKUP(A114,Beosztás!A147:N452,13,)</f>
        <v>0</v>
      </c>
      <c r="C114" s="31" t="str">
        <f>IF($B114="igen",Beosztás!T148,"")</f>
        <v/>
      </c>
      <c r="D114" s="4" t="str">
        <f>IF($B114="igen",Beosztás!U148,"")</f>
        <v/>
      </c>
      <c r="E114" s="4" t="str">
        <f>IF($B114="igen",Beosztás!V148,"")</f>
        <v/>
      </c>
      <c r="F114" s="4" t="str">
        <f>IF($B114="igen",Beosztás!W148,"")</f>
        <v/>
      </c>
      <c r="G114" s="4" t="str">
        <f>IF($B114="igen",Beosztás!X148,"")</f>
        <v/>
      </c>
      <c r="H114" s="4" t="str">
        <f>IF($B114="igen",Beosztás!Y148,"")</f>
        <v/>
      </c>
      <c r="I114" s="4" t="str">
        <f>IF($B114="igen",Beosztás!Z148,"")</f>
        <v/>
      </c>
      <c r="J114" s="4" t="str">
        <f>IF($B114="igen",Beosztás!AA148,"")</f>
        <v/>
      </c>
      <c r="K114" s="4" t="str">
        <f>IF($B114="igen",Beosztás!AB148,"")</f>
        <v/>
      </c>
      <c r="L114" s="4" t="str">
        <f>IF($B114="igen",Beosztás!AC148,"")</f>
        <v/>
      </c>
      <c r="M114" s="4" t="str">
        <f>IF($B114="igen",Beosztás!AD148,"")</f>
        <v/>
      </c>
      <c r="N114" s="4" t="str">
        <f>IF($B114="igen",Beosztás!AE148,"")</f>
        <v/>
      </c>
      <c r="O114" s="4" t="str">
        <f>IF($B114="igen",Beosztás!AF148,"")</f>
        <v/>
      </c>
      <c r="P114" s="4" t="str">
        <f>IF($B114="igen",Beosztás!AG148,"")</f>
        <v/>
      </c>
      <c r="Q114" s="4" t="str">
        <f>IF($B114="igen",Beosztás!AH148,"")</f>
        <v/>
      </c>
      <c r="R114" s="4" t="str">
        <f>IF($B114="igen",Beosztás!AI148,"")</f>
        <v/>
      </c>
      <c r="S114" s="4" t="str">
        <f>IF($B114="igen",Beosztás!AJ148,"")</f>
        <v/>
      </c>
      <c r="T114" s="4" t="str">
        <f>IF($B114="igen",Beosztás!AK148,"")</f>
        <v/>
      </c>
      <c r="U114" s="4" t="str">
        <f>IF($B114="igen",Beosztás!AL148,"")</f>
        <v/>
      </c>
      <c r="V114" s="4" t="str">
        <f>IF($B114="igen",Beosztás!AM148,"")</f>
        <v/>
      </c>
      <c r="W114" s="4" t="str">
        <f>IF($B114="igen",Beosztás!AN148,"")</f>
        <v/>
      </c>
      <c r="X114" s="4" t="str">
        <f>IF($B114="igen",Beosztás!AO148,"")</f>
        <v/>
      </c>
      <c r="Y114" s="4" t="str">
        <f>IF($B114="igen",Beosztás!AP148,"")</f>
        <v/>
      </c>
      <c r="Z114" s="4" t="str">
        <f>IF($B114="igen",Beosztás!AQ148,"")</f>
        <v/>
      </c>
      <c r="AA114" s="4" t="str">
        <f>IF($B114="igen",Beosztás!AR148,"")</f>
        <v/>
      </c>
      <c r="AB114" s="4" t="str">
        <f>IF($B114="igen",Beosztás!AS148,"")</f>
        <v/>
      </c>
      <c r="AC114" s="4" t="str">
        <f>IF($B114="igen",Beosztás!AT148,"")</f>
        <v/>
      </c>
      <c r="AD114" s="4" t="str">
        <f>IF($B114="igen",Beosztás!AU148,"")</f>
        <v/>
      </c>
      <c r="AE114" s="4" t="str">
        <f>IF($B114="igen",Beosztás!AV148,"")</f>
        <v/>
      </c>
      <c r="AF114" s="4" t="str">
        <f>IF($B114="igen",Beosztás!AW148,"")</f>
        <v/>
      </c>
      <c r="AG114" s="32" t="str">
        <f>IF($B114="igen",Beosztás!AX148,"")</f>
        <v/>
      </c>
    </row>
    <row r="115" spans="1:33" ht="15" hidden="1" thickBot="1" x14ac:dyDescent="0.35">
      <c r="A115" s="115">
        <f>Beosztás!A149</f>
        <v>0</v>
      </c>
      <c r="B115" s="82">
        <f>VLOOKUP(A115,Beosztás!A148:N453,13,)</f>
        <v>0</v>
      </c>
      <c r="C115" s="31" t="str">
        <f>IF($B115="igen",Beosztás!T149,"")</f>
        <v/>
      </c>
      <c r="D115" s="4" t="str">
        <f>IF($B115="igen",Beosztás!U149,"")</f>
        <v/>
      </c>
      <c r="E115" s="4" t="str">
        <f>IF($B115="igen",Beosztás!V149,"")</f>
        <v/>
      </c>
      <c r="F115" s="4" t="str">
        <f>IF($B115="igen",Beosztás!W149,"")</f>
        <v/>
      </c>
      <c r="G115" s="4" t="str">
        <f>IF($B115="igen",Beosztás!X149,"")</f>
        <v/>
      </c>
      <c r="H115" s="4" t="str">
        <f>IF($B115="igen",Beosztás!Y149,"")</f>
        <v/>
      </c>
      <c r="I115" s="4" t="str">
        <f>IF($B115="igen",Beosztás!Z149,"")</f>
        <v/>
      </c>
      <c r="J115" s="4" t="str">
        <f>IF($B115="igen",Beosztás!AA149,"")</f>
        <v/>
      </c>
      <c r="K115" s="4" t="str">
        <f>IF($B115="igen",Beosztás!AB149,"")</f>
        <v/>
      </c>
      <c r="L115" s="4" t="str">
        <f>IF($B115="igen",Beosztás!AC149,"")</f>
        <v/>
      </c>
      <c r="M115" s="4" t="str">
        <f>IF($B115="igen",Beosztás!AD149,"")</f>
        <v/>
      </c>
      <c r="N115" s="4" t="str">
        <f>IF($B115="igen",Beosztás!AE149,"")</f>
        <v/>
      </c>
      <c r="O115" s="4" t="str">
        <f>IF($B115="igen",Beosztás!AF149,"")</f>
        <v/>
      </c>
      <c r="P115" s="4" t="str">
        <f>IF($B115="igen",Beosztás!AG149,"")</f>
        <v/>
      </c>
      <c r="Q115" s="4" t="str">
        <f>IF($B115="igen",Beosztás!AH149,"")</f>
        <v/>
      </c>
      <c r="R115" s="4" t="str">
        <f>IF($B115="igen",Beosztás!AI149,"")</f>
        <v/>
      </c>
      <c r="S115" s="4" t="str">
        <f>IF($B115="igen",Beosztás!AJ149,"")</f>
        <v/>
      </c>
      <c r="T115" s="4" t="str">
        <f>IF($B115="igen",Beosztás!AK149,"")</f>
        <v/>
      </c>
      <c r="U115" s="4" t="str">
        <f>IF($B115="igen",Beosztás!AL149,"")</f>
        <v/>
      </c>
      <c r="V115" s="4" t="str">
        <f>IF($B115="igen",Beosztás!AM149,"")</f>
        <v/>
      </c>
      <c r="W115" s="4" t="str">
        <f>IF($B115="igen",Beosztás!AN149,"")</f>
        <v/>
      </c>
      <c r="X115" s="4" t="str">
        <f>IF($B115="igen",Beosztás!AO149,"")</f>
        <v/>
      </c>
      <c r="Y115" s="4" t="str">
        <f>IF($B115="igen",Beosztás!AP149,"")</f>
        <v/>
      </c>
      <c r="Z115" s="4" t="str">
        <f>IF($B115="igen",Beosztás!AQ149,"")</f>
        <v/>
      </c>
      <c r="AA115" s="4" t="str">
        <f>IF($B115="igen",Beosztás!AR149,"")</f>
        <v/>
      </c>
      <c r="AB115" s="4" t="str">
        <f>IF($B115="igen",Beosztás!AS149,"")</f>
        <v/>
      </c>
      <c r="AC115" s="4" t="str">
        <f>IF($B115="igen",Beosztás!AT149,"")</f>
        <v/>
      </c>
      <c r="AD115" s="4" t="str">
        <f>IF($B115="igen",Beosztás!AU149,"")</f>
        <v/>
      </c>
      <c r="AE115" s="4" t="str">
        <f>IF($B115="igen",Beosztás!AV149,"")</f>
        <v/>
      </c>
      <c r="AF115" s="4" t="str">
        <f>IF($B115="igen",Beosztás!AW149,"")</f>
        <v/>
      </c>
      <c r="AG115" s="32" t="str">
        <f>IF($B115="igen",Beosztás!AX149,"")</f>
        <v/>
      </c>
    </row>
    <row r="116" spans="1:33" ht="15" hidden="1" thickBot="1" x14ac:dyDescent="0.35">
      <c r="A116" s="115">
        <f>Beosztás!A150</f>
        <v>0</v>
      </c>
      <c r="B116" s="82">
        <f>VLOOKUP(A116,Beosztás!A149:N454,13,)</f>
        <v>0</v>
      </c>
      <c r="C116" s="31" t="str">
        <f>IF($B116="igen",Beosztás!T150,"")</f>
        <v/>
      </c>
      <c r="D116" s="4" t="str">
        <f>IF($B116="igen",Beosztás!U150,"")</f>
        <v/>
      </c>
      <c r="E116" s="4" t="str">
        <f>IF($B116="igen",Beosztás!V150,"")</f>
        <v/>
      </c>
      <c r="F116" s="4" t="str">
        <f>IF($B116="igen",Beosztás!W150,"")</f>
        <v/>
      </c>
      <c r="G116" s="4" t="str">
        <f>IF($B116="igen",Beosztás!X150,"")</f>
        <v/>
      </c>
      <c r="H116" s="4" t="str">
        <f>IF($B116="igen",Beosztás!Y150,"")</f>
        <v/>
      </c>
      <c r="I116" s="4" t="str">
        <f>IF($B116="igen",Beosztás!Z150,"")</f>
        <v/>
      </c>
      <c r="J116" s="4" t="str">
        <f>IF($B116="igen",Beosztás!AA150,"")</f>
        <v/>
      </c>
      <c r="K116" s="4" t="str">
        <f>IF($B116="igen",Beosztás!AB150,"")</f>
        <v/>
      </c>
      <c r="L116" s="4" t="str">
        <f>IF($B116="igen",Beosztás!AC150,"")</f>
        <v/>
      </c>
      <c r="M116" s="4" t="str">
        <f>IF($B116="igen",Beosztás!AD150,"")</f>
        <v/>
      </c>
      <c r="N116" s="4" t="str">
        <f>IF($B116="igen",Beosztás!AE150,"")</f>
        <v/>
      </c>
      <c r="O116" s="4" t="str">
        <f>IF($B116="igen",Beosztás!AF150,"")</f>
        <v/>
      </c>
      <c r="P116" s="4" t="str">
        <f>IF($B116="igen",Beosztás!AG150,"")</f>
        <v/>
      </c>
      <c r="Q116" s="4" t="str">
        <f>IF($B116="igen",Beosztás!AH150,"")</f>
        <v/>
      </c>
      <c r="R116" s="4" t="str">
        <f>IF($B116="igen",Beosztás!AI150,"")</f>
        <v/>
      </c>
      <c r="S116" s="4" t="str">
        <f>IF($B116="igen",Beosztás!AJ150,"")</f>
        <v/>
      </c>
      <c r="T116" s="4" t="str">
        <f>IF($B116="igen",Beosztás!AK150,"")</f>
        <v/>
      </c>
      <c r="U116" s="4" t="str">
        <f>IF($B116="igen",Beosztás!AL150,"")</f>
        <v/>
      </c>
      <c r="V116" s="4" t="str">
        <f>IF($B116="igen",Beosztás!AM150,"")</f>
        <v/>
      </c>
      <c r="W116" s="4" t="str">
        <f>IF($B116="igen",Beosztás!AN150,"")</f>
        <v/>
      </c>
      <c r="X116" s="4" t="str">
        <f>IF($B116="igen",Beosztás!AO150,"")</f>
        <v/>
      </c>
      <c r="Y116" s="4" t="str">
        <f>IF($B116="igen",Beosztás!AP150,"")</f>
        <v/>
      </c>
      <c r="Z116" s="4" t="str">
        <f>IF($B116="igen",Beosztás!AQ150,"")</f>
        <v/>
      </c>
      <c r="AA116" s="4" t="str">
        <f>IF($B116="igen",Beosztás!AR150,"")</f>
        <v/>
      </c>
      <c r="AB116" s="4" t="str">
        <f>IF($B116="igen",Beosztás!AS150,"")</f>
        <v/>
      </c>
      <c r="AC116" s="4" t="str">
        <f>IF($B116="igen",Beosztás!AT150,"")</f>
        <v/>
      </c>
      <c r="AD116" s="4" t="str">
        <f>IF($B116="igen",Beosztás!AU150,"")</f>
        <v/>
      </c>
      <c r="AE116" s="4" t="str">
        <f>IF($B116="igen",Beosztás!AV150,"")</f>
        <v/>
      </c>
      <c r="AF116" s="4" t="str">
        <f>IF($B116="igen",Beosztás!AW150,"")</f>
        <v/>
      </c>
      <c r="AG116" s="32" t="str">
        <f>IF($B116="igen",Beosztás!AX150,"")</f>
        <v/>
      </c>
    </row>
    <row r="117" spans="1:33" ht="15" hidden="1" thickBot="1" x14ac:dyDescent="0.35">
      <c r="A117" s="115">
        <f>Beosztás!A151</f>
        <v>0</v>
      </c>
      <c r="B117" s="82">
        <f>VLOOKUP(A117,Beosztás!A150:N455,13,)</f>
        <v>0</v>
      </c>
      <c r="C117" s="31" t="str">
        <f>IF($B117="igen",Beosztás!T151,"")</f>
        <v/>
      </c>
      <c r="D117" s="4" t="str">
        <f>IF($B117="igen",Beosztás!U151,"")</f>
        <v/>
      </c>
      <c r="E117" s="4" t="str">
        <f>IF($B117="igen",Beosztás!V151,"")</f>
        <v/>
      </c>
      <c r="F117" s="4" t="str">
        <f>IF($B117="igen",Beosztás!W151,"")</f>
        <v/>
      </c>
      <c r="G117" s="4" t="str">
        <f>IF($B117="igen",Beosztás!X151,"")</f>
        <v/>
      </c>
      <c r="H117" s="4" t="str">
        <f>IF($B117="igen",Beosztás!Y151,"")</f>
        <v/>
      </c>
      <c r="I117" s="4" t="str">
        <f>IF($B117="igen",Beosztás!Z151,"")</f>
        <v/>
      </c>
      <c r="J117" s="4" t="str">
        <f>IF($B117="igen",Beosztás!AA151,"")</f>
        <v/>
      </c>
      <c r="K117" s="4" t="str">
        <f>IF($B117="igen",Beosztás!AB151,"")</f>
        <v/>
      </c>
      <c r="L117" s="4" t="str">
        <f>IF($B117="igen",Beosztás!AC151,"")</f>
        <v/>
      </c>
      <c r="M117" s="4" t="str">
        <f>IF($B117="igen",Beosztás!AD151,"")</f>
        <v/>
      </c>
      <c r="N117" s="4" t="str">
        <f>IF($B117="igen",Beosztás!AE151,"")</f>
        <v/>
      </c>
      <c r="O117" s="4" t="str">
        <f>IF($B117="igen",Beosztás!AF151,"")</f>
        <v/>
      </c>
      <c r="P117" s="4" t="str">
        <f>IF($B117="igen",Beosztás!AG151,"")</f>
        <v/>
      </c>
      <c r="Q117" s="4" t="str">
        <f>IF($B117="igen",Beosztás!AH151,"")</f>
        <v/>
      </c>
      <c r="R117" s="4" t="str">
        <f>IF($B117="igen",Beosztás!AI151,"")</f>
        <v/>
      </c>
      <c r="S117" s="4" t="str">
        <f>IF($B117="igen",Beosztás!AJ151,"")</f>
        <v/>
      </c>
      <c r="T117" s="4" t="str">
        <f>IF($B117="igen",Beosztás!AK151,"")</f>
        <v/>
      </c>
      <c r="U117" s="4" t="str">
        <f>IF($B117="igen",Beosztás!AL151,"")</f>
        <v/>
      </c>
      <c r="V117" s="4" t="str">
        <f>IF($B117="igen",Beosztás!AM151,"")</f>
        <v/>
      </c>
      <c r="W117" s="4" t="str">
        <f>IF($B117="igen",Beosztás!AN151,"")</f>
        <v/>
      </c>
      <c r="X117" s="4" t="str">
        <f>IF($B117="igen",Beosztás!AO151,"")</f>
        <v/>
      </c>
      <c r="Y117" s="4" t="str">
        <f>IF($B117="igen",Beosztás!AP151,"")</f>
        <v/>
      </c>
      <c r="Z117" s="4" t="str">
        <f>IF($B117="igen",Beosztás!AQ151,"")</f>
        <v/>
      </c>
      <c r="AA117" s="4" t="str">
        <f>IF($B117="igen",Beosztás!AR151,"")</f>
        <v/>
      </c>
      <c r="AB117" s="4" t="str">
        <f>IF($B117="igen",Beosztás!AS151,"")</f>
        <v/>
      </c>
      <c r="AC117" s="4" t="str">
        <f>IF($B117="igen",Beosztás!AT151,"")</f>
        <v/>
      </c>
      <c r="AD117" s="4" t="str">
        <f>IF($B117="igen",Beosztás!AU151,"")</f>
        <v/>
      </c>
      <c r="AE117" s="4" t="str">
        <f>IF($B117="igen",Beosztás!AV151,"")</f>
        <v/>
      </c>
      <c r="AF117" s="4" t="str">
        <f>IF($B117="igen",Beosztás!AW151,"")</f>
        <v/>
      </c>
      <c r="AG117" s="32" t="str">
        <f>IF($B117="igen",Beosztás!AX151,"")</f>
        <v/>
      </c>
    </row>
    <row r="118" spans="1:33" ht="15" hidden="1" thickBot="1" x14ac:dyDescent="0.35">
      <c r="A118" s="115">
        <f>Beosztás!A152</f>
        <v>0</v>
      </c>
      <c r="B118" s="82">
        <f>VLOOKUP(A118,Beosztás!A151:N456,13,)</f>
        <v>0</v>
      </c>
      <c r="C118" s="40" t="str">
        <f>IF($B118="igen",Beosztás!T152,"")</f>
        <v/>
      </c>
      <c r="D118" s="41" t="str">
        <f>IF($B118="igen",Beosztás!U152,"")</f>
        <v/>
      </c>
      <c r="E118" s="41" t="str">
        <f>IF($B118="igen",Beosztás!V152,"")</f>
        <v/>
      </c>
      <c r="F118" s="41" t="str">
        <f>IF($B118="igen",Beosztás!W152,"")</f>
        <v/>
      </c>
      <c r="G118" s="41" t="str">
        <f>IF($B118="igen",Beosztás!X152,"")</f>
        <v/>
      </c>
      <c r="H118" s="41" t="str">
        <f>IF($B118="igen",Beosztás!Y152,"")</f>
        <v/>
      </c>
      <c r="I118" s="41" t="str">
        <f>IF($B118="igen",Beosztás!Z152,"")</f>
        <v/>
      </c>
      <c r="J118" s="41" t="str">
        <f>IF($B118="igen",Beosztás!AA152,"")</f>
        <v/>
      </c>
      <c r="K118" s="41" t="str">
        <f>IF($B118="igen",Beosztás!AB152,"")</f>
        <v/>
      </c>
      <c r="L118" s="41" t="str">
        <f>IF($B118="igen",Beosztás!AC152,"")</f>
        <v/>
      </c>
      <c r="M118" s="41" t="str">
        <f>IF($B118="igen",Beosztás!AD152,"")</f>
        <v/>
      </c>
      <c r="N118" s="41" t="str">
        <f>IF($B118="igen",Beosztás!AE152,"")</f>
        <v/>
      </c>
      <c r="O118" s="41" t="str">
        <f>IF($B118="igen",Beosztás!AF152,"")</f>
        <v/>
      </c>
      <c r="P118" s="41" t="str">
        <f>IF($B118="igen",Beosztás!AG152,"")</f>
        <v/>
      </c>
      <c r="Q118" s="41" t="str">
        <f>IF($B118="igen",Beosztás!AH152,"")</f>
        <v/>
      </c>
      <c r="R118" s="41" t="str">
        <f>IF($B118="igen",Beosztás!AI152,"")</f>
        <v/>
      </c>
      <c r="S118" s="41" t="str">
        <f>IF($B118="igen",Beosztás!AJ152,"")</f>
        <v/>
      </c>
      <c r="T118" s="41" t="str">
        <f>IF($B118="igen",Beosztás!AK152,"")</f>
        <v/>
      </c>
      <c r="U118" s="41" t="str">
        <f>IF($B118="igen",Beosztás!AL152,"")</f>
        <v/>
      </c>
      <c r="V118" s="41" t="str">
        <f>IF($B118="igen",Beosztás!AM152,"")</f>
        <v/>
      </c>
      <c r="W118" s="41" t="str">
        <f>IF($B118="igen",Beosztás!AN152,"")</f>
        <v/>
      </c>
      <c r="X118" s="41" t="str">
        <f>IF($B118="igen",Beosztás!AO152,"")</f>
        <v/>
      </c>
      <c r="Y118" s="41" t="str">
        <f>IF($B118="igen",Beosztás!AP152,"")</f>
        <v/>
      </c>
      <c r="Z118" s="41" t="str">
        <f>IF($B118="igen",Beosztás!AQ152,"")</f>
        <v/>
      </c>
      <c r="AA118" s="41" t="str">
        <f>IF($B118="igen",Beosztás!AR152,"")</f>
        <v/>
      </c>
      <c r="AB118" s="41" t="str">
        <f>IF($B118="igen",Beosztás!AS152,"")</f>
        <v/>
      </c>
      <c r="AC118" s="41" t="str">
        <f>IF($B118="igen",Beosztás!AT152,"")</f>
        <v/>
      </c>
      <c r="AD118" s="41" t="str">
        <f>IF($B118="igen",Beosztás!AU152,"")</f>
        <v/>
      </c>
      <c r="AE118" s="41" t="str">
        <f>IF($B118="igen",Beosztás!AV152,"")</f>
        <v/>
      </c>
      <c r="AF118" s="41" t="str">
        <f>IF($B118="igen",Beosztás!AW152,"")</f>
        <v/>
      </c>
      <c r="AG118" s="42" t="str">
        <f>IF($B118="igen",Beosztás!AX152,"")</f>
        <v/>
      </c>
    </row>
    <row r="119" spans="1:33" ht="15" hidden="1" thickBot="1" x14ac:dyDescent="0.35">
      <c r="A119" s="115">
        <f>Beosztás!A153</f>
        <v>0</v>
      </c>
      <c r="B119" s="82">
        <f>VLOOKUP(A119,Beosztás!A152:N457,13,)</f>
        <v>0</v>
      </c>
      <c r="C119" s="31" t="str">
        <f>IF($B119="igen",Beosztás!T153,"")</f>
        <v/>
      </c>
      <c r="D119" s="4" t="str">
        <f>IF($B119="igen",Beosztás!U153,"")</f>
        <v/>
      </c>
      <c r="E119" s="4" t="str">
        <f>IF($B119="igen",Beosztás!V153,"")</f>
        <v/>
      </c>
      <c r="F119" s="4" t="str">
        <f>IF($B119="igen",Beosztás!W153,"")</f>
        <v/>
      </c>
      <c r="G119" s="4" t="str">
        <f>IF($B119="igen",Beosztás!X153,"")</f>
        <v/>
      </c>
      <c r="H119" s="4" t="str">
        <f>IF($B119="igen",Beosztás!Y153,"")</f>
        <v/>
      </c>
      <c r="I119" s="4" t="str">
        <f>IF($B119="igen",Beosztás!Z153,"")</f>
        <v/>
      </c>
      <c r="J119" s="4" t="str">
        <f>IF($B119="igen",Beosztás!AA153,"")</f>
        <v/>
      </c>
      <c r="K119" s="4" t="str">
        <f>IF($B119="igen",Beosztás!AB153,"")</f>
        <v/>
      </c>
      <c r="L119" s="4" t="str">
        <f>IF($B119="igen",Beosztás!AC153,"")</f>
        <v/>
      </c>
      <c r="M119" s="4" t="str">
        <f>IF($B119="igen",Beosztás!AD153,"")</f>
        <v/>
      </c>
      <c r="N119" s="4" t="str">
        <f>IF($B119="igen",Beosztás!AE153,"")</f>
        <v/>
      </c>
      <c r="O119" s="4" t="str">
        <f>IF($B119="igen",Beosztás!AF153,"")</f>
        <v/>
      </c>
      <c r="P119" s="4" t="str">
        <f>IF($B119="igen",Beosztás!AG153,"")</f>
        <v/>
      </c>
      <c r="Q119" s="4" t="str">
        <f>IF($B119="igen",Beosztás!AH153,"")</f>
        <v/>
      </c>
      <c r="R119" s="4" t="str">
        <f>IF($B119="igen",Beosztás!AI153,"")</f>
        <v/>
      </c>
      <c r="S119" s="4" t="str">
        <f>IF($B119="igen",Beosztás!AJ153,"")</f>
        <v/>
      </c>
      <c r="T119" s="4" t="str">
        <f>IF($B119="igen",Beosztás!AK153,"")</f>
        <v/>
      </c>
      <c r="U119" s="4" t="str">
        <f>IF($B119="igen",Beosztás!AL153,"")</f>
        <v/>
      </c>
      <c r="V119" s="4" t="str">
        <f>IF($B119="igen",Beosztás!AM153,"")</f>
        <v/>
      </c>
      <c r="W119" s="4" t="str">
        <f>IF($B119="igen",Beosztás!AN153,"")</f>
        <v/>
      </c>
      <c r="X119" s="4" t="str">
        <f>IF($B119="igen",Beosztás!AO153,"")</f>
        <v/>
      </c>
      <c r="Y119" s="4" t="str">
        <f>IF($B119="igen",Beosztás!AP153,"")</f>
        <v/>
      </c>
      <c r="Z119" s="4" t="str">
        <f>IF($B119="igen",Beosztás!AQ153,"")</f>
        <v/>
      </c>
      <c r="AA119" s="4" t="str">
        <f>IF($B119="igen",Beosztás!AR153,"")</f>
        <v/>
      </c>
      <c r="AB119" s="4" t="str">
        <f>IF($B119="igen",Beosztás!AS153,"")</f>
        <v/>
      </c>
      <c r="AC119" s="4" t="str">
        <f>IF($B119="igen",Beosztás!AT153,"")</f>
        <v/>
      </c>
      <c r="AD119" s="4" t="str">
        <f>IF($B119="igen",Beosztás!AU153,"")</f>
        <v/>
      </c>
      <c r="AE119" s="4" t="str">
        <f>IF($B119="igen",Beosztás!AV153,"")</f>
        <v/>
      </c>
      <c r="AF119" s="4" t="str">
        <f>IF($B119="igen",Beosztás!AW153,"")</f>
        <v/>
      </c>
      <c r="AG119" s="32" t="str">
        <f>IF($B119="igen",Beosztás!AX153,"")</f>
        <v/>
      </c>
    </row>
    <row r="120" spans="1:33" ht="15" hidden="1" thickBot="1" x14ac:dyDescent="0.35">
      <c r="A120" s="115">
        <f>Beosztás!A154</f>
        <v>0</v>
      </c>
      <c r="B120" s="82">
        <f>VLOOKUP(A120,Beosztás!A153:N458,13,)</f>
        <v>0</v>
      </c>
      <c r="C120" s="31" t="str">
        <f>IF($B120="igen",Beosztás!T154,"")</f>
        <v/>
      </c>
      <c r="D120" s="4" t="str">
        <f>IF($B120="igen",Beosztás!U154,"")</f>
        <v/>
      </c>
      <c r="E120" s="4" t="str">
        <f>IF($B120="igen",Beosztás!V154,"")</f>
        <v/>
      </c>
      <c r="F120" s="4" t="str">
        <f>IF($B120="igen",Beosztás!W154,"")</f>
        <v/>
      </c>
      <c r="G120" s="4" t="str">
        <f>IF($B120="igen",Beosztás!X154,"")</f>
        <v/>
      </c>
      <c r="H120" s="4" t="str">
        <f>IF($B120="igen",Beosztás!Y154,"")</f>
        <v/>
      </c>
      <c r="I120" s="4" t="str">
        <f>IF($B120="igen",Beosztás!Z154,"")</f>
        <v/>
      </c>
      <c r="J120" s="4" t="str">
        <f>IF($B120="igen",Beosztás!AA154,"")</f>
        <v/>
      </c>
      <c r="K120" s="4" t="str">
        <f>IF($B120="igen",Beosztás!AB154,"")</f>
        <v/>
      </c>
      <c r="L120" s="4" t="str">
        <f>IF($B120="igen",Beosztás!AC154,"")</f>
        <v/>
      </c>
      <c r="M120" s="4" t="str">
        <f>IF($B120="igen",Beosztás!AD154,"")</f>
        <v/>
      </c>
      <c r="N120" s="4" t="str">
        <f>IF($B120="igen",Beosztás!AE154,"")</f>
        <v/>
      </c>
      <c r="O120" s="4" t="str">
        <f>IF($B120="igen",Beosztás!AF154,"")</f>
        <v/>
      </c>
      <c r="P120" s="4" t="str">
        <f>IF($B120="igen",Beosztás!AG154,"")</f>
        <v/>
      </c>
      <c r="Q120" s="4" t="str">
        <f>IF($B120="igen",Beosztás!AH154,"")</f>
        <v/>
      </c>
      <c r="R120" s="4" t="str">
        <f>IF($B120="igen",Beosztás!AI154,"")</f>
        <v/>
      </c>
      <c r="S120" s="4" t="str">
        <f>IF($B120="igen",Beosztás!AJ154,"")</f>
        <v/>
      </c>
      <c r="T120" s="4" t="str">
        <f>IF($B120="igen",Beosztás!AK154,"")</f>
        <v/>
      </c>
      <c r="U120" s="4" t="str">
        <f>IF($B120="igen",Beosztás!AL154,"")</f>
        <v/>
      </c>
      <c r="V120" s="4" t="str">
        <f>IF($B120="igen",Beosztás!AM154,"")</f>
        <v/>
      </c>
      <c r="W120" s="4" t="str">
        <f>IF($B120="igen",Beosztás!AN154,"")</f>
        <v/>
      </c>
      <c r="X120" s="4" t="str">
        <f>IF($B120="igen",Beosztás!AO154,"")</f>
        <v/>
      </c>
      <c r="Y120" s="4" t="str">
        <f>IF($B120="igen",Beosztás!AP154,"")</f>
        <v/>
      </c>
      <c r="Z120" s="4" t="str">
        <f>IF($B120="igen",Beosztás!AQ154,"")</f>
        <v/>
      </c>
      <c r="AA120" s="4" t="str">
        <f>IF($B120="igen",Beosztás!AR154,"")</f>
        <v/>
      </c>
      <c r="AB120" s="4" t="str">
        <f>IF($B120="igen",Beosztás!AS154,"")</f>
        <v/>
      </c>
      <c r="AC120" s="4" t="str">
        <f>IF($B120="igen",Beosztás!AT154,"")</f>
        <v/>
      </c>
      <c r="AD120" s="4" t="str">
        <f>IF($B120="igen",Beosztás!AU154,"")</f>
        <v/>
      </c>
      <c r="AE120" s="4" t="str">
        <f>IF($B120="igen",Beosztás!AV154,"")</f>
        <v/>
      </c>
      <c r="AF120" s="4" t="str">
        <f>IF($B120="igen",Beosztás!AW154,"")</f>
        <v/>
      </c>
      <c r="AG120" s="32" t="str">
        <f>IF($B120="igen",Beosztás!AX154,"")</f>
        <v/>
      </c>
    </row>
    <row r="121" spans="1:33" ht="15" hidden="1" thickBot="1" x14ac:dyDescent="0.35">
      <c r="A121" s="115">
        <f>Beosztás!A155</f>
        <v>0</v>
      </c>
      <c r="B121" s="82">
        <f>VLOOKUP(A121,Beosztás!A154:N459,13,)</f>
        <v>0</v>
      </c>
      <c r="C121" s="31" t="str">
        <f>IF($B121="igen",Beosztás!T155,"")</f>
        <v/>
      </c>
      <c r="D121" s="4" t="str">
        <f>IF($B121="igen",Beosztás!U155,"")</f>
        <v/>
      </c>
      <c r="E121" s="4" t="str">
        <f>IF($B121="igen",Beosztás!V155,"")</f>
        <v/>
      </c>
      <c r="F121" s="4" t="str">
        <f>IF($B121="igen",Beosztás!W155,"")</f>
        <v/>
      </c>
      <c r="G121" s="4" t="str">
        <f>IF($B121="igen",Beosztás!X155,"")</f>
        <v/>
      </c>
      <c r="H121" s="4" t="str">
        <f>IF($B121="igen",Beosztás!Y155,"")</f>
        <v/>
      </c>
      <c r="I121" s="4" t="str">
        <f>IF($B121="igen",Beosztás!Z155,"")</f>
        <v/>
      </c>
      <c r="J121" s="4" t="str">
        <f>IF($B121="igen",Beosztás!AA155,"")</f>
        <v/>
      </c>
      <c r="K121" s="4" t="str">
        <f>IF($B121="igen",Beosztás!AB155,"")</f>
        <v/>
      </c>
      <c r="L121" s="4" t="str">
        <f>IF($B121="igen",Beosztás!AC155,"")</f>
        <v/>
      </c>
      <c r="M121" s="4" t="str">
        <f>IF($B121="igen",Beosztás!AD155,"")</f>
        <v/>
      </c>
      <c r="N121" s="4" t="str">
        <f>IF($B121="igen",Beosztás!AE155,"")</f>
        <v/>
      </c>
      <c r="O121" s="4" t="str">
        <f>IF($B121="igen",Beosztás!AF155,"")</f>
        <v/>
      </c>
      <c r="P121" s="4" t="str">
        <f>IF($B121="igen",Beosztás!AG155,"")</f>
        <v/>
      </c>
      <c r="Q121" s="4" t="str">
        <f>IF($B121="igen",Beosztás!AH155,"")</f>
        <v/>
      </c>
      <c r="R121" s="4" t="str">
        <f>IF($B121="igen",Beosztás!AI155,"")</f>
        <v/>
      </c>
      <c r="S121" s="4" t="str">
        <f>IF($B121="igen",Beosztás!AJ155,"")</f>
        <v/>
      </c>
      <c r="T121" s="4" t="str">
        <f>IF($B121="igen",Beosztás!AK155,"")</f>
        <v/>
      </c>
      <c r="U121" s="4" t="str">
        <f>IF($B121="igen",Beosztás!AL155,"")</f>
        <v/>
      </c>
      <c r="V121" s="4" t="str">
        <f>IF($B121="igen",Beosztás!AM155,"")</f>
        <v/>
      </c>
      <c r="W121" s="4" t="str">
        <f>IF($B121="igen",Beosztás!AN155,"")</f>
        <v/>
      </c>
      <c r="X121" s="4" t="str">
        <f>IF($B121="igen",Beosztás!AO155,"")</f>
        <v/>
      </c>
      <c r="Y121" s="4" t="str">
        <f>IF($B121="igen",Beosztás!AP155,"")</f>
        <v/>
      </c>
      <c r="Z121" s="4" t="str">
        <f>IF($B121="igen",Beosztás!AQ155,"")</f>
        <v/>
      </c>
      <c r="AA121" s="4" t="str">
        <f>IF($B121="igen",Beosztás!AR155,"")</f>
        <v/>
      </c>
      <c r="AB121" s="4" t="str">
        <f>IF($B121="igen",Beosztás!AS155,"")</f>
        <v/>
      </c>
      <c r="AC121" s="4" t="str">
        <f>IF($B121="igen",Beosztás!AT155,"")</f>
        <v/>
      </c>
      <c r="AD121" s="4" t="str">
        <f>IF($B121="igen",Beosztás!AU155,"")</f>
        <v/>
      </c>
      <c r="AE121" s="4" t="str">
        <f>IF($B121="igen",Beosztás!AV155,"")</f>
        <v/>
      </c>
      <c r="AF121" s="4" t="str">
        <f>IF($B121="igen",Beosztás!AW155,"")</f>
        <v/>
      </c>
      <c r="AG121" s="32" t="str">
        <f>IF($B121="igen",Beosztás!AX155,"")</f>
        <v/>
      </c>
    </row>
    <row r="122" spans="1:33" ht="15" hidden="1" thickBot="1" x14ac:dyDescent="0.35">
      <c r="A122" s="115" t="str">
        <f>Beosztás!A156</f>
        <v>Klára</v>
      </c>
      <c r="B122" s="82">
        <f>VLOOKUP(A122,Beosztás!A155:N460,13,)</f>
        <v>0</v>
      </c>
      <c r="C122" s="31" t="str">
        <f>IF($B122="igen",Beosztás!T156,"")</f>
        <v/>
      </c>
      <c r="D122" s="4" t="str">
        <f>IF($B122="igen",Beosztás!U156,"")</f>
        <v/>
      </c>
      <c r="E122" s="4" t="str">
        <f>IF($B122="igen",Beosztás!V156,"")</f>
        <v/>
      </c>
      <c r="F122" s="4" t="str">
        <f>IF($B122="igen",Beosztás!W156,"")</f>
        <v/>
      </c>
      <c r="G122" s="4" t="str">
        <f>IF($B122="igen",Beosztás!X156,"")</f>
        <v/>
      </c>
      <c r="H122" s="4" t="str">
        <f>IF($B122="igen",Beosztás!Y156,"")</f>
        <v/>
      </c>
      <c r="I122" s="4" t="str">
        <f>IF($B122="igen",Beosztás!Z156,"")</f>
        <v/>
      </c>
      <c r="J122" s="4" t="str">
        <f>IF($B122="igen",Beosztás!AA156,"")</f>
        <v/>
      </c>
      <c r="K122" s="4" t="str">
        <f>IF($B122="igen",Beosztás!AB156,"")</f>
        <v/>
      </c>
      <c r="L122" s="4" t="str">
        <f>IF($B122="igen",Beosztás!AC156,"")</f>
        <v/>
      </c>
      <c r="M122" s="4" t="str">
        <f>IF($B122="igen",Beosztás!AD156,"")</f>
        <v/>
      </c>
      <c r="N122" s="4" t="str">
        <f>IF($B122="igen",Beosztás!AE156,"")</f>
        <v/>
      </c>
      <c r="O122" s="4" t="str">
        <f>IF($B122="igen",Beosztás!AF156,"")</f>
        <v/>
      </c>
      <c r="P122" s="4" t="str">
        <f>IF($B122="igen",Beosztás!AG156,"")</f>
        <v/>
      </c>
      <c r="Q122" s="4" t="str">
        <f>IF($B122="igen",Beosztás!AH156,"")</f>
        <v/>
      </c>
      <c r="R122" s="4" t="str">
        <f>IF($B122="igen",Beosztás!AI156,"")</f>
        <v/>
      </c>
      <c r="S122" s="4" t="str">
        <f>IF($B122="igen",Beosztás!AJ156,"")</f>
        <v/>
      </c>
      <c r="T122" s="4" t="str">
        <f>IF($B122="igen",Beosztás!AK156,"")</f>
        <v/>
      </c>
      <c r="U122" s="4" t="str">
        <f>IF($B122="igen",Beosztás!AL156,"")</f>
        <v/>
      </c>
      <c r="V122" s="4" t="str">
        <f>IF($B122="igen",Beosztás!AM156,"")</f>
        <v/>
      </c>
      <c r="W122" s="4" t="str">
        <f>IF($B122="igen",Beosztás!AN156,"")</f>
        <v/>
      </c>
      <c r="X122" s="4" t="str">
        <f>IF($B122="igen",Beosztás!AO156,"")</f>
        <v/>
      </c>
      <c r="Y122" s="4" t="str">
        <f>IF($B122="igen",Beosztás!AP156,"")</f>
        <v/>
      </c>
      <c r="Z122" s="4" t="str">
        <f>IF($B122="igen",Beosztás!AQ156,"")</f>
        <v/>
      </c>
      <c r="AA122" s="4" t="str">
        <f>IF($B122="igen",Beosztás!AR156,"")</f>
        <v/>
      </c>
      <c r="AB122" s="4" t="str">
        <f>IF($B122="igen",Beosztás!AS156,"")</f>
        <v/>
      </c>
      <c r="AC122" s="4" t="str">
        <f>IF($B122="igen",Beosztás!AT156,"")</f>
        <v/>
      </c>
      <c r="AD122" s="4" t="str">
        <f>IF($B122="igen",Beosztás!AU156,"")</f>
        <v/>
      </c>
      <c r="AE122" s="4" t="str">
        <f>IF($B122="igen",Beosztás!AV156,"")</f>
        <v/>
      </c>
      <c r="AF122" s="4" t="str">
        <f>IF($B122="igen",Beosztás!AW156,"")</f>
        <v/>
      </c>
      <c r="AG122" s="32" t="str">
        <f>IF($B122="igen",Beosztás!AX156,"")</f>
        <v/>
      </c>
    </row>
    <row r="123" spans="1:33" ht="15" hidden="1" thickBot="1" x14ac:dyDescent="0.35">
      <c r="A123" s="115" t="str">
        <f>Beosztás!A157</f>
        <v>Mihóczi-Kántor Petra</v>
      </c>
      <c r="B123" s="82" t="str">
        <f>VLOOKUP(A123,Beosztás!A156:N461,13,)</f>
        <v>nem</v>
      </c>
      <c r="C123" s="31" t="str">
        <f>IF($B123="igen",Beosztás!T157,"")</f>
        <v/>
      </c>
      <c r="D123" s="4" t="str">
        <f>IF($B123="igen",Beosztás!U157,"")</f>
        <v/>
      </c>
      <c r="E123" s="4" t="str">
        <f>IF($B123="igen",Beosztás!V157,"")</f>
        <v/>
      </c>
      <c r="F123" s="4" t="str">
        <f>IF($B123="igen",Beosztás!W157,"")</f>
        <v/>
      </c>
      <c r="G123" s="4" t="str">
        <f>IF($B123="igen",Beosztás!X157,"")</f>
        <v/>
      </c>
      <c r="H123" s="4" t="str">
        <f>IF($B123="igen",Beosztás!Y157,"")</f>
        <v/>
      </c>
      <c r="I123" s="4" t="str">
        <f>IF($B123="igen",Beosztás!Z157,"")</f>
        <v/>
      </c>
      <c r="J123" s="4" t="str">
        <f>IF($B123="igen",Beosztás!AA157,"")</f>
        <v/>
      </c>
      <c r="K123" s="4" t="str">
        <f>IF($B123="igen",Beosztás!AB157,"")</f>
        <v/>
      </c>
      <c r="L123" s="4" t="str">
        <f>IF($B123="igen",Beosztás!AC157,"")</f>
        <v/>
      </c>
      <c r="M123" s="4" t="str">
        <f>IF($B123="igen",Beosztás!AD157,"")</f>
        <v/>
      </c>
      <c r="N123" s="4" t="str">
        <f>IF($B123="igen",Beosztás!AE157,"")</f>
        <v/>
      </c>
      <c r="O123" s="4" t="str">
        <f>IF($B123="igen",Beosztás!AF157,"")</f>
        <v/>
      </c>
      <c r="P123" s="4" t="str">
        <f>IF($B123="igen",Beosztás!AG157,"")</f>
        <v/>
      </c>
      <c r="Q123" s="4" t="str">
        <f>IF($B123="igen",Beosztás!AH157,"")</f>
        <v/>
      </c>
      <c r="R123" s="4" t="str">
        <f>IF($B123="igen",Beosztás!AI157,"")</f>
        <v/>
      </c>
      <c r="S123" s="4" t="str">
        <f>IF($B123="igen",Beosztás!AJ157,"")</f>
        <v/>
      </c>
      <c r="T123" s="4" t="str">
        <f>IF($B123="igen",Beosztás!AK157,"")</f>
        <v/>
      </c>
      <c r="U123" s="4" t="str">
        <f>IF($B123="igen",Beosztás!AL157,"")</f>
        <v/>
      </c>
      <c r="V123" s="4" t="str">
        <f>IF($B123="igen",Beosztás!AM157,"")</f>
        <v/>
      </c>
      <c r="W123" s="4" t="str">
        <f>IF($B123="igen",Beosztás!AN157,"")</f>
        <v/>
      </c>
      <c r="X123" s="4" t="str">
        <f>IF($B123="igen",Beosztás!AO157,"")</f>
        <v/>
      </c>
      <c r="Y123" s="4" t="str">
        <f>IF($B123="igen",Beosztás!AP157,"")</f>
        <v/>
      </c>
      <c r="Z123" s="4" t="str">
        <f>IF($B123="igen",Beosztás!AQ157,"")</f>
        <v/>
      </c>
      <c r="AA123" s="4" t="str">
        <f>IF($B123="igen",Beosztás!AR157,"")</f>
        <v/>
      </c>
      <c r="AB123" s="4" t="str">
        <f>IF($B123="igen",Beosztás!AS157,"")</f>
        <v/>
      </c>
      <c r="AC123" s="4" t="str">
        <f>IF($B123="igen",Beosztás!AT157,"")</f>
        <v/>
      </c>
      <c r="AD123" s="4" t="str">
        <f>IF($B123="igen",Beosztás!AU157,"")</f>
        <v/>
      </c>
      <c r="AE123" s="4" t="str">
        <f>IF($B123="igen",Beosztás!AV157,"")</f>
        <v/>
      </c>
      <c r="AF123" s="4" t="str">
        <f>IF($B123="igen",Beosztás!AW157,"")</f>
        <v/>
      </c>
      <c r="AG123" s="32" t="str">
        <f>IF($B123="igen",Beosztás!AX157,"")</f>
        <v/>
      </c>
    </row>
    <row r="124" spans="1:33" ht="15" hidden="1" thickBot="1" x14ac:dyDescent="0.35">
      <c r="A124" s="115" t="str">
        <f>Beosztás!A158</f>
        <v>Ravasz Cecília</v>
      </c>
      <c r="B124" s="82" t="str">
        <f>VLOOKUP(A124,Beosztás!A157:N462,13,)</f>
        <v>nem</v>
      </c>
      <c r="C124" s="40" t="str">
        <f>IF($B124="igen",Beosztás!T158,"")</f>
        <v/>
      </c>
      <c r="D124" s="41" t="str">
        <f>IF($B124="igen",Beosztás!U158,"")</f>
        <v/>
      </c>
      <c r="E124" s="41" t="str">
        <f>IF($B124="igen",Beosztás!V158,"")</f>
        <v/>
      </c>
      <c r="F124" s="41" t="str">
        <f>IF($B124="igen",Beosztás!W158,"")</f>
        <v/>
      </c>
      <c r="G124" s="41" t="str">
        <f>IF($B124="igen",Beosztás!X158,"")</f>
        <v/>
      </c>
      <c r="H124" s="41" t="str">
        <f>IF($B124="igen",Beosztás!Y158,"")</f>
        <v/>
      </c>
      <c r="I124" s="41" t="str">
        <f>IF($B124="igen",Beosztás!Z158,"")</f>
        <v/>
      </c>
      <c r="J124" s="41" t="str">
        <f>IF($B124="igen",Beosztás!AA158,"")</f>
        <v/>
      </c>
      <c r="K124" s="41" t="str">
        <f>IF($B124="igen",Beosztás!AB158,"")</f>
        <v/>
      </c>
      <c r="L124" s="41" t="str">
        <f>IF($B124="igen",Beosztás!AC158,"")</f>
        <v/>
      </c>
      <c r="M124" s="41" t="str">
        <f>IF($B124="igen",Beosztás!AD158,"")</f>
        <v/>
      </c>
      <c r="N124" s="41" t="str">
        <f>IF($B124="igen",Beosztás!AE158,"")</f>
        <v/>
      </c>
      <c r="O124" s="41" t="str">
        <f>IF($B124="igen",Beosztás!AF158,"")</f>
        <v/>
      </c>
      <c r="P124" s="41" t="str">
        <f>IF($B124="igen",Beosztás!AG158,"")</f>
        <v/>
      </c>
      <c r="Q124" s="41" t="str">
        <f>IF($B124="igen",Beosztás!AH158,"")</f>
        <v/>
      </c>
      <c r="R124" s="41" t="str">
        <f>IF($B124="igen",Beosztás!AI158,"")</f>
        <v/>
      </c>
      <c r="S124" s="41" t="str">
        <f>IF($B124="igen",Beosztás!AJ158,"")</f>
        <v/>
      </c>
      <c r="T124" s="41" t="str">
        <f>IF($B124="igen",Beosztás!AK158,"")</f>
        <v/>
      </c>
      <c r="U124" s="41" t="str">
        <f>IF($B124="igen",Beosztás!AL158,"")</f>
        <v/>
      </c>
      <c r="V124" s="41" t="str">
        <f>IF($B124="igen",Beosztás!AM158,"")</f>
        <v/>
      </c>
      <c r="W124" s="41" t="str">
        <f>IF($B124="igen",Beosztás!AN158,"")</f>
        <v/>
      </c>
      <c r="X124" s="41" t="str">
        <f>IF($B124="igen",Beosztás!AO158,"")</f>
        <v/>
      </c>
      <c r="Y124" s="41" t="str">
        <f>IF($B124="igen",Beosztás!AP158,"")</f>
        <v/>
      </c>
      <c r="Z124" s="41" t="str">
        <f>IF($B124="igen",Beosztás!AQ158,"")</f>
        <v/>
      </c>
      <c r="AA124" s="41" t="str">
        <f>IF($B124="igen",Beosztás!AR158,"")</f>
        <v/>
      </c>
      <c r="AB124" s="41" t="str">
        <f>IF($B124="igen",Beosztás!AS158,"")</f>
        <v/>
      </c>
      <c r="AC124" s="41" t="str">
        <f>IF($B124="igen",Beosztás!AT158,"")</f>
        <v/>
      </c>
      <c r="AD124" s="41" t="str">
        <f>IF($B124="igen",Beosztás!AU158,"")</f>
        <v/>
      </c>
      <c r="AE124" s="41" t="str">
        <f>IF($B124="igen",Beosztás!AV158,"")</f>
        <v/>
      </c>
      <c r="AF124" s="41" t="str">
        <f>IF($B124="igen",Beosztás!AW158,"")</f>
        <v/>
      </c>
      <c r="AG124" s="42" t="str">
        <f>IF($B124="igen",Beosztás!AX158,"")</f>
        <v/>
      </c>
    </row>
    <row r="125" spans="1:33" ht="15" hidden="1" thickBot="1" x14ac:dyDescent="0.35">
      <c r="A125" s="115" t="str">
        <f>Beosztás!A159</f>
        <v>Tamon Orsolya</v>
      </c>
      <c r="B125" s="82" t="str">
        <f>VLOOKUP(A125,Beosztás!A158:N463,13,)</f>
        <v>nem</v>
      </c>
      <c r="C125" s="37" t="str">
        <f>IF($B125="igen",Beosztás!T159,"")</f>
        <v/>
      </c>
      <c r="D125" s="38" t="str">
        <f>IF($B125="igen",Beosztás!U159,"")</f>
        <v/>
      </c>
      <c r="E125" s="38" t="str">
        <f>IF($B125="igen",Beosztás!V159,"")</f>
        <v/>
      </c>
      <c r="F125" s="38" t="str">
        <f>IF($B125="igen",Beosztás!W159,"")</f>
        <v/>
      </c>
      <c r="G125" s="38" t="str">
        <f>IF($B125="igen",Beosztás!X159,"")</f>
        <v/>
      </c>
      <c r="H125" s="38" t="str">
        <f>IF($B125="igen",Beosztás!Y159,"")</f>
        <v/>
      </c>
      <c r="I125" s="38" t="str">
        <f>IF($B125="igen",Beosztás!Z159,"")</f>
        <v/>
      </c>
      <c r="J125" s="38" t="str">
        <f>IF($B125="igen",Beosztás!AA159,"")</f>
        <v/>
      </c>
      <c r="K125" s="38" t="str">
        <f>IF($B125="igen",Beosztás!AB159,"")</f>
        <v/>
      </c>
      <c r="L125" s="38" t="str">
        <f>IF($B125="igen",Beosztás!AC159,"")</f>
        <v/>
      </c>
      <c r="M125" s="38" t="str">
        <f>IF($B125="igen",Beosztás!AD159,"")</f>
        <v/>
      </c>
      <c r="N125" s="38" t="str">
        <f>IF($B125="igen",Beosztás!AE159,"")</f>
        <v/>
      </c>
      <c r="O125" s="38" t="str">
        <f>IF($B125="igen",Beosztás!AF159,"")</f>
        <v/>
      </c>
      <c r="P125" s="38" t="str">
        <f>IF($B125="igen",Beosztás!AG159,"")</f>
        <v/>
      </c>
      <c r="Q125" s="38" t="str">
        <f>IF($B125="igen",Beosztás!AH159,"")</f>
        <v/>
      </c>
      <c r="R125" s="38" t="str">
        <f>IF($B125="igen",Beosztás!AI159,"")</f>
        <v/>
      </c>
      <c r="S125" s="38" t="str">
        <f>IF($B125="igen",Beosztás!AJ159,"")</f>
        <v/>
      </c>
      <c r="T125" s="38" t="str">
        <f>IF($B125="igen",Beosztás!AK159,"")</f>
        <v/>
      </c>
      <c r="U125" s="38" t="str">
        <f>IF($B125="igen",Beosztás!AL159,"")</f>
        <v/>
      </c>
      <c r="V125" s="38" t="str">
        <f>IF($B125="igen",Beosztás!AM159,"")</f>
        <v/>
      </c>
      <c r="W125" s="38" t="str">
        <f>IF($B125="igen",Beosztás!AN159,"")</f>
        <v/>
      </c>
      <c r="X125" s="38" t="str">
        <f>IF($B125="igen",Beosztás!AO159,"")</f>
        <v/>
      </c>
      <c r="Y125" s="38" t="str">
        <f>IF($B125="igen",Beosztás!AP159,"")</f>
        <v/>
      </c>
      <c r="Z125" s="38" t="str">
        <f>IF($B125="igen",Beosztás!AQ159,"")</f>
        <v/>
      </c>
      <c r="AA125" s="38" t="str">
        <f>IF($B125="igen",Beosztás!AR159,"")</f>
        <v/>
      </c>
      <c r="AB125" s="38" t="str">
        <f>IF($B125="igen",Beosztás!AS159,"")</f>
        <v/>
      </c>
      <c r="AC125" s="38" t="str">
        <f>IF($B125="igen",Beosztás!AT159,"")</f>
        <v/>
      </c>
      <c r="AD125" s="38" t="str">
        <f>IF($B125="igen",Beosztás!AU159,"")</f>
        <v/>
      </c>
      <c r="AE125" s="38" t="str">
        <f>IF($B125="igen",Beosztás!AV159,"")</f>
        <v/>
      </c>
      <c r="AF125" s="38" t="str">
        <f>IF($B125="igen",Beosztás!AW159,"")</f>
        <v/>
      </c>
      <c r="AG125" s="39" t="str">
        <f>IF($B125="igen",Beosztás!AX159,"")</f>
        <v/>
      </c>
    </row>
    <row r="126" spans="1:33" ht="15" thickBot="1" x14ac:dyDescent="0.35">
      <c r="A126" s="115" t="str">
        <f>Beosztás!A160</f>
        <v>Demecs Anett</v>
      </c>
      <c r="B126" s="82" t="str">
        <f>VLOOKUP(A126,Beosztás!A159:N464,13,)</f>
        <v>igen</v>
      </c>
      <c r="C126" s="466">
        <f>IF($B126="igen",Beosztás!T160,"")</f>
        <v>0</v>
      </c>
      <c r="D126" s="387" t="str">
        <f>IF($B126="igen",Beosztás!U160,"")</f>
        <v>Levélírás</v>
      </c>
      <c r="E126" s="4" t="str">
        <f>IF($B126="igen",Beosztás!V160,"")</f>
        <v>Levélírás</v>
      </c>
      <c r="F126" s="4" t="str">
        <f>IF($B126="igen",Beosztás!W160,"")</f>
        <v>Levélírás</v>
      </c>
      <c r="G126" s="4" t="str">
        <f>IF($B126="igen",Beosztás!X160,"")</f>
        <v>Levélírás</v>
      </c>
      <c r="H126" s="4" t="str">
        <f>IF($B126="igen",Beosztás!Y160,"")</f>
        <v>Levélírás</v>
      </c>
      <c r="I126" s="4">
        <f>IF($B126="igen",Beosztás!Z160,"")</f>
        <v>0</v>
      </c>
      <c r="J126" s="4">
        <f>IF($B126="igen",Beosztás!AA160,"")</f>
        <v>0</v>
      </c>
      <c r="K126" s="4" t="str">
        <f>IF($B126="igen",Beosztás!AB160,"")</f>
        <v>ÜSZI</v>
      </c>
      <c r="L126" s="387" t="str">
        <f>IF($B126="igen",Beosztás!AC160,"")</f>
        <v>ÜSZI</v>
      </c>
      <c r="M126" s="4" t="str">
        <f>IF($B126="igen",Beosztás!AD160,"")</f>
        <v>ÜSZI</v>
      </c>
      <c r="N126" s="4" t="str">
        <f>IF($B126="igen",Beosztás!AE160,"")</f>
        <v>ÜSZI</v>
      </c>
      <c r="O126" s="4" t="str">
        <f>IF($B126="igen",Beosztás!AF160,"")</f>
        <v>ÜSZI</v>
      </c>
      <c r="P126" s="4">
        <f>IF($B126="igen",Beosztás!AG160,"")</f>
        <v>0</v>
      </c>
      <c r="Q126" s="4">
        <f>IF($B126="igen",Beosztás!AH160,"")</f>
        <v>0</v>
      </c>
      <c r="R126" s="4" t="str">
        <f>IF($B126="igen",Beosztás!AI160,"")</f>
        <v>Levélírás</v>
      </c>
      <c r="S126" s="4" t="str">
        <f>IF($B126="igen",Beosztás!AJ160,"")</f>
        <v>Levélírás</v>
      </c>
      <c r="T126" s="387" t="str">
        <f>IF($B126="igen",Beosztás!AK160,"")</f>
        <v>Levélírás</v>
      </c>
      <c r="U126" s="4" t="str">
        <f>IF($B126="igen",Beosztás!AL160,"")</f>
        <v>Levélírás</v>
      </c>
      <c r="V126" s="4" t="str">
        <f>IF($B126="igen",Beosztás!AM160,"")</f>
        <v>Levélírás</v>
      </c>
      <c r="W126" s="4">
        <f>IF($B126="igen",Beosztás!AN160,"")</f>
        <v>0</v>
      </c>
      <c r="X126" s="4">
        <f>IF($B126="igen",Beosztás!AO160,"")</f>
        <v>0</v>
      </c>
      <c r="Y126" s="4" t="str">
        <f>IF($B126="igen",Beosztás!AP160,"")</f>
        <v>ÜSZI</v>
      </c>
      <c r="Z126" s="387" t="str">
        <f>IF($B126="igen",Beosztás!AQ160,"")</f>
        <v>ÜSZI</v>
      </c>
      <c r="AA126" s="4" t="str">
        <f>IF($B126="igen",Beosztás!AR160,"")</f>
        <v>ÜSZI</v>
      </c>
      <c r="AB126" s="4" t="str">
        <f>IF($B126="igen",Beosztás!AS160,"")</f>
        <v>ÜSZI</v>
      </c>
      <c r="AC126" s="4" t="str">
        <f>IF($B126="igen",Beosztás!AT160,"")</f>
        <v>ÜSZI</v>
      </c>
      <c r="AD126" s="4">
        <f>IF($B126="igen",Beosztás!AU160,"")</f>
        <v>0</v>
      </c>
      <c r="AE126" s="4">
        <f>IF($B126="igen",Beosztás!AV160,"")</f>
        <v>0</v>
      </c>
      <c r="AF126" s="4" t="str">
        <f>IF($B126="igen",Beosztás!AW160,"")</f>
        <v>Levélírás</v>
      </c>
      <c r="AG126" s="4" t="str">
        <f>IF($B126="igen",Beosztás!AX160,"")</f>
        <v>Levélírás</v>
      </c>
    </row>
    <row r="127" spans="1:33" ht="15" thickBot="1" x14ac:dyDescent="0.35">
      <c r="A127" s="115" t="str">
        <f>Beosztás!A161</f>
        <v>Gál Krisztina</v>
      </c>
      <c r="B127" s="82" t="str">
        <f>VLOOKUP(A127,Beosztás!A160:N465,13,)</f>
        <v>igen</v>
      </c>
      <c r="C127" s="466">
        <f>IF($B127="igen",Beosztás!T161,"")</f>
        <v>0</v>
      </c>
      <c r="D127" s="387" t="str">
        <f>IF($B127="igen",Beosztás!U161,"")</f>
        <v>Levélírás</v>
      </c>
      <c r="E127" s="4" t="str">
        <f>IF($B127="igen",Beosztás!V161,"")</f>
        <v>Levélírás</v>
      </c>
      <c r="F127" s="4" t="str">
        <f>IF($B127="igen",Beosztás!W161,"")</f>
        <v>Levélírás</v>
      </c>
      <c r="G127" s="4" t="str">
        <f>IF($B127="igen",Beosztás!X161,"")</f>
        <v>Levélírás</v>
      </c>
      <c r="H127" s="4" t="str">
        <f>IF($B127="igen",Beosztás!Y161,"")</f>
        <v>Levélírás</v>
      </c>
      <c r="I127" s="4">
        <f>IF($B127="igen",Beosztás!Z161,"")</f>
        <v>0</v>
      </c>
      <c r="J127" s="4">
        <f>IF($B127="igen",Beosztás!AA161,"")</f>
        <v>0</v>
      </c>
      <c r="K127" s="4" t="str">
        <f>IF($B127="igen",Beosztás!AB161,"")</f>
        <v>ÜSZI</v>
      </c>
      <c r="L127" s="387" t="str">
        <f>IF($B127="igen",Beosztás!AC161,"")</f>
        <v>ÜSZI</v>
      </c>
      <c r="M127" s="4" t="str">
        <f>IF($B127="igen",Beosztás!AD161,"")</f>
        <v>Levélírás</v>
      </c>
      <c r="N127" s="4" t="str">
        <f>IF($B127="igen",Beosztás!AE161,"")</f>
        <v>Levélírás</v>
      </c>
      <c r="O127" s="4" t="str">
        <f>IF($B127="igen",Beosztás!AF161,"")</f>
        <v>Levélírás</v>
      </c>
      <c r="P127" s="4">
        <f>IF($B127="igen",Beosztás!AG161,"")</f>
        <v>0</v>
      </c>
      <c r="Q127" s="4">
        <f>IF($B127="igen",Beosztás!AH161,"")</f>
        <v>0</v>
      </c>
      <c r="R127" s="4" t="str">
        <f>IF($B127="igen",Beosztás!AI161,"")</f>
        <v>ÜSZI</v>
      </c>
      <c r="S127" s="4" t="str">
        <f>IF($B127="igen",Beosztás!AJ161,"")</f>
        <v>ÜSZI</v>
      </c>
      <c r="T127" s="387" t="str">
        <f>IF($B127="igen",Beosztás!AK161,"")</f>
        <v>ÜSZI</v>
      </c>
      <c r="U127" s="4" t="str">
        <f>IF($B127="igen",Beosztás!AL161,"")</f>
        <v>ÜSZI</v>
      </c>
      <c r="V127" s="4" t="str">
        <f>IF($B127="igen",Beosztás!AM161,"")</f>
        <v>ÜSZI</v>
      </c>
      <c r="W127" s="4">
        <f>IF($B127="igen",Beosztás!AN161,"")</f>
        <v>0</v>
      </c>
      <c r="X127" s="4">
        <f>IF($B127="igen",Beosztás!AO161,"")</f>
        <v>0</v>
      </c>
      <c r="Y127" s="4" t="str">
        <f>IF($B127="igen",Beosztás!AP161,"")</f>
        <v>Levélírás</v>
      </c>
      <c r="Z127" s="387" t="str">
        <f>IF($B127="igen",Beosztás!AQ161,"")</f>
        <v>Levélírás</v>
      </c>
      <c r="AA127" s="4" t="str">
        <f>IF($B127="igen",Beosztás!AR161,"")</f>
        <v>Levélírás</v>
      </c>
      <c r="AB127" s="4" t="str">
        <f>IF($B127="igen",Beosztás!AS161,"")</f>
        <v>Levélírás</v>
      </c>
      <c r="AC127" s="4" t="str">
        <f>IF($B127="igen",Beosztás!AT161,"")</f>
        <v>Levélírás</v>
      </c>
      <c r="AD127" s="4">
        <f>IF($B127="igen",Beosztás!AU161,"")</f>
        <v>0</v>
      </c>
      <c r="AE127" s="4">
        <f>IF($B127="igen",Beosztás!AV161,"")</f>
        <v>0</v>
      </c>
      <c r="AF127" s="4" t="str">
        <f>IF($B127="igen",Beosztás!AW161,"")</f>
        <v>ÜSZI</v>
      </c>
      <c r="AG127" s="4" t="str">
        <f>IF($B127="igen",Beosztás!AX161,"")</f>
        <v>ÜSZI</v>
      </c>
    </row>
    <row r="128" spans="1:33" ht="15" hidden="1" thickBot="1" x14ac:dyDescent="0.35">
      <c r="A128" s="115" t="e">
        <f>Beosztás!#REF!</f>
        <v>#REF!</v>
      </c>
      <c r="B128" s="82" t="e">
        <f>VLOOKUP(A128,Beosztás!A161:N466,13,)</f>
        <v>#REF!</v>
      </c>
      <c r="C128" s="4" t="e">
        <f>IF($B128="igen",Beosztás!#REF!,"")</f>
        <v>#REF!</v>
      </c>
      <c r="D128" s="4" t="e">
        <f>IF($B128="igen",Beosztás!#REF!,"")</f>
        <v>#REF!</v>
      </c>
      <c r="E128" s="4" t="e">
        <f>IF($B128="igen",Beosztás!#REF!,"")</f>
        <v>#REF!</v>
      </c>
      <c r="F128" s="4" t="e">
        <f>IF($B128="igen",Beosztás!#REF!,"")</f>
        <v>#REF!</v>
      </c>
      <c r="G128" s="4" t="e">
        <f>IF($B128="igen",Beosztás!#REF!,"")</f>
        <v>#REF!</v>
      </c>
      <c r="H128" s="4" t="e">
        <f>IF($B128="igen",Beosztás!#REF!,"")</f>
        <v>#REF!</v>
      </c>
      <c r="I128" s="4" t="e">
        <f>IF($B128="igen",Beosztás!#REF!,"")</f>
        <v>#REF!</v>
      </c>
      <c r="J128" s="4" t="e">
        <f>IF($B128="igen",Beosztás!#REF!,"")</f>
        <v>#REF!</v>
      </c>
      <c r="K128" s="4" t="e">
        <f>IF($B128="igen",Beosztás!#REF!,"")</f>
        <v>#REF!</v>
      </c>
      <c r="L128" s="4" t="e">
        <f>IF($B128="igen",Beosztás!#REF!,"")</f>
        <v>#REF!</v>
      </c>
      <c r="M128" s="4" t="e">
        <f>IF($B128="igen",Beosztás!#REF!,"")</f>
        <v>#REF!</v>
      </c>
      <c r="N128" s="4" t="e">
        <f>IF($B128="igen",Beosztás!#REF!,"")</f>
        <v>#REF!</v>
      </c>
      <c r="O128" s="4" t="e">
        <f>IF($B128="igen",Beosztás!#REF!,"")</f>
        <v>#REF!</v>
      </c>
      <c r="P128" s="4" t="e">
        <f>IF($B128="igen",Beosztás!#REF!,"")</f>
        <v>#REF!</v>
      </c>
      <c r="Q128" s="4" t="e">
        <f>IF($B128="igen",Beosztás!#REF!,"")</f>
        <v>#REF!</v>
      </c>
      <c r="R128" s="4" t="e">
        <f>IF($B128="igen",Beosztás!#REF!,"")</f>
        <v>#REF!</v>
      </c>
      <c r="S128" s="4" t="e">
        <f>IF($B128="igen",Beosztás!#REF!,"")</f>
        <v>#REF!</v>
      </c>
      <c r="T128" s="4" t="e">
        <f>IF($B128="igen",Beosztás!#REF!,"")</f>
        <v>#REF!</v>
      </c>
      <c r="U128" s="4" t="e">
        <f>IF($B128="igen",Beosztás!#REF!,"")</f>
        <v>#REF!</v>
      </c>
      <c r="V128" s="4" t="e">
        <f>IF($B128="igen",Beosztás!#REF!,"")</f>
        <v>#REF!</v>
      </c>
      <c r="W128" s="4" t="e">
        <f>IF($B128="igen",Beosztás!#REF!,"")</f>
        <v>#REF!</v>
      </c>
      <c r="X128" s="4" t="e">
        <f>IF($B128="igen",Beosztás!#REF!,"")</f>
        <v>#REF!</v>
      </c>
      <c r="Y128" s="4" t="e">
        <f>IF($B128="igen",Beosztás!#REF!,"")</f>
        <v>#REF!</v>
      </c>
      <c r="Z128" s="4" t="e">
        <f>IF($B128="igen",Beosztás!#REF!,"")</f>
        <v>#REF!</v>
      </c>
      <c r="AA128" s="4" t="e">
        <f>IF($B128="igen",Beosztás!#REF!,"")</f>
        <v>#REF!</v>
      </c>
      <c r="AB128" s="4" t="e">
        <f>IF($B128="igen",Beosztás!#REF!,"")</f>
        <v>#REF!</v>
      </c>
      <c r="AC128" s="4" t="e">
        <f>IF($B128="igen",Beosztás!#REF!,"")</f>
        <v>#REF!</v>
      </c>
      <c r="AD128" s="4" t="e">
        <f>IF($B128="igen",Beosztás!#REF!,"")</f>
        <v>#REF!</v>
      </c>
      <c r="AE128" s="4" t="e">
        <f>IF($B128="igen",Beosztás!#REF!,"")</f>
        <v>#REF!</v>
      </c>
      <c r="AF128" s="4" t="e">
        <f>IF($B128="igen",Beosztás!#REF!,"")</f>
        <v>#REF!</v>
      </c>
      <c r="AG128" s="4" t="e">
        <f>IF($B128="igen",Beosztás!#REF!,"")</f>
        <v>#REF!</v>
      </c>
    </row>
    <row r="129" spans="1:33" ht="15" hidden="1" thickBot="1" x14ac:dyDescent="0.35">
      <c r="A129" s="115" t="str">
        <f>Beosztás!A162</f>
        <v>Ivánka-Varga Eszter</v>
      </c>
      <c r="B129" s="82" t="str">
        <f>VLOOKUP(A129,Beosztás!A162:N467,13,)</f>
        <v>nem</v>
      </c>
      <c r="C129" s="87" t="str">
        <f>IF($B129="igen",Beosztás!T162,"")</f>
        <v/>
      </c>
      <c r="D129" s="88" t="str">
        <f>IF($B129="igen",Beosztás!U162,"")</f>
        <v/>
      </c>
      <c r="E129" s="88" t="str">
        <f>IF($B129="igen",Beosztás!V162,"")</f>
        <v/>
      </c>
      <c r="F129" s="88" t="str">
        <f>IF($B129="igen",Beosztás!W162,"")</f>
        <v/>
      </c>
      <c r="G129" s="88" t="str">
        <f>IF($B129="igen",Beosztás!X162,"")</f>
        <v/>
      </c>
      <c r="H129" s="88" t="str">
        <f>IF($B129="igen",Beosztás!Y162,"")</f>
        <v/>
      </c>
      <c r="I129" s="88" t="str">
        <f>IF($B129="igen",Beosztás!Z162,"")</f>
        <v/>
      </c>
      <c r="J129" s="88" t="str">
        <f>IF($B129="igen",Beosztás!AA162,"")</f>
        <v/>
      </c>
      <c r="K129" s="88" t="str">
        <f>IF($B129="igen",Beosztás!AB162,"")</f>
        <v/>
      </c>
      <c r="L129" s="88" t="str">
        <f>IF($B129="igen",Beosztás!AC162,"")</f>
        <v/>
      </c>
      <c r="M129" s="88" t="str">
        <f>IF($B129="igen",Beosztás!AD162,"")</f>
        <v/>
      </c>
      <c r="N129" s="88" t="str">
        <f>IF($B129="igen",Beosztás!AE162,"")</f>
        <v/>
      </c>
      <c r="O129" s="88" t="str">
        <f>IF($B129="igen",Beosztás!AF162,"")</f>
        <v/>
      </c>
      <c r="P129" s="88" t="str">
        <f>IF($B129="igen",Beosztás!AG162,"")</f>
        <v/>
      </c>
      <c r="Q129" s="88" t="str">
        <f>IF($B129="igen",Beosztás!AH162,"")</f>
        <v/>
      </c>
      <c r="R129" s="88" t="str">
        <f>IF($B129="igen",Beosztás!AI162,"")</f>
        <v/>
      </c>
      <c r="S129" s="88" t="str">
        <f>IF($B129="igen",Beosztás!AJ162,"")</f>
        <v/>
      </c>
      <c r="T129" s="88" t="str">
        <f>IF($B129="igen",Beosztás!AK162,"")</f>
        <v/>
      </c>
      <c r="U129" s="88" t="str">
        <f>IF($B129="igen",Beosztás!AL162,"")</f>
        <v/>
      </c>
      <c r="V129" s="88" t="str">
        <f>IF($B129="igen",Beosztás!AM162,"")</f>
        <v/>
      </c>
      <c r="W129" s="88" t="str">
        <f>IF($B129="igen",Beosztás!AN162,"")</f>
        <v/>
      </c>
      <c r="X129" s="88" t="str">
        <f>IF($B129="igen",Beosztás!AO162,"")</f>
        <v/>
      </c>
      <c r="Y129" s="88" t="str">
        <f>IF($B129="igen",Beosztás!AP162,"")</f>
        <v/>
      </c>
      <c r="Z129" s="88" t="str">
        <f>IF($B129="igen",Beosztás!AQ162,"")</f>
        <v/>
      </c>
      <c r="AA129" s="88" t="str">
        <f>IF($B129="igen",Beosztás!AR162,"")</f>
        <v/>
      </c>
      <c r="AB129" s="88" t="str">
        <f>IF($B129="igen",Beosztás!AS162,"")</f>
        <v/>
      </c>
      <c r="AC129" s="88" t="str">
        <f>IF($B129="igen",Beosztás!AT162,"")</f>
        <v/>
      </c>
      <c r="AD129" s="88" t="str">
        <f>IF($B129="igen",Beosztás!AU162,"")</f>
        <v/>
      </c>
      <c r="AE129" s="88" t="str">
        <f>IF($B129="igen",Beosztás!AV162,"")</f>
        <v/>
      </c>
      <c r="AF129" s="88" t="str">
        <f>IF($B129="igen",Beosztás!AW162,"")</f>
        <v/>
      </c>
      <c r="AG129" s="89" t="str">
        <f>IF($B129="igen",Beosztás!AX162,"")</f>
        <v/>
      </c>
    </row>
    <row r="130" spans="1:33" ht="15" thickBot="1" x14ac:dyDescent="0.35">
      <c r="A130" s="115" t="str">
        <f>Beosztás!A163</f>
        <v>Sveininger Szilvia</v>
      </c>
      <c r="B130" s="82" t="str">
        <f>VLOOKUP(A130,Beosztás!A162:N468,13,)</f>
        <v>igen</v>
      </c>
      <c r="C130" s="466">
        <f>IF($B130="igen",Beosztás!T163,"")</f>
        <v>0</v>
      </c>
      <c r="D130" s="387" t="str">
        <f>IF($B130="igen",Beosztás!U163,"")</f>
        <v>ÜSZI</v>
      </c>
      <c r="E130" s="4" t="str">
        <f>IF($B130="igen",Beosztás!V163,"")</f>
        <v>ÜSZI</v>
      </c>
      <c r="F130" s="4" t="str">
        <f>IF($B130="igen",Beosztás!W163,"")</f>
        <v>ÜSZI</v>
      </c>
      <c r="G130" s="4" t="str">
        <f>IF($B130="igen",Beosztás!X163,"")</f>
        <v>ÜSZI</v>
      </c>
      <c r="H130" s="4" t="str">
        <f>IF($B130="igen",Beosztás!Y163,"")</f>
        <v>ÜSZI</v>
      </c>
      <c r="I130" s="4">
        <f>IF($B130="igen",Beosztás!Z163,"")</f>
        <v>0</v>
      </c>
      <c r="J130" s="4">
        <f>IF($B130="igen",Beosztás!AA163,"")</f>
        <v>0</v>
      </c>
      <c r="K130" s="4" t="str">
        <f>IF($B130="igen",Beosztás!AB163,"")</f>
        <v>Levélírás</v>
      </c>
      <c r="L130" s="387" t="str">
        <f>IF($B130="igen",Beosztás!AC163,"")</f>
        <v>Levélírás</v>
      </c>
      <c r="M130" s="4" t="str">
        <f>IF($B130="igen",Beosztás!AD163,"")</f>
        <v>Levélírás</v>
      </c>
      <c r="N130" s="4" t="str">
        <f>IF($B130="igen",Beosztás!AE163,"")</f>
        <v>Levélírás</v>
      </c>
      <c r="O130" s="4" t="str">
        <f>IF($B130="igen",Beosztás!AF163,"")</f>
        <v>Levélírás</v>
      </c>
      <c r="P130" s="4">
        <f>IF($B130="igen",Beosztás!AG163,"")</f>
        <v>0</v>
      </c>
      <c r="Q130" s="4">
        <f>IF($B130="igen",Beosztás!AH163,"")</f>
        <v>0</v>
      </c>
      <c r="R130" s="4" t="str">
        <f>IF($B130="igen",Beosztás!AI163,"")</f>
        <v>ÜSZI</v>
      </c>
      <c r="S130" s="4" t="str">
        <f>IF($B130="igen",Beosztás!AJ163,"")</f>
        <v>ÜSZI</v>
      </c>
      <c r="T130" s="387" t="str">
        <f>IF($B130="igen",Beosztás!AK163,"")</f>
        <v>ÜSZI</v>
      </c>
      <c r="U130" s="4" t="str">
        <f>IF($B130="igen",Beosztás!AL163,"")</f>
        <v>ÜSZI</v>
      </c>
      <c r="V130" s="4" t="str">
        <f>IF($B130="igen",Beosztás!AM163,"")</f>
        <v>ÜSZI</v>
      </c>
      <c r="W130" s="4">
        <f>IF($B130="igen",Beosztás!AN163,"")</f>
        <v>0</v>
      </c>
      <c r="X130" s="4">
        <f>IF($B130="igen",Beosztás!AO163,"")</f>
        <v>0</v>
      </c>
      <c r="Y130" s="4" t="str">
        <f>IF($B130="igen",Beosztás!AP163,"")</f>
        <v>ÜSZI</v>
      </c>
      <c r="Z130" s="387" t="str">
        <f>IF($B130="igen",Beosztás!AQ163,"")</f>
        <v>ÜSZI</v>
      </c>
      <c r="AA130" s="4" t="str">
        <f>IF($B130="igen",Beosztás!AR163,"")</f>
        <v>ÜSZI</v>
      </c>
      <c r="AB130" s="4" t="str">
        <f>IF($B130="igen",Beosztás!AS163,"")</f>
        <v>ÜSZI</v>
      </c>
      <c r="AC130" s="4" t="str">
        <f>IF($B130="igen",Beosztás!AT163,"")</f>
        <v>ÜSZI</v>
      </c>
      <c r="AD130" s="4">
        <f>IF($B130="igen",Beosztás!AU163,"")</f>
        <v>0</v>
      </c>
      <c r="AE130" s="4">
        <f>IF($B130="igen",Beosztás!AV163,"")</f>
        <v>0</v>
      </c>
      <c r="AF130" s="4" t="str">
        <f>IF($B130="igen",Beosztás!AW163,"")</f>
        <v>Levélírás</v>
      </c>
      <c r="AG130" s="4" t="str">
        <f>IF($B130="igen",Beosztás!AX163,"")</f>
        <v>Levélírás</v>
      </c>
    </row>
    <row r="131" spans="1:33" ht="15" hidden="1" thickBot="1" x14ac:dyDescent="0.35">
      <c r="A131" s="115" t="str">
        <f>Beosztás!A164</f>
        <v>Szanyi Vivien</v>
      </c>
      <c r="B131" s="82" t="str">
        <f>VLOOKUP(A131,Beosztás!A163:N469,13,)</f>
        <v>nem</v>
      </c>
      <c r="C131" s="178" t="str">
        <f>IF($B131="igen",Beosztás!T164,"")</f>
        <v/>
      </c>
      <c r="D131" s="78" t="str">
        <f>IF($B131="igen",Beosztás!U164,"")</f>
        <v/>
      </c>
      <c r="E131" s="78" t="str">
        <f>IF($B131="igen",Beosztás!V164,"")</f>
        <v/>
      </c>
      <c r="F131" s="78" t="str">
        <f>IF($B131="igen",Beosztás!W164,"")</f>
        <v/>
      </c>
      <c r="G131" s="78" t="str">
        <f>IF($B131="igen",Beosztás!X164,"")</f>
        <v/>
      </c>
      <c r="H131" s="78" t="str">
        <f>IF($B131="igen",Beosztás!Y164,"")</f>
        <v/>
      </c>
      <c r="I131" s="78" t="str">
        <f>IF($B131="igen",Beosztás!Z164,"")</f>
        <v/>
      </c>
      <c r="J131" s="78" t="str">
        <f>IF($B131="igen",Beosztás!AA164,"")</f>
        <v/>
      </c>
      <c r="K131" s="78" t="str">
        <f>IF($B131="igen",Beosztás!AB164,"")</f>
        <v/>
      </c>
      <c r="L131" s="78" t="str">
        <f>IF($B131="igen",Beosztás!AC164,"")</f>
        <v/>
      </c>
      <c r="M131" s="78" t="str">
        <f>IF($B131="igen",Beosztás!AD164,"")</f>
        <v/>
      </c>
      <c r="N131" s="78" t="str">
        <f>IF($B131="igen",Beosztás!AE164,"")</f>
        <v/>
      </c>
      <c r="O131" s="78" t="str">
        <f>IF($B131="igen",Beosztás!AF164,"")</f>
        <v/>
      </c>
      <c r="P131" s="78" t="str">
        <f>IF($B131="igen",Beosztás!AG164,"")</f>
        <v/>
      </c>
      <c r="Q131" s="78" t="str">
        <f>IF($B131="igen",Beosztás!AH164,"")</f>
        <v/>
      </c>
      <c r="R131" s="78" t="str">
        <f>IF($B131="igen",Beosztás!AI164,"")</f>
        <v/>
      </c>
      <c r="S131" s="78" t="str">
        <f>IF($B131="igen",Beosztás!AJ164,"")</f>
        <v/>
      </c>
      <c r="T131" s="78" t="str">
        <f>IF($B131="igen",Beosztás!AK164,"")</f>
        <v/>
      </c>
      <c r="U131" s="78" t="str">
        <f>IF($B131="igen",Beosztás!AL164,"")</f>
        <v/>
      </c>
      <c r="V131" s="78" t="str">
        <f>IF($B131="igen",Beosztás!AM164,"")</f>
        <v/>
      </c>
      <c r="W131" s="78" t="str">
        <f>IF($B131="igen",Beosztás!AN164,"")</f>
        <v/>
      </c>
      <c r="X131" s="78" t="str">
        <f>IF($B131="igen",Beosztás!AO164,"")</f>
        <v/>
      </c>
      <c r="Y131" s="78" t="str">
        <f>IF($B131="igen",Beosztás!AP164,"")</f>
        <v/>
      </c>
      <c r="Z131" s="78" t="str">
        <f>IF($B131="igen",Beosztás!AQ164,"")</f>
        <v/>
      </c>
      <c r="AA131" s="78" t="str">
        <f>IF($B131="igen",Beosztás!AR164,"")</f>
        <v/>
      </c>
      <c r="AB131" s="78" t="str">
        <f>IF($B131="igen",Beosztás!AS164,"")</f>
        <v/>
      </c>
      <c r="AC131" s="78" t="str">
        <f>IF($B131="igen",Beosztás!AT164,"")</f>
        <v/>
      </c>
      <c r="AD131" s="78" t="str">
        <f>IF($B131="igen",Beosztás!AU164,"")</f>
        <v/>
      </c>
      <c r="AE131" s="78" t="str">
        <f>IF($B131="igen",Beosztás!AV164,"")</f>
        <v/>
      </c>
      <c r="AF131" s="78" t="str">
        <f>IF($B131="igen",Beosztás!AW164,"")</f>
        <v/>
      </c>
      <c r="AG131" s="55" t="str">
        <f>IF($B131="igen",Beosztás!AX164,"")</f>
        <v/>
      </c>
    </row>
    <row r="132" spans="1:33" ht="15" hidden="1" thickBot="1" x14ac:dyDescent="0.35">
      <c r="A132" s="115" t="str">
        <f>Beosztás!A165</f>
        <v>Fekete Dóra Lina</v>
      </c>
      <c r="B132" s="82" t="str">
        <f>VLOOKUP(A132,Beosztás!A164:N470,13,)</f>
        <v>nem</v>
      </c>
      <c r="C132" s="31" t="str">
        <f>IF($B132="igen",Beosztás!T165,"")</f>
        <v/>
      </c>
      <c r="D132" s="4" t="str">
        <f>IF($B132="igen",Beosztás!U165,"")</f>
        <v/>
      </c>
      <c r="E132" s="4" t="str">
        <f>IF($B132="igen",Beosztás!V165,"")</f>
        <v/>
      </c>
      <c r="F132" s="4" t="str">
        <f>IF($B132="igen",Beosztás!W165,"")</f>
        <v/>
      </c>
      <c r="G132" s="4" t="str">
        <f>IF($B132="igen",Beosztás!X165,"")</f>
        <v/>
      </c>
      <c r="H132" s="4" t="str">
        <f>IF($B132="igen",Beosztás!Y165,"")</f>
        <v/>
      </c>
      <c r="I132" s="4" t="str">
        <f>IF($B132="igen",Beosztás!Z165,"")</f>
        <v/>
      </c>
      <c r="J132" s="4" t="str">
        <f>IF($B132="igen",Beosztás!AA165,"")</f>
        <v/>
      </c>
      <c r="K132" s="4" t="str">
        <f>IF($B132="igen",Beosztás!AB165,"")</f>
        <v/>
      </c>
      <c r="L132" s="4" t="str">
        <f>IF($B132="igen",Beosztás!AC165,"")</f>
        <v/>
      </c>
      <c r="M132" s="4" t="str">
        <f>IF($B132="igen",Beosztás!AD165,"")</f>
        <v/>
      </c>
      <c r="N132" s="4" t="str">
        <f>IF($B132="igen",Beosztás!AE165,"")</f>
        <v/>
      </c>
      <c r="O132" s="4" t="str">
        <f>IF($B132="igen",Beosztás!AF165,"")</f>
        <v/>
      </c>
      <c r="P132" s="4" t="str">
        <f>IF($B132="igen",Beosztás!AG165,"")</f>
        <v/>
      </c>
      <c r="Q132" s="4" t="str">
        <f>IF($B132="igen",Beosztás!AH165,"")</f>
        <v/>
      </c>
      <c r="R132" s="4" t="str">
        <f>IF($B132="igen",Beosztás!AI165,"")</f>
        <v/>
      </c>
      <c r="S132" s="4" t="str">
        <f>IF($B132="igen",Beosztás!AJ165,"")</f>
        <v/>
      </c>
      <c r="T132" s="4" t="str">
        <f>IF($B132="igen",Beosztás!AK165,"")</f>
        <v/>
      </c>
      <c r="U132" s="4" t="str">
        <f>IF($B132="igen",Beosztás!AL165,"")</f>
        <v/>
      </c>
      <c r="V132" s="4" t="str">
        <f>IF($B132="igen",Beosztás!AM165,"")</f>
        <v/>
      </c>
      <c r="W132" s="4" t="str">
        <f>IF($B132="igen",Beosztás!AN165,"")</f>
        <v/>
      </c>
      <c r="X132" s="4" t="str">
        <f>IF($B132="igen",Beosztás!AO165,"")</f>
        <v/>
      </c>
      <c r="Y132" s="4" t="str">
        <f>IF($B132="igen",Beosztás!AP165,"")</f>
        <v/>
      </c>
      <c r="Z132" s="4" t="str">
        <f>IF($B132="igen",Beosztás!AQ165,"")</f>
        <v/>
      </c>
      <c r="AA132" s="4" t="str">
        <f>IF($B132="igen",Beosztás!AR165,"")</f>
        <v/>
      </c>
      <c r="AB132" s="4" t="str">
        <f>IF($B132="igen",Beosztás!AS165,"")</f>
        <v/>
      </c>
      <c r="AC132" s="4" t="str">
        <f>IF($B132="igen",Beosztás!AT165,"")</f>
        <v/>
      </c>
      <c r="AD132" s="4" t="str">
        <f>IF($B132="igen",Beosztás!AU165,"")</f>
        <v/>
      </c>
      <c r="AE132" s="4" t="str">
        <f>IF($B132="igen",Beosztás!AV165,"")</f>
        <v/>
      </c>
      <c r="AF132" s="4" t="str">
        <f>IF($B132="igen",Beosztás!AW165,"")</f>
        <v/>
      </c>
      <c r="AG132" s="32" t="str">
        <f>IF($B132="igen",Beosztás!AX165,"")</f>
        <v/>
      </c>
    </row>
    <row r="133" spans="1:33" ht="15" hidden="1" thickBot="1" x14ac:dyDescent="0.35">
      <c r="A133" s="115" t="str">
        <f>Beosztás!A166</f>
        <v>Földes Tímea</v>
      </c>
      <c r="B133" s="82" t="str">
        <f>VLOOKUP(A133,Beosztás!A165:N471,13,)</f>
        <v>nem</v>
      </c>
      <c r="C133" s="31" t="str">
        <f>IF($B133="igen",Beosztás!T166,"")</f>
        <v/>
      </c>
      <c r="D133" s="4" t="str">
        <f>IF($B133="igen",Beosztás!U166,"")</f>
        <v/>
      </c>
      <c r="E133" s="4" t="str">
        <f>IF($B133="igen",Beosztás!V166,"")</f>
        <v/>
      </c>
      <c r="F133" s="4" t="str">
        <f>IF($B133="igen",Beosztás!W166,"")</f>
        <v/>
      </c>
      <c r="G133" s="4" t="str">
        <f>IF($B133="igen",Beosztás!X166,"")</f>
        <v/>
      </c>
      <c r="H133" s="4" t="str">
        <f>IF($B133="igen",Beosztás!Y166,"")</f>
        <v/>
      </c>
      <c r="I133" s="4" t="str">
        <f>IF($B133="igen",Beosztás!Z166,"")</f>
        <v/>
      </c>
      <c r="J133" s="4" t="str">
        <f>IF($B133="igen",Beosztás!AA166,"")</f>
        <v/>
      </c>
      <c r="K133" s="4" t="str">
        <f>IF($B133="igen",Beosztás!AB166,"")</f>
        <v/>
      </c>
      <c r="L133" s="4" t="str">
        <f>IF($B133="igen",Beosztás!AC166,"")</f>
        <v/>
      </c>
      <c r="M133" s="4" t="str">
        <f>IF($B133="igen",Beosztás!AD166,"")</f>
        <v/>
      </c>
      <c r="N133" s="4" t="str">
        <f>IF($B133="igen",Beosztás!AE166,"")</f>
        <v/>
      </c>
      <c r="O133" s="4" t="str">
        <f>IF($B133="igen",Beosztás!AF166,"")</f>
        <v/>
      </c>
      <c r="P133" s="4" t="str">
        <f>IF($B133="igen",Beosztás!AG166,"")</f>
        <v/>
      </c>
      <c r="Q133" s="4" t="str">
        <f>IF($B133="igen",Beosztás!AH166,"")</f>
        <v/>
      </c>
      <c r="R133" s="4" t="str">
        <f>IF($B133="igen",Beosztás!AI166,"")</f>
        <v/>
      </c>
      <c r="S133" s="4" t="str">
        <f>IF($B133="igen",Beosztás!AJ166,"")</f>
        <v/>
      </c>
      <c r="T133" s="4" t="str">
        <f>IF($B133="igen",Beosztás!AK166,"")</f>
        <v/>
      </c>
      <c r="U133" s="4" t="str">
        <f>IF($B133="igen",Beosztás!AL166,"")</f>
        <v/>
      </c>
      <c r="V133" s="4" t="str">
        <f>IF($B133="igen",Beosztás!AM166,"")</f>
        <v/>
      </c>
      <c r="W133" s="4" t="str">
        <f>IF($B133="igen",Beosztás!AN166,"")</f>
        <v/>
      </c>
      <c r="X133" s="4" t="str">
        <f>IF($B133="igen",Beosztás!AO166,"")</f>
        <v/>
      </c>
      <c r="Y133" s="4" t="str">
        <f>IF($B133="igen",Beosztás!AP166,"")</f>
        <v/>
      </c>
      <c r="Z133" s="4" t="str">
        <f>IF($B133="igen",Beosztás!AQ166,"")</f>
        <v/>
      </c>
      <c r="AA133" s="4" t="str">
        <f>IF($B133="igen",Beosztás!AR166,"")</f>
        <v/>
      </c>
      <c r="AB133" s="4" t="str">
        <f>IF($B133="igen",Beosztás!AS166,"")</f>
        <v/>
      </c>
      <c r="AC133" s="4" t="str">
        <f>IF($B133="igen",Beosztás!AT166,"")</f>
        <v/>
      </c>
      <c r="AD133" s="4" t="str">
        <f>IF($B133="igen",Beosztás!AU166,"")</f>
        <v/>
      </c>
      <c r="AE133" s="4" t="str">
        <f>IF($B133="igen",Beosztás!AV166,"")</f>
        <v/>
      </c>
      <c r="AF133" s="4" t="str">
        <f>IF($B133="igen",Beosztás!AW166,"")</f>
        <v/>
      </c>
      <c r="AG133" s="32" t="str">
        <f>IF($B133="igen",Beosztás!AX166,"")</f>
        <v/>
      </c>
    </row>
    <row r="134" spans="1:33" ht="15" hidden="1" thickBot="1" x14ac:dyDescent="0.35">
      <c r="A134" s="115" t="e">
        <f>Beosztás!A167</f>
        <v>#REF!</v>
      </c>
      <c r="B134" s="82" t="e">
        <f>VLOOKUP(A134,Beosztás!A166:N472,13,)</f>
        <v>#REF!</v>
      </c>
      <c r="C134" s="37" t="e">
        <f>IF($B134="igen",Beosztás!T167,"")</f>
        <v>#REF!</v>
      </c>
      <c r="D134" s="38" t="e">
        <f>IF($B134="igen",Beosztás!U167,"")</f>
        <v>#REF!</v>
      </c>
      <c r="E134" s="38" t="e">
        <f>IF($B134="igen",Beosztás!V167,"")</f>
        <v>#REF!</v>
      </c>
      <c r="F134" s="38" t="e">
        <f>IF($B134="igen",Beosztás!W167,"")</f>
        <v>#REF!</v>
      </c>
      <c r="G134" s="38" t="e">
        <f>IF($B134="igen",Beosztás!X167,"")</f>
        <v>#REF!</v>
      </c>
      <c r="H134" s="38" t="e">
        <f>IF($B134="igen",Beosztás!Y167,"")</f>
        <v>#REF!</v>
      </c>
      <c r="I134" s="38" t="e">
        <f>IF($B134="igen",Beosztás!Z167,"")</f>
        <v>#REF!</v>
      </c>
      <c r="J134" s="38" t="e">
        <f>IF($B134="igen",Beosztás!AA167,"")</f>
        <v>#REF!</v>
      </c>
      <c r="K134" s="38" t="e">
        <f>IF($B134="igen",Beosztás!AB167,"")</f>
        <v>#REF!</v>
      </c>
      <c r="L134" s="38" t="e">
        <f>IF($B134="igen",Beosztás!AC167,"")</f>
        <v>#REF!</v>
      </c>
      <c r="M134" s="38" t="e">
        <f>IF($B134="igen",Beosztás!AD167,"")</f>
        <v>#REF!</v>
      </c>
      <c r="N134" s="38" t="e">
        <f>IF($B134="igen",Beosztás!AE167,"")</f>
        <v>#REF!</v>
      </c>
      <c r="O134" s="38" t="e">
        <f>IF($B134="igen",Beosztás!AF167,"")</f>
        <v>#REF!</v>
      </c>
      <c r="P134" s="38" t="e">
        <f>IF($B134="igen",Beosztás!AG167,"")</f>
        <v>#REF!</v>
      </c>
      <c r="Q134" s="38" t="e">
        <f>IF($B134="igen",Beosztás!AH167,"")</f>
        <v>#REF!</v>
      </c>
      <c r="R134" s="38" t="e">
        <f>IF($B134="igen",Beosztás!AI167,"")</f>
        <v>#REF!</v>
      </c>
      <c r="S134" s="38" t="e">
        <f>IF($B134="igen",Beosztás!AJ167,"")</f>
        <v>#REF!</v>
      </c>
      <c r="T134" s="38" t="e">
        <f>IF($B134="igen",Beosztás!AK167,"")</f>
        <v>#REF!</v>
      </c>
      <c r="U134" s="38" t="e">
        <f>IF($B134="igen",Beosztás!AL167,"")</f>
        <v>#REF!</v>
      </c>
      <c r="V134" s="38" t="e">
        <f>IF($B134="igen",Beosztás!AM167,"")</f>
        <v>#REF!</v>
      </c>
      <c r="W134" s="38" t="e">
        <f>IF($B134="igen",Beosztás!AN167,"")</f>
        <v>#REF!</v>
      </c>
      <c r="X134" s="38" t="e">
        <f>IF($B134="igen",Beosztás!AO167,"")</f>
        <v>#REF!</v>
      </c>
      <c r="Y134" s="38" t="e">
        <f>IF($B134="igen",Beosztás!AP167,"")</f>
        <v>#REF!</v>
      </c>
      <c r="Z134" s="38" t="e">
        <f>IF($B134="igen",Beosztás!AQ167,"")</f>
        <v>#REF!</v>
      </c>
      <c r="AA134" s="38" t="e">
        <f>IF($B134="igen",Beosztás!AR167,"")</f>
        <v>#REF!</v>
      </c>
      <c r="AB134" s="38" t="e">
        <f>IF($B134="igen",Beosztás!AS167,"")</f>
        <v>#REF!</v>
      </c>
      <c r="AC134" s="38" t="e">
        <f>IF($B134="igen",Beosztás!AT167,"")</f>
        <v>#REF!</v>
      </c>
      <c r="AD134" s="38" t="e">
        <f>IF($B134="igen",Beosztás!AU167,"")</f>
        <v>#REF!</v>
      </c>
      <c r="AE134" s="38" t="e">
        <f>IF($B134="igen",Beosztás!AV167,"")</f>
        <v>#REF!</v>
      </c>
      <c r="AF134" s="38" t="e">
        <f>IF($B134="igen",Beosztás!AW167,"")</f>
        <v>#REF!</v>
      </c>
      <c r="AG134" s="39" t="e">
        <f>IF($B134="igen",Beosztás!AX167,"")</f>
        <v>#REF!</v>
      </c>
    </row>
    <row r="135" spans="1:33" ht="15" hidden="1" thickBot="1" x14ac:dyDescent="0.35">
      <c r="A135" s="115" t="str">
        <f>Beosztás!A168</f>
        <v>Machekné Szabó Noémi</v>
      </c>
      <c r="B135" s="82" t="str">
        <f>VLOOKUP(A135,Beosztás!A167:N473,13,)</f>
        <v>nem</v>
      </c>
      <c r="C135" s="466" t="str">
        <f>IF($B135="igen",Beosztás!T168,"")</f>
        <v/>
      </c>
      <c r="D135" s="387" t="str">
        <f>IF($B135="igen",Beosztás!U168,"")</f>
        <v/>
      </c>
      <c r="E135" s="4" t="str">
        <f>IF($B135="igen",Beosztás!V168,"")</f>
        <v/>
      </c>
      <c r="F135" s="4" t="str">
        <f>IF($B135="igen",Beosztás!W168,"")</f>
        <v/>
      </c>
      <c r="G135" s="4" t="str">
        <f>IF($B135="igen",Beosztás!X168,"")</f>
        <v/>
      </c>
      <c r="H135" s="4" t="str">
        <f>IF($B135="igen",Beosztás!Y168,"")</f>
        <v/>
      </c>
      <c r="I135" s="4" t="str">
        <f>IF($B135="igen",Beosztás!Z168,"")</f>
        <v/>
      </c>
      <c r="J135" s="4" t="str">
        <f>IF($B135="igen",Beosztás!AA168,"")</f>
        <v/>
      </c>
      <c r="K135" s="4" t="str">
        <f>IF($B135="igen",Beosztás!AB168,"")</f>
        <v/>
      </c>
      <c r="L135" s="387" t="str">
        <f>IF($B135="igen",Beosztás!AC168,"")</f>
        <v/>
      </c>
      <c r="M135" s="4" t="str">
        <f>IF($B135="igen",Beosztás!AD168,"")</f>
        <v/>
      </c>
      <c r="N135" s="4" t="str">
        <f>IF($B135="igen",Beosztás!AE168,"")</f>
        <v/>
      </c>
      <c r="O135" s="4" t="str">
        <f>IF($B135="igen",Beosztás!AF168,"")</f>
        <v/>
      </c>
      <c r="P135" s="4" t="str">
        <f>IF($B135="igen",Beosztás!AG168,"")</f>
        <v/>
      </c>
      <c r="Q135" s="4" t="str">
        <f>IF($B135="igen",Beosztás!AH168,"")</f>
        <v/>
      </c>
      <c r="R135" s="4" t="str">
        <f>IF($B135="igen",Beosztás!AI168,"")</f>
        <v/>
      </c>
      <c r="S135" s="4" t="str">
        <f>IF($B135="igen",Beosztás!AJ168,"")</f>
        <v/>
      </c>
      <c r="T135" s="387" t="str">
        <f>IF($B135="igen",Beosztás!AK168,"")</f>
        <v/>
      </c>
      <c r="U135" s="4" t="str">
        <f>IF($B135="igen",Beosztás!AL168,"")</f>
        <v/>
      </c>
      <c r="V135" s="4" t="str">
        <f>IF($B135="igen",Beosztás!AM168,"")</f>
        <v/>
      </c>
      <c r="W135" s="4" t="str">
        <f>IF($B135="igen",Beosztás!AN168,"")</f>
        <v/>
      </c>
      <c r="X135" s="4" t="str">
        <f>IF($B135="igen",Beosztás!AO168,"")</f>
        <v/>
      </c>
      <c r="Y135" s="4" t="str">
        <f>IF($B135="igen",Beosztás!AP168,"")</f>
        <v/>
      </c>
      <c r="Z135" s="387" t="str">
        <f>IF($B135="igen",Beosztás!AQ168,"")</f>
        <v/>
      </c>
      <c r="AA135" s="4" t="str">
        <f>IF($B135="igen",Beosztás!AR168,"")</f>
        <v/>
      </c>
      <c r="AB135" s="4" t="str">
        <f>IF($B135="igen",Beosztás!AS168,"")</f>
        <v/>
      </c>
      <c r="AC135" s="4" t="str">
        <f>IF($B135="igen",Beosztás!AT168,"")</f>
        <v/>
      </c>
      <c r="AD135" s="4" t="str">
        <f>IF($B135="igen",Beosztás!AU168,"")</f>
        <v/>
      </c>
      <c r="AE135" s="4" t="str">
        <f>IF($B135="igen",Beosztás!AV168,"")</f>
        <v/>
      </c>
      <c r="AF135" s="4" t="str">
        <f>IF($B135="igen",Beosztás!AW168,"")</f>
        <v/>
      </c>
      <c r="AG135" s="4" t="str">
        <f>IF($B135="igen",Beosztás!AX168,"")</f>
        <v/>
      </c>
    </row>
    <row r="136" spans="1:33" ht="15" hidden="1" thickBot="1" x14ac:dyDescent="0.35">
      <c r="A136" s="115" t="str">
        <f>Beosztás!A169</f>
        <v>Weneszné Czank Krisztina</v>
      </c>
      <c r="B136" s="82">
        <f>VLOOKUP(A136,Beosztás!A168:N474,13,)</f>
        <v>0</v>
      </c>
      <c r="C136" s="178" t="str">
        <f>IF($B136="igen",Beosztás!T169,"")</f>
        <v/>
      </c>
      <c r="D136" s="78" t="str">
        <f>IF($B136="igen",Beosztás!U169,"")</f>
        <v/>
      </c>
      <c r="E136" s="78" t="str">
        <f>IF($B136="igen",Beosztás!V169,"")</f>
        <v/>
      </c>
      <c r="F136" s="78" t="str">
        <f>IF($B136="igen",Beosztás!W169,"")</f>
        <v/>
      </c>
      <c r="G136" s="78" t="str">
        <f>IF($B136="igen",Beosztás!X169,"")</f>
        <v/>
      </c>
      <c r="H136" s="78" t="str">
        <f>IF($B136="igen",Beosztás!Y169,"")</f>
        <v/>
      </c>
      <c r="I136" s="78" t="str">
        <f>IF($B136="igen",Beosztás!Z169,"")</f>
        <v/>
      </c>
      <c r="J136" s="78" t="str">
        <f>IF($B136="igen",Beosztás!AA169,"")</f>
        <v/>
      </c>
      <c r="K136" s="78" t="str">
        <f>IF($B136="igen",Beosztás!AB169,"")</f>
        <v/>
      </c>
      <c r="L136" s="78" t="str">
        <f>IF($B136="igen",Beosztás!AC169,"")</f>
        <v/>
      </c>
      <c r="M136" s="78" t="str">
        <f>IF($B136="igen",Beosztás!AD169,"")</f>
        <v/>
      </c>
      <c r="N136" s="78" t="str">
        <f>IF($B136="igen",Beosztás!AE169,"")</f>
        <v/>
      </c>
      <c r="O136" s="78" t="str">
        <f>IF($B136="igen",Beosztás!AF169,"")</f>
        <v/>
      </c>
      <c r="P136" s="78" t="str">
        <f>IF($B136="igen",Beosztás!AG169,"")</f>
        <v/>
      </c>
      <c r="Q136" s="78" t="str">
        <f>IF($B136="igen",Beosztás!AH169,"")</f>
        <v/>
      </c>
      <c r="R136" s="78" t="str">
        <f>IF($B136="igen",Beosztás!AI169,"")</f>
        <v/>
      </c>
      <c r="S136" s="78" t="str">
        <f>IF($B136="igen",Beosztás!AJ169,"")</f>
        <v/>
      </c>
      <c r="T136" s="78" t="str">
        <f>IF($B136="igen",Beosztás!AK169,"")</f>
        <v/>
      </c>
      <c r="U136" s="78" t="str">
        <f>IF($B136="igen",Beosztás!AL169,"")</f>
        <v/>
      </c>
      <c r="V136" s="78" t="str">
        <f>IF($B136="igen",Beosztás!AM169,"")</f>
        <v/>
      </c>
      <c r="W136" s="78" t="str">
        <f>IF($B136="igen",Beosztás!AN169,"")</f>
        <v/>
      </c>
      <c r="X136" s="78" t="str">
        <f>IF($B136="igen",Beosztás!AO169,"")</f>
        <v/>
      </c>
      <c r="Y136" s="78" t="str">
        <f>IF($B136="igen",Beosztás!AP169,"")</f>
        <v/>
      </c>
      <c r="Z136" s="78" t="str">
        <f>IF($B136="igen",Beosztás!AQ169,"")</f>
        <v/>
      </c>
      <c r="AA136" s="78" t="str">
        <f>IF($B136="igen",Beosztás!AR169,"")</f>
        <v/>
      </c>
      <c r="AB136" s="78" t="str">
        <f>IF($B136="igen",Beosztás!AS169,"")</f>
        <v/>
      </c>
      <c r="AC136" s="78" t="str">
        <f>IF($B136="igen",Beosztás!AT169,"")</f>
        <v/>
      </c>
      <c r="AD136" s="78" t="str">
        <f>IF($B136="igen",Beosztás!AU169,"")</f>
        <v/>
      </c>
      <c r="AE136" s="78" t="str">
        <f>IF($B136="igen",Beosztás!AV169,"")</f>
        <v/>
      </c>
      <c r="AF136" s="78" t="str">
        <f>IF($B136="igen",Beosztás!AW169,"")</f>
        <v/>
      </c>
      <c r="AG136" s="55" t="str">
        <f>IF($B136="igen",Beosztás!AX169,"")</f>
        <v/>
      </c>
    </row>
    <row r="137" spans="1:33" ht="15" hidden="1" thickBot="1" x14ac:dyDescent="0.35">
      <c r="A137" s="115">
        <f>Beosztás!A170</f>
        <v>0</v>
      </c>
      <c r="B137" s="82">
        <f>VLOOKUP(A137,Beosztás!A169:N475,13,)</f>
        <v>0</v>
      </c>
      <c r="C137" s="31" t="str">
        <f>IF($B137="igen",Beosztás!T170,"")</f>
        <v/>
      </c>
      <c r="D137" s="4" t="str">
        <f>IF($B137="igen",Beosztás!U170,"")</f>
        <v/>
      </c>
      <c r="E137" s="4" t="str">
        <f>IF($B137="igen",Beosztás!V170,"")</f>
        <v/>
      </c>
      <c r="F137" s="4" t="str">
        <f>IF($B137="igen",Beosztás!W170,"")</f>
        <v/>
      </c>
      <c r="G137" s="4" t="str">
        <f>IF($B137="igen",Beosztás!X170,"")</f>
        <v/>
      </c>
      <c r="H137" s="4" t="str">
        <f>IF($B137="igen",Beosztás!Y170,"")</f>
        <v/>
      </c>
      <c r="I137" s="4" t="str">
        <f>IF($B137="igen",Beosztás!Z170,"")</f>
        <v/>
      </c>
      <c r="J137" s="4" t="str">
        <f>IF($B137="igen",Beosztás!AA170,"")</f>
        <v/>
      </c>
      <c r="K137" s="4" t="str">
        <f>IF($B137="igen",Beosztás!AB170,"")</f>
        <v/>
      </c>
      <c r="L137" s="4" t="str">
        <f>IF($B137="igen",Beosztás!AC170,"")</f>
        <v/>
      </c>
      <c r="M137" s="4" t="str">
        <f>IF($B137="igen",Beosztás!AD170,"")</f>
        <v/>
      </c>
      <c r="N137" s="4" t="str">
        <f>IF($B137="igen",Beosztás!AE170,"")</f>
        <v/>
      </c>
      <c r="O137" s="4" t="str">
        <f>IF($B137="igen",Beosztás!AF170,"")</f>
        <v/>
      </c>
      <c r="P137" s="4" t="str">
        <f>IF($B137="igen",Beosztás!AG170,"")</f>
        <v/>
      </c>
      <c r="Q137" s="4" t="str">
        <f>IF($B137="igen",Beosztás!AH170,"")</f>
        <v/>
      </c>
      <c r="R137" s="4" t="str">
        <f>IF($B137="igen",Beosztás!AI170,"")</f>
        <v/>
      </c>
      <c r="S137" s="4" t="str">
        <f>IF($B137="igen",Beosztás!AJ170,"")</f>
        <v/>
      </c>
      <c r="T137" s="4" t="str">
        <f>IF($B137="igen",Beosztás!AK170,"")</f>
        <v/>
      </c>
      <c r="U137" s="4" t="str">
        <f>IF($B137="igen",Beosztás!AL170,"")</f>
        <v/>
      </c>
      <c r="V137" s="4" t="str">
        <f>IF($B137="igen",Beosztás!AM170,"")</f>
        <v/>
      </c>
      <c r="W137" s="4" t="str">
        <f>IF($B137="igen",Beosztás!AN170,"")</f>
        <v/>
      </c>
      <c r="X137" s="4" t="str">
        <f>IF($B137="igen",Beosztás!AO170,"")</f>
        <v/>
      </c>
      <c r="Y137" s="4" t="str">
        <f>IF($B137="igen",Beosztás!AP170,"")</f>
        <v/>
      </c>
      <c r="Z137" s="4" t="str">
        <f>IF($B137="igen",Beosztás!AQ170,"")</f>
        <v/>
      </c>
      <c r="AA137" s="4" t="str">
        <f>IF($B137="igen",Beosztás!AR170,"")</f>
        <v/>
      </c>
      <c r="AB137" s="4" t="str">
        <f>IF($B137="igen",Beosztás!AS170,"")</f>
        <v/>
      </c>
      <c r="AC137" s="4" t="str">
        <f>IF($B137="igen",Beosztás!AT170,"")</f>
        <v/>
      </c>
      <c r="AD137" s="4" t="str">
        <f>IF($B137="igen",Beosztás!AU170,"")</f>
        <v/>
      </c>
      <c r="AE137" s="4" t="str">
        <f>IF($B137="igen",Beosztás!AV170,"")</f>
        <v/>
      </c>
      <c r="AF137" s="4" t="str">
        <f>IF($B137="igen",Beosztás!AW170,"")</f>
        <v/>
      </c>
      <c r="AG137" s="32" t="str">
        <f>IF($B137="igen",Beosztás!AX170,"")</f>
        <v/>
      </c>
    </row>
    <row r="138" spans="1:33" ht="15" hidden="1" thickBot="1" x14ac:dyDescent="0.35">
      <c r="A138" s="115">
        <f>Beosztás!A171</f>
        <v>0</v>
      </c>
      <c r="B138" s="82">
        <f>VLOOKUP(A138,Beosztás!A170:N476,13,)</f>
        <v>0</v>
      </c>
      <c r="C138" s="31" t="str">
        <f>IF($B138="igen",Beosztás!T171,"")</f>
        <v/>
      </c>
      <c r="D138" s="4" t="str">
        <f>IF($B138="igen",Beosztás!U171,"")</f>
        <v/>
      </c>
      <c r="E138" s="4" t="str">
        <f>IF($B138="igen",Beosztás!V171,"")</f>
        <v/>
      </c>
      <c r="F138" s="4" t="str">
        <f>IF($B138="igen",Beosztás!W171,"")</f>
        <v/>
      </c>
      <c r="G138" s="4" t="str">
        <f>IF($B138="igen",Beosztás!X171,"")</f>
        <v/>
      </c>
      <c r="H138" s="4" t="str">
        <f>IF($B138="igen",Beosztás!Y171,"")</f>
        <v/>
      </c>
      <c r="I138" s="4" t="str">
        <f>IF($B138="igen",Beosztás!Z171,"")</f>
        <v/>
      </c>
      <c r="J138" s="4" t="str">
        <f>IF($B138="igen",Beosztás!AA171,"")</f>
        <v/>
      </c>
      <c r="K138" s="4" t="str">
        <f>IF($B138="igen",Beosztás!AB171,"")</f>
        <v/>
      </c>
      <c r="L138" s="4" t="str">
        <f>IF($B138="igen",Beosztás!AC171,"")</f>
        <v/>
      </c>
      <c r="M138" s="4" t="str">
        <f>IF($B138="igen",Beosztás!AD171,"")</f>
        <v/>
      </c>
      <c r="N138" s="4" t="str">
        <f>IF($B138="igen",Beosztás!AE171,"")</f>
        <v/>
      </c>
      <c r="O138" s="4" t="str">
        <f>IF($B138="igen",Beosztás!AF171,"")</f>
        <v/>
      </c>
      <c r="P138" s="4" t="str">
        <f>IF($B138="igen",Beosztás!AG171,"")</f>
        <v/>
      </c>
      <c r="Q138" s="4" t="str">
        <f>IF($B138="igen",Beosztás!AH171,"")</f>
        <v/>
      </c>
      <c r="R138" s="4" t="str">
        <f>IF($B138="igen",Beosztás!AI171,"")</f>
        <v/>
      </c>
      <c r="S138" s="4" t="str">
        <f>IF($B138="igen",Beosztás!AJ171,"")</f>
        <v/>
      </c>
      <c r="T138" s="4" t="str">
        <f>IF($B138="igen",Beosztás!AK171,"")</f>
        <v/>
      </c>
      <c r="U138" s="4" t="str">
        <f>IF($B138="igen",Beosztás!AL171,"")</f>
        <v/>
      </c>
      <c r="V138" s="4" t="str">
        <f>IF($B138="igen",Beosztás!AM171,"")</f>
        <v/>
      </c>
      <c r="W138" s="4" t="str">
        <f>IF($B138="igen",Beosztás!AN171,"")</f>
        <v/>
      </c>
      <c r="X138" s="4" t="str">
        <f>IF($B138="igen",Beosztás!AO171,"")</f>
        <v/>
      </c>
      <c r="Y138" s="4" t="str">
        <f>IF($B138="igen",Beosztás!AP171,"")</f>
        <v/>
      </c>
      <c r="Z138" s="4" t="str">
        <f>IF($B138="igen",Beosztás!AQ171,"")</f>
        <v/>
      </c>
      <c r="AA138" s="4" t="str">
        <f>IF($B138="igen",Beosztás!AR171,"")</f>
        <v/>
      </c>
      <c r="AB138" s="4" t="str">
        <f>IF($B138="igen",Beosztás!AS171,"")</f>
        <v/>
      </c>
      <c r="AC138" s="4" t="str">
        <f>IF($B138="igen",Beosztás!AT171,"")</f>
        <v/>
      </c>
      <c r="AD138" s="4" t="str">
        <f>IF($B138="igen",Beosztás!AU171,"")</f>
        <v/>
      </c>
      <c r="AE138" s="4" t="str">
        <f>IF($B138="igen",Beosztás!AV171,"")</f>
        <v/>
      </c>
      <c r="AF138" s="4" t="str">
        <f>IF($B138="igen",Beosztás!AW171,"")</f>
        <v/>
      </c>
      <c r="AG138" s="32" t="str">
        <f>IF($B138="igen",Beosztás!AX171,"")</f>
        <v/>
      </c>
    </row>
    <row r="139" spans="1:33" ht="15" hidden="1" thickBot="1" x14ac:dyDescent="0.35">
      <c r="A139" s="115">
        <f>Beosztás!A172</f>
        <v>0</v>
      </c>
      <c r="B139" s="82">
        <f>VLOOKUP(A139,Beosztás!A171:N477,13,)</f>
        <v>0</v>
      </c>
      <c r="C139" s="31" t="str">
        <f>IF($B139="igen",Beosztás!T172,"")</f>
        <v/>
      </c>
      <c r="D139" s="4" t="str">
        <f>IF($B139="igen",Beosztás!U172,"")</f>
        <v/>
      </c>
      <c r="E139" s="4" t="str">
        <f>IF($B139="igen",Beosztás!V172,"")</f>
        <v/>
      </c>
      <c r="F139" s="4" t="str">
        <f>IF($B139="igen",Beosztás!W172,"")</f>
        <v/>
      </c>
      <c r="G139" s="4" t="str">
        <f>IF($B139="igen",Beosztás!X172,"")</f>
        <v/>
      </c>
      <c r="H139" s="4" t="str">
        <f>IF($B139="igen",Beosztás!Y172,"")</f>
        <v/>
      </c>
      <c r="I139" s="4" t="str">
        <f>IF($B139="igen",Beosztás!Z172,"")</f>
        <v/>
      </c>
      <c r="J139" s="4" t="str">
        <f>IF($B139="igen",Beosztás!AA172,"")</f>
        <v/>
      </c>
      <c r="K139" s="4" t="str">
        <f>IF($B139="igen",Beosztás!AB172,"")</f>
        <v/>
      </c>
      <c r="L139" s="4" t="str">
        <f>IF($B139="igen",Beosztás!AC172,"")</f>
        <v/>
      </c>
      <c r="M139" s="4" t="str">
        <f>IF($B139="igen",Beosztás!AD172,"")</f>
        <v/>
      </c>
      <c r="N139" s="4" t="str">
        <f>IF($B139="igen",Beosztás!AE172,"")</f>
        <v/>
      </c>
      <c r="O139" s="4" t="str">
        <f>IF($B139="igen",Beosztás!AF172,"")</f>
        <v/>
      </c>
      <c r="P139" s="4" t="str">
        <f>IF($B139="igen",Beosztás!AG172,"")</f>
        <v/>
      </c>
      <c r="Q139" s="4" t="str">
        <f>IF($B139="igen",Beosztás!AH172,"")</f>
        <v/>
      </c>
      <c r="R139" s="4" t="str">
        <f>IF($B139="igen",Beosztás!AI172,"")</f>
        <v/>
      </c>
      <c r="S139" s="4" t="str">
        <f>IF($B139="igen",Beosztás!AJ172,"")</f>
        <v/>
      </c>
      <c r="T139" s="4" t="str">
        <f>IF($B139="igen",Beosztás!AK172,"")</f>
        <v/>
      </c>
      <c r="U139" s="4" t="str">
        <f>IF($B139="igen",Beosztás!AL172,"")</f>
        <v/>
      </c>
      <c r="V139" s="4" t="str">
        <f>IF($B139="igen",Beosztás!AM172,"")</f>
        <v/>
      </c>
      <c r="W139" s="4" t="str">
        <f>IF($B139="igen",Beosztás!AN172,"")</f>
        <v/>
      </c>
      <c r="X139" s="4" t="str">
        <f>IF($B139="igen",Beosztás!AO172,"")</f>
        <v/>
      </c>
      <c r="Y139" s="4" t="str">
        <f>IF($B139="igen",Beosztás!AP172,"")</f>
        <v/>
      </c>
      <c r="Z139" s="4" t="str">
        <f>IF($B139="igen",Beosztás!AQ172,"")</f>
        <v/>
      </c>
      <c r="AA139" s="4" t="str">
        <f>IF($B139="igen",Beosztás!AR172,"")</f>
        <v/>
      </c>
      <c r="AB139" s="4" t="str">
        <f>IF($B139="igen",Beosztás!AS172,"")</f>
        <v/>
      </c>
      <c r="AC139" s="4" t="str">
        <f>IF($B139="igen",Beosztás!AT172,"")</f>
        <v/>
      </c>
      <c r="AD139" s="4" t="str">
        <f>IF($B139="igen",Beosztás!AU172,"")</f>
        <v/>
      </c>
      <c r="AE139" s="4" t="str">
        <f>IF($B139="igen",Beosztás!AV172,"")</f>
        <v/>
      </c>
      <c r="AF139" s="4" t="str">
        <f>IF($B139="igen",Beosztás!AW172,"")</f>
        <v/>
      </c>
      <c r="AG139" s="32" t="str">
        <f>IF($B139="igen",Beosztás!AX172,"")</f>
        <v/>
      </c>
    </row>
    <row r="140" spans="1:33" ht="15" hidden="1" thickBot="1" x14ac:dyDescent="0.35">
      <c r="A140" s="115">
        <f>Beosztás!A173</f>
        <v>0</v>
      </c>
      <c r="B140" s="82">
        <f>VLOOKUP(A140,Beosztás!A172:N478,13,)</f>
        <v>0</v>
      </c>
      <c r="C140" s="31" t="str">
        <f>IF($B140="igen",Beosztás!T173,"")</f>
        <v/>
      </c>
      <c r="D140" s="4" t="str">
        <f>IF($B140="igen",Beosztás!U173,"")</f>
        <v/>
      </c>
      <c r="E140" s="4" t="str">
        <f>IF($B140="igen",Beosztás!V173,"")</f>
        <v/>
      </c>
      <c r="F140" s="4" t="str">
        <f>IF($B140="igen",Beosztás!W173,"")</f>
        <v/>
      </c>
      <c r="G140" s="4" t="str">
        <f>IF($B140="igen",Beosztás!X173,"")</f>
        <v/>
      </c>
      <c r="H140" s="4" t="str">
        <f>IF($B140="igen",Beosztás!Y173,"")</f>
        <v/>
      </c>
      <c r="I140" s="4" t="str">
        <f>IF($B140="igen",Beosztás!Z173,"")</f>
        <v/>
      </c>
      <c r="J140" s="4" t="str">
        <f>IF($B140="igen",Beosztás!AA173,"")</f>
        <v/>
      </c>
      <c r="K140" s="4" t="str">
        <f>IF($B140="igen",Beosztás!AB173,"")</f>
        <v/>
      </c>
      <c r="L140" s="4" t="str">
        <f>IF($B140="igen",Beosztás!AC173,"")</f>
        <v/>
      </c>
      <c r="M140" s="4" t="str">
        <f>IF($B140="igen",Beosztás!AD173,"")</f>
        <v/>
      </c>
      <c r="N140" s="4" t="str">
        <f>IF($B140="igen",Beosztás!AE173,"")</f>
        <v/>
      </c>
      <c r="O140" s="4" t="str">
        <f>IF($B140="igen",Beosztás!AF173,"")</f>
        <v/>
      </c>
      <c r="P140" s="4" t="str">
        <f>IF($B140="igen",Beosztás!AG173,"")</f>
        <v/>
      </c>
      <c r="Q140" s="4" t="str">
        <f>IF($B140="igen",Beosztás!AH173,"")</f>
        <v/>
      </c>
      <c r="R140" s="4" t="str">
        <f>IF($B140="igen",Beosztás!AI173,"")</f>
        <v/>
      </c>
      <c r="S140" s="4" t="str">
        <f>IF($B140="igen",Beosztás!AJ173,"")</f>
        <v/>
      </c>
      <c r="T140" s="4" t="str">
        <f>IF($B140="igen",Beosztás!AK173,"")</f>
        <v/>
      </c>
      <c r="U140" s="4" t="str">
        <f>IF($B140="igen",Beosztás!AL173,"")</f>
        <v/>
      </c>
      <c r="V140" s="4" t="str">
        <f>IF($B140="igen",Beosztás!AM173,"")</f>
        <v/>
      </c>
      <c r="W140" s="4" t="str">
        <f>IF($B140="igen",Beosztás!AN173,"")</f>
        <v/>
      </c>
      <c r="X140" s="4" t="str">
        <f>IF($B140="igen",Beosztás!AO173,"")</f>
        <v/>
      </c>
      <c r="Y140" s="4" t="str">
        <f>IF($B140="igen",Beosztás!AP173,"")</f>
        <v/>
      </c>
      <c r="Z140" s="4" t="str">
        <f>IF($B140="igen",Beosztás!AQ173,"")</f>
        <v/>
      </c>
      <c r="AA140" s="4" t="str">
        <f>IF($B140="igen",Beosztás!AR173,"")</f>
        <v/>
      </c>
      <c r="AB140" s="4" t="str">
        <f>IF($B140="igen",Beosztás!AS173,"")</f>
        <v/>
      </c>
      <c r="AC140" s="4" t="str">
        <f>IF($B140="igen",Beosztás!AT173,"")</f>
        <v/>
      </c>
      <c r="AD140" s="4" t="str">
        <f>IF($B140="igen",Beosztás!AU173,"")</f>
        <v/>
      </c>
      <c r="AE140" s="4" t="str">
        <f>IF($B140="igen",Beosztás!AV173,"")</f>
        <v/>
      </c>
      <c r="AF140" s="4" t="str">
        <f>IF($B140="igen",Beosztás!AW173,"")</f>
        <v/>
      </c>
      <c r="AG140" s="32" t="str">
        <f>IF($B140="igen",Beosztás!AX173,"")</f>
        <v/>
      </c>
    </row>
    <row r="141" spans="1:33" ht="15" hidden="1" thickBot="1" x14ac:dyDescent="0.35">
      <c r="A141" s="115">
        <f>Beosztás!A174</f>
        <v>0</v>
      </c>
      <c r="B141" s="82">
        <f>VLOOKUP(A141,Beosztás!A173:N479,13,)</f>
        <v>0</v>
      </c>
      <c r="C141" s="31" t="str">
        <f>IF($B141="igen",Beosztás!T174,"")</f>
        <v/>
      </c>
      <c r="D141" s="4" t="str">
        <f>IF($B141="igen",Beosztás!U174,"")</f>
        <v/>
      </c>
      <c r="E141" s="4" t="str">
        <f>IF($B141="igen",Beosztás!V174,"")</f>
        <v/>
      </c>
      <c r="F141" s="4" t="str">
        <f>IF($B141="igen",Beosztás!W174,"")</f>
        <v/>
      </c>
      <c r="G141" s="4" t="str">
        <f>IF($B141="igen",Beosztás!X174,"")</f>
        <v/>
      </c>
      <c r="H141" s="4" t="str">
        <f>IF($B141="igen",Beosztás!Y174,"")</f>
        <v/>
      </c>
      <c r="I141" s="4" t="str">
        <f>IF($B141="igen",Beosztás!Z174,"")</f>
        <v/>
      </c>
      <c r="J141" s="4" t="str">
        <f>IF($B141="igen",Beosztás!AA174,"")</f>
        <v/>
      </c>
      <c r="K141" s="4" t="str">
        <f>IF($B141="igen",Beosztás!AB174,"")</f>
        <v/>
      </c>
      <c r="L141" s="4" t="str">
        <f>IF($B141="igen",Beosztás!AC174,"")</f>
        <v/>
      </c>
      <c r="M141" s="4" t="str">
        <f>IF($B141="igen",Beosztás!AD174,"")</f>
        <v/>
      </c>
      <c r="N141" s="4" t="str">
        <f>IF($B141="igen",Beosztás!AE174,"")</f>
        <v/>
      </c>
      <c r="O141" s="4" t="str">
        <f>IF($B141="igen",Beosztás!AF174,"")</f>
        <v/>
      </c>
      <c r="P141" s="4" t="str">
        <f>IF($B141="igen",Beosztás!AG174,"")</f>
        <v/>
      </c>
      <c r="Q141" s="4" t="str">
        <f>IF($B141="igen",Beosztás!AH174,"")</f>
        <v/>
      </c>
      <c r="R141" s="4" t="str">
        <f>IF($B141="igen",Beosztás!AI174,"")</f>
        <v/>
      </c>
      <c r="S141" s="4" t="str">
        <f>IF($B141="igen",Beosztás!AJ174,"")</f>
        <v/>
      </c>
      <c r="T141" s="4" t="str">
        <f>IF($B141="igen",Beosztás!AK174,"")</f>
        <v/>
      </c>
      <c r="U141" s="4" t="str">
        <f>IF($B141="igen",Beosztás!AL174,"")</f>
        <v/>
      </c>
      <c r="V141" s="4" t="str">
        <f>IF($B141="igen",Beosztás!AM174,"")</f>
        <v/>
      </c>
      <c r="W141" s="4" t="str">
        <f>IF($B141="igen",Beosztás!AN174,"")</f>
        <v/>
      </c>
      <c r="X141" s="4" t="str">
        <f>IF($B141="igen",Beosztás!AO174,"")</f>
        <v/>
      </c>
      <c r="Y141" s="4" t="str">
        <f>IF($B141="igen",Beosztás!AP174,"")</f>
        <v/>
      </c>
      <c r="Z141" s="4" t="str">
        <f>IF($B141="igen",Beosztás!AQ174,"")</f>
        <v/>
      </c>
      <c r="AA141" s="4" t="str">
        <f>IF($B141="igen",Beosztás!AR174,"")</f>
        <v/>
      </c>
      <c r="AB141" s="4" t="str">
        <f>IF($B141="igen",Beosztás!AS174,"")</f>
        <v/>
      </c>
      <c r="AC141" s="4" t="str">
        <f>IF($B141="igen",Beosztás!AT174,"")</f>
        <v/>
      </c>
      <c r="AD141" s="4" t="str">
        <f>IF($B141="igen",Beosztás!AU174,"")</f>
        <v/>
      </c>
      <c r="AE141" s="4" t="str">
        <f>IF($B141="igen",Beosztás!AV174,"")</f>
        <v/>
      </c>
      <c r="AF141" s="4" t="str">
        <f>IF($B141="igen",Beosztás!AW174,"")</f>
        <v/>
      </c>
      <c r="AG141" s="32" t="str">
        <f>IF($B141="igen",Beosztás!AX174,"")</f>
        <v/>
      </c>
    </row>
    <row r="142" spans="1:33" ht="15" hidden="1" thickBot="1" x14ac:dyDescent="0.35">
      <c r="A142" s="115">
        <f>Beosztás!A175</f>
        <v>0</v>
      </c>
      <c r="B142" s="82">
        <f>VLOOKUP(A142,Beosztás!A174:N480,13,)</f>
        <v>0</v>
      </c>
      <c r="C142" s="40" t="str">
        <f>IF($B142="igen",Beosztás!T175,"")</f>
        <v/>
      </c>
      <c r="D142" s="41" t="str">
        <f>IF($B142="igen",Beosztás!U175,"")</f>
        <v/>
      </c>
      <c r="E142" s="41" t="str">
        <f>IF($B142="igen",Beosztás!V175,"")</f>
        <v/>
      </c>
      <c r="F142" s="41" t="str">
        <f>IF($B142="igen",Beosztás!W175,"")</f>
        <v/>
      </c>
      <c r="G142" s="41" t="str">
        <f>IF($B142="igen",Beosztás!X175,"")</f>
        <v/>
      </c>
      <c r="H142" s="41" t="str">
        <f>IF($B142="igen",Beosztás!Y175,"")</f>
        <v/>
      </c>
      <c r="I142" s="41" t="str">
        <f>IF($B142="igen",Beosztás!Z175,"")</f>
        <v/>
      </c>
      <c r="J142" s="41" t="str">
        <f>IF($B142="igen",Beosztás!AA175,"")</f>
        <v/>
      </c>
      <c r="K142" s="41" t="str">
        <f>IF($B142="igen",Beosztás!AB175,"")</f>
        <v/>
      </c>
      <c r="L142" s="41" t="str">
        <f>IF($B142="igen",Beosztás!AC175,"")</f>
        <v/>
      </c>
      <c r="M142" s="41" t="str">
        <f>IF($B142="igen",Beosztás!AD175,"")</f>
        <v/>
      </c>
      <c r="N142" s="41" t="str">
        <f>IF($B142="igen",Beosztás!AE175,"")</f>
        <v/>
      </c>
      <c r="O142" s="41" t="str">
        <f>IF($B142="igen",Beosztás!AF175,"")</f>
        <v/>
      </c>
      <c r="P142" s="41" t="str">
        <f>IF($B142="igen",Beosztás!AG175,"")</f>
        <v/>
      </c>
      <c r="Q142" s="41" t="str">
        <f>IF($B142="igen",Beosztás!AH175,"")</f>
        <v/>
      </c>
      <c r="R142" s="41" t="str">
        <f>IF($B142="igen",Beosztás!AI175,"")</f>
        <v/>
      </c>
      <c r="S142" s="41" t="str">
        <f>IF($B142="igen",Beosztás!AJ175,"")</f>
        <v/>
      </c>
      <c r="T142" s="41" t="str">
        <f>IF($B142="igen",Beosztás!AK175,"")</f>
        <v/>
      </c>
      <c r="U142" s="41" t="str">
        <f>IF($B142="igen",Beosztás!AL175,"")</f>
        <v/>
      </c>
      <c r="V142" s="41" t="str">
        <f>IF($B142="igen",Beosztás!AM175,"")</f>
        <v/>
      </c>
      <c r="W142" s="41" t="str">
        <f>IF($B142="igen",Beosztás!AN175,"")</f>
        <v/>
      </c>
      <c r="X142" s="41" t="str">
        <f>IF($B142="igen",Beosztás!AO175,"")</f>
        <v/>
      </c>
      <c r="Y142" s="41" t="str">
        <f>IF($B142="igen",Beosztás!AP175,"")</f>
        <v/>
      </c>
      <c r="Z142" s="41" t="str">
        <f>IF($B142="igen",Beosztás!AQ175,"")</f>
        <v/>
      </c>
      <c r="AA142" s="41" t="str">
        <f>IF($B142="igen",Beosztás!AR175,"")</f>
        <v/>
      </c>
      <c r="AB142" s="41" t="str">
        <f>IF($B142="igen",Beosztás!AS175,"")</f>
        <v/>
      </c>
      <c r="AC142" s="41" t="str">
        <f>IF($B142="igen",Beosztás!AT175,"")</f>
        <v/>
      </c>
      <c r="AD142" s="41" t="str">
        <f>IF($B142="igen",Beosztás!AU175,"")</f>
        <v/>
      </c>
      <c r="AE142" s="41" t="str">
        <f>IF($B142="igen",Beosztás!AV175,"")</f>
        <v/>
      </c>
      <c r="AF142" s="41" t="str">
        <f>IF($B142="igen",Beosztás!AW175,"")</f>
        <v/>
      </c>
      <c r="AG142" s="42" t="str">
        <f>IF($B142="igen",Beosztás!AX175,"")</f>
        <v/>
      </c>
    </row>
    <row r="143" spans="1:33" ht="15" hidden="1" thickBot="1" x14ac:dyDescent="0.35">
      <c r="A143" s="115">
        <f>Beosztás!A176</f>
        <v>0</v>
      </c>
      <c r="B143" s="82">
        <f>VLOOKUP(A143,Beosztás!A175:N481,13,)</f>
        <v>0</v>
      </c>
      <c r="C143" s="31" t="str">
        <f>IF($B143="igen",Beosztás!T176,"")</f>
        <v/>
      </c>
      <c r="D143" s="4" t="str">
        <f>IF($B143="igen",Beosztás!U176,"")</f>
        <v/>
      </c>
      <c r="E143" s="4" t="str">
        <f>IF($B143="igen",Beosztás!V176,"")</f>
        <v/>
      </c>
      <c r="F143" s="4" t="str">
        <f>IF($B143="igen",Beosztás!W176,"")</f>
        <v/>
      </c>
      <c r="G143" s="4" t="str">
        <f>IF($B143="igen",Beosztás!X176,"")</f>
        <v/>
      </c>
      <c r="H143" s="4" t="str">
        <f>IF($B143="igen",Beosztás!Y176,"")</f>
        <v/>
      </c>
      <c r="I143" s="4" t="str">
        <f>IF($B143="igen",Beosztás!Z176,"")</f>
        <v/>
      </c>
      <c r="J143" s="4" t="str">
        <f>IF($B143="igen",Beosztás!AA176,"")</f>
        <v/>
      </c>
      <c r="K143" s="4" t="str">
        <f>IF($B143="igen",Beosztás!AB176,"")</f>
        <v/>
      </c>
      <c r="L143" s="4" t="str">
        <f>IF($B143="igen",Beosztás!AC176,"")</f>
        <v/>
      </c>
      <c r="M143" s="4" t="str">
        <f>IF($B143="igen",Beosztás!AD176,"")</f>
        <v/>
      </c>
      <c r="N143" s="4" t="str">
        <f>IF($B143="igen",Beosztás!AE176,"")</f>
        <v/>
      </c>
      <c r="O143" s="4" t="str">
        <f>IF($B143="igen",Beosztás!AF176,"")</f>
        <v/>
      </c>
      <c r="P143" s="4" t="str">
        <f>IF($B143="igen",Beosztás!AG176,"")</f>
        <v/>
      </c>
      <c r="Q143" s="4" t="str">
        <f>IF($B143="igen",Beosztás!AH176,"")</f>
        <v/>
      </c>
      <c r="R143" s="4" t="str">
        <f>IF($B143="igen",Beosztás!AI176,"")</f>
        <v/>
      </c>
      <c r="S143" s="4" t="str">
        <f>IF($B143="igen",Beosztás!AJ176,"")</f>
        <v/>
      </c>
      <c r="T143" s="4" t="str">
        <f>IF($B143="igen",Beosztás!AK176,"")</f>
        <v/>
      </c>
      <c r="U143" s="4" t="str">
        <f>IF($B143="igen",Beosztás!AL176,"")</f>
        <v/>
      </c>
      <c r="V143" s="4" t="str">
        <f>IF($B143="igen",Beosztás!AM176,"")</f>
        <v/>
      </c>
      <c r="W143" s="4" t="str">
        <f>IF($B143="igen",Beosztás!AN176,"")</f>
        <v/>
      </c>
      <c r="X143" s="4" t="str">
        <f>IF($B143="igen",Beosztás!AO176,"")</f>
        <v/>
      </c>
      <c r="Y143" s="4" t="str">
        <f>IF($B143="igen",Beosztás!AP176,"")</f>
        <v/>
      </c>
      <c r="Z143" s="4" t="str">
        <f>IF($B143="igen",Beosztás!AQ176,"")</f>
        <v/>
      </c>
      <c r="AA143" s="4" t="str">
        <f>IF($B143="igen",Beosztás!AR176,"")</f>
        <v/>
      </c>
      <c r="AB143" s="4" t="str">
        <f>IF($B143="igen",Beosztás!AS176,"")</f>
        <v/>
      </c>
      <c r="AC143" s="4" t="str">
        <f>IF($B143="igen",Beosztás!AT176,"")</f>
        <v/>
      </c>
      <c r="AD143" s="4" t="str">
        <f>IF($B143="igen",Beosztás!AU176,"")</f>
        <v/>
      </c>
      <c r="AE143" s="4" t="str">
        <f>IF($B143="igen",Beosztás!AV176,"")</f>
        <v/>
      </c>
      <c r="AF143" s="4" t="str">
        <f>IF($B143="igen",Beosztás!AW176,"")</f>
        <v/>
      </c>
      <c r="AG143" s="32" t="str">
        <f>IF($B143="igen",Beosztás!AX176,"")</f>
        <v/>
      </c>
    </row>
    <row r="144" spans="1:33" ht="15" hidden="1" thickBot="1" x14ac:dyDescent="0.35">
      <c r="A144" s="115">
        <f>Beosztás!A177</f>
        <v>0</v>
      </c>
      <c r="B144" s="82">
        <f>VLOOKUP(A144,Beosztás!A176:N482,13,)</f>
        <v>0</v>
      </c>
      <c r="C144" s="31" t="str">
        <f>IF($B144="igen",Beosztás!T177,"")</f>
        <v/>
      </c>
      <c r="D144" s="4" t="str">
        <f>IF($B144="igen",Beosztás!U177,"")</f>
        <v/>
      </c>
      <c r="E144" s="4" t="str">
        <f>IF($B144="igen",Beosztás!V177,"")</f>
        <v/>
      </c>
      <c r="F144" s="4" t="str">
        <f>IF($B144="igen",Beosztás!W177,"")</f>
        <v/>
      </c>
      <c r="G144" s="4" t="str">
        <f>IF($B144="igen",Beosztás!X177,"")</f>
        <v/>
      </c>
      <c r="H144" s="4" t="str">
        <f>IF($B144="igen",Beosztás!Y177,"")</f>
        <v/>
      </c>
      <c r="I144" s="4" t="str">
        <f>IF($B144="igen",Beosztás!Z177,"")</f>
        <v/>
      </c>
      <c r="J144" s="4" t="str">
        <f>IF($B144="igen",Beosztás!AA177,"")</f>
        <v/>
      </c>
      <c r="K144" s="4" t="str">
        <f>IF($B144="igen",Beosztás!AB177,"")</f>
        <v/>
      </c>
      <c r="L144" s="4" t="str">
        <f>IF($B144="igen",Beosztás!AC177,"")</f>
        <v/>
      </c>
      <c r="M144" s="4" t="str">
        <f>IF($B144="igen",Beosztás!AD177,"")</f>
        <v/>
      </c>
      <c r="N144" s="4" t="str">
        <f>IF($B144="igen",Beosztás!AE177,"")</f>
        <v/>
      </c>
      <c r="O144" s="4" t="str">
        <f>IF($B144="igen",Beosztás!AF177,"")</f>
        <v/>
      </c>
      <c r="P144" s="4" t="str">
        <f>IF($B144="igen",Beosztás!AG177,"")</f>
        <v/>
      </c>
      <c r="Q144" s="4" t="str">
        <f>IF($B144="igen",Beosztás!AH177,"")</f>
        <v/>
      </c>
      <c r="R144" s="4" t="str">
        <f>IF($B144="igen",Beosztás!AI177,"")</f>
        <v/>
      </c>
      <c r="S144" s="4" t="str">
        <f>IF($B144="igen",Beosztás!AJ177,"")</f>
        <v/>
      </c>
      <c r="T144" s="4" t="str">
        <f>IF($B144="igen",Beosztás!AK177,"")</f>
        <v/>
      </c>
      <c r="U144" s="4" t="str">
        <f>IF($B144="igen",Beosztás!AL177,"")</f>
        <v/>
      </c>
      <c r="V144" s="4" t="str">
        <f>IF($B144="igen",Beosztás!AM177,"")</f>
        <v/>
      </c>
      <c r="W144" s="4" t="str">
        <f>IF($B144="igen",Beosztás!AN177,"")</f>
        <v/>
      </c>
      <c r="X144" s="4" t="str">
        <f>IF($B144="igen",Beosztás!AO177,"")</f>
        <v/>
      </c>
      <c r="Y144" s="4" t="str">
        <f>IF($B144="igen",Beosztás!AP177,"")</f>
        <v/>
      </c>
      <c r="Z144" s="4" t="str">
        <f>IF($B144="igen",Beosztás!AQ177,"")</f>
        <v/>
      </c>
      <c r="AA144" s="4" t="str">
        <f>IF($B144="igen",Beosztás!AR177,"")</f>
        <v/>
      </c>
      <c r="AB144" s="4" t="str">
        <f>IF($B144="igen",Beosztás!AS177,"")</f>
        <v/>
      </c>
      <c r="AC144" s="4" t="str">
        <f>IF($B144="igen",Beosztás!AT177,"")</f>
        <v/>
      </c>
      <c r="AD144" s="4" t="str">
        <f>IF($B144="igen",Beosztás!AU177,"")</f>
        <v/>
      </c>
      <c r="AE144" s="4" t="str">
        <f>IF($B144="igen",Beosztás!AV177,"")</f>
        <v/>
      </c>
      <c r="AF144" s="4" t="str">
        <f>IF($B144="igen",Beosztás!AW177,"")</f>
        <v/>
      </c>
      <c r="AG144" s="32" t="str">
        <f>IF($B144="igen",Beosztás!AX177,"")</f>
        <v/>
      </c>
    </row>
    <row r="145" spans="1:33" ht="15" hidden="1" thickBot="1" x14ac:dyDescent="0.35">
      <c r="A145" s="115">
        <f>Beosztás!A178</f>
        <v>0</v>
      </c>
      <c r="B145" s="82">
        <f>VLOOKUP(A145,Beosztás!A177:N483,13,)</f>
        <v>0</v>
      </c>
      <c r="C145" s="31" t="str">
        <f>IF($B145="igen",Beosztás!T178,"")</f>
        <v/>
      </c>
      <c r="D145" s="4" t="str">
        <f>IF($B145="igen",Beosztás!U178,"")</f>
        <v/>
      </c>
      <c r="E145" s="4" t="str">
        <f>IF($B145="igen",Beosztás!V178,"")</f>
        <v/>
      </c>
      <c r="F145" s="4" t="str">
        <f>IF($B145="igen",Beosztás!W178,"")</f>
        <v/>
      </c>
      <c r="G145" s="4" t="str">
        <f>IF($B145="igen",Beosztás!X178,"")</f>
        <v/>
      </c>
      <c r="H145" s="4" t="str">
        <f>IF($B145="igen",Beosztás!Y178,"")</f>
        <v/>
      </c>
      <c r="I145" s="4" t="str">
        <f>IF($B145="igen",Beosztás!Z178,"")</f>
        <v/>
      </c>
      <c r="J145" s="4" t="str">
        <f>IF($B145="igen",Beosztás!AA178,"")</f>
        <v/>
      </c>
      <c r="K145" s="4" t="str">
        <f>IF($B145="igen",Beosztás!AB178,"")</f>
        <v/>
      </c>
      <c r="L145" s="4" t="str">
        <f>IF($B145="igen",Beosztás!AC178,"")</f>
        <v/>
      </c>
      <c r="M145" s="4" t="str">
        <f>IF($B145="igen",Beosztás!AD178,"")</f>
        <v/>
      </c>
      <c r="N145" s="4" t="str">
        <f>IF($B145="igen",Beosztás!AE178,"")</f>
        <v/>
      </c>
      <c r="O145" s="4" t="str">
        <f>IF($B145="igen",Beosztás!AF178,"")</f>
        <v/>
      </c>
      <c r="P145" s="4" t="str">
        <f>IF($B145="igen",Beosztás!AG178,"")</f>
        <v/>
      </c>
      <c r="Q145" s="4" t="str">
        <f>IF($B145="igen",Beosztás!AH178,"")</f>
        <v/>
      </c>
      <c r="R145" s="4" t="str">
        <f>IF($B145="igen",Beosztás!AI178,"")</f>
        <v/>
      </c>
      <c r="S145" s="4" t="str">
        <f>IF($B145="igen",Beosztás!AJ178,"")</f>
        <v/>
      </c>
      <c r="T145" s="4" t="str">
        <f>IF($B145="igen",Beosztás!AK178,"")</f>
        <v/>
      </c>
      <c r="U145" s="4" t="str">
        <f>IF($B145="igen",Beosztás!AL178,"")</f>
        <v/>
      </c>
      <c r="V145" s="4" t="str">
        <f>IF($B145="igen",Beosztás!AM178,"")</f>
        <v/>
      </c>
      <c r="W145" s="4" t="str">
        <f>IF($B145="igen",Beosztás!AN178,"")</f>
        <v/>
      </c>
      <c r="X145" s="4" t="str">
        <f>IF($B145="igen",Beosztás!AO178,"")</f>
        <v/>
      </c>
      <c r="Y145" s="4" t="str">
        <f>IF($B145="igen",Beosztás!AP178,"")</f>
        <v/>
      </c>
      <c r="Z145" s="4" t="str">
        <f>IF($B145="igen",Beosztás!AQ178,"")</f>
        <v/>
      </c>
      <c r="AA145" s="4" t="str">
        <f>IF($B145="igen",Beosztás!AR178,"")</f>
        <v/>
      </c>
      <c r="AB145" s="4" t="str">
        <f>IF($B145="igen",Beosztás!AS178,"")</f>
        <v/>
      </c>
      <c r="AC145" s="4" t="str">
        <f>IF($B145="igen",Beosztás!AT178,"")</f>
        <v/>
      </c>
      <c r="AD145" s="4" t="str">
        <f>IF($B145="igen",Beosztás!AU178,"")</f>
        <v/>
      </c>
      <c r="AE145" s="4" t="str">
        <f>IF($B145="igen",Beosztás!AV178,"")</f>
        <v/>
      </c>
      <c r="AF145" s="4" t="str">
        <f>IF($B145="igen",Beosztás!AW178,"")</f>
        <v/>
      </c>
      <c r="AG145" s="32" t="str">
        <f>IF($B145="igen",Beosztás!AX178,"")</f>
        <v/>
      </c>
    </row>
    <row r="146" spans="1:33" ht="15" hidden="1" thickBot="1" x14ac:dyDescent="0.35">
      <c r="A146" s="115">
        <f>Beosztás!A179</f>
        <v>0</v>
      </c>
      <c r="B146" s="82">
        <f>VLOOKUP(A146,Beosztás!A178:N484,13,)</f>
        <v>0</v>
      </c>
      <c r="C146" s="31" t="str">
        <f>IF($B146="igen",Beosztás!T179,"")</f>
        <v/>
      </c>
      <c r="D146" s="4" t="str">
        <f>IF($B146="igen",Beosztás!U179,"")</f>
        <v/>
      </c>
      <c r="E146" s="4" t="str">
        <f>IF($B146="igen",Beosztás!V179,"")</f>
        <v/>
      </c>
      <c r="F146" s="4" t="str">
        <f>IF($B146="igen",Beosztás!W179,"")</f>
        <v/>
      </c>
      <c r="G146" s="4" t="str">
        <f>IF($B146="igen",Beosztás!X179,"")</f>
        <v/>
      </c>
      <c r="H146" s="4" t="str">
        <f>IF($B146="igen",Beosztás!Y179,"")</f>
        <v/>
      </c>
      <c r="I146" s="4" t="str">
        <f>IF($B146="igen",Beosztás!Z179,"")</f>
        <v/>
      </c>
      <c r="J146" s="4" t="str">
        <f>IF($B146="igen",Beosztás!AA179,"")</f>
        <v/>
      </c>
      <c r="K146" s="4" t="str">
        <f>IF($B146="igen",Beosztás!AB179,"")</f>
        <v/>
      </c>
      <c r="L146" s="4" t="str">
        <f>IF($B146="igen",Beosztás!AC179,"")</f>
        <v/>
      </c>
      <c r="M146" s="4" t="str">
        <f>IF($B146="igen",Beosztás!AD179,"")</f>
        <v/>
      </c>
      <c r="N146" s="4" t="str">
        <f>IF($B146="igen",Beosztás!AE179,"")</f>
        <v/>
      </c>
      <c r="O146" s="4" t="str">
        <f>IF($B146="igen",Beosztás!AF179,"")</f>
        <v/>
      </c>
      <c r="P146" s="4" t="str">
        <f>IF($B146="igen",Beosztás!AG179,"")</f>
        <v/>
      </c>
      <c r="Q146" s="4" t="str">
        <f>IF($B146="igen",Beosztás!AH179,"")</f>
        <v/>
      </c>
      <c r="R146" s="4" t="str">
        <f>IF($B146="igen",Beosztás!AI179,"")</f>
        <v/>
      </c>
      <c r="S146" s="4" t="str">
        <f>IF($B146="igen",Beosztás!AJ179,"")</f>
        <v/>
      </c>
      <c r="T146" s="4" t="str">
        <f>IF($B146="igen",Beosztás!AK179,"")</f>
        <v/>
      </c>
      <c r="U146" s="4" t="str">
        <f>IF($B146="igen",Beosztás!AL179,"")</f>
        <v/>
      </c>
      <c r="V146" s="4" t="str">
        <f>IF($B146="igen",Beosztás!AM179,"")</f>
        <v/>
      </c>
      <c r="W146" s="4" t="str">
        <f>IF($B146="igen",Beosztás!AN179,"")</f>
        <v/>
      </c>
      <c r="X146" s="4" t="str">
        <f>IF($B146="igen",Beosztás!AO179,"")</f>
        <v/>
      </c>
      <c r="Y146" s="4" t="str">
        <f>IF($B146="igen",Beosztás!AP179,"")</f>
        <v/>
      </c>
      <c r="Z146" s="4" t="str">
        <f>IF($B146="igen",Beosztás!AQ179,"")</f>
        <v/>
      </c>
      <c r="AA146" s="4" t="str">
        <f>IF($B146="igen",Beosztás!AR179,"")</f>
        <v/>
      </c>
      <c r="AB146" s="4" t="str">
        <f>IF($B146="igen",Beosztás!AS179,"")</f>
        <v/>
      </c>
      <c r="AC146" s="4" t="str">
        <f>IF($B146="igen",Beosztás!AT179,"")</f>
        <v/>
      </c>
      <c r="AD146" s="4" t="str">
        <f>IF($B146="igen",Beosztás!AU179,"")</f>
        <v/>
      </c>
      <c r="AE146" s="4" t="str">
        <f>IF($B146="igen",Beosztás!AV179,"")</f>
        <v/>
      </c>
      <c r="AF146" s="4" t="str">
        <f>IF($B146="igen",Beosztás!AW179,"")</f>
        <v/>
      </c>
      <c r="AG146" s="32" t="str">
        <f>IF($B146="igen",Beosztás!AX179,"")</f>
        <v/>
      </c>
    </row>
    <row r="147" spans="1:33" ht="15" hidden="1" thickBot="1" x14ac:dyDescent="0.35">
      <c r="A147" s="115">
        <f>Beosztás!A180</f>
        <v>0</v>
      </c>
      <c r="B147" s="82">
        <f>VLOOKUP(A147,Beosztás!A179:N485,13,)</f>
        <v>0</v>
      </c>
      <c r="C147" s="31" t="str">
        <f>IF($B147="igen",Beosztás!T180,"")</f>
        <v/>
      </c>
      <c r="D147" s="4" t="str">
        <f>IF($B147="igen",Beosztás!U180,"")</f>
        <v/>
      </c>
      <c r="E147" s="4" t="str">
        <f>IF($B147="igen",Beosztás!V180,"")</f>
        <v/>
      </c>
      <c r="F147" s="4" t="str">
        <f>IF($B147="igen",Beosztás!W180,"")</f>
        <v/>
      </c>
      <c r="G147" s="4" t="str">
        <f>IF($B147="igen",Beosztás!X180,"")</f>
        <v/>
      </c>
      <c r="H147" s="4" t="str">
        <f>IF($B147="igen",Beosztás!Y180,"")</f>
        <v/>
      </c>
      <c r="I147" s="4" t="str">
        <f>IF($B147="igen",Beosztás!Z180,"")</f>
        <v/>
      </c>
      <c r="J147" s="4" t="str">
        <f>IF($B147="igen",Beosztás!AA180,"")</f>
        <v/>
      </c>
      <c r="K147" s="4" t="str">
        <f>IF($B147="igen",Beosztás!AB180,"")</f>
        <v/>
      </c>
      <c r="L147" s="4" t="str">
        <f>IF($B147="igen",Beosztás!AC180,"")</f>
        <v/>
      </c>
      <c r="M147" s="4" t="str">
        <f>IF($B147="igen",Beosztás!AD180,"")</f>
        <v/>
      </c>
      <c r="N147" s="4" t="str">
        <f>IF($B147="igen",Beosztás!AE180,"")</f>
        <v/>
      </c>
      <c r="O147" s="4" t="str">
        <f>IF($B147="igen",Beosztás!AF180,"")</f>
        <v/>
      </c>
      <c r="P147" s="4" t="str">
        <f>IF($B147="igen",Beosztás!AG180,"")</f>
        <v/>
      </c>
      <c r="Q147" s="4" t="str">
        <f>IF($B147="igen",Beosztás!AH180,"")</f>
        <v/>
      </c>
      <c r="R147" s="4" t="str">
        <f>IF($B147="igen",Beosztás!AI180,"")</f>
        <v/>
      </c>
      <c r="S147" s="4" t="str">
        <f>IF($B147="igen",Beosztás!AJ180,"")</f>
        <v/>
      </c>
      <c r="T147" s="4" t="str">
        <f>IF($B147="igen",Beosztás!AK180,"")</f>
        <v/>
      </c>
      <c r="U147" s="4" t="str">
        <f>IF($B147="igen",Beosztás!AL180,"")</f>
        <v/>
      </c>
      <c r="V147" s="4" t="str">
        <f>IF($B147="igen",Beosztás!AM180,"")</f>
        <v/>
      </c>
      <c r="W147" s="4" t="str">
        <f>IF($B147="igen",Beosztás!AN180,"")</f>
        <v/>
      </c>
      <c r="X147" s="4" t="str">
        <f>IF($B147="igen",Beosztás!AO180,"")</f>
        <v/>
      </c>
      <c r="Y147" s="4" t="str">
        <f>IF($B147="igen",Beosztás!AP180,"")</f>
        <v/>
      </c>
      <c r="Z147" s="4" t="str">
        <f>IF($B147="igen",Beosztás!AQ180,"")</f>
        <v/>
      </c>
      <c r="AA147" s="4" t="str">
        <f>IF($B147="igen",Beosztás!AR180,"")</f>
        <v/>
      </c>
      <c r="AB147" s="4" t="str">
        <f>IF($B147="igen",Beosztás!AS180,"")</f>
        <v/>
      </c>
      <c r="AC147" s="4" t="str">
        <f>IF($B147="igen",Beosztás!AT180,"")</f>
        <v/>
      </c>
      <c r="AD147" s="4" t="str">
        <f>IF($B147="igen",Beosztás!AU180,"")</f>
        <v/>
      </c>
      <c r="AE147" s="4" t="str">
        <f>IF($B147="igen",Beosztás!AV180,"")</f>
        <v/>
      </c>
      <c r="AF147" s="4" t="str">
        <f>IF($B147="igen",Beosztás!AW180,"")</f>
        <v/>
      </c>
      <c r="AG147" s="32" t="str">
        <f>IF($B147="igen",Beosztás!AX180,"")</f>
        <v/>
      </c>
    </row>
    <row r="148" spans="1:33" ht="15" hidden="1" thickBot="1" x14ac:dyDescent="0.35">
      <c r="A148" s="115">
        <f>Beosztás!A181</f>
        <v>0</v>
      </c>
      <c r="B148" s="82">
        <f>VLOOKUP(A148,Beosztás!A180:N486,13,)</f>
        <v>0</v>
      </c>
      <c r="C148" s="40" t="str">
        <f>IF($B148="igen",Beosztás!T181,"")</f>
        <v/>
      </c>
      <c r="D148" s="41" t="str">
        <f>IF($B148="igen",Beosztás!U181,"")</f>
        <v/>
      </c>
      <c r="E148" s="41" t="str">
        <f>IF($B148="igen",Beosztás!V181,"")</f>
        <v/>
      </c>
      <c r="F148" s="41" t="str">
        <f>IF($B148="igen",Beosztás!W181,"")</f>
        <v/>
      </c>
      <c r="G148" s="41" t="str">
        <f>IF($B148="igen",Beosztás!X181,"")</f>
        <v/>
      </c>
      <c r="H148" s="41" t="str">
        <f>IF($B148="igen",Beosztás!Y181,"")</f>
        <v/>
      </c>
      <c r="I148" s="41" t="str">
        <f>IF($B148="igen",Beosztás!Z181,"")</f>
        <v/>
      </c>
      <c r="J148" s="41" t="str">
        <f>IF($B148="igen",Beosztás!AA181,"")</f>
        <v/>
      </c>
      <c r="K148" s="41" t="str">
        <f>IF($B148="igen",Beosztás!AB181,"")</f>
        <v/>
      </c>
      <c r="L148" s="41" t="str">
        <f>IF($B148="igen",Beosztás!AC181,"")</f>
        <v/>
      </c>
      <c r="M148" s="41" t="str">
        <f>IF($B148="igen",Beosztás!AD181,"")</f>
        <v/>
      </c>
      <c r="N148" s="41" t="str">
        <f>IF($B148="igen",Beosztás!AE181,"")</f>
        <v/>
      </c>
      <c r="O148" s="41" t="str">
        <f>IF($B148="igen",Beosztás!AF181,"")</f>
        <v/>
      </c>
      <c r="P148" s="41" t="str">
        <f>IF($B148="igen",Beosztás!AG181,"")</f>
        <v/>
      </c>
      <c r="Q148" s="41" t="str">
        <f>IF($B148="igen",Beosztás!AH181,"")</f>
        <v/>
      </c>
      <c r="R148" s="41" t="str">
        <f>IF($B148="igen",Beosztás!AI181,"")</f>
        <v/>
      </c>
      <c r="S148" s="41" t="str">
        <f>IF($B148="igen",Beosztás!AJ181,"")</f>
        <v/>
      </c>
      <c r="T148" s="41" t="str">
        <f>IF($B148="igen",Beosztás!AK181,"")</f>
        <v/>
      </c>
      <c r="U148" s="41" t="str">
        <f>IF($B148="igen",Beosztás!AL181,"")</f>
        <v/>
      </c>
      <c r="V148" s="41" t="str">
        <f>IF($B148="igen",Beosztás!AM181,"")</f>
        <v/>
      </c>
      <c r="W148" s="41" t="str">
        <f>IF($B148="igen",Beosztás!AN181,"")</f>
        <v/>
      </c>
      <c r="X148" s="41" t="str">
        <f>IF($B148="igen",Beosztás!AO181,"")</f>
        <v/>
      </c>
      <c r="Y148" s="41" t="str">
        <f>IF($B148="igen",Beosztás!AP181,"")</f>
        <v/>
      </c>
      <c r="Z148" s="41" t="str">
        <f>IF($B148="igen",Beosztás!AQ181,"")</f>
        <v/>
      </c>
      <c r="AA148" s="41" t="str">
        <f>IF($B148="igen",Beosztás!AR181,"")</f>
        <v/>
      </c>
      <c r="AB148" s="41" t="str">
        <f>IF($B148="igen",Beosztás!AS181,"")</f>
        <v/>
      </c>
      <c r="AC148" s="41" t="str">
        <f>IF($B148="igen",Beosztás!AT181,"")</f>
        <v/>
      </c>
      <c r="AD148" s="41" t="str">
        <f>IF($B148="igen",Beosztás!AU181,"")</f>
        <v/>
      </c>
      <c r="AE148" s="41" t="str">
        <f>IF($B148="igen",Beosztás!AV181,"")</f>
        <v/>
      </c>
      <c r="AF148" s="41" t="str">
        <f>IF($B148="igen",Beosztás!AW181,"")</f>
        <v/>
      </c>
      <c r="AG148" s="42" t="str">
        <f>IF($B148="igen",Beosztás!AX181,"")</f>
        <v/>
      </c>
    </row>
    <row r="149" spans="1:33" ht="15" hidden="1" thickBot="1" x14ac:dyDescent="0.35">
      <c r="A149" s="115">
        <f>Beosztás!A182</f>
        <v>0</v>
      </c>
      <c r="B149" s="82">
        <f>VLOOKUP(A149,Beosztás!A181:N487,13,)</f>
        <v>0</v>
      </c>
      <c r="C149" s="31" t="str">
        <f>IF($B149="igen",Beosztás!T182,"")</f>
        <v/>
      </c>
      <c r="D149" s="4" t="str">
        <f>IF($B149="igen",Beosztás!U182,"")</f>
        <v/>
      </c>
      <c r="E149" s="4" t="str">
        <f>IF($B149="igen",Beosztás!V182,"")</f>
        <v/>
      </c>
      <c r="F149" s="4" t="str">
        <f>IF($B149="igen",Beosztás!W182,"")</f>
        <v/>
      </c>
      <c r="G149" s="4" t="str">
        <f>IF($B149="igen",Beosztás!X182,"")</f>
        <v/>
      </c>
      <c r="H149" s="4" t="str">
        <f>IF($B149="igen",Beosztás!Y182,"")</f>
        <v/>
      </c>
      <c r="I149" s="4" t="str">
        <f>IF($B149="igen",Beosztás!Z182,"")</f>
        <v/>
      </c>
      <c r="J149" s="4" t="str">
        <f>IF($B149="igen",Beosztás!AA182,"")</f>
        <v/>
      </c>
      <c r="K149" s="4" t="str">
        <f>IF($B149="igen",Beosztás!AB182,"")</f>
        <v/>
      </c>
      <c r="L149" s="4" t="str">
        <f>IF($B149="igen",Beosztás!AC182,"")</f>
        <v/>
      </c>
      <c r="M149" s="4" t="str">
        <f>IF($B149="igen",Beosztás!AD182,"")</f>
        <v/>
      </c>
      <c r="N149" s="4" t="str">
        <f>IF($B149="igen",Beosztás!AE182,"")</f>
        <v/>
      </c>
      <c r="O149" s="4" t="str">
        <f>IF($B149="igen",Beosztás!AF182,"")</f>
        <v/>
      </c>
      <c r="P149" s="4" t="str">
        <f>IF($B149="igen",Beosztás!AG182,"")</f>
        <v/>
      </c>
      <c r="Q149" s="4" t="str">
        <f>IF($B149="igen",Beosztás!AH182,"")</f>
        <v/>
      </c>
      <c r="R149" s="4" t="str">
        <f>IF($B149="igen",Beosztás!AI182,"")</f>
        <v/>
      </c>
      <c r="S149" s="4" t="str">
        <f>IF($B149="igen",Beosztás!AJ182,"")</f>
        <v/>
      </c>
      <c r="T149" s="4" t="str">
        <f>IF($B149="igen",Beosztás!AK182,"")</f>
        <v/>
      </c>
      <c r="U149" s="4" t="str">
        <f>IF($B149="igen",Beosztás!AL182,"")</f>
        <v/>
      </c>
      <c r="V149" s="4" t="str">
        <f>IF($B149="igen",Beosztás!AM182,"")</f>
        <v/>
      </c>
      <c r="W149" s="4" t="str">
        <f>IF($B149="igen",Beosztás!AN182,"")</f>
        <v/>
      </c>
      <c r="X149" s="4" t="str">
        <f>IF($B149="igen",Beosztás!AO182,"")</f>
        <v/>
      </c>
      <c r="Y149" s="4" t="str">
        <f>IF($B149="igen",Beosztás!AP182,"")</f>
        <v/>
      </c>
      <c r="Z149" s="4" t="str">
        <f>IF($B149="igen",Beosztás!AQ182,"")</f>
        <v/>
      </c>
      <c r="AA149" s="4" t="str">
        <f>IF($B149="igen",Beosztás!AR182,"")</f>
        <v/>
      </c>
      <c r="AB149" s="4" t="str">
        <f>IF($B149="igen",Beosztás!AS182,"")</f>
        <v/>
      </c>
      <c r="AC149" s="4" t="str">
        <f>IF($B149="igen",Beosztás!AT182,"")</f>
        <v/>
      </c>
      <c r="AD149" s="4" t="str">
        <f>IF($B149="igen",Beosztás!AU182,"")</f>
        <v/>
      </c>
      <c r="AE149" s="4" t="str">
        <f>IF($B149="igen",Beosztás!AV182,"")</f>
        <v/>
      </c>
      <c r="AF149" s="4" t="str">
        <f>IF($B149="igen",Beosztás!AW182,"")</f>
        <v/>
      </c>
      <c r="AG149" s="32" t="str">
        <f>IF($B149="igen",Beosztás!AX182,"")</f>
        <v/>
      </c>
    </row>
    <row r="150" spans="1:33" ht="15" hidden="1" thickBot="1" x14ac:dyDescent="0.35">
      <c r="A150" s="115">
        <f>Beosztás!A183</f>
        <v>0</v>
      </c>
      <c r="B150" s="82">
        <f>VLOOKUP(A150,Beosztás!A182:N488,13,)</f>
        <v>0</v>
      </c>
      <c r="C150" s="31" t="str">
        <f>IF($B150="igen",Beosztás!T183,"")</f>
        <v/>
      </c>
      <c r="D150" s="4" t="str">
        <f>IF($B150="igen",Beosztás!U183,"")</f>
        <v/>
      </c>
      <c r="E150" s="4" t="str">
        <f>IF($B150="igen",Beosztás!V183,"")</f>
        <v/>
      </c>
      <c r="F150" s="4" t="str">
        <f>IF($B150="igen",Beosztás!W183,"")</f>
        <v/>
      </c>
      <c r="G150" s="4" t="str">
        <f>IF($B150="igen",Beosztás!X183,"")</f>
        <v/>
      </c>
      <c r="H150" s="4" t="str">
        <f>IF($B150="igen",Beosztás!Y183,"")</f>
        <v/>
      </c>
      <c r="I150" s="4" t="str">
        <f>IF($B150="igen",Beosztás!Z183,"")</f>
        <v/>
      </c>
      <c r="J150" s="4" t="str">
        <f>IF($B150="igen",Beosztás!AA183,"")</f>
        <v/>
      </c>
      <c r="K150" s="4" t="str">
        <f>IF($B150="igen",Beosztás!AB183,"")</f>
        <v/>
      </c>
      <c r="L150" s="4" t="str">
        <f>IF($B150="igen",Beosztás!AC183,"")</f>
        <v/>
      </c>
      <c r="M150" s="4" t="str">
        <f>IF($B150="igen",Beosztás!AD183,"")</f>
        <v/>
      </c>
      <c r="N150" s="4" t="str">
        <f>IF($B150="igen",Beosztás!AE183,"")</f>
        <v/>
      </c>
      <c r="O150" s="4" t="str">
        <f>IF($B150="igen",Beosztás!AF183,"")</f>
        <v/>
      </c>
      <c r="P150" s="4" t="str">
        <f>IF($B150="igen",Beosztás!AG183,"")</f>
        <v/>
      </c>
      <c r="Q150" s="4" t="str">
        <f>IF($B150="igen",Beosztás!AH183,"")</f>
        <v/>
      </c>
      <c r="R150" s="4" t="str">
        <f>IF($B150="igen",Beosztás!AI183,"")</f>
        <v/>
      </c>
      <c r="S150" s="4" t="str">
        <f>IF($B150="igen",Beosztás!AJ183,"")</f>
        <v/>
      </c>
      <c r="T150" s="4" t="str">
        <f>IF($B150="igen",Beosztás!AK183,"")</f>
        <v/>
      </c>
      <c r="U150" s="4" t="str">
        <f>IF($B150="igen",Beosztás!AL183,"")</f>
        <v/>
      </c>
      <c r="V150" s="4" t="str">
        <f>IF($B150="igen",Beosztás!AM183,"")</f>
        <v/>
      </c>
      <c r="W150" s="4" t="str">
        <f>IF($B150="igen",Beosztás!AN183,"")</f>
        <v/>
      </c>
      <c r="X150" s="4" t="str">
        <f>IF($B150="igen",Beosztás!AO183,"")</f>
        <v/>
      </c>
      <c r="Y150" s="4" t="str">
        <f>IF($B150="igen",Beosztás!AP183,"")</f>
        <v/>
      </c>
      <c r="Z150" s="4" t="str">
        <f>IF($B150="igen",Beosztás!AQ183,"")</f>
        <v/>
      </c>
      <c r="AA150" s="4" t="str">
        <f>IF($B150="igen",Beosztás!AR183,"")</f>
        <v/>
      </c>
      <c r="AB150" s="4" t="str">
        <f>IF($B150="igen",Beosztás!AS183,"")</f>
        <v/>
      </c>
      <c r="AC150" s="4" t="str">
        <f>IF($B150="igen",Beosztás!AT183,"")</f>
        <v/>
      </c>
      <c r="AD150" s="4" t="str">
        <f>IF($B150="igen",Beosztás!AU183,"")</f>
        <v/>
      </c>
      <c r="AE150" s="4" t="str">
        <f>IF($B150="igen",Beosztás!AV183,"")</f>
        <v/>
      </c>
      <c r="AF150" s="4" t="str">
        <f>IF($B150="igen",Beosztás!AW183,"")</f>
        <v/>
      </c>
      <c r="AG150" s="32" t="str">
        <f>IF($B150="igen",Beosztás!AX183,"")</f>
        <v/>
      </c>
    </row>
    <row r="151" spans="1:33" ht="15" hidden="1" thickBot="1" x14ac:dyDescent="0.35">
      <c r="A151" s="115">
        <f>Beosztás!A184</f>
        <v>0</v>
      </c>
      <c r="B151" s="82">
        <f>VLOOKUP(A151,Beosztás!A183:N489,13,)</f>
        <v>0</v>
      </c>
      <c r="C151" s="31" t="str">
        <f>IF($B151="igen",Beosztás!T184,"")</f>
        <v/>
      </c>
      <c r="D151" s="4" t="str">
        <f>IF($B151="igen",Beosztás!U184,"")</f>
        <v/>
      </c>
      <c r="E151" s="4" t="str">
        <f>IF($B151="igen",Beosztás!V184,"")</f>
        <v/>
      </c>
      <c r="F151" s="4" t="str">
        <f>IF($B151="igen",Beosztás!W184,"")</f>
        <v/>
      </c>
      <c r="G151" s="4" t="str">
        <f>IF($B151="igen",Beosztás!X184,"")</f>
        <v/>
      </c>
      <c r="H151" s="4" t="str">
        <f>IF($B151="igen",Beosztás!Y184,"")</f>
        <v/>
      </c>
      <c r="I151" s="4" t="str">
        <f>IF($B151="igen",Beosztás!Z184,"")</f>
        <v/>
      </c>
      <c r="J151" s="4" t="str">
        <f>IF($B151="igen",Beosztás!AA184,"")</f>
        <v/>
      </c>
      <c r="K151" s="4" t="str">
        <f>IF($B151="igen",Beosztás!AB184,"")</f>
        <v/>
      </c>
      <c r="L151" s="4" t="str">
        <f>IF($B151="igen",Beosztás!AC184,"")</f>
        <v/>
      </c>
      <c r="M151" s="4" t="str">
        <f>IF($B151="igen",Beosztás!AD184,"")</f>
        <v/>
      </c>
      <c r="N151" s="4" t="str">
        <f>IF($B151="igen",Beosztás!AE184,"")</f>
        <v/>
      </c>
      <c r="O151" s="4" t="str">
        <f>IF($B151="igen",Beosztás!AF184,"")</f>
        <v/>
      </c>
      <c r="P151" s="4" t="str">
        <f>IF($B151="igen",Beosztás!AG184,"")</f>
        <v/>
      </c>
      <c r="Q151" s="4" t="str">
        <f>IF($B151="igen",Beosztás!AH184,"")</f>
        <v/>
      </c>
      <c r="R151" s="4" t="str">
        <f>IF($B151="igen",Beosztás!AI184,"")</f>
        <v/>
      </c>
      <c r="S151" s="4" t="str">
        <f>IF($B151="igen",Beosztás!AJ184,"")</f>
        <v/>
      </c>
      <c r="T151" s="4" t="str">
        <f>IF($B151="igen",Beosztás!AK184,"")</f>
        <v/>
      </c>
      <c r="U151" s="4" t="str">
        <f>IF($B151="igen",Beosztás!AL184,"")</f>
        <v/>
      </c>
      <c r="V151" s="4" t="str">
        <f>IF($B151="igen",Beosztás!AM184,"")</f>
        <v/>
      </c>
      <c r="W151" s="4" t="str">
        <f>IF($B151="igen",Beosztás!AN184,"")</f>
        <v/>
      </c>
      <c r="X151" s="4" t="str">
        <f>IF($B151="igen",Beosztás!AO184,"")</f>
        <v/>
      </c>
      <c r="Y151" s="4" t="str">
        <f>IF($B151="igen",Beosztás!AP184,"")</f>
        <v/>
      </c>
      <c r="Z151" s="4" t="str">
        <f>IF($B151="igen",Beosztás!AQ184,"")</f>
        <v/>
      </c>
      <c r="AA151" s="4" t="str">
        <f>IF($B151="igen",Beosztás!AR184,"")</f>
        <v/>
      </c>
      <c r="AB151" s="4" t="str">
        <f>IF($B151="igen",Beosztás!AS184,"")</f>
        <v/>
      </c>
      <c r="AC151" s="4" t="str">
        <f>IF($B151="igen",Beosztás!AT184,"")</f>
        <v/>
      </c>
      <c r="AD151" s="4" t="str">
        <f>IF($B151="igen",Beosztás!AU184,"")</f>
        <v/>
      </c>
      <c r="AE151" s="4" t="str">
        <f>IF($B151="igen",Beosztás!AV184,"")</f>
        <v/>
      </c>
      <c r="AF151" s="4" t="str">
        <f>IF($B151="igen",Beosztás!AW184,"")</f>
        <v/>
      </c>
      <c r="AG151" s="32" t="str">
        <f>IF($B151="igen",Beosztás!AX184,"")</f>
        <v/>
      </c>
    </row>
    <row r="152" spans="1:33" ht="15" hidden="1" thickBot="1" x14ac:dyDescent="0.35">
      <c r="A152" s="115">
        <f>Beosztás!A185</f>
        <v>0</v>
      </c>
      <c r="B152" s="82">
        <f>VLOOKUP(A152,Beosztás!A184:N490,13,)</f>
        <v>0</v>
      </c>
      <c r="C152" s="31" t="str">
        <f>IF($B152="igen",Beosztás!T185,"")</f>
        <v/>
      </c>
      <c r="D152" s="4" t="str">
        <f>IF($B152="igen",Beosztás!U185,"")</f>
        <v/>
      </c>
      <c r="E152" s="4" t="str">
        <f>IF($B152="igen",Beosztás!V185,"")</f>
        <v/>
      </c>
      <c r="F152" s="4" t="str">
        <f>IF($B152="igen",Beosztás!W185,"")</f>
        <v/>
      </c>
      <c r="G152" s="4" t="str">
        <f>IF($B152="igen",Beosztás!X185,"")</f>
        <v/>
      </c>
      <c r="H152" s="4" t="str">
        <f>IF($B152="igen",Beosztás!Y185,"")</f>
        <v/>
      </c>
      <c r="I152" s="4" t="str">
        <f>IF($B152="igen",Beosztás!Z185,"")</f>
        <v/>
      </c>
      <c r="J152" s="4" t="str">
        <f>IF($B152="igen",Beosztás!AA185,"")</f>
        <v/>
      </c>
      <c r="K152" s="4" t="str">
        <f>IF($B152="igen",Beosztás!AB185,"")</f>
        <v/>
      </c>
      <c r="L152" s="4" t="str">
        <f>IF($B152="igen",Beosztás!AC185,"")</f>
        <v/>
      </c>
      <c r="M152" s="4" t="str">
        <f>IF($B152="igen",Beosztás!AD185,"")</f>
        <v/>
      </c>
      <c r="N152" s="4" t="str">
        <f>IF($B152="igen",Beosztás!AE185,"")</f>
        <v/>
      </c>
      <c r="O152" s="4" t="str">
        <f>IF($B152="igen",Beosztás!AF185,"")</f>
        <v/>
      </c>
      <c r="P152" s="4" t="str">
        <f>IF($B152="igen",Beosztás!AG185,"")</f>
        <v/>
      </c>
      <c r="Q152" s="4" t="str">
        <f>IF($B152="igen",Beosztás!AH185,"")</f>
        <v/>
      </c>
      <c r="R152" s="4" t="str">
        <f>IF($B152="igen",Beosztás!AI185,"")</f>
        <v/>
      </c>
      <c r="S152" s="4" t="str">
        <f>IF($B152="igen",Beosztás!AJ185,"")</f>
        <v/>
      </c>
      <c r="T152" s="4" t="str">
        <f>IF($B152="igen",Beosztás!AK185,"")</f>
        <v/>
      </c>
      <c r="U152" s="4" t="str">
        <f>IF($B152="igen",Beosztás!AL185,"")</f>
        <v/>
      </c>
      <c r="V152" s="4" t="str">
        <f>IF($B152="igen",Beosztás!AM185,"")</f>
        <v/>
      </c>
      <c r="W152" s="4" t="str">
        <f>IF($B152="igen",Beosztás!AN185,"")</f>
        <v/>
      </c>
      <c r="X152" s="4" t="str">
        <f>IF($B152="igen",Beosztás!AO185,"")</f>
        <v/>
      </c>
      <c r="Y152" s="4" t="str">
        <f>IF($B152="igen",Beosztás!AP185,"")</f>
        <v/>
      </c>
      <c r="Z152" s="4" t="str">
        <f>IF($B152="igen",Beosztás!AQ185,"")</f>
        <v/>
      </c>
      <c r="AA152" s="4" t="str">
        <f>IF($B152="igen",Beosztás!AR185,"")</f>
        <v/>
      </c>
      <c r="AB152" s="4" t="str">
        <f>IF($B152="igen",Beosztás!AS185,"")</f>
        <v/>
      </c>
      <c r="AC152" s="4" t="str">
        <f>IF($B152="igen",Beosztás!AT185,"")</f>
        <v/>
      </c>
      <c r="AD152" s="4" t="str">
        <f>IF($B152="igen",Beosztás!AU185,"")</f>
        <v/>
      </c>
      <c r="AE152" s="4" t="str">
        <f>IF($B152="igen",Beosztás!AV185,"")</f>
        <v/>
      </c>
      <c r="AF152" s="4" t="str">
        <f>IF($B152="igen",Beosztás!AW185,"")</f>
        <v/>
      </c>
      <c r="AG152" s="32" t="str">
        <f>IF($B152="igen",Beosztás!AX185,"")</f>
        <v/>
      </c>
    </row>
    <row r="153" spans="1:33" ht="15" hidden="1" thickBot="1" x14ac:dyDescent="0.35">
      <c r="A153" s="115">
        <f>Beosztás!A186</f>
        <v>0</v>
      </c>
      <c r="B153" s="82">
        <f>VLOOKUP(A153,Beosztás!A185:N491,13,)</f>
        <v>0</v>
      </c>
      <c r="C153" s="31" t="str">
        <f>IF($B153="igen",Beosztás!T186,"")</f>
        <v/>
      </c>
      <c r="D153" s="4" t="str">
        <f>IF($B153="igen",Beosztás!U186,"")</f>
        <v/>
      </c>
      <c r="E153" s="4" t="str">
        <f>IF($B153="igen",Beosztás!V186,"")</f>
        <v/>
      </c>
      <c r="F153" s="4" t="str">
        <f>IF($B153="igen",Beosztás!W186,"")</f>
        <v/>
      </c>
      <c r="G153" s="4" t="str">
        <f>IF($B153="igen",Beosztás!X186,"")</f>
        <v/>
      </c>
      <c r="H153" s="4" t="str">
        <f>IF($B153="igen",Beosztás!Y186,"")</f>
        <v/>
      </c>
      <c r="I153" s="4" t="str">
        <f>IF($B153="igen",Beosztás!Z186,"")</f>
        <v/>
      </c>
      <c r="J153" s="4" t="str">
        <f>IF($B153="igen",Beosztás!AA186,"")</f>
        <v/>
      </c>
      <c r="K153" s="4" t="str">
        <f>IF($B153="igen",Beosztás!AB186,"")</f>
        <v/>
      </c>
      <c r="L153" s="4" t="str">
        <f>IF($B153="igen",Beosztás!AC186,"")</f>
        <v/>
      </c>
      <c r="M153" s="4" t="str">
        <f>IF($B153="igen",Beosztás!AD186,"")</f>
        <v/>
      </c>
      <c r="N153" s="4" t="str">
        <f>IF($B153="igen",Beosztás!AE186,"")</f>
        <v/>
      </c>
      <c r="O153" s="4" t="str">
        <f>IF($B153="igen",Beosztás!AF186,"")</f>
        <v/>
      </c>
      <c r="P153" s="4" t="str">
        <f>IF($B153="igen",Beosztás!AG186,"")</f>
        <v/>
      </c>
      <c r="Q153" s="4" t="str">
        <f>IF($B153="igen",Beosztás!AH186,"")</f>
        <v/>
      </c>
      <c r="R153" s="4" t="str">
        <f>IF($B153="igen",Beosztás!AI186,"")</f>
        <v/>
      </c>
      <c r="S153" s="4" t="str">
        <f>IF($B153="igen",Beosztás!AJ186,"")</f>
        <v/>
      </c>
      <c r="T153" s="4" t="str">
        <f>IF($B153="igen",Beosztás!AK186,"")</f>
        <v/>
      </c>
      <c r="U153" s="4" t="str">
        <f>IF($B153="igen",Beosztás!AL186,"")</f>
        <v/>
      </c>
      <c r="V153" s="4" t="str">
        <f>IF($B153="igen",Beosztás!AM186,"")</f>
        <v/>
      </c>
      <c r="W153" s="4" t="str">
        <f>IF($B153="igen",Beosztás!AN186,"")</f>
        <v/>
      </c>
      <c r="X153" s="4" t="str">
        <f>IF($B153="igen",Beosztás!AO186,"")</f>
        <v/>
      </c>
      <c r="Y153" s="4" t="str">
        <f>IF($B153="igen",Beosztás!AP186,"")</f>
        <v/>
      </c>
      <c r="Z153" s="4" t="str">
        <f>IF($B153="igen",Beosztás!AQ186,"")</f>
        <v/>
      </c>
      <c r="AA153" s="4" t="str">
        <f>IF($B153="igen",Beosztás!AR186,"")</f>
        <v/>
      </c>
      <c r="AB153" s="4" t="str">
        <f>IF($B153="igen",Beosztás!AS186,"")</f>
        <v/>
      </c>
      <c r="AC153" s="4" t="str">
        <f>IF($B153="igen",Beosztás!AT186,"")</f>
        <v/>
      </c>
      <c r="AD153" s="4" t="str">
        <f>IF($B153="igen",Beosztás!AU186,"")</f>
        <v/>
      </c>
      <c r="AE153" s="4" t="str">
        <f>IF($B153="igen",Beosztás!AV186,"")</f>
        <v/>
      </c>
      <c r="AF153" s="4" t="str">
        <f>IF($B153="igen",Beosztás!AW186,"")</f>
        <v/>
      </c>
      <c r="AG153" s="32" t="str">
        <f>IF($B153="igen",Beosztás!AX186,"")</f>
        <v/>
      </c>
    </row>
    <row r="154" spans="1:33" ht="15" hidden="1" thickBot="1" x14ac:dyDescent="0.35">
      <c r="A154" s="115">
        <f>Beosztás!A187</f>
        <v>0</v>
      </c>
      <c r="B154" s="82">
        <f>VLOOKUP(A154,Beosztás!A186:N492,13,)</f>
        <v>0</v>
      </c>
      <c r="C154" s="40" t="str">
        <f>IF($B154="igen",Beosztás!T187,"")</f>
        <v/>
      </c>
      <c r="D154" s="41" t="str">
        <f>IF($B154="igen",Beosztás!U187,"")</f>
        <v/>
      </c>
      <c r="E154" s="41" t="str">
        <f>IF($B154="igen",Beosztás!V187,"")</f>
        <v/>
      </c>
      <c r="F154" s="41" t="str">
        <f>IF($B154="igen",Beosztás!W187,"")</f>
        <v/>
      </c>
      <c r="G154" s="41" t="str">
        <f>IF($B154="igen",Beosztás!X187,"")</f>
        <v/>
      </c>
      <c r="H154" s="41" t="str">
        <f>IF($B154="igen",Beosztás!Y187,"")</f>
        <v/>
      </c>
      <c r="I154" s="41" t="str">
        <f>IF($B154="igen",Beosztás!Z187,"")</f>
        <v/>
      </c>
      <c r="J154" s="41" t="str">
        <f>IF($B154="igen",Beosztás!AA187,"")</f>
        <v/>
      </c>
      <c r="K154" s="41" t="str">
        <f>IF($B154="igen",Beosztás!AB187,"")</f>
        <v/>
      </c>
      <c r="L154" s="41" t="str">
        <f>IF($B154="igen",Beosztás!AC187,"")</f>
        <v/>
      </c>
      <c r="M154" s="41" t="str">
        <f>IF($B154="igen",Beosztás!AD187,"")</f>
        <v/>
      </c>
      <c r="N154" s="41" t="str">
        <f>IF($B154="igen",Beosztás!AE187,"")</f>
        <v/>
      </c>
      <c r="O154" s="41" t="str">
        <f>IF($B154="igen",Beosztás!AF187,"")</f>
        <v/>
      </c>
      <c r="P154" s="41" t="str">
        <f>IF($B154="igen",Beosztás!AG187,"")</f>
        <v/>
      </c>
      <c r="Q154" s="41" t="str">
        <f>IF($B154="igen",Beosztás!AH187,"")</f>
        <v/>
      </c>
      <c r="R154" s="41" t="str">
        <f>IF($B154="igen",Beosztás!AI187,"")</f>
        <v/>
      </c>
      <c r="S154" s="41" t="str">
        <f>IF($B154="igen",Beosztás!AJ187,"")</f>
        <v/>
      </c>
      <c r="T154" s="41" t="str">
        <f>IF($B154="igen",Beosztás!AK187,"")</f>
        <v/>
      </c>
      <c r="U154" s="41" t="str">
        <f>IF($B154="igen",Beosztás!AL187,"")</f>
        <v/>
      </c>
      <c r="V154" s="41" t="str">
        <f>IF($B154="igen",Beosztás!AM187,"")</f>
        <v/>
      </c>
      <c r="W154" s="41" t="str">
        <f>IF($B154="igen",Beosztás!AN187,"")</f>
        <v/>
      </c>
      <c r="X154" s="41" t="str">
        <f>IF($B154="igen",Beosztás!AO187,"")</f>
        <v/>
      </c>
      <c r="Y154" s="41" t="str">
        <f>IF($B154="igen",Beosztás!AP187,"")</f>
        <v/>
      </c>
      <c r="Z154" s="41" t="str">
        <f>IF($B154="igen",Beosztás!AQ187,"")</f>
        <v/>
      </c>
      <c r="AA154" s="41" t="str">
        <f>IF($B154="igen",Beosztás!AR187,"")</f>
        <v/>
      </c>
      <c r="AB154" s="41" t="str">
        <f>IF($B154="igen",Beosztás!AS187,"")</f>
        <v/>
      </c>
      <c r="AC154" s="41" t="str">
        <f>IF($B154="igen",Beosztás!AT187,"")</f>
        <v/>
      </c>
      <c r="AD154" s="41" t="str">
        <f>IF($B154="igen",Beosztás!AU187,"")</f>
        <v/>
      </c>
      <c r="AE154" s="41" t="str">
        <f>IF($B154="igen",Beosztás!AV187,"")</f>
        <v/>
      </c>
      <c r="AF154" s="41" t="str">
        <f>IF($B154="igen",Beosztás!AW187,"")</f>
        <v/>
      </c>
      <c r="AG154" s="42" t="str">
        <f>IF($B154="igen",Beosztás!AX187,"")</f>
        <v/>
      </c>
    </row>
    <row r="155" spans="1:33" ht="15" hidden="1" thickBot="1" x14ac:dyDescent="0.35">
      <c r="A155" s="115">
        <f>Beosztás!A188</f>
        <v>0</v>
      </c>
      <c r="B155" s="82">
        <f>VLOOKUP(A155,Beosztás!A187:N493,13,)</f>
        <v>0</v>
      </c>
      <c r="C155" s="31" t="str">
        <f>IF($B155="igen",Beosztás!T188,"")</f>
        <v/>
      </c>
      <c r="D155" s="4" t="str">
        <f>IF($B155="igen",Beosztás!U188,"")</f>
        <v/>
      </c>
      <c r="E155" s="4" t="str">
        <f>IF($B155="igen",Beosztás!V188,"")</f>
        <v/>
      </c>
      <c r="F155" s="4" t="str">
        <f>IF($B155="igen",Beosztás!W188,"")</f>
        <v/>
      </c>
      <c r="G155" s="4" t="str">
        <f>IF($B155="igen",Beosztás!X188,"")</f>
        <v/>
      </c>
      <c r="H155" s="4" t="str">
        <f>IF($B155="igen",Beosztás!Y188,"")</f>
        <v/>
      </c>
      <c r="I155" s="4" t="str">
        <f>IF($B155="igen",Beosztás!Z188,"")</f>
        <v/>
      </c>
      <c r="J155" s="4" t="str">
        <f>IF($B155="igen",Beosztás!AA188,"")</f>
        <v/>
      </c>
      <c r="K155" s="4" t="str">
        <f>IF($B155="igen",Beosztás!AB188,"")</f>
        <v/>
      </c>
      <c r="L155" s="4" t="str">
        <f>IF($B155="igen",Beosztás!AC188,"")</f>
        <v/>
      </c>
      <c r="M155" s="4" t="str">
        <f>IF($B155="igen",Beosztás!AD188,"")</f>
        <v/>
      </c>
      <c r="N155" s="4" t="str">
        <f>IF($B155="igen",Beosztás!AE188,"")</f>
        <v/>
      </c>
      <c r="O155" s="4" t="str">
        <f>IF($B155="igen",Beosztás!AF188,"")</f>
        <v/>
      </c>
      <c r="P155" s="4" t="str">
        <f>IF($B155="igen",Beosztás!AG188,"")</f>
        <v/>
      </c>
      <c r="Q155" s="4" t="str">
        <f>IF($B155="igen",Beosztás!AH188,"")</f>
        <v/>
      </c>
      <c r="R155" s="4" t="str">
        <f>IF($B155="igen",Beosztás!AI188,"")</f>
        <v/>
      </c>
      <c r="S155" s="4" t="str">
        <f>IF($B155="igen",Beosztás!AJ188,"")</f>
        <v/>
      </c>
      <c r="T155" s="4" t="str">
        <f>IF($B155="igen",Beosztás!AK188,"")</f>
        <v/>
      </c>
      <c r="U155" s="4" t="str">
        <f>IF($B155="igen",Beosztás!AL188,"")</f>
        <v/>
      </c>
      <c r="V155" s="4" t="str">
        <f>IF($B155="igen",Beosztás!AM188,"")</f>
        <v/>
      </c>
      <c r="W155" s="4" t="str">
        <f>IF($B155="igen",Beosztás!AN188,"")</f>
        <v/>
      </c>
      <c r="X155" s="4" t="str">
        <f>IF($B155="igen",Beosztás!AO188,"")</f>
        <v/>
      </c>
      <c r="Y155" s="4" t="str">
        <f>IF($B155="igen",Beosztás!AP188,"")</f>
        <v/>
      </c>
      <c r="Z155" s="4" t="str">
        <f>IF($B155="igen",Beosztás!AQ188,"")</f>
        <v/>
      </c>
      <c r="AA155" s="4" t="str">
        <f>IF($B155="igen",Beosztás!AR188,"")</f>
        <v/>
      </c>
      <c r="AB155" s="4" t="str">
        <f>IF($B155="igen",Beosztás!AS188,"")</f>
        <v/>
      </c>
      <c r="AC155" s="4" t="str">
        <f>IF($B155="igen",Beosztás!AT188,"")</f>
        <v/>
      </c>
      <c r="AD155" s="4" t="str">
        <f>IF($B155="igen",Beosztás!AU188,"")</f>
        <v/>
      </c>
      <c r="AE155" s="4" t="str">
        <f>IF($B155="igen",Beosztás!AV188,"")</f>
        <v/>
      </c>
      <c r="AF155" s="4" t="str">
        <f>IF($B155="igen",Beosztás!AW188,"")</f>
        <v/>
      </c>
      <c r="AG155" s="32" t="str">
        <f>IF($B155="igen",Beosztás!AX188,"")</f>
        <v/>
      </c>
    </row>
    <row r="156" spans="1:33" ht="15" hidden="1" thickBot="1" x14ac:dyDescent="0.35">
      <c r="A156" s="115">
        <f>Beosztás!A189</f>
        <v>0</v>
      </c>
      <c r="B156" s="82">
        <f>VLOOKUP(A156,Beosztás!A188:N494,13,)</f>
        <v>0</v>
      </c>
      <c r="C156" s="31" t="str">
        <f>IF($B156="igen",Beosztás!T189,"")</f>
        <v/>
      </c>
      <c r="D156" s="4" t="str">
        <f>IF($B156="igen",Beosztás!U189,"")</f>
        <v/>
      </c>
      <c r="E156" s="4" t="str">
        <f>IF($B156="igen",Beosztás!V189,"")</f>
        <v/>
      </c>
      <c r="F156" s="4" t="str">
        <f>IF($B156="igen",Beosztás!W189,"")</f>
        <v/>
      </c>
      <c r="G156" s="4" t="str">
        <f>IF($B156="igen",Beosztás!X189,"")</f>
        <v/>
      </c>
      <c r="H156" s="4" t="str">
        <f>IF($B156="igen",Beosztás!Y189,"")</f>
        <v/>
      </c>
      <c r="I156" s="4" t="str">
        <f>IF($B156="igen",Beosztás!Z189,"")</f>
        <v/>
      </c>
      <c r="J156" s="4" t="str">
        <f>IF($B156="igen",Beosztás!AA189,"")</f>
        <v/>
      </c>
      <c r="K156" s="4" t="str">
        <f>IF($B156="igen",Beosztás!AB189,"")</f>
        <v/>
      </c>
      <c r="L156" s="4" t="str">
        <f>IF($B156="igen",Beosztás!AC189,"")</f>
        <v/>
      </c>
      <c r="M156" s="4" t="str">
        <f>IF($B156="igen",Beosztás!AD189,"")</f>
        <v/>
      </c>
      <c r="N156" s="4" t="str">
        <f>IF($B156="igen",Beosztás!AE189,"")</f>
        <v/>
      </c>
      <c r="O156" s="4" t="str">
        <f>IF($B156="igen",Beosztás!AF189,"")</f>
        <v/>
      </c>
      <c r="P156" s="4" t="str">
        <f>IF($B156="igen",Beosztás!AG189,"")</f>
        <v/>
      </c>
      <c r="Q156" s="4" t="str">
        <f>IF($B156="igen",Beosztás!AH189,"")</f>
        <v/>
      </c>
      <c r="R156" s="4" t="str">
        <f>IF($B156="igen",Beosztás!AI189,"")</f>
        <v/>
      </c>
      <c r="S156" s="4" t="str">
        <f>IF($B156="igen",Beosztás!AJ189,"")</f>
        <v/>
      </c>
      <c r="T156" s="4" t="str">
        <f>IF($B156="igen",Beosztás!AK189,"")</f>
        <v/>
      </c>
      <c r="U156" s="4" t="str">
        <f>IF($B156="igen",Beosztás!AL189,"")</f>
        <v/>
      </c>
      <c r="V156" s="4" t="str">
        <f>IF($B156="igen",Beosztás!AM189,"")</f>
        <v/>
      </c>
      <c r="W156" s="4" t="str">
        <f>IF($B156="igen",Beosztás!AN189,"")</f>
        <v/>
      </c>
      <c r="X156" s="4" t="str">
        <f>IF($B156="igen",Beosztás!AO189,"")</f>
        <v/>
      </c>
      <c r="Y156" s="4" t="str">
        <f>IF($B156="igen",Beosztás!AP189,"")</f>
        <v/>
      </c>
      <c r="Z156" s="4" t="str">
        <f>IF($B156="igen",Beosztás!AQ189,"")</f>
        <v/>
      </c>
      <c r="AA156" s="4" t="str">
        <f>IF($B156="igen",Beosztás!AR189,"")</f>
        <v/>
      </c>
      <c r="AB156" s="4" t="str">
        <f>IF($B156="igen",Beosztás!AS189,"")</f>
        <v/>
      </c>
      <c r="AC156" s="4" t="str">
        <f>IF($B156="igen",Beosztás!AT189,"")</f>
        <v/>
      </c>
      <c r="AD156" s="4" t="str">
        <f>IF($B156="igen",Beosztás!AU189,"")</f>
        <v/>
      </c>
      <c r="AE156" s="4" t="str">
        <f>IF($B156="igen",Beosztás!AV189,"")</f>
        <v/>
      </c>
      <c r="AF156" s="4" t="str">
        <f>IF($B156="igen",Beosztás!AW189,"")</f>
        <v/>
      </c>
      <c r="AG156" s="32" t="str">
        <f>IF($B156="igen",Beosztás!AX189,"")</f>
        <v/>
      </c>
    </row>
    <row r="157" spans="1:33" ht="15" hidden="1" thickBot="1" x14ac:dyDescent="0.35">
      <c r="A157" s="115">
        <f>Beosztás!A190</f>
        <v>0</v>
      </c>
      <c r="B157" s="82">
        <f>VLOOKUP(A157,Beosztás!A189:N495,13,)</f>
        <v>0</v>
      </c>
      <c r="C157" s="31" t="str">
        <f>IF($B157="igen",Beosztás!T190,"")</f>
        <v/>
      </c>
      <c r="D157" s="4" t="str">
        <f>IF($B157="igen",Beosztás!U190,"")</f>
        <v/>
      </c>
      <c r="E157" s="4" t="str">
        <f>IF($B157="igen",Beosztás!V190,"")</f>
        <v/>
      </c>
      <c r="F157" s="4" t="str">
        <f>IF($B157="igen",Beosztás!W190,"")</f>
        <v/>
      </c>
      <c r="G157" s="4" t="str">
        <f>IF($B157="igen",Beosztás!X190,"")</f>
        <v/>
      </c>
      <c r="H157" s="4" t="str">
        <f>IF($B157="igen",Beosztás!Y190,"")</f>
        <v/>
      </c>
      <c r="I157" s="4" t="str">
        <f>IF($B157="igen",Beosztás!Z190,"")</f>
        <v/>
      </c>
      <c r="J157" s="4" t="str">
        <f>IF($B157="igen",Beosztás!AA190,"")</f>
        <v/>
      </c>
      <c r="K157" s="4" t="str">
        <f>IF($B157="igen",Beosztás!AB190,"")</f>
        <v/>
      </c>
      <c r="L157" s="4" t="str">
        <f>IF($B157="igen",Beosztás!AC190,"")</f>
        <v/>
      </c>
      <c r="M157" s="4" t="str">
        <f>IF($B157="igen",Beosztás!AD190,"")</f>
        <v/>
      </c>
      <c r="N157" s="4" t="str">
        <f>IF($B157="igen",Beosztás!AE190,"")</f>
        <v/>
      </c>
      <c r="O157" s="4" t="str">
        <f>IF($B157="igen",Beosztás!AF190,"")</f>
        <v/>
      </c>
      <c r="P157" s="4" t="str">
        <f>IF($B157="igen",Beosztás!AG190,"")</f>
        <v/>
      </c>
      <c r="Q157" s="4" t="str">
        <f>IF($B157="igen",Beosztás!AH190,"")</f>
        <v/>
      </c>
      <c r="R157" s="4" t="str">
        <f>IF($B157="igen",Beosztás!AI190,"")</f>
        <v/>
      </c>
      <c r="S157" s="4" t="str">
        <f>IF($B157="igen",Beosztás!AJ190,"")</f>
        <v/>
      </c>
      <c r="T157" s="4" t="str">
        <f>IF($B157="igen",Beosztás!AK190,"")</f>
        <v/>
      </c>
      <c r="U157" s="4" t="str">
        <f>IF($B157="igen",Beosztás!AL190,"")</f>
        <v/>
      </c>
      <c r="V157" s="4" t="str">
        <f>IF($B157="igen",Beosztás!AM190,"")</f>
        <v/>
      </c>
      <c r="W157" s="4" t="str">
        <f>IF($B157="igen",Beosztás!AN190,"")</f>
        <v/>
      </c>
      <c r="X157" s="4" t="str">
        <f>IF($B157="igen",Beosztás!AO190,"")</f>
        <v/>
      </c>
      <c r="Y157" s="4" t="str">
        <f>IF($B157="igen",Beosztás!AP190,"")</f>
        <v/>
      </c>
      <c r="Z157" s="4" t="str">
        <f>IF($B157="igen",Beosztás!AQ190,"")</f>
        <v/>
      </c>
      <c r="AA157" s="4" t="str">
        <f>IF($B157="igen",Beosztás!AR190,"")</f>
        <v/>
      </c>
      <c r="AB157" s="4" t="str">
        <f>IF($B157="igen",Beosztás!AS190,"")</f>
        <v/>
      </c>
      <c r="AC157" s="4" t="str">
        <f>IF($B157="igen",Beosztás!AT190,"")</f>
        <v/>
      </c>
      <c r="AD157" s="4" t="str">
        <f>IF($B157="igen",Beosztás!AU190,"")</f>
        <v/>
      </c>
      <c r="AE157" s="4" t="str">
        <f>IF($B157="igen",Beosztás!AV190,"")</f>
        <v/>
      </c>
      <c r="AF157" s="4" t="str">
        <f>IF($B157="igen",Beosztás!AW190,"")</f>
        <v/>
      </c>
      <c r="AG157" s="32" t="str">
        <f>IF($B157="igen",Beosztás!AX190,"")</f>
        <v/>
      </c>
    </row>
    <row r="158" spans="1:33" ht="15" hidden="1" thickBot="1" x14ac:dyDescent="0.35">
      <c r="A158" s="115">
        <f>Beosztás!A191</f>
        <v>0</v>
      </c>
      <c r="B158" s="82">
        <f>VLOOKUP(A158,Beosztás!A190:N496,13,)</f>
        <v>0</v>
      </c>
      <c r="C158" s="31" t="str">
        <f>IF($B158="igen",Beosztás!T191,"")</f>
        <v/>
      </c>
      <c r="D158" s="4" t="str">
        <f>IF($B158="igen",Beosztás!U191,"")</f>
        <v/>
      </c>
      <c r="E158" s="4" t="str">
        <f>IF($B158="igen",Beosztás!V191,"")</f>
        <v/>
      </c>
      <c r="F158" s="4" t="str">
        <f>IF($B158="igen",Beosztás!W191,"")</f>
        <v/>
      </c>
      <c r="G158" s="4" t="str">
        <f>IF($B158="igen",Beosztás!X191,"")</f>
        <v/>
      </c>
      <c r="H158" s="4" t="str">
        <f>IF($B158="igen",Beosztás!Y191,"")</f>
        <v/>
      </c>
      <c r="I158" s="4" t="str">
        <f>IF($B158="igen",Beosztás!Z191,"")</f>
        <v/>
      </c>
      <c r="J158" s="4" t="str">
        <f>IF($B158="igen",Beosztás!AA191,"")</f>
        <v/>
      </c>
      <c r="K158" s="4" t="str">
        <f>IF($B158="igen",Beosztás!AB191,"")</f>
        <v/>
      </c>
      <c r="L158" s="4" t="str">
        <f>IF($B158="igen",Beosztás!AC191,"")</f>
        <v/>
      </c>
      <c r="M158" s="4" t="str">
        <f>IF($B158="igen",Beosztás!AD191,"")</f>
        <v/>
      </c>
      <c r="N158" s="4" t="str">
        <f>IF($B158="igen",Beosztás!AE191,"")</f>
        <v/>
      </c>
      <c r="O158" s="4" t="str">
        <f>IF($B158="igen",Beosztás!AF191,"")</f>
        <v/>
      </c>
      <c r="P158" s="4" t="str">
        <f>IF($B158="igen",Beosztás!AG191,"")</f>
        <v/>
      </c>
      <c r="Q158" s="4" t="str">
        <f>IF($B158="igen",Beosztás!AH191,"")</f>
        <v/>
      </c>
      <c r="R158" s="4" t="str">
        <f>IF($B158="igen",Beosztás!AI191,"")</f>
        <v/>
      </c>
      <c r="S158" s="4" t="str">
        <f>IF($B158="igen",Beosztás!AJ191,"")</f>
        <v/>
      </c>
      <c r="T158" s="4" t="str">
        <f>IF($B158="igen",Beosztás!AK191,"")</f>
        <v/>
      </c>
      <c r="U158" s="4" t="str">
        <f>IF($B158="igen",Beosztás!AL191,"")</f>
        <v/>
      </c>
      <c r="V158" s="4" t="str">
        <f>IF($B158="igen",Beosztás!AM191,"")</f>
        <v/>
      </c>
      <c r="W158" s="4" t="str">
        <f>IF($B158="igen",Beosztás!AN191,"")</f>
        <v/>
      </c>
      <c r="X158" s="4" t="str">
        <f>IF($B158="igen",Beosztás!AO191,"")</f>
        <v/>
      </c>
      <c r="Y158" s="4" t="str">
        <f>IF($B158="igen",Beosztás!AP191,"")</f>
        <v/>
      </c>
      <c r="Z158" s="4" t="str">
        <f>IF($B158="igen",Beosztás!AQ191,"")</f>
        <v/>
      </c>
      <c r="AA158" s="4" t="str">
        <f>IF($B158="igen",Beosztás!AR191,"")</f>
        <v/>
      </c>
      <c r="AB158" s="4" t="str">
        <f>IF($B158="igen",Beosztás!AS191,"")</f>
        <v/>
      </c>
      <c r="AC158" s="4" t="str">
        <f>IF($B158="igen",Beosztás!AT191,"")</f>
        <v/>
      </c>
      <c r="AD158" s="4" t="str">
        <f>IF($B158="igen",Beosztás!AU191,"")</f>
        <v/>
      </c>
      <c r="AE158" s="4" t="str">
        <f>IF($B158="igen",Beosztás!AV191,"")</f>
        <v/>
      </c>
      <c r="AF158" s="4" t="str">
        <f>IF($B158="igen",Beosztás!AW191,"")</f>
        <v/>
      </c>
      <c r="AG158" s="32" t="str">
        <f>IF($B158="igen",Beosztás!AX191,"")</f>
        <v/>
      </c>
    </row>
    <row r="159" spans="1:33" ht="15" hidden="1" thickBot="1" x14ac:dyDescent="0.35">
      <c r="A159" s="115">
        <f>Beosztás!A192</f>
        <v>0</v>
      </c>
      <c r="B159" s="82">
        <f>VLOOKUP(A159,Beosztás!A191:N497,13,)</f>
        <v>0</v>
      </c>
      <c r="C159" s="31" t="str">
        <f>IF($B159="igen",Beosztás!T192,"")</f>
        <v/>
      </c>
      <c r="D159" s="4" t="str">
        <f>IF($B159="igen",Beosztás!U192,"")</f>
        <v/>
      </c>
      <c r="E159" s="4" t="str">
        <f>IF($B159="igen",Beosztás!V192,"")</f>
        <v/>
      </c>
      <c r="F159" s="4" t="str">
        <f>IF($B159="igen",Beosztás!W192,"")</f>
        <v/>
      </c>
      <c r="G159" s="4" t="str">
        <f>IF($B159="igen",Beosztás!X192,"")</f>
        <v/>
      </c>
      <c r="H159" s="4" t="str">
        <f>IF($B159="igen",Beosztás!Y192,"")</f>
        <v/>
      </c>
      <c r="I159" s="4" t="str">
        <f>IF($B159="igen",Beosztás!Z192,"")</f>
        <v/>
      </c>
      <c r="J159" s="4" t="str">
        <f>IF($B159="igen",Beosztás!AA192,"")</f>
        <v/>
      </c>
      <c r="K159" s="4" t="str">
        <f>IF($B159="igen",Beosztás!AB192,"")</f>
        <v/>
      </c>
      <c r="L159" s="4" t="str">
        <f>IF($B159="igen",Beosztás!AC192,"")</f>
        <v/>
      </c>
      <c r="M159" s="4" t="str">
        <f>IF($B159="igen",Beosztás!AD192,"")</f>
        <v/>
      </c>
      <c r="N159" s="4" t="str">
        <f>IF($B159="igen",Beosztás!AE192,"")</f>
        <v/>
      </c>
      <c r="O159" s="4" t="str">
        <f>IF($B159="igen",Beosztás!AF192,"")</f>
        <v/>
      </c>
      <c r="P159" s="4" t="str">
        <f>IF($B159="igen",Beosztás!AG192,"")</f>
        <v/>
      </c>
      <c r="Q159" s="4" t="str">
        <f>IF($B159="igen",Beosztás!AH192,"")</f>
        <v/>
      </c>
      <c r="R159" s="4" t="str">
        <f>IF($B159="igen",Beosztás!AI192,"")</f>
        <v/>
      </c>
      <c r="S159" s="4" t="str">
        <f>IF($B159="igen",Beosztás!AJ192,"")</f>
        <v/>
      </c>
      <c r="T159" s="4" t="str">
        <f>IF($B159="igen",Beosztás!AK192,"")</f>
        <v/>
      </c>
      <c r="U159" s="4" t="str">
        <f>IF($B159="igen",Beosztás!AL192,"")</f>
        <v/>
      </c>
      <c r="V159" s="4" t="str">
        <f>IF($B159="igen",Beosztás!AM192,"")</f>
        <v/>
      </c>
      <c r="W159" s="4" t="str">
        <f>IF($B159="igen",Beosztás!AN192,"")</f>
        <v/>
      </c>
      <c r="X159" s="4" t="str">
        <f>IF($B159="igen",Beosztás!AO192,"")</f>
        <v/>
      </c>
      <c r="Y159" s="4" t="str">
        <f>IF($B159="igen",Beosztás!AP192,"")</f>
        <v/>
      </c>
      <c r="Z159" s="4" t="str">
        <f>IF($B159="igen",Beosztás!AQ192,"")</f>
        <v/>
      </c>
      <c r="AA159" s="4" t="str">
        <f>IF($B159="igen",Beosztás!AR192,"")</f>
        <v/>
      </c>
      <c r="AB159" s="4" t="str">
        <f>IF($B159="igen",Beosztás!AS192,"")</f>
        <v/>
      </c>
      <c r="AC159" s="4" t="str">
        <f>IF($B159="igen",Beosztás!AT192,"")</f>
        <v/>
      </c>
      <c r="AD159" s="4" t="str">
        <f>IF($B159="igen",Beosztás!AU192,"")</f>
        <v/>
      </c>
      <c r="AE159" s="4" t="str">
        <f>IF($B159="igen",Beosztás!AV192,"")</f>
        <v/>
      </c>
      <c r="AF159" s="4" t="str">
        <f>IF($B159="igen",Beosztás!AW192,"")</f>
        <v/>
      </c>
      <c r="AG159" s="32" t="str">
        <f>IF($B159="igen",Beosztás!AX192,"")</f>
        <v/>
      </c>
    </row>
    <row r="160" spans="1:33" ht="15" hidden="1" thickBot="1" x14ac:dyDescent="0.35">
      <c r="A160" s="115">
        <f>Beosztás!A193</f>
        <v>0</v>
      </c>
      <c r="B160" s="82">
        <f>VLOOKUP(A160,Beosztás!A192:N498,13,)</f>
        <v>0</v>
      </c>
      <c r="C160" s="40" t="str">
        <f>IF($B160="igen",Beosztás!T193,"")</f>
        <v/>
      </c>
      <c r="D160" s="41" t="str">
        <f>IF($B160="igen",Beosztás!U193,"")</f>
        <v/>
      </c>
      <c r="E160" s="41" t="str">
        <f>IF($B160="igen",Beosztás!V193,"")</f>
        <v/>
      </c>
      <c r="F160" s="41" t="str">
        <f>IF($B160="igen",Beosztás!W193,"")</f>
        <v/>
      </c>
      <c r="G160" s="41" t="str">
        <f>IF($B160="igen",Beosztás!X193,"")</f>
        <v/>
      </c>
      <c r="H160" s="41" t="str">
        <f>IF($B160="igen",Beosztás!Y193,"")</f>
        <v/>
      </c>
      <c r="I160" s="41" t="str">
        <f>IF($B160="igen",Beosztás!Z193,"")</f>
        <v/>
      </c>
      <c r="J160" s="41" t="str">
        <f>IF($B160="igen",Beosztás!AA193,"")</f>
        <v/>
      </c>
      <c r="K160" s="41" t="str">
        <f>IF($B160="igen",Beosztás!AB193,"")</f>
        <v/>
      </c>
      <c r="L160" s="41" t="str">
        <f>IF($B160="igen",Beosztás!AC193,"")</f>
        <v/>
      </c>
      <c r="M160" s="41" t="str">
        <f>IF($B160="igen",Beosztás!AD193,"")</f>
        <v/>
      </c>
      <c r="N160" s="41" t="str">
        <f>IF($B160="igen",Beosztás!AE193,"")</f>
        <v/>
      </c>
      <c r="O160" s="41" t="str">
        <f>IF($B160="igen",Beosztás!AF193,"")</f>
        <v/>
      </c>
      <c r="P160" s="41" t="str">
        <f>IF($B160="igen",Beosztás!AG193,"")</f>
        <v/>
      </c>
      <c r="Q160" s="41" t="str">
        <f>IF($B160="igen",Beosztás!AH193,"")</f>
        <v/>
      </c>
      <c r="R160" s="41" t="str">
        <f>IF($B160="igen",Beosztás!AI193,"")</f>
        <v/>
      </c>
      <c r="S160" s="41" t="str">
        <f>IF($B160="igen",Beosztás!AJ193,"")</f>
        <v/>
      </c>
      <c r="T160" s="41" t="str">
        <f>IF($B160="igen",Beosztás!AK193,"")</f>
        <v/>
      </c>
      <c r="U160" s="41" t="str">
        <f>IF($B160="igen",Beosztás!AL193,"")</f>
        <v/>
      </c>
      <c r="V160" s="41" t="str">
        <f>IF($B160="igen",Beosztás!AM193,"")</f>
        <v/>
      </c>
      <c r="W160" s="41" t="str">
        <f>IF($B160="igen",Beosztás!AN193,"")</f>
        <v/>
      </c>
      <c r="X160" s="41" t="str">
        <f>IF($B160="igen",Beosztás!AO193,"")</f>
        <v/>
      </c>
      <c r="Y160" s="41" t="str">
        <f>IF($B160="igen",Beosztás!AP193,"")</f>
        <v/>
      </c>
      <c r="Z160" s="41" t="str">
        <f>IF($B160="igen",Beosztás!AQ193,"")</f>
        <v/>
      </c>
      <c r="AA160" s="41" t="str">
        <f>IF($B160="igen",Beosztás!AR193,"")</f>
        <v/>
      </c>
      <c r="AB160" s="41" t="str">
        <f>IF($B160="igen",Beosztás!AS193,"")</f>
        <v/>
      </c>
      <c r="AC160" s="41" t="str">
        <f>IF($B160="igen",Beosztás!AT193,"")</f>
        <v/>
      </c>
      <c r="AD160" s="41" t="str">
        <f>IF($B160="igen",Beosztás!AU193,"")</f>
        <v/>
      </c>
      <c r="AE160" s="41" t="str">
        <f>IF($B160="igen",Beosztás!AV193,"")</f>
        <v/>
      </c>
      <c r="AF160" s="41" t="str">
        <f>IF($B160="igen",Beosztás!AW193,"")</f>
        <v/>
      </c>
      <c r="AG160" s="42" t="str">
        <f>IF($B160="igen",Beosztás!AX193,"")</f>
        <v/>
      </c>
    </row>
    <row r="161" spans="1:33" ht="15" hidden="1" thickBot="1" x14ac:dyDescent="0.35">
      <c r="A161" s="115">
        <f>Beosztás!A194</f>
        <v>0</v>
      </c>
      <c r="B161" s="82">
        <f>VLOOKUP(A161,Beosztás!A193:N499,13,)</f>
        <v>0</v>
      </c>
      <c r="C161" s="31" t="str">
        <f>IF($B161="igen",Beosztás!T194,"")</f>
        <v/>
      </c>
      <c r="D161" s="4" t="str">
        <f>IF($B161="igen",Beosztás!U194,"")</f>
        <v/>
      </c>
      <c r="E161" s="4" t="str">
        <f>IF($B161="igen",Beosztás!V194,"")</f>
        <v/>
      </c>
      <c r="F161" s="4" t="str">
        <f>IF($B161="igen",Beosztás!W194,"")</f>
        <v/>
      </c>
      <c r="G161" s="4" t="str">
        <f>IF($B161="igen",Beosztás!X194,"")</f>
        <v/>
      </c>
      <c r="H161" s="4" t="str">
        <f>IF($B161="igen",Beosztás!Y194,"")</f>
        <v/>
      </c>
      <c r="I161" s="4" t="str">
        <f>IF($B161="igen",Beosztás!Z194,"")</f>
        <v/>
      </c>
      <c r="J161" s="4" t="str">
        <f>IF($B161="igen",Beosztás!AA194,"")</f>
        <v/>
      </c>
      <c r="K161" s="4" t="str">
        <f>IF($B161="igen",Beosztás!AB194,"")</f>
        <v/>
      </c>
      <c r="L161" s="4" t="str">
        <f>IF($B161="igen",Beosztás!AC194,"")</f>
        <v/>
      </c>
      <c r="M161" s="4" t="str">
        <f>IF($B161="igen",Beosztás!AD194,"")</f>
        <v/>
      </c>
      <c r="N161" s="4" t="str">
        <f>IF($B161="igen",Beosztás!AE194,"")</f>
        <v/>
      </c>
      <c r="O161" s="4" t="str">
        <f>IF($B161="igen",Beosztás!AF194,"")</f>
        <v/>
      </c>
      <c r="P161" s="4" t="str">
        <f>IF($B161="igen",Beosztás!AG194,"")</f>
        <v/>
      </c>
      <c r="Q161" s="4" t="str">
        <f>IF($B161="igen",Beosztás!AH194,"")</f>
        <v/>
      </c>
      <c r="R161" s="4" t="str">
        <f>IF($B161="igen",Beosztás!AI194,"")</f>
        <v/>
      </c>
      <c r="S161" s="4" t="str">
        <f>IF($B161="igen",Beosztás!AJ194,"")</f>
        <v/>
      </c>
      <c r="T161" s="4" t="str">
        <f>IF($B161="igen",Beosztás!AK194,"")</f>
        <v/>
      </c>
      <c r="U161" s="4" t="str">
        <f>IF($B161="igen",Beosztás!AL194,"")</f>
        <v/>
      </c>
      <c r="V161" s="4" t="str">
        <f>IF($B161="igen",Beosztás!AM194,"")</f>
        <v/>
      </c>
      <c r="W161" s="4" t="str">
        <f>IF($B161="igen",Beosztás!AN194,"")</f>
        <v/>
      </c>
      <c r="X161" s="4" t="str">
        <f>IF($B161="igen",Beosztás!AO194,"")</f>
        <v/>
      </c>
      <c r="Y161" s="4" t="str">
        <f>IF($B161="igen",Beosztás!AP194,"")</f>
        <v/>
      </c>
      <c r="Z161" s="4" t="str">
        <f>IF($B161="igen",Beosztás!AQ194,"")</f>
        <v/>
      </c>
      <c r="AA161" s="4" t="str">
        <f>IF($B161="igen",Beosztás!AR194,"")</f>
        <v/>
      </c>
      <c r="AB161" s="4" t="str">
        <f>IF($B161="igen",Beosztás!AS194,"")</f>
        <v/>
      </c>
      <c r="AC161" s="4" t="str">
        <f>IF($B161="igen",Beosztás!AT194,"")</f>
        <v/>
      </c>
      <c r="AD161" s="4" t="str">
        <f>IF($B161="igen",Beosztás!AU194,"")</f>
        <v/>
      </c>
      <c r="AE161" s="4" t="str">
        <f>IF($B161="igen",Beosztás!AV194,"")</f>
        <v/>
      </c>
      <c r="AF161" s="4" t="str">
        <f>IF($B161="igen",Beosztás!AW194,"")</f>
        <v/>
      </c>
      <c r="AG161" s="32" t="str">
        <f>IF($B161="igen",Beosztás!AX194,"")</f>
        <v/>
      </c>
    </row>
    <row r="162" spans="1:33" ht="15" hidden="1" thickBot="1" x14ac:dyDescent="0.35">
      <c r="A162" s="115">
        <f>Beosztás!A195</f>
        <v>0</v>
      </c>
      <c r="B162" s="82">
        <f>VLOOKUP(A162,Beosztás!A194:N500,13,)</f>
        <v>0</v>
      </c>
      <c r="C162" s="31" t="str">
        <f>IF($B162="igen",Beosztás!T195,"")</f>
        <v/>
      </c>
      <c r="D162" s="4" t="str">
        <f>IF($B162="igen",Beosztás!U195,"")</f>
        <v/>
      </c>
      <c r="E162" s="4" t="str">
        <f>IF($B162="igen",Beosztás!V195,"")</f>
        <v/>
      </c>
      <c r="F162" s="4" t="str">
        <f>IF($B162="igen",Beosztás!W195,"")</f>
        <v/>
      </c>
      <c r="G162" s="4" t="str">
        <f>IF($B162="igen",Beosztás!X195,"")</f>
        <v/>
      </c>
      <c r="H162" s="4" t="str">
        <f>IF($B162="igen",Beosztás!Y195,"")</f>
        <v/>
      </c>
      <c r="I162" s="4" t="str">
        <f>IF($B162="igen",Beosztás!Z195,"")</f>
        <v/>
      </c>
      <c r="J162" s="4" t="str">
        <f>IF($B162="igen",Beosztás!AA195,"")</f>
        <v/>
      </c>
      <c r="K162" s="4" t="str">
        <f>IF($B162="igen",Beosztás!AB195,"")</f>
        <v/>
      </c>
      <c r="L162" s="4" t="str">
        <f>IF($B162="igen",Beosztás!AC195,"")</f>
        <v/>
      </c>
      <c r="M162" s="4" t="str">
        <f>IF($B162="igen",Beosztás!AD195,"")</f>
        <v/>
      </c>
      <c r="N162" s="4" t="str">
        <f>IF($B162="igen",Beosztás!AE195,"")</f>
        <v/>
      </c>
      <c r="O162" s="4" t="str">
        <f>IF($B162="igen",Beosztás!AF195,"")</f>
        <v/>
      </c>
      <c r="P162" s="4" t="str">
        <f>IF($B162="igen",Beosztás!AG195,"")</f>
        <v/>
      </c>
      <c r="Q162" s="4" t="str">
        <f>IF($B162="igen",Beosztás!AH195,"")</f>
        <v/>
      </c>
      <c r="R162" s="4" t="str">
        <f>IF($B162="igen",Beosztás!AI195,"")</f>
        <v/>
      </c>
      <c r="S162" s="4" t="str">
        <f>IF($B162="igen",Beosztás!AJ195,"")</f>
        <v/>
      </c>
      <c r="T162" s="4" t="str">
        <f>IF($B162="igen",Beosztás!AK195,"")</f>
        <v/>
      </c>
      <c r="U162" s="4" t="str">
        <f>IF($B162="igen",Beosztás!AL195,"")</f>
        <v/>
      </c>
      <c r="V162" s="4" t="str">
        <f>IF($B162="igen",Beosztás!AM195,"")</f>
        <v/>
      </c>
      <c r="W162" s="4" t="str">
        <f>IF($B162="igen",Beosztás!AN195,"")</f>
        <v/>
      </c>
      <c r="X162" s="4" t="str">
        <f>IF($B162="igen",Beosztás!AO195,"")</f>
        <v/>
      </c>
      <c r="Y162" s="4" t="str">
        <f>IF($B162="igen",Beosztás!AP195,"")</f>
        <v/>
      </c>
      <c r="Z162" s="4" t="str">
        <f>IF($B162="igen",Beosztás!AQ195,"")</f>
        <v/>
      </c>
      <c r="AA162" s="4" t="str">
        <f>IF($B162="igen",Beosztás!AR195,"")</f>
        <v/>
      </c>
      <c r="AB162" s="4" t="str">
        <f>IF($B162="igen",Beosztás!AS195,"")</f>
        <v/>
      </c>
      <c r="AC162" s="4" t="str">
        <f>IF($B162="igen",Beosztás!AT195,"")</f>
        <v/>
      </c>
      <c r="AD162" s="4" t="str">
        <f>IF($B162="igen",Beosztás!AU195,"")</f>
        <v/>
      </c>
      <c r="AE162" s="4" t="str">
        <f>IF($B162="igen",Beosztás!AV195,"")</f>
        <v/>
      </c>
      <c r="AF162" s="4" t="str">
        <f>IF($B162="igen",Beosztás!AW195,"")</f>
        <v/>
      </c>
      <c r="AG162" s="32" t="str">
        <f>IF($B162="igen",Beosztás!AX195,"")</f>
        <v/>
      </c>
    </row>
    <row r="163" spans="1:33" ht="15" hidden="1" thickBot="1" x14ac:dyDescent="0.35">
      <c r="A163" s="115">
        <f>Beosztás!A196</f>
        <v>0</v>
      </c>
      <c r="B163" s="82">
        <f>VLOOKUP(A163,Beosztás!A195:N501,13,)</f>
        <v>0</v>
      </c>
      <c r="C163" s="31" t="str">
        <f>IF($B163="igen",Beosztás!T196,"")</f>
        <v/>
      </c>
      <c r="D163" s="4" t="str">
        <f>IF($B163="igen",Beosztás!U196,"")</f>
        <v/>
      </c>
      <c r="E163" s="4" t="str">
        <f>IF($B163="igen",Beosztás!V196,"")</f>
        <v/>
      </c>
      <c r="F163" s="4" t="str">
        <f>IF($B163="igen",Beosztás!W196,"")</f>
        <v/>
      </c>
      <c r="G163" s="4" t="str">
        <f>IF($B163="igen",Beosztás!X196,"")</f>
        <v/>
      </c>
      <c r="H163" s="4" t="str">
        <f>IF($B163="igen",Beosztás!Y196,"")</f>
        <v/>
      </c>
      <c r="I163" s="4" t="str">
        <f>IF($B163="igen",Beosztás!Z196,"")</f>
        <v/>
      </c>
      <c r="J163" s="4" t="str">
        <f>IF($B163="igen",Beosztás!AA196,"")</f>
        <v/>
      </c>
      <c r="K163" s="4" t="str">
        <f>IF($B163="igen",Beosztás!AB196,"")</f>
        <v/>
      </c>
      <c r="L163" s="4" t="str">
        <f>IF($B163="igen",Beosztás!AC196,"")</f>
        <v/>
      </c>
      <c r="M163" s="4" t="str">
        <f>IF($B163="igen",Beosztás!AD196,"")</f>
        <v/>
      </c>
      <c r="N163" s="4" t="str">
        <f>IF($B163="igen",Beosztás!AE196,"")</f>
        <v/>
      </c>
      <c r="O163" s="4" t="str">
        <f>IF($B163="igen",Beosztás!AF196,"")</f>
        <v/>
      </c>
      <c r="P163" s="4" t="str">
        <f>IF($B163="igen",Beosztás!AG196,"")</f>
        <v/>
      </c>
      <c r="Q163" s="4" t="str">
        <f>IF($B163="igen",Beosztás!AH196,"")</f>
        <v/>
      </c>
      <c r="R163" s="4" t="str">
        <f>IF($B163="igen",Beosztás!AI196,"")</f>
        <v/>
      </c>
      <c r="S163" s="4" t="str">
        <f>IF($B163="igen",Beosztás!AJ196,"")</f>
        <v/>
      </c>
      <c r="T163" s="4" t="str">
        <f>IF($B163="igen",Beosztás!AK196,"")</f>
        <v/>
      </c>
      <c r="U163" s="4" t="str">
        <f>IF($B163="igen",Beosztás!AL196,"")</f>
        <v/>
      </c>
      <c r="V163" s="4" t="str">
        <f>IF($B163="igen",Beosztás!AM196,"")</f>
        <v/>
      </c>
      <c r="W163" s="4" t="str">
        <f>IF($B163="igen",Beosztás!AN196,"")</f>
        <v/>
      </c>
      <c r="X163" s="4" t="str">
        <f>IF($B163="igen",Beosztás!AO196,"")</f>
        <v/>
      </c>
      <c r="Y163" s="4" t="str">
        <f>IF($B163="igen",Beosztás!AP196,"")</f>
        <v/>
      </c>
      <c r="Z163" s="4" t="str">
        <f>IF($B163="igen",Beosztás!AQ196,"")</f>
        <v/>
      </c>
      <c r="AA163" s="4" t="str">
        <f>IF($B163="igen",Beosztás!AR196,"")</f>
        <v/>
      </c>
      <c r="AB163" s="4" t="str">
        <f>IF($B163="igen",Beosztás!AS196,"")</f>
        <v/>
      </c>
      <c r="AC163" s="4" t="str">
        <f>IF($B163="igen",Beosztás!AT196,"")</f>
        <v/>
      </c>
      <c r="AD163" s="4" t="str">
        <f>IF($B163="igen",Beosztás!AU196,"")</f>
        <v/>
      </c>
      <c r="AE163" s="4" t="str">
        <f>IF($B163="igen",Beosztás!AV196,"")</f>
        <v/>
      </c>
      <c r="AF163" s="4" t="str">
        <f>IF($B163="igen",Beosztás!AW196,"")</f>
        <v/>
      </c>
      <c r="AG163" s="32" t="str">
        <f>IF($B163="igen",Beosztás!AX196,"")</f>
        <v/>
      </c>
    </row>
    <row r="164" spans="1:33" ht="15" hidden="1" thickBot="1" x14ac:dyDescent="0.35">
      <c r="A164" s="115">
        <f>Beosztás!A197</f>
        <v>0</v>
      </c>
      <c r="B164" s="82">
        <f>VLOOKUP(A164,Beosztás!A196:N502,13,)</f>
        <v>0</v>
      </c>
      <c r="C164" s="31" t="str">
        <f>IF($B164="igen",Beosztás!T197,"")</f>
        <v/>
      </c>
      <c r="D164" s="4" t="str">
        <f>IF($B164="igen",Beosztás!U197,"")</f>
        <v/>
      </c>
      <c r="E164" s="4" t="str">
        <f>IF($B164="igen",Beosztás!V197,"")</f>
        <v/>
      </c>
      <c r="F164" s="4" t="str">
        <f>IF($B164="igen",Beosztás!W197,"")</f>
        <v/>
      </c>
      <c r="G164" s="4" t="str">
        <f>IF($B164="igen",Beosztás!X197,"")</f>
        <v/>
      </c>
      <c r="H164" s="4" t="str">
        <f>IF($B164="igen",Beosztás!Y197,"")</f>
        <v/>
      </c>
      <c r="I164" s="4" t="str">
        <f>IF($B164="igen",Beosztás!Z197,"")</f>
        <v/>
      </c>
      <c r="J164" s="4" t="str">
        <f>IF($B164="igen",Beosztás!AA197,"")</f>
        <v/>
      </c>
      <c r="K164" s="4" t="str">
        <f>IF($B164="igen",Beosztás!AB197,"")</f>
        <v/>
      </c>
      <c r="L164" s="4" t="str">
        <f>IF($B164="igen",Beosztás!AC197,"")</f>
        <v/>
      </c>
      <c r="M164" s="4" t="str">
        <f>IF($B164="igen",Beosztás!AD197,"")</f>
        <v/>
      </c>
      <c r="N164" s="4" t="str">
        <f>IF($B164="igen",Beosztás!AE197,"")</f>
        <v/>
      </c>
      <c r="O164" s="4" t="str">
        <f>IF($B164="igen",Beosztás!AF197,"")</f>
        <v/>
      </c>
      <c r="P164" s="4" t="str">
        <f>IF($B164="igen",Beosztás!AG197,"")</f>
        <v/>
      </c>
      <c r="Q164" s="4" t="str">
        <f>IF($B164="igen",Beosztás!AH197,"")</f>
        <v/>
      </c>
      <c r="R164" s="4" t="str">
        <f>IF($B164="igen",Beosztás!AI197,"")</f>
        <v/>
      </c>
      <c r="S164" s="4" t="str">
        <f>IF($B164="igen",Beosztás!AJ197,"")</f>
        <v/>
      </c>
      <c r="T164" s="4" t="str">
        <f>IF($B164="igen",Beosztás!AK197,"")</f>
        <v/>
      </c>
      <c r="U164" s="4" t="str">
        <f>IF($B164="igen",Beosztás!AL197,"")</f>
        <v/>
      </c>
      <c r="V164" s="4" t="str">
        <f>IF($B164="igen",Beosztás!AM197,"")</f>
        <v/>
      </c>
      <c r="W164" s="4" t="str">
        <f>IF($B164="igen",Beosztás!AN197,"")</f>
        <v/>
      </c>
      <c r="X164" s="4" t="str">
        <f>IF($B164="igen",Beosztás!AO197,"")</f>
        <v/>
      </c>
      <c r="Y164" s="4" t="str">
        <f>IF($B164="igen",Beosztás!AP197,"")</f>
        <v/>
      </c>
      <c r="Z164" s="4" t="str">
        <f>IF($B164="igen",Beosztás!AQ197,"")</f>
        <v/>
      </c>
      <c r="AA164" s="4" t="str">
        <f>IF($B164="igen",Beosztás!AR197,"")</f>
        <v/>
      </c>
      <c r="AB164" s="4" t="str">
        <f>IF($B164="igen",Beosztás!AS197,"")</f>
        <v/>
      </c>
      <c r="AC164" s="4" t="str">
        <f>IF($B164="igen",Beosztás!AT197,"")</f>
        <v/>
      </c>
      <c r="AD164" s="4" t="str">
        <f>IF($B164="igen",Beosztás!AU197,"")</f>
        <v/>
      </c>
      <c r="AE164" s="4" t="str">
        <f>IF($B164="igen",Beosztás!AV197,"")</f>
        <v/>
      </c>
      <c r="AF164" s="4" t="str">
        <f>IF($B164="igen",Beosztás!AW197,"")</f>
        <v/>
      </c>
      <c r="AG164" s="32" t="str">
        <f>IF($B164="igen",Beosztás!AX197,"")</f>
        <v/>
      </c>
    </row>
    <row r="165" spans="1:33" ht="15" hidden="1" thickBot="1" x14ac:dyDescent="0.35">
      <c r="A165" s="115">
        <f>Beosztás!A198</f>
        <v>0</v>
      </c>
      <c r="B165" s="82">
        <f>VLOOKUP(A165,Beosztás!A197:N503,13,)</f>
        <v>0</v>
      </c>
      <c r="C165" s="31" t="str">
        <f>IF($B165="igen",Beosztás!T198,"")</f>
        <v/>
      </c>
      <c r="D165" s="4" t="str">
        <f>IF($B165="igen",Beosztás!U198,"")</f>
        <v/>
      </c>
      <c r="E165" s="4" t="str">
        <f>IF($B165="igen",Beosztás!V198,"")</f>
        <v/>
      </c>
      <c r="F165" s="4" t="str">
        <f>IF($B165="igen",Beosztás!W198,"")</f>
        <v/>
      </c>
      <c r="G165" s="4" t="str">
        <f>IF($B165="igen",Beosztás!X198,"")</f>
        <v/>
      </c>
      <c r="H165" s="4" t="str">
        <f>IF($B165="igen",Beosztás!Y198,"")</f>
        <v/>
      </c>
      <c r="I165" s="4" t="str">
        <f>IF($B165="igen",Beosztás!Z198,"")</f>
        <v/>
      </c>
      <c r="J165" s="4" t="str">
        <f>IF($B165="igen",Beosztás!AA198,"")</f>
        <v/>
      </c>
      <c r="K165" s="4" t="str">
        <f>IF($B165="igen",Beosztás!AB198,"")</f>
        <v/>
      </c>
      <c r="L165" s="4" t="str">
        <f>IF($B165="igen",Beosztás!AC198,"")</f>
        <v/>
      </c>
      <c r="M165" s="4" t="str">
        <f>IF($B165="igen",Beosztás!AD198,"")</f>
        <v/>
      </c>
      <c r="N165" s="4" t="str">
        <f>IF($B165="igen",Beosztás!AE198,"")</f>
        <v/>
      </c>
      <c r="O165" s="4" t="str">
        <f>IF($B165="igen",Beosztás!AF198,"")</f>
        <v/>
      </c>
      <c r="P165" s="4" t="str">
        <f>IF($B165="igen",Beosztás!AG198,"")</f>
        <v/>
      </c>
      <c r="Q165" s="4" t="str">
        <f>IF($B165="igen",Beosztás!AH198,"")</f>
        <v/>
      </c>
      <c r="R165" s="4" t="str">
        <f>IF($B165="igen",Beosztás!AI198,"")</f>
        <v/>
      </c>
      <c r="S165" s="4" t="str">
        <f>IF($B165="igen",Beosztás!AJ198,"")</f>
        <v/>
      </c>
      <c r="T165" s="4" t="str">
        <f>IF($B165="igen",Beosztás!AK198,"")</f>
        <v/>
      </c>
      <c r="U165" s="4" t="str">
        <f>IF($B165="igen",Beosztás!AL198,"")</f>
        <v/>
      </c>
      <c r="V165" s="4" t="str">
        <f>IF($B165="igen",Beosztás!AM198,"")</f>
        <v/>
      </c>
      <c r="W165" s="4" t="str">
        <f>IF($B165="igen",Beosztás!AN198,"")</f>
        <v/>
      </c>
      <c r="X165" s="4" t="str">
        <f>IF($B165="igen",Beosztás!AO198,"")</f>
        <v/>
      </c>
      <c r="Y165" s="4" t="str">
        <f>IF($B165="igen",Beosztás!AP198,"")</f>
        <v/>
      </c>
      <c r="Z165" s="4" t="str">
        <f>IF($B165="igen",Beosztás!AQ198,"")</f>
        <v/>
      </c>
      <c r="AA165" s="4" t="str">
        <f>IF($B165="igen",Beosztás!AR198,"")</f>
        <v/>
      </c>
      <c r="AB165" s="4" t="str">
        <f>IF($B165="igen",Beosztás!AS198,"")</f>
        <v/>
      </c>
      <c r="AC165" s="4" t="str">
        <f>IF($B165="igen",Beosztás!AT198,"")</f>
        <v/>
      </c>
      <c r="AD165" s="4" t="str">
        <f>IF($B165="igen",Beosztás!AU198,"")</f>
        <v/>
      </c>
      <c r="AE165" s="4" t="str">
        <f>IF($B165="igen",Beosztás!AV198,"")</f>
        <v/>
      </c>
      <c r="AF165" s="4" t="str">
        <f>IF($B165="igen",Beosztás!AW198,"")</f>
        <v/>
      </c>
      <c r="AG165" s="32" t="str">
        <f>IF($B165="igen",Beosztás!AX198,"")</f>
        <v/>
      </c>
    </row>
    <row r="166" spans="1:33" ht="15" hidden="1" thickBot="1" x14ac:dyDescent="0.35">
      <c r="A166" s="115">
        <f>Beosztás!A199</f>
        <v>0</v>
      </c>
      <c r="B166" s="82">
        <f>VLOOKUP(A166,Beosztás!A198:N504,13,)</f>
        <v>0</v>
      </c>
      <c r="C166" s="40" t="str">
        <f>IF($B166="igen",Beosztás!T199,"")</f>
        <v/>
      </c>
      <c r="D166" s="41" t="str">
        <f>IF($B166="igen",Beosztás!U199,"")</f>
        <v/>
      </c>
      <c r="E166" s="41" t="str">
        <f>IF($B166="igen",Beosztás!V199,"")</f>
        <v/>
      </c>
      <c r="F166" s="41" t="str">
        <f>IF($B166="igen",Beosztás!W199,"")</f>
        <v/>
      </c>
      <c r="G166" s="41" t="str">
        <f>IF($B166="igen",Beosztás!X199,"")</f>
        <v/>
      </c>
      <c r="H166" s="41" t="str">
        <f>IF($B166="igen",Beosztás!Y199,"")</f>
        <v/>
      </c>
      <c r="I166" s="41" t="str">
        <f>IF($B166="igen",Beosztás!Z199,"")</f>
        <v/>
      </c>
      <c r="J166" s="41" t="str">
        <f>IF($B166="igen",Beosztás!AA199,"")</f>
        <v/>
      </c>
      <c r="K166" s="41" t="str">
        <f>IF($B166="igen",Beosztás!AB199,"")</f>
        <v/>
      </c>
      <c r="L166" s="41" t="str">
        <f>IF($B166="igen",Beosztás!AC199,"")</f>
        <v/>
      </c>
      <c r="M166" s="41" t="str">
        <f>IF($B166="igen",Beosztás!AD199,"")</f>
        <v/>
      </c>
      <c r="N166" s="41" t="str">
        <f>IF($B166="igen",Beosztás!AE199,"")</f>
        <v/>
      </c>
      <c r="O166" s="41" t="str">
        <f>IF($B166="igen",Beosztás!AF199,"")</f>
        <v/>
      </c>
      <c r="P166" s="41" t="str">
        <f>IF($B166="igen",Beosztás!AG199,"")</f>
        <v/>
      </c>
      <c r="Q166" s="41" t="str">
        <f>IF($B166="igen",Beosztás!AH199,"")</f>
        <v/>
      </c>
      <c r="R166" s="41" t="str">
        <f>IF($B166="igen",Beosztás!AI199,"")</f>
        <v/>
      </c>
      <c r="S166" s="41" t="str">
        <f>IF($B166="igen",Beosztás!AJ199,"")</f>
        <v/>
      </c>
      <c r="T166" s="41" t="str">
        <f>IF($B166="igen",Beosztás!AK199,"")</f>
        <v/>
      </c>
      <c r="U166" s="41" t="str">
        <f>IF($B166="igen",Beosztás!AL199,"")</f>
        <v/>
      </c>
      <c r="V166" s="41" t="str">
        <f>IF($B166="igen",Beosztás!AM199,"")</f>
        <v/>
      </c>
      <c r="W166" s="41" t="str">
        <f>IF($B166="igen",Beosztás!AN199,"")</f>
        <v/>
      </c>
      <c r="X166" s="41" t="str">
        <f>IF($B166="igen",Beosztás!AO199,"")</f>
        <v/>
      </c>
      <c r="Y166" s="41" t="str">
        <f>IF($B166="igen",Beosztás!AP199,"")</f>
        <v/>
      </c>
      <c r="Z166" s="41" t="str">
        <f>IF($B166="igen",Beosztás!AQ199,"")</f>
        <v/>
      </c>
      <c r="AA166" s="41" t="str">
        <f>IF($B166="igen",Beosztás!AR199,"")</f>
        <v/>
      </c>
      <c r="AB166" s="41" t="str">
        <f>IF($B166="igen",Beosztás!AS199,"")</f>
        <v/>
      </c>
      <c r="AC166" s="41" t="str">
        <f>IF($B166="igen",Beosztás!AT199,"")</f>
        <v/>
      </c>
      <c r="AD166" s="41" t="str">
        <f>IF($B166="igen",Beosztás!AU199,"")</f>
        <v/>
      </c>
      <c r="AE166" s="41" t="str">
        <f>IF($B166="igen",Beosztás!AV199,"")</f>
        <v/>
      </c>
      <c r="AF166" s="41" t="str">
        <f>IF($B166="igen",Beosztás!AW199,"")</f>
        <v/>
      </c>
      <c r="AG166" s="42" t="str">
        <f>IF($B166="igen",Beosztás!AX199,"")</f>
        <v/>
      </c>
    </row>
    <row r="167" spans="1:33" ht="15" hidden="1" thickBot="1" x14ac:dyDescent="0.35">
      <c r="A167" s="115">
        <f>Beosztás!A200</f>
        <v>0</v>
      </c>
      <c r="B167" s="82">
        <f>VLOOKUP(A167,Beosztás!A199:N505,13,)</f>
        <v>0</v>
      </c>
      <c r="C167" s="31" t="str">
        <f>IF($B167="igen",Beosztás!T200,"")</f>
        <v/>
      </c>
      <c r="D167" s="4" t="str">
        <f>IF($B167="igen",Beosztás!U200,"")</f>
        <v/>
      </c>
      <c r="E167" s="4" t="str">
        <f>IF($B167="igen",Beosztás!V200,"")</f>
        <v/>
      </c>
      <c r="F167" s="4" t="str">
        <f>IF($B167="igen",Beosztás!W200,"")</f>
        <v/>
      </c>
      <c r="G167" s="4" t="str">
        <f>IF($B167="igen",Beosztás!X200,"")</f>
        <v/>
      </c>
      <c r="H167" s="4" t="str">
        <f>IF($B167="igen",Beosztás!Y200,"")</f>
        <v/>
      </c>
      <c r="I167" s="4" t="str">
        <f>IF($B167="igen",Beosztás!Z200,"")</f>
        <v/>
      </c>
      <c r="J167" s="4" t="str">
        <f>IF($B167="igen",Beosztás!AA200,"")</f>
        <v/>
      </c>
      <c r="K167" s="4" t="str">
        <f>IF($B167="igen",Beosztás!AB200,"")</f>
        <v/>
      </c>
      <c r="L167" s="4" t="str">
        <f>IF($B167="igen",Beosztás!AC200,"")</f>
        <v/>
      </c>
      <c r="M167" s="4" t="str">
        <f>IF($B167="igen",Beosztás!AD200,"")</f>
        <v/>
      </c>
      <c r="N167" s="4" t="str">
        <f>IF($B167="igen",Beosztás!AE200,"")</f>
        <v/>
      </c>
      <c r="O167" s="4" t="str">
        <f>IF($B167="igen",Beosztás!AF200,"")</f>
        <v/>
      </c>
      <c r="P167" s="4" t="str">
        <f>IF($B167="igen",Beosztás!AG200,"")</f>
        <v/>
      </c>
      <c r="Q167" s="4" t="str">
        <f>IF($B167="igen",Beosztás!AH200,"")</f>
        <v/>
      </c>
      <c r="R167" s="4" t="str">
        <f>IF($B167="igen",Beosztás!AI200,"")</f>
        <v/>
      </c>
      <c r="S167" s="4" t="str">
        <f>IF($B167="igen",Beosztás!AJ200,"")</f>
        <v/>
      </c>
      <c r="T167" s="4" t="str">
        <f>IF($B167="igen",Beosztás!AK200,"")</f>
        <v/>
      </c>
      <c r="U167" s="4" t="str">
        <f>IF($B167="igen",Beosztás!AL200,"")</f>
        <v/>
      </c>
      <c r="V167" s="4" t="str">
        <f>IF($B167="igen",Beosztás!AM200,"")</f>
        <v/>
      </c>
      <c r="W167" s="4" t="str">
        <f>IF($B167="igen",Beosztás!AN200,"")</f>
        <v/>
      </c>
      <c r="X167" s="4" t="str">
        <f>IF($B167="igen",Beosztás!AO200,"")</f>
        <v/>
      </c>
      <c r="Y167" s="4" t="str">
        <f>IF($B167="igen",Beosztás!AP200,"")</f>
        <v/>
      </c>
      <c r="Z167" s="4" t="str">
        <f>IF($B167="igen",Beosztás!AQ200,"")</f>
        <v/>
      </c>
      <c r="AA167" s="4" t="str">
        <f>IF($B167="igen",Beosztás!AR200,"")</f>
        <v/>
      </c>
      <c r="AB167" s="4" t="str">
        <f>IF($B167="igen",Beosztás!AS200,"")</f>
        <v/>
      </c>
      <c r="AC167" s="4" t="str">
        <f>IF($B167="igen",Beosztás!AT200,"")</f>
        <v/>
      </c>
      <c r="AD167" s="4" t="str">
        <f>IF($B167="igen",Beosztás!AU200,"")</f>
        <v/>
      </c>
      <c r="AE167" s="4" t="str">
        <f>IF($B167="igen",Beosztás!AV200,"")</f>
        <v/>
      </c>
      <c r="AF167" s="4" t="str">
        <f>IF($B167="igen",Beosztás!AW200,"")</f>
        <v/>
      </c>
      <c r="AG167" s="32" t="str">
        <f>IF($B167="igen",Beosztás!AX200,"")</f>
        <v/>
      </c>
    </row>
    <row r="168" spans="1:33" ht="15" hidden="1" thickBot="1" x14ac:dyDescent="0.35">
      <c r="A168" s="115">
        <f>Beosztás!A201</f>
        <v>0</v>
      </c>
      <c r="B168" s="82">
        <f>VLOOKUP(A168,Beosztás!A200:N506,13,)</f>
        <v>0</v>
      </c>
      <c r="C168" s="31" t="str">
        <f>IF($B168="igen",Beosztás!T201,"")</f>
        <v/>
      </c>
      <c r="D168" s="4" t="str">
        <f>IF($B168="igen",Beosztás!U201,"")</f>
        <v/>
      </c>
      <c r="E168" s="4" t="str">
        <f>IF($B168="igen",Beosztás!V201,"")</f>
        <v/>
      </c>
      <c r="F168" s="4" t="str">
        <f>IF($B168="igen",Beosztás!W201,"")</f>
        <v/>
      </c>
      <c r="G168" s="4" t="str">
        <f>IF($B168="igen",Beosztás!X201,"")</f>
        <v/>
      </c>
      <c r="H168" s="4" t="str">
        <f>IF($B168="igen",Beosztás!Y201,"")</f>
        <v/>
      </c>
      <c r="I168" s="4" t="str">
        <f>IF($B168="igen",Beosztás!Z201,"")</f>
        <v/>
      </c>
      <c r="J168" s="4" t="str">
        <f>IF($B168="igen",Beosztás!AA201,"")</f>
        <v/>
      </c>
      <c r="K168" s="4" t="str">
        <f>IF($B168="igen",Beosztás!AB201,"")</f>
        <v/>
      </c>
      <c r="L168" s="4" t="str">
        <f>IF($B168="igen",Beosztás!AC201,"")</f>
        <v/>
      </c>
      <c r="M168" s="4" t="str">
        <f>IF($B168="igen",Beosztás!AD201,"")</f>
        <v/>
      </c>
      <c r="N168" s="4" t="str">
        <f>IF($B168="igen",Beosztás!AE201,"")</f>
        <v/>
      </c>
      <c r="O168" s="4" t="str">
        <f>IF($B168="igen",Beosztás!AF201,"")</f>
        <v/>
      </c>
      <c r="P168" s="4" t="str">
        <f>IF($B168="igen",Beosztás!AG201,"")</f>
        <v/>
      </c>
      <c r="Q168" s="4" t="str">
        <f>IF($B168="igen",Beosztás!AH201,"")</f>
        <v/>
      </c>
      <c r="R168" s="4" t="str">
        <f>IF($B168="igen",Beosztás!AI201,"")</f>
        <v/>
      </c>
      <c r="S168" s="4" t="str">
        <f>IF($B168="igen",Beosztás!AJ201,"")</f>
        <v/>
      </c>
      <c r="T168" s="4" t="str">
        <f>IF($B168="igen",Beosztás!AK201,"")</f>
        <v/>
      </c>
      <c r="U168" s="4" t="str">
        <f>IF($B168="igen",Beosztás!AL201,"")</f>
        <v/>
      </c>
      <c r="V168" s="4" t="str">
        <f>IF($B168="igen",Beosztás!AM201,"")</f>
        <v/>
      </c>
      <c r="W168" s="4" t="str">
        <f>IF($B168="igen",Beosztás!AN201,"")</f>
        <v/>
      </c>
      <c r="X168" s="4" t="str">
        <f>IF($B168="igen",Beosztás!AO201,"")</f>
        <v/>
      </c>
      <c r="Y168" s="4" t="str">
        <f>IF($B168="igen",Beosztás!AP201,"")</f>
        <v/>
      </c>
      <c r="Z168" s="4" t="str">
        <f>IF($B168="igen",Beosztás!AQ201,"")</f>
        <v/>
      </c>
      <c r="AA168" s="4" t="str">
        <f>IF($B168="igen",Beosztás!AR201,"")</f>
        <v/>
      </c>
      <c r="AB168" s="4" t="str">
        <f>IF($B168="igen",Beosztás!AS201,"")</f>
        <v/>
      </c>
      <c r="AC168" s="4" t="str">
        <f>IF($B168="igen",Beosztás!AT201,"")</f>
        <v/>
      </c>
      <c r="AD168" s="4" t="str">
        <f>IF($B168="igen",Beosztás!AU201,"")</f>
        <v/>
      </c>
      <c r="AE168" s="4" t="str">
        <f>IF($B168="igen",Beosztás!AV201,"")</f>
        <v/>
      </c>
      <c r="AF168" s="4" t="str">
        <f>IF($B168="igen",Beosztás!AW201,"")</f>
        <v/>
      </c>
      <c r="AG168" s="32" t="str">
        <f>IF($B168="igen",Beosztás!AX201,"")</f>
        <v/>
      </c>
    </row>
    <row r="169" spans="1:33" ht="15" hidden="1" thickBot="1" x14ac:dyDescent="0.35">
      <c r="A169" s="115">
        <f>Beosztás!A202</f>
        <v>0</v>
      </c>
      <c r="B169" s="82">
        <f>VLOOKUP(A169,Beosztás!A201:N507,13,)</f>
        <v>0</v>
      </c>
      <c r="C169" s="31" t="str">
        <f>IF($B169="igen",Beosztás!T202,"")</f>
        <v/>
      </c>
      <c r="D169" s="4" t="str">
        <f>IF($B169="igen",Beosztás!U202,"")</f>
        <v/>
      </c>
      <c r="E169" s="4" t="str">
        <f>IF($B169="igen",Beosztás!V202,"")</f>
        <v/>
      </c>
      <c r="F169" s="4" t="str">
        <f>IF($B169="igen",Beosztás!W202,"")</f>
        <v/>
      </c>
      <c r="G169" s="4" t="str">
        <f>IF($B169="igen",Beosztás!X202,"")</f>
        <v/>
      </c>
      <c r="H169" s="4" t="str">
        <f>IF($B169="igen",Beosztás!Y202,"")</f>
        <v/>
      </c>
      <c r="I169" s="4" t="str">
        <f>IF($B169="igen",Beosztás!Z202,"")</f>
        <v/>
      </c>
      <c r="J169" s="4" t="str">
        <f>IF($B169="igen",Beosztás!AA202,"")</f>
        <v/>
      </c>
      <c r="K169" s="4" t="str">
        <f>IF($B169="igen",Beosztás!AB202,"")</f>
        <v/>
      </c>
      <c r="L169" s="4" t="str">
        <f>IF($B169="igen",Beosztás!AC202,"")</f>
        <v/>
      </c>
      <c r="M169" s="4" t="str">
        <f>IF($B169="igen",Beosztás!AD202,"")</f>
        <v/>
      </c>
      <c r="N169" s="4" t="str">
        <f>IF($B169="igen",Beosztás!AE202,"")</f>
        <v/>
      </c>
      <c r="O169" s="4" t="str">
        <f>IF($B169="igen",Beosztás!AF202,"")</f>
        <v/>
      </c>
      <c r="P169" s="4" t="str">
        <f>IF($B169="igen",Beosztás!AG202,"")</f>
        <v/>
      </c>
      <c r="Q169" s="4" t="str">
        <f>IF($B169="igen",Beosztás!AH202,"")</f>
        <v/>
      </c>
      <c r="R169" s="4" t="str">
        <f>IF($B169="igen",Beosztás!AI202,"")</f>
        <v/>
      </c>
      <c r="S169" s="4" t="str">
        <f>IF($B169="igen",Beosztás!AJ202,"")</f>
        <v/>
      </c>
      <c r="T169" s="4" t="str">
        <f>IF($B169="igen",Beosztás!AK202,"")</f>
        <v/>
      </c>
      <c r="U169" s="4" t="str">
        <f>IF($B169="igen",Beosztás!AL202,"")</f>
        <v/>
      </c>
      <c r="V169" s="4" t="str">
        <f>IF($B169="igen",Beosztás!AM202,"")</f>
        <v/>
      </c>
      <c r="W169" s="4" t="str">
        <f>IF($B169="igen",Beosztás!AN202,"")</f>
        <v/>
      </c>
      <c r="X169" s="4" t="str">
        <f>IF($B169="igen",Beosztás!AO202,"")</f>
        <v/>
      </c>
      <c r="Y169" s="4" t="str">
        <f>IF($B169="igen",Beosztás!AP202,"")</f>
        <v/>
      </c>
      <c r="Z169" s="4" t="str">
        <f>IF($B169="igen",Beosztás!AQ202,"")</f>
        <v/>
      </c>
      <c r="AA169" s="4" t="str">
        <f>IF($B169="igen",Beosztás!AR202,"")</f>
        <v/>
      </c>
      <c r="AB169" s="4" t="str">
        <f>IF($B169="igen",Beosztás!AS202,"")</f>
        <v/>
      </c>
      <c r="AC169" s="4" t="str">
        <f>IF($B169="igen",Beosztás!AT202,"")</f>
        <v/>
      </c>
      <c r="AD169" s="4" t="str">
        <f>IF($B169="igen",Beosztás!AU202,"")</f>
        <v/>
      </c>
      <c r="AE169" s="4" t="str">
        <f>IF($B169="igen",Beosztás!AV202,"")</f>
        <v/>
      </c>
      <c r="AF169" s="4" t="str">
        <f>IF($B169="igen",Beosztás!AW202,"")</f>
        <v/>
      </c>
      <c r="AG169" s="32" t="str">
        <f>IF($B169="igen",Beosztás!AX202,"")</f>
        <v/>
      </c>
    </row>
    <row r="170" spans="1:33" ht="15" hidden="1" thickBot="1" x14ac:dyDescent="0.35">
      <c r="A170" s="115">
        <f>Beosztás!A203</f>
        <v>0</v>
      </c>
      <c r="B170" s="82">
        <f>VLOOKUP(A170,Beosztás!A202:N508,13,)</f>
        <v>0</v>
      </c>
      <c r="C170" s="31" t="str">
        <f>IF($B170="igen",Beosztás!T203,"")</f>
        <v/>
      </c>
      <c r="D170" s="4" t="str">
        <f>IF($B170="igen",Beosztás!U203,"")</f>
        <v/>
      </c>
      <c r="E170" s="4" t="str">
        <f>IF($B170="igen",Beosztás!V203,"")</f>
        <v/>
      </c>
      <c r="F170" s="4" t="str">
        <f>IF($B170="igen",Beosztás!W203,"")</f>
        <v/>
      </c>
      <c r="G170" s="4" t="str">
        <f>IF($B170="igen",Beosztás!X203,"")</f>
        <v/>
      </c>
      <c r="H170" s="4" t="str">
        <f>IF($B170="igen",Beosztás!Y203,"")</f>
        <v/>
      </c>
      <c r="I170" s="4" t="str">
        <f>IF($B170="igen",Beosztás!Z203,"")</f>
        <v/>
      </c>
      <c r="J170" s="4" t="str">
        <f>IF($B170="igen",Beosztás!AA203,"")</f>
        <v/>
      </c>
      <c r="K170" s="4" t="str">
        <f>IF($B170="igen",Beosztás!AB203,"")</f>
        <v/>
      </c>
      <c r="L170" s="4" t="str">
        <f>IF($B170="igen",Beosztás!AC203,"")</f>
        <v/>
      </c>
      <c r="M170" s="4" t="str">
        <f>IF($B170="igen",Beosztás!AD203,"")</f>
        <v/>
      </c>
      <c r="N170" s="4" t="str">
        <f>IF($B170="igen",Beosztás!AE203,"")</f>
        <v/>
      </c>
      <c r="O170" s="4" t="str">
        <f>IF($B170="igen",Beosztás!AF203,"")</f>
        <v/>
      </c>
      <c r="P170" s="4" t="str">
        <f>IF($B170="igen",Beosztás!AG203,"")</f>
        <v/>
      </c>
      <c r="Q170" s="4" t="str">
        <f>IF($B170="igen",Beosztás!AH203,"")</f>
        <v/>
      </c>
      <c r="R170" s="4" t="str">
        <f>IF($B170="igen",Beosztás!AI203,"")</f>
        <v/>
      </c>
      <c r="S170" s="4" t="str">
        <f>IF($B170="igen",Beosztás!AJ203,"")</f>
        <v/>
      </c>
      <c r="T170" s="4" t="str">
        <f>IF($B170="igen",Beosztás!AK203,"")</f>
        <v/>
      </c>
      <c r="U170" s="4" t="str">
        <f>IF($B170="igen",Beosztás!AL203,"")</f>
        <v/>
      </c>
      <c r="V170" s="4" t="str">
        <f>IF($B170="igen",Beosztás!AM203,"")</f>
        <v/>
      </c>
      <c r="W170" s="4" t="str">
        <f>IF($B170="igen",Beosztás!AN203,"")</f>
        <v/>
      </c>
      <c r="X170" s="4" t="str">
        <f>IF($B170="igen",Beosztás!AO203,"")</f>
        <v/>
      </c>
      <c r="Y170" s="4" t="str">
        <f>IF($B170="igen",Beosztás!AP203,"")</f>
        <v/>
      </c>
      <c r="Z170" s="4" t="str">
        <f>IF($B170="igen",Beosztás!AQ203,"")</f>
        <v/>
      </c>
      <c r="AA170" s="4" t="str">
        <f>IF($B170="igen",Beosztás!AR203,"")</f>
        <v/>
      </c>
      <c r="AB170" s="4" t="str">
        <f>IF($B170="igen",Beosztás!AS203,"")</f>
        <v/>
      </c>
      <c r="AC170" s="4" t="str">
        <f>IF($B170="igen",Beosztás!AT203,"")</f>
        <v/>
      </c>
      <c r="AD170" s="4" t="str">
        <f>IF($B170="igen",Beosztás!AU203,"")</f>
        <v/>
      </c>
      <c r="AE170" s="4" t="str">
        <f>IF($B170="igen",Beosztás!AV203,"")</f>
        <v/>
      </c>
      <c r="AF170" s="4" t="str">
        <f>IF($B170="igen",Beosztás!AW203,"")</f>
        <v/>
      </c>
      <c r="AG170" s="32" t="str">
        <f>IF($B170="igen",Beosztás!AX203,"")</f>
        <v/>
      </c>
    </row>
    <row r="171" spans="1:33" ht="15" hidden="1" thickBot="1" x14ac:dyDescent="0.35">
      <c r="A171" s="115">
        <f>Beosztás!A204</f>
        <v>0</v>
      </c>
      <c r="B171" s="82">
        <f>VLOOKUP(A171,Beosztás!A203:N509,13,)</f>
        <v>0</v>
      </c>
      <c r="C171" s="31" t="str">
        <f>IF($B171="igen",Beosztás!T204,"")</f>
        <v/>
      </c>
      <c r="D171" s="4" t="str">
        <f>IF($B171="igen",Beosztás!U204,"")</f>
        <v/>
      </c>
      <c r="E171" s="4" t="str">
        <f>IF($B171="igen",Beosztás!V204,"")</f>
        <v/>
      </c>
      <c r="F171" s="4" t="str">
        <f>IF($B171="igen",Beosztás!W204,"")</f>
        <v/>
      </c>
      <c r="G171" s="4" t="str">
        <f>IF($B171="igen",Beosztás!X204,"")</f>
        <v/>
      </c>
      <c r="H171" s="4" t="str">
        <f>IF($B171="igen",Beosztás!Y204,"")</f>
        <v/>
      </c>
      <c r="I171" s="4" t="str">
        <f>IF($B171="igen",Beosztás!Z204,"")</f>
        <v/>
      </c>
      <c r="J171" s="4" t="str">
        <f>IF($B171="igen",Beosztás!AA204,"")</f>
        <v/>
      </c>
      <c r="K171" s="4" t="str">
        <f>IF($B171="igen",Beosztás!AB204,"")</f>
        <v/>
      </c>
      <c r="L171" s="4" t="str">
        <f>IF($B171="igen",Beosztás!AC204,"")</f>
        <v/>
      </c>
      <c r="M171" s="4" t="str">
        <f>IF($B171="igen",Beosztás!AD204,"")</f>
        <v/>
      </c>
      <c r="N171" s="4" t="str">
        <f>IF($B171="igen",Beosztás!AE204,"")</f>
        <v/>
      </c>
      <c r="O171" s="4" t="str">
        <f>IF($B171="igen",Beosztás!AF204,"")</f>
        <v/>
      </c>
      <c r="P171" s="4" t="str">
        <f>IF($B171="igen",Beosztás!AG204,"")</f>
        <v/>
      </c>
      <c r="Q171" s="4" t="str">
        <f>IF($B171="igen",Beosztás!AH204,"")</f>
        <v/>
      </c>
      <c r="R171" s="4" t="str">
        <f>IF($B171="igen",Beosztás!AI204,"")</f>
        <v/>
      </c>
      <c r="S171" s="4" t="str">
        <f>IF($B171="igen",Beosztás!AJ204,"")</f>
        <v/>
      </c>
      <c r="T171" s="4" t="str">
        <f>IF($B171="igen",Beosztás!AK204,"")</f>
        <v/>
      </c>
      <c r="U171" s="4" t="str">
        <f>IF($B171="igen",Beosztás!AL204,"")</f>
        <v/>
      </c>
      <c r="V171" s="4" t="str">
        <f>IF($B171="igen",Beosztás!AM204,"")</f>
        <v/>
      </c>
      <c r="W171" s="4" t="str">
        <f>IF($B171="igen",Beosztás!AN204,"")</f>
        <v/>
      </c>
      <c r="X171" s="4" t="str">
        <f>IF($B171="igen",Beosztás!AO204,"")</f>
        <v/>
      </c>
      <c r="Y171" s="4" t="str">
        <f>IF($B171="igen",Beosztás!AP204,"")</f>
        <v/>
      </c>
      <c r="Z171" s="4" t="str">
        <f>IF($B171="igen",Beosztás!AQ204,"")</f>
        <v/>
      </c>
      <c r="AA171" s="4" t="str">
        <f>IF($B171="igen",Beosztás!AR204,"")</f>
        <v/>
      </c>
      <c r="AB171" s="4" t="str">
        <f>IF($B171="igen",Beosztás!AS204,"")</f>
        <v/>
      </c>
      <c r="AC171" s="4" t="str">
        <f>IF($B171="igen",Beosztás!AT204,"")</f>
        <v/>
      </c>
      <c r="AD171" s="4" t="str">
        <f>IF($B171="igen",Beosztás!AU204,"")</f>
        <v/>
      </c>
      <c r="AE171" s="4" t="str">
        <f>IF($B171="igen",Beosztás!AV204,"")</f>
        <v/>
      </c>
      <c r="AF171" s="4" t="str">
        <f>IF($B171="igen",Beosztás!AW204,"")</f>
        <v/>
      </c>
      <c r="AG171" s="32" t="str">
        <f>IF($B171="igen",Beosztás!AX204,"")</f>
        <v/>
      </c>
    </row>
    <row r="172" spans="1:33" ht="15" hidden="1" thickBot="1" x14ac:dyDescent="0.35">
      <c r="A172" s="115">
        <f>Beosztás!A205</f>
        <v>0</v>
      </c>
      <c r="B172" s="82">
        <f>VLOOKUP(A172,Beosztás!A204:N510,13,)</f>
        <v>0</v>
      </c>
      <c r="C172" s="40" t="str">
        <f>IF($B172="igen",Beosztás!T205,"")</f>
        <v/>
      </c>
      <c r="D172" s="41" t="str">
        <f>IF($B172="igen",Beosztás!U205,"")</f>
        <v/>
      </c>
      <c r="E172" s="41" t="str">
        <f>IF($B172="igen",Beosztás!V205,"")</f>
        <v/>
      </c>
      <c r="F172" s="41" t="str">
        <f>IF($B172="igen",Beosztás!W205,"")</f>
        <v/>
      </c>
      <c r="G172" s="41" t="str">
        <f>IF($B172="igen",Beosztás!X205,"")</f>
        <v/>
      </c>
      <c r="H172" s="41" t="str">
        <f>IF($B172="igen",Beosztás!Y205,"")</f>
        <v/>
      </c>
      <c r="I172" s="41" t="str">
        <f>IF($B172="igen",Beosztás!Z205,"")</f>
        <v/>
      </c>
      <c r="J172" s="41" t="str">
        <f>IF($B172="igen",Beosztás!AA205,"")</f>
        <v/>
      </c>
      <c r="K172" s="41" t="str">
        <f>IF($B172="igen",Beosztás!AB205,"")</f>
        <v/>
      </c>
      <c r="L172" s="41" t="str">
        <f>IF($B172="igen",Beosztás!AC205,"")</f>
        <v/>
      </c>
      <c r="M172" s="41" t="str">
        <f>IF($B172="igen",Beosztás!AD205,"")</f>
        <v/>
      </c>
      <c r="N172" s="41" t="str">
        <f>IF($B172="igen",Beosztás!AE205,"")</f>
        <v/>
      </c>
      <c r="O172" s="41" t="str">
        <f>IF($B172="igen",Beosztás!AF205,"")</f>
        <v/>
      </c>
      <c r="P172" s="41" t="str">
        <f>IF($B172="igen",Beosztás!AG205,"")</f>
        <v/>
      </c>
      <c r="Q172" s="41" t="str">
        <f>IF($B172="igen",Beosztás!AH205,"")</f>
        <v/>
      </c>
      <c r="R172" s="41" t="str">
        <f>IF($B172="igen",Beosztás!AI205,"")</f>
        <v/>
      </c>
      <c r="S172" s="41" t="str">
        <f>IF($B172="igen",Beosztás!AJ205,"")</f>
        <v/>
      </c>
      <c r="T172" s="41" t="str">
        <f>IF($B172="igen",Beosztás!AK205,"")</f>
        <v/>
      </c>
      <c r="U172" s="41" t="str">
        <f>IF($B172="igen",Beosztás!AL205,"")</f>
        <v/>
      </c>
      <c r="V172" s="41" t="str">
        <f>IF($B172="igen",Beosztás!AM205,"")</f>
        <v/>
      </c>
      <c r="W172" s="41" t="str">
        <f>IF($B172="igen",Beosztás!AN205,"")</f>
        <v/>
      </c>
      <c r="X172" s="41" t="str">
        <f>IF($B172="igen",Beosztás!AO205,"")</f>
        <v/>
      </c>
      <c r="Y172" s="41" t="str">
        <f>IF($B172="igen",Beosztás!AP205,"")</f>
        <v/>
      </c>
      <c r="Z172" s="41" t="str">
        <f>IF($B172="igen",Beosztás!AQ205,"")</f>
        <v/>
      </c>
      <c r="AA172" s="41" t="str">
        <f>IF($B172="igen",Beosztás!AR205,"")</f>
        <v/>
      </c>
      <c r="AB172" s="41" t="str">
        <f>IF($B172="igen",Beosztás!AS205,"")</f>
        <v/>
      </c>
      <c r="AC172" s="41" t="str">
        <f>IF($B172="igen",Beosztás!AT205,"")</f>
        <v/>
      </c>
      <c r="AD172" s="41" t="str">
        <f>IF($B172="igen",Beosztás!AU205,"")</f>
        <v/>
      </c>
      <c r="AE172" s="41" t="str">
        <f>IF($B172="igen",Beosztás!AV205,"")</f>
        <v/>
      </c>
      <c r="AF172" s="41" t="str">
        <f>IF($B172="igen",Beosztás!AW205,"")</f>
        <v/>
      </c>
      <c r="AG172" s="42" t="str">
        <f>IF($B172="igen",Beosztás!AX205,"")</f>
        <v/>
      </c>
    </row>
    <row r="173" spans="1:33" ht="15" hidden="1" thickBot="1" x14ac:dyDescent="0.35">
      <c r="A173" s="115">
        <f>Beosztás!A206</f>
        <v>0</v>
      </c>
      <c r="B173" s="82">
        <f>VLOOKUP(A173,Beosztás!A205:N511,13,)</f>
        <v>0</v>
      </c>
      <c r="C173" s="31" t="str">
        <f>IF($B173="igen",Beosztás!T206,"")</f>
        <v/>
      </c>
      <c r="D173" s="4" t="str">
        <f>IF($B173="igen",Beosztás!U206,"")</f>
        <v/>
      </c>
      <c r="E173" s="4" t="str">
        <f>IF($B173="igen",Beosztás!V206,"")</f>
        <v/>
      </c>
      <c r="F173" s="4" t="str">
        <f>IF($B173="igen",Beosztás!W206,"")</f>
        <v/>
      </c>
      <c r="G173" s="4" t="str">
        <f>IF($B173="igen",Beosztás!X206,"")</f>
        <v/>
      </c>
      <c r="H173" s="4" t="str">
        <f>IF($B173="igen",Beosztás!Y206,"")</f>
        <v/>
      </c>
      <c r="I173" s="4" t="str">
        <f>IF($B173="igen",Beosztás!Z206,"")</f>
        <v/>
      </c>
      <c r="J173" s="4" t="str">
        <f>IF($B173="igen",Beosztás!AA206,"")</f>
        <v/>
      </c>
      <c r="K173" s="4" t="str">
        <f>IF($B173="igen",Beosztás!AB206,"")</f>
        <v/>
      </c>
      <c r="L173" s="4" t="str">
        <f>IF($B173="igen",Beosztás!AC206,"")</f>
        <v/>
      </c>
      <c r="M173" s="4" t="str">
        <f>IF($B173="igen",Beosztás!AD206,"")</f>
        <v/>
      </c>
      <c r="N173" s="4" t="str">
        <f>IF($B173="igen",Beosztás!AE206,"")</f>
        <v/>
      </c>
      <c r="O173" s="4" t="str">
        <f>IF($B173="igen",Beosztás!AF206,"")</f>
        <v/>
      </c>
      <c r="P173" s="4" t="str">
        <f>IF($B173="igen",Beosztás!AG206,"")</f>
        <v/>
      </c>
      <c r="Q173" s="4" t="str">
        <f>IF($B173="igen",Beosztás!AH206,"")</f>
        <v/>
      </c>
      <c r="R173" s="4" t="str">
        <f>IF($B173="igen",Beosztás!AI206,"")</f>
        <v/>
      </c>
      <c r="S173" s="4" t="str">
        <f>IF($B173="igen",Beosztás!AJ206,"")</f>
        <v/>
      </c>
      <c r="T173" s="4" t="str">
        <f>IF($B173="igen",Beosztás!AK206,"")</f>
        <v/>
      </c>
      <c r="U173" s="4" t="str">
        <f>IF($B173="igen",Beosztás!AL206,"")</f>
        <v/>
      </c>
      <c r="V173" s="4" t="str">
        <f>IF($B173="igen",Beosztás!AM206,"")</f>
        <v/>
      </c>
      <c r="W173" s="4" t="str">
        <f>IF($B173="igen",Beosztás!AN206,"")</f>
        <v/>
      </c>
      <c r="X173" s="4" t="str">
        <f>IF($B173="igen",Beosztás!AO206,"")</f>
        <v/>
      </c>
      <c r="Y173" s="4" t="str">
        <f>IF($B173="igen",Beosztás!AP206,"")</f>
        <v/>
      </c>
      <c r="Z173" s="4" t="str">
        <f>IF($B173="igen",Beosztás!AQ206,"")</f>
        <v/>
      </c>
      <c r="AA173" s="4" t="str">
        <f>IF($B173="igen",Beosztás!AR206,"")</f>
        <v/>
      </c>
      <c r="AB173" s="4" t="str">
        <f>IF($B173="igen",Beosztás!AS206,"")</f>
        <v/>
      </c>
      <c r="AC173" s="4" t="str">
        <f>IF($B173="igen",Beosztás!AT206,"")</f>
        <v/>
      </c>
      <c r="AD173" s="4" t="str">
        <f>IF($B173="igen",Beosztás!AU206,"")</f>
        <v/>
      </c>
      <c r="AE173" s="4" t="str">
        <f>IF($B173="igen",Beosztás!AV206,"")</f>
        <v/>
      </c>
      <c r="AF173" s="4" t="str">
        <f>IF($B173="igen",Beosztás!AW206,"")</f>
        <v/>
      </c>
      <c r="AG173" s="32" t="str">
        <f>IF($B173="igen",Beosztás!AX206,"")</f>
        <v/>
      </c>
    </row>
    <row r="174" spans="1:33" ht="15" hidden="1" thickBot="1" x14ac:dyDescent="0.35">
      <c r="A174" s="115">
        <f>Beosztás!A207</f>
        <v>0</v>
      </c>
      <c r="B174" s="82">
        <f>VLOOKUP(A174,Beosztás!A206:N512,13,)</f>
        <v>0</v>
      </c>
      <c r="C174" s="31" t="str">
        <f>IF($B174="igen",Beosztás!T207,"")</f>
        <v/>
      </c>
      <c r="D174" s="4" t="str">
        <f>IF($B174="igen",Beosztás!U207,"")</f>
        <v/>
      </c>
      <c r="E174" s="4" t="str">
        <f>IF($B174="igen",Beosztás!V207,"")</f>
        <v/>
      </c>
      <c r="F174" s="4" t="str">
        <f>IF($B174="igen",Beosztás!W207,"")</f>
        <v/>
      </c>
      <c r="G174" s="4" t="str">
        <f>IF($B174="igen",Beosztás!X207,"")</f>
        <v/>
      </c>
      <c r="H174" s="4" t="str">
        <f>IF($B174="igen",Beosztás!Y207,"")</f>
        <v/>
      </c>
      <c r="I174" s="4" t="str">
        <f>IF($B174="igen",Beosztás!Z207,"")</f>
        <v/>
      </c>
      <c r="J174" s="4" t="str">
        <f>IF($B174="igen",Beosztás!AA207,"")</f>
        <v/>
      </c>
      <c r="K174" s="4" t="str">
        <f>IF($B174="igen",Beosztás!AB207,"")</f>
        <v/>
      </c>
      <c r="L174" s="4" t="str">
        <f>IF($B174="igen",Beosztás!AC207,"")</f>
        <v/>
      </c>
      <c r="M174" s="4" t="str">
        <f>IF($B174="igen",Beosztás!AD207,"")</f>
        <v/>
      </c>
      <c r="N174" s="4" t="str">
        <f>IF($B174="igen",Beosztás!AE207,"")</f>
        <v/>
      </c>
      <c r="O174" s="4" t="str">
        <f>IF($B174="igen",Beosztás!AF207,"")</f>
        <v/>
      </c>
      <c r="P174" s="4" t="str">
        <f>IF($B174="igen",Beosztás!AG207,"")</f>
        <v/>
      </c>
      <c r="Q174" s="4" t="str">
        <f>IF($B174="igen",Beosztás!AH207,"")</f>
        <v/>
      </c>
      <c r="R174" s="4" t="str">
        <f>IF($B174="igen",Beosztás!AI207,"")</f>
        <v/>
      </c>
      <c r="S174" s="4" t="str">
        <f>IF($B174="igen",Beosztás!AJ207,"")</f>
        <v/>
      </c>
      <c r="T174" s="4" t="str">
        <f>IF($B174="igen",Beosztás!AK207,"")</f>
        <v/>
      </c>
      <c r="U174" s="4" t="str">
        <f>IF($B174="igen",Beosztás!AL207,"")</f>
        <v/>
      </c>
      <c r="V174" s="4" t="str">
        <f>IF($B174="igen",Beosztás!AM207,"")</f>
        <v/>
      </c>
      <c r="W174" s="4" t="str">
        <f>IF($B174="igen",Beosztás!AN207,"")</f>
        <v/>
      </c>
      <c r="X174" s="4" t="str">
        <f>IF($B174="igen",Beosztás!AO207,"")</f>
        <v/>
      </c>
      <c r="Y174" s="4" t="str">
        <f>IF($B174="igen",Beosztás!AP207,"")</f>
        <v/>
      </c>
      <c r="Z174" s="4" t="str">
        <f>IF($B174="igen",Beosztás!AQ207,"")</f>
        <v/>
      </c>
      <c r="AA174" s="4" t="str">
        <f>IF($B174="igen",Beosztás!AR207,"")</f>
        <v/>
      </c>
      <c r="AB174" s="4" t="str">
        <f>IF($B174="igen",Beosztás!AS207,"")</f>
        <v/>
      </c>
      <c r="AC174" s="4" t="str">
        <f>IF($B174="igen",Beosztás!AT207,"")</f>
        <v/>
      </c>
      <c r="AD174" s="4" t="str">
        <f>IF($B174="igen",Beosztás!AU207,"")</f>
        <v/>
      </c>
      <c r="AE174" s="4" t="str">
        <f>IF($B174="igen",Beosztás!AV207,"")</f>
        <v/>
      </c>
      <c r="AF174" s="4" t="str">
        <f>IF($B174="igen",Beosztás!AW207,"")</f>
        <v/>
      </c>
      <c r="AG174" s="32" t="str">
        <f>IF($B174="igen",Beosztás!AX207,"")</f>
        <v/>
      </c>
    </row>
    <row r="175" spans="1:33" ht="15" hidden="1" thickBot="1" x14ac:dyDescent="0.35">
      <c r="A175" s="115">
        <f>Beosztás!A208</f>
        <v>0</v>
      </c>
      <c r="B175" s="82">
        <f>VLOOKUP(A175,Beosztás!A207:N513,13,)</f>
        <v>0</v>
      </c>
      <c r="C175" s="31" t="str">
        <f>IF($B175="igen",Beosztás!T208,"")</f>
        <v/>
      </c>
      <c r="D175" s="4" t="str">
        <f>IF($B175="igen",Beosztás!U208,"")</f>
        <v/>
      </c>
      <c r="E175" s="4" t="str">
        <f>IF($B175="igen",Beosztás!V208,"")</f>
        <v/>
      </c>
      <c r="F175" s="4" t="str">
        <f>IF($B175="igen",Beosztás!W208,"")</f>
        <v/>
      </c>
      <c r="G175" s="4" t="str">
        <f>IF($B175="igen",Beosztás!X208,"")</f>
        <v/>
      </c>
      <c r="H175" s="4" t="str">
        <f>IF($B175="igen",Beosztás!Y208,"")</f>
        <v/>
      </c>
      <c r="I175" s="4" t="str">
        <f>IF($B175="igen",Beosztás!Z208,"")</f>
        <v/>
      </c>
      <c r="J175" s="4" t="str">
        <f>IF($B175="igen",Beosztás!AA208,"")</f>
        <v/>
      </c>
      <c r="K175" s="4" t="str">
        <f>IF($B175="igen",Beosztás!AB208,"")</f>
        <v/>
      </c>
      <c r="L175" s="4" t="str">
        <f>IF($B175="igen",Beosztás!AC208,"")</f>
        <v/>
      </c>
      <c r="M175" s="4" t="str">
        <f>IF($B175="igen",Beosztás!AD208,"")</f>
        <v/>
      </c>
      <c r="N175" s="4" t="str">
        <f>IF($B175="igen",Beosztás!AE208,"")</f>
        <v/>
      </c>
      <c r="O175" s="4" t="str">
        <f>IF($B175="igen",Beosztás!AF208,"")</f>
        <v/>
      </c>
      <c r="P175" s="4" t="str">
        <f>IF($B175="igen",Beosztás!AG208,"")</f>
        <v/>
      </c>
      <c r="Q175" s="4" t="str">
        <f>IF($B175="igen",Beosztás!AH208,"")</f>
        <v/>
      </c>
      <c r="R175" s="4" t="str">
        <f>IF($B175="igen",Beosztás!AI208,"")</f>
        <v/>
      </c>
      <c r="S175" s="4" t="str">
        <f>IF($B175="igen",Beosztás!AJ208,"")</f>
        <v/>
      </c>
      <c r="T175" s="4" t="str">
        <f>IF($B175="igen",Beosztás!AK208,"")</f>
        <v/>
      </c>
      <c r="U175" s="4" t="str">
        <f>IF($B175="igen",Beosztás!AL208,"")</f>
        <v/>
      </c>
      <c r="V175" s="4" t="str">
        <f>IF($B175="igen",Beosztás!AM208,"")</f>
        <v/>
      </c>
      <c r="W175" s="4" t="str">
        <f>IF($B175="igen",Beosztás!AN208,"")</f>
        <v/>
      </c>
      <c r="X175" s="4" t="str">
        <f>IF($B175="igen",Beosztás!AO208,"")</f>
        <v/>
      </c>
      <c r="Y175" s="4" t="str">
        <f>IF($B175="igen",Beosztás!AP208,"")</f>
        <v/>
      </c>
      <c r="Z175" s="4" t="str">
        <f>IF($B175="igen",Beosztás!AQ208,"")</f>
        <v/>
      </c>
      <c r="AA175" s="4" t="str">
        <f>IF($B175="igen",Beosztás!AR208,"")</f>
        <v/>
      </c>
      <c r="AB175" s="4" t="str">
        <f>IF($B175="igen",Beosztás!AS208,"")</f>
        <v/>
      </c>
      <c r="AC175" s="4" t="str">
        <f>IF($B175="igen",Beosztás!AT208,"")</f>
        <v/>
      </c>
      <c r="AD175" s="4" t="str">
        <f>IF($B175="igen",Beosztás!AU208,"")</f>
        <v/>
      </c>
      <c r="AE175" s="4" t="str">
        <f>IF($B175="igen",Beosztás!AV208,"")</f>
        <v/>
      </c>
      <c r="AF175" s="4" t="str">
        <f>IF($B175="igen",Beosztás!AW208,"")</f>
        <v/>
      </c>
      <c r="AG175" s="32" t="str">
        <f>IF($B175="igen",Beosztás!AX208,"")</f>
        <v/>
      </c>
    </row>
    <row r="176" spans="1:33" ht="15" hidden="1" thickBot="1" x14ac:dyDescent="0.35">
      <c r="A176" s="115">
        <f>Beosztás!A209</f>
        <v>0</v>
      </c>
      <c r="B176" s="82">
        <f>VLOOKUP(A176,Beosztás!A208:N514,13,)</f>
        <v>0</v>
      </c>
      <c r="C176" s="31" t="str">
        <f>IF($B176="igen",Beosztás!T209,"")</f>
        <v/>
      </c>
      <c r="D176" s="4" t="str">
        <f>IF($B176="igen",Beosztás!U209,"")</f>
        <v/>
      </c>
      <c r="E176" s="4" t="str">
        <f>IF($B176="igen",Beosztás!V209,"")</f>
        <v/>
      </c>
      <c r="F176" s="4" t="str">
        <f>IF($B176="igen",Beosztás!W209,"")</f>
        <v/>
      </c>
      <c r="G176" s="4" t="str">
        <f>IF($B176="igen",Beosztás!X209,"")</f>
        <v/>
      </c>
      <c r="H176" s="4" t="str">
        <f>IF($B176="igen",Beosztás!Y209,"")</f>
        <v/>
      </c>
      <c r="I176" s="4" t="str">
        <f>IF($B176="igen",Beosztás!Z209,"")</f>
        <v/>
      </c>
      <c r="J176" s="4" t="str">
        <f>IF($B176="igen",Beosztás!AA209,"")</f>
        <v/>
      </c>
      <c r="K176" s="4" t="str">
        <f>IF($B176="igen",Beosztás!AB209,"")</f>
        <v/>
      </c>
      <c r="L176" s="4" t="str">
        <f>IF($B176="igen",Beosztás!AC209,"")</f>
        <v/>
      </c>
      <c r="M176" s="4" t="str">
        <f>IF($B176="igen",Beosztás!AD209,"")</f>
        <v/>
      </c>
      <c r="N176" s="4" t="str">
        <f>IF($B176="igen",Beosztás!AE209,"")</f>
        <v/>
      </c>
      <c r="O176" s="4" t="str">
        <f>IF($B176="igen",Beosztás!AF209,"")</f>
        <v/>
      </c>
      <c r="P176" s="4" t="str">
        <f>IF($B176="igen",Beosztás!AG209,"")</f>
        <v/>
      </c>
      <c r="Q176" s="4" t="str">
        <f>IF($B176="igen",Beosztás!AH209,"")</f>
        <v/>
      </c>
      <c r="R176" s="4" t="str">
        <f>IF($B176="igen",Beosztás!AI209,"")</f>
        <v/>
      </c>
      <c r="S176" s="4" t="str">
        <f>IF($B176="igen",Beosztás!AJ209,"")</f>
        <v/>
      </c>
      <c r="T176" s="4" t="str">
        <f>IF($B176="igen",Beosztás!AK209,"")</f>
        <v/>
      </c>
      <c r="U176" s="4" t="str">
        <f>IF($B176="igen",Beosztás!AL209,"")</f>
        <v/>
      </c>
      <c r="V176" s="4" t="str">
        <f>IF($B176="igen",Beosztás!AM209,"")</f>
        <v/>
      </c>
      <c r="W176" s="4" t="str">
        <f>IF($B176="igen",Beosztás!AN209,"")</f>
        <v/>
      </c>
      <c r="X176" s="4" t="str">
        <f>IF($B176="igen",Beosztás!AO209,"")</f>
        <v/>
      </c>
      <c r="Y176" s="4" t="str">
        <f>IF($B176="igen",Beosztás!AP209,"")</f>
        <v/>
      </c>
      <c r="Z176" s="4" t="str">
        <f>IF($B176="igen",Beosztás!AQ209,"")</f>
        <v/>
      </c>
      <c r="AA176" s="4" t="str">
        <f>IF($B176="igen",Beosztás!AR209,"")</f>
        <v/>
      </c>
      <c r="AB176" s="4" t="str">
        <f>IF($B176="igen",Beosztás!AS209,"")</f>
        <v/>
      </c>
      <c r="AC176" s="4" t="str">
        <f>IF($B176="igen",Beosztás!AT209,"")</f>
        <v/>
      </c>
      <c r="AD176" s="4" t="str">
        <f>IF($B176="igen",Beosztás!AU209,"")</f>
        <v/>
      </c>
      <c r="AE176" s="4" t="str">
        <f>IF($B176="igen",Beosztás!AV209,"")</f>
        <v/>
      </c>
      <c r="AF176" s="4" t="str">
        <f>IF($B176="igen",Beosztás!AW209,"")</f>
        <v/>
      </c>
      <c r="AG176" s="32" t="str">
        <f>IF($B176="igen",Beosztás!AX209,"")</f>
        <v/>
      </c>
    </row>
    <row r="177" spans="1:33" ht="15" hidden="1" thickBot="1" x14ac:dyDescent="0.35">
      <c r="A177" s="115">
        <f>Beosztás!A210</f>
        <v>0</v>
      </c>
      <c r="B177" s="82">
        <f>VLOOKUP(A177,Beosztás!A209:N515,13,)</f>
        <v>0</v>
      </c>
      <c r="C177" s="31" t="str">
        <f>IF($B177="igen",Beosztás!T210,"")</f>
        <v/>
      </c>
      <c r="D177" s="4" t="str">
        <f>IF($B177="igen",Beosztás!U210,"")</f>
        <v/>
      </c>
      <c r="E177" s="4" t="str">
        <f>IF($B177="igen",Beosztás!V210,"")</f>
        <v/>
      </c>
      <c r="F177" s="4" t="str">
        <f>IF($B177="igen",Beosztás!W210,"")</f>
        <v/>
      </c>
      <c r="G177" s="4" t="str">
        <f>IF($B177="igen",Beosztás!X210,"")</f>
        <v/>
      </c>
      <c r="H177" s="4" t="str">
        <f>IF($B177="igen",Beosztás!Y210,"")</f>
        <v/>
      </c>
      <c r="I177" s="4" t="str">
        <f>IF($B177="igen",Beosztás!Z210,"")</f>
        <v/>
      </c>
      <c r="J177" s="4" t="str">
        <f>IF($B177="igen",Beosztás!AA210,"")</f>
        <v/>
      </c>
      <c r="K177" s="4" t="str">
        <f>IF($B177="igen",Beosztás!AB210,"")</f>
        <v/>
      </c>
      <c r="L177" s="4" t="str">
        <f>IF($B177="igen",Beosztás!AC210,"")</f>
        <v/>
      </c>
      <c r="M177" s="4" t="str">
        <f>IF($B177="igen",Beosztás!AD210,"")</f>
        <v/>
      </c>
      <c r="N177" s="4" t="str">
        <f>IF($B177="igen",Beosztás!AE210,"")</f>
        <v/>
      </c>
      <c r="O177" s="4" t="str">
        <f>IF($B177="igen",Beosztás!AF210,"")</f>
        <v/>
      </c>
      <c r="P177" s="4" t="str">
        <f>IF($B177="igen",Beosztás!AG210,"")</f>
        <v/>
      </c>
      <c r="Q177" s="4" t="str">
        <f>IF($B177="igen",Beosztás!AH210,"")</f>
        <v/>
      </c>
      <c r="R177" s="4" t="str">
        <f>IF($B177="igen",Beosztás!AI210,"")</f>
        <v/>
      </c>
      <c r="S177" s="4" t="str">
        <f>IF($B177="igen",Beosztás!AJ210,"")</f>
        <v/>
      </c>
      <c r="T177" s="4" t="str">
        <f>IF($B177="igen",Beosztás!AK210,"")</f>
        <v/>
      </c>
      <c r="U177" s="4" t="str">
        <f>IF($B177="igen",Beosztás!AL210,"")</f>
        <v/>
      </c>
      <c r="V177" s="4" t="str">
        <f>IF($B177="igen",Beosztás!AM210,"")</f>
        <v/>
      </c>
      <c r="W177" s="4" t="str">
        <f>IF($B177="igen",Beosztás!AN210,"")</f>
        <v/>
      </c>
      <c r="X177" s="4" t="str">
        <f>IF($B177="igen",Beosztás!AO210,"")</f>
        <v/>
      </c>
      <c r="Y177" s="4" t="str">
        <f>IF($B177="igen",Beosztás!AP210,"")</f>
        <v/>
      </c>
      <c r="Z177" s="4" t="str">
        <f>IF($B177="igen",Beosztás!AQ210,"")</f>
        <v/>
      </c>
      <c r="AA177" s="4" t="str">
        <f>IF($B177="igen",Beosztás!AR210,"")</f>
        <v/>
      </c>
      <c r="AB177" s="4" t="str">
        <f>IF($B177="igen",Beosztás!AS210,"")</f>
        <v/>
      </c>
      <c r="AC177" s="4" t="str">
        <f>IF($B177="igen",Beosztás!AT210,"")</f>
        <v/>
      </c>
      <c r="AD177" s="4" t="str">
        <f>IF($B177="igen",Beosztás!AU210,"")</f>
        <v/>
      </c>
      <c r="AE177" s="4" t="str">
        <f>IF($B177="igen",Beosztás!AV210,"")</f>
        <v/>
      </c>
      <c r="AF177" s="4" t="str">
        <f>IF($B177="igen",Beosztás!AW210,"")</f>
        <v/>
      </c>
      <c r="AG177" s="32" t="str">
        <f>IF($B177="igen",Beosztás!AX210,"")</f>
        <v/>
      </c>
    </row>
    <row r="178" spans="1:33" ht="15" hidden="1" thickBot="1" x14ac:dyDescent="0.35">
      <c r="A178" s="115">
        <f>Beosztás!A211</f>
        <v>0</v>
      </c>
      <c r="B178" s="82">
        <f>VLOOKUP(A178,Beosztás!A210:N516,13,)</f>
        <v>0</v>
      </c>
      <c r="C178" s="40" t="str">
        <f>IF($B178="igen",Beosztás!T211,"")</f>
        <v/>
      </c>
      <c r="D178" s="41" t="str">
        <f>IF($B178="igen",Beosztás!U211,"")</f>
        <v/>
      </c>
      <c r="E178" s="41" t="str">
        <f>IF($B178="igen",Beosztás!V211,"")</f>
        <v/>
      </c>
      <c r="F178" s="41" t="str">
        <f>IF($B178="igen",Beosztás!W211,"")</f>
        <v/>
      </c>
      <c r="G178" s="41" t="str">
        <f>IF($B178="igen",Beosztás!X211,"")</f>
        <v/>
      </c>
      <c r="H178" s="41" t="str">
        <f>IF($B178="igen",Beosztás!Y211,"")</f>
        <v/>
      </c>
      <c r="I178" s="41" t="str">
        <f>IF($B178="igen",Beosztás!Z211,"")</f>
        <v/>
      </c>
      <c r="J178" s="41" t="str">
        <f>IF($B178="igen",Beosztás!AA211,"")</f>
        <v/>
      </c>
      <c r="K178" s="41" t="str">
        <f>IF($B178="igen",Beosztás!AB211,"")</f>
        <v/>
      </c>
      <c r="L178" s="41" t="str">
        <f>IF($B178="igen",Beosztás!AC211,"")</f>
        <v/>
      </c>
      <c r="M178" s="41" t="str">
        <f>IF($B178="igen",Beosztás!AD211,"")</f>
        <v/>
      </c>
      <c r="N178" s="41" t="str">
        <f>IF($B178="igen",Beosztás!AE211,"")</f>
        <v/>
      </c>
      <c r="O178" s="41" t="str">
        <f>IF($B178="igen",Beosztás!AF211,"")</f>
        <v/>
      </c>
      <c r="P178" s="41" t="str">
        <f>IF($B178="igen",Beosztás!AG211,"")</f>
        <v/>
      </c>
      <c r="Q178" s="41" t="str">
        <f>IF($B178="igen",Beosztás!AH211,"")</f>
        <v/>
      </c>
      <c r="R178" s="41" t="str">
        <f>IF($B178="igen",Beosztás!AI211,"")</f>
        <v/>
      </c>
      <c r="S178" s="41" t="str">
        <f>IF($B178="igen",Beosztás!AJ211,"")</f>
        <v/>
      </c>
      <c r="T178" s="41" t="str">
        <f>IF($B178="igen",Beosztás!AK211,"")</f>
        <v/>
      </c>
      <c r="U178" s="41" t="str">
        <f>IF($B178="igen",Beosztás!AL211,"")</f>
        <v/>
      </c>
      <c r="V178" s="41" t="str">
        <f>IF($B178="igen",Beosztás!AM211,"")</f>
        <v/>
      </c>
      <c r="W178" s="41" t="str">
        <f>IF($B178="igen",Beosztás!AN211,"")</f>
        <v/>
      </c>
      <c r="X178" s="41" t="str">
        <f>IF($B178="igen",Beosztás!AO211,"")</f>
        <v/>
      </c>
      <c r="Y178" s="41" t="str">
        <f>IF($B178="igen",Beosztás!AP211,"")</f>
        <v/>
      </c>
      <c r="Z178" s="41" t="str">
        <f>IF($B178="igen",Beosztás!AQ211,"")</f>
        <v/>
      </c>
      <c r="AA178" s="41" t="str">
        <f>IF($B178="igen",Beosztás!AR211,"")</f>
        <v/>
      </c>
      <c r="AB178" s="41" t="str">
        <f>IF($B178="igen",Beosztás!AS211,"")</f>
        <v/>
      </c>
      <c r="AC178" s="41" t="str">
        <f>IF($B178="igen",Beosztás!AT211,"")</f>
        <v/>
      </c>
      <c r="AD178" s="41" t="str">
        <f>IF($B178="igen",Beosztás!AU211,"")</f>
        <v/>
      </c>
      <c r="AE178" s="41" t="str">
        <f>IF($B178="igen",Beosztás!AV211,"")</f>
        <v/>
      </c>
      <c r="AF178" s="41" t="str">
        <f>IF($B178="igen",Beosztás!AW211,"")</f>
        <v/>
      </c>
      <c r="AG178" s="42" t="str">
        <f>IF($B178="igen",Beosztás!AX211,"")</f>
        <v/>
      </c>
    </row>
    <row r="179" spans="1:33" ht="15" hidden="1" thickBot="1" x14ac:dyDescent="0.35">
      <c r="A179" s="115">
        <f>Beosztás!A212</f>
        <v>0</v>
      </c>
      <c r="B179" s="82">
        <f>VLOOKUP(A179,Beosztás!A211:N517,13,)</f>
        <v>0</v>
      </c>
      <c r="C179" s="31" t="str">
        <f>IF($B179="igen",Beosztás!T212,"")</f>
        <v/>
      </c>
      <c r="D179" s="4" t="str">
        <f>IF($B179="igen",Beosztás!U212,"")</f>
        <v/>
      </c>
      <c r="E179" s="4" t="str">
        <f>IF($B179="igen",Beosztás!V212,"")</f>
        <v/>
      </c>
      <c r="F179" s="4" t="str">
        <f>IF($B179="igen",Beosztás!W212,"")</f>
        <v/>
      </c>
      <c r="G179" s="4" t="str">
        <f>IF($B179="igen",Beosztás!X212,"")</f>
        <v/>
      </c>
      <c r="H179" s="4" t="str">
        <f>IF($B179="igen",Beosztás!Y212,"")</f>
        <v/>
      </c>
      <c r="I179" s="4" t="str">
        <f>IF($B179="igen",Beosztás!Z212,"")</f>
        <v/>
      </c>
      <c r="J179" s="4" t="str">
        <f>IF($B179="igen",Beosztás!AA212,"")</f>
        <v/>
      </c>
      <c r="K179" s="4" t="str">
        <f>IF($B179="igen",Beosztás!AB212,"")</f>
        <v/>
      </c>
      <c r="L179" s="4" t="str">
        <f>IF($B179="igen",Beosztás!AC212,"")</f>
        <v/>
      </c>
      <c r="M179" s="4" t="str">
        <f>IF($B179="igen",Beosztás!AD212,"")</f>
        <v/>
      </c>
      <c r="N179" s="4" t="str">
        <f>IF($B179="igen",Beosztás!AE212,"")</f>
        <v/>
      </c>
      <c r="O179" s="4" t="str">
        <f>IF($B179="igen",Beosztás!AF212,"")</f>
        <v/>
      </c>
      <c r="P179" s="4" t="str">
        <f>IF($B179="igen",Beosztás!AG212,"")</f>
        <v/>
      </c>
      <c r="Q179" s="4" t="str">
        <f>IF($B179="igen",Beosztás!AH212,"")</f>
        <v/>
      </c>
      <c r="R179" s="4" t="str">
        <f>IF($B179="igen",Beosztás!AI212,"")</f>
        <v/>
      </c>
      <c r="S179" s="4" t="str">
        <f>IF($B179="igen",Beosztás!AJ212,"")</f>
        <v/>
      </c>
      <c r="T179" s="4" t="str">
        <f>IF($B179="igen",Beosztás!AK212,"")</f>
        <v/>
      </c>
      <c r="U179" s="4" t="str">
        <f>IF($B179="igen",Beosztás!AL212,"")</f>
        <v/>
      </c>
      <c r="V179" s="4" t="str">
        <f>IF($B179="igen",Beosztás!AM212,"")</f>
        <v/>
      </c>
      <c r="W179" s="4" t="str">
        <f>IF($B179="igen",Beosztás!AN212,"")</f>
        <v/>
      </c>
      <c r="X179" s="4" t="str">
        <f>IF($B179="igen",Beosztás!AO212,"")</f>
        <v/>
      </c>
      <c r="Y179" s="4" t="str">
        <f>IF($B179="igen",Beosztás!AP212,"")</f>
        <v/>
      </c>
      <c r="Z179" s="4" t="str">
        <f>IF($B179="igen",Beosztás!AQ212,"")</f>
        <v/>
      </c>
      <c r="AA179" s="4" t="str">
        <f>IF($B179="igen",Beosztás!AR212,"")</f>
        <v/>
      </c>
      <c r="AB179" s="4" t="str">
        <f>IF($B179="igen",Beosztás!AS212,"")</f>
        <v/>
      </c>
      <c r="AC179" s="4" t="str">
        <f>IF($B179="igen",Beosztás!AT212,"")</f>
        <v/>
      </c>
      <c r="AD179" s="4" t="str">
        <f>IF($B179="igen",Beosztás!AU212,"")</f>
        <v/>
      </c>
      <c r="AE179" s="4" t="str">
        <f>IF($B179="igen",Beosztás!AV212,"")</f>
        <v/>
      </c>
      <c r="AF179" s="4" t="str">
        <f>IF($B179="igen",Beosztás!AW212,"")</f>
        <v/>
      </c>
      <c r="AG179" s="32" t="str">
        <f>IF($B179="igen",Beosztás!AX212,"")</f>
        <v/>
      </c>
    </row>
    <row r="180" spans="1:33" ht="15" hidden="1" thickBot="1" x14ac:dyDescent="0.35">
      <c r="A180" s="115">
        <f>Beosztás!A213</f>
        <v>0</v>
      </c>
      <c r="B180" s="82">
        <f>VLOOKUP(A180,Beosztás!A212:N518,13,)</f>
        <v>0</v>
      </c>
      <c r="C180" s="31" t="str">
        <f>IF($B180="igen",Beosztás!T213,"")</f>
        <v/>
      </c>
      <c r="D180" s="4" t="str">
        <f>IF($B180="igen",Beosztás!U213,"")</f>
        <v/>
      </c>
      <c r="E180" s="4" t="str">
        <f>IF($B180="igen",Beosztás!V213,"")</f>
        <v/>
      </c>
      <c r="F180" s="4" t="str">
        <f>IF($B180="igen",Beosztás!W213,"")</f>
        <v/>
      </c>
      <c r="G180" s="4" t="str">
        <f>IF($B180="igen",Beosztás!X213,"")</f>
        <v/>
      </c>
      <c r="H180" s="4" t="str">
        <f>IF($B180="igen",Beosztás!Y213,"")</f>
        <v/>
      </c>
      <c r="I180" s="4" t="str">
        <f>IF($B180="igen",Beosztás!Z213,"")</f>
        <v/>
      </c>
      <c r="J180" s="4" t="str">
        <f>IF($B180="igen",Beosztás!AA213,"")</f>
        <v/>
      </c>
      <c r="K180" s="4" t="str">
        <f>IF($B180="igen",Beosztás!AB213,"")</f>
        <v/>
      </c>
      <c r="L180" s="4" t="str">
        <f>IF($B180="igen",Beosztás!AC213,"")</f>
        <v/>
      </c>
      <c r="M180" s="4" t="str">
        <f>IF($B180="igen",Beosztás!AD213,"")</f>
        <v/>
      </c>
      <c r="N180" s="4" t="str">
        <f>IF($B180="igen",Beosztás!AE213,"")</f>
        <v/>
      </c>
      <c r="O180" s="4" t="str">
        <f>IF($B180="igen",Beosztás!AF213,"")</f>
        <v/>
      </c>
      <c r="P180" s="4" t="str">
        <f>IF($B180="igen",Beosztás!AG213,"")</f>
        <v/>
      </c>
      <c r="Q180" s="4" t="str">
        <f>IF($B180="igen",Beosztás!AH213,"")</f>
        <v/>
      </c>
      <c r="R180" s="4" t="str">
        <f>IF($B180="igen",Beosztás!AI213,"")</f>
        <v/>
      </c>
      <c r="S180" s="4" t="str">
        <f>IF($B180="igen",Beosztás!AJ213,"")</f>
        <v/>
      </c>
      <c r="T180" s="4" t="str">
        <f>IF($B180="igen",Beosztás!AK213,"")</f>
        <v/>
      </c>
      <c r="U180" s="4" t="str">
        <f>IF($B180="igen",Beosztás!AL213,"")</f>
        <v/>
      </c>
      <c r="V180" s="4" t="str">
        <f>IF($B180="igen",Beosztás!AM213,"")</f>
        <v/>
      </c>
      <c r="W180" s="4" t="str">
        <f>IF($B180="igen",Beosztás!AN213,"")</f>
        <v/>
      </c>
      <c r="X180" s="4" t="str">
        <f>IF($B180="igen",Beosztás!AO213,"")</f>
        <v/>
      </c>
      <c r="Y180" s="4" t="str">
        <f>IF($B180="igen",Beosztás!AP213,"")</f>
        <v/>
      </c>
      <c r="Z180" s="4" t="str">
        <f>IF($B180="igen",Beosztás!AQ213,"")</f>
        <v/>
      </c>
      <c r="AA180" s="4" t="str">
        <f>IF($B180="igen",Beosztás!AR213,"")</f>
        <v/>
      </c>
      <c r="AB180" s="4" t="str">
        <f>IF($B180="igen",Beosztás!AS213,"")</f>
        <v/>
      </c>
      <c r="AC180" s="4" t="str">
        <f>IF($B180="igen",Beosztás!AT213,"")</f>
        <v/>
      </c>
      <c r="AD180" s="4" t="str">
        <f>IF($B180="igen",Beosztás!AU213,"")</f>
        <v/>
      </c>
      <c r="AE180" s="4" t="str">
        <f>IF($B180="igen",Beosztás!AV213,"")</f>
        <v/>
      </c>
      <c r="AF180" s="4" t="str">
        <f>IF($B180="igen",Beosztás!AW213,"")</f>
        <v/>
      </c>
      <c r="AG180" s="32" t="str">
        <f>IF($B180="igen",Beosztás!AX213,"")</f>
        <v/>
      </c>
    </row>
    <row r="181" spans="1:33" ht="15" hidden="1" thickBot="1" x14ac:dyDescent="0.35">
      <c r="A181" s="115">
        <f>Beosztás!A214</f>
        <v>0</v>
      </c>
      <c r="B181" s="82">
        <f>VLOOKUP(A181,Beosztás!A213:N519,13,)</f>
        <v>0</v>
      </c>
      <c r="C181" s="31" t="str">
        <f>IF($B181="igen",Beosztás!T214,"")</f>
        <v/>
      </c>
      <c r="D181" s="4" t="str">
        <f>IF($B181="igen",Beosztás!U214,"")</f>
        <v/>
      </c>
      <c r="E181" s="4" t="str">
        <f>IF($B181="igen",Beosztás!V214,"")</f>
        <v/>
      </c>
      <c r="F181" s="4" t="str">
        <f>IF($B181="igen",Beosztás!W214,"")</f>
        <v/>
      </c>
      <c r="G181" s="4" t="str">
        <f>IF($B181="igen",Beosztás!X214,"")</f>
        <v/>
      </c>
      <c r="H181" s="4" t="str">
        <f>IF($B181="igen",Beosztás!Y214,"")</f>
        <v/>
      </c>
      <c r="I181" s="4" t="str">
        <f>IF($B181="igen",Beosztás!Z214,"")</f>
        <v/>
      </c>
      <c r="J181" s="4" t="str">
        <f>IF($B181="igen",Beosztás!AA214,"")</f>
        <v/>
      </c>
      <c r="K181" s="4" t="str">
        <f>IF($B181="igen",Beosztás!AB214,"")</f>
        <v/>
      </c>
      <c r="L181" s="4" t="str">
        <f>IF($B181="igen",Beosztás!AC214,"")</f>
        <v/>
      </c>
      <c r="M181" s="4" t="str">
        <f>IF($B181="igen",Beosztás!AD214,"")</f>
        <v/>
      </c>
      <c r="N181" s="4" t="str">
        <f>IF($B181="igen",Beosztás!AE214,"")</f>
        <v/>
      </c>
      <c r="O181" s="4" t="str">
        <f>IF($B181="igen",Beosztás!AF214,"")</f>
        <v/>
      </c>
      <c r="P181" s="4" t="str">
        <f>IF($B181="igen",Beosztás!AG214,"")</f>
        <v/>
      </c>
      <c r="Q181" s="4" t="str">
        <f>IF($B181="igen",Beosztás!AH214,"")</f>
        <v/>
      </c>
      <c r="R181" s="4" t="str">
        <f>IF($B181="igen",Beosztás!AI214,"")</f>
        <v/>
      </c>
      <c r="S181" s="4" t="str">
        <f>IF($B181="igen",Beosztás!AJ214,"")</f>
        <v/>
      </c>
      <c r="T181" s="4" t="str">
        <f>IF($B181="igen",Beosztás!AK214,"")</f>
        <v/>
      </c>
      <c r="U181" s="4" t="str">
        <f>IF($B181="igen",Beosztás!AL214,"")</f>
        <v/>
      </c>
      <c r="V181" s="4" t="str">
        <f>IF($B181="igen",Beosztás!AM214,"")</f>
        <v/>
      </c>
      <c r="W181" s="4" t="str">
        <f>IF($B181="igen",Beosztás!AN214,"")</f>
        <v/>
      </c>
      <c r="X181" s="4" t="str">
        <f>IF($B181="igen",Beosztás!AO214,"")</f>
        <v/>
      </c>
      <c r="Y181" s="4" t="str">
        <f>IF($B181="igen",Beosztás!AP214,"")</f>
        <v/>
      </c>
      <c r="Z181" s="4" t="str">
        <f>IF($B181="igen",Beosztás!AQ214,"")</f>
        <v/>
      </c>
      <c r="AA181" s="4" t="str">
        <f>IF($B181="igen",Beosztás!AR214,"")</f>
        <v/>
      </c>
      <c r="AB181" s="4" t="str">
        <f>IF($B181="igen",Beosztás!AS214,"")</f>
        <v/>
      </c>
      <c r="AC181" s="4" t="str">
        <f>IF($B181="igen",Beosztás!AT214,"")</f>
        <v/>
      </c>
      <c r="AD181" s="4" t="str">
        <f>IF($B181="igen",Beosztás!AU214,"")</f>
        <v/>
      </c>
      <c r="AE181" s="4" t="str">
        <f>IF($B181="igen",Beosztás!AV214,"")</f>
        <v/>
      </c>
      <c r="AF181" s="4" t="str">
        <f>IF($B181="igen",Beosztás!AW214,"")</f>
        <v/>
      </c>
      <c r="AG181" s="32" t="str">
        <f>IF($B181="igen",Beosztás!AX214,"")</f>
        <v/>
      </c>
    </row>
    <row r="182" spans="1:33" ht="15" hidden="1" thickBot="1" x14ac:dyDescent="0.35">
      <c r="A182" s="115" t="str">
        <f>Beosztás!A215</f>
        <v>Etelka</v>
      </c>
      <c r="B182" s="82">
        <f>VLOOKUP(A182,Beosztás!A214:N520,13,)</f>
        <v>0</v>
      </c>
      <c r="C182" s="37" t="str">
        <f>IF($B182="igen",Beosztás!T215,"")</f>
        <v/>
      </c>
      <c r="D182" s="38" t="str">
        <f>IF($B182="igen",Beosztás!U215,"")</f>
        <v/>
      </c>
      <c r="E182" s="38" t="str">
        <f>IF($B182="igen",Beosztás!V215,"")</f>
        <v/>
      </c>
      <c r="F182" s="38" t="str">
        <f>IF($B182="igen",Beosztás!W215,"")</f>
        <v/>
      </c>
      <c r="G182" s="38" t="str">
        <f>IF($B182="igen",Beosztás!X215,"")</f>
        <v/>
      </c>
      <c r="H182" s="38" t="str">
        <f>IF($B182="igen",Beosztás!Y215,"")</f>
        <v/>
      </c>
      <c r="I182" s="38" t="str">
        <f>IF($B182="igen",Beosztás!Z215,"")</f>
        <v/>
      </c>
      <c r="J182" s="38" t="str">
        <f>IF($B182="igen",Beosztás!AA215,"")</f>
        <v/>
      </c>
      <c r="K182" s="38" t="str">
        <f>IF($B182="igen",Beosztás!AB215,"")</f>
        <v/>
      </c>
      <c r="L182" s="38" t="str">
        <f>IF($B182="igen",Beosztás!AC215,"")</f>
        <v/>
      </c>
      <c r="M182" s="38" t="str">
        <f>IF($B182="igen",Beosztás!AD215,"")</f>
        <v/>
      </c>
      <c r="N182" s="38" t="str">
        <f>IF($B182="igen",Beosztás!AE215,"")</f>
        <v/>
      </c>
      <c r="O182" s="38" t="str">
        <f>IF($B182="igen",Beosztás!AF215,"")</f>
        <v/>
      </c>
      <c r="P182" s="38" t="str">
        <f>IF($B182="igen",Beosztás!AG215,"")</f>
        <v/>
      </c>
      <c r="Q182" s="38" t="str">
        <f>IF($B182="igen",Beosztás!AH215,"")</f>
        <v/>
      </c>
      <c r="R182" s="38" t="str">
        <f>IF($B182="igen",Beosztás!AI215,"")</f>
        <v/>
      </c>
      <c r="S182" s="38" t="str">
        <f>IF($B182="igen",Beosztás!AJ215,"")</f>
        <v/>
      </c>
      <c r="T182" s="38" t="str">
        <f>IF($B182="igen",Beosztás!AK215,"")</f>
        <v/>
      </c>
      <c r="U182" s="38" t="str">
        <f>IF($B182="igen",Beosztás!AL215,"")</f>
        <v/>
      </c>
      <c r="V182" s="38" t="str">
        <f>IF($B182="igen",Beosztás!AM215,"")</f>
        <v/>
      </c>
      <c r="W182" s="38" t="str">
        <f>IF($B182="igen",Beosztás!AN215,"")</f>
        <v/>
      </c>
      <c r="X182" s="38" t="str">
        <f>IF($B182="igen",Beosztás!AO215,"")</f>
        <v/>
      </c>
      <c r="Y182" s="38" t="str">
        <f>IF($B182="igen",Beosztás!AP215,"")</f>
        <v/>
      </c>
      <c r="Z182" s="38" t="str">
        <f>IF($B182="igen",Beosztás!AQ215,"")</f>
        <v/>
      </c>
      <c r="AA182" s="38" t="str">
        <f>IF($B182="igen",Beosztás!AR215,"")</f>
        <v/>
      </c>
      <c r="AB182" s="38" t="str">
        <f>IF($B182="igen",Beosztás!AS215,"")</f>
        <v/>
      </c>
      <c r="AC182" s="38" t="str">
        <f>IF($B182="igen",Beosztás!AT215,"")</f>
        <v/>
      </c>
      <c r="AD182" s="38" t="str">
        <f>IF($B182="igen",Beosztás!AU215,"")</f>
        <v/>
      </c>
      <c r="AE182" s="38" t="str">
        <f>IF($B182="igen",Beosztás!AV215,"")</f>
        <v/>
      </c>
      <c r="AF182" s="38" t="str">
        <f>IF($B182="igen",Beosztás!AW215,"")</f>
        <v/>
      </c>
      <c r="AG182" s="39" t="str">
        <f>IF($B182="igen",Beosztás!AX215,"")</f>
        <v/>
      </c>
    </row>
    <row r="183" spans="1:33" ht="15" thickBot="1" x14ac:dyDescent="0.35">
      <c r="A183" s="115" t="str">
        <f>Beosztás!A216</f>
        <v>Balázs Andrea</v>
      </c>
      <c r="B183" s="82" t="str">
        <f>VLOOKUP(A183,Beosztás!A215:N521,13,)</f>
        <v>igen</v>
      </c>
      <c r="C183" s="466">
        <f>IF($B183="igen",Beosztás!T216,"")</f>
        <v>0</v>
      </c>
      <c r="D183" s="387">
        <f>IF($B183="igen",Beosztás!U216,"")</f>
        <v>0</v>
      </c>
      <c r="E183" s="4">
        <f>IF($B183="igen",Beosztás!V216,"")</f>
        <v>0</v>
      </c>
      <c r="F183" s="4">
        <f>IF($B183="igen",Beosztás!W216,"")</f>
        <v>0</v>
      </c>
      <c r="G183" s="4">
        <f>IF($B183="igen",Beosztás!X216,"")</f>
        <v>0</v>
      </c>
      <c r="H183" s="4">
        <f>IF($B183="igen",Beosztás!Y216,"")</f>
        <v>0</v>
      </c>
      <c r="I183" s="4">
        <f>IF($B183="igen",Beosztás!Z216,"")</f>
        <v>0</v>
      </c>
      <c r="J183" s="4">
        <f>IF($B183="igen",Beosztás!AA216,"")</f>
        <v>0</v>
      </c>
      <c r="K183" s="4">
        <f>IF($B183="igen",Beosztás!AB216,"")</f>
        <v>0</v>
      </c>
      <c r="L183" s="387">
        <f>IF($B183="igen",Beosztás!AC216,"")</f>
        <v>0</v>
      </c>
      <c r="M183" s="4">
        <f>IF($B183="igen",Beosztás!AD216,"")</f>
        <v>0</v>
      </c>
      <c r="N183" s="4">
        <f>IF($B183="igen",Beosztás!AE216,"")</f>
        <v>0</v>
      </c>
      <c r="O183" s="4">
        <f>IF($B183="igen",Beosztás!AF216,"")</f>
        <v>0</v>
      </c>
      <c r="P183" s="4">
        <f>IF($B183="igen",Beosztás!AG216,"")</f>
        <v>0</v>
      </c>
      <c r="Q183" s="4">
        <f>IF($B183="igen",Beosztás!AH216,"")</f>
        <v>0</v>
      </c>
      <c r="R183" s="4">
        <f>IF($B183="igen",Beosztás!AI216,"")</f>
        <v>0</v>
      </c>
      <c r="S183" s="4">
        <f>IF($B183="igen",Beosztás!AJ216,"")</f>
        <v>0</v>
      </c>
      <c r="T183" s="387">
        <f>IF($B183="igen",Beosztás!AK216,"")</f>
        <v>0</v>
      </c>
      <c r="U183" s="4">
        <f>IF($B183="igen",Beosztás!AL216,"")</f>
        <v>0</v>
      </c>
      <c r="V183" s="4">
        <f>IF($B183="igen",Beosztás!AM216,"")</f>
        <v>0</v>
      </c>
      <c r="W183" s="4">
        <f>IF($B183="igen",Beosztás!AN216,"")</f>
        <v>0</v>
      </c>
      <c r="X183" s="4">
        <f>IF($B183="igen",Beosztás!AO216,"")</f>
        <v>0</v>
      </c>
      <c r="Y183" s="4">
        <f>IF($B183="igen",Beosztás!AP216,"")</f>
        <v>0</v>
      </c>
      <c r="Z183" s="387">
        <f>IF($B183="igen",Beosztás!AQ216,"")</f>
        <v>0</v>
      </c>
      <c r="AA183" s="4">
        <f>IF($B183="igen",Beosztás!AR216,"")</f>
        <v>0</v>
      </c>
      <c r="AB183" s="4">
        <f>IF($B183="igen",Beosztás!AS216,"")</f>
        <v>0</v>
      </c>
      <c r="AC183" s="4">
        <f>IF($B183="igen",Beosztás!AT216,"")</f>
        <v>0</v>
      </c>
      <c r="AD183" s="4">
        <f>IF($B183="igen",Beosztás!AU216,"")</f>
        <v>0</v>
      </c>
      <c r="AE183" s="4">
        <f>IF($B183="igen",Beosztás!AV216,"")</f>
        <v>0</v>
      </c>
      <c r="AF183" s="4">
        <f>IF($B183="igen",Beosztás!AW216,"")</f>
        <v>0</v>
      </c>
      <c r="AG183" s="4">
        <f>IF($B183="igen",Beosztás!AX216,"")</f>
        <v>0</v>
      </c>
    </row>
    <row r="184" spans="1:33" ht="15" thickBot="1" x14ac:dyDescent="0.35">
      <c r="A184" s="115" t="str">
        <f>Beosztás!A217</f>
        <v>Bolye-Gyenge Viktória</v>
      </c>
      <c r="B184" s="82" t="str">
        <f>VLOOKUP(A184,Beosztás!A216:N522,13,)</f>
        <v>igen</v>
      </c>
      <c r="C184" s="466">
        <f>IF($B184="igen",Beosztás!T217,"")</f>
        <v>0</v>
      </c>
      <c r="D184" s="387">
        <f>IF($B184="igen",Beosztás!U217,"")</f>
        <v>0</v>
      </c>
      <c r="E184" s="4">
        <f>IF($B184="igen",Beosztás!V217,"")</f>
        <v>0</v>
      </c>
      <c r="F184" s="4">
        <f>IF($B184="igen",Beosztás!W217,"")</f>
        <v>0</v>
      </c>
      <c r="G184" s="4">
        <f>IF($B184="igen",Beosztás!X217,"")</f>
        <v>0</v>
      </c>
      <c r="H184" s="4">
        <f>IF($B184="igen",Beosztás!Y217,"")</f>
        <v>0</v>
      </c>
      <c r="I184" s="4">
        <f>IF($B184="igen",Beosztás!Z217,"")</f>
        <v>0</v>
      </c>
      <c r="J184" s="4">
        <f>IF($B184="igen",Beosztás!AA217,"")</f>
        <v>0</v>
      </c>
      <c r="K184" s="4">
        <f>IF($B184="igen",Beosztás!AB217,"")</f>
        <v>0</v>
      </c>
      <c r="L184" s="387">
        <f>IF($B184="igen",Beosztás!AC217,"")</f>
        <v>0</v>
      </c>
      <c r="M184" s="4">
        <f>IF($B184="igen",Beosztás!AD217,"")</f>
        <v>0</v>
      </c>
      <c r="N184" s="4">
        <f>IF($B184="igen",Beosztás!AE217,"")</f>
        <v>0</v>
      </c>
      <c r="O184" s="4">
        <f>IF($B184="igen",Beosztás!AF217,"")</f>
        <v>0</v>
      </c>
      <c r="P184" s="4">
        <f>IF($B184="igen",Beosztás!AG217,"")</f>
        <v>0</v>
      </c>
      <c r="Q184" s="4">
        <f>IF($B184="igen",Beosztás!AH217,"")</f>
        <v>0</v>
      </c>
      <c r="R184" s="4">
        <f>IF($B184="igen",Beosztás!AI217,"")</f>
        <v>0</v>
      </c>
      <c r="S184" s="4">
        <f>IF($B184="igen",Beosztás!AJ217,"")</f>
        <v>0</v>
      </c>
      <c r="T184" s="387">
        <f>IF($B184="igen",Beosztás!AK217,"")</f>
        <v>0</v>
      </c>
      <c r="U184" s="4">
        <f>IF($B184="igen",Beosztás!AL217,"")</f>
        <v>0</v>
      </c>
      <c r="V184" s="4">
        <f>IF($B184="igen",Beosztás!AM217,"")</f>
        <v>0</v>
      </c>
      <c r="W184" s="4">
        <f>IF($B184="igen",Beosztás!AN217,"")</f>
        <v>0</v>
      </c>
      <c r="X184" s="4">
        <f>IF($B184="igen",Beosztás!AO217,"")</f>
        <v>0</v>
      </c>
      <c r="Y184" s="4">
        <f>IF($B184="igen",Beosztás!AP217,"")</f>
        <v>0</v>
      </c>
      <c r="Z184" s="387">
        <f>IF($B184="igen",Beosztás!AQ217,"")</f>
        <v>0</v>
      </c>
      <c r="AA184" s="4">
        <f>IF($B184="igen",Beosztás!AR217,"")</f>
        <v>0</v>
      </c>
      <c r="AB184" s="4">
        <f>IF($B184="igen",Beosztás!AS217,"")</f>
        <v>0</v>
      </c>
      <c r="AC184" s="4">
        <f>IF($B184="igen",Beosztás!AT217,"")</f>
        <v>0</v>
      </c>
      <c r="AD184" s="4">
        <f>IF($B184="igen",Beosztás!AU217,"")</f>
        <v>0</v>
      </c>
      <c r="AE184" s="4">
        <f>IF($B184="igen",Beosztás!AV217,"")</f>
        <v>0</v>
      </c>
      <c r="AF184" s="4">
        <f>IF($B184="igen",Beosztás!AW217,"")</f>
        <v>0</v>
      </c>
      <c r="AG184" s="4">
        <f>IF($B184="igen",Beosztás!AX217,"")</f>
        <v>0</v>
      </c>
    </row>
    <row r="185" spans="1:33" ht="15" thickBot="1" x14ac:dyDescent="0.35">
      <c r="A185" s="115" t="str">
        <f>Beosztás!A218</f>
        <v>Csákvári Georgina</v>
      </c>
      <c r="B185" s="82" t="str">
        <f>VLOOKUP(A185,Beosztás!A217:N523,13,)</f>
        <v>igen</v>
      </c>
      <c r="C185" s="466">
        <f>IF($B185="igen",Beosztás!T218,"")</f>
        <v>0</v>
      </c>
      <c r="D185" s="387">
        <f>IF($B185="igen",Beosztás!U218,"")</f>
        <v>0</v>
      </c>
      <c r="E185" s="4">
        <f>IF($B185="igen",Beosztás!V218,"")</f>
        <v>0</v>
      </c>
      <c r="F185" s="4">
        <f>IF($B185="igen",Beosztás!W218,"")</f>
        <v>0</v>
      </c>
      <c r="G185" s="4">
        <f>IF($B185="igen",Beosztás!X218,"")</f>
        <v>0</v>
      </c>
      <c r="H185" s="4">
        <f>IF($B185="igen",Beosztás!Y218,"")</f>
        <v>0</v>
      </c>
      <c r="I185" s="4">
        <f>IF($B185="igen",Beosztás!Z218,"")</f>
        <v>0</v>
      </c>
      <c r="J185" s="4">
        <f>IF($B185="igen",Beosztás!AA218,"")</f>
        <v>0</v>
      </c>
      <c r="K185" s="4">
        <f>IF($B185="igen",Beosztás!AB218,"")</f>
        <v>0</v>
      </c>
      <c r="L185" s="387">
        <f>IF($B185="igen",Beosztás!AC218,"")</f>
        <v>0</v>
      </c>
      <c r="M185" s="4">
        <f>IF($B185="igen",Beosztás!AD218,"")</f>
        <v>0</v>
      </c>
      <c r="N185" s="4">
        <f>IF($B185="igen",Beosztás!AE218,"")</f>
        <v>0</v>
      </c>
      <c r="O185" s="4">
        <f>IF($B185="igen",Beosztás!AF218,"")</f>
        <v>0</v>
      </c>
      <c r="P185" s="4">
        <f>IF($B185="igen",Beosztás!AG218,"")</f>
        <v>0</v>
      </c>
      <c r="Q185" s="4">
        <f>IF($B185="igen",Beosztás!AH218,"")</f>
        <v>0</v>
      </c>
      <c r="R185" s="4">
        <f>IF($B185="igen",Beosztás!AI218,"")</f>
        <v>0</v>
      </c>
      <c r="S185" s="4">
        <f>IF($B185="igen",Beosztás!AJ218,"")</f>
        <v>0</v>
      </c>
      <c r="T185" s="387">
        <f>IF($B185="igen",Beosztás!AK218,"")</f>
        <v>0</v>
      </c>
      <c r="U185" s="4">
        <f>IF($B185="igen",Beosztás!AL218,"")</f>
        <v>0</v>
      </c>
      <c r="V185" s="4">
        <f>IF($B185="igen",Beosztás!AM218,"")</f>
        <v>0</v>
      </c>
      <c r="W185" s="4">
        <f>IF($B185="igen",Beosztás!AN218,"")</f>
        <v>0</v>
      </c>
      <c r="X185" s="4">
        <f>IF($B185="igen",Beosztás!AO218,"")</f>
        <v>0</v>
      </c>
      <c r="Y185" s="4">
        <f>IF($B185="igen",Beosztás!AP218,"")</f>
        <v>0</v>
      </c>
      <c r="Z185" s="387">
        <f>IF($B185="igen",Beosztás!AQ218,"")</f>
        <v>0</v>
      </c>
      <c r="AA185" s="4">
        <f>IF($B185="igen",Beosztás!AR218,"")</f>
        <v>0</v>
      </c>
      <c r="AB185" s="4">
        <f>IF($B185="igen",Beosztás!AS218,"")</f>
        <v>0</v>
      </c>
      <c r="AC185" s="4">
        <f>IF($B185="igen",Beosztás!AT218,"")</f>
        <v>0</v>
      </c>
      <c r="AD185" s="4">
        <f>IF($B185="igen",Beosztás!AU218,"")</f>
        <v>0</v>
      </c>
      <c r="AE185" s="4">
        <f>IF($B185="igen",Beosztás!AV218,"")</f>
        <v>0</v>
      </c>
      <c r="AF185" s="4">
        <f>IF($B185="igen",Beosztás!AW218,"")</f>
        <v>0</v>
      </c>
      <c r="AG185" s="4">
        <f>IF($B185="igen",Beosztás!AX218,"")</f>
        <v>0</v>
      </c>
    </row>
    <row r="186" spans="1:33" ht="15" thickBot="1" x14ac:dyDescent="0.35">
      <c r="A186" s="115" t="str">
        <f>Beosztás!A219</f>
        <v>Háger Nikolett</v>
      </c>
      <c r="B186" s="82" t="str">
        <f>VLOOKUP(A186,Beosztás!A218:N524,13,)</f>
        <v>igen</v>
      </c>
      <c r="C186" s="466">
        <f>IF($B186="igen",Beosztás!T219,"")</f>
        <v>0</v>
      </c>
      <c r="D186" s="387">
        <f>IF($B186="igen",Beosztás!U219,"")</f>
        <v>0</v>
      </c>
      <c r="E186" s="4">
        <f>IF($B186="igen",Beosztás!V219,"")</f>
        <v>0</v>
      </c>
      <c r="F186" s="4">
        <f>IF($B186="igen",Beosztás!W219,"")</f>
        <v>0</v>
      </c>
      <c r="G186" s="4">
        <f>IF($B186="igen",Beosztás!X219,"")</f>
        <v>0</v>
      </c>
      <c r="H186" s="4">
        <f>IF($B186="igen",Beosztás!Y219,"")</f>
        <v>0</v>
      </c>
      <c r="I186" s="4">
        <f>IF($B186="igen",Beosztás!Z219,"")</f>
        <v>0</v>
      </c>
      <c r="J186" s="4">
        <f>IF($B186="igen",Beosztás!AA219,"")</f>
        <v>0</v>
      </c>
      <c r="K186" s="4">
        <f>IF($B186="igen",Beosztás!AB219,"")</f>
        <v>0</v>
      </c>
      <c r="L186" s="387">
        <f>IF($B186="igen",Beosztás!AC219,"")</f>
        <v>0</v>
      </c>
      <c r="M186" s="4">
        <f>IF($B186="igen",Beosztás!AD219,"")</f>
        <v>0</v>
      </c>
      <c r="N186" s="4">
        <f>IF($B186="igen",Beosztás!AE219,"")</f>
        <v>0</v>
      </c>
      <c r="O186" s="4">
        <f>IF($B186="igen",Beosztás!AF219,"")</f>
        <v>0</v>
      </c>
      <c r="P186" s="4">
        <f>IF($B186="igen",Beosztás!AG219,"")</f>
        <v>0</v>
      </c>
      <c r="Q186" s="4">
        <f>IF($B186="igen",Beosztás!AH219,"")</f>
        <v>0</v>
      </c>
      <c r="R186" s="4">
        <f>IF($B186="igen",Beosztás!AI219,"")</f>
        <v>0</v>
      </c>
      <c r="S186" s="4">
        <f>IF($B186="igen",Beosztás!AJ219,"")</f>
        <v>0</v>
      </c>
      <c r="T186" s="387">
        <f>IF($B186="igen",Beosztás!AK219,"")</f>
        <v>0</v>
      </c>
      <c r="U186" s="4">
        <f>IF($B186="igen",Beosztás!AL219,"")</f>
        <v>0</v>
      </c>
      <c r="V186" s="4">
        <f>IF($B186="igen",Beosztás!AM219,"")</f>
        <v>0</v>
      </c>
      <c r="W186" s="4">
        <f>IF($B186="igen",Beosztás!AN219,"")</f>
        <v>0</v>
      </c>
      <c r="X186" s="4">
        <f>IF($B186="igen",Beosztás!AO219,"")</f>
        <v>0</v>
      </c>
      <c r="Y186" s="4">
        <f>IF($B186="igen",Beosztás!AP219,"")</f>
        <v>0</v>
      </c>
      <c r="Z186" s="387">
        <f>IF($B186="igen",Beosztás!AQ219,"")</f>
        <v>0</v>
      </c>
      <c r="AA186" s="4">
        <f>IF($B186="igen",Beosztás!AR219,"")</f>
        <v>0</v>
      </c>
      <c r="AB186" s="4">
        <f>IF($B186="igen",Beosztás!AS219,"")</f>
        <v>0</v>
      </c>
      <c r="AC186" s="4">
        <f>IF($B186="igen",Beosztás!AT219,"")</f>
        <v>0</v>
      </c>
      <c r="AD186" s="4">
        <f>IF($B186="igen",Beosztás!AU219,"")</f>
        <v>0</v>
      </c>
      <c r="AE186" s="4">
        <f>IF($B186="igen",Beosztás!AV219,"")</f>
        <v>0</v>
      </c>
      <c r="AF186" s="4">
        <f>IF($B186="igen",Beosztás!AW219,"")</f>
        <v>0</v>
      </c>
      <c r="AG186" s="4">
        <f>IF($B186="igen",Beosztás!AX219,"")</f>
        <v>0</v>
      </c>
    </row>
    <row r="187" spans="1:33" ht="15" thickBot="1" x14ac:dyDescent="0.35">
      <c r="A187" s="115" t="str">
        <f>Beosztás!A220</f>
        <v>Hajdú Viktória</v>
      </c>
      <c r="B187" s="82" t="str">
        <f>VLOOKUP(A187,Beosztás!A219:N525,13,)</f>
        <v>igen</v>
      </c>
      <c r="C187" s="466">
        <f>IF($B187="igen",Beosztás!T220,"")</f>
        <v>0</v>
      </c>
      <c r="D187" s="387">
        <f>IF($B187="igen",Beosztás!U220,"")</f>
        <v>0</v>
      </c>
      <c r="E187" s="4">
        <f>IF($B187="igen",Beosztás!V220,"")</f>
        <v>0</v>
      </c>
      <c r="F187" s="4">
        <f>IF($B187="igen",Beosztás!W220,"")</f>
        <v>0</v>
      </c>
      <c r="G187" s="4">
        <f>IF($B187="igen",Beosztás!X220,"")</f>
        <v>0</v>
      </c>
      <c r="H187" s="4">
        <f>IF($B187="igen",Beosztás!Y220,"")</f>
        <v>0</v>
      </c>
      <c r="I187" s="4">
        <f>IF($B187="igen",Beosztás!Z220,"")</f>
        <v>0</v>
      </c>
      <c r="J187" s="4">
        <f>IF($B187="igen",Beosztás!AA220,"")</f>
        <v>0</v>
      </c>
      <c r="K187" s="4">
        <f>IF($B187="igen",Beosztás!AB220,"")</f>
        <v>0</v>
      </c>
      <c r="L187" s="387">
        <f>IF($B187="igen",Beosztás!AC220,"")</f>
        <v>0</v>
      </c>
      <c r="M187" s="4">
        <f>IF($B187="igen",Beosztás!AD220,"")</f>
        <v>0</v>
      </c>
      <c r="N187" s="4">
        <f>IF($B187="igen",Beosztás!AE220,"")</f>
        <v>0</v>
      </c>
      <c r="O187" s="4">
        <f>IF($B187="igen",Beosztás!AF220,"")</f>
        <v>0</v>
      </c>
      <c r="P187" s="4">
        <f>IF($B187="igen",Beosztás!AG220,"")</f>
        <v>0</v>
      </c>
      <c r="Q187" s="4">
        <f>IF($B187="igen",Beosztás!AH220,"")</f>
        <v>0</v>
      </c>
      <c r="R187" s="4">
        <f>IF($B187="igen",Beosztás!AI220,"")</f>
        <v>0</v>
      </c>
      <c r="S187" s="4">
        <f>IF($B187="igen",Beosztás!AJ220,"")</f>
        <v>0</v>
      </c>
      <c r="T187" s="387">
        <f>IF($B187="igen",Beosztás!AK220,"")</f>
        <v>0</v>
      </c>
      <c r="U187" s="4">
        <f>IF($B187="igen",Beosztás!AL220,"")</f>
        <v>0</v>
      </c>
      <c r="V187" s="4">
        <f>IF($B187="igen",Beosztás!AM220,"")</f>
        <v>0</v>
      </c>
      <c r="W187" s="4">
        <f>IF($B187="igen",Beosztás!AN220,"")</f>
        <v>0</v>
      </c>
      <c r="X187" s="4">
        <f>IF($B187="igen",Beosztás!AO220,"")</f>
        <v>0</v>
      </c>
      <c r="Y187" s="4">
        <f>IF($B187="igen",Beosztás!AP220,"")</f>
        <v>0</v>
      </c>
      <c r="Z187" s="387">
        <f>IF($B187="igen",Beosztás!AQ220,"")</f>
        <v>0</v>
      </c>
      <c r="AA187" s="4">
        <f>IF($B187="igen",Beosztás!AR220,"")</f>
        <v>0</v>
      </c>
      <c r="AB187" s="4">
        <f>IF($B187="igen",Beosztás!AS220,"")</f>
        <v>0</v>
      </c>
      <c r="AC187" s="4">
        <f>IF($B187="igen",Beosztás!AT220,"")</f>
        <v>0</v>
      </c>
      <c r="AD187" s="4">
        <f>IF($B187="igen",Beosztás!AU220,"")</f>
        <v>0</v>
      </c>
      <c r="AE187" s="4">
        <f>IF($B187="igen",Beosztás!AV220,"")</f>
        <v>0</v>
      </c>
      <c r="AF187" s="4">
        <f>IF($B187="igen",Beosztás!AW220,"")</f>
        <v>0</v>
      </c>
      <c r="AG187" s="4">
        <f>IF($B187="igen",Beosztás!AX220,"")</f>
        <v>0</v>
      </c>
    </row>
    <row r="188" spans="1:33" ht="15" thickBot="1" x14ac:dyDescent="0.35">
      <c r="A188" s="115" t="str">
        <f>Beosztás!A221</f>
        <v>Kobolák Erika</v>
      </c>
      <c r="B188" s="82" t="str">
        <f>VLOOKUP(A188,Beosztás!A220:N526,13,)</f>
        <v>igen</v>
      </c>
      <c r="C188" s="466">
        <f>IF($B188="igen",Beosztás!T221,"")</f>
        <v>0</v>
      </c>
      <c r="D188" s="387">
        <f>IF($B188="igen",Beosztás!U221,"")</f>
        <v>0</v>
      </c>
      <c r="E188" s="4">
        <f>IF($B188="igen",Beosztás!V221,"")</f>
        <v>0</v>
      </c>
      <c r="F188" s="4">
        <f>IF($B188="igen",Beosztás!W221,"")</f>
        <v>0</v>
      </c>
      <c r="G188" s="4">
        <f>IF($B188="igen",Beosztás!X221,"")</f>
        <v>0</v>
      </c>
      <c r="H188" s="4">
        <f>IF($B188="igen",Beosztás!Y221,"")</f>
        <v>0</v>
      </c>
      <c r="I188" s="4">
        <f>IF($B188="igen",Beosztás!Z221,"")</f>
        <v>0</v>
      </c>
      <c r="J188" s="4">
        <f>IF($B188="igen",Beosztás!AA221,"")</f>
        <v>0</v>
      </c>
      <c r="K188" s="4">
        <f>IF($B188="igen",Beosztás!AB221,"")</f>
        <v>0</v>
      </c>
      <c r="L188" s="387">
        <f>IF($B188="igen",Beosztás!AC221,"")</f>
        <v>0</v>
      </c>
      <c r="M188" s="4">
        <f>IF($B188="igen",Beosztás!AD221,"")</f>
        <v>0</v>
      </c>
      <c r="N188" s="4">
        <f>IF($B188="igen",Beosztás!AE221,"")</f>
        <v>0</v>
      </c>
      <c r="O188" s="4">
        <f>IF($B188="igen",Beosztás!AF221,"")</f>
        <v>0</v>
      </c>
      <c r="P188" s="4">
        <f>IF($B188="igen",Beosztás!AG221,"")</f>
        <v>0</v>
      </c>
      <c r="Q188" s="4">
        <f>IF($B188="igen",Beosztás!AH221,"")</f>
        <v>0</v>
      </c>
      <c r="R188" s="4">
        <f>IF($B188="igen",Beosztás!AI221,"")</f>
        <v>0</v>
      </c>
      <c r="S188" s="4">
        <f>IF($B188="igen",Beosztás!AJ221,"")</f>
        <v>0</v>
      </c>
      <c r="T188" s="387">
        <f>IF($B188="igen",Beosztás!AK221,"")</f>
        <v>0</v>
      </c>
      <c r="U188" s="4">
        <f>IF($B188="igen",Beosztás!AL221,"")</f>
        <v>0</v>
      </c>
      <c r="V188" s="4">
        <f>IF($B188="igen",Beosztás!AM221,"")</f>
        <v>0</v>
      </c>
      <c r="W188" s="4">
        <f>IF($B188="igen",Beosztás!AN221,"")</f>
        <v>0</v>
      </c>
      <c r="X188" s="4">
        <f>IF($B188="igen",Beosztás!AO221,"")</f>
        <v>0</v>
      </c>
      <c r="Y188" s="4">
        <f>IF($B188="igen",Beosztás!AP221,"")</f>
        <v>0</v>
      </c>
      <c r="Z188" s="387">
        <f>IF($B188="igen",Beosztás!AQ221,"")</f>
        <v>0</v>
      </c>
      <c r="AA188" s="4">
        <f>IF($B188="igen",Beosztás!AR221,"")</f>
        <v>0</v>
      </c>
      <c r="AB188" s="4">
        <f>IF($B188="igen",Beosztás!AS221,"")</f>
        <v>0</v>
      </c>
      <c r="AC188" s="4">
        <f>IF($B188="igen",Beosztás!AT221,"")</f>
        <v>0</v>
      </c>
      <c r="AD188" s="4">
        <f>IF($B188="igen",Beosztás!AU221,"")</f>
        <v>0</v>
      </c>
      <c r="AE188" s="4">
        <f>IF($B188="igen",Beosztás!AV221,"")</f>
        <v>0</v>
      </c>
      <c r="AF188" s="4">
        <f>IF($B188="igen",Beosztás!AW221,"")</f>
        <v>0</v>
      </c>
      <c r="AG188" s="4">
        <f>IF($B188="igen",Beosztás!AX221,"")</f>
        <v>0</v>
      </c>
    </row>
    <row r="189" spans="1:33" ht="15" hidden="1" thickBot="1" x14ac:dyDescent="0.35">
      <c r="A189" s="115" t="e">
        <f>Beosztás!#REF!</f>
        <v>#REF!</v>
      </c>
      <c r="B189" s="82" t="e">
        <f>VLOOKUP(A189,Beosztás!A221:N527,13,)</f>
        <v>#REF!</v>
      </c>
      <c r="C189" s="4" t="e">
        <f>IF($B189="igen",Beosztás!#REF!,"")</f>
        <v>#REF!</v>
      </c>
      <c r="D189" s="4" t="e">
        <f>IF($B189="igen",Beosztás!#REF!,"")</f>
        <v>#REF!</v>
      </c>
      <c r="E189" s="4" t="e">
        <f>IF($B189="igen",Beosztás!#REF!,"")</f>
        <v>#REF!</v>
      </c>
      <c r="F189" s="4" t="e">
        <f>IF($B189="igen",Beosztás!#REF!,"")</f>
        <v>#REF!</v>
      </c>
      <c r="G189" s="4" t="e">
        <f>IF($B189="igen",Beosztás!#REF!,"")</f>
        <v>#REF!</v>
      </c>
      <c r="H189" s="4" t="e">
        <f>IF($B189="igen",Beosztás!#REF!,"")</f>
        <v>#REF!</v>
      </c>
      <c r="I189" s="4" t="e">
        <f>IF($B189="igen",Beosztás!#REF!,"")</f>
        <v>#REF!</v>
      </c>
      <c r="J189" s="4" t="e">
        <f>IF($B189="igen",Beosztás!#REF!,"")</f>
        <v>#REF!</v>
      </c>
      <c r="K189" s="4" t="e">
        <f>IF($B189="igen",Beosztás!#REF!,"")</f>
        <v>#REF!</v>
      </c>
      <c r="L189" s="4" t="e">
        <f>IF($B189="igen",Beosztás!#REF!,"")</f>
        <v>#REF!</v>
      </c>
      <c r="M189" s="4" t="e">
        <f>IF($B189="igen",Beosztás!#REF!,"")</f>
        <v>#REF!</v>
      </c>
      <c r="N189" s="4" t="e">
        <f>IF($B189="igen",Beosztás!#REF!,"")</f>
        <v>#REF!</v>
      </c>
      <c r="O189" s="4" t="e">
        <f>IF($B189="igen",Beosztás!#REF!,"")</f>
        <v>#REF!</v>
      </c>
      <c r="P189" s="4" t="e">
        <f>IF($B189="igen",Beosztás!#REF!,"")</f>
        <v>#REF!</v>
      </c>
      <c r="Q189" s="4" t="e">
        <f>IF($B189="igen",Beosztás!#REF!,"")</f>
        <v>#REF!</v>
      </c>
      <c r="R189" s="4" t="e">
        <f>IF($B189="igen",Beosztás!#REF!,"")</f>
        <v>#REF!</v>
      </c>
      <c r="S189" s="4" t="e">
        <f>IF($B189="igen",Beosztás!#REF!,"")</f>
        <v>#REF!</v>
      </c>
      <c r="T189" s="4" t="e">
        <f>IF($B189="igen",Beosztás!#REF!,"")</f>
        <v>#REF!</v>
      </c>
      <c r="U189" s="4" t="e">
        <f>IF($B189="igen",Beosztás!#REF!,"")</f>
        <v>#REF!</v>
      </c>
      <c r="V189" s="4" t="e">
        <f>IF($B189="igen",Beosztás!#REF!,"")</f>
        <v>#REF!</v>
      </c>
      <c r="W189" s="4" t="e">
        <f>IF($B189="igen",Beosztás!#REF!,"")</f>
        <v>#REF!</v>
      </c>
      <c r="X189" s="4" t="e">
        <f>IF($B189="igen",Beosztás!#REF!,"")</f>
        <v>#REF!</v>
      </c>
      <c r="Y189" s="4" t="e">
        <f>IF($B189="igen",Beosztás!#REF!,"")</f>
        <v>#REF!</v>
      </c>
      <c r="Z189" s="4" t="e">
        <f>IF($B189="igen",Beosztás!#REF!,"")</f>
        <v>#REF!</v>
      </c>
      <c r="AA189" s="4" t="e">
        <f>IF($B189="igen",Beosztás!#REF!,"")</f>
        <v>#REF!</v>
      </c>
      <c r="AB189" s="4" t="e">
        <f>IF($B189="igen",Beosztás!#REF!,"")</f>
        <v>#REF!</v>
      </c>
      <c r="AC189" s="4" t="e">
        <f>IF($B189="igen",Beosztás!#REF!,"")</f>
        <v>#REF!</v>
      </c>
      <c r="AD189" s="4" t="e">
        <f>IF($B189="igen",Beosztás!#REF!,"")</f>
        <v>#REF!</v>
      </c>
      <c r="AE189" s="4" t="e">
        <f>IF($B189="igen",Beosztás!#REF!,"")</f>
        <v>#REF!</v>
      </c>
      <c r="AF189" s="4" t="e">
        <f>IF($B189="igen",Beosztás!#REF!,"")</f>
        <v>#REF!</v>
      </c>
      <c r="AG189" s="4" t="e">
        <f>IF($B189="igen",Beosztás!#REF!,"")</f>
        <v>#REF!</v>
      </c>
    </row>
    <row r="190" spans="1:33" ht="15" thickBot="1" x14ac:dyDescent="0.35">
      <c r="A190" s="115" t="str">
        <f>Beosztás!A222</f>
        <v>Nagy-Vona Bettina</v>
      </c>
      <c r="B190" s="82" t="str">
        <f>VLOOKUP(A190,Beosztás!A222:N528,13,)</f>
        <v>igen</v>
      </c>
      <c r="C190" s="466">
        <f>IF($B190="igen",Beosztás!T222,"")</f>
        <v>0</v>
      </c>
      <c r="D190" s="387">
        <f>IF($B190="igen",Beosztás!U222,"")</f>
        <v>0</v>
      </c>
      <c r="E190" s="4">
        <f>IF($B190="igen",Beosztás!V222,"")</f>
        <v>0</v>
      </c>
      <c r="F190" s="4">
        <f>IF($B190="igen",Beosztás!W222,"")</f>
        <v>0</v>
      </c>
      <c r="G190" s="4">
        <f>IF($B190="igen",Beosztás!X222,"")</f>
        <v>0</v>
      </c>
      <c r="H190" s="4">
        <f>IF($B190="igen",Beosztás!Y222,"")</f>
        <v>0</v>
      </c>
      <c r="I190" s="4">
        <f>IF($B190="igen",Beosztás!Z222,"")</f>
        <v>0</v>
      </c>
      <c r="J190" s="4">
        <f>IF($B190="igen",Beosztás!AA222,"")</f>
        <v>0</v>
      </c>
      <c r="K190" s="4">
        <f>IF($B190="igen",Beosztás!AB222,"")</f>
        <v>0</v>
      </c>
      <c r="L190" s="387">
        <f>IF($B190="igen",Beosztás!AC222,"")</f>
        <v>0</v>
      </c>
      <c r="M190" s="4">
        <f>IF($B190="igen",Beosztás!AD222,"")</f>
        <v>0</v>
      </c>
      <c r="N190" s="4">
        <f>IF($B190="igen",Beosztás!AE222,"")</f>
        <v>0</v>
      </c>
      <c r="O190" s="4">
        <f>IF($B190="igen",Beosztás!AF222,"")</f>
        <v>0</v>
      </c>
      <c r="P190" s="4">
        <f>IF($B190="igen",Beosztás!AG222,"")</f>
        <v>0</v>
      </c>
      <c r="Q190" s="4">
        <f>IF($B190="igen",Beosztás!AH222,"")</f>
        <v>0</v>
      </c>
      <c r="R190" s="4">
        <f>IF($B190="igen",Beosztás!AI222,"")</f>
        <v>0</v>
      </c>
      <c r="S190" s="4">
        <f>IF($B190="igen",Beosztás!AJ222,"")</f>
        <v>0</v>
      </c>
      <c r="T190" s="387">
        <f>IF($B190="igen",Beosztás!AK222,"")</f>
        <v>0</v>
      </c>
      <c r="U190" s="4">
        <f>IF($B190="igen",Beosztás!AL222,"")</f>
        <v>0</v>
      </c>
      <c r="V190" s="4">
        <f>IF($B190="igen",Beosztás!AM222,"")</f>
        <v>0</v>
      </c>
      <c r="W190" s="4">
        <f>IF($B190="igen",Beosztás!AN222,"")</f>
        <v>0</v>
      </c>
      <c r="X190" s="4">
        <f>IF($B190="igen",Beosztás!AO222,"")</f>
        <v>0</v>
      </c>
      <c r="Y190" s="4">
        <f>IF($B190="igen",Beosztás!AP222,"")</f>
        <v>0</v>
      </c>
      <c r="Z190" s="387">
        <f>IF($B190="igen",Beosztás!AQ222,"")</f>
        <v>0</v>
      </c>
      <c r="AA190" s="4">
        <f>IF($B190="igen",Beosztás!AR222,"")</f>
        <v>0</v>
      </c>
      <c r="AB190" s="4">
        <f>IF($B190="igen",Beosztás!AS222,"")</f>
        <v>0</v>
      </c>
      <c r="AC190" s="4">
        <f>IF($B190="igen",Beosztás!AT222,"")</f>
        <v>0</v>
      </c>
      <c r="AD190" s="4">
        <f>IF($B190="igen",Beosztás!AU222,"")</f>
        <v>0</v>
      </c>
      <c r="AE190" s="4">
        <f>IF($B190="igen",Beosztás!AV222,"")</f>
        <v>0</v>
      </c>
      <c r="AF190" s="4">
        <f>IF($B190="igen",Beosztás!AW222,"")</f>
        <v>0</v>
      </c>
      <c r="AG190" s="4">
        <f>IF($B190="igen",Beosztás!AX222,"")</f>
        <v>0</v>
      </c>
    </row>
    <row r="191" spans="1:33" ht="15" thickBot="1" x14ac:dyDescent="0.35">
      <c r="A191" s="115" t="str">
        <f>Beosztás!A223</f>
        <v>Ötvös Csaba</v>
      </c>
      <c r="B191" s="82" t="str">
        <f>VLOOKUP(A191,Beosztás!A222:N529,13,)</f>
        <v>igen</v>
      </c>
      <c r="C191" s="466">
        <f>IF($B191="igen",Beosztás!T223,"")</f>
        <v>0</v>
      </c>
      <c r="D191" s="387">
        <f>IF($B191="igen",Beosztás!U223,"")</f>
        <v>0</v>
      </c>
      <c r="E191" s="4">
        <f>IF($B191="igen",Beosztás!V223,"")</f>
        <v>0</v>
      </c>
      <c r="F191" s="4">
        <f>IF($B191="igen",Beosztás!W223,"")</f>
        <v>0</v>
      </c>
      <c r="G191" s="4">
        <f>IF($B191="igen",Beosztás!X223,"")</f>
        <v>0</v>
      </c>
      <c r="H191" s="4">
        <f>IF($B191="igen",Beosztás!Y223,"")</f>
        <v>0</v>
      </c>
      <c r="I191" s="4">
        <f>IF($B191="igen",Beosztás!Z223,"")</f>
        <v>0</v>
      </c>
      <c r="J191" s="4">
        <f>IF($B191="igen",Beosztás!AA223,"")</f>
        <v>0</v>
      </c>
      <c r="K191" s="4">
        <f>IF($B191="igen",Beosztás!AB223,"")</f>
        <v>0</v>
      </c>
      <c r="L191" s="387">
        <f>IF($B191="igen",Beosztás!AC223,"")</f>
        <v>0</v>
      </c>
      <c r="M191" s="4">
        <f>IF($B191="igen",Beosztás!AD223,"")</f>
        <v>0</v>
      </c>
      <c r="N191" s="4">
        <f>IF($B191="igen",Beosztás!AE223,"")</f>
        <v>0</v>
      </c>
      <c r="O191" s="4">
        <f>IF($B191="igen",Beosztás!AF223,"")</f>
        <v>0</v>
      </c>
      <c r="P191" s="4">
        <f>IF($B191="igen",Beosztás!AG223,"")</f>
        <v>0</v>
      </c>
      <c r="Q191" s="4">
        <f>IF($B191="igen",Beosztás!AH223,"")</f>
        <v>0</v>
      </c>
      <c r="R191" s="4">
        <f>IF($B191="igen",Beosztás!AI223,"")</f>
        <v>0</v>
      </c>
      <c r="S191" s="4">
        <f>IF($B191="igen",Beosztás!AJ223,"")</f>
        <v>0</v>
      </c>
      <c r="T191" s="387">
        <f>IF($B191="igen",Beosztás!AK223,"")</f>
        <v>0</v>
      </c>
      <c r="U191" s="4">
        <f>IF($B191="igen",Beosztás!AL223,"")</f>
        <v>0</v>
      </c>
      <c r="V191" s="4">
        <f>IF($B191="igen",Beosztás!AM223,"")</f>
        <v>0</v>
      </c>
      <c r="W191" s="4">
        <f>IF($B191="igen",Beosztás!AN223,"")</f>
        <v>0</v>
      </c>
      <c r="X191" s="4">
        <f>IF($B191="igen",Beosztás!AO223,"")</f>
        <v>0</v>
      </c>
      <c r="Y191" s="4">
        <f>IF($B191="igen",Beosztás!AP223,"")</f>
        <v>0</v>
      </c>
      <c r="Z191" s="387">
        <f>IF($B191="igen",Beosztás!AQ223,"")</f>
        <v>0</v>
      </c>
      <c r="AA191" s="4">
        <f>IF($B191="igen",Beosztás!AR223,"")</f>
        <v>0</v>
      </c>
      <c r="AB191" s="4">
        <f>IF($B191="igen",Beosztás!AS223,"")</f>
        <v>0</v>
      </c>
      <c r="AC191" s="4">
        <f>IF($B191="igen",Beosztás!AT223,"")</f>
        <v>0</v>
      </c>
      <c r="AD191" s="4">
        <f>IF($B191="igen",Beosztás!AU223,"")</f>
        <v>0</v>
      </c>
      <c r="AE191" s="4">
        <f>IF($B191="igen",Beosztás!AV223,"")</f>
        <v>0</v>
      </c>
      <c r="AF191" s="4">
        <f>IF($B191="igen",Beosztás!AW223,"")</f>
        <v>0</v>
      </c>
      <c r="AG191" s="4">
        <f>IF($B191="igen",Beosztás!AX223,"")</f>
        <v>0</v>
      </c>
    </row>
    <row r="192" spans="1:33" ht="15" thickBot="1" x14ac:dyDescent="0.35">
      <c r="A192" s="115" t="str">
        <f>Beosztás!A224</f>
        <v>Szabóné Török Zsuzsanna</v>
      </c>
      <c r="B192" s="82" t="str">
        <f>VLOOKUP(A192,Beosztás!A224:N531,13,)</f>
        <v>igen</v>
      </c>
      <c r="C192" s="466">
        <f>IF($B192="igen",Beosztás!T224,"")</f>
        <v>0</v>
      </c>
      <c r="D192" s="387">
        <f>IF($B192="igen",Beosztás!U224,"")</f>
        <v>0</v>
      </c>
      <c r="E192" s="4">
        <f>IF($B192="igen",Beosztás!V224,"")</f>
        <v>0</v>
      </c>
      <c r="F192" s="4">
        <f>IF($B192="igen",Beosztás!W224,"")</f>
        <v>0</v>
      </c>
      <c r="G192" s="4">
        <f>IF($B192="igen",Beosztás!X224,"")</f>
        <v>0</v>
      </c>
      <c r="H192" s="4">
        <f>IF($B192="igen",Beosztás!Y224,"")</f>
        <v>0</v>
      </c>
      <c r="I192" s="4">
        <f>IF($B192="igen",Beosztás!Z224,"")</f>
        <v>0</v>
      </c>
      <c r="J192" s="4">
        <f>IF($B192="igen",Beosztás!AA224,"")</f>
        <v>0</v>
      </c>
      <c r="K192" s="4">
        <f>IF($B192="igen",Beosztás!AB224,"")</f>
        <v>0</v>
      </c>
      <c r="L192" s="387">
        <f>IF($B192="igen",Beosztás!AC224,"")</f>
        <v>0</v>
      </c>
      <c r="M192" s="4">
        <f>IF($B192="igen",Beosztás!AD224,"")</f>
        <v>0</v>
      </c>
      <c r="N192" s="4">
        <f>IF($B192="igen",Beosztás!AE224,"")</f>
        <v>0</v>
      </c>
      <c r="O192" s="4">
        <f>IF($B192="igen",Beosztás!AF224,"")</f>
        <v>0</v>
      </c>
      <c r="P192" s="4">
        <f>IF($B192="igen",Beosztás!AG224,"")</f>
        <v>0</v>
      </c>
      <c r="Q192" s="4">
        <f>IF($B192="igen",Beosztás!AH224,"")</f>
        <v>0</v>
      </c>
      <c r="R192" s="4">
        <f>IF($B192="igen",Beosztás!AI224,"")</f>
        <v>0</v>
      </c>
      <c r="S192" s="4">
        <f>IF($B192="igen",Beosztás!AJ224,"")</f>
        <v>0</v>
      </c>
      <c r="T192" s="387">
        <f>IF($B192="igen",Beosztás!AK224,"")</f>
        <v>0</v>
      </c>
      <c r="U192" s="4">
        <f>IF($B192="igen",Beosztás!AL224,"")</f>
        <v>0</v>
      </c>
      <c r="V192" s="4">
        <f>IF($B192="igen",Beosztás!AM224,"")</f>
        <v>0</v>
      </c>
      <c r="W192" s="4">
        <f>IF($B192="igen",Beosztás!AN224,"")</f>
        <v>0</v>
      </c>
      <c r="X192" s="4">
        <f>IF($B192="igen",Beosztás!AO224,"")</f>
        <v>0</v>
      </c>
      <c r="Y192" s="4">
        <f>IF($B192="igen",Beosztás!AP224,"")</f>
        <v>0</v>
      </c>
      <c r="Z192" s="387">
        <f>IF($B192="igen",Beosztás!AQ224,"")</f>
        <v>0</v>
      </c>
      <c r="AA192" s="4">
        <f>IF($B192="igen",Beosztás!AR224,"")</f>
        <v>0</v>
      </c>
      <c r="AB192" s="4">
        <f>IF($B192="igen",Beosztás!AS224,"")</f>
        <v>0</v>
      </c>
      <c r="AC192" s="4">
        <f>IF($B192="igen",Beosztás!AT224,"")</f>
        <v>0</v>
      </c>
      <c r="AD192" s="4">
        <f>IF($B192="igen",Beosztás!AU224,"")</f>
        <v>0</v>
      </c>
      <c r="AE192" s="4">
        <f>IF($B192="igen",Beosztás!AV224,"")</f>
        <v>0</v>
      </c>
      <c r="AF192" s="4">
        <f>IF($B192="igen",Beosztás!AW224,"")</f>
        <v>0</v>
      </c>
      <c r="AG192" s="4">
        <f>IF($B192="igen",Beosztás!AX224,"")</f>
        <v>0</v>
      </c>
    </row>
    <row r="193" spans="1:33" ht="15" thickBot="1" x14ac:dyDescent="0.35">
      <c r="A193" s="115" t="str">
        <f>Beosztás!A225</f>
        <v>Szalóki Éva</v>
      </c>
      <c r="B193" s="82" t="str">
        <f>VLOOKUP(A193,Beosztás!A224:N532,13,)</f>
        <v>igen</v>
      </c>
      <c r="C193" s="466">
        <f>IF($B193="igen",Beosztás!T225,"")</f>
        <v>0</v>
      </c>
      <c r="D193" s="387">
        <f>IF($B193="igen",Beosztás!U225,"")</f>
        <v>0</v>
      </c>
      <c r="E193" s="4">
        <f>IF($B193="igen",Beosztás!V225,"")</f>
        <v>0</v>
      </c>
      <c r="F193" s="4">
        <f>IF($B193="igen",Beosztás!W225,"")</f>
        <v>0</v>
      </c>
      <c r="G193" s="4">
        <f>IF($B193="igen",Beosztás!X225,"")</f>
        <v>0</v>
      </c>
      <c r="H193" s="4">
        <f>IF($B193="igen",Beosztás!Y225,"")</f>
        <v>0</v>
      </c>
      <c r="I193" s="4">
        <f>IF($B193="igen",Beosztás!Z225,"")</f>
        <v>0</v>
      </c>
      <c r="J193" s="4">
        <f>IF($B193="igen",Beosztás!AA225,"")</f>
        <v>0</v>
      </c>
      <c r="K193" s="4">
        <f>IF($B193="igen",Beosztás!AB225,"")</f>
        <v>0</v>
      </c>
      <c r="L193" s="387">
        <f>IF($B193="igen",Beosztás!AC225,"")</f>
        <v>0</v>
      </c>
      <c r="M193" s="4">
        <f>IF($B193="igen",Beosztás!AD225,"")</f>
        <v>0</v>
      </c>
      <c r="N193" s="4">
        <f>IF($B193="igen",Beosztás!AE225,"")</f>
        <v>0</v>
      </c>
      <c r="O193" s="4">
        <f>IF($B193="igen",Beosztás!AF225,"")</f>
        <v>0</v>
      </c>
      <c r="P193" s="4">
        <f>IF($B193="igen",Beosztás!AG225,"")</f>
        <v>0</v>
      </c>
      <c r="Q193" s="4">
        <f>IF($B193="igen",Beosztás!AH225,"")</f>
        <v>0</v>
      </c>
      <c r="R193" s="4">
        <f>IF($B193="igen",Beosztás!AI225,"")</f>
        <v>0</v>
      </c>
      <c r="S193" s="4">
        <f>IF($B193="igen",Beosztás!AJ225,"")</f>
        <v>0</v>
      </c>
      <c r="T193" s="387">
        <f>IF($B193="igen",Beosztás!AK225,"")</f>
        <v>0</v>
      </c>
      <c r="U193" s="4">
        <f>IF($B193="igen",Beosztás!AL225,"")</f>
        <v>0</v>
      </c>
      <c r="V193" s="4">
        <f>IF($B193="igen",Beosztás!AM225,"")</f>
        <v>0</v>
      </c>
      <c r="W193" s="4">
        <f>IF($B193="igen",Beosztás!AN225,"")</f>
        <v>0</v>
      </c>
      <c r="X193" s="4">
        <f>IF($B193="igen",Beosztás!AO225,"")</f>
        <v>0</v>
      </c>
      <c r="Y193" s="4">
        <f>IF($B193="igen",Beosztás!AP225,"")</f>
        <v>0</v>
      </c>
      <c r="Z193" s="387">
        <f>IF($B193="igen",Beosztás!AQ225,"")</f>
        <v>0</v>
      </c>
      <c r="AA193" s="4">
        <f>IF($B193="igen",Beosztás!AR225,"")</f>
        <v>0</v>
      </c>
      <c r="AB193" s="4">
        <f>IF($B193="igen",Beosztás!AS225,"")</f>
        <v>0</v>
      </c>
      <c r="AC193" s="4">
        <f>IF($B193="igen",Beosztás!AT225,"")</f>
        <v>0</v>
      </c>
      <c r="AD193" s="4">
        <f>IF($B193="igen",Beosztás!AU225,"")</f>
        <v>0</v>
      </c>
      <c r="AE193" s="4">
        <f>IF($B193="igen",Beosztás!AV225,"")</f>
        <v>0</v>
      </c>
      <c r="AF193" s="4">
        <f>IF($B193="igen",Beosztás!AW225,"")</f>
        <v>0</v>
      </c>
      <c r="AG193" s="4">
        <f>IF($B193="igen",Beosztás!AX225,"")</f>
        <v>0</v>
      </c>
    </row>
    <row r="194" spans="1:33" ht="15" thickBot="1" x14ac:dyDescent="0.35">
      <c r="A194" s="115" t="str">
        <f>Beosztás!A226</f>
        <v>Kovács Róbert</v>
      </c>
      <c r="B194" s="82" t="str">
        <f>VLOOKUP(A194,Beosztás!A225:N533,13,)</f>
        <v>igen</v>
      </c>
      <c r="C194" s="466">
        <f>IF($B194="igen",Beosztás!T226,"")</f>
        <v>0</v>
      </c>
      <c r="D194" s="387">
        <f>IF($B194="igen",Beosztás!U226,"")</f>
        <v>0</v>
      </c>
      <c r="E194" s="4">
        <f>IF($B194="igen",Beosztás!V226,"")</f>
        <v>0</v>
      </c>
      <c r="F194" s="4">
        <f>IF($B194="igen",Beosztás!W226,"")</f>
        <v>0</v>
      </c>
      <c r="G194" s="4">
        <f>IF($B194="igen",Beosztás!X226,"")</f>
        <v>0</v>
      </c>
      <c r="H194" s="4">
        <f>IF($B194="igen",Beosztás!Y226,"")</f>
        <v>0</v>
      </c>
      <c r="I194" s="4">
        <f>IF($B194="igen",Beosztás!Z226,"")</f>
        <v>0</v>
      </c>
      <c r="J194" s="4">
        <f>IF($B194="igen",Beosztás!AA226,"")</f>
        <v>0</v>
      </c>
      <c r="K194" s="4">
        <f>IF($B194="igen",Beosztás!AB226,"")</f>
        <v>0</v>
      </c>
      <c r="L194" s="387">
        <f>IF($B194="igen",Beosztás!AC226,"")</f>
        <v>0</v>
      </c>
      <c r="M194" s="4">
        <f>IF($B194="igen",Beosztás!AD226,"")</f>
        <v>0</v>
      </c>
      <c r="N194" s="4">
        <f>IF($B194="igen",Beosztás!AE226,"")</f>
        <v>0</v>
      </c>
      <c r="O194" s="4">
        <f>IF($B194="igen",Beosztás!AF226,"")</f>
        <v>0</v>
      </c>
      <c r="P194" s="4">
        <f>IF($B194="igen",Beosztás!AG226,"")</f>
        <v>0</v>
      </c>
      <c r="Q194" s="4">
        <f>IF($B194="igen",Beosztás!AH226,"")</f>
        <v>0</v>
      </c>
      <c r="R194" s="4">
        <f>IF($B194="igen",Beosztás!AI226,"")</f>
        <v>0</v>
      </c>
      <c r="S194" s="4">
        <f>IF($B194="igen",Beosztás!AJ226,"")</f>
        <v>0</v>
      </c>
      <c r="T194" s="387">
        <f>IF($B194="igen",Beosztás!AK226,"")</f>
        <v>0</v>
      </c>
      <c r="U194" s="4">
        <f>IF($B194="igen",Beosztás!AL226,"")</f>
        <v>0</v>
      </c>
      <c r="V194" s="4">
        <f>IF($B194="igen",Beosztás!AM226,"")</f>
        <v>0</v>
      </c>
      <c r="W194" s="4">
        <f>IF($B194="igen",Beosztás!AN226,"")</f>
        <v>0</v>
      </c>
      <c r="X194" s="4">
        <f>IF($B194="igen",Beosztás!AO226,"")</f>
        <v>0</v>
      </c>
      <c r="Y194" s="4">
        <f>IF($B194="igen",Beosztás!AP226,"")</f>
        <v>0</v>
      </c>
      <c r="Z194" s="387">
        <f>IF($B194="igen",Beosztás!AQ226,"")</f>
        <v>0</v>
      </c>
      <c r="AA194" s="4">
        <f>IF($B194="igen",Beosztás!AR226,"")</f>
        <v>0</v>
      </c>
      <c r="AB194" s="4">
        <f>IF($B194="igen",Beosztás!AS226,"")</f>
        <v>0</v>
      </c>
      <c r="AC194" s="4">
        <f>IF($B194="igen",Beosztás!AT226,"")</f>
        <v>0</v>
      </c>
      <c r="AD194" s="4">
        <f>IF($B194="igen",Beosztás!AU226,"")</f>
        <v>0</v>
      </c>
      <c r="AE194" s="4">
        <f>IF($B194="igen",Beosztás!AV226,"")</f>
        <v>0</v>
      </c>
      <c r="AF194" s="4">
        <f>IF($B194="igen",Beosztás!AW226,"")</f>
        <v>0</v>
      </c>
      <c r="AG194" s="4">
        <f>IF($B194="igen",Beosztás!AX226,"")</f>
        <v>0</v>
      </c>
    </row>
    <row r="195" spans="1:33" ht="15" thickBot="1" x14ac:dyDescent="0.35">
      <c r="A195" s="115" t="str">
        <f>Beosztás!A227</f>
        <v>Ökrös Lajos</v>
      </c>
      <c r="B195" s="82" t="str">
        <f>VLOOKUP(A195,Beosztás!A226:N534,13,)</f>
        <v>igen</v>
      </c>
      <c r="C195" s="466">
        <f>IF($B195="igen",Beosztás!T227,"")</f>
        <v>0</v>
      </c>
      <c r="D195" s="387">
        <f>IF($B195="igen",Beosztás!U227,"")</f>
        <v>0</v>
      </c>
      <c r="E195" s="4">
        <f>IF($B195="igen",Beosztás!V227,"")</f>
        <v>0</v>
      </c>
      <c r="F195" s="4">
        <f>IF($B195="igen",Beosztás!W227,"")</f>
        <v>0</v>
      </c>
      <c r="G195" s="4">
        <f>IF($B195="igen",Beosztás!X227,"")</f>
        <v>0</v>
      </c>
      <c r="H195" s="4">
        <f>IF($B195="igen",Beosztás!Y227,"")</f>
        <v>0</v>
      </c>
      <c r="I195" s="4">
        <f>IF($B195="igen",Beosztás!Z227,"")</f>
        <v>0</v>
      </c>
      <c r="J195" s="4">
        <f>IF($B195="igen",Beosztás!AA227,"")</f>
        <v>0</v>
      </c>
      <c r="K195" s="4">
        <f>IF($B195="igen",Beosztás!AB227,"")</f>
        <v>0</v>
      </c>
      <c r="L195" s="387">
        <f>IF($B195="igen",Beosztás!AC227,"")</f>
        <v>0</v>
      </c>
      <c r="M195" s="4">
        <f>IF($B195="igen",Beosztás!AD227,"")</f>
        <v>0</v>
      </c>
      <c r="N195" s="4">
        <f>IF($B195="igen",Beosztás!AE227,"")</f>
        <v>0</v>
      </c>
      <c r="O195" s="4">
        <f>IF($B195="igen",Beosztás!AF227,"")</f>
        <v>0</v>
      </c>
      <c r="P195" s="4">
        <f>IF($B195="igen",Beosztás!AG227,"")</f>
        <v>0</v>
      </c>
      <c r="Q195" s="4">
        <f>IF($B195="igen",Beosztás!AH227,"")</f>
        <v>0</v>
      </c>
      <c r="R195" s="4">
        <f>IF($B195="igen",Beosztás!AI227,"")</f>
        <v>0</v>
      </c>
      <c r="S195" s="4">
        <f>IF($B195="igen",Beosztás!AJ227,"")</f>
        <v>0</v>
      </c>
      <c r="T195" s="387">
        <f>IF($B195="igen",Beosztás!AK227,"")</f>
        <v>0</v>
      </c>
      <c r="U195" s="4">
        <f>IF($B195="igen",Beosztás!AL227,"")</f>
        <v>0</v>
      </c>
      <c r="V195" s="4">
        <f>IF($B195="igen",Beosztás!AM227,"")</f>
        <v>0</v>
      </c>
      <c r="W195" s="4">
        <f>IF($B195="igen",Beosztás!AN227,"")</f>
        <v>0</v>
      </c>
      <c r="X195" s="4">
        <f>IF($B195="igen",Beosztás!AO227,"")</f>
        <v>0</v>
      </c>
      <c r="Y195" s="4">
        <f>IF($B195="igen",Beosztás!AP227,"")</f>
        <v>0</v>
      </c>
      <c r="Z195" s="387">
        <f>IF($B195="igen",Beosztás!AQ227,"")</f>
        <v>0</v>
      </c>
      <c r="AA195" s="4">
        <f>IF($B195="igen",Beosztás!AR227,"")</f>
        <v>0</v>
      </c>
      <c r="AB195" s="4">
        <f>IF($B195="igen",Beosztás!AS227,"")</f>
        <v>0</v>
      </c>
      <c r="AC195" s="4">
        <f>IF($B195="igen",Beosztás!AT227,"")</f>
        <v>0</v>
      </c>
      <c r="AD195" s="4">
        <f>IF($B195="igen",Beosztás!AU227,"")</f>
        <v>0</v>
      </c>
      <c r="AE195" s="4">
        <f>IF($B195="igen",Beosztás!AV227,"")</f>
        <v>0</v>
      </c>
      <c r="AF195" s="4">
        <f>IF($B195="igen",Beosztás!AW227,"")</f>
        <v>0</v>
      </c>
      <c r="AG195" s="4">
        <f>IF($B195="igen",Beosztás!AX227,"")</f>
        <v>0</v>
      </c>
    </row>
    <row r="196" spans="1:33" ht="15" thickBot="1" x14ac:dyDescent="0.35">
      <c r="A196" s="115" t="str">
        <f>Beosztás!A228</f>
        <v>Ujhelyi Ágnes</v>
      </c>
      <c r="B196" s="82" t="str">
        <f>VLOOKUP(A196,Beosztás!A227:N535,13,)</f>
        <v>igen</v>
      </c>
      <c r="C196" s="466">
        <f>IF($B196="igen",Beosztás!T228,"")</f>
        <v>0</v>
      </c>
      <c r="D196" s="387">
        <f>IF($B196="igen",Beosztás!U228,"")</f>
        <v>0</v>
      </c>
      <c r="E196" s="4">
        <f>IF($B196="igen",Beosztás!V228,"")</f>
        <v>0</v>
      </c>
      <c r="F196" s="4">
        <f>IF($B196="igen",Beosztás!W228,"")</f>
        <v>0</v>
      </c>
      <c r="G196" s="4">
        <f>IF($B196="igen",Beosztás!X228,"")</f>
        <v>0</v>
      </c>
      <c r="H196" s="4">
        <f>IF($B196="igen",Beosztás!Y228,"")</f>
        <v>0</v>
      </c>
      <c r="I196" s="4">
        <f>IF($B196="igen",Beosztás!Z228,"")</f>
        <v>0</v>
      </c>
      <c r="J196" s="4">
        <f>IF($B196="igen",Beosztás!AA228,"")</f>
        <v>0</v>
      </c>
      <c r="K196" s="4">
        <f>IF($B196="igen",Beosztás!AB228,"")</f>
        <v>0</v>
      </c>
      <c r="L196" s="387">
        <f>IF($B196="igen",Beosztás!AC228,"")</f>
        <v>0</v>
      </c>
      <c r="M196" s="4">
        <f>IF($B196="igen",Beosztás!AD228,"")</f>
        <v>0</v>
      </c>
      <c r="N196" s="4">
        <f>IF($B196="igen",Beosztás!AE228,"")</f>
        <v>0</v>
      </c>
      <c r="O196" s="4">
        <f>IF($B196="igen",Beosztás!AF228,"")</f>
        <v>0</v>
      </c>
      <c r="P196" s="4">
        <f>IF($B196="igen",Beosztás!AG228,"")</f>
        <v>0</v>
      </c>
      <c r="Q196" s="4">
        <f>IF($B196="igen",Beosztás!AH228,"")</f>
        <v>0</v>
      </c>
      <c r="R196" s="4">
        <f>IF($B196="igen",Beosztás!AI228,"")</f>
        <v>0</v>
      </c>
      <c r="S196" s="4">
        <f>IF($B196="igen",Beosztás!AJ228,"")</f>
        <v>0</v>
      </c>
      <c r="T196" s="387">
        <f>IF($B196="igen",Beosztás!AK228,"")</f>
        <v>0</v>
      </c>
      <c r="U196" s="4">
        <f>IF($B196="igen",Beosztás!AL228,"")</f>
        <v>0</v>
      </c>
      <c r="V196" s="4">
        <f>IF($B196="igen",Beosztás!AM228,"")</f>
        <v>0</v>
      </c>
      <c r="W196" s="4">
        <f>IF($B196="igen",Beosztás!AN228,"")</f>
        <v>0</v>
      </c>
      <c r="X196" s="4">
        <f>IF($B196="igen",Beosztás!AO228,"")</f>
        <v>0</v>
      </c>
      <c r="Y196" s="4">
        <f>IF($B196="igen",Beosztás!AP228,"")</f>
        <v>0</v>
      </c>
      <c r="Z196" s="387">
        <f>IF($B196="igen",Beosztás!AQ228,"")</f>
        <v>0</v>
      </c>
      <c r="AA196" s="4">
        <f>IF($B196="igen",Beosztás!AR228,"")</f>
        <v>0</v>
      </c>
      <c r="AB196" s="4">
        <f>IF($B196="igen",Beosztás!AS228,"")</f>
        <v>0</v>
      </c>
      <c r="AC196" s="4">
        <f>IF($B196="igen",Beosztás!AT228,"")</f>
        <v>0</v>
      </c>
      <c r="AD196" s="4">
        <f>IF($B196="igen",Beosztás!AU228,"")</f>
        <v>0</v>
      </c>
      <c r="AE196" s="4">
        <f>IF($B196="igen",Beosztás!AV228,"")</f>
        <v>0</v>
      </c>
      <c r="AF196" s="4">
        <f>IF($B196="igen",Beosztás!AW228,"")</f>
        <v>0</v>
      </c>
      <c r="AG196" s="4">
        <f>IF($B196="igen",Beosztás!AX228,"")</f>
        <v>0</v>
      </c>
    </row>
    <row r="197" spans="1:33" ht="15" thickBot="1" x14ac:dyDescent="0.35">
      <c r="A197" s="115" t="str">
        <f>Beosztás!A229</f>
        <v>Paál-Bíró Henriett</v>
      </c>
      <c r="B197" s="82" t="str">
        <f>VLOOKUP(A197,Beosztás!A228:N536,13,)</f>
        <v>igen</v>
      </c>
      <c r="C197" s="587">
        <f>IF($B197="igen",Beosztás!T229,"")</f>
        <v>0</v>
      </c>
      <c r="D197" s="589">
        <f>IF($B197="igen",Beosztás!U229,"")</f>
        <v>0</v>
      </c>
      <c r="E197" s="78">
        <f>IF($B197="igen",Beosztás!V229,"")</f>
        <v>0</v>
      </c>
      <c r="F197" s="78">
        <f>IF($B197="igen",Beosztás!W229,"")</f>
        <v>0</v>
      </c>
      <c r="G197" s="78">
        <f>IF($B197="igen",Beosztás!X229,"")</f>
        <v>0</v>
      </c>
      <c r="H197" s="78">
        <f>IF($B197="igen",Beosztás!Y229,"")</f>
        <v>0</v>
      </c>
      <c r="I197" s="78">
        <f>IF($B197="igen",Beosztás!Z229,"")</f>
        <v>0</v>
      </c>
      <c r="J197" s="78">
        <f>IF($B197="igen",Beosztás!AA229,"")</f>
        <v>0</v>
      </c>
      <c r="K197" s="78">
        <f>IF($B197="igen",Beosztás!AB229,"")</f>
        <v>0</v>
      </c>
      <c r="L197" s="589">
        <f>IF($B197="igen",Beosztás!AC229,"")</f>
        <v>0</v>
      </c>
      <c r="M197" s="78">
        <f>IF($B197="igen",Beosztás!AD229,"")</f>
        <v>0</v>
      </c>
      <c r="N197" s="78">
        <f>IF($B197="igen",Beosztás!AE229,"")</f>
        <v>0</v>
      </c>
      <c r="O197" s="78">
        <f>IF($B197="igen",Beosztás!AF229,"")</f>
        <v>0</v>
      </c>
      <c r="P197" s="78">
        <f>IF($B197="igen",Beosztás!AG229,"")</f>
        <v>0</v>
      </c>
      <c r="Q197" s="78">
        <f>IF($B197="igen",Beosztás!AH229,"")</f>
        <v>0</v>
      </c>
      <c r="R197" s="78">
        <f>IF($B197="igen",Beosztás!AI229,"")</f>
        <v>0</v>
      </c>
      <c r="S197" s="78">
        <f>IF($B197="igen",Beosztás!AJ229,"")</f>
        <v>0</v>
      </c>
      <c r="T197" s="589">
        <f>IF($B197="igen",Beosztás!AK229,"")</f>
        <v>0</v>
      </c>
      <c r="U197" s="78">
        <f>IF($B197="igen",Beosztás!AL229,"")</f>
        <v>0</v>
      </c>
      <c r="V197" s="78">
        <f>IF($B197="igen",Beosztás!AM229,"")</f>
        <v>0</v>
      </c>
      <c r="W197" s="78">
        <f>IF($B197="igen",Beosztás!AN229,"")</f>
        <v>0</v>
      </c>
      <c r="X197" s="78">
        <f>IF($B197="igen",Beosztás!AO229,"")</f>
        <v>0</v>
      </c>
      <c r="Y197" s="78">
        <f>IF($B197="igen",Beosztás!AP229,"")</f>
        <v>0</v>
      </c>
      <c r="Z197" s="589">
        <f>IF($B197="igen",Beosztás!AQ229,"")</f>
        <v>0</v>
      </c>
      <c r="AA197" s="78">
        <f>IF($B197="igen",Beosztás!AR229,"")</f>
        <v>0</v>
      </c>
      <c r="AB197" s="78">
        <f>IF($B197="igen",Beosztás!AS229,"")</f>
        <v>0</v>
      </c>
      <c r="AC197" s="78">
        <f>IF($B197="igen",Beosztás!AT229,"")</f>
        <v>0</v>
      </c>
      <c r="AD197" s="78">
        <f>IF($B197="igen",Beosztás!AU229,"")</f>
        <v>0</v>
      </c>
      <c r="AE197" s="78">
        <f>IF($B197="igen",Beosztás!AV229,"")</f>
        <v>0</v>
      </c>
      <c r="AF197" s="78">
        <f>IF($B197="igen",Beosztás!AW229,"")</f>
        <v>0</v>
      </c>
      <c r="AG197" s="55">
        <f>IF($B197="igen",Beosztás!AX229,"")</f>
        <v>0</v>
      </c>
    </row>
    <row r="198" spans="1:33" ht="15" hidden="1" thickBot="1" x14ac:dyDescent="0.35">
      <c r="A198" s="115">
        <f>Beosztás!A230</f>
        <v>0</v>
      </c>
      <c r="B198" s="82">
        <f>VLOOKUP(A198,Beosztás!A229:N537,13,)</f>
        <v>0</v>
      </c>
      <c r="C198" s="31" t="str">
        <f>IF($B198="igen",Beosztás!T230,"")</f>
        <v/>
      </c>
      <c r="D198" s="4" t="str">
        <f>IF($B198="igen",Beosztás!U230,"")</f>
        <v/>
      </c>
      <c r="E198" s="4" t="str">
        <f>IF($B198="igen",Beosztás!V230,"")</f>
        <v/>
      </c>
      <c r="F198" s="4" t="str">
        <f>IF($B198="igen",Beosztás!W230,"")</f>
        <v/>
      </c>
      <c r="G198" s="4" t="str">
        <f>IF($B198="igen",Beosztás!X230,"")</f>
        <v/>
      </c>
      <c r="H198" s="4" t="str">
        <f>IF($B198="igen",Beosztás!Y230,"")</f>
        <v/>
      </c>
      <c r="I198" s="4" t="str">
        <f>IF($B198="igen",Beosztás!Z230,"")</f>
        <v/>
      </c>
      <c r="J198" s="4" t="str">
        <f>IF($B198="igen",Beosztás!AA230,"")</f>
        <v/>
      </c>
      <c r="K198" s="4" t="str">
        <f>IF($B198="igen",Beosztás!AB230,"")</f>
        <v/>
      </c>
      <c r="L198" s="4" t="str">
        <f>IF($B198="igen",Beosztás!AC230,"")</f>
        <v/>
      </c>
      <c r="M198" s="4" t="str">
        <f>IF($B198="igen",Beosztás!AD230,"")</f>
        <v/>
      </c>
      <c r="N198" s="4" t="str">
        <f>IF($B198="igen",Beosztás!AE230,"")</f>
        <v/>
      </c>
      <c r="O198" s="4" t="str">
        <f>IF($B198="igen",Beosztás!AF230,"")</f>
        <v/>
      </c>
      <c r="P198" s="4" t="str">
        <f>IF($B198="igen",Beosztás!AG230,"")</f>
        <v/>
      </c>
      <c r="Q198" s="4" t="str">
        <f>IF($B198="igen",Beosztás!AH230,"")</f>
        <v/>
      </c>
      <c r="R198" s="4" t="str">
        <f>IF($B198="igen",Beosztás!AI230,"")</f>
        <v/>
      </c>
      <c r="S198" s="4" t="str">
        <f>IF($B198="igen",Beosztás!AJ230,"")</f>
        <v/>
      </c>
      <c r="T198" s="4" t="str">
        <f>IF($B198="igen",Beosztás!AK230,"")</f>
        <v/>
      </c>
      <c r="U198" s="4" t="str">
        <f>IF($B198="igen",Beosztás!AL230,"")</f>
        <v/>
      </c>
      <c r="V198" s="4" t="str">
        <f>IF($B198="igen",Beosztás!AM230,"")</f>
        <v/>
      </c>
      <c r="W198" s="4" t="str">
        <f>IF($B198="igen",Beosztás!AN230,"")</f>
        <v/>
      </c>
      <c r="X198" s="4" t="str">
        <f>IF($B198="igen",Beosztás!AO230,"")</f>
        <v/>
      </c>
      <c r="Y198" s="4" t="str">
        <f>IF($B198="igen",Beosztás!AP230,"")</f>
        <v/>
      </c>
      <c r="Z198" s="4" t="str">
        <f>IF($B198="igen",Beosztás!AQ230,"")</f>
        <v/>
      </c>
      <c r="AA198" s="4" t="str">
        <f>IF($B198="igen",Beosztás!AR230,"")</f>
        <v/>
      </c>
      <c r="AB198" s="4" t="str">
        <f>IF($B198="igen",Beosztás!AS230,"")</f>
        <v/>
      </c>
      <c r="AC198" s="4" t="str">
        <f>IF($B198="igen",Beosztás!AT230,"")</f>
        <v/>
      </c>
      <c r="AD198" s="4" t="str">
        <f>IF($B198="igen",Beosztás!AU230,"")</f>
        <v/>
      </c>
      <c r="AE198" s="4" t="str">
        <f>IF($B198="igen",Beosztás!AV230,"")</f>
        <v/>
      </c>
      <c r="AF198" s="4" t="str">
        <f>IF($B198="igen",Beosztás!AW230,"")</f>
        <v/>
      </c>
      <c r="AG198" s="32" t="str">
        <f>IF($B198="igen",Beosztás!AX230,"")</f>
        <v/>
      </c>
    </row>
    <row r="199" spans="1:33" ht="15" hidden="1" thickBot="1" x14ac:dyDescent="0.35">
      <c r="A199" s="115">
        <f>Beosztás!A231</f>
        <v>0</v>
      </c>
      <c r="B199" s="82">
        <f>VLOOKUP(A199,Beosztás!A230:N538,13,)</f>
        <v>0</v>
      </c>
      <c r="C199" s="31" t="str">
        <f>IF($B199="igen",Beosztás!T231,"")</f>
        <v/>
      </c>
      <c r="D199" s="4" t="str">
        <f>IF($B199="igen",Beosztás!U231,"")</f>
        <v/>
      </c>
      <c r="E199" s="4" t="str">
        <f>IF($B199="igen",Beosztás!V231,"")</f>
        <v/>
      </c>
      <c r="F199" s="4" t="str">
        <f>IF($B199="igen",Beosztás!W231,"")</f>
        <v/>
      </c>
      <c r="G199" s="4" t="str">
        <f>IF($B199="igen",Beosztás!X231,"")</f>
        <v/>
      </c>
      <c r="H199" s="4" t="str">
        <f>IF($B199="igen",Beosztás!Y231,"")</f>
        <v/>
      </c>
      <c r="I199" s="4" t="str">
        <f>IF($B199="igen",Beosztás!Z231,"")</f>
        <v/>
      </c>
      <c r="J199" s="4" t="str">
        <f>IF($B199="igen",Beosztás!AA231,"")</f>
        <v/>
      </c>
      <c r="K199" s="4" t="str">
        <f>IF($B199="igen",Beosztás!AB231,"")</f>
        <v/>
      </c>
      <c r="L199" s="4" t="str">
        <f>IF($B199="igen",Beosztás!AC231,"")</f>
        <v/>
      </c>
      <c r="M199" s="4" t="str">
        <f>IF($B199="igen",Beosztás!AD231,"")</f>
        <v/>
      </c>
      <c r="N199" s="4" t="str">
        <f>IF($B199="igen",Beosztás!AE231,"")</f>
        <v/>
      </c>
      <c r="O199" s="4" t="str">
        <f>IF($B199="igen",Beosztás!AF231,"")</f>
        <v/>
      </c>
      <c r="P199" s="4" t="str">
        <f>IF($B199="igen",Beosztás!AG231,"")</f>
        <v/>
      </c>
      <c r="Q199" s="4" t="str">
        <f>IF($B199="igen",Beosztás!AH231,"")</f>
        <v/>
      </c>
      <c r="R199" s="4" t="str">
        <f>IF($B199="igen",Beosztás!AI231,"")</f>
        <v/>
      </c>
      <c r="S199" s="4" t="str">
        <f>IF($B199="igen",Beosztás!AJ231,"")</f>
        <v/>
      </c>
      <c r="T199" s="4" t="str">
        <f>IF($B199="igen",Beosztás!AK231,"")</f>
        <v/>
      </c>
      <c r="U199" s="4" t="str">
        <f>IF($B199="igen",Beosztás!AL231,"")</f>
        <v/>
      </c>
      <c r="V199" s="4" t="str">
        <f>IF($B199="igen",Beosztás!AM231,"")</f>
        <v/>
      </c>
      <c r="W199" s="4" t="str">
        <f>IF($B199="igen",Beosztás!AN231,"")</f>
        <v/>
      </c>
      <c r="X199" s="4" t="str">
        <f>IF($B199="igen",Beosztás!AO231,"")</f>
        <v/>
      </c>
      <c r="Y199" s="4" t="str">
        <f>IF($B199="igen",Beosztás!AP231,"")</f>
        <v/>
      </c>
      <c r="Z199" s="4" t="str">
        <f>IF($B199="igen",Beosztás!AQ231,"")</f>
        <v/>
      </c>
      <c r="AA199" s="4" t="str">
        <f>IF($B199="igen",Beosztás!AR231,"")</f>
        <v/>
      </c>
      <c r="AB199" s="4" t="str">
        <f>IF($B199="igen",Beosztás!AS231,"")</f>
        <v/>
      </c>
      <c r="AC199" s="4" t="str">
        <f>IF($B199="igen",Beosztás!AT231,"")</f>
        <v/>
      </c>
      <c r="AD199" s="4" t="str">
        <f>IF($B199="igen",Beosztás!AU231,"")</f>
        <v/>
      </c>
      <c r="AE199" s="4" t="str">
        <f>IF($B199="igen",Beosztás!AV231,"")</f>
        <v/>
      </c>
      <c r="AF199" s="4" t="str">
        <f>IF($B199="igen",Beosztás!AW231,"")</f>
        <v/>
      </c>
      <c r="AG199" s="32" t="str">
        <f>IF($B199="igen",Beosztás!AX231,"")</f>
        <v/>
      </c>
    </row>
    <row r="200" spans="1:33" ht="15" hidden="1" thickBot="1" x14ac:dyDescent="0.35">
      <c r="A200" s="115">
        <f>Beosztás!A232</f>
        <v>0</v>
      </c>
      <c r="B200" s="82">
        <f>VLOOKUP(A200,Beosztás!A231:N539,13,)</f>
        <v>0</v>
      </c>
      <c r="C200" s="31" t="str">
        <f>IF($B200="igen",Beosztás!T232,"")</f>
        <v/>
      </c>
      <c r="D200" s="4" t="str">
        <f>IF($B200="igen",Beosztás!U232,"")</f>
        <v/>
      </c>
      <c r="E200" s="4" t="str">
        <f>IF($B200="igen",Beosztás!V232,"")</f>
        <v/>
      </c>
      <c r="F200" s="4" t="str">
        <f>IF($B200="igen",Beosztás!W232,"")</f>
        <v/>
      </c>
      <c r="G200" s="4" t="str">
        <f>IF($B200="igen",Beosztás!X232,"")</f>
        <v/>
      </c>
      <c r="H200" s="4" t="str">
        <f>IF($B200="igen",Beosztás!Y232,"")</f>
        <v/>
      </c>
      <c r="I200" s="4" t="str">
        <f>IF($B200="igen",Beosztás!Z232,"")</f>
        <v/>
      </c>
      <c r="J200" s="4" t="str">
        <f>IF($B200="igen",Beosztás!AA232,"")</f>
        <v/>
      </c>
      <c r="K200" s="4" t="str">
        <f>IF($B200="igen",Beosztás!AB232,"")</f>
        <v/>
      </c>
      <c r="L200" s="4" t="str">
        <f>IF($B200="igen",Beosztás!AC232,"")</f>
        <v/>
      </c>
      <c r="M200" s="4" t="str">
        <f>IF($B200="igen",Beosztás!AD232,"")</f>
        <v/>
      </c>
      <c r="N200" s="4" t="str">
        <f>IF($B200="igen",Beosztás!AE232,"")</f>
        <v/>
      </c>
      <c r="O200" s="4" t="str">
        <f>IF($B200="igen",Beosztás!AF232,"")</f>
        <v/>
      </c>
      <c r="P200" s="4" t="str">
        <f>IF($B200="igen",Beosztás!AG232,"")</f>
        <v/>
      </c>
      <c r="Q200" s="4" t="str">
        <f>IF($B200="igen",Beosztás!AH232,"")</f>
        <v/>
      </c>
      <c r="R200" s="4" t="str">
        <f>IF($B200="igen",Beosztás!AI232,"")</f>
        <v/>
      </c>
      <c r="S200" s="4" t="str">
        <f>IF($B200="igen",Beosztás!AJ232,"")</f>
        <v/>
      </c>
      <c r="T200" s="4" t="str">
        <f>IF($B200="igen",Beosztás!AK232,"")</f>
        <v/>
      </c>
      <c r="U200" s="4" t="str">
        <f>IF($B200="igen",Beosztás!AL232,"")</f>
        <v/>
      </c>
      <c r="V200" s="4" t="str">
        <f>IF($B200="igen",Beosztás!AM232,"")</f>
        <v/>
      </c>
      <c r="W200" s="4" t="str">
        <f>IF($B200="igen",Beosztás!AN232,"")</f>
        <v/>
      </c>
      <c r="X200" s="4" t="str">
        <f>IF($B200="igen",Beosztás!AO232,"")</f>
        <v/>
      </c>
      <c r="Y200" s="4" t="str">
        <f>IF($B200="igen",Beosztás!AP232,"")</f>
        <v/>
      </c>
      <c r="Z200" s="4" t="str">
        <f>IF($B200="igen",Beosztás!AQ232,"")</f>
        <v/>
      </c>
      <c r="AA200" s="4" t="str">
        <f>IF($B200="igen",Beosztás!AR232,"")</f>
        <v/>
      </c>
      <c r="AB200" s="4" t="str">
        <f>IF($B200="igen",Beosztás!AS232,"")</f>
        <v/>
      </c>
      <c r="AC200" s="4" t="str">
        <f>IF($B200="igen",Beosztás!AT232,"")</f>
        <v/>
      </c>
      <c r="AD200" s="4" t="str">
        <f>IF($B200="igen",Beosztás!AU232,"")</f>
        <v/>
      </c>
      <c r="AE200" s="4" t="str">
        <f>IF($B200="igen",Beosztás!AV232,"")</f>
        <v/>
      </c>
      <c r="AF200" s="4" t="str">
        <f>IF($B200="igen",Beosztás!AW232,"")</f>
        <v/>
      </c>
      <c r="AG200" s="32" t="str">
        <f>IF($B200="igen",Beosztás!AX232,"")</f>
        <v/>
      </c>
    </row>
    <row r="201" spans="1:33" ht="15" hidden="1" thickBot="1" x14ac:dyDescent="0.35">
      <c r="A201" s="115">
        <f>Beosztás!A233</f>
        <v>0</v>
      </c>
      <c r="B201" s="82">
        <f>VLOOKUP(A201,Beosztás!A232:N540,13,)</f>
        <v>0</v>
      </c>
      <c r="C201" s="40" t="str">
        <f>IF($B201="igen",Beosztás!T233,"")</f>
        <v/>
      </c>
      <c r="D201" s="41" t="str">
        <f>IF($B201="igen",Beosztás!U233,"")</f>
        <v/>
      </c>
      <c r="E201" s="41" t="str">
        <f>IF($B201="igen",Beosztás!V233,"")</f>
        <v/>
      </c>
      <c r="F201" s="41" t="str">
        <f>IF($B201="igen",Beosztás!W233,"")</f>
        <v/>
      </c>
      <c r="G201" s="41" t="str">
        <f>IF($B201="igen",Beosztás!X233,"")</f>
        <v/>
      </c>
      <c r="H201" s="41" t="str">
        <f>IF($B201="igen",Beosztás!Y233,"")</f>
        <v/>
      </c>
      <c r="I201" s="41" t="str">
        <f>IF($B201="igen",Beosztás!Z233,"")</f>
        <v/>
      </c>
      <c r="J201" s="41" t="str">
        <f>IF($B201="igen",Beosztás!AA233,"")</f>
        <v/>
      </c>
      <c r="K201" s="41" t="str">
        <f>IF($B201="igen",Beosztás!AB233,"")</f>
        <v/>
      </c>
      <c r="L201" s="41" t="str">
        <f>IF($B201="igen",Beosztás!AC233,"")</f>
        <v/>
      </c>
      <c r="M201" s="41" t="str">
        <f>IF($B201="igen",Beosztás!AD233,"")</f>
        <v/>
      </c>
      <c r="N201" s="41" t="str">
        <f>IF($B201="igen",Beosztás!AE233,"")</f>
        <v/>
      </c>
      <c r="O201" s="41" t="str">
        <f>IF($B201="igen",Beosztás!AF233,"")</f>
        <v/>
      </c>
      <c r="P201" s="41" t="str">
        <f>IF($B201="igen",Beosztás!AG233,"")</f>
        <v/>
      </c>
      <c r="Q201" s="41" t="str">
        <f>IF($B201="igen",Beosztás!AH233,"")</f>
        <v/>
      </c>
      <c r="R201" s="41" t="str">
        <f>IF($B201="igen",Beosztás!AI233,"")</f>
        <v/>
      </c>
      <c r="S201" s="41" t="str">
        <f>IF($B201="igen",Beosztás!AJ233,"")</f>
        <v/>
      </c>
      <c r="T201" s="41" t="str">
        <f>IF($B201="igen",Beosztás!AK233,"")</f>
        <v/>
      </c>
      <c r="U201" s="41" t="str">
        <f>IF($B201="igen",Beosztás!AL233,"")</f>
        <v/>
      </c>
      <c r="V201" s="41" t="str">
        <f>IF($B201="igen",Beosztás!AM233,"")</f>
        <v/>
      </c>
      <c r="W201" s="41" t="str">
        <f>IF($B201="igen",Beosztás!AN233,"")</f>
        <v/>
      </c>
      <c r="X201" s="41" t="str">
        <f>IF($B201="igen",Beosztás!AO233,"")</f>
        <v/>
      </c>
      <c r="Y201" s="41" t="str">
        <f>IF($B201="igen",Beosztás!AP233,"")</f>
        <v/>
      </c>
      <c r="Z201" s="41" t="str">
        <f>IF($B201="igen",Beosztás!AQ233,"")</f>
        <v/>
      </c>
      <c r="AA201" s="41" t="str">
        <f>IF($B201="igen",Beosztás!AR233,"")</f>
        <v/>
      </c>
      <c r="AB201" s="41" t="str">
        <f>IF($B201="igen",Beosztás!AS233,"")</f>
        <v/>
      </c>
      <c r="AC201" s="41" t="str">
        <f>IF($B201="igen",Beosztás!AT233,"")</f>
        <v/>
      </c>
      <c r="AD201" s="41" t="str">
        <f>IF($B201="igen",Beosztás!AU233,"")</f>
        <v/>
      </c>
      <c r="AE201" s="41" t="str">
        <f>IF($B201="igen",Beosztás!AV233,"")</f>
        <v/>
      </c>
      <c r="AF201" s="41" t="str">
        <f>IF($B201="igen",Beosztás!AW233,"")</f>
        <v/>
      </c>
      <c r="AG201" s="42" t="str">
        <f>IF($B201="igen",Beosztás!AX233,"")</f>
        <v/>
      </c>
    </row>
    <row r="202" spans="1:33" ht="15" hidden="1" thickBot="1" x14ac:dyDescent="0.35">
      <c r="A202" s="115">
        <f>Beosztás!A234</f>
        <v>0</v>
      </c>
      <c r="B202" s="82">
        <f>VLOOKUP(A202,Beosztás!A233:N541,13,)</f>
        <v>0</v>
      </c>
      <c r="C202" s="31" t="str">
        <f>IF($B202="igen",Beosztás!T234,"")</f>
        <v/>
      </c>
      <c r="D202" s="4" t="str">
        <f>IF($B202="igen",Beosztás!U234,"")</f>
        <v/>
      </c>
      <c r="E202" s="4" t="str">
        <f>IF($B202="igen",Beosztás!V234,"")</f>
        <v/>
      </c>
      <c r="F202" s="4" t="str">
        <f>IF($B202="igen",Beosztás!W234,"")</f>
        <v/>
      </c>
      <c r="G202" s="4" t="str">
        <f>IF($B202="igen",Beosztás!X234,"")</f>
        <v/>
      </c>
      <c r="H202" s="4" t="str">
        <f>IF($B202="igen",Beosztás!Y234,"")</f>
        <v/>
      </c>
      <c r="I202" s="4" t="str">
        <f>IF($B202="igen",Beosztás!Z234,"")</f>
        <v/>
      </c>
      <c r="J202" s="4" t="str">
        <f>IF($B202="igen",Beosztás!AA234,"")</f>
        <v/>
      </c>
      <c r="K202" s="4" t="str">
        <f>IF($B202="igen",Beosztás!AB234,"")</f>
        <v/>
      </c>
      <c r="L202" s="4" t="str">
        <f>IF($B202="igen",Beosztás!AC234,"")</f>
        <v/>
      </c>
      <c r="M202" s="4" t="str">
        <f>IF($B202="igen",Beosztás!AD234,"")</f>
        <v/>
      </c>
      <c r="N202" s="4" t="str">
        <f>IF($B202="igen",Beosztás!AE234,"")</f>
        <v/>
      </c>
      <c r="O202" s="4" t="str">
        <f>IF($B202="igen",Beosztás!AF234,"")</f>
        <v/>
      </c>
      <c r="P202" s="4" t="str">
        <f>IF($B202="igen",Beosztás!AG234,"")</f>
        <v/>
      </c>
      <c r="Q202" s="4" t="str">
        <f>IF($B202="igen",Beosztás!AH234,"")</f>
        <v/>
      </c>
      <c r="R202" s="4" t="str">
        <f>IF($B202="igen",Beosztás!AI234,"")</f>
        <v/>
      </c>
      <c r="S202" s="4" t="str">
        <f>IF($B202="igen",Beosztás!AJ234,"")</f>
        <v/>
      </c>
      <c r="T202" s="4" t="str">
        <f>IF($B202="igen",Beosztás!AK234,"")</f>
        <v/>
      </c>
      <c r="U202" s="4" t="str">
        <f>IF($B202="igen",Beosztás!AL234,"")</f>
        <v/>
      </c>
      <c r="V202" s="4" t="str">
        <f>IF($B202="igen",Beosztás!AM234,"")</f>
        <v/>
      </c>
      <c r="W202" s="4" t="str">
        <f>IF($B202="igen",Beosztás!AN234,"")</f>
        <v/>
      </c>
      <c r="X202" s="4" t="str">
        <f>IF($B202="igen",Beosztás!AO234,"")</f>
        <v/>
      </c>
      <c r="Y202" s="4" t="str">
        <f>IF($B202="igen",Beosztás!AP234,"")</f>
        <v/>
      </c>
      <c r="Z202" s="4" t="str">
        <f>IF($B202="igen",Beosztás!AQ234,"")</f>
        <v/>
      </c>
      <c r="AA202" s="4" t="str">
        <f>IF($B202="igen",Beosztás!AR234,"")</f>
        <v/>
      </c>
      <c r="AB202" s="4" t="str">
        <f>IF($B202="igen",Beosztás!AS234,"")</f>
        <v/>
      </c>
      <c r="AC202" s="4" t="str">
        <f>IF($B202="igen",Beosztás!AT234,"")</f>
        <v/>
      </c>
      <c r="AD202" s="4" t="str">
        <f>IF($B202="igen",Beosztás!AU234,"")</f>
        <v/>
      </c>
      <c r="AE202" s="4" t="str">
        <f>IF($B202="igen",Beosztás!AV234,"")</f>
        <v/>
      </c>
      <c r="AF202" s="4" t="str">
        <f>IF($B202="igen",Beosztás!AW234,"")</f>
        <v/>
      </c>
      <c r="AG202" s="32" t="str">
        <f>IF($B202="igen",Beosztás!AX234,"")</f>
        <v/>
      </c>
    </row>
    <row r="203" spans="1:33" ht="15" hidden="1" thickBot="1" x14ac:dyDescent="0.35">
      <c r="A203" s="115">
        <f>Beosztás!A235</f>
        <v>0</v>
      </c>
      <c r="B203" s="82">
        <f>VLOOKUP(A203,Beosztás!A234:N542,13,)</f>
        <v>0</v>
      </c>
      <c r="C203" s="31" t="str">
        <f>IF($B203="igen",Beosztás!T235,"")</f>
        <v/>
      </c>
      <c r="D203" s="4" t="str">
        <f>IF($B203="igen",Beosztás!U235,"")</f>
        <v/>
      </c>
      <c r="E203" s="4" t="str">
        <f>IF($B203="igen",Beosztás!V235,"")</f>
        <v/>
      </c>
      <c r="F203" s="4" t="str">
        <f>IF($B203="igen",Beosztás!W235,"")</f>
        <v/>
      </c>
      <c r="G203" s="4" t="str">
        <f>IF($B203="igen",Beosztás!X235,"")</f>
        <v/>
      </c>
      <c r="H203" s="4" t="str">
        <f>IF($B203="igen",Beosztás!Y235,"")</f>
        <v/>
      </c>
      <c r="I203" s="4" t="str">
        <f>IF($B203="igen",Beosztás!Z235,"")</f>
        <v/>
      </c>
      <c r="J203" s="4" t="str">
        <f>IF($B203="igen",Beosztás!AA235,"")</f>
        <v/>
      </c>
      <c r="K203" s="4" t="str">
        <f>IF($B203="igen",Beosztás!AB235,"")</f>
        <v/>
      </c>
      <c r="L203" s="4" t="str">
        <f>IF($B203="igen",Beosztás!AC235,"")</f>
        <v/>
      </c>
      <c r="M203" s="4" t="str">
        <f>IF($B203="igen",Beosztás!AD235,"")</f>
        <v/>
      </c>
      <c r="N203" s="4" t="str">
        <f>IF($B203="igen",Beosztás!AE235,"")</f>
        <v/>
      </c>
      <c r="O203" s="4" t="str">
        <f>IF($B203="igen",Beosztás!AF235,"")</f>
        <v/>
      </c>
      <c r="P203" s="4" t="str">
        <f>IF($B203="igen",Beosztás!AG235,"")</f>
        <v/>
      </c>
      <c r="Q203" s="4" t="str">
        <f>IF($B203="igen",Beosztás!AH235,"")</f>
        <v/>
      </c>
      <c r="R203" s="4" t="str">
        <f>IF($B203="igen",Beosztás!AI235,"")</f>
        <v/>
      </c>
      <c r="S203" s="4" t="str">
        <f>IF($B203="igen",Beosztás!AJ235,"")</f>
        <v/>
      </c>
      <c r="T203" s="4" t="str">
        <f>IF($B203="igen",Beosztás!AK235,"")</f>
        <v/>
      </c>
      <c r="U203" s="4" t="str">
        <f>IF($B203="igen",Beosztás!AL235,"")</f>
        <v/>
      </c>
      <c r="V203" s="4" t="str">
        <f>IF($B203="igen",Beosztás!AM235,"")</f>
        <v/>
      </c>
      <c r="W203" s="4" t="str">
        <f>IF($B203="igen",Beosztás!AN235,"")</f>
        <v/>
      </c>
      <c r="X203" s="4" t="str">
        <f>IF($B203="igen",Beosztás!AO235,"")</f>
        <v/>
      </c>
      <c r="Y203" s="4" t="str">
        <f>IF($B203="igen",Beosztás!AP235,"")</f>
        <v/>
      </c>
      <c r="Z203" s="4" t="str">
        <f>IF($B203="igen",Beosztás!AQ235,"")</f>
        <v/>
      </c>
      <c r="AA203" s="4" t="str">
        <f>IF($B203="igen",Beosztás!AR235,"")</f>
        <v/>
      </c>
      <c r="AB203" s="4" t="str">
        <f>IF($B203="igen",Beosztás!AS235,"")</f>
        <v/>
      </c>
      <c r="AC203" s="4" t="str">
        <f>IF($B203="igen",Beosztás!AT235,"")</f>
        <v/>
      </c>
      <c r="AD203" s="4" t="str">
        <f>IF($B203="igen",Beosztás!AU235,"")</f>
        <v/>
      </c>
      <c r="AE203" s="4" t="str">
        <f>IF($B203="igen",Beosztás!AV235,"")</f>
        <v/>
      </c>
      <c r="AF203" s="4" t="str">
        <f>IF($B203="igen",Beosztás!AW235,"")</f>
        <v/>
      </c>
      <c r="AG203" s="32" t="str">
        <f>IF($B203="igen",Beosztás!AX235,"")</f>
        <v/>
      </c>
    </row>
    <row r="204" spans="1:33" ht="15" hidden="1" thickBot="1" x14ac:dyDescent="0.35">
      <c r="A204" s="115">
        <f>Beosztás!A236</f>
        <v>0</v>
      </c>
      <c r="B204" s="82">
        <f>VLOOKUP(A204,Beosztás!A235:N543,13,)</f>
        <v>0</v>
      </c>
      <c r="C204" s="31" t="str">
        <f>IF($B204="igen",Beosztás!T236,"")</f>
        <v/>
      </c>
      <c r="D204" s="4" t="str">
        <f>IF($B204="igen",Beosztás!U236,"")</f>
        <v/>
      </c>
      <c r="E204" s="4" t="str">
        <f>IF($B204="igen",Beosztás!V236,"")</f>
        <v/>
      </c>
      <c r="F204" s="4" t="str">
        <f>IF($B204="igen",Beosztás!W236,"")</f>
        <v/>
      </c>
      <c r="G204" s="4" t="str">
        <f>IF($B204="igen",Beosztás!X236,"")</f>
        <v/>
      </c>
      <c r="H204" s="4" t="str">
        <f>IF($B204="igen",Beosztás!Y236,"")</f>
        <v/>
      </c>
      <c r="I204" s="4" t="str">
        <f>IF($B204="igen",Beosztás!Z236,"")</f>
        <v/>
      </c>
      <c r="J204" s="4" t="str">
        <f>IF($B204="igen",Beosztás!AA236,"")</f>
        <v/>
      </c>
      <c r="K204" s="4" t="str">
        <f>IF($B204="igen",Beosztás!AB236,"")</f>
        <v/>
      </c>
      <c r="L204" s="4" t="str">
        <f>IF($B204="igen",Beosztás!AC236,"")</f>
        <v/>
      </c>
      <c r="M204" s="4" t="str">
        <f>IF($B204="igen",Beosztás!AD236,"")</f>
        <v/>
      </c>
      <c r="N204" s="4" t="str">
        <f>IF($B204="igen",Beosztás!AE236,"")</f>
        <v/>
      </c>
      <c r="O204" s="4" t="str">
        <f>IF($B204="igen",Beosztás!AF236,"")</f>
        <v/>
      </c>
      <c r="P204" s="4" t="str">
        <f>IF($B204="igen",Beosztás!AG236,"")</f>
        <v/>
      </c>
      <c r="Q204" s="4" t="str">
        <f>IF($B204="igen",Beosztás!AH236,"")</f>
        <v/>
      </c>
      <c r="R204" s="4" t="str">
        <f>IF($B204="igen",Beosztás!AI236,"")</f>
        <v/>
      </c>
      <c r="S204" s="4" t="str">
        <f>IF($B204="igen",Beosztás!AJ236,"")</f>
        <v/>
      </c>
      <c r="T204" s="4" t="str">
        <f>IF($B204="igen",Beosztás!AK236,"")</f>
        <v/>
      </c>
      <c r="U204" s="4" t="str">
        <f>IF($B204="igen",Beosztás!AL236,"")</f>
        <v/>
      </c>
      <c r="V204" s="4" t="str">
        <f>IF($B204="igen",Beosztás!AM236,"")</f>
        <v/>
      </c>
      <c r="W204" s="4" t="str">
        <f>IF($B204="igen",Beosztás!AN236,"")</f>
        <v/>
      </c>
      <c r="X204" s="4" t="str">
        <f>IF($B204="igen",Beosztás!AO236,"")</f>
        <v/>
      </c>
      <c r="Y204" s="4" t="str">
        <f>IF($B204="igen",Beosztás!AP236,"")</f>
        <v/>
      </c>
      <c r="Z204" s="4" t="str">
        <f>IF($B204="igen",Beosztás!AQ236,"")</f>
        <v/>
      </c>
      <c r="AA204" s="4" t="str">
        <f>IF($B204="igen",Beosztás!AR236,"")</f>
        <v/>
      </c>
      <c r="AB204" s="4" t="str">
        <f>IF($B204="igen",Beosztás!AS236,"")</f>
        <v/>
      </c>
      <c r="AC204" s="4" t="str">
        <f>IF($B204="igen",Beosztás!AT236,"")</f>
        <v/>
      </c>
      <c r="AD204" s="4" t="str">
        <f>IF($B204="igen",Beosztás!AU236,"")</f>
        <v/>
      </c>
      <c r="AE204" s="4" t="str">
        <f>IF($B204="igen",Beosztás!AV236,"")</f>
        <v/>
      </c>
      <c r="AF204" s="4" t="str">
        <f>IF($B204="igen",Beosztás!AW236,"")</f>
        <v/>
      </c>
      <c r="AG204" s="32" t="str">
        <f>IF($B204="igen",Beosztás!AX236,"")</f>
        <v/>
      </c>
    </row>
    <row r="205" spans="1:33" ht="15" hidden="1" thickBot="1" x14ac:dyDescent="0.35">
      <c r="A205" s="115">
        <f>Beosztás!A237</f>
        <v>0</v>
      </c>
      <c r="B205" s="82">
        <f>VLOOKUP(A205,Beosztás!A236:N544,13,)</f>
        <v>0</v>
      </c>
      <c r="C205" s="31" t="str">
        <f>IF($B205="igen",Beosztás!T237,"")</f>
        <v/>
      </c>
      <c r="D205" s="4" t="str">
        <f>IF($B205="igen",Beosztás!U237,"")</f>
        <v/>
      </c>
      <c r="E205" s="4" t="str">
        <f>IF($B205="igen",Beosztás!V237,"")</f>
        <v/>
      </c>
      <c r="F205" s="4" t="str">
        <f>IF($B205="igen",Beosztás!W237,"")</f>
        <v/>
      </c>
      <c r="G205" s="4" t="str">
        <f>IF($B205="igen",Beosztás!X237,"")</f>
        <v/>
      </c>
      <c r="H205" s="4" t="str">
        <f>IF($B205="igen",Beosztás!Y237,"")</f>
        <v/>
      </c>
      <c r="I205" s="4" t="str">
        <f>IF($B205="igen",Beosztás!Z237,"")</f>
        <v/>
      </c>
      <c r="J205" s="4" t="str">
        <f>IF($B205="igen",Beosztás!AA237,"")</f>
        <v/>
      </c>
      <c r="K205" s="4" t="str">
        <f>IF($B205="igen",Beosztás!AB237,"")</f>
        <v/>
      </c>
      <c r="L205" s="4" t="str">
        <f>IF($B205="igen",Beosztás!AC237,"")</f>
        <v/>
      </c>
      <c r="M205" s="4" t="str">
        <f>IF($B205="igen",Beosztás!AD237,"")</f>
        <v/>
      </c>
      <c r="N205" s="4" t="str">
        <f>IF($B205="igen",Beosztás!AE237,"")</f>
        <v/>
      </c>
      <c r="O205" s="4" t="str">
        <f>IF($B205="igen",Beosztás!AF237,"")</f>
        <v/>
      </c>
      <c r="P205" s="4" t="str">
        <f>IF($B205="igen",Beosztás!AG237,"")</f>
        <v/>
      </c>
      <c r="Q205" s="4" t="str">
        <f>IF($B205="igen",Beosztás!AH237,"")</f>
        <v/>
      </c>
      <c r="R205" s="4" t="str">
        <f>IF($B205="igen",Beosztás!AI237,"")</f>
        <v/>
      </c>
      <c r="S205" s="4" t="str">
        <f>IF($B205="igen",Beosztás!AJ237,"")</f>
        <v/>
      </c>
      <c r="T205" s="4" t="str">
        <f>IF($B205="igen",Beosztás!AK237,"")</f>
        <v/>
      </c>
      <c r="U205" s="4" t="str">
        <f>IF($B205="igen",Beosztás!AL237,"")</f>
        <v/>
      </c>
      <c r="V205" s="4" t="str">
        <f>IF($B205="igen",Beosztás!AM237,"")</f>
        <v/>
      </c>
      <c r="W205" s="4" t="str">
        <f>IF($B205="igen",Beosztás!AN237,"")</f>
        <v/>
      </c>
      <c r="X205" s="4" t="str">
        <f>IF($B205="igen",Beosztás!AO237,"")</f>
        <v/>
      </c>
      <c r="Y205" s="4" t="str">
        <f>IF($B205="igen",Beosztás!AP237,"")</f>
        <v/>
      </c>
      <c r="Z205" s="4" t="str">
        <f>IF($B205="igen",Beosztás!AQ237,"")</f>
        <v/>
      </c>
      <c r="AA205" s="4" t="str">
        <f>IF($B205="igen",Beosztás!AR237,"")</f>
        <v/>
      </c>
      <c r="AB205" s="4" t="str">
        <f>IF($B205="igen",Beosztás!AS237,"")</f>
        <v/>
      </c>
      <c r="AC205" s="4" t="str">
        <f>IF($B205="igen",Beosztás!AT237,"")</f>
        <v/>
      </c>
      <c r="AD205" s="4" t="str">
        <f>IF($B205="igen",Beosztás!AU237,"")</f>
        <v/>
      </c>
      <c r="AE205" s="4" t="str">
        <f>IF($B205="igen",Beosztás!AV237,"")</f>
        <v/>
      </c>
      <c r="AF205" s="4" t="str">
        <f>IF($B205="igen",Beosztás!AW237,"")</f>
        <v/>
      </c>
      <c r="AG205" s="32" t="str">
        <f>IF($B205="igen",Beosztás!AX237,"")</f>
        <v/>
      </c>
    </row>
    <row r="206" spans="1:33" ht="15" hidden="1" thickBot="1" x14ac:dyDescent="0.35">
      <c r="A206" s="115">
        <f>Beosztás!A238</f>
        <v>0</v>
      </c>
      <c r="B206" s="82">
        <f>VLOOKUP(A206,Beosztás!A237:N545,13,)</f>
        <v>0</v>
      </c>
      <c r="C206" s="31" t="str">
        <f>IF($B206="igen",Beosztás!T238,"")</f>
        <v/>
      </c>
      <c r="D206" s="4" t="str">
        <f>IF($B206="igen",Beosztás!U238,"")</f>
        <v/>
      </c>
      <c r="E206" s="4" t="str">
        <f>IF($B206="igen",Beosztás!V238,"")</f>
        <v/>
      </c>
      <c r="F206" s="4" t="str">
        <f>IF($B206="igen",Beosztás!W238,"")</f>
        <v/>
      </c>
      <c r="G206" s="4" t="str">
        <f>IF($B206="igen",Beosztás!X238,"")</f>
        <v/>
      </c>
      <c r="H206" s="4" t="str">
        <f>IF($B206="igen",Beosztás!Y238,"")</f>
        <v/>
      </c>
      <c r="I206" s="4" t="str">
        <f>IF($B206="igen",Beosztás!Z238,"")</f>
        <v/>
      </c>
      <c r="J206" s="4" t="str">
        <f>IF($B206="igen",Beosztás!AA238,"")</f>
        <v/>
      </c>
      <c r="K206" s="4" t="str">
        <f>IF($B206="igen",Beosztás!AB238,"")</f>
        <v/>
      </c>
      <c r="L206" s="4" t="str">
        <f>IF($B206="igen",Beosztás!AC238,"")</f>
        <v/>
      </c>
      <c r="M206" s="4" t="str">
        <f>IF($B206="igen",Beosztás!AD238,"")</f>
        <v/>
      </c>
      <c r="N206" s="4" t="str">
        <f>IF($B206="igen",Beosztás!AE238,"")</f>
        <v/>
      </c>
      <c r="O206" s="4" t="str">
        <f>IF($B206="igen",Beosztás!AF238,"")</f>
        <v/>
      </c>
      <c r="P206" s="4" t="str">
        <f>IF($B206="igen",Beosztás!AG238,"")</f>
        <v/>
      </c>
      <c r="Q206" s="4" t="str">
        <f>IF($B206="igen",Beosztás!AH238,"")</f>
        <v/>
      </c>
      <c r="R206" s="4" t="str">
        <f>IF($B206="igen",Beosztás!AI238,"")</f>
        <v/>
      </c>
      <c r="S206" s="4" t="str">
        <f>IF($B206="igen",Beosztás!AJ238,"")</f>
        <v/>
      </c>
      <c r="T206" s="4" t="str">
        <f>IF($B206="igen",Beosztás!AK238,"")</f>
        <v/>
      </c>
      <c r="U206" s="4" t="str">
        <f>IF($B206="igen",Beosztás!AL238,"")</f>
        <v/>
      </c>
      <c r="V206" s="4" t="str">
        <f>IF($B206="igen",Beosztás!AM238,"")</f>
        <v/>
      </c>
      <c r="W206" s="4" t="str">
        <f>IF($B206="igen",Beosztás!AN238,"")</f>
        <v/>
      </c>
      <c r="X206" s="4" t="str">
        <f>IF($B206="igen",Beosztás!AO238,"")</f>
        <v/>
      </c>
      <c r="Y206" s="4" t="str">
        <f>IF($B206="igen",Beosztás!AP238,"")</f>
        <v/>
      </c>
      <c r="Z206" s="4" t="str">
        <f>IF($B206="igen",Beosztás!AQ238,"")</f>
        <v/>
      </c>
      <c r="AA206" s="4" t="str">
        <f>IF($B206="igen",Beosztás!AR238,"")</f>
        <v/>
      </c>
      <c r="AB206" s="4" t="str">
        <f>IF($B206="igen",Beosztás!AS238,"")</f>
        <v/>
      </c>
      <c r="AC206" s="4" t="str">
        <f>IF($B206="igen",Beosztás!AT238,"")</f>
        <v/>
      </c>
      <c r="AD206" s="4" t="str">
        <f>IF($B206="igen",Beosztás!AU238,"")</f>
        <v/>
      </c>
      <c r="AE206" s="4" t="str">
        <f>IF($B206="igen",Beosztás!AV238,"")</f>
        <v/>
      </c>
      <c r="AF206" s="4" t="str">
        <f>IF($B206="igen",Beosztás!AW238,"")</f>
        <v/>
      </c>
      <c r="AG206" s="32" t="str">
        <f>IF($B206="igen",Beosztás!AX238,"")</f>
        <v/>
      </c>
    </row>
    <row r="207" spans="1:33" ht="15" hidden="1" thickBot="1" x14ac:dyDescent="0.35">
      <c r="A207" s="115">
        <f>Beosztás!A239</f>
        <v>0</v>
      </c>
      <c r="B207" s="82">
        <f>VLOOKUP(A207,Beosztás!A238:N546,13,)</f>
        <v>0</v>
      </c>
      <c r="C207" s="40" t="str">
        <f>IF($B207="igen",Beosztás!T239,"")</f>
        <v/>
      </c>
      <c r="D207" s="41" t="str">
        <f>IF($B207="igen",Beosztás!U239,"")</f>
        <v/>
      </c>
      <c r="E207" s="41" t="str">
        <f>IF($B207="igen",Beosztás!V239,"")</f>
        <v/>
      </c>
      <c r="F207" s="41" t="str">
        <f>IF($B207="igen",Beosztás!W239,"")</f>
        <v/>
      </c>
      <c r="G207" s="41" t="str">
        <f>IF($B207="igen",Beosztás!X239,"")</f>
        <v/>
      </c>
      <c r="H207" s="41" t="str">
        <f>IF($B207="igen",Beosztás!Y239,"")</f>
        <v/>
      </c>
      <c r="I207" s="41" t="str">
        <f>IF($B207="igen",Beosztás!Z239,"")</f>
        <v/>
      </c>
      <c r="J207" s="41" t="str">
        <f>IF($B207="igen",Beosztás!AA239,"")</f>
        <v/>
      </c>
      <c r="K207" s="41" t="str">
        <f>IF($B207="igen",Beosztás!AB239,"")</f>
        <v/>
      </c>
      <c r="L207" s="41" t="str">
        <f>IF($B207="igen",Beosztás!AC239,"")</f>
        <v/>
      </c>
      <c r="M207" s="41" t="str">
        <f>IF($B207="igen",Beosztás!AD239,"")</f>
        <v/>
      </c>
      <c r="N207" s="41" t="str">
        <f>IF($B207="igen",Beosztás!AE239,"")</f>
        <v/>
      </c>
      <c r="O207" s="41" t="str">
        <f>IF($B207="igen",Beosztás!AF239,"")</f>
        <v/>
      </c>
      <c r="P207" s="41" t="str">
        <f>IF($B207="igen",Beosztás!AG239,"")</f>
        <v/>
      </c>
      <c r="Q207" s="41" t="str">
        <f>IF($B207="igen",Beosztás!AH239,"")</f>
        <v/>
      </c>
      <c r="R207" s="41" t="str">
        <f>IF($B207="igen",Beosztás!AI239,"")</f>
        <v/>
      </c>
      <c r="S207" s="41" t="str">
        <f>IF($B207="igen",Beosztás!AJ239,"")</f>
        <v/>
      </c>
      <c r="T207" s="41" t="str">
        <f>IF($B207="igen",Beosztás!AK239,"")</f>
        <v/>
      </c>
      <c r="U207" s="41" t="str">
        <f>IF($B207="igen",Beosztás!AL239,"")</f>
        <v/>
      </c>
      <c r="V207" s="41" t="str">
        <f>IF($B207="igen",Beosztás!AM239,"")</f>
        <v/>
      </c>
      <c r="W207" s="41" t="str">
        <f>IF($B207="igen",Beosztás!AN239,"")</f>
        <v/>
      </c>
      <c r="X207" s="41" t="str">
        <f>IF($B207="igen",Beosztás!AO239,"")</f>
        <v/>
      </c>
      <c r="Y207" s="41" t="str">
        <f>IF($B207="igen",Beosztás!AP239,"")</f>
        <v/>
      </c>
      <c r="Z207" s="41" t="str">
        <f>IF($B207="igen",Beosztás!AQ239,"")</f>
        <v/>
      </c>
      <c r="AA207" s="41" t="str">
        <f>IF($B207="igen",Beosztás!AR239,"")</f>
        <v/>
      </c>
      <c r="AB207" s="41" t="str">
        <f>IF($B207="igen",Beosztás!AS239,"")</f>
        <v/>
      </c>
      <c r="AC207" s="41" t="str">
        <f>IF($B207="igen",Beosztás!AT239,"")</f>
        <v/>
      </c>
      <c r="AD207" s="41" t="str">
        <f>IF($B207="igen",Beosztás!AU239,"")</f>
        <v/>
      </c>
      <c r="AE207" s="41" t="str">
        <f>IF($B207="igen",Beosztás!AV239,"")</f>
        <v/>
      </c>
      <c r="AF207" s="41" t="str">
        <f>IF($B207="igen",Beosztás!AW239,"")</f>
        <v/>
      </c>
      <c r="AG207" s="42" t="str">
        <f>IF($B207="igen",Beosztás!AX239,"")</f>
        <v/>
      </c>
    </row>
    <row r="208" spans="1:33" ht="15" hidden="1" thickBot="1" x14ac:dyDescent="0.35">
      <c r="A208" s="115">
        <f>Beosztás!A240</f>
        <v>0</v>
      </c>
      <c r="B208" s="82">
        <f>VLOOKUP(A208,Beosztás!A239:N547,13,)</f>
        <v>0</v>
      </c>
      <c r="C208" s="31" t="str">
        <f>IF($B208="igen",Beosztás!T240,"")</f>
        <v/>
      </c>
      <c r="D208" s="4" t="str">
        <f>IF($B208="igen",Beosztás!U240,"")</f>
        <v/>
      </c>
      <c r="E208" s="4" t="str">
        <f>IF($B208="igen",Beosztás!V240,"")</f>
        <v/>
      </c>
      <c r="F208" s="4" t="str">
        <f>IF($B208="igen",Beosztás!W240,"")</f>
        <v/>
      </c>
      <c r="G208" s="4" t="str">
        <f>IF($B208="igen",Beosztás!X240,"")</f>
        <v/>
      </c>
      <c r="H208" s="4" t="str">
        <f>IF($B208="igen",Beosztás!Y240,"")</f>
        <v/>
      </c>
      <c r="I208" s="4" t="str">
        <f>IF($B208="igen",Beosztás!Z240,"")</f>
        <v/>
      </c>
      <c r="J208" s="4" t="str">
        <f>IF($B208="igen",Beosztás!AA240,"")</f>
        <v/>
      </c>
      <c r="K208" s="4" t="str">
        <f>IF($B208="igen",Beosztás!AB240,"")</f>
        <v/>
      </c>
      <c r="L208" s="4" t="str">
        <f>IF($B208="igen",Beosztás!AC240,"")</f>
        <v/>
      </c>
      <c r="M208" s="4" t="str">
        <f>IF($B208="igen",Beosztás!AD240,"")</f>
        <v/>
      </c>
      <c r="N208" s="4" t="str">
        <f>IF($B208="igen",Beosztás!AE240,"")</f>
        <v/>
      </c>
      <c r="O208" s="4" t="str">
        <f>IF($B208="igen",Beosztás!AF240,"")</f>
        <v/>
      </c>
      <c r="P208" s="4" t="str">
        <f>IF($B208="igen",Beosztás!AG240,"")</f>
        <v/>
      </c>
      <c r="Q208" s="4" t="str">
        <f>IF($B208="igen",Beosztás!AH240,"")</f>
        <v/>
      </c>
      <c r="R208" s="4" t="str">
        <f>IF($B208="igen",Beosztás!AI240,"")</f>
        <v/>
      </c>
      <c r="S208" s="4" t="str">
        <f>IF($B208="igen",Beosztás!AJ240,"")</f>
        <v/>
      </c>
      <c r="T208" s="4" t="str">
        <f>IF($B208="igen",Beosztás!AK240,"")</f>
        <v/>
      </c>
      <c r="U208" s="4" t="str">
        <f>IF($B208="igen",Beosztás!AL240,"")</f>
        <v/>
      </c>
      <c r="V208" s="4" t="str">
        <f>IF($B208="igen",Beosztás!AM240,"")</f>
        <v/>
      </c>
      <c r="W208" s="4" t="str">
        <f>IF($B208="igen",Beosztás!AN240,"")</f>
        <v/>
      </c>
      <c r="X208" s="4" t="str">
        <f>IF($B208="igen",Beosztás!AO240,"")</f>
        <v/>
      </c>
      <c r="Y208" s="4" t="str">
        <f>IF($B208="igen",Beosztás!AP240,"")</f>
        <v/>
      </c>
      <c r="Z208" s="4" t="str">
        <f>IF($B208="igen",Beosztás!AQ240,"")</f>
        <v/>
      </c>
      <c r="AA208" s="4" t="str">
        <f>IF($B208="igen",Beosztás!AR240,"")</f>
        <v/>
      </c>
      <c r="AB208" s="4" t="str">
        <f>IF($B208="igen",Beosztás!AS240,"")</f>
        <v/>
      </c>
      <c r="AC208" s="4" t="str">
        <f>IF($B208="igen",Beosztás!AT240,"")</f>
        <v/>
      </c>
      <c r="AD208" s="4" t="str">
        <f>IF($B208="igen",Beosztás!AU240,"")</f>
        <v/>
      </c>
      <c r="AE208" s="4" t="str">
        <f>IF($B208="igen",Beosztás!AV240,"")</f>
        <v/>
      </c>
      <c r="AF208" s="4" t="str">
        <f>IF($B208="igen",Beosztás!AW240,"")</f>
        <v/>
      </c>
      <c r="AG208" s="32" t="str">
        <f>IF($B208="igen",Beosztás!AX240,"")</f>
        <v/>
      </c>
    </row>
    <row r="209" spans="1:33" ht="15" hidden="1" thickBot="1" x14ac:dyDescent="0.35">
      <c r="A209" s="115">
        <f>Beosztás!A241</f>
        <v>0</v>
      </c>
      <c r="B209" s="82">
        <f>VLOOKUP(A209,Beosztás!A240:N548,13,)</f>
        <v>0</v>
      </c>
      <c r="C209" s="31" t="str">
        <f>IF($B209="igen",Beosztás!T241,"")</f>
        <v/>
      </c>
      <c r="D209" s="4" t="str">
        <f>IF($B209="igen",Beosztás!U241,"")</f>
        <v/>
      </c>
      <c r="E209" s="4" t="str">
        <f>IF($B209="igen",Beosztás!V241,"")</f>
        <v/>
      </c>
      <c r="F209" s="4" t="str">
        <f>IF($B209="igen",Beosztás!W241,"")</f>
        <v/>
      </c>
      <c r="G209" s="4" t="str">
        <f>IF($B209="igen",Beosztás!X241,"")</f>
        <v/>
      </c>
      <c r="H209" s="4" t="str">
        <f>IF($B209="igen",Beosztás!Y241,"")</f>
        <v/>
      </c>
      <c r="I209" s="4" t="str">
        <f>IF($B209="igen",Beosztás!Z241,"")</f>
        <v/>
      </c>
      <c r="J209" s="4" t="str">
        <f>IF($B209="igen",Beosztás!AA241,"")</f>
        <v/>
      </c>
      <c r="K209" s="4" t="str">
        <f>IF($B209="igen",Beosztás!AB241,"")</f>
        <v/>
      </c>
      <c r="L209" s="4" t="str">
        <f>IF($B209="igen",Beosztás!AC241,"")</f>
        <v/>
      </c>
      <c r="M209" s="4" t="str">
        <f>IF($B209="igen",Beosztás!AD241,"")</f>
        <v/>
      </c>
      <c r="N209" s="4" t="str">
        <f>IF($B209="igen",Beosztás!AE241,"")</f>
        <v/>
      </c>
      <c r="O209" s="4" t="str">
        <f>IF($B209="igen",Beosztás!AF241,"")</f>
        <v/>
      </c>
      <c r="P209" s="4" t="str">
        <f>IF($B209="igen",Beosztás!AG241,"")</f>
        <v/>
      </c>
      <c r="Q209" s="4" t="str">
        <f>IF($B209="igen",Beosztás!AH241,"")</f>
        <v/>
      </c>
      <c r="R209" s="4" t="str">
        <f>IF($B209="igen",Beosztás!AI241,"")</f>
        <v/>
      </c>
      <c r="S209" s="4" t="str">
        <f>IF($B209="igen",Beosztás!AJ241,"")</f>
        <v/>
      </c>
      <c r="T209" s="4" t="str">
        <f>IF($B209="igen",Beosztás!AK241,"")</f>
        <v/>
      </c>
      <c r="U209" s="4" t="str">
        <f>IF($B209="igen",Beosztás!AL241,"")</f>
        <v/>
      </c>
      <c r="V209" s="4" t="str">
        <f>IF($B209="igen",Beosztás!AM241,"")</f>
        <v/>
      </c>
      <c r="W209" s="4" t="str">
        <f>IF($B209="igen",Beosztás!AN241,"")</f>
        <v/>
      </c>
      <c r="X209" s="4" t="str">
        <f>IF($B209="igen",Beosztás!AO241,"")</f>
        <v/>
      </c>
      <c r="Y209" s="4" t="str">
        <f>IF($B209="igen",Beosztás!AP241,"")</f>
        <v/>
      </c>
      <c r="Z209" s="4" t="str">
        <f>IF($B209="igen",Beosztás!AQ241,"")</f>
        <v/>
      </c>
      <c r="AA209" s="4" t="str">
        <f>IF($B209="igen",Beosztás!AR241,"")</f>
        <v/>
      </c>
      <c r="AB209" s="4" t="str">
        <f>IF($B209="igen",Beosztás!AS241,"")</f>
        <v/>
      </c>
      <c r="AC209" s="4" t="str">
        <f>IF($B209="igen",Beosztás!AT241,"")</f>
        <v/>
      </c>
      <c r="AD209" s="4" t="str">
        <f>IF($B209="igen",Beosztás!AU241,"")</f>
        <v/>
      </c>
      <c r="AE209" s="4" t="str">
        <f>IF($B209="igen",Beosztás!AV241,"")</f>
        <v/>
      </c>
      <c r="AF209" s="4" t="str">
        <f>IF($B209="igen",Beosztás!AW241,"")</f>
        <v/>
      </c>
      <c r="AG209" s="32" t="str">
        <f>IF($B209="igen",Beosztás!AX241,"")</f>
        <v/>
      </c>
    </row>
    <row r="210" spans="1:33" ht="15" hidden="1" thickBot="1" x14ac:dyDescent="0.35">
      <c r="A210" s="115">
        <f>Beosztás!A242</f>
        <v>0</v>
      </c>
      <c r="B210" s="82">
        <f>VLOOKUP(A210,Beosztás!A241:N549,13,)</f>
        <v>0</v>
      </c>
      <c r="C210" s="31" t="str">
        <f>IF($B210="igen",Beosztás!T242,"")</f>
        <v/>
      </c>
      <c r="D210" s="4" t="str">
        <f>IF($B210="igen",Beosztás!U242,"")</f>
        <v/>
      </c>
      <c r="E210" s="4" t="str">
        <f>IF($B210="igen",Beosztás!V242,"")</f>
        <v/>
      </c>
      <c r="F210" s="4" t="str">
        <f>IF($B210="igen",Beosztás!W242,"")</f>
        <v/>
      </c>
      <c r="G210" s="4" t="str">
        <f>IF($B210="igen",Beosztás!X242,"")</f>
        <v/>
      </c>
      <c r="H210" s="4" t="str">
        <f>IF($B210="igen",Beosztás!Y242,"")</f>
        <v/>
      </c>
      <c r="I210" s="4" t="str">
        <f>IF($B210="igen",Beosztás!Z242,"")</f>
        <v/>
      </c>
      <c r="J210" s="4" t="str">
        <f>IF($B210="igen",Beosztás!AA242,"")</f>
        <v/>
      </c>
      <c r="K210" s="4" t="str">
        <f>IF($B210="igen",Beosztás!AB242,"")</f>
        <v/>
      </c>
      <c r="L210" s="4" t="str">
        <f>IF($B210="igen",Beosztás!AC242,"")</f>
        <v/>
      </c>
      <c r="M210" s="4" t="str">
        <f>IF($B210="igen",Beosztás!AD242,"")</f>
        <v/>
      </c>
      <c r="N210" s="4" t="str">
        <f>IF($B210="igen",Beosztás!AE242,"")</f>
        <v/>
      </c>
      <c r="O210" s="4" t="str">
        <f>IF($B210="igen",Beosztás!AF242,"")</f>
        <v/>
      </c>
      <c r="P210" s="4" t="str">
        <f>IF($B210="igen",Beosztás!AG242,"")</f>
        <v/>
      </c>
      <c r="Q210" s="4" t="str">
        <f>IF($B210="igen",Beosztás!AH242,"")</f>
        <v/>
      </c>
      <c r="R210" s="4" t="str">
        <f>IF($B210="igen",Beosztás!AI242,"")</f>
        <v/>
      </c>
      <c r="S210" s="4" t="str">
        <f>IF($B210="igen",Beosztás!AJ242,"")</f>
        <v/>
      </c>
      <c r="T210" s="4" t="str">
        <f>IF($B210="igen",Beosztás!AK242,"")</f>
        <v/>
      </c>
      <c r="U210" s="4" t="str">
        <f>IF($B210="igen",Beosztás!AL242,"")</f>
        <v/>
      </c>
      <c r="V210" s="4" t="str">
        <f>IF($B210="igen",Beosztás!AM242,"")</f>
        <v/>
      </c>
      <c r="W210" s="4" t="str">
        <f>IF($B210="igen",Beosztás!AN242,"")</f>
        <v/>
      </c>
      <c r="X210" s="4" t="str">
        <f>IF($B210="igen",Beosztás!AO242,"")</f>
        <v/>
      </c>
      <c r="Y210" s="4" t="str">
        <f>IF($B210="igen",Beosztás!AP242,"")</f>
        <v/>
      </c>
      <c r="Z210" s="4" t="str">
        <f>IF($B210="igen",Beosztás!AQ242,"")</f>
        <v/>
      </c>
      <c r="AA210" s="4" t="str">
        <f>IF($B210="igen",Beosztás!AR242,"")</f>
        <v/>
      </c>
      <c r="AB210" s="4" t="str">
        <f>IF($B210="igen",Beosztás!AS242,"")</f>
        <v/>
      </c>
      <c r="AC210" s="4" t="str">
        <f>IF($B210="igen",Beosztás!AT242,"")</f>
        <v/>
      </c>
      <c r="AD210" s="4" t="str">
        <f>IF($B210="igen",Beosztás!AU242,"")</f>
        <v/>
      </c>
      <c r="AE210" s="4" t="str">
        <f>IF($B210="igen",Beosztás!AV242,"")</f>
        <v/>
      </c>
      <c r="AF210" s="4" t="str">
        <f>IF($B210="igen",Beosztás!AW242,"")</f>
        <v/>
      </c>
      <c r="AG210" s="32" t="str">
        <f>IF($B210="igen",Beosztás!AX242,"")</f>
        <v/>
      </c>
    </row>
    <row r="211" spans="1:33" ht="15" hidden="1" thickBot="1" x14ac:dyDescent="0.35">
      <c r="A211" s="115">
        <f>Beosztás!A243</f>
        <v>0</v>
      </c>
      <c r="B211" s="82">
        <f>VLOOKUP(A211,Beosztás!A242:N550,13,)</f>
        <v>0</v>
      </c>
      <c r="C211" s="31" t="str">
        <f>IF($B211="igen",Beosztás!T243,"")</f>
        <v/>
      </c>
      <c r="D211" s="4" t="str">
        <f>IF($B211="igen",Beosztás!U243,"")</f>
        <v/>
      </c>
      <c r="E211" s="4" t="str">
        <f>IF($B211="igen",Beosztás!V243,"")</f>
        <v/>
      </c>
      <c r="F211" s="4" t="str">
        <f>IF($B211="igen",Beosztás!W243,"")</f>
        <v/>
      </c>
      <c r="G211" s="4" t="str">
        <f>IF($B211="igen",Beosztás!X243,"")</f>
        <v/>
      </c>
      <c r="H211" s="4" t="str">
        <f>IF($B211="igen",Beosztás!Y243,"")</f>
        <v/>
      </c>
      <c r="I211" s="4" t="str">
        <f>IF($B211="igen",Beosztás!Z243,"")</f>
        <v/>
      </c>
      <c r="J211" s="4" t="str">
        <f>IF($B211="igen",Beosztás!AA243,"")</f>
        <v/>
      </c>
      <c r="K211" s="4" t="str">
        <f>IF($B211="igen",Beosztás!AB243,"")</f>
        <v/>
      </c>
      <c r="L211" s="4" t="str">
        <f>IF($B211="igen",Beosztás!AC243,"")</f>
        <v/>
      </c>
      <c r="M211" s="4" t="str">
        <f>IF($B211="igen",Beosztás!AD243,"")</f>
        <v/>
      </c>
      <c r="N211" s="4" t="str">
        <f>IF($B211="igen",Beosztás!AE243,"")</f>
        <v/>
      </c>
      <c r="O211" s="4" t="str">
        <f>IF($B211="igen",Beosztás!AF243,"")</f>
        <v/>
      </c>
      <c r="P211" s="4" t="str">
        <f>IF($B211="igen",Beosztás!AG243,"")</f>
        <v/>
      </c>
      <c r="Q211" s="4" t="str">
        <f>IF($B211="igen",Beosztás!AH243,"")</f>
        <v/>
      </c>
      <c r="R211" s="4" t="str">
        <f>IF($B211="igen",Beosztás!AI243,"")</f>
        <v/>
      </c>
      <c r="S211" s="4" t="str">
        <f>IF($B211="igen",Beosztás!AJ243,"")</f>
        <v/>
      </c>
      <c r="T211" s="4" t="str">
        <f>IF($B211="igen",Beosztás!AK243,"")</f>
        <v/>
      </c>
      <c r="U211" s="4" t="str">
        <f>IF($B211="igen",Beosztás!AL243,"")</f>
        <v/>
      </c>
      <c r="V211" s="4" t="str">
        <f>IF($B211="igen",Beosztás!AM243,"")</f>
        <v/>
      </c>
      <c r="W211" s="4" t="str">
        <f>IF($B211="igen",Beosztás!AN243,"")</f>
        <v/>
      </c>
      <c r="X211" s="4" t="str">
        <f>IF($B211="igen",Beosztás!AO243,"")</f>
        <v/>
      </c>
      <c r="Y211" s="4" t="str">
        <f>IF($B211="igen",Beosztás!AP243,"")</f>
        <v/>
      </c>
      <c r="Z211" s="4" t="str">
        <f>IF($B211="igen",Beosztás!AQ243,"")</f>
        <v/>
      </c>
      <c r="AA211" s="4" t="str">
        <f>IF($B211="igen",Beosztás!AR243,"")</f>
        <v/>
      </c>
      <c r="AB211" s="4" t="str">
        <f>IF($B211="igen",Beosztás!AS243,"")</f>
        <v/>
      </c>
      <c r="AC211" s="4" t="str">
        <f>IF($B211="igen",Beosztás!AT243,"")</f>
        <v/>
      </c>
      <c r="AD211" s="4" t="str">
        <f>IF($B211="igen",Beosztás!AU243,"")</f>
        <v/>
      </c>
      <c r="AE211" s="4" t="str">
        <f>IF($B211="igen",Beosztás!AV243,"")</f>
        <v/>
      </c>
      <c r="AF211" s="4" t="str">
        <f>IF($B211="igen",Beosztás!AW243,"")</f>
        <v/>
      </c>
      <c r="AG211" s="32" t="str">
        <f>IF($B211="igen",Beosztás!AX243,"")</f>
        <v/>
      </c>
    </row>
    <row r="212" spans="1:33" ht="15" hidden="1" thickBot="1" x14ac:dyDescent="0.35">
      <c r="A212" s="115">
        <f>Beosztás!A244</f>
        <v>0</v>
      </c>
      <c r="B212" s="82">
        <f>VLOOKUP(A212,Beosztás!A243:N551,13,)</f>
        <v>0</v>
      </c>
      <c r="C212" s="31" t="str">
        <f>IF($B212="igen",Beosztás!T244,"")</f>
        <v/>
      </c>
      <c r="D212" s="4" t="str">
        <f>IF($B212="igen",Beosztás!U244,"")</f>
        <v/>
      </c>
      <c r="E212" s="4" t="str">
        <f>IF($B212="igen",Beosztás!V244,"")</f>
        <v/>
      </c>
      <c r="F212" s="4" t="str">
        <f>IF($B212="igen",Beosztás!W244,"")</f>
        <v/>
      </c>
      <c r="G212" s="4" t="str">
        <f>IF($B212="igen",Beosztás!X244,"")</f>
        <v/>
      </c>
      <c r="H212" s="4" t="str">
        <f>IF($B212="igen",Beosztás!Y244,"")</f>
        <v/>
      </c>
      <c r="I212" s="4" t="str">
        <f>IF($B212="igen",Beosztás!Z244,"")</f>
        <v/>
      </c>
      <c r="J212" s="4" t="str">
        <f>IF($B212="igen",Beosztás!AA244,"")</f>
        <v/>
      </c>
      <c r="K212" s="4" t="str">
        <f>IF($B212="igen",Beosztás!AB244,"")</f>
        <v/>
      </c>
      <c r="L212" s="4" t="str">
        <f>IF($B212="igen",Beosztás!AC244,"")</f>
        <v/>
      </c>
      <c r="M212" s="4" t="str">
        <f>IF($B212="igen",Beosztás!AD244,"")</f>
        <v/>
      </c>
      <c r="N212" s="4" t="str">
        <f>IF($B212="igen",Beosztás!AE244,"")</f>
        <v/>
      </c>
      <c r="O212" s="4" t="str">
        <f>IF($B212="igen",Beosztás!AF244,"")</f>
        <v/>
      </c>
      <c r="P212" s="4" t="str">
        <f>IF($B212="igen",Beosztás!AG244,"")</f>
        <v/>
      </c>
      <c r="Q212" s="4" t="str">
        <f>IF($B212="igen",Beosztás!AH244,"")</f>
        <v/>
      </c>
      <c r="R212" s="4" t="str">
        <f>IF($B212="igen",Beosztás!AI244,"")</f>
        <v/>
      </c>
      <c r="S212" s="4" t="str">
        <f>IF($B212="igen",Beosztás!AJ244,"")</f>
        <v/>
      </c>
      <c r="T212" s="4" t="str">
        <f>IF($B212="igen",Beosztás!AK244,"")</f>
        <v/>
      </c>
      <c r="U212" s="4" t="str">
        <f>IF($B212="igen",Beosztás!AL244,"")</f>
        <v/>
      </c>
      <c r="V212" s="4" t="str">
        <f>IF($B212="igen",Beosztás!AM244,"")</f>
        <v/>
      </c>
      <c r="W212" s="4" t="str">
        <f>IF($B212="igen",Beosztás!AN244,"")</f>
        <v/>
      </c>
      <c r="X212" s="4" t="str">
        <f>IF($B212="igen",Beosztás!AO244,"")</f>
        <v/>
      </c>
      <c r="Y212" s="4" t="str">
        <f>IF($B212="igen",Beosztás!AP244,"")</f>
        <v/>
      </c>
      <c r="Z212" s="4" t="str">
        <f>IF($B212="igen",Beosztás!AQ244,"")</f>
        <v/>
      </c>
      <c r="AA212" s="4" t="str">
        <f>IF($B212="igen",Beosztás!AR244,"")</f>
        <v/>
      </c>
      <c r="AB212" s="4" t="str">
        <f>IF($B212="igen",Beosztás!AS244,"")</f>
        <v/>
      </c>
      <c r="AC212" s="4" t="str">
        <f>IF($B212="igen",Beosztás!AT244,"")</f>
        <v/>
      </c>
      <c r="AD212" s="4" t="str">
        <f>IF($B212="igen",Beosztás!AU244,"")</f>
        <v/>
      </c>
      <c r="AE212" s="4" t="str">
        <f>IF($B212="igen",Beosztás!AV244,"")</f>
        <v/>
      </c>
      <c r="AF212" s="4" t="str">
        <f>IF($B212="igen",Beosztás!AW244,"")</f>
        <v/>
      </c>
      <c r="AG212" s="32" t="str">
        <f>IF($B212="igen",Beosztás!AX244,"")</f>
        <v/>
      </c>
    </row>
    <row r="213" spans="1:33" ht="15" hidden="1" thickBot="1" x14ac:dyDescent="0.35">
      <c r="A213" s="115">
        <f>Beosztás!A245</f>
        <v>0</v>
      </c>
      <c r="B213" s="82">
        <f>VLOOKUP(A213,Beosztás!A244:N552,13,)</f>
        <v>0</v>
      </c>
      <c r="C213" s="40" t="str">
        <f>IF($B213="igen",Beosztás!T245,"")</f>
        <v/>
      </c>
      <c r="D213" s="41" t="str">
        <f>IF($B213="igen",Beosztás!U245,"")</f>
        <v/>
      </c>
      <c r="E213" s="41" t="str">
        <f>IF($B213="igen",Beosztás!V245,"")</f>
        <v/>
      </c>
      <c r="F213" s="41" t="str">
        <f>IF($B213="igen",Beosztás!W245,"")</f>
        <v/>
      </c>
      <c r="G213" s="41" t="str">
        <f>IF($B213="igen",Beosztás!X245,"")</f>
        <v/>
      </c>
      <c r="H213" s="41" t="str">
        <f>IF($B213="igen",Beosztás!Y245,"")</f>
        <v/>
      </c>
      <c r="I213" s="41" t="str">
        <f>IF($B213="igen",Beosztás!Z245,"")</f>
        <v/>
      </c>
      <c r="J213" s="41" t="str">
        <f>IF($B213="igen",Beosztás!AA245,"")</f>
        <v/>
      </c>
      <c r="K213" s="41" t="str">
        <f>IF($B213="igen",Beosztás!AB245,"")</f>
        <v/>
      </c>
      <c r="L213" s="41" t="str">
        <f>IF($B213="igen",Beosztás!AC245,"")</f>
        <v/>
      </c>
      <c r="M213" s="41" t="str">
        <f>IF($B213="igen",Beosztás!AD245,"")</f>
        <v/>
      </c>
      <c r="N213" s="41" t="str">
        <f>IF($B213="igen",Beosztás!AE245,"")</f>
        <v/>
      </c>
      <c r="O213" s="41" t="str">
        <f>IF($B213="igen",Beosztás!AF245,"")</f>
        <v/>
      </c>
      <c r="P213" s="41" t="str">
        <f>IF($B213="igen",Beosztás!AG245,"")</f>
        <v/>
      </c>
      <c r="Q213" s="41" t="str">
        <f>IF($B213="igen",Beosztás!AH245,"")</f>
        <v/>
      </c>
      <c r="R213" s="41" t="str">
        <f>IF($B213="igen",Beosztás!AI245,"")</f>
        <v/>
      </c>
      <c r="S213" s="41" t="str">
        <f>IF($B213="igen",Beosztás!AJ245,"")</f>
        <v/>
      </c>
      <c r="T213" s="41" t="str">
        <f>IF($B213="igen",Beosztás!AK245,"")</f>
        <v/>
      </c>
      <c r="U213" s="41" t="str">
        <f>IF($B213="igen",Beosztás!AL245,"")</f>
        <v/>
      </c>
      <c r="V213" s="41" t="str">
        <f>IF($B213="igen",Beosztás!AM245,"")</f>
        <v/>
      </c>
      <c r="W213" s="41" t="str">
        <f>IF($B213="igen",Beosztás!AN245,"")</f>
        <v/>
      </c>
      <c r="X213" s="41" t="str">
        <f>IF($B213="igen",Beosztás!AO245,"")</f>
        <v/>
      </c>
      <c r="Y213" s="41" t="str">
        <f>IF($B213="igen",Beosztás!AP245,"")</f>
        <v/>
      </c>
      <c r="Z213" s="41" t="str">
        <f>IF($B213="igen",Beosztás!AQ245,"")</f>
        <v/>
      </c>
      <c r="AA213" s="41" t="str">
        <f>IF($B213="igen",Beosztás!AR245,"")</f>
        <v/>
      </c>
      <c r="AB213" s="41" t="str">
        <f>IF($B213="igen",Beosztás!AS245,"")</f>
        <v/>
      </c>
      <c r="AC213" s="41" t="str">
        <f>IF($B213="igen",Beosztás!AT245,"")</f>
        <v/>
      </c>
      <c r="AD213" s="41" t="str">
        <f>IF($B213="igen",Beosztás!AU245,"")</f>
        <v/>
      </c>
      <c r="AE213" s="41" t="str">
        <f>IF($B213="igen",Beosztás!AV245,"")</f>
        <v/>
      </c>
      <c r="AF213" s="41" t="str">
        <f>IF($B213="igen",Beosztás!AW245,"")</f>
        <v/>
      </c>
      <c r="AG213" s="42" t="str">
        <f>IF($B213="igen",Beosztás!AX245,"")</f>
        <v/>
      </c>
    </row>
    <row r="214" spans="1:33" ht="15" hidden="1" thickBot="1" x14ac:dyDescent="0.35">
      <c r="A214" s="115">
        <f>Beosztás!A246</f>
        <v>0</v>
      </c>
      <c r="B214" s="82">
        <f>VLOOKUP(A214,Beosztás!A245:N553,13,)</f>
        <v>0</v>
      </c>
      <c r="C214" s="31" t="str">
        <f>IF($B214="igen",Beosztás!T246,"")</f>
        <v/>
      </c>
      <c r="D214" s="4" t="str">
        <f>IF($B214="igen",Beosztás!U246,"")</f>
        <v/>
      </c>
      <c r="E214" s="4" t="str">
        <f>IF($B214="igen",Beosztás!V246,"")</f>
        <v/>
      </c>
      <c r="F214" s="4" t="str">
        <f>IF($B214="igen",Beosztás!W246,"")</f>
        <v/>
      </c>
      <c r="G214" s="4" t="str">
        <f>IF($B214="igen",Beosztás!X246,"")</f>
        <v/>
      </c>
      <c r="H214" s="4" t="str">
        <f>IF($B214="igen",Beosztás!Y246,"")</f>
        <v/>
      </c>
      <c r="I214" s="4" t="str">
        <f>IF($B214="igen",Beosztás!Z246,"")</f>
        <v/>
      </c>
      <c r="J214" s="4" t="str">
        <f>IF($B214="igen",Beosztás!AA246,"")</f>
        <v/>
      </c>
      <c r="K214" s="4" t="str">
        <f>IF($B214="igen",Beosztás!AB246,"")</f>
        <v/>
      </c>
      <c r="L214" s="4" t="str">
        <f>IF($B214="igen",Beosztás!AC246,"")</f>
        <v/>
      </c>
      <c r="M214" s="4" t="str">
        <f>IF($B214="igen",Beosztás!AD246,"")</f>
        <v/>
      </c>
      <c r="N214" s="4" t="str">
        <f>IF($B214="igen",Beosztás!AE246,"")</f>
        <v/>
      </c>
      <c r="O214" s="4" t="str">
        <f>IF($B214="igen",Beosztás!AF246,"")</f>
        <v/>
      </c>
      <c r="P214" s="4" t="str">
        <f>IF($B214="igen",Beosztás!AG246,"")</f>
        <v/>
      </c>
      <c r="Q214" s="4" t="str">
        <f>IF($B214="igen",Beosztás!AH246,"")</f>
        <v/>
      </c>
      <c r="R214" s="4" t="str">
        <f>IF($B214="igen",Beosztás!AI246,"")</f>
        <v/>
      </c>
      <c r="S214" s="4" t="str">
        <f>IF($B214="igen",Beosztás!AJ246,"")</f>
        <v/>
      </c>
      <c r="T214" s="4" t="str">
        <f>IF($B214="igen",Beosztás!AK246,"")</f>
        <v/>
      </c>
      <c r="U214" s="4" t="str">
        <f>IF($B214="igen",Beosztás!AL246,"")</f>
        <v/>
      </c>
      <c r="V214" s="4" t="str">
        <f>IF($B214="igen",Beosztás!AM246,"")</f>
        <v/>
      </c>
      <c r="W214" s="4" t="str">
        <f>IF($B214="igen",Beosztás!AN246,"")</f>
        <v/>
      </c>
      <c r="X214" s="4" t="str">
        <f>IF($B214="igen",Beosztás!AO246,"")</f>
        <v/>
      </c>
      <c r="Y214" s="4" t="str">
        <f>IF($B214="igen",Beosztás!AP246,"")</f>
        <v/>
      </c>
      <c r="Z214" s="4" t="str">
        <f>IF($B214="igen",Beosztás!AQ246,"")</f>
        <v/>
      </c>
      <c r="AA214" s="4" t="str">
        <f>IF($B214="igen",Beosztás!AR246,"")</f>
        <v/>
      </c>
      <c r="AB214" s="4" t="str">
        <f>IF($B214="igen",Beosztás!AS246,"")</f>
        <v/>
      </c>
      <c r="AC214" s="4" t="str">
        <f>IF($B214="igen",Beosztás!AT246,"")</f>
        <v/>
      </c>
      <c r="AD214" s="4" t="str">
        <f>IF($B214="igen",Beosztás!AU246,"")</f>
        <v/>
      </c>
      <c r="AE214" s="4" t="str">
        <f>IF($B214="igen",Beosztás!AV246,"")</f>
        <v/>
      </c>
      <c r="AF214" s="4" t="str">
        <f>IF($B214="igen",Beosztás!AW246,"")</f>
        <v/>
      </c>
      <c r="AG214" s="32" t="str">
        <f>IF($B214="igen",Beosztás!AX246,"")</f>
        <v/>
      </c>
    </row>
    <row r="215" spans="1:33" ht="15" hidden="1" thickBot="1" x14ac:dyDescent="0.35">
      <c r="A215" s="115">
        <f>Beosztás!A247</f>
        <v>0</v>
      </c>
      <c r="B215" s="82">
        <f>VLOOKUP(A215,Beosztás!A246:N554,13,)</f>
        <v>0</v>
      </c>
      <c r="C215" s="31" t="str">
        <f>IF($B215="igen",Beosztás!T247,"")</f>
        <v/>
      </c>
      <c r="D215" s="4" t="str">
        <f>IF($B215="igen",Beosztás!U247,"")</f>
        <v/>
      </c>
      <c r="E215" s="4" t="str">
        <f>IF($B215="igen",Beosztás!V247,"")</f>
        <v/>
      </c>
      <c r="F215" s="4" t="str">
        <f>IF($B215="igen",Beosztás!W247,"")</f>
        <v/>
      </c>
      <c r="G215" s="4" t="str">
        <f>IF($B215="igen",Beosztás!X247,"")</f>
        <v/>
      </c>
      <c r="H215" s="4" t="str">
        <f>IF($B215="igen",Beosztás!Y247,"")</f>
        <v/>
      </c>
      <c r="I215" s="4" t="str">
        <f>IF($B215="igen",Beosztás!Z247,"")</f>
        <v/>
      </c>
      <c r="J215" s="4" t="str">
        <f>IF($B215="igen",Beosztás!AA247,"")</f>
        <v/>
      </c>
      <c r="K215" s="4" t="str">
        <f>IF($B215="igen",Beosztás!AB247,"")</f>
        <v/>
      </c>
      <c r="L215" s="4" t="str">
        <f>IF($B215="igen",Beosztás!AC247,"")</f>
        <v/>
      </c>
      <c r="M215" s="4" t="str">
        <f>IF($B215="igen",Beosztás!AD247,"")</f>
        <v/>
      </c>
      <c r="N215" s="4" t="str">
        <f>IF($B215="igen",Beosztás!AE247,"")</f>
        <v/>
      </c>
      <c r="O215" s="4" t="str">
        <f>IF($B215="igen",Beosztás!AF247,"")</f>
        <v/>
      </c>
      <c r="P215" s="4" t="str">
        <f>IF($B215="igen",Beosztás!AG247,"")</f>
        <v/>
      </c>
      <c r="Q215" s="4" t="str">
        <f>IF($B215="igen",Beosztás!AH247,"")</f>
        <v/>
      </c>
      <c r="R215" s="4" t="str">
        <f>IF($B215="igen",Beosztás!AI247,"")</f>
        <v/>
      </c>
      <c r="S215" s="4" t="str">
        <f>IF($B215="igen",Beosztás!AJ247,"")</f>
        <v/>
      </c>
      <c r="T215" s="4" t="str">
        <f>IF($B215="igen",Beosztás!AK247,"")</f>
        <v/>
      </c>
      <c r="U215" s="4" t="str">
        <f>IF($B215="igen",Beosztás!AL247,"")</f>
        <v/>
      </c>
      <c r="V215" s="4" t="str">
        <f>IF($B215="igen",Beosztás!AM247,"")</f>
        <v/>
      </c>
      <c r="W215" s="4" t="str">
        <f>IF($B215="igen",Beosztás!AN247,"")</f>
        <v/>
      </c>
      <c r="X215" s="4" t="str">
        <f>IF($B215="igen",Beosztás!AO247,"")</f>
        <v/>
      </c>
      <c r="Y215" s="4" t="str">
        <f>IF($B215="igen",Beosztás!AP247,"")</f>
        <v/>
      </c>
      <c r="Z215" s="4" t="str">
        <f>IF($B215="igen",Beosztás!AQ247,"")</f>
        <v/>
      </c>
      <c r="AA215" s="4" t="str">
        <f>IF($B215="igen",Beosztás!AR247,"")</f>
        <v/>
      </c>
      <c r="AB215" s="4" t="str">
        <f>IF($B215="igen",Beosztás!AS247,"")</f>
        <v/>
      </c>
      <c r="AC215" s="4" t="str">
        <f>IF($B215="igen",Beosztás!AT247,"")</f>
        <v/>
      </c>
      <c r="AD215" s="4" t="str">
        <f>IF($B215="igen",Beosztás!AU247,"")</f>
        <v/>
      </c>
      <c r="AE215" s="4" t="str">
        <f>IF($B215="igen",Beosztás!AV247,"")</f>
        <v/>
      </c>
      <c r="AF215" s="4" t="str">
        <f>IF($B215="igen",Beosztás!AW247,"")</f>
        <v/>
      </c>
      <c r="AG215" s="32" t="str">
        <f>IF($B215="igen",Beosztás!AX247,"")</f>
        <v/>
      </c>
    </row>
    <row r="216" spans="1:33" ht="15" hidden="1" thickBot="1" x14ac:dyDescent="0.35">
      <c r="A216" s="115">
        <f>Beosztás!A248</f>
        <v>0</v>
      </c>
      <c r="B216" s="82">
        <f>VLOOKUP(A216,Beosztás!A247:N555,13,)</f>
        <v>0</v>
      </c>
      <c r="C216" s="31" t="str">
        <f>IF($B216="igen",Beosztás!T248,"")</f>
        <v/>
      </c>
      <c r="D216" s="4" t="str">
        <f>IF($B216="igen",Beosztás!U248,"")</f>
        <v/>
      </c>
      <c r="E216" s="4" t="str">
        <f>IF($B216="igen",Beosztás!V248,"")</f>
        <v/>
      </c>
      <c r="F216" s="4" t="str">
        <f>IF($B216="igen",Beosztás!W248,"")</f>
        <v/>
      </c>
      <c r="G216" s="4" t="str">
        <f>IF($B216="igen",Beosztás!X248,"")</f>
        <v/>
      </c>
      <c r="H216" s="4" t="str">
        <f>IF($B216="igen",Beosztás!Y248,"")</f>
        <v/>
      </c>
      <c r="I216" s="4" t="str">
        <f>IF($B216="igen",Beosztás!Z248,"")</f>
        <v/>
      </c>
      <c r="J216" s="4" t="str">
        <f>IF($B216="igen",Beosztás!AA248,"")</f>
        <v/>
      </c>
      <c r="K216" s="4" t="str">
        <f>IF($B216="igen",Beosztás!AB248,"")</f>
        <v/>
      </c>
      <c r="L216" s="4" t="str">
        <f>IF($B216="igen",Beosztás!AC248,"")</f>
        <v/>
      </c>
      <c r="M216" s="4" t="str">
        <f>IF($B216="igen",Beosztás!AD248,"")</f>
        <v/>
      </c>
      <c r="N216" s="4" t="str">
        <f>IF($B216="igen",Beosztás!AE248,"")</f>
        <v/>
      </c>
      <c r="O216" s="4" t="str">
        <f>IF($B216="igen",Beosztás!AF248,"")</f>
        <v/>
      </c>
      <c r="P216" s="4" t="str">
        <f>IF($B216="igen",Beosztás!AG248,"")</f>
        <v/>
      </c>
      <c r="Q216" s="4" t="str">
        <f>IF($B216="igen",Beosztás!AH248,"")</f>
        <v/>
      </c>
      <c r="R216" s="4" t="str">
        <f>IF($B216="igen",Beosztás!AI248,"")</f>
        <v/>
      </c>
      <c r="S216" s="4" t="str">
        <f>IF($B216="igen",Beosztás!AJ248,"")</f>
        <v/>
      </c>
      <c r="T216" s="4" t="str">
        <f>IF($B216="igen",Beosztás!AK248,"")</f>
        <v/>
      </c>
      <c r="U216" s="4" t="str">
        <f>IF($B216="igen",Beosztás!AL248,"")</f>
        <v/>
      </c>
      <c r="V216" s="4" t="str">
        <f>IF($B216="igen",Beosztás!AM248,"")</f>
        <v/>
      </c>
      <c r="W216" s="4" t="str">
        <f>IF($B216="igen",Beosztás!AN248,"")</f>
        <v/>
      </c>
      <c r="X216" s="4" t="str">
        <f>IF($B216="igen",Beosztás!AO248,"")</f>
        <v/>
      </c>
      <c r="Y216" s="4" t="str">
        <f>IF($B216="igen",Beosztás!AP248,"")</f>
        <v/>
      </c>
      <c r="Z216" s="4" t="str">
        <f>IF($B216="igen",Beosztás!AQ248,"")</f>
        <v/>
      </c>
      <c r="AA216" s="4" t="str">
        <f>IF($B216="igen",Beosztás!AR248,"")</f>
        <v/>
      </c>
      <c r="AB216" s="4" t="str">
        <f>IF($B216="igen",Beosztás!AS248,"")</f>
        <v/>
      </c>
      <c r="AC216" s="4" t="str">
        <f>IF($B216="igen",Beosztás!AT248,"")</f>
        <v/>
      </c>
      <c r="AD216" s="4" t="str">
        <f>IF($B216="igen",Beosztás!AU248,"")</f>
        <v/>
      </c>
      <c r="AE216" s="4" t="str">
        <f>IF($B216="igen",Beosztás!AV248,"")</f>
        <v/>
      </c>
      <c r="AF216" s="4" t="str">
        <f>IF($B216="igen",Beosztás!AW248,"")</f>
        <v/>
      </c>
      <c r="AG216" s="32" t="str">
        <f>IF($B216="igen",Beosztás!AX248,"")</f>
        <v/>
      </c>
    </row>
    <row r="217" spans="1:33" ht="15" hidden="1" thickBot="1" x14ac:dyDescent="0.35">
      <c r="A217" s="115">
        <f>Beosztás!A249</f>
        <v>0</v>
      </c>
      <c r="B217" s="82">
        <f>VLOOKUP(A217,Beosztás!A248:N556,13,)</f>
        <v>0</v>
      </c>
      <c r="C217" s="31" t="str">
        <f>IF($B217="igen",Beosztás!T249,"")</f>
        <v/>
      </c>
      <c r="D217" s="4" t="str">
        <f>IF($B217="igen",Beosztás!U249,"")</f>
        <v/>
      </c>
      <c r="E217" s="4" t="str">
        <f>IF($B217="igen",Beosztás!V249,"")</f>
        <v/>
      </c>
      <c r="F217" s="4" t="str">
        <f>IF($B217="igen",Beosztás!W249,"")</f>
        <v/>
      </c>
      <c r="G217" s="4" t="str">
        <f>IF($B217="igen",Beosztás!X249,"")</f>
        <v/>
      </c>
      <c r="H217" s="4" t="str">
        <f>IF($B217="igen",Beosztás!Y249,"")</f>
        <v/>
      </c>
      <c r="I217" s="4" t="str">
        <f>IF($B217="igen",Beosztás!Z249,"")</f>
        <v/>
      </c>
      <c r="J217" s="4" t="str">
        <f>IF($B217="igen",Beosztás!AA249,"")</f>
        <v/>
      </c>
      <c r="K217" s="4" t="str">
        <f>IF($B217="igen",Beosztás!AB249,"")</f>
        <v/>
      </c>
      <c r="L217" s="4" t="str">
        <f>IF($B217="igen",Beosztás!AC249,"")</f>
        <v/>
      </c>
      <c r="M217" s="4" t="str">
        <f>IF($B217="igen",Beosztás!AD249,"")</f>
        <v/>
      </c>
      <c r="N217" s="4" t="str">
        <f>IF($B217="igen",Beosztás!AE249,"")</f>
        <v/>
      </c>
      <c r="O217" s="4" t="str">
        <f>IF($B217="igen",Beosztás!AF249,"")</f>
        <v/>
      </c>
      <c r="P217" s="4" t="str">
        <f>IF($B217="igen",Beosztás!AG249,"")</f>
        <v/>
      </c>
      <c r="Q217" s="4" t="str">
        <f>IF($B217="igen",Beosztás!AH249,"")</f>
        <v/>
      </c>
      <c r="R217" s="4" t="str">
        <f>IF($B217="igen",Beosztás!AI249,"")</f>
        <v/>
      </c>
      <c r="S217" s="4" t="str">
        <f>IF($B217="igen",Beosztás!AJ249,"")</f>
        <v/>
      </c>
      <c r="T217" s="4" t="str">
        <f>IF($B217="igen",Beosztás!AK249,"")</f>
        <v/>
      </c>
      <c r="U217" s="4" t="str">
        <f>IF($B217="igen",Beosztás!AL249,"")</f>
        <v/>
      </c>
      <c r="V217" s="4" t="str">
        <f>IF($B217="igen",Beosztás!AM249,"")</f>
        <v/>
      </c>
      <c r="W217" s="4" t="str">
        <f>IF($B217="igen",Beosztás!AN249,"")</f>
        <v/>
      </c>
      <c r="X217" s="4" t="str">
        <f>IF($B217="igen",Beosztás!AO249,"")</f>
        <v/>
      </c>
      <c r="Y217" s="4" t="str">
        <f>IF($B217="igen",Beosztás!AP249,"")</f>
        <v/>
      </c>
      <c r="Z217" s="4" t="str">
        <f>IF($B217="igen",Beosztás!AQ249,"")</f>
        <v/>
      </c>
      <c r="AA217" s="4" t="str">
        <f>IF($B217="igen",Beosztás!AR249,"")</f>
        <v/>
      </c>
      <c r="AB217" s="4" t="str">
        <f>IF($B217="igen",Beosztás!AS249,"")</f>
        <v/>
      </c>
      <c r="AC217" s="4" t="str">
        <f>IF($B217="igen",Beosztás!AT249,"")</f>
        <v/>
      </c>
      <c r="AD217" s="4" t="str">
        <f>IF($B217="igen",Beosztás!AU249,"")</f>
        <v/>
      </c>
      <c r="AE217" s="4" t="str">
        <f>IF($B217="igen",Beosztás!AV249,"")</f>
        <v/>
      </c>
      <c r="AF217" s="4" t="str">
        <f>IF($B217="igen",Beosztás!AW249,"")</f>
        <v/>
      </c>
      <c r="AG217" s="32" t="str">
        <f>IF($B217="igen",Beosztás!AX249,"")</f>
        <v/>
      </c>
    </row>
    <row r="218" spans="1:33" ht="15" hidden="1" thickBot="1" x14ac:dyDescent="0.35">
      <c r="A218" s="115">
        <f>Beosztás!A250</f>
        <v>0</v>
      </c>
      <c r="B218" s="82">
        <f>VLOOKUP(A218,Beosztás!A249:N557,13,)</f>
        <v>0</v>
      </c>
      <c r="C218" s="31" t="str">
        <f>IF($B218="igen",Beosztás!T250,"")</f>
        <v/>
      </c>
      <c r="D218" s="4" t="str">
        <f>IF($B218="igen",Beosztás!U250,"")</f>
        <v/>
      </c>
      <c r="E218" s="4" t="str">
        <f>IF($B218="igen",Beosztás!V250,"")</f>
        <v/>
      </c>
      <c r="F218" s="4" t="str">
        <f>IF($B218="igen",Beosztás!W250,"")</f>
        <v/>
      </c>
      <c r="G218" s="4" t="str">
        <f>IF($B218="igen",Beosztás!X250,"")</f>
        <v/>
      </c>
      <c r="H218" s="4" t="str">
        <f>IF($B218="igen",Beosztás!Y250,"")</f>
        <v/>
      </c>
      <c r="I218" s="4" t="str">
        <f>IF($B218="igen",Beosztás!Z250,"")</f>
        <v/>
      </c>
      <c r="J218" s="4" t="str">
        <f>IF($B218="igen",Beosztás!AA250,"")</f>
        <v/>
      </c>
      <c r="K218" s="4" t="str">
        <f>IF($B218="igen",Beosztás!AB250,"")</f>
        <v/>
      </c>
      <c r="L218" s="4" t="str">
        <f>IF($B218="igen",Beosztás!AC250,"")</f>
        <v/>
      </c>
      <c r="M218" s="4" t="str">
        <f>IF($B218="igen",Beosztás!AD250,"")</f>
        <v/>
      </c>
      <c r="N218" s="4" t="str">
        <f>IF($B218="igen",Beosztás!AE250,"")</f>
        <v/>
      </c>
      <c r="O218" s="4" t="str">
        <f>IF($B218="igen",Beosztás!AF250,"")</f>
        <v/>
      </c>
      <c r="P218" s="4" t="str">
        <f>IF($B218="igen",Beosztás!AG250,"")</f>
        <v/>
      </c>
      <c r="Q218" s="4" t="str">
        <f>IF($B218="igen",Beosztás!AH250,"")</f>
        <v/>
      </c>
      <c r="R218" s="4" t="str">
        <f>IF($B218="igen",Beosztás!AI250,"")</f>
        <v/>
      </c>
      <c r="S218" s="4" t="str">
        <f>IF($B218="igen",Beosztás!AJ250,"")</f>
        <v/>
      </c>
      <c r="T218" s="4" t="str">
        <f>IF($B218="igen",Beosztás!AK250,"")</f>
        <v/>
      </c>
      <c r="U218" s="4" t="str">
        <f>IF($B218="igen",Beosztás!AL250,"")</f>
        <v/>
      </c>
      <c r="V218" s="4" t="str">
        <f>IF($B218="igen",Beosztás!AM250,"")</f>
        <v/>
      </c>
      <c r="W218" s="4" t="str">
        <f>IF($B218="igen",Beosztás!AN250,"")</f>
        <v/>
      </c>
      <c r="X218" s="4" t="str">
        <f>IF($B218="igen",Beosztás!AO250,"")</f>
        <v/>
      </c>
      <c r="Y218" s="4" t="str">
        <f>IF($B218="igen",Beosztás!AP250,"")</f>
        <v/>
      </c>
      <c r="Z218" s="4" t="str">
        <f>IF($B218="igen",Beosztás!AQ250,"")</f>
        <v/>
      </c>
      <c r="AA218" s="4" t="str">
        <f>IF($B218="igen",Beosztás!AR250,"")</f>
        <v/>
      </c>
      <c r="AB218" s="4" t="str">
        <f>IF($B218="igen",Beosztás!AS250,"")</f>
        <v/>
      </c>
      <c r="AC218" s="4" t="str">
        <f>IF($B218="igen",Beosztás!AT250,"")</f>
        <v/>
      </c>
      <c r="AD218" s="4" t="str">
        <f>IF($B218="igen",Beosztás!AU250,"")</f>
        <v/>
      </c>
      <c r="AE218" s="4" t="str">
        <f>IF($B218="igen",Beosztás!AV250,"")</f>
        <v/>
      </c>
      <c r="AF218" s="4" t="str">
        <f>IF($B218="igen",Beosztás!AW250,"")</f>
        <v/>
      </c>
      <c r="AG218" s="32" t="str">
        <f>IF($B218="igen",Beosztás!AX250,"")</f>
        <v/>
      </c>
    </row>
    <row r="219" spans="1:33" ht="15" hidden="1" thickBot="1" x14ac:dyDescent="0.35">
      <c r="A219" s="115">
        <f>Beosztás!A251</f>
        <v>0</v>
      </c>
      <c r="B219" s="82">
        <f>VLOOKUP(A219,Beosztás!A250:N558,13,)</f>
        <v>0</v>
      </c>
      <c r="C219" s="40" t="str">
        <f>IF($B219="igen",Beosztás!T251,"")</f>
        <v/>
      </c>
      <c r="D219" s="41" t="str">
        <f>IF($B219="igen",Beosztás!U251,"")</f>
        <v/>
      </c>
      <c r="E219" s="41" t="str">
        <f>IF($B219="igen",Beosztás!V251,"")</f>
        <v/>
      </c>
      <c r="F219" s="41" t="str">
        <f>IF($B219="igen",Beosztás!W251,"")</f>
        <v/>
      </c>
      <c r="G219" s="41" t="str">
        <f>IF($B219="igen",Beosztás!X251,"")</f>
        <v/>
      </c>
      <c r="H219" s="41" t="str">
        <f>IF($B219="igen",Beosztás!Y251,"")</f>
        <v/>
      </c>
      <c r="I219" s="41" t="str">
        <f>IF($B219="igen",Beosztás!Z251,"")</f>
        <v/>
      </c>
      <c r="J219" s="41" t="str">
        <f>IF($B219="igen",Beosztás!AA251,"")</f>
        <v/>
      </c>
      <c r="K219" s="41" t="str">
        <f>IF($B219="igen",Beosztás!AB251,"")</f>
        <v/>
      </c>
      <c r="L219" s="41" t="str">
        <f>IF($B219="igen",Beosztás!AC251,"")</f>
        <v/>
      </c>
      <c r="M219" s="41" t="str">
        <f>IF($B219="igen",Beosztás!AD251,"")</f>
        <v/>
      </c>
      <c r="N219" s="41" t="str">
        <f>IF($B219="igen",Beosztás!AE251,"")</f>
        <v/>
      </c>
      <c r="O219" s="41" t="str">
        <f>IF($B219="igen",Beosztás!AF251,"")</f>
        <v/>
      </c>
      <c r="P219" s="41" t="str">
        <f>IF($B219="igen",Beosztás!AG251,"")</f>
        <v/>
      </c>
      <c r="Q219" s="41" t="str">
        <f>IF($B219="igen",Beosztás!AH251,"")</f>
        <v/>
      </c>
      <c r="R219" s="41" t="str">
        <f>IF($B219="igen",Beosztás!AI251,"")</f>
        <v/>
      </c>
      <c r="S219" s="41" t="str">
        <f>IF($B219="igen",Beosztás!AJ251,"")</f>
        <v/>
      </c>
      <c r="T219" s="41" t="str">
        <f>IF($B219="igen",Beosztás!AK251,"")</f>
        <v/>
      </c>
      <c r="U219" s="41" t="str">
        <f>IF($B219="igen",Beosztás!AL251,"")</f>
        <v/>
      </c>
      <c r="V219" s="41" t="str">
        <f>IF($B219="igen",Beosztás!AM251,"")</f>
        <v/>
      </c>
      <c r="W219" s="41" t="str">
        <f>IF($B219="igen",Beosztás!AN251,"")</f>
        <v/>
      </c>
      <c r="X219" s="41" t="str">
        <f>IF($B219="igen",Beosztás!AO251,"")</f>
        <v/>
      </c>
      <c r="Y219" s="41" t="str">
        <f>IF($B219="igen",Beosztás!AP251,"")</f>
        <v/>
      </c>
      <c r="Z219" s="41" t="str">
        <f>IF($B219="igen",Beosztás!AQ251,"")</f>
        <v/>
      </c>
      <c r="AA219" s="41" t="str">
        <f>IF($B219="igen",Beosztás!AR251,"")</f>
        <v/>
      </c>
      <c r="AB219" s="41" t="str">
        <f>IF($B219="igen",Beosztás!AS251,"")</f>
        <v/>
      </c>
      <c r="AC219" s="41" t="str">
        <f>IF($B219="igen",Beosztás!AT251,"")</f>
        <v/>
      </c>
      <c r="AD219" s="41" t="str">
        <f>IF($B219="igen",Beosztás!AU251,"")</f>
        <v/>
      </c>
      <c r="AE219" s="41" t="str">
        <f>IF($B219="igen",Beosztás!AV251,"")</f>
        <v/>
      </c>
      <c r="AF219" s="41" t="str">
        <f>IF($B219="igen",Beosztás!AW251,"")</f>
        <v/>
      </c>
      <c r="AG219" s="42" t="str">
        <f>IF($B219="igen",Beosztás!AX251,"")</f>
        <v/>
      </c>
    </row>
    <row r="220" spans="1:33" ht="15" hidden="1" thickBot="1" x14ac:dyDescent="0.35">
      <c r="A220" s="115">
        <f>Beosztás!A252</f>
        <v>0</v>
      </c>
      <c r="B220" s="82">
        <f>VLOOKUP(A220,Beosztás!A251:N559,13,)</f>
        <v>0</v>
      </c>
      <c r="C220" s="31" t="str">
        <f>IF($B220="igen",Beosztás!T252,"")</f>
        <v/>
      </c>
      <c r="D220" s="4" t="str">
        <f>IF($B220="igen",Beosztás!U252,"")</f>
        <v/>
      </c>
      <c r="E220" s="4" t="str">
        <f>IF($B220="igen",Beosztás!V252,"")</f>
        <v/>
      </c>
      <c r="F220" s="4" t="str">
        <f>IF($B220="igen",Beosztás!W252,"")</f>
        <v/>
      </c>
      <c r="G220" s="4" t="str">
        <f>IF($B220="igen",Beosztás!X252,"")</f>
        <v/>
      </c>
      <c r="H220" s="4" t="str">
        <f>IF($B220="igen",Beosztás!Y252,"")</f>
        <v/>
      </c>
      <c r="I220" s="4" t="str">
        <f>IF($B220="igen",Beosztás!Z252,"")</f>
        <v/>
      </c>
      <c r="J220" s="4" t="str">
        <f>IF($B220="igen",Beosztás!AA252,"")</f>
        <v/>
      </c>
      <c r="K220" s="4" t="str">
        <f>IF($B220="igen",Beosztás!AB252,"")</f>
        <v/>
      </c>
      <c r="L220" s="4" t="str">
        <f>IF($B220="igen",Beosztás!AC252,"")</f>
        <v/>
      </c>
      <c r="M220" s="4" t="str">
        <f>IF($B220="igen",Beosztás!AD252,"")</f>
        <v/>
      </c>
      <c r="N220" s="4" t="str">
        <f>IF($B220="igen",Beosztás!AE252,"")</f>
        <v/>
      </c>
      <c r="O220" s="4" t="str">
        <f>IF($B220="igen",Beosztás!AF252,"")</f>
        <v/>
      </c>
      <c r="P220" s="4" t="str">
        <f>IF($B220="igen",Beosztás!AG252,"")</f>
        <v/>
      </c>
      <c r="Q220" s="4" t="str">
        <f>IF($B220="igen",Beosztás!AH252,"")</f>
        <v/>
      </c>
      <c r="R220" s="4" t="str">
        <f>IF($B220="igen",Beosztás!AI252,"")</f>
        <v/>
      </c>
      <c r="S220" s="4" t="str">
        <f>IF($B220="igen",Beosztás!AJ252,"")</f>
        <v/>
      </c>
      <c r="T220" s="4" t="str">
        <f>IF($B220="igen",Beosztás!AK252,"")</f>
        <v/>
      </c>
      <c r="U220" s="4" t="str">
        <f>IF($B220="igen",Beosztás!AL252,"")</f>
        <v/>
      </c>
      <c r="V220" s="4" t="str">
        <f>IF($B220="igen",Beosztás!AM252,"")</f>
        <v/>
      </c>
      <c r="W220" s="4" t="str">
        <f>IF($B220="igen",Beosztás!AN252,"")</f>
        <v/>
      </c>
      <c r="X220" s="4" t="str">
        <f>IF($B220="igen",Beosztás!AO252,"")</f>
        <v/>
      </c>
      <c r="Y220" s="4" t="str">
        <f>IF($B220="igen",Beosztás!AP252,"")</f>
        <v/>
      </c>
      <c r="Z220" s="4" t="str">
        <f>IF($B220="igen",Beosztás!AQ252,"")</f>
        <v/>
      </c>
      <c r="AA220" s="4" t="str">
        <f>IF($B220="igen",Beosztás!AR252,"")</f>
        <v/>
      </c>
      <c r="AB220" s="4" t="str">
        <f>IF($B220="igen",Beosztás!AS252,"")</f>
        <v/>
      </c>
      <c r="AC220" s="4" t="str">
        <f>IF($B220="igen",Beosztás!AT252,"")</f>
        <v/>
      </c>
      <c r="AD220" s="4" t="str">
        <f>IF($B220="igen",Beosztás!AU252,"")</f>
        <v/>
      </c>
      <c r="AE220" s="4" t="str">
        <f>IF($B220="igen",Beosztás!AV252,"")</f>
        <v/>
      </c>
      <c r="AF220" s="4" t="str">
        <f>IF($B220="igen",Beosztás!AW252,"")</f>
        <v/>
      </c>
      <c r="AG220" s="32" t="str">
        <f>IF($B220="igen",Beosztás!AX252,"")</f>
        <v/>
      </c>
    </row>
    <row r="221" spans="1:33" ht="15" hidden="1" thickBot="1" x14ac:dyDescent="0.35">
      <c r="A221" s="115">
        <f>Beosztás!A253</f>
        <v>0</v>
      </c>
      <c r="B221" s="82">
        <f>VLOOKUP(A221,Beosztás!A252:N560,13,)</f>
        <v>0</v>
      </c>
      <c r="C221" s="31" t="str">
        <f>IF($B221="igen",Beosztás!T253,"")</f>
        <v/>
      </c>
      <c r="D221" s="4" t="str">
        <f>IF($B221="igen",Beosztás!U253,"")</f>
        <v/>
      </c>
      <c r="E221" s="4" t="str">
        <f>IF($B221="igen",Beosztás!V253,"")</f>
        <v/>
      </c>
      <c r="F221" s="4" t="str">
        <f>IF($B221="igen",Beosztás!W253,"")</f>
        <v/>
      </c>
      <c r="G221" s="4" t="str">
        <f>IF($B221="igen",Beosztás!X253,"")</f>
        <v/>
      </c>
      <c r="H221" s="4" t="str">
        <f>IF($B221="igen",Beosztás!Y253,"")</f>
        <v/>
      </c>
      <c r="I221" s="4" t="str">
        <f>IF($B221="igen",Beosztás!Z253,"")</f>
        <v/>
      </c>
      <c r="J221" s="4" t="str">
        <f>IF($B221="igen",Beosztás!AA253,"")</f>
        <v/>
      </c>
      <c r="K221" s="4" t="str">
        <f>IF($B221="igen",Beosztás!AB253,"")</f>
        <v/>
      </c>
      <c r="L221" s="4" t="str">
        <f>IF($B221="igen",Beosztás!AC253,"")</f>
        <v/>
      </c>
      <c r="M221" s="4" t="str">
        <f>IF($B221="igen",Beosztás!AD253,"")</f>
        <v/>
      </c>
      <c r="N221" s="4" t="str">
        <f>IF($B221="igen",Beosztás!AE253,"")</f>
        <v/>
      </c>
      <c r="O221" s="4" t="str">
        <f>IF($B221="igen",Beosztás!AF253,"")</f>
        <v/>
      </c>
      <c r="P221" s="4" t="str">
        <f>IF($B221="igen",Beosztás!AG253,"")</f>
        <v/>
      </c>
      <c r="Q221" s="4" t="str">
        <f>IF($B221="igen",Beosztás!AH253,"")</f>
        <v/>
      </c>
      <c r="R221" s="4" t="str">
        <f>IF($B221="igen",Beosztás!AI253,"")</f>
        <v/>
      </c>
      <c r="S221" s="4" t="str">
        <f>IF($B221="igen",Beosztás!AJ253,"")</f>
        <v/>
      </c>
      <c r="T221" s="4" t="str">
        <f>IF($B221="igen",Beosztás!AK253,"")</f>
        <v/>
      </c>
      <c r="U221" s="4" t="str">
        <f>IF($B221="igen",Beosztás!AL253,"")</f>
        <v/>
      </c>
      <c r="V221" s="4" t="str">
        <f>IF($B221="igen",Beosztás!AM253,"")</f>
        <v/>
      </c>
      <c r="W221" s="4" t="str">
        <f>IF($B221="igen",Beosztás!AN253,"")</f>
        <v/>
      </c>
      <c r="X221" s="4" t="str">
        <f>IF($B221="igen",Beosztás!AO253,"")</f>
        <v/>
      </c>
      <c r="Y221" s="4" t="str">
        <f>IF($B221="igen",Beosztás!AP253,"")</f>
        <v/>
      </c>
      <c r="Z221" s="4" t="str">
        <f>IF($B221="igen",Beosztás!AQ253,"")</f>
        <v/>
      </c>
      <c r="AA221" s="4" t="str">
        <f>IF($B221="igen",Beosztás!AR253,"")</f>
        <v/>
      </c>
      <c r="AB221" s="4" t="str">
        <f>IF($B221="igen",Beosztás!AS253,"")</f>
        <v/>
      </c>
      <c r="AC221" s="4" t="str">
        <f>IF($B221="igen",Beosztás!AT253,"")</f>
        <v/>
      </c>
      <c r="AD221" s="4" t="str">
        <f>IF($B221="igen",Beosztás!AU253,"")</f>
        <v/>
      </c>
      <c r="AE221" s="4" t="str">
        <f>IF($B221="igen",Beosztás!AV253,"")</f>
        <v/>
      </c>
      <c r="AF221" s="4" t="str">
        <f>IF($B221="igen",Beosztás!AW253,"")</f>
        <v/>
      </c>
      <c r="AG221" s="32" t="str">
        <f>IF($B221="igen",Beosztás!AX253,"")</f>
        <v/>
      </c>
    </row>
    <row r="222" spans="1:33" ht="15" hidden="1" thickBot="1" x14ac:dyDescent="0.35">
      <c r="A222" s="115">
        <f>Beosztás!A254</f>
        <v>0</v>
      </c>
      <c r="B222" s="82">
        <f>VLOOKUP(A222,Beosztás!A253:N561,13,)</f>
        <v>0</v>
      </c>
      <c r="C222" s="31" t="str">
        <f>IF($B222="igen",Beosztás!T254,"")</f>
        <v/>
      </c>
      <c r="D222" s="4" t="str">
        <f>IF($B222="igen",Beosztás!U254,"")</f>
        <v/>
      </c>
      <c r="E222" s="4" t="str">
        <f>IF($B222="igen",Beosztás!V254,"")</f>
        <v/>
      </c>
      <c r="F222" s="4" t="str">
        <f>IF($B222="igen",Beosztás!W254,"")</f>
        <v/>
      </c>
      <c r="G222" s="4" t="str">
        <f>IF($B222="igen",Beosztás!X254,"")</f>
        <v/>
      </c>
      <c r="H222" s="4" t="str">
        <f>IF($B222="igen",Beosztás!Y254,"")</f>
        <v/>
      </c>
      <c r="I222" s="4" t="str">
        <f>IF($B222="igen",Beosztás!Z254,"")</f>
        <v/>
      </c>
      <c r="J222" s="4" t="str">
        <f>IF($B222="igen",Beosztás!AA254,"")</f>
        <v/>
      </c>
      <c r="K222" s="4" t="str">
        <f>IF($B222="igen",Beosztás!AB254,"")</f>
        <v/>
      </c>
      <c r="L222" s="4" t="str">
        <f>IF($B222="igen",Beosztás!AC254,"")</f>
        <v/>
      </c>
      <c r="M222" s="4" t="str">
        <f>IF($B222="igen",Beosztás!AD254,"")</f>
        <v/>
      </c>
      <c r="N222" s="4" t="str">
        <f>IF($B222="igen",Beosztás!AE254,"")</f>
        <v/>
      </c>
      <c r="O222" s="4" t="str">
        <f>IF($B222="igen",Beosztás!AF254,"")</f>
        <v/>
      </c>
      <c r="P222" s="4" t="str">
        <f>IF($B222="igen",Beosztás!AG254,"")</f>
        <v/>
      </c>
      <c r="Q222" s="4" t="str">
        <f>IF($B222="igen",Beosztás!AH254,"")</f>
        <v/>
      </c>
      <c r="R222" s="4" t="str">
        <f>IF($B222="igen",Beosztás!AI254,"")</f>
        <v/>
      </c>
      <c r="S222" s="4" t="str">
        <f>IF($B222="igen",Beosztás!AJ254,"")</f>
        <v/>
      </c>
      <c r="T222" s="4" t="str">
        <f>IF($B222="igen",Beosztás!AK254,"")</f>
        <v/>
      </c>
      <c r="U222" s="4" t="str">
        <f>IF($B222="igen",Beosztás!AL254,"")</f>
        <v/>
      </c>
      <c r="V222" s="4" t="str">
        <f>IF($B222="igen",Beosztás!AM254,"")</f>
        <v/>
      </c>
      <c r="W222" s="4" t="str">
        <f>IF($B222="igen",Beosztás!AN254,"")</f>
        <v/>
      </c>
      <c r="X222" s="4" t="str">
        <f>IF($B222="igen",Beosztás!AO254,"")</f>
        <v/>
      </c>
      <c r="Y222" s="4" t="str">
        <f>IF($B222="igen",Beosztás!AP254,"")</f>
        <v/>
      </c>
      <c r="Z222" s="4" t="str">
        <f>IF($B222="igen",Beosztás!AQ254,"")</f>
        <v/>
      </c>
      <c r="AA222" s="4" t="str">
        <f>IF($B222="igen",Beosztás!AR254,"")</f>
        <v/>
      </c>
      <c r="AB222" s="4" t="str">
        <f>IF($B222="igen",Beosztás!AS254,"")</f>
        <v/>
      </c>
      <c r="AC222" s="4" t="str">
        <f>IF($B222="igen",Beosztás!AT254,"")</f>
        <v/>
      </c>
      <c r="AD222" s="4" t="str">
        <f>IF($B222="igen",Beosztás!AU254,"")</f>
        <v/>
      </c>
      <c r="AE222" s="4" t="str">
        <f>IF($B222="igen",Beosztás!AV254,"")</f>
        <v/>
      </c>
      <c r="AF222" s="4" t="str">
        <f>IF($B222="igen",Beosztás!AW254,"")</f>
        <v/>
      </c>
      <c r="AG222" s="32" t="str">
        <f>IF($B222="igen",Beosztás!AX254,"")</f>
        <v/>
      </c>
    </row>
    <row r="223" spans="1:33" ht="15" hidden="1" thickBot="1" x14ac:dyDescent="0.35">
      <c r="A223" s="115">
        <f>Beosztás!A255</f>
        <v>0</v>
      </c>
      <c r="B223" s="82">
        <f>VLOOKUP(A223,Beosztás!A254:N562,13,)</f>
        <v>0</v>
      </c>
      <c r="C223" s="31" t="str">
        <f>IF($B223="igen",Beosztás!T255,"")</f>
        <v/>
      </c>
      <c r="D223" s="4" t="str">
        <f>IF($B223="igen",Beosztás!U255,"")</f>
        <v/>
      </c>
      <c r="E223" s="4" t="str">
        <f>IF($B223="igen",Beosztás!V255,"")</f>
        <v/>
      </c>
      <c r="F223" s="4" t="str">
        <f>IF($B223="igen",Beosztás!W255,"")</f>
        <v/>
      </c>
      <c r="G223" s="4" t="str">
        <f>IF($B223="igen",Beosztás!X255,"")</f>
        <v/>
      </c>
      <c r="H223" s="4" t="str">
        <f>IF($B223="igen",Beosztás!Y255,"")</f>
        <v/>
      </c>
      <c r="I223" s="4" t="str">
        <f>IF($B223="igen",Beosztás!Z255,"")</f>
        <v/>
      </c>
      <c r="J223" s="4" t="str">
        <f>IF($B223="igen",Beosztás!AA255,"")</f>
        <v/>
      </c>
      <c r="K223" s="4" t="str">
        <f>IF($B223="igen",Beosztás!AB255,"")</f>
        <v/>
      </c>
      <c r="L223" s="4" t="str">
        <f>IF($B223="igen",Beosztás!AC255,"")</f>
        <v/>
      </c>
      <c r="M223" s="4" t="str">
        <f>IF($B223="igen",Beosztás!AD255,"")</f>
        <v/>
      </c>
      <c r="N223" s="4" t="str">
        <f>IF($B223="igen",Beosztás!AE255,"")</f>
        <v/>
      </c>
      <c r="O223" s="4" t="str">
        <f>IF($B223="igen",Beosztás!AF255,"")</f>
        <v/>
      </c>
      <c r="P223" s="4" t="str">
        <f>IF($B223="igen",Beosztás!AG255,"")</f>
        <v/>
      </c>
      <c r="Q223" s="4" t="str">
        <f>IF($B223="igen",Beosztás!AH255,"")</f>
        <v/>
      </c>
      <c r="R223" s="4" t="str">
        <f>IF($B223="igen",Beosztás!AI255,"")</f>
        <v/>
      </c>
      <c r="S223" s="4" t="str">
        <f>IF($B223="igen",Beosztás!AJ255,"")</f>
        <v/>
      </c>
      <c r="T223" s="4" t="str">
        <f>IF($B223="igen",Beosztás!AK255,"")</f>
        <v/>
      </c>
      <c r="U223" s="4" t="str">
        <f>IF($B223="igen",Beosztás!AL255,"")</f>
        <v/>
      </c>
      <c r="V223" s="4" t="str">
        <f>IF($B223="igen",Beosztás!AM255,"")</f>
        <v/>
      </c>
      <c r="W223" s="4" t="str">
        <f>IF($B223="igen",Beosztás!AN255,"")</f>
        <v/>
      </c>
      <c r="X223" s="4" t="str">
        <f>IF($B223="igen",Beosztás!AO255,"")</f>
        <v/>
      </c>
      <c r="Y223" s="4" t="str">
        <f>IF($B223="igen",Beosztás!AP255,"")</f>
        <v/>
      </c>
      <c r="Z223" s="4" t="str">
        <f>IF($B223="igen",Beosztás!AQ255,"")</f>
        <v/>
      </c>
      <c r="AA223" s="4" t="str">
        <f>IF($B223="igen",Beosztás!AR255,"")</f>
        <v/>
      </c>
      <c r="AB223" s="4" t="str">
        <f>IF($B223="igen",Beosztás!AS255,"")</f>
        <v/>
      </c>
      <c r="AC223" s="4" t="str">
        <f>IF($B223="igen",Beosztás!AT255,"")</f>
        <v/>
      </c>
      <c r="AD223" s="4" t="str">
        <f>IF($B223="igen",Beosztás!AU255,"")</f>
        <v/>
      </c>
      <c r="AE223" s="4" t="str">
        <f>IF($B223="igen",Beosztás!AV255,"")</f>
        <v/>
      </c>
      <c r="AF223" s="4" t="str">
        <f>IF($B223="igen",Beosztás!AW255,"")</f>
        <v/>
      </c>
      <c r="AG223" s="32" t="str">
        <f>IF($B223="igen",Beosztás!AX255,"")</f>
        <v/>
      </c>
    </row>
    <row r="224" spans="1:33" ht="15" hidden="1" thickBot="1" x14ac:dyDescent="0.35">
      <c r="A224" s="115">
        <f>Beosztás!A256</f>
        <v>0</v>
      </c>
      <c r="B224" s="82">
        <f>VLOOKUP(A224,Beosztás!A255:N563,13,)</f>
        <v>0</v>
      </c>
      <c r="C224" s="31" t="str">
        <f>IF($B224="igen",Beosztás!T256,"")</f>
        <v/>
      </c>
      <c r="D224" s="4" t="str">
        <f>IF($B224="igen",Beosztás!U256,"")</f>
        <v/>
      </c>
      <c r="E224" s="4" t="str">
        <f>IF($B224="igen",Beosztás!V256,"")</f>
        <v/>
      </c>
      <c r="F224" s="4" t="str">
        <f>IF($B224="igen",Beosztás!W256,"")</f>
        <v/>
      </c>
      <c r="G224" s="4" t="str">
        <f>IF($B224="igen",Beosztás!X256,"")</f>
        <v/>
      </c>
      <c r="H224" s="4" t="str">
        <f>IF($B224="igen",Beosztás!Y256,"")</f>
        <v/>
      </c>
      <c r="I224" s="4" t="str">
        <f>IF($B224="igen",Beosztás!Z256,"")</f>
        <v/>
      </c>
      <c r="J224" s="4" t="str">
        <f>IF($B224="igen",Beosztás!AA256,"")</f>
        <v/>
      </c>
      <c r="K224" s="4" t="str">
        <f>IF($B224="igen",Beosztás!AB256,"")</f>
        <v/>
      </c>
      <c r="L224" s="4" t="str">
        <f>IF($B224="igen",Beosztás!AC256,"")</f>
        <v/>
      </c>
      <c r="M224" s="4" t="str">
        <f>IF($B224="igen",Beosztás!AD256,"")</f>
        <v/>
      </c>
      <c r="N224" s="4" t="str">
        <f>IF($B224="igen",Beosztás!AE256,"")</f>
        <v/>
      </c>
      <c r="O224" s="4" t="str">
        <f>IF($B224="igen",Beosztás!AF256,"")</f>
        <v/>
      </c>
      <c r="P224" s="4" t="str">
        <f>IF($B224="igen",Beosztás!AG256,"")</f>
        <v/>
      </c>
      <c r="Q224" s="4" t="str">
        <f>IF($B224="igen",Beosztás!AH256,"")</f>
        <v/>
      </c>
      <c r="R224" s="4" t="str">
        <f>IF($B224="igen",Beosztás!AI256,"")</f>
        <v/>
      </c>
      <c r="S224" s="4" t="str">
        <f>IF($B224="igen",Beosztás!AJ256,"")</f>
        <v/>
      </c>
      <c r="T224" s="4" t="str">
        <f>IF($B224="igen",Beosztás!AK256,"")</f>
        <v/>
      </c>
      <c r="U224" s="4" t="str">
        <f>IF($B224="igen",Beosztás!AL256,"")</f>
        <v/>
      </c>
      <c r="V224" s="4" t="str">
        <f>IF($B224="igen",Beosztás!AM256,"")</f>
        <v/>
      </c>
      <c r="W224" s="4" t="str">
        <f>IF($B224="igen",Beosztás!AN256,"")</f>
        <v/>
      </c>
      <c r="X224" s="4" t="str">
        <f>IF($B224="igen",Beosztás!AO256,"")</f>
        <v/>
      </c>
      <c r="Y224" s="4" t="str">
        <f>IF($B224="igen",Beosztás!AP256,"")</f>
        <v/>
      </c>
      <c r="Z224" s="4" t="str">
        <f>IF($B224="igen",Beosztás!AQ256,"")</f>
        <v/>
      </c>
      <c r="AA224" s="4" t="str">
        <f>IF($B224="igen",Beosztás!AR256,"")</f>
        <v/>
      </c>
      <c r="AB224" s="4" t="str">
        <f>IF($B224="igen",Beosztás!AS256,"")</f>
        <v/>
      </c>
      <c r="AC224" s="4" t="str">
        <f>IF($B224="igen",Beosztás!AT256,"")</f>
        <v/>
      </c>
      <c r="AD224" s="4" t="str">
        <f>IF($B224="igen",Beosztás!AU256,"")</f>
        <v/>
      </c>
      <c r="AE224" s="4" t="str">
        <f>IF($B224="igen",Beosztás!AV256,"")</f>
        <v/>
      </c>
      <c r="AF224" s="4" t="str">
        <f>IF($B224="igen",Beosztás!AW256,"")</f>
        <v/>
      </c>
      <c r="AG224" s="32" t="str">
        <f>IF($B224="igen",Beosztás!AX256,"")</f>
        <v/>
      </c>
    </row>
    <row r="225" spans="1:33" ht="15" hidden="1" thickBot="1" x14ac:dyDescent="0.35">
      <c r="A225" s="115">
        <f>Beosztás!A257</f>
        <v>0</v>
      </c>
      <c r="B225" s="82">
        <f>VLOOKUP(A225,Beosztás!A256:N564,13,)</f>
        <v>0</v>
      </c>
      <c r="C225" s="40" t="str">
        <f>IF($B225="igen",Beosztás!T257,"")</f>
        <v/>
      </c>
      <c r="D225" s="41" t="str">
        <f>IF($B225="igen",Beosztás!U257,"")</f>
        <v/>
      </c>
      <c r="E225" s="41" t="str">
        <f>IF($B225="igen",Beosztás!V257,"")</f>
        <v/>
      </c>
      <c r="F225" s="41" t="str">
        <f>IF($B225="igen",Beosztás!W257,"")</f>
        <v/>
      </c>
      <c r="G225" s="41" t="str">
        <f>IF($B225="igen",Beosztás!X257,"")</f>
        <v/>
      </c>
      <c r="H225" s="41" t="str">
        <f>IF($B225="igen",Beosztás!Y257,"")</f>
        <v/>
      </c>
      <c r="I225" s="41" t="str">
        <f>IF($B225="igen",Beosztás!Z257,"")</f>
        <v/>
      </c>
      <c r="J225" s="41" t="str">
        <f>IF($B225="igen",Beosztás!AA257,"")</f>
        <v/>
      </c>
      <c r="K225" s="41" t="str">
        <f>IF($B225="igen",Beosztás!AB257,"")</f>
        <v/>
      </c>
      <c r="L225" s="41" t="str">
        <f>IF($B225="igen",Beosztás!AC257,"")</f>
        <v/>
      </c>
      <c r="M225" s="41" t="str">
        <f>IF($B225="igen",Beosztás!AD257,"")</f>
        <v/>
      </c>
      <c r="N225" s="41" t="str">
        <f>IF($B225="igen",Beosztás!AE257,"")</f>
        <v/>
      </c>
      <c r="O225" s="41" t="str">
        <f>IF($B225="igen",Beosztás!AF257,"")</f>
        <v/>
      </c>
      <c r="P225" s="41" t="str">
        <f>IF($B225="igen",Beosztás!AG257,"")</f>
        <v/>
      </c>
      <c r="Q225" s="41" t="str">
        <f>IF($B225="igen",Beosztás!AH257,"")</f>
        <v/>
      </c>
      <c r="R225" s="41" t="str">
        <f>IF($B225="igen",Beosztás!AI257,"")</f>
        <v/>
      </c>
      <c r="S225" s="41" t="str">
        <f>IF($B225="igen",Beosztás!AJ257,"")</f>
        <v/>
      </c>
      <c r="T225" s="41" t="str">
        <f>IF($B225="igen",Beosztás!AK257,"")</f>
        <v/>
      </c>
      <c r="U225" s="41" t="str">
        <f>IF($B225="igen",Beosztás!AL257,"")</f>
        <v/>
      </c>
      <c r="V225" s="41" t="str">
        <f>IF($B225="igen",Beosztás!AM257,"")</f>
        <v/>
      </c>
      <c r="W225" s="41" t="str">
        <f>IF($B225="igen",Beosztás!AN257,"")</f>
        <v/>
      </c>
      <c r="X225" s="41" t="str">
        <f>IF($B225="igen",Beosztás!AO257,"")</f>
        <v/>
      </c>
      <c r="Y225" s="41" t="str">
        <f>IF($B225="igen",Beosztás!AP257,"")</f>
        <v/>
      </c>
      <c r="Z225" s="41" t="str">
        <f>IF($B225="igen",Beosztás!AQ257,"")</f>
        <v/>
      </c>
      <c r="AA225" s="41" t="str">
        <f>IF($B225="igen",Beosztás!AR257,"")</f>
        <v/>
      </c>
      <c r="AB225" s="41" t="str">
        <f>IF($B225="igen",Beosztás!AS257,"")</f>
        <v/>
      </c>
      <c r="AC225" s="41" t="str">
        <f>IF($B225="igen",Beosztás!AT257,"")</f>
        <v/>
      </c>
      <c r="AD225" s="41" t="str">
        <f>IF($B225="igen",Beosztás!AU257,"")</f>
        <v/>
      </c>
      <c r="AE225" s="41" t="str">
        <f>IF($B225="igen",Beosztás!AV257,"")</f>
        <v/>
      </c>
      <c r="AF225" s="41" t="str">
        <f>IF($B225="igen",Beosztás!AW257,"")</f>
        <v/>
      </c>
      <c r="AG225" s="42" t="str">
        <f>IF($B225="igen",Beosztás!AX257,"")</f>
        <v/>
      </c>
    </row>
    <row r="226" spans="1:33" ht="15" hidden="1" thickBot="1" x14ac:dyDescent="0.35">
      <c r="A226" s="115">
        <f>Beosztás!A258</f>
        <v>0</v>
      </c>
      <c r="B226" s="82">
        <f>VLOOKUP(A226,Beosztás!A257:N565,13,)</f>
        <v>0</v>
      </c>
      <c r="C226" s="31" t="str">
        <f>IF($B226="igen",Beosztás!T258,"")</f>
        <v/>
      </c>
      <c r="D226" s="4" t="str">
        <f>IF($B226="igen",Beosztás!U258,"")</f>
        <v/>
      </c>
      <c r="E226" s="4" t="str">
        <f>IF($B226="igen",Beosztás!V258,"")</f>
        <v/>
      </c>
      <c r="F226" s="4" t="str">
        <f>IF($B226="igen",Beosztás!W258,"")</f>
        <v/>
      </c>
      <c r="G226" s="4" t="str">
        <f>IF($B226="igen",Beosztás!X258,"")</f>
        <v/>
      </c>
      <c r="H226" s="4" t="str">
        <f>IF($B226="igen",Beosztás!Y258,"")</f>
        <v/>
      </c>
      <c r="I226" s="4" t="str">
        <f>IF($B226="igen",Beosztás!Z258,"")</f>
        <v/>
      </c>
      <c r="J226" s="4" t="str">
        <f>IF($B226="igen",Beosztás!AA258,"")</f>
        <v/>
      </c>
      <c r="K226" s="4" t="str">
        <f>IF($B226="igen",Beosztás!AB258,"")</f>
        <v/>
      </c>
      <c r="L226" s="4" t="str">
        <f>IF($B226="igen",Beosztás!AC258,"")</f>
        <v/>
      </c>
      <c r="M226" s="4" t="str">
        <f>IF($B226="igen",Beosztás!AD258,"")</f>
        <v/>
      </c>
      <c r="N226" s="4" t="str">
        <f>IF($B226="igen",Beosztás!AE258,"")</f>
        <v/>
      </c>
      <c r="O226" s="4" t="str">
        <f>IF($B226="igen",Beosztás!AF258,"")</f>
        <v/>
      </c>
      <c r="P226" s="4" t="str">
        <f>IF($B226="igen",Beosztás!AG258,"")</f>
        <v/>
      </c>
      <c r="Q226" s="4" t="str">
        <f>IF($B226="igen",Beosztás!AH258,"")</f>
        <v/>
      </c>
      <c r="R226" s="4" t="str">
        <f>IF($B226="igen",Beosztás!AI258,"")</f>
        <v/>
      </c>
      <c r="S226" s="4" t="str">
        <f>IF($B226="igen",Beosztás!AJ258,"")</f>
        <v/>
      </c>
      <c r="T226" s="4" t="str">
        <f>IF($B226="igen",Beosztás!AK258,"")</f>
        <v/>
      </c>
      <c r="U226" s="4" t="str">
        <f>IF($B226="igen",Beosztás!AL258,"")</f>
        <v/>
      </c>
      <c r="V226" s="4" t="str">
        <f>IF($B226="igen",Beosztás!AM258,"")</f>
        <v/>
      </c>
      <c r="W226" s="4" t="str">
        <f>IF($B226="igen",Beosztás!AN258,"")</f>
        <v/>
      </c>
      <c r="X226" s="4" t="str">
        <f>IF($B226="igen",Beosztás!AO258,"")</f>
        <v/>
      </c>
      <c r="Y226" s="4" t="str">
        <f>IF($B226="igen",Beosztás!AP258,"")</f>
        <v/>
      </c>
      <c r="Z226" s="4" t="str">
        <f>IF($B226="igen",Beosztás!AQ258,"")</f>
        <v/>
      </c>
      <c r="AA226" s="4" t="str">
        <f>IF($B226="igen",Beosztás!AR258,"")</f>
        <v/>
      </c>
      <c r="AB226" s="4" t="str">
        <f>IF($B226="igen",Beosztás!AS258,"")</f>
        <v/>
      </c>
      <c r="AC226" s="4" t="str">
        <f>IF($B226="igen",Beosztás!AT258,"")</f>
        <v/>
      </c>
      <c r="AD226" s="4" t="str">
        <f>IF($B226="igen",Beosztás!AU258,"")</f>
        <v/>
      </c>
      <c r="AE226" s="4" t="str">
        <f>IF($B226="igen",Beosztás!AV258,"")</f>
        <v/>
      </c>
      <c r="AF226" s="4" t="str">
        <f>IF($B226="igen",Beosztás!AW258,"")</f>
        <v/>
      </c>
      <c r="AG226" s="32" t="str">
        <f>IF($B226="igen",Beosztás!AX258,"")</f>
        <v/>
      </c>
    </row>
    <row r="227" spans="1:33" ht="15" hidden="1" thickBot="1" x14ac:dyDescent="0.35">
      <c r="A227" s="115">
        <f>Beosztás!A259</f>
        <v>0</v>
      </c>
      <c r="B227" s="82">
        <f>VLOOKUP(A227,Beosztás!A258:N566,13,)</f>
        <v>0</v>
      </c>
      <c r="C227" s="31" t="str">
        <f>IF($B227="igen",Beosztás!T259,"")</f>
        <v/>
      </c>
      <c r="D227" s="4" t="str">
        <f>IF($B227="igen",Beosztás!U259,"")</f>
        <v/>
      </c>
      <c r="E227" s="4" t="str">
        <f>IF($B227="igen",Beosztás!V259,"")</f>
        <v/>
      </c>
      <c r="F227" s="4" t="str">
        <f>IF($B227="igen",Beosztás!W259,"")</f>
        <v/>
      </c>
      <c r="G227" s="4" t="str">
        <f>IF($B227="igen",Beosztás!X259,"")</f>
        <v/>
      </c>
      <c r="H227" s="4" t="str">
        <f>IF($B227="igen",Beosztás!Y259,"")</f>
        <v/>
      </c>
      <c r="I227" s="4" t="str">
        <f>IF($B227="igen",Beosztás!Z259,"")</f>
        <v/>
      </c>
      <c r="J227" s="4" t="str">
        <f>IF($B227="igen",Beosztás!AA259,"")</f>
        <v/>
      </c>
      <c r="K227" s="4" t="str">
        <f>IF($B227="igen",Beosztás!AB259,"")</f>
        <v/>
      </c>
      <c r="L227" s="4" t="str">
        <f>IF($B227="igen",Beosztás!AC259,"")</f>
        <v/>
      </c>
      <c r="M227" s="4" t="str">
        <f>IF($B227="igen",Beosztás!AD259,"")</f>
        <v/>
      </c>
      <c r="N227" s="4" t="str">
        <f>IF($B227="igen",Beosztás!AE259,"")</f>
        <v/>
      </c>
      <c r="O227" s="4" t="str">
        <f>IF($B227="igen",Beosztás!AF259,"")</f>
        <v/>
      </c>
      <c r="P227" s="4" t="str">
        <f>IF($B227="igen",Beosztás!AG259,"")</f>
        <v/>
      </c>
      <c r="Q227" s="4" t="str">
        <f>IF($B227="igen",Beosztás!AH259,"")</f>
        <v/>
      </c>
      <c r="R227" s="4" t="str">
        <f>IF($B227="igen",Beosztás!AI259,"")</f>
        <v/>
      </c>
      <c r="S227" s="4" t="str">
        <f>IF($B227="igen",Beosztás!AJ259,"")</f>
        <v/>
      </c>
      <c r="T227" s="4" t="str">
        <f>IF($B227="igen",Beosztás!AK259,"")</f>
        <v/>
      </c>
      <c r="U227" s="4" t="str">
        <f>IF($B227="igen",Beosztás!AL259,"")</f>
        <v/>
      </c>
      <c r="V227" s="4" t="str">
        <f>IF($B227="igen",Beosztás!AM259,"")</f>
        <v/>
      </c>
      <c r="W227" s="4" t="str">
        <f>IF($B227="igen",Beosztás!AN259,"")</f>
        <v/>
      </c>
      <c r="X227" s="4" t="str">
        <f>IF($B227="igen",Beosztás!AO259,"")</f>
        <v/>
      </c>
      <c r="Y227" s="4" t="str">
        <f>IF($B227="igen",Beosztás!AP259,"")</f>
        <v/>
      </c>
      <c r="Z227" s="4" t="str">
        <f>IF($B227="igen",Beosztás!AQ259,"")</f>
        <v/>
      </c>
      <c r="AA227" s="4" t="str">
        <f>IF($B227="igen",Beosztás!AR259,"")</f>
        <v/>
      </c>
      <c r="AB227" s="4" t="str">
        <f>IF($B227="igen",Beosztás!AS259,"")</f>
        <v/>
      </c>
      <c r="AC227" s="4" t="str">
        <f>IF($B227="igen",Beosztás!AT259,"")</f>
        <v/>
      </c>
      <c r="AD227" s="4" t="str">
        <f>IF($B227="igen",Beosztás!AU259,"")</f>
        <v/>
      </c>
      <c r="AE227" s="4" t="str">
        <f>IF($B227="igen",Beosztás!AV259,"")</f>
        <v/>
      </c>
      <c r="AF227" s="4" t="str">
        <f>IF($B227="igen",Beosztás!AW259,"")</f>
        <v/>
      </c>
      <c r="AG227" s="32" t="str">
        <f>IF($B227="igen",Beosztás!AX259,"")</f>
        <v/>
      </c>
    </row>
    <row r="228" spans="1:33" ht="15" hidden="1" thickBot="1" x14ac:dyDescent="0.35">
      <c r="A228" s="115">
        <f>Beosztás!A260</f>
        <v>0</v>
      </c>
      <c r="B228" s="82">
        <f>VLOOKUP(A228,Beosztás!A259:N567,13,)</f>
        <v>0</v>
      </c>
      <c r="C228" s="31" t="str">
        <f>IF($B228="igen",Beosztás!T260,"")</f>
        <v/>
      </c>
      <c r="D228" s="4" t="str">
        <f>IF($B228="igen",Beosztás!U260,"")</f>
        <v/>
      </c>
      <c r="E228" s="4" t="str">
        <f>IF($B228="igen",Beosztás!V260,"")</f>
        <v/>
      </c>
      <c r="F228" s="4" t="str">
        <f>IF($B228="igen",Beosztás!W260,"")</f>
        <v/>
      </c>
      <c r="G228" s="4" t="str">
        <f>IF($B228="igen",Beosztás!X260,"")</f>
        <v/>
      </c>
      <c r="H228" s="4" t="str">
        <f>IF($B228="igen",Beosztás!Y260,"")</f>
        <v/>
      </c>
      <c r="I228" s="4" t="str">
        <f>IF($B228="igen",Beosztás!Z260,"")</f>
        <v/>
      </c>
      <c r="J228" s="4" t="str">
        <f>IF($B228="igen",Beosztás!AA260,"")</f>
        <v/>
      </c>
      <c r="K228" s="4" t="str">
        <f>IF($B228="igen",Beosztás!AB260,"")</f>
        <v/>
      </c>
      <c r="L228" s="4" t="str">
        <f>IF($B228="igen",Beosztás!AC260,"")</f>
        <v/>
      </c>
      <c r="M228" s="4" t="str">
        <f>IF($B228="igen",Beosztás!AD260,"")</f>
        <v/>
      </c>
      <c r="N228" s="4" t="str">
        <f>IF($B228="igen",Beosztás!AE260,"")</f>
        <v/>
      </c>
      <c r="O228" s="4" t="str">
        <f>IF($B228="igen",Beosztás!AF260,"")</f>
        <v/>
      </c>
      <c r="P228" s="4" t="str">
        <f>IF($B228="igen",Beosztás!AG260,"")</f>
        <v/>
      </c>
      <c r="Q228" s="4" t="str">
        <f>IF($B228="igen",Beosztás!AH260,"")</f>
        <v/>
      </c>
      <c r="R228" s="4" t="str">
        <f>IF($B228="igen",Beosztás!AI260,"")</f>
        <v/>
      </c>
      <c r="S228" s="4" t="str">
        <f>IF($B228="igen",Beosztás!AJ260,"")</f>
        <v/>
      </c>
      <c r="T228" s="4" t="str">
        <f>IF($B228="igen",Beosztás!AK260,"")</f>
        <v/>
      </c>
      <c r="U228" s="4" t="str">
        <f>IF($B228="igen",Beosztás!AL260,"")</f>
        <v/>
      </c>
      <c r="V228" s="4" t="str">
        <f>IF($B228="igen",Beosztás!AM260,"")</f>
        <v/>
      </c>
      <c r="W228" s="4" t="str">
        <f>IF($B228="igen",Beosztás!AN260,"")</f>
        <v/>
      </c>
      <c r="X228" s="4" t="str">
        <f>IF($B228="igen",Beosztás!AO260,"")</f>
        <v/>
      </c>
      <c r="Y228" s="4" t="str">
        <f>IF($B228="igen",Beosztás!AP260,"")</f>
        <v/>
      </c>
      <c r="Z228" s="4" t="str">
        <f>IF($B228="igen",Beosztás!AQ260,"")</f>
        <v/>
      </c>
      <c r="AA228" s="4" t="str">
        <f>IF($B228="igen",Beosztás!AR260,"")</f>
        <v/>
      </c>
      <c r="AB228" s="4" t="str">
        <f>IF($B228="igen",Beosztás!AS260,"")</f>
        <v/>
      </c>
      <c r="AC228" s="4" t="str">
        <f>IF($B228="igen",Beosztás!AT260,"")</f>
        <v/>
      </c>
      <c r="AD228" s="4" t="str">
        <f>IF($B228="igen",Beosztás!AU260,"")</f>
        <v/>
      </c>
      <c r="AE228" s="4" t="str">
        <f>IF($B228="igen",Beosztás!AV260,"")</f>
        <v/>
      </c>
      <c r="AF228" s="4" t="str">
        <f>IF($B228="igen",Beosztás!AW260,"")</f>
        <v/>
      </c>
      <c r="AG228" s="32" t="str">
        <f>IF($B228="igen",Beosztás!AX260,"")</f>
        <v/>
      </c>
    </row>
    <row r="229" spans="1:33" ht="15" hidden="1" thickBot="1" x14ac:dyDescent="0.35">
      <c r="A229" s="115">
        <f>Beosztás!A261</f>
        <v>0</v>
      </c>
      <c r="B229" s="82">
        <f>VLOOKUP(A229,Beosztás!A260:N568,13,)</f>
        <v>0</v>
      </c>
      <c r="C229" s="31" t="str">
        <f>IF($B229="igen",Beosztás!T261,"")</f>
        <v/>
      </c>
      <c r="D229" s="4" t="str">
        <f>IF($B229="igen",Beosztás!U261,"")</f>
        <v/>
      </c>
      <c r="E229" s="4" t="str">
        <f>IF($B229="igen",Beosztás!V261,"")</f>
        <v/>
      </c>
      <c r="F229" s="4" t="str">
        <f>IF($B229="igen",Beosztás!W261,"")</f>
        <v/>
      </c>
      <c r="G229" s="4" t="str">
        <f>IF($B229="igen",Beosztás!X261,"")</f>
        <v/>
      </c>
      <c r="H229" s="4" t="str">
        <f>IF($B229="igen",Beosztás!Y261,"")</f>
        <v/>
      </c>
      <c r="I229" s="4" t="str">
        <f>IF($B229="igen",Beosztás!Z261,"")</f>
        <v/>
      </c>
      <c r="J229" s="4" t="str">
        <f>IF($B229="igen",Beosztás!AA261,"")</f>
        <v/>
      </c>
      <c r="K229" s="4" t="str">
        <f>IF($B229="igen",Beosztás!AB261,"")</f>
        <v/>
      </c>
      <c r="L229" s="4" t="str">
        <f>IF($B229="igen",Beosztás!AC261,"")</f>
        <v/>
      </c>
      <c r="M229" s="4" t="str">
        <f>IF($B229="igen",Beosztás!AD261,"")</f>
        <v/>
      </c>
      <c r="N229" s="4" t="str">
        <f>IF($B229="igen",Beosztás!AE261,"")</f>
        <v/>
      </c>
      <c r="O229" s="4" t="str">
        <f>IF($B229="igen",Beosztás!AF261,"")</f>
        <v/>
      </c>
      <c r="P229" s="4" t="str">
        <f>IF($B229="igen",Beosztás!AG261,"")</f>
        <v/>
      </c>
      <c r="Q229" s="4" t="str">
        <f>IF($B229="igen",Beosztás!AH261,"")</f>
        <v/>
      </c>
      <c r="R229" s="4" t="str">
        <f>IF($B229="igen",Beosztás!AI261,"")</f>
        <v/>
      </c>
      <c r="S229" s="4" t="str">
        <f>IF($B229="igen",Beosztás!AJ261,"")</f>
        <v/>
      </c>
      <c r="T229" s="4" t="str">
        <f>IF($B229="igen",Beosztás!AK261,"")</f>
        <v/>
      </c>
      <c r="U229" s="4" t="str">
        <f>IF($B229="igen",Beosztás!AL261,"")</f>
        <v/>
      </c>
      <c r="V229" s="4" t="str">
        <f>IF($B229="igen",Beosztás!AM261,"")</f>
        <v/>
      </c>
      <c r="W229" s="4" t="str">
        <f>IF($B229="igen",Beosztás!AN261,"")</f>
        <v/>
      </c>
      <c r="X229" s="4" t="str">
        <f>IF($B229="igen",Beosztás!AO261,"")</f>
        <v/>
      </c>
      <c r="Y229" s="4" t="str">
        <f>IF($B229="igen",Beosztás!AP261,"")</f>
        <v/>
      </c>
      <c r="Z229" s="4" t="str">
        <f>IF($B229="igen",Beosztás!AQ261,"")</f>
        <v/>
      </c>
      <c r="AA229" s="4" t="str">
        <f>IF($B229="igen",Beosztás!AR261,"")</f>
        <v/>
      </c>
      <c r="AB229" s="4" t="str">
        <f>IF($B229="igen",Beosztás!AS261,"")</f>
        <v/>
      </c>
      <c r="AC229" s="4" t="str">
        <f>IF($B229="igen",Beosztás!AT261,"")</f>
        <v/>
      </c>
      <c r="AD229" s="4" t="str">
        <f>IF($B229="igen",Beosztás!AU261,"")</f>
        <v/>
      </c>
      <c r="AE229" s="4" t="str">
        <f>IF($B229="igen",Beosztás!AV261,"")</f>
        <v/>
      </c>
      <c r="AF229" s="4" t="str">
        <f>IF($B229="igen",Beosztás!AW261,"")</f>
        <v/>
      </c>
      <c r="AG229" s="32" t="str">
        <f>IF($B229="igen",Beosztás!AX261,"")</f>
        <v/>
      </c>
    </row>
    <row r="230" spans="1:33" ht="15" hidden="1" thickBot="1" x14ac:dyDescent="0.35">
      <c r="A230" s="115">
        <f>Beosztás!A262</f>
        <v>0</v>
      </c>
      <c r="B230" s="82">
        <f>VLOOKUP(A230,Beosztás!A261:N569,13,)</f>
        <v>0</v>
      </c>
      <c r="C230" s="31" t="str">
        <f>IF($B230="igen",Beosztás!T262,"")</f>
        <v/>
      </c>
      <c r="D230" s="4" t="str">
        <f>IF($B230="igen",Beosztás!U262,"")</f>
        <v/>
      </c>
      <c r="E230" s="4" t="str">
        <f>IF($B230="igen",Beosztás!V262,"")</f>
        <v/>
      </c>
      <c r="F230" s="4" t="str">
        <f>IF($B230="igen",Beosztás!W262,"")</f>
        <v/>
      </c>
      <c r="G230" s="4" t="str">
        <f>IF($B230="igen",Beosztás!X262,"")</f>
        <v/>
      </c>
      <c r="H230" s="4" t="str">
        <f>IF($B230="igen",Beosztás!Y262,"")</f>
        <v/>
      </c>
      <c r="I230" s="4" t="str">
        <f>IF($B230="igen",Beosztás!Z262,"")</f>
        <v/>
      </c>
      <c r="J230" s="4" t="str">
        <f>IF($B230="igen",Beosztás!AA262,"")</f>
        <v/>
      </c>
      <c r="K230" s="4" t="str">
        <f>IF($B230="igen",Beosztás!AB262,"")</f>
        <v/>
      </c>
      <c r="L230" s="4" t="str">
        <f>IF($B230="igen",Beosztás!AC262,"")</f>
        <v/>
      </c>
      <c r="M230" s="4" t="str">
        <f>IF($B230="igen",Beosztás!AD262,"")</f>
        <v/>
      </c>
      <c r="N230" s="4" t="str">
        <f>IF($B230="igen",Beosztás!AE262,"")</f>
        <v/>
      </c>
      <c r="O230" s="4" t="str">
        <f>IF($B230="igen",Beosztás!AF262,"")</f>
        <v/>
      </c>
      <c r="P230" s="4" t="str">
        <f>IF($B230="igen",Beosztás!AG262,"")</f>
        <v/>
      </c>
      <c r="Q230" s="4" t="str">
        <f>IF($B230="igen",Beosztás!AH262,"")</f>
        <v/>
      </c>
      <c r="R230" s="4" t="str">
        <f>IF($B230="igen",Beosztás!AI262,"")</f>
        <v/>
      </c>
      <c r="S230" s="4" t="str">
        <f>IF($B230="igen",Beosztás!AJ262,"")</f>
        <v/>
      </c>
      <c r="T230" s="4" t="str">
        <f>IF($B230="igen",Beosztás!AK262,"")</f>
        <v/>
      </c>
      <c r="U230" s="4" t="str">
        <f>IF($B230="igen",Beosztás!AL262,"")</f>
        <v/>
      </c>
      <c r="V230" s="4" t="str">
        <f>IF($B230="igen",Beosztás!AM262,"")</f>
        <v/>
      </c>
      <c r="W230" s="4" t="str">
        <f>IF($B230="igen",Beosztás!AN262,"")</f>
        <v/>
      </c>
      <c r="X230" s="4" t="str">
        <f>IF($B230="igen",Beosztás!AO262,"")</f>
        <v/>
      </c>
      <c r="Y230" s="4" t="str">
        <f>IF($B230="igen",Beosztás!AP262,"")</f>
        <v/>
      </c>
      <c r="Z230" s="4" t="str">
        <f>IF($B230="igen",Beosztás!AQ262,"")</f>
        <v/>
      </c>
      <c r="AA230" s="4" t="str">
        <f>IF($B230="igen",Beosztás!AR262,"")</f>
        <v/>
      </c>
      <c r="AB230" s="4" t="str">
        <f>IF($B230="igen",Beosztás!AS262,"")</f>
        <v/>
      </c>
      <c r="AC230" s="4" t="str">
        <f>IF($B230="igen",Beosztás!AT262,"")</f>
        <v/>
      </c>
      <c r="AD230" s="4" t="str">
        <f>IF($B230="igen",Beosztás!AU262,"")</f>
        <v/>
      </c>
      <c r="AE230" s="4" t="str">
        <f>IF($B230="igen",Beosztás!AV262,"")</f>
        <v/>
      </c>
      <c r="AF230" s="4" t="str">
        <f>IF($B230="igen",Beosztás!AW262,"")</f>
        <v/>
      </c>
      <c r="AG230" s="32" t="str">
        <f>IF($B230="igen",Beosztás!AX262,"")</f>
        <v/>
      </c>
    </row>
    <row r="231" spans="1:33" ht="15" hidden="1" thickBot="1" x14ac:dyDescent="0.35">
      <c r="A231" s="115">
        <f>Beosztás!A263</f>
        <v>0</v>
      </c>
      <c r="B231" s="82">
        <f>VLOOKUP(A231,Beosztás!A262:N570,13,)</f>
        <v>0</v>
      </c>
      <c r="C231" s="40" t="str">
        <f>IF($B231="igen",Beosztás!T263,"")</f>
        <v/>
      </c>
      <c r="D231" s="41" t="str">
        <f>IF($B231="igen",Beosztás!U263,"")</f>
        <v/>
      </c>
      <c r="E231" s="41" t="str">
        <f>IF($B231="igen",Beosztás!V263,"")</f>
        <v/>
      </c>
      <c r="F231" s="41" t="str">
        <f>IF($B231="igen",Beosztás!W263,"")</f>
        <v/>
      </c>
      <c r="G231" s="41" t="str">
        <f>IF($B231="igen",Beosztás!X263,"")</f>
        <v/>
      </c>
      <c r="H231" s="41" t="str">
        <f>IF($B231="igen",Beosztás!Y263,"")</f>
        <v/>
      </c>
      <c r="I231" s="41" t="str">
        <f>IF($B231="igen",Beosztás!Z263,"")</f>
        <v/>
      </c>
      <c r="J231" s="41" t="str">
        <f>IF($B231="igen",Beosztás!AA263,"")</f>
        <v/>
      </c>
      <c r="K231" s="41" t="str">
        <f>IF($B231="igen",Beosztás!AB263,"")</f>
        <v/>
      </c>
      <c r="L231" s="41" t="str">
        <f>IF($B231="igen",Beosztás!AC263,"")</f>
        <v/>
      </c>
      <c r="M231" s="41" t="str">
        <f>IF($B231="igen",Beosztás!AD263,"")</f>
        <v/>
      </c>
      <c r="N231" s="41" t="str">
        <f>IF($B231="igen",Beosztás!AE263,"")</f>
        <v/>
      </c>
      <c r="O231" s="41" t="str">
        <f>IF($B231="igen",Beosztás!AF263,"")</f>
        <v/>
      </c>
      <c r="P231" s="41" t="str">
        <f>IF($B231="igen",Beosztás!AG263,"")</f>
        <v/>
      </c>
      <c r="Q231" s="41" t="str">
        <f>IF($B231="igen",Beosztás!AH263,"")</f>
        <v/>
      </c>
      <c r="R231" s="41" t="str">
        <f>IF($B231="igen",Beosztás!AI263,"")</f>
        <v/>
      </c>
      <c r="S231" s="41" t="str">
        <f>IF($B231="igen",Beosztás!AJ263,"")</f>
        <v/>
      </c>
      <c r="T231" s="41" t="str">
        <f>IF($B231="igen",Beosztás!AK263,"")</f>
        <v/>
      </c>
      <c r="U231" s="41" t="str">
        <f>IF($B231="igen",Beosztás!AL263,"")</f>
        <v/>
      </c>
      <c r="V231" s="41" t="str">
        <f>IF($B231="igen",Beosztás!AM263,"")</f>
        <v/>
      </c>
      <c r="W231" s="41" t="str">
        <f>IF($B231="igen",Beosztás!AN263,"")</f>
        <v/>
      </c>
      <c r="X231" s="41" t="str">
        <f>IF($B231="igen",Beosztás!AO263,"")</f>
        <v/>
      </c>
      <c r="Y231" s="41" t="str">
        <f>IF($B231="igen",Beosztás!AP263,"")</f>
        <v/>
      </c>
      <c r="Z231" s="41" t="str">
        <f>IF($B231="igen",Beosztás!AQ263,"")</f>
        <v/>
      </c>
      <c r="AA231" s="41" t="str">
        <f>IF($B231="igen",Beosztás!AR263,"")</f>
        <v/>
      </c>
      <c r="AB231" s="41" t="str">
        <f>IF($B231="igen",Beosztás!AS263,"")</f>
        <v/>
      </c>
      <c r="AC231" s="41" t="str">
        <f>IF($B231="igen",Beosztás!AT263,"")</f>
        <v/>
      </c>
      <c r="AD231" s="41" t="str">
        <f>IF($B231="igen",Beosztás!AU263,"")</f>
        <v/>
      </c>
      <c r="AE231" s="41" t="str">
        <f>IF($B231="igen",Beosztás!AV263,"")</f>
        <v/>
      </c>
      <c r="AF231" s="41" t="str">
        <f>IF($B231="igen",Beosztás!AW263,"")</f>
        <v/>
      </c>
      <c r="AG231" s="42" t="str">
        <f>IF($B231="igen",Beosztás!AX263,"")</f>
        <v/>
      </c>
    </row>
    <row r="232" spans="1:33" ht="15" hidden="1" thickBot="1" x14ac:dyDescent="0.35">
      <c r="A232" s="115">
        <f>Beosztás!A264</f>
        <v>0</v>
      </c>
      <c r="B232" s="82">
        <f>VLOOKUP(A232,Beosztás!A263:N571,13,)</f>
        <v>0</v>
      </c>
      <c r="C232" s="31" t="str">
        <f>IF($B232="igen",Beosztás!T264,"")</f>
        <v/>
      </c>
      <c r="D232" s="4" t="str">
        <f>IF($B232="igen",Beosztás!U264,"")</f>
        <v/>
      </c>
      <c r="E232" s="4" t="str">
        <f>IF($B232="igen",Beosztás!V264,"")</f>
        <v/>
      </c>
      <c r="F232" s="4" t="str">
        <f>IF($B232="igen",Beosztás!W264,"")</f>
        <v/>
      </c>
      <c r="G232" s="4" t="str">
        <f>IF($B232="igen",Beosztás!X264,"")</f>
        <v/>
      </c>
      <c r="H232" s="4" t="str">
        <f>IF($B232="igen",Beosztás!Y264,"")</f>
        <v/>
      </c>
      <c r="I232" s="4" t="str">
        <f>IF($B232="igen",Beosztás!Z264,"")</f>
        <v/>
      </c>
      <c r="J232" s="4" t="str">
        <f>IF($B232="igen",Beosztás!AA264,"")</f>
        <v/>
      </c>
      <c r="K232" s="4" t="str">
        <f>IF($B232="igen",Beosztás!AB264,"")</f>
        <v/>
      </c>
      <c r="L232" s="4" t="str">
        <f>IF($B232="igen",Beosztás!AC264,"")</f>
        <v/>
      </c>
      <c r="M232" s="4" t="str">
        <f>IF($B232="igen",Beosztás!AD264,"")</f>
        <v/>
      </c>
      <c r="N232" s="4" t="str">
        <f>IF($B232="igen",Beosztás!AE264,"")</f>
        <v/>
      </c>
      <c r="O232" s="4" t="str">
        <f>IF($B232="igen",Beosztás!AF264,"")</f>
        <v/>
      </c>
      <c r="P232" s="4" t="str">
        <f>IF($B232="igen",Beosztás!AG264,"")</f>
        <v/>
      </c>
      <c r="Q232" s="4" t="str">
        <f>IF($B232="igen",Beosztás!AH264,"")</f>
        <v/>
      </c>
      <c r="R232" s="4" t="str">
        <f>IF($B232="igen",Beosztás!AI264,"")</f>
        <v/>
      </c>
      <c r="S232" s="4" t="str">
        <f>IF($B232="igen",Beosztás!AJ264,"")</f>
        <v/>
      </c>
      <c r="T232" s="4" t="str">
        <f>IF($B232="igen",Beosztás!AK264,"")</f>
        <v/>
      </c>
      <c r="U232" s="4" t="str">
        <f>IF($B232="igen",Beosztás!AL264,"")</f>
        <v/>
      </c>
      <c r="V232" s="4" t="str">
        <f>IF($B232="igen",Beosztás!AM264,"")</f>
        <v/>
      </c>
      <c r="W232" s="4" t="str">
        <f>IF($B232="igen",Beosztás!AN264,"")</f>
        <v/>
      </c>
      <c r="X232" s="4" t="str">
        <f>IF($B232="igen",Beosztás!AO264,"")</f>
        <v/>
      </c>
      <c r="Y232" s="4" t="str">
        <f>IF($B232="igen",Beosztás!AP264,"")</f>
        <v/>
      </c>
      <c r="Z232" s="4" t="str">
        <f>IF($B232="igen",Beosztás!AQ264,"")</f>
        <v/>
      </c>
      <c r="AA232" s="4" t="str">
        <f>IF($B232="igen",Beosztás!AR264,"")</f>
        <v/>
      </c>
      <c r="AB232" s="4" t="str">
        <f>IF($B232="igen",Beosztás!AS264,"")</f>
        <v/>
      </c>
      <c r="AC232" s="4" t="str">
        <f>IF($B232="igen",Beosztás!AT264,"")</f>
        <v/>
      </c>
      <c r="AD232" s="4" t="str">
        <f>IF($B232="igen",Beosztás!AU264,"")</f>
        <v/>
      </c>
      <c r="AE232" s="4" t="str">
        <f>IF($B232="igen",Beosztás!AV264,"")</f>
        <v/>
      </c>
      <c r="AF232" s="4" t="str">
        <f>IF($B232="igen",Beosztás!AW264,"")</f>
        <v/>
      </c>
      <c r="AG232" s="32" t="str">
        <f>IF($B232="igen",Beosztás!AX264,"")</f>
        <v/>
      </c>
    </row>
    <row r="233" spans="1:33" ht="15" hidden="1" thickBot="1" x14ac:dyDescent="0.35">
      <c r="A233" s="115">
        <f>Beosztás!A265</f>
        <v>0</v>
      </c>
      <c r="B233" s="82">
        <f>VLOOKUP(A233,Beosztás!A264:N572,13,)</f>
        <v>0</v>
      </c>
      <c r="C233" s="31" t="str">
        <f>IF($B233="igen",Beosztás!T265,"")</f>
        <v/>
      </c>
      <c r="D233" s="4" t="str">
        <f>IF($B233="igen",Beosztás!U265,"")</f>
        <v/>
      </c>
      <c r="E233" s="4" t="str">
        <f>IF($B233="igen",Beosztás!V265,"")</f>
        <v/>
      </c>
      <c r="F233" s="4" t="str">
        <f>IF($B233="igen",Beosztás!W265,"")</f>
        <v/>
      </c>
      <c r="G233" s="4" t="str">
        <f>IF($B233="igen",Beosztás!X265,"")</f>
        <v/>
      </c>
      <c r="H233" s="4" t="str">
        <f>IF($B233="igen",Beosztás!Y265,"")</f>
        <v/>
      </c>
      <c r="I233" s="4" t="str">
        <f>IF($B233="igen",Beosztás!Z265,"")</f>
        <v/>
      </c>
      <c r="J233" s="4" t="str">
        <f>IF($B233="igen",Beosztás!AA265,"")</f>
        <v/>
      </c>
      <c r="K233" s="4" t="str">
        <f>IF($B233="igen",Beosztás!AB265,"")</f>
        <v/>
      </c>
      <c r="L233" s="4" t="str">
        <f>IF($B233="igen",Beosztás!AC265,"")</f>
        <v/>
      </c>
      <c r="M233" s="4" t="str">
        <f>IF($B233="igen",Beosztás!AD265,"")</f>
        <v/>
      </c>
      <c r="N233" s="4" t="str">
        <f>IF($B233="igen",Beosztás!AE265,"")</f>
        <v/>
      </c>
      <c r="O233" s="4" t="str">
        <f>IF($B233="igen",Beosztás!AF265,"")</f>
        <v/>
      </c>
      <c r="P233" s="4" t="str">
        <f>IF($B233="igen",Beosztás!AG265,"")</f>
        <v/>
      </c>
      <c r="Q233" s="4" t="str">
        <f>IF($B233="igen",Beosztás!AH265,"")</f>
        <v/>
      </c>
      <c r="R233" s="4" t="str">
        <f>IF($B233="igen",Beosztás!AI265,"")</f>
        <v/>
      </c>
      <c r="S233" s="4" t="str">
        <f>IF($B233="igen",Beosztás!AJ265,"")</f>
        <v/>
      </c>
      <c r="T233" s="4" t="str">
        <f>IF($B233="igen",Beosztás!AK265,"")</f>
        <v/>
      </c>
      <c r="U233" s="4" t="str">
        <f>IF($B233="igen",Beosztás!AL265,"")</f>
        <v/>
      </c>
      <c r="V233" s="4" t="str">
        <f>IF($B233="igen",Beosztás!AM265,"")</f>
        <v/>
      </c>
      <c r="W233" s="4" t="str">
        <f>IF($B233="igen",Beosztás!AN265,"")</f>
        <v/>
      </c>
      <c r="X233" s="4" t="str">
        <f>IF($B233="igen",Beosztás!AO265,"")</f>
        <v/>
      </c>
      <c r="Y233" s="4" t="str">
        <f>IF($B233="igen",Beosztás!AP265,"")</f>
        <v/>
      </c>
      <c r="Z233" s="4" t="str">
        <f>IF($B233="igen",Beosztás!AQ265,"")</f>
        <v/>
      </c>
      <c r="AA233" s="4" t="str">
        <f>IF($B233="igen",Beosztás!AR265,"")</f>
        <v/>
      </c>
      <c r="AB233" s="4" t="str">
        <f>IF($B233="igen",Beosztás!AS265,"")</f>
        <v/>
      </c>
      <c r="AC233" s="4" t="str">
        <f>IF($B233="igen",Beosztás!AT265,"")</f>
        <v/>
      </c>
      <c r="AD233" s="4" t="str">
        <f>IF($B233="igen",Beosztás!AU265,"")</f>
        <v/>
      </c>
      <c r="AE233" s="4" t="str">
        <f>IF($B233="igen",Beosztás!AV265,"")</f>
        <v/>
      </c>
      <c r="AF233" s="4" t="str">
        <f>IF($B233="igen",Beosztás!AW265,"")</f>
        <v/>
      </c>
      <c r="AG233" s="32" t="str">
        <f>IF($B233="igen",Beosztás!AX265,"")</f>
        <v/>
      </c>
    </row>
    <row r="234" spans="1:33" ht="15" hidden="1" thickBot="1" x14ac:dyDescent="0.35">
      <c r="A234" s="115">
        <f>Beosztás!A266</f>
        <v>0</v>
      </c>
      <c r="B234" s="82">
        <f>VLOOKUP(A234,Beosztás!A265:N573,13,)</f>
        <v>0</v>
      </c>
      <c r="C234" s="31" t="str">
        <f>IF($B234="igen",Beosztás!T266,"")</f>
        <v/>
      </c>
      <c r="D234" s="4" t="str">
        <f>IF($B234="igen",Beosztás!U266,"")</f>
        <v/>
      </c>
      <c r="E234" s="4" t="str">
        <f>IF($B234="igen",Beosztás!V266,"")</f>
        <v/>
      </c>
      <c r="F234" s="4" t="str">
        <f>IF($B234="igen",Beosztás!W266,"")</f>
        <v/>
      </c>
      <c r="G234" s="4" t="str">
        <f>IF($B234="igen",Beosztás!X266,"")</f>
        <v/>
      </c>
      <c r="H234" s="4" t="str">
        <f>IF($B234="igen",Beosztás!Y266,"")</f>
        <v/>
      </c>
      <c r="I234" s="4" t="str">
        <f>IF($B234="igen",Beosztás!Z266,"")</f>
        <v/>
      </c>
      <c r="J234" s="4" t="str">
        <f>IF($B234="igen",Beosztás!AA266,"")</f>
        <v/>
      </c>
      <c r="K234" s="4" t="str">
        <f>IF($B234="igen",Beosztás!AB266,"")</f>
        <v/>
      </c>
      <c r="L234" s="4" t="str">
        <f>IF($B234="igen",Beosztás!AC266,"")</f>
        <v/>
      </c>
      <c r="M234" s="4" t="str">
        <f>IF($B234="igen",Beosztás!AD266,"")</f>
        <v/>
      </c>
      <c r="N234" s="4" t="str">
        <f>IF($B234="igen",Beosztás!AE266,"")</f>
        <v/>
      </c>
      <c r="O234" s="4" t="str">
        <f>IF($B234="igen",Beosztás!AF266,"")</f>
        <v/>
      </c>
      <c r="P234" s="4" t="str">
        <f>IF($B234="igen",Beosztás!AG266,"")</f>
        <v/>
      </c>
      <c r="Q234" s="4" t="str">
        <f>IF($B234="igen",Beosztás!AH266,"")</f>
        <v/>
      </c>
      <c r="R234" s="4" t="str">
        <f>IF($B234="igen",Beosztás!AI266,"")</f>
        <v/>
      </c>
      <c r="S234" s="4" t="str">
        <f>IF($B234="igen",Beosztás!AJ266,"")</f>
        <v/>
      </c>
      <c r="T234" s="4" t="str">
        <f>IF($B234="igen",Beosztás!AK266,"")</f>
        <v/>
      </c>
      <c r="U234" s="4" t="str">
        <f>IF($B234="igen",Beosztás!AL266,"")</f>
        <v/>
      </c>
      <c r="V234" s="4" t="str">
        <f>IF($B234="igen",Beosztás!AM266,"")</f>
        <v/>
      </c>
      <c r="W234" s="4" t="str">
        <f>IF($B234="igen",Beosztás!AN266,"")</f>
        <v/>
      </c>
      <c r="X234" s="4" t="str">
        <f>IF($B234="igen",Beosztás!AO266,"")</f>
        <v/>
      </c>
      <c r="Y234" s="4" t="str">
        <f>IF($B234="igen",Beosztás!AP266,"")</f>
        <v/>
      </c>
      <c r="Z234" s="4" t="str">
        <f>IF($B234="igen",Beosztás!AQ266,"")</f>
        <v/>
      </c>
      <c r="AA234" s="4" t="str">
        <f>IF($B234="igen",Beosztás!AR266,"")</f>
        <v/>
      </c>
      <c r="AB234" s="4" t="str">
        <f>IF($B234="igen",Beosztás!AS266,"")</f>
        <v/>
      </c>
      <c r="AC234" s="4" t="str">
        <f>IF($B234="igen",Beosztás!AT266,"")</f>
        <v/>
      </c>
      <c r="AD234" s="4" t="str">
        <f>IF($B234="igen",Beosztás!AU266,"")</f>
        <v/>
      </c>
      <c r="AE234" s="4" t="str">
        <f>IF($B234="igen",Beosztás!AV266,"")</f>
        <v/>
      </c>
      <c r="AF234" s="4" t="str">
        <f>IF($B234="igen",Beosztás!AW266,"")</f>
        <v/>
      </c>
      <c r="AG234" s="32" t="str">
        <f>IF($B234="igen",Beosztás!AX266,"")</f>
        <v/>
      </c>
    </row>
    <row r="235" spans="1:33" ht="15" hidden="1" thickBot="1" x14ac:dyDescent="0.35">
      <c r="A235" s="115">
        <f>Beosztás!A267</f>
        <v>0</v>
      </c>
      <c r="B235" s="82">
        <f>VLOOKUP(A235,Beosztás!A266:N574,13,)</f>
        <v>0</v>
      </c>
      <c r="C235" s="37" t="str">
        <f>IF($B235="igen",Beosztás!T267,"")</f>
        <v/>
      </c>
      <c r="D235" s="38" t="str">
        <f>IF($B235="igen",Beosztás!U267,"")</f>
        <v/>
      </c>
      <c r="E235" s="38" t="str">
        <f>IF($B235="igen",Beosztás!V267,"")</f>
        <v/>
      </c>
      <c r="F235" s="38" t="str">
        <f>IF($B235="igen",Beosztás!W267,"")</f>
        <v/>
      </c>
      <c r="G235" s="38" t="str">
        <f>IF($B235="igen",Beosztás!X267,"")</f>
        <v/>
      </c>
      <c r="H235" s="38" t="str">
        <f>IF($B235="igen",Beosztás!Y267,"")</f>
        <v/>
      </c>
      <c r="I235" s="38" t="str">
        <f>IF($B235="igen",Beosztás!Z267,"")</f>
        <v/>
      </c>
      <c r="J235" s="38" t="str">
        <f>IF($B235="igen",Beosztás!AA267,"")</f>
        <v/>
      </c>
      <c r="K235" s="38" t="str">
        <f>IF($B235="igen",Beosztás!AB267,"")</f>
        <v/>
      </c>
      <c r="L235" s="38" t="str">
        <f>IF($B235="igen",Beosztás!AC267,"")</f>
        <v/>
      </c>
      <c r="M235" s="38" t="str">
        <f>IF($B235="igen",Beosztás!AD267,"")</f>
        <v/>
      </c>
      <c r="N235" s="38" t="str">
        <f>IF($B235="igen",Beosztás!AE267,"")</f>
        <v/>
      </c>
      <c r="O235" s="38" t="str">
        <f>IF($B235="igen",Beosztás!AF267,"")</f>
        <v/>
      </c>
      <c r="P235" s="38" t="str">
        <f>IF($B235="igen",Beosztás!AG267,"")</f>
        <v/>
      </c>
      <c r="Q235" s="38" t="str">
        <f>IF($B235="igen",Beosztás!AH267,"")</f>
        <v/>
      </c>
      <c r="R235" s="38" t="str">
        <f>IF($B235="igen",Beosztás!AI267,"")</f>
        <v/>
      </c>
      <c r="S235" s="38" t="str">
        <f>IF($B235="igen",Beosztás!AJ267,"")</f>
        <v/>
      </c>
      <c r="T235" s="38" t="str">
        <f>IF($B235="igen",Beosztás!AK267,"")</f>
        <v/>
      </c>
      <c r="U235" s="38" t="str">
        <f>IF($B235="igen",Beosztás!AL267,"")</f>
        <v/>
      </c>
      <c r="V235" s="38" t="str">
        <f>IF($B235="igen",Beosztás!AM267,"")</f>
        <v/>
      </c>
      <c r="W235" s="38" t="str">
        <f>IF($B235="igen",Beosztás!AN267,"")</f>
        <v/>
      </c>
      <c r="X235" s="38" t="str">
        <f>IF($B235="igen",Beosztás!AO267,"")</f>
        <v/>
      </c>
      <c r="Y235" s="38" t="str">
        <f>IF($B235="igen",Beosztás!AP267,"")</f>
        <v/>
      </c>
      <c r="Z235" s="38" t="str">
        <f>IF($B235="igen",Beosztás!AQ267,"")</f>
        <v/>
      </c>
      <c r="AA235" s="38" t="str">
        <f>IF($B235="igen",Beosztás!AR267,"")</f>
        <v/>
      </c>
      <c r="AB235" s="38" t="str">
        <f>IF($B235="igen",Beosztás!AS267,"")</f>
        <v/>
      </c>
      <c r="AC235" s="38" t="str">
        <f>IF($B235="igen",Beosztás!AT267,"")</f>
        <v/>
      </c>
      <c r="AD235" s="38" t="str">
        <f>IF($B235="igen",Beosztás!AU267,"")</f>
        <v/>
      </c>
      <c r="AE235" s="38" t="str">
        <f>IF($B235="igen",Beosztás!AV267,"")</f>
        <v/>
      </c>
      <c r="AF235" s="38" t="str">
        <f>IF($B235="igen",Beosztás!AW267,"")</f>
        <v/>
      </c>
      <c r="AG235" s="39" t="str">
        <f>IF($B235="igen",Beosztás!AX267,"")</f>
        <v/>
      </c>
    </row>
    <row r="236" spans="1:33" ht="15" thickBot="1" x14ac:dyDescent="0.35">
      <c r="A236" s="115" t="str">
        <f>Beosztás!A268</f>
        <v>Balogh-Besenyei Gabriella</v>
      </c>
      <c r="B236" s="82" t="str">
        <f>VLOOKUP(A236,Beosztás!A267:N575,13,)</f>
        <v>igen</v>
      </c>
      <c r="C236" s="466">
        <f>IF($B236="igen",Beosztás!T268,"")</f>
        <v>0</v>
      </c>
      <c r="D236" s="387" t="str">
        <f>IF($B236="igen",Beosztás!U268,"")</f>
        <v>Video 8-16</v>
      </c>
      <c r="E236" s="4" t="str">
        <f>IF($B236="igen",Beosztás!V268,"")</f>
        <v>Video 8-16</v>
      </c>
      <c r="F236" s="4" t="str">
        <f>IF($B236="igen",Beosztás!W268,"")</f>
        <v>Video 8-16</v>
      </c>
      <c r="G236" s="4" t="str">
        <f>IF($B236="igen",Beosztás!X268,"")</f>
        <v>Video 8-16</v>
      </c>
      <c r="H236" s="4" t="str">
        <f>IF($B236="igen",Beosztás!Y268,"")</f>
        <v>Video 8-16</v>
      </c>
      <c r="I236" s="4">
        <f>IF($B236="igen",Beosztás!Z268,"")</f>
        <v>0</v>
      </c>
      <c r="J236" s="4">
        <f>IF($B236="igen",Beosztás!AA268,"")</f>
        <v>0</v>
      </c>
      <c r="K236" s="4" t="str">
        <f>IF($B236="igen",Beosztás!AB268,"")</f>
        <v>Video 8-16</v>
      </c>
      <c r="L236" s="387" t="str">
        <f>IF($B236="igen",Beosztás!AC268,"")</f>
        <v>Video 8-16</v>
      </c>
      <c r="M236" s="4" t="str">
        <f>IF($B236="igen",Beosztás!AD268,"")</f>
        <v>Video 8-16</v>
      </c>
      <c r="N236" s="4" t="str">
        <f>IF($B236="igen",Beosztás!AE268,"")</f>
        <v>Video 8-16</v>
      </c>
      <c r="O236" s="4" t="str">
        <f>IF($B236="igen",Beosztás!AF268,"")</f>
        <v>SZ</v>
      </c>
      <c r="P236" s="4">
        <f>IF($B236="igen",Beosztás!AG268,"")</f>
        <v>0</v>
      </c>
      <c r="Q236" s="4">
        <f>IF($B236="igen",Beosztás!AH268,"")</f>
        <v>0</v>
      </c>
      <c r="R236" s="4" t="str">
        <f>IF($B236="igen",Beosztás!AI268,"")</f>
        <v>Video 8-16</v>
      </c>
      <c r="S236" s="4" t="str">
        <f>IF($B236="igen",Beosztás!AJ268,"")</f>
        <v>Video 8-16</v>
      </c>
      <c r="T236" s="387" t="str">
        <f>IF($B236="igen",Beosztás!AK268,"")</f>
        <v>Video 8-16</v>
      </c>
      <c r="U236" s="4" t="str">
        <f>IF($B236="igen",Beosztás!AL268,"")</f>
        <v>Video 8-16</v>
      </c>
      <c r="V236" s="4" t="str">
        <f>IF($B236="igen",Beosztás!AM268,"")</f>
        <v>Video 8-16</v>
      </c>
      <c r="W236" s="4">
        <f>IF($B236="igen",Beosztás!AN268,"")</f>
        <v>0</v>
      </c>
      <c r="X236" s="4">
        <f>IF($B236="igen",Beosztás!AO268,"")</f>
        <v>0</v>
      </c>
      <c r="Y236" s="4" t="str">
        <f>IF($B236="igen",Beosztás!AP268,"")</f>
        <v>Video 8-16</v>
      </c>
      <c r="Z236" s="387" t="str">
        <f>IF($B236="igen",Beosztás!AQ268,"")</f>
        <v>Video 8-16</v>
      </c>
      <c r="AA236" s="4" t="str">
        <f>IF($B236="igen",Beosztás!AR268,"")</f>
        <v>Video 8-16</v>
      </c>
      <c r="AB236" s="4" t="str">
        <f>IF($B236="igen",Beosztás!AS268,"")</f>
        <v>Video 8-16</v>
      </c>
      <c r="AC236" s="4" t="str">
        <f>IF($B236="igen",Beosztás!AT268,"")</f>
        <v>Video 8-16</v>
      </c>
      <c r="AD236" s="4">
        <f>IF($B236="igen",Beosztás!AU268,"")</f>
        <v>0</v>
      </c>
      <c r="AE236" s="4">
        <f>IF($B236="igen",Beosztás!AV268,"")</f>
        <v>0</v>
      </c>
      <c r="AF236" s="4" t="str">
        <f>IF($B236="igen",Beosztás!AW268,"")</f>
        <v>Video 8-16</v>
      </c>
      <c r="AG236" s="4" t="str">
        <f>IF($B236="igen",Beosztás!AX268,"")</f>
        <v>Video 8-16</v>
      </c>
    </row>
    <row r="237" spans="1:33" ht="15" hidden="1" thickBot="1" x14ac:dyDescent="0.35">
      <c r="A237" s="115" t="e">
        <f>Beosztás!#REF!</f>
        <v>#REF!</v>
      </c>
      <c r="B237" s="82" t="e">
        <f>VLOOKUP(A237,Beosztás!A268:N576,13,)</f>
        <v>#REF!</v>
      </c>
      <c r="C237" s="1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55"/>
    </row>
    <row r="238" spans="1:33" ht="15" hidden="1" thickBot="1" x14ac:dyDescent="0.35">
      <c r="A238" s="115" t="str">
        <f>Beosztás!A269</f>
        <v>Pribojszki Brigitta</v>
      </c>
      <c r="B238" s="82" t="str">
        <f>VLOOKUP(A238,Beosztás!A269:N577,13,)</f>
        <v>nem</v>
      </c>
      <c r="C238" s="31" t="str">
        <f>IF($B238="igen",Beosztás!T269,"")</f>
        <v/>
      </c>
      <c r="D238" s="4" t="str">
        <f>IF($B238="igen",Beosztás!U269,"")</f>
        <v/>
      </c>
      <c r="E238" s="4" t="str">
        <f>IF($B238="igen",Beosztás!V269,"")</f>
        <v/>
      </c>
      <c r="F238" s="4" t="str">
        <f>IF($B238="igen",Beosztás!W269,"")</f>
        <v/>
      </c>
      <c r="G238" s="4" t="str">
        <f>IF($B238="igen",Beosztás!X269,"")</f>
        <v/>
      </c>
      <c r="H238" s="4" t="str">
        <f>IF($B238="igen",Beosztás!Y269,"")</f>
        <v/>
      </c>
      <c r="I238" s="4" t="str">
        <f>IF($B238="igen",Beosztás!Z269,"")</f>
        <v/>
      </c>
      <c r="J238" s="4" t="str">
        <f>IF($B238="igen",Beosztás!AA269,"")</f>
        <v/>
      </c>
      <c r="K238" s="4" t="str">
        <f>IF($B238="igen",Beosztás!AB269,"")</f>
        <v/>
      </c>
      <c r="L238" s="4" t="str">
        <f>IF($B238="igen",Beosztás!AC269,"")</f>
        <v/>
      </c>
      <c r="M238" s="4" t="str">
        <f>IF($B238="igen",Beosztás!AD269,"")</f>
        <v/>
      </c>
      <c r="N238" s="4" t="str">
        <f>IF($B238="igen",Beosztás!AE269,"")</f>
        <v/>
      </c>
      <c r="O238" s="4" t="str">
        <f>IF($B238="igen",Beosztás!AF269,"")</f>
        <v/>
      </c>
      <c r="P238" s="4" t="str">
        <f>IF($B238="igen",Beosztás!AG269,"")</f>
        <v/>
      </c>
      <c r="Q238" s="4" t="str">
        <f>IF($B238="igen",Beosztás!AH269,"")</f>
        <v/>
      </c>
      <c r="R238" s="4" t="str">
        <f>IF($B238="igen",Beosztás!AI269,"")</f>
        <v/>
      </c>
      <c r="S238" s="4" t="str">
        <f>IF($B238="igen",Beosztás!AJ269,"")</f>
        <v/>
      </c>
      <c r="T238" s="4" t="str">
        <f>IF($B238="igen",Beosztás!AK269,"")</f>
        <v/>
      </c>
      <c r="U238" s="4" t="str">
        <f>IF($B238="igen",Beosztás!AL269,"")</f>
        <v/>
      </c>
      <c r="V238" s="4" t="str">
        <f>IF($B238="igen",Beosztás!AM269,"")</f>
        <v/>
      </c>
      <c r="W238" s="4" t="str">
        <f>IF($B238="igen",Beosztás!AN269,"")</f>
        <v/>
      </c>
      <c r="X238" s="4" t="str">
        <f>IF($B238="igen",Beosztás!AO269,"")</f>
        <v/>
      </c>
      <c r="Y238" s="4" t="str">
        <f>IF($B238="igen",Beosztás!AP269,"")</f>
        <v/>
      </c>
      <c r="Z238" s="4" t="str">
        <f>IF($B238="igen",Beosztás!AQ269,"")</f>
        <v/>
      </c>
      <c r="AA238" s="4" t="str">
        <f>IF($B238="igen",Beosztás!AR269,"")</f>
        <v/>
      </c>
      <c r="AB238" s="4" t="str">
        <f>IF($B238="igen",Beosztás!AS269,"")</f>
        <v/>
      </c>
      <c r="AC238" s="4" t="str">
        <f>IF($B238="igen",Beosztás!AT269,"")</f>
        <v/>
      </c>
      <c r="AD238" s="4" t="str">
        <f>IF($B238="igen",Beosztás!AU269,"")</f>
        <v/>
      </c>
      <c r="AE238" s="4" t="str">
        <f>IF($B238="igen",Beosztás!AV269,"")</f>
        <v/>
      </c>
      <c r="AF238" s="4" t="str">
        <f>IF($B238="igen",Beosztás!AW269,"")</f>
        <v/>
      </c>
      <c r="AG238" s="32" t="str">
        <f>IF($B238="igen",Beosztás!AX269,"")</f>
        <v/>
      </c>
    </row>
    <row r="239" spans="1:33" ht="15" hidden="1" thickBot="1" x14ac:dyDescent="0.35">
      <c r="A239" s="115" t="str">
        <f>Beosztás!A270</f>
        <v>Dr.Józsáné Papp Judit</v>
      </c>
      <c r="B239" s="82" t="str">
        <f>VLOOKUP(A239,Beosztás!A269:N578,13,)</f>
        <v>nem</v>
      </c>
      <c r="C239" s="31" t="str">
        <f>IF($B239="igen",Beosztás!T270,"")</f>
        <v/>
      </c>
      <c r="D239" s="4" t="str">
        <f>IF($B239="igen",Beosztás!U270,"")</f>
        <v/>
      </c>
      <c r="E239" s="4" t="str">
        <f>IF($B239="igen",Beosztás!V270,"")</f>
        <v/>
      </c>
      <c r="F239" s="4" t="str">
        <f>IF($B239="igen",Beosztás!W270,"")</f>
        <v/>
      </c>
      <c r="G239" s="4" t="str">
        <f>IF($B239="igen",Beosztás!X270,"")</f>
        <v/>
      </c>
      <c r="H239" s="4" t="str">
        <f>IF($B239="igen",Beosztás!Y270,"")</f>
        <v/>
      </c>
      <c r="I239" s="4" t="str">
        <f>IF($B239="igen",Beosztás!Z270,"")</f>
        <v/>
      </c>
      <c r="J239" s="4" t="str">
        <f>IF($B239="igen",Beosztás!AA270,"")</f>
        <v/>
      </c>
      <c r="K239" s="4" t="str">
        <f>IF($B239="igen",Beosztás!AB270,"")</f>
        <v/>
      </c>
      <c r="L239" s="4" t="str">
        <f>IF($B239="igen",Beosztás!AC270,"")</f>
        <v/>
      </c>
      <c r="M239" s="4" t="str">
        <f>IF($B239="igen",Beosztás!AD270,"")</f>
        <v/>
      </c>
      <c r="N239" s="4" t="str">
        <f>IF($B239="igen",Beosztás!AE270,"")</f>
        <v/>
      </c>
      <c r="O239" s="4" t="str">
        <f>IF($B239="igen",Beosztás!AF270,"")</f>
        <v/>
      </c>
      <c r="P239" s="4" t="str">
        <f>IF($B239="igen",Beosztás!AG270,"")</f>
        <v/>
      </c>
      <c r="Q239" s="4" t="str">
        <f>IF($B239="igen",Beosztás!AH270,"")</f>
        <v/>
      </c>
      <c r="R239" s="4" t="str">
        <f>IF($B239="igen",Beosztás!AI270,"")</f>
        <v/>
      </c>
      <c r="S239" s="4" t="str">
        <f>IF($B239="igen",Beosztás!AJ270,"")</f>
        <v/>
      </c>
      <c r="T239" s="4" t="str">
        <f>IF($B239="igen",Beosztás!AK270,"")</f>
        <v/>
      </c>
      <c r="U239" s="4" t="str">
        <f>IF($B239="igen",Beosztás!AL270,"")</f>
        <v/>
      </c>
      <c r="V239" s="4" t="str">
        <f>IF($B239="igen",Beosztás!AM270,"")</f>
        <v/>
      </c>
      <c r="W239" s="4" t="str">
        <f>IF($B239="igen",Beosztás!AN270,"")</f>
        <v/>
      </c>
      <c r="X239" s="4" t="str">
        <f>IF($B239="igen",Beosztás!AO270,"")</f>
        <v/>
      </c>
      <c r="Y239" s="4" t="str">
        <f>IF($B239="igen",Beosztás!AP270,"")</f>
        <v/>
      </c>
      <c r="Z239" s="4" t="str">
        <f>IF($B239="igen",Beosztás!AQ270,"")</f>
        <v/>
      </c>
      <c r="AA239" s="4" t="str">
        <f>IF($B239="igen",Beosztás!AR270,"")</f>
        <v/>
      </c>
      <c r="AB239" s="4" t="str">
        <f>IF($B239="igen",Beosztás!AS270,"")</f>
        <v/>
      </c>
      <c r="AC239" s="4" t="str">
        <f>IF($B239="igen",Beosztás!AT270,"")</f>
        <v/>
      </c>
      <c r="AD239" s="4" t="str">
        <f>IF($B239="igen",Beosztás!AU270,"")</f>
        <v/>
      </c>
      <c r="AE239" s="4" t="str">
        <f>IF($B239="igen",Beosztás!AV270,"")</f>
        <v/>
      </c>
      <c r="AF239" s="4" t="str">
        <f>IF($B239="igen",Beosztás!AW270,"")</f>
        <v/>
      </c>
      <c r="AG239" s="32" t="str">
        <f>IF($B239="igen",Beosztás!AX270,"")</f>
        <v/>
      </c>
    </row>
    <row r="240" spans="1:33" ht="15" hidden="1" thickBot="1" x14ac:dyDescent="0.35">
      <c r="A240" s="115" t="str">
        <f>Beosztás!A271</f>
        <v>Falucskai Dóra</v>
      </c>
      <c r="B240" s="82" t="str">
        <f>VLOOKUP(A240,Beosztás!A270:N579,13,)</f>
        <v>nem</v>
      </c>
      <c r="C240" s="31" t="str">
        <f>IF($B240="igen",Beosztás!T271,"")</f>
        <v/>
      </c>
      <c r="D240" s="4" t="str">
        <f>IF($B240="igen",Beosztás!U271,"")</f>
        <v/>
      </c>
      <c r="E240" s="4" t="str">
        <f>IF($B240="igen",Beosztás!V271,"")</f>
        <v/>
      </c>
      <c r="F240" s="4" t="str">
        <f>IF($B240="igen",Beosztás!W271,"")</f>
        <v/>
      </c>
      <c r="G240" s="4" t="str">
        <f>IF($B240="igen",Beosztás!X271,"")</f>
        <v/>
      </c>
      <c r="H240" s="4" t="str">
        <f>IF($B240="igen",Beosztás!Y271,"")</f>
        <v/>
      </c>
      <c r="I240" s="4" t="str">
        <f>IF($B240="igen",Beosztás!Z271,"")</f>
        <v/>
      </c>
      <c r="J240" s="4" t="str">
        <f>IF($B240="igen",Beosztás!AA271,"")</f>
        <v/>
      </c>
      <c r="K240" s="4" t="str">
        <f>IF($B240="igen",Beosztás!AB271,"")</f>
        <v/>
      </c>
      <c r="L240" s="4" t="str">
        <f>IF($B240="igen",Beosztás!AC271,"")</f>
        <v/>
      </c>
      <c r="M240" s="4" t="str">
        <f>IF($B240="igen",Beosztás!AD271,"")</f>
        <v/>
      </c>
      <c r="N240" s="4" t="str">
        <f>IF($B240="igen",Beosztás!AE271,"")</f>
        <v/>
      </c>
      <c r="O240" s="4" t="str">
        <f>IF($B240="igen",Beosztás!AF271,"")</f>
        <v/>
      </c>
      <c r="P240" s="4" t="str">
        <f>IF($B240="igen",Beosztás!AG271,"")</f>
        <v/>
      </c>
      <c r="Q240" s="4" t="str">
        <f>IF($B240="igen",Beosztás!AH271,"")</f>
        <v/>
      </c>
      <c r="R240" s="4" t="str">
        <f>IF($B240="igen",Beosztás!AI271,"")</f>
        <v/>
      </c>
      <c r="S240" s="4" t="str">
        <f>IF($B240="igen",Beosztás!AJ271,"")</f>
        <v/>
      </c>
      <c r="T240" s="4" t="str">
        <f>IF($B240="igen",Beosztás!AK271,"")</f>
        <v/>
      </c>
      <c r="U240" s="4" t="str">
        <f>IF($B240="igen",Beosztás!AL271,"")</f>
        <v/>
      </c>
      <c r="V240" s="4" t="str">
        <f>IF($B240="igen",Beosztás!AM271,"")</f>
        <v/>
      </c>
      <c r="W240" s="4" t="str">
        <f>IF($B240="igen",Beosztás!AN271,"")</f>
        <v/>
      </c>
      <c r="X240" s="4" t="str">
        <f>IF($B240="igen",Beosztás!AO271,"")</f>
        <v/>
      </c>
      <c r="Y240" s="4" t="str">
        <f>IF($B240="igen",Beosztás!AP271,"")</f>
        <v/>
      </c>
      <c r="Z240" s="4" t="str">
        <f>IF($B240="igen",Beosztás!AQ271,"")</f>
        <v/>
      </c>
      <c r="AA240" s="4" t="str">
        <f>IF($B240="igen",Beosztás!AR271,"")</f>
        <v/>
      </c>
      <c r="AB240" s="4" t="str">
        <f>IF($B240="igen",Beosztás!AS271,"")</f>
        <v/>
      </c>
      <c r="AC240" s="4" t="str">
        <f>IF($B240="igen",Beosztás!AT271,"")</f>
        <v/>
      </c>
      <c r="AD240" s="4" t="str">
        <f>IF($B240="igen",Beosztás!AU271,"")</f>
        <v/>
      </c>
      <c r="AE240" s="4" t="str">
        <f>IF($B240="igen",Beosztás!AV271,"")</f>
        <v/>
      </c>
      <c r="AF240" s="4" t="str">
        <f>IF($B240="igen",Beosztás!AW271,"")</f>
        <v/>
      </c>
      <c r="AG240" s="32" t="str">
        <f>IF($B240="igen",Beosztás!AX271,"")</f>
        <v/>
      </c>
    </row>
    <row r="241" spans="1:33" ht="15" hidden="1" thickBot="1" x14ac:dyDescent="0.35">
      <c r="A241" s="115" t="str">
        <f>Beosztás!A272</f>
        <v xml:space="preserve">Kunkli Gergő </v>
      </c>
      <c r="B241" s="82" t="str">
        <f>VLOOKUP(A241,Beosztás!A271:N580,13,)</f>
        <v>nem</v>
      </c>
      <c r="C241" s="31" t="str">
        <f>IF($B241="igen",Beosztás!T272,"")</f>
        <v/>
      </c>
      <c r="D241" s="4" t="str">
        <f>IF($B241="igen",Beosztás!U272,"")</f>
        <v/>
      </c>
      <c r="E241" s="4" t="str">
        <f>IF($B241="igen",Beosztás!V272,"")</f>
        <v/>
      </c>
      <c r="F241" s="4" t="str">
        <f>IF($B241="igen",Beosztás!W272,"")</f>
        <v/>
      </c>
      <c r="G241" s="4" t="str">
        <f>IF($B241="igen",Beosztás!X272,"")</f>
        <v/>
      </c>
      <c r="H241" s="4" t="str">
        <f>IF($B241="igen",Beosztás!Y272,"")</f>
        <v/>
      </c>
      <c r="I241" s="4" t="str">
        <f>IF($B241="igen",Beosztás!Z272,"")</f>
        <v/>
      </c>
      <c r="J241" s="4" t="str">
        <f>IF($B241="igen",Beosztás!AA272,"")</f>
        <v/>
      </c>
      <c r="K241" s="4" t="str">
        <f>IF($B241="igen",Beosztás!AB272,"")</f>
        <v/>
      </c>
      <c r="L241" s="4" t="str">
        <f>IF($B241="igen",Beosztás!AC272,"")</f>
        <v/>
      </c>
      <c r="M241" s="4" t="str">
        <f>IF($B241="igen",Beosztás!AD272,"")</f>
        <v/>
      </c>
      <c r="N241" s="4" t="str">
        <f>IF($B241="igen",Beosztás!AE272,"")</f>
        <v/>
      </c>
      <c r="O241" s="4" t="str">
        <f>IF($B241="igen",Beosztás!AF272,"")</f>
        <v/>
      </c>
      <c r="P241" s="4" t="str">
        <f>IF($B241="igen",Beosztás!AG272,"")</f>
        <v/>
      </c>
      <c r="Q241" s="4" t="str">
        <f>IF($B241="igen",Beosztás!AH272,"")</f>
        <v/>
      </c>
      <c r="R241" s="4" t="str">
        <f>IF($B241="igen",Beosztás!AI272,"")</f>
        <v/>
      </c>
      <c r="S241" s="4" t="str">
        <f>IF($B241="igen",Beosztás!AJ272,"")</f>
        <v/>
      </c>
      <c r="T241" s="4" t="str">
        <f>IF($B241="igen",Beosztás!AK272,"")</f>
        <v/>
      </c>
      <c r="U241" s="4" t="str">
        <f>IF($B241="igen",Beosztás!AL272,"")</f>
        <v/>
      </c>
      <c r="V241" s="4" t="str">
        <f>IF($B241="igen",Beosztás!AM272,"")</f>
        <v/>
      </c>
      <c r="W241" s="4" t="str">
        <f>IF($B241="igen",Beosztás!AN272,"")</f>
        <v/>
      </c>
      <c r="X241" s="4" t="str">
        <f>IF($B241="igen",Beosztás!AO272,"")</f>
        <v/>
      </c>
      <c r="Y241" s="4" t="str">
        <f>IF($B241="igen",Beosztás!AP272,"")</f>
        <v/>
      </c>
      <c r="Z241" s="4" t="str">
        <f>IF($B241="igen",Beosztás!AQ272,"")</f>
        <v/>
      </c>
      <c r="AA241" s="4" t="str">
        <f>IF($B241="igen",Beosztás!AR272,"")</f>
        <v/>
      </c>
      <c r="AB241" s="4" t="str">
        <f>IF($B241="igen",Beosztás!AS272,"")</f>
        <v/>
      </c>
      <c r="AC241" s="4" t="str">
        <f>IF($B241="igen",Beosztás!AT272,"")</f>
        <v/>
      </c>
      <c r="AD241" s="4" t="str">
        <f>IF($B241="igen",Beosztás!AU272,"")</f>
        <v/>
      </c>
      <c r="AE241" s="4" t="str">
        <f>IF($B241="igen",Beosztás!AV272,"")</f>
        <v/>
      </c>
      <c r="AF241" s="4" t="str">
        <f>IF($B241="igen",Beosztás!AW272,"")</f>
        <v/>
      </c>
      <c r="AG241" s="32" t="str">
        <f>IF($B241="igen",Beosztás!AX272,"")</f>
        <v/>
      </c>
    </row>
    <row r="242" spans="1:33" ht="15" hidden="1" thickBot="1" x14ac:dyDescent="0.35">
      <c r="A242" s="115" t="str">
        <f>Beosztás!A273</f>
        <v>Kaló Annamária</v>
      </c>
      <c r="B242" s="82" t="str">
        <f>VLOOKUP(A242,Beosztás!A272:N581,13,)</f>
        <v>nem</v>
      </c>
      <c r="C242" s="31" t="str">
        <f>IF($B242="igen",Beosztás!T273,"")</f>
        <v/>
      </c>
      <c r="D242" s="4" t="str">
        <f>IF($B242="igen",Beosztás!U273,"")</f>
        <v/>
      </c>
      <c r="E242" s="4" t="str">
        <f>IF($B242="igen",Beosztás!V273,"")</f>
        <v/>
      </c>
      <c r="F242" s="4" t="str">
        <f>IF($B242="igen",Beosztás!W273,"")</f>
        <v/>
      </c>
      <c r="G242" s="4" t="str">
        <f>IF($B242="igen",Beosztás!X273,"")</f>
        <v/>
      </c>
      <c r="H242" s="4" t="str">
        <f>IF($B242="igen",Beosztás!Y273,"")</f>
        <v/>
      </c>
      <c r="I242" s="4" t="str">
        <f>IF($B242="igen",Beosztás!Z273,"")</f>
        <v/>
      </c>
      <c r="J242" s="4" t="str">
        <f>IF($B242="igen",Beosztás!AA273,"")</f>
        <v/>
      </c>
      <c r="K242" s="4" t="str">
        <f>IF($B242="igen",Beosztás!AB273,"")</f>
        <v/>
      </c>
      <c r="L242" s="4" t="str">
        <f>IF($B242="igen",Beosztás!AC273,"")</f>
        <v/>
      </c>
      <c r="M242" s="4" t="str">
        <f>IF($B242="igen",Beosztás!AD273,"")</f>
        <v/>
      </c>
      <c r="N242" s="4" t="str">
        <f>IF($B242="igen",Beosztás!AE273,"")</f>
        <v/>
      </c>
      <c r="O242" s="4" t="str">
        <f>IF($B242="igen",Beosztás!AF273,"")</f>
        <v/>
      </c>
      <c r="P242" s="4" t="str">
        <f>IF($B242="igen",Beosztás!AG273,"")</f>
        <v/>
      </c>
      <c r="Q242" s="4" t="str">
        <f>IF($B242="igen",Beosztás!AH273,"")</f>
        <v/>
      </c>
      <c r="R242" s="4" t="str">
        <f>IF($B242="igen",Beosztás!AI273,"")</f>
        <v/>
      </c>
      <c r="S242" s="4" t="str">
        <f>IF($B242="igen",Beosztás!AJ273,"")</f>
        <v/>
      </c>
      <c r="T242" s="4" t="str">
        <f>IF($B242="igen",Beosztás!AK273,"")</f>
        <v/>
      </c>
      <c r="U242" s="4" t="str">
        <f>IF($B242="igen",Beosztás!AL273,"")</f>
        <v/>
      </c>
      <c r="V242" s="4" t="str">
        <f>IF($B242="igen",Beosztás!AM273,"")</f>
        <v/>
      </c>
      <c r="W242" s="4" t="str">
        <f>IF($B242="igen",Beosztás!AN273,"")</f>
        <v/>
      </c>
      <c r="X242" s="4" t="str">
        <f>IF($B242="igen",Beosztás!AO273,"")</f>
        <v/>
      </c>
      <c r="Y242" s="4" t="str">
        <f>IF($B242="igen",Beosztás!AP273,"")</f>
        <v/>
      </c>
      <c r="Z242" s="4" t="str">
        <f>IF($B242="igen",Beosztás!AQ273,"")</f>
        <v/>
      </c>
      <c r="AA242" s="4" t="str">
        <f>IF($B242="igen",Beosztás!AR273,"")</f>
        <v/>
      </c>
      <c r="AB242" s="4" t="str">
        <f>IF($B242="igen",Beosztás!AS273,"")</f>
        <v/>
      </c>
      <c r="AC242" s="4" t="str">
        <f>IF($B242="igen",Beosztás!AT273,"")</f>
        <v/>
      </c>
      <c r="AD242" s="4" t="str">
        <f>IF($B242="igen",Beosztás!AU273,"")</f>
        <v/>
      </c>
      <c r="AE242" s="4" t="str">
        <f>IF($B242="igen",Beosztás!AV273,"")</f>
        <v/>
      </c>
      <c r="AF242" s="4" t="str">
        <f>IF($B242="igen",Beosztás!AW273,"")</f>
        <v/>
      </c>
      <c r="AG242" s="32" t="str">
        <f>IF($B242="igen",Beosztás!AX273,"")</f>
        <v/>
      </c>
    </row>
    <row r="243" spans="1:33" ht="15" hidden="1" thickBot="1" x14ac:dyDescent="0.35">
      <c r="A243" s="115" t="str">
        <f>Beosztás!A274</f>
        <v>Kratofil Éva</v>
      </c>
      <c r="B243" s="82" t="str">
        <f>VLOOKUP(A243,Beosztás!A273:N582,13,)</f>
        <v>nem</v>
      </c>
      <c r="C243" s="40" t="str">
        <f>IF($B243="igen",Beosztás!T274,"")</f>
        <v/>
      </c>
      <c r="D243" s="41" t="str">
        <f>IF($B243="igen",Beosztás!U274,"")</f>
        <v/>
      </c>
      <c r="E243" s="41" t="str">
        <f>IF($B243="igen",Beosztás!V274,"")</f>
        <v/>
      </c>
      <c r="F243" s="41" t="str">
        <f>IF($B243="igen",Beosztás!W274,"")</f>
        <v/>
      </c>
      <c r="G243" s="41" t="str">
        <f>IF($B243="igen",Beosztás!X274,"")</f>
        <v/>
      </c>
      <c r="H243" s="41" t="str">
        <f>IF($B243="igen",Beosztás!Y274,"")</f>
        <v/>
      </c>
      <c r="I243" s="41" t="str">
        <f>IF($B243="igen",Beosztás!Z274,"")</f>
        <v/>
      </c>
      <c r="J243" s="41" t="str">
        <f>IF($B243="igen",Beosztás!AA274,"")</f>
        <v/>
      </c>
      <c r="K243" s="41" t="str">
        <f>IF($B243="igen",Beosztás!AB274,"")</f>
        <v/>
      </c>
      <c r="L243" s="41" t="str">
        <f>IF($B243="igen",Beosztás!AC274,"")</f>
        <v/>
      </c>
      <c r="M243" s="41" t="str">
        <f>IF($B243="igen",Beosztás!AD274,"")</f>
        <v/>
      </c>
      <c r="N243" s="41" t="str">
        <f>IF($B243="igen",Beosztás!AE274,"")</f>
        <v/>
      </c>
      <c r="O243" s="41" t="str">
        <f>IF($B243="igen",Beosztás!AF274,"")</f>
        <v/>
      </c>
      <c r="P243" s="41" t="str">
        <f>IF($B243="igen",Beosztás!AG274,"")</f>
        <v/>
      </c>
      <c r="Q243" s="41" t="str">
        <f>IF($B243="igen",Beosztás!AH274,"")</f>
        <v/>
      </c>
      <c r="R243" s="41" t="str">
        <f>IF($B243="igen",Beosztás!AI274,"")</f>
        <v/>
      </c>
      <c r="S243" s="41" t="str">
        <f>IF($B243="igen",Beosztás!AJ274,"")</f>
        <v/>
      </c>
      <c r="T243" s="41" t="str">
        <f>IF($B243="igen",Beosztás!AK274,"")</f>
        <v/>
      </c>
      <c r="U243" s="41" t="str">
        <f>IF($B243="igen",Beosztás!AL274,"")</f>
        <v/>
      </c>
      <c r="V243" s="41" t="str">
        <f>IF($B243="igen",Beosztás!AM274,"")</f>
        <v/>
      </c>
      <c r="W243" s="41" t="str">
        <f>IF($B243="igen",Beosztás!AN274,"")</f>
        <v/>
      </c>
      <c r="X243" s="41" t="str">
        <f>IF($B243="igen",Beosztás!AO274,"")</f>
        <v/>
      </c>
      <c r="Y243" s="41" t="str">
        <f>IF($B243="igen",Beosztás!AP274,"")</f>
        <v/>
      </c>
      <c r="Z243" s="41" t="str">
        <f>IF($B243="igen",Beosztás!AQ274,"")</f>
        <v/>
      </c>
      <c r="AA243" s="41" t="str">
        <f>IF($B243="igen",Beosztás!AR274,"")</f>
        <v/>
      </c>
      <c r="AB243" s="41" t="str">
        <f>IF($B243="igen",Beosztás!AS274,"")</f>
        <v/>
      </c>
      <c r="AC243" s="41" t="str">
        <f>IF($B243="igen",Beosztás!AT274,"")</f>
        <v/>
      </c>
      <c r="AD243" s="41" t="str">
        <f>IF($B243="igen",Beosztás!AU274,"")</f>
        <v/>
      </c>
      <c r="AE243" s="41" t="str">
        <f>IF($B243="igen",Beosztás!AV274,"")</f>
        <v/>
      </c>
      <c r="AF243" s="41" t="str">
        <f>IF($B243="igen",Beosztás!AW274,"")</f>
        <v/>
      </c>
      <c r="AG243" s="42" t="str">
        <f>IF($B243="igen",Beosztás!AX274,"")</f>
        <v/>
      </c>
    </row>
    <row r="244" spans="1:33" ht="15" hidden="1" thickBot="1" x14ac:dyDescent="0.35">
      <c r="A244" s="115" t="str">
        <f>Beosztás!A275</f>
        <v>Nagy Nikolett</v>
      </c>
      <c r="B244" s="82" t="str">
        <f>VLOOKUP(A244,Beosztás!A274:N583,13,)</f>
        <v>nem</v>
      </c>
      <c r="C244" s="31" t="str">
        <f>IF($B244="igen",Beosztás!T275,"")</f>
        <v/>
      </c>
      <c r="D244" s="4" t="str">
        <f>IF($B244="igen",Beosztás!U275,"")</f>
        <v/>
      </c>
      <c r="E244" s="4" t="str">
        <f>IF($B244="igen",Beosztás!V275,"")</f>
        <v/>
      </c>
      <c r="F244" s="4" t="str">
        <f>IF($B244="igen",Beosztás!W275,"")</f>
        <v/>
      </c>
      <c r="G244" s="4" t="str">
        <f>IF($B244="igen",Beosztás!X275,"")</f>
        <v/>
      </c>
      <c r="H244" s="4" t="str">
        <f>IF($B244="igen",Beosztás!Y275,"")</f>
        <v/>
      </c>
      <c r="I244" s="4" t="str">
        <f>IF($B244="igen",Beosztás!Z275,"")</f>
        <v/>
      </c>
      <c r="J244" s="4" t="str">
        <f>IF($B244="igen",Beosztás!AA275,"")</f>
        <v/>
      </c>
      <c r="K244" s="4" t="str">
        <f>IF($B244="igen",Beosztás!AB275,"")</f>
        <v/>
      </c>
      <c r="L244" s="4" t="str">
        <f>IF($B244="igen",Beosztás!AC275,"")</f>
        <v/>
      </c>
      <c r="M244" s="4" t="str">
        <f>IF($B244="igen",Beosztás!AD275,"")</f>
        <v/>
      </c>
      <c r="N244" s="4" t="str">
        <f>IF($B244="igen",Beosztás!AE275,"")</f>
        <v/>
      </c>
      <c r="O244" s="4" t="str">
        <f>IF($B244="igen",Beosztás!AF275,"")</f>
        <v/>
      </c>
      <c r="P244" s="4" t="str">
        <f>IF($B244="igen",Beosztás!AG275,"")</f>
        <v/>
      </c>
      <c r="Q244" s="4" t="str">
        <f>IF($B244="igen",Beosztás!AH275,"")</f>
        <v/>
      </c>
      <c r="R244" s="4" t="str">
        <f>IF($B244="igen",Beosztás!AI275,"")</f>
        <v/>
      </c>
      <c r="S244" s="4" t="str">
        <f>IF($B244="igen",Beosztás!AJ275,"")</f>
        <v/>
      </c>
      <c r="T244" s="4" t="str">
        <f>IF($B244="igen",Beosztás!AK275,"")</f>
        <v/>
      </c>
      <c r="U244" s="4" t="str">
        <f>IF($B244="igen",Beosztás!AL275,"")</f>
        <v/>
      </c>
      <c r="V244" s="4" t="str">
        <f>IF($B244="igen",Beosztás!AM275,"")</f>
        <v/>
      </c>
      <c r="W244" s="4" t="str">
        <f>IF($B244="igen",Beosztás!AN275,"")</f>
        <v/>
      </c>
      <c r="X244" s="4" t="str">
        <f>IF($B244="igen",Beosztás!AO275,"")</f>
        <v/>
      </c>
      <c r="Y244" s="4" t="str">
        <f>IF($B244="igen",Beosztás!AP275,"")</f>
        <v/>
      </c>
      <c r="Z244" s="4" t="str">
        <f>IF($B244="igen",Beosztás!AQ275,"")</f>
        <v/>
      </c>
      <c r="AA244" s="4" t="str">
        <f>IF($B244="igen",Beosztás!AR275,"")</f>
        <v/>
      </c>
      <c r="AB244" s="4" t="str">
        <f>IF($B244="igen",Beosztás!AS275,"")</f>
        <v/>
      </c>
      <c r="AC244" s="4" t="str">
        <f>IF($B244="igen",Beosztás!AT275,"")</f>
        <v/>
      </c>
      <c r="AD244" s="4" t="str">
        <f>IF($B244="igen",Beosztás!AU275,"")</f>
        <v/>
      </c>
      <c r="AE244" s="4" t="str">
        <f>IF($B244="igen",Beosztás!AV275,"")</f>
        <v/>
      </c>
      <c r="AF244" s="4" t="str">
        <f>IF($B244="igen",Beosztás!AW275,"")</f>
        <v/>
      </c>
      <c r="AG244" s="32" t="str">
        <f>IF($B244="igen",Beosztás!AX275,"")</f>
        <v/>
      </c>
    </row>
    <row r="245" spans="1:33" ht="15" hidden="1" thickBot="1" x14ac:dyDescent="0.35">
      <c r="A245" s="115" t="str">
        <f>Beosztás!A276</f>
        <v>Sükösd Bence</v>
      </c>
      <c r="B245" s="82" t="str">
        <f>VLOOKUP(A245,Beosztás!A275:N584,13,)</f>
        <v>nem</v>
      </c>
      <c r="C245" s="31" t="str">
        <f>IF($B245="igen",Beosztás!T276,"")</f>
        <v/>
      </c>
      <c r="D245" s="4" t="str">
        <f>IF($B245="igen",Beosztás!U276,"")</f>
        <v/>
      </c>
      <c r="E245" s="4" t="str">
        <f>IF($B245="igen",Beosztás!V276,"")</f>
        <v/>
      </c>
      <c r="F245" s="4" t="str">
        <f>IF($B245="igen",Beosztás!W276,"")</f>
        <v/>
      </c>
      <c r="G245" s="4" t="str">
        <f>IF($B245="igen",Beosztás!X276,"")</f>
        <v/>
      </c>
      <c r="H245" s="4" t="str">
        <f>IF($B245="igen",Beosztás!Y276,"")</f>
        <v/>
      </c>
      <c r="I245" s="4" t="str">
        <f>IF($B245="igen",Beosztás!Z276,"")</f>
        <v/>
      </c>
      <c r="J245" s="4" t="str">
        <f>IF($B245="igen",Beosztás!AA276,"")</f>
        <v/>
      </c>
      <c r="K245" s="4" t="str">
        <f>IF($B245="igen",Beosztás!AB276,"")</f>
        <v/>
      </c>
      <c r="L245" s="4" t="str">
        <f>IF($B245="igen",Beosztás!AC276,"")</f>
        <v/>
      </c>
      <c r="M245" s="4" t="str">
        <f>IF($B245="igen",Beosztás!AD276,"")</f>
        <v/>
      </c>
      <c r="N245" s="4" t="str">
        <f>IF($B245="igen",Beosztás!AE276,"")</f>
        <v/>
      </c>
      <c r="O245" s="4" t="str">
        <f>IF($B245="igen",Beosztás!AF276,"")</f>
        <v/>
      </c>
      <c r="P245" s="4" t="str">
        <f>IF($B245="igen",Beosztás!AG276,"")</f>
        <v/>
      </c>
      <c r="Q245" s="4" t="str">
        <f>IF($B245="igen",Beosztás!AH276,"")</f>
        <v/>
      </c>
      <c r="R245" s="4" t="str">
        <f>IF($B245="igen",Beosztás!AI276,"")</f>
        <v/>
      </c>
      <c r="S245" s="4" t="str">
        <f>IF($B245="igen",Beosztás!AJ276,"")</f>
        <v/>
      </c>
      <c r="T245" s="4" t="str">
        <f>IF($B245="igen",Beosztás!AK276,"")</f>
        <v/>
      </c>
      <c r="U245" s="4" t="str">
        <f>IF($B245="igen",Beosztás!AL276,"")</f>
        <v/>
      </c>
      <c r="V245" s="4" t="str">
        <f>IF($B245="igen",Beosztás!AM276,"")</f>
        <v/>
      </c>
      <c r="W245" s="4" t="str">
        <f>IF($B245="igen",Beosztás!AN276,"")</f>
        <v/>
      </c>
      <c r="X245" s="4" t="str">
        <f>IF($B245="igen",Beosztás!AO276,"")</f>
        <v/>
      </c>
      <c r="Y245" s="4" t="str">
        <f>IF($B245="igen",Beosztás!AP276,"")</f>
        <v/>
      </c>
      <c r="Z245" s="4" t="str">
        <f>IF($B245="igen",Beosztás!AQ276,"")</f>
        <v/>
      </c>
      <c r="AA245" s="4" t="str">
        <f>IF($B245="igen",Beosztás!AR276,"")</f>
        <v/>
      </c>
      <c r="AB245" s="4" t="str">
        <f>IF($B245="igen",Beosztás!AS276,"")</f>
        <v/>
      </c>
      <c r="AC245" s="4" t="str">
        <f>IF($B245="igen",Beosztás!AT276,"")</f>
        <v/>
      </c>
      <c r="AD245" s="4" t="str">
        <f>IF($B245="igen",Beosztás!AU276,"")</f>
        <v/>
      </c>
      <c r="AE245" s="4" t="str">
        <f>IF($B245="igen",Beosztás!AV276,"")</f>
        <v/>
      </c>
      <c r="AF245" s="4" t="str">
        <f>IF($B245="igen",Beosztás!AW276,"")</f>
        <v/>
      </c>
      <c r="AG245" s="32" t="str">
        <f>IF($B245="igen",Beosztás!AX276,"")</f>
        <v/>
      </c>
    </row>
    <row r="246" spans="1:33" ht="15" hidden="1" thickBot="1" x14ac:dyDescent="0.35">
      <c r="A246" s="115" t="str">
        <f>Beosztás!A277</f>
        <v>Tábikné Konkoly Edit</v>
      </c>
      <c r="B246" s="82" t="str">
        <f>VLOOKUP(A246,Beosztás!A276:N585,13,)</f>
        <v>nem</v>
      </c>
      <c r="C246" s="31" t="str">
        <f>IF($B246="igen",Beosztás!T277,"")</f>
        <v/>
      </c>
      <c r="D246" s="4" t="str">
        <f>IF($B246="igen",Beosztás!U277,"")</f>
        <v/>
      </c>
      <c r="E246" s="4" t="str">
        <f>IF($B246="igen",Beosztás!V277,"")</f>
        <v/>
      </c>
      <c r="F246" s="4" t="str">
        <f>IF($B246="igen",Beosztás!W277,"")</f>
        <v/>
      </c>
      <c r="G246" s="4" t="str">
        <f>IF($B246="igen",Beosztás!X277,"")</f>
        <v/>
      </c>
      <c r="H246" s="4" t="str">
        <f>IF($B246="igen",Beosztás!Y277,"")</f>
        <v/>
      </c>
      <c r="I246" s="4" t="str">
        <f>IF($B246="igen",Beosztás!Z277,"")</f>
        <v/>
      </c>
      <c r="J246" s="4" t="str">
        <f>IF($B246="igen",Beosztás!AA277,"")</f>
        <v/>
      </c>
      <c r="K246" s="4" t="str">
        <f>IF($B246="igen",Beosztás!AB277,"")</f>
        <v/>
      </c>
      <c r="L246" s="4" t="str">
        <f>IF($B246="igen",Beosztás!AC277,"")</f>
        <v/>
      </c>
      <c r="M246" s="4" t="str">
        <f>IF($B246="igen",Beosztás!AD277,"")</f>
        <v/>
      </c>
      <c r="N246" s="4" t="str">
        <f>IF($B246="igen",Beosztás!AE277,"")</f>
        <v/>
      </c>
      <c r="O246" s="4" t="str">
        <f>IF($B246="igen",Beosztás!AF277,"")</f>
        <v/>
      </c>
      <c r="P246" s="4" t="str">
        <f>IF($B246="igen",Beosztás!AG277,"")</f>
        <v/>
      </c>
      <c r="Q246" s="4" t="str">
        <f>IF($B246="igen",Beosztás!AH277,"")</f>
        <v/>
      </c>
      <c r="R246" s="4" t="str">
        <f>IF($B246="igen",Beosztás!AI277,"")</f>
        <v/>
      </c>
      <c r="S246" s="4" t="str">
        <f>IF($B246="igen",Beosztás!AJ277,"")</f>
        <v/>
      </c>
      <c r="T246" s="4" t="str">
        <f>IF($B246="igen",Beosztás!AK277,"")</f>
        <v/>
      </c>
      <c r="U246" s="4" t="str">
        <f>IF($B246="igen",Beosztás!AL277,"")</f>
        <v/>
      </c>
      <c r="V246" s="4" t="str">
        <f>IF($B246="igen",Beosztás!AM277,"")</f>
        <v/>
      </c>
      <c r="W246" s="4" t="str">
        <f>IF($B246="igen",Beosztás!AN277,"")</f>
        <v/>
      </c>
      <c r="X246" s="4" t="str">
        <f>IF($B246="igen",Beosztás!AO277,"")</f>
        <v/>
      </c>
      <c r="Y246" s="4" t="str">
        <f>IF($B246="igen",Beosztás!AP277,"")</f>
        <v/>
      </c>
      <c r="Z246" s="4" t="str">
        <f>IF($B246="igen",Beosztás!AQ277,"")</f>
        <v/>
      </c>
      <c r="AA246" s="4" t="str">
        <f>IF($B246="igen",Beosztás!AR277,"")</f>
        <v/>
      </c>
      <c r="AB246" s="4" t="str">
        <f>IF($B246="igen",Beosztás!AS277,"")</f>
        <v/>
      </c>
      <c r="AC246" s="4" t="str">
        <f>IF($B246="igen",Beosztás!AT277,"")</f>
        <v/>
      </c>
      <c r="AD246" s="4" t="str">
        <f>IF($B246="igen",Beosztás!AU277,"")</f>
        <v/>
      </c>
      <c r="AE246" s="4" t="str">
        <f>IF($B246="igen",Beosztás!AV277,"")</f>
        <v/>
      </c>
      <c r="AF246" s="4" t="str">
        <f>IF($B246="igen",Beosztás!AW277,"")</f>
        <v/>
      </c>
      <c r="AG246" s="32" t="str">
        <f>IF($B246="igen",Beosztás!AX277,"")</f>
        <v/>
      </c>
    </row>
    <row r="247" spans="1:33" ht="15" hidden="1" thickBot="1" x14ac:dyDescent="0.35">
      <c r="A247" s="115" t="str">
        <f>Beosztás!A278</f>
        <v>Varga Veronika</v>
      </c>
      <c r="B247" s="82" t="str">
        <f>VLOOKUP(A247,Beosztás!A277:N586,13,)</f>
        <v>nem</v>
      </c>
      <c r="C247" s="31" t="str">
        <f>IF($B247="igen",Beosztás!T278,"")</f>
        <v/>
      </c>
      <c r="D247" s="4" t="str">
        <f>IF($B247="igen",Beosztás!U278,"")</f>
        <v/>
      </c>
      <c r="E247" s="4" t="str">
        <f>IF($B247="igen",Beosztás!V278,"")</f>
        <v/>
      </c>
      <c r="F247" s="4" t="str">
        <f>IF($B247="igen",Beosztás!W278,"")</f>
        <v/>
      </c>
      <c r="G247" s="4" t="str">
        <f>IF($B247="igen",Beosztás!X278,"")</f>
        <v/>
      </c>
      <c r="H247" s="4" t="str">
        <f>IF($B247="igen",Beosztás!Y278,"")</f>
        <v/>
      </c>
      <c r="I247" s="4" t="str">
        <f>IF($B247="igen",Beosztás!Z278,"")</f>
        <v/>
      </c>
      <c r="J247" s="4" t="str">
        <f>IF($B247="igen",Beosztás!AA278,"")</f>
        <v/>
      </c>
      <c r="K247" s="4" t="str">
        <f>IF($B247="igen",Beosztás!AB278,"")</f>
        <v/>
      </c>
      <c r="L247" s="4" t="str">
        <f>IF($B247="igen",Beosztás!AC278,"")</f>
        <v/>
      </c>
      <c r="M247" s="4" t="str">
        <f>IF($B247="igen",Beosztás!AD278,"")</f>
        <v/>
      </c>
      <c r="N247" s="4" t="str">
        <f>IF($B247="igen",Beosztás!AE278,"")</f>
        <v/>
      </c>
      <c r="O247" s="4" t="str">
        <f>IF($B247="igen",Beosztás!AF278,"")</f>
        <v/>
      </c>
      <c r="P247" s="4" t="str">
        <f>IF($B247="igen",Beosztás!AG278,"")</f>
        <v/>
      </c>
      <c r="Q247" s="4" t="str">
        <f>IF($B247="igen",Beosztás!AH278,"")</f>
        <v/>
      </c>
      <c r="R247" s="4" t="str">
        <f>IF($B247="igen",Beosztás!AI278,"")</f>
        <v/>
      </c>
      <c r="S247" s="4" t="str">
        <f>IF($B247="igen",Beosztás!AJ278,"")</f>
        <v/>
      </c>
      <c r="T247" s="4" t="str">
        <f>IF($B247="igen",Beosztás!AK278,"")</f>
        <v/>
      </c>
      <c r="U247" s="4" t="str">
        <f>IF($B247="igen",Beosztás!AL278,"")</f>
        <v/>
      </c>
      <c r="V247" s="4" t="str">
        <f>IF($B247="igen",Beosztás!AM278,"")</f>
        <v/>
      </c>
      <c r="W247" s="4" t="str">
        <f>IF($B247="igen",Beosztás!AN278,"")</f>
        <v/>
      </c>
      <c r="X247" s="4" t="str">
        <f>IF($B247="igen",Beosztás!AO278,"")</f>
        <v/>
      </c>
      <c r="Y247" s="4" t="str">
        <f>IF($B247="igen",Beosztás!AP278,"")</f>
        <v/>
      </c>
      <c r="Z247" s="4" t="str">
        <f>IF($B247="igen",Beosztás!AQ278,"")</f>
        <v/>
      </c>
      <c r="AA247" s="4" t="str">
        <f>IF($B247="igen",Beosztás!AR278,"")</f>
        <v/>
      </c>
      <c r="AB247" s="4" t="str">
        <f>IF($B247="igen",Beosztás!AS278,"")</f>
        <v/>
      </c>
      <c r="AC247" s="4" t="str">
        <f>IF($B247="igen",Beosztás!AT278,"")</f>
        <v/>
      </c>
      <c r="AD247" s="4" t="str">
        <f>IF($B247="igen",Beosztás!AU278,"")</f>
        <v/>
      </c>
      <c r="AE247" s="4" t="str">
        <f>IF($B247="igen",Beosztás!AV278,"")</f>
        <v/>
      </c>
      <c r="AF247" s="4" t="str">
        <f>IF($B247="igen",Beosztás!AW278,"")</f>
        <v/>
      </c>
      <c r="AG247" s="32" t="str">
        <f>IF($B247="igen",Beosztás!AX278,"")</f>
        <v/>
      </c>
    </row>
    <row r="248" spans="1:33" ht="15" hidden="1" thickBot="1" x14ac:dyDescent="0.35">
      <c r="A248" s="115" t="str">
        <f>Beosztás!A279</f>
        <v>Zsukovszky Eszter</v>
      </c>
      <c r="B248" s="82" t="str">
        <f>VLOOKUP(A248,Beosztás!A278:N587,13,)</f>
        <v>nem</v>
      </c>
      <c r="C248" s="31" t="str">
        <f>IF($B248="igen",Beosztás!T279,"")</f>
        <v/>
      </c>
      <c r="D248" s="4" t="str">
        <f>IF($B248="igen",Beosztás!U279,"")</f>
        <v/>
      </c>
      <c r="E248" s="4" t="str">
        <f>IF($B248="igen",Beosztás!V279,"")</f>
        <v/>
      </c>
      <c r="F248" s="4" t="str">
        <f>IF($B248="igen",Beosztás!W279,"")</f>
        <v/>
      </c>
      <c r="G248" s="4" t="str">
        <f>IF($B248="igen",Beosztás!X279,"")</f>
        <v/>
      </c>
      <c r="H248" s="4" t="str">
        <f>IF($B248="igen",Beosztás!Y279,"")</f>
        <v/>
      </c>
      <c r="I248" s="4" t="str">
        <f>IF($B248="igen",Beosztás!Z279,"")</f>
        <v/>
      </c>
      <c r="J248" s="4" t="str">
        <f>IF($B248="igen",Beosztás!AA279,"")</f>
        <v/>
      </c>
      <c r="K248" s="4" t="str">
        <f>IF($B248="igen",Beosztás!AB279,"")</f>
        <v/>
      </c>
      <c r="L248" s="4" t="str">
        <f>IF($B248="igen",Beosztás!AC279,"")</f>
        <v/>
      </c>
      <c r="M248" s="4" t="str">
        <f>IF($B248="igen",Beosztás!AD279,"")</f>
        <v/>
      </c>
      <c r="N248" s="4" t="str">
        <f>IF($B248="igen",Beosztás!AE279,"")</f>
        <v/>
      </c>
      <c r="O248" s="4" t="str">
        <f>IF($B248="igen",Beosztás!AF279,"")</f>
        <v/>
      </c>
      <c r="P248" s="4" t="str">
        <f>IF($B248="igen",Beosztás!AG279,"")</f>
        <v/>
      </c>
      <c r="Q248" s="4" t="str">
        <f>IF($B248="igen",Beosztás!AH279,"")</f>
        <v/>
      </c>
      <c r="R248" s="4" t="str">
        <f>IF($B248="igen",Beosztás!AI279,"")</f>
        <v/>
      </c>
      <c r="S248" s="4" t="str">
        <f>IF($B248="igen",Beosztás!AJ279,"")</f>
        <v/>
      </c>
      <c r="T248" s="4" t="str">
        <f>IF($B248="igen",Beosztás!AK279,"")</f>
        <v/>
      </c>
      <c r="U248" s="4" t="str">
        <f>IF($B248="igen",Beosztás!AL279,"")</f>
        <v/>
      </c>
      <c r="V248" s="4" t="str">
        <f>IF($B248="igen",Beosztás!AM279,"")</f>
        <v/>
      </c>
      <c r="W248" s="4" t="str">
        <f>IF($B248="igen",Beosztás!AN279,"")</f>
        <v/>
      </c>
      <c r="X248" s="4" t="str">
        <f>IF($B248="igen",Beosztás!AO279,"")</f>
        <v/>
      </c>
      <c r="Y248" s="4" t="str">
        <f>IF($B248="igen",Beosztás!AP279,"")</f>
        <v/>
      </c>
      <c r="Z248" s="4" t="str">
        <f>IF($B248="igen",Beosztás!AQ279,"")</f>
        <v/>
      </c>
      <c r="AA248" s="4" t="str">
        <f>IF($B248="igen",Beosztás!AR279,"")</f>
        <v/>
      </c>
      <c r="AB248" s="4" t="str">
        <f>IF($B248="igen",Beosztás!AS279,"")</f>
        <v/>
      </c>
      <c r="AC248" s="4" t="str">
        <f>IF($B248="igen",Beosztás!AT279,"")</f>
        <v/>
      </c>
      <c r="AD248" s="4" t="str">
        <f>IF($B248="igen",Beosztás!AU279,"")</f>
        <v/>
      </c>
      <c r="AE248" s="4" t="str">
        <f>IF($B248="igen",Beosztás!AV279,"")</f>
        <v/>
      </c>
      <c r="AF248" s="4" t="str">
        <f>IF($B248="igen",Beosztás!AW279,"")</f>
        <v/>
      </c>
      <c r="AG248" s="32" t="str">
        <f>IF($B248="igen",Beosztás!AX279,"")</f>
        <v/>
      </c>
    </row>
    <row r="249" spans="1:33" ht="15" hidden="1" thickBot="1" x14ac:dyDescent="0.35">
      <c r="A249" s="115">
        <f>Beosztás!A280</f>
        <v>0</v>
      </c>
      <c r="B249" s="82">
        <f>VLOOKUP(A249,Beosztás!A279:N588,13,)</f>
        <v>0</v>
      </c>
      <c r="C249" s="40" t="str">
        <f>IF($B249="igen",Beosztás!T280,"")</f>
        <v/>
      </c>
      <c r="D249" s="41" t="str">
        <f>IF($B249="igen",Beosztás!U280,"")</f>
        <v/>
      </c>
      <c r="E249" s="41" t="str">
        <f>IF($B249="igen",Beosztás!V280,"")</f>
        <v/>
      </c>
      <c r="F249" s="41" t="str">
        <f>IF($B249="igen",Beosztás!W280,"")</f>
        <v/>
      </c>
      <c r="G249" s="41" t="str">
        <f>IF($B249="igen",Beosztás!X280,"")</f>
        <v/>
      </c>
      <c r="H249" s="41" t="str">
        <f>IF($B249="igen",Beosztás!Y280,"")</f>
        <v/>
      </c>
      <c r="I249" s="41" t="str">
        <f>IF($B249="igen",Beosztás!Z280,"")</f>
        <v/>
      </c>
      <c r="J249" s="41" t="str">
        <f>IF($B249="igen",Beosztás!AA280,"")</f>
        <v/>
      </c>
      <c r="K249" s="41" t="str">
        <f>IF($B249="igen",Beosztás!AB280,"")</f>
        <v/>
      </c>
      <c r="L249" s="41" t="str">
        <f>IF($B249="igen",Beosztás!AC280,"")</f>
        <v/>
      </c>
      <c r="M249" s="41" t="str">
        <f>IF($B249="igen",Beosztás!AD280,"")</f>
        <v/>
      </c>
      <c r="N249" s="41" t="str">
        <f>IF($B249="igen",Beosztás!AE280,"")</f>
        <v/>
      </c>
      <c r="O249" s="41" t="str">
        <f>IF($B249="igen",Beosztás!AF280,"")</f>
        <v/>
      </c>
      <c r="P249" s="41" t="str">
        <f>IF($B249="igen",Beosztás!AG280,"")</f>
        <v/>
      </c>
      <c r="Q249" s="41" t="str">
        <f>IF($B249="igen",Beosztás!AH280,"")</f>
        <v/>
      </c>
      <c r="R249" s="41" t="str">
        <f>IF($B249="igen",Beosztás!AI280,"")</f>
        <v/>
      </c>
      <c r="S249" s="41" t="str">
        <f>IF($B249="igen",Beosztás!AJ280,"")</f>
        <v/>
      </c>
      <c r="T249" s="41" t="str">
        <f>IF($B249="igen",Beosztás!AK280,"")</f>
        <v/>
      </c>
      <c r="U249" s="41" t="str">
        <f>IF($B249="igen",Beosztás!AL280,"")</f>
        <v/>
      </c>
      <c r="V249" s="41" t="str">
        <f>IF($B249="igen",Beosztás!AM280,"")</f>
        <v/>
      </c>
      <c r="W249" s="41" t="str">
        <f>IF($B249="igen",Beosztás!AN280,"")</f>
        <v/>
      </c>
      <c r="X249" s="41" t="str">
        <f>IF($B249="igen",Beosztás!AO280,"")</f>
        <v/>
      </c>
      <c r="Y249" s="41" t="str">
        <f>IF($B249="igen",Beosztás!AP280,"")</f>
        <v/>
      </c>
      <c r="Z249" s="41" t="str">
        <f>IF($B249="igen",Beosztás!AQ280,"")</f>
        <v/>
      </c>
      <c r="AA249" s="41" t="str">
        <f>IF($B249="igen",Beosztás!AR280,"")</f>
        <v/>
      </c>
      <c r="AB249" s="41" t="str">
        <f>IF($B249="igen",Beosztás!AS280,"")</f>
        <v/>
      </c>
      <c r="AC249" s="41" t="str">
        <f>IF($B249="igen",Beosztás!AT280,"")</f>
        <v/>
      </c>
      <c r="AD249" s="41" t="str">
        <f>IF($B249="igen",Beosztás!AU280,"")</f>
        <v/>
      </c>
      <c r="AE249" s="41" t="str">
        <f>IF($B249="igen",Beosztás!AV280,"")</f>
        <v/>
      </c>
      <c r="AF249" s="41" t="str">
        <f>IF($B249="igen",Beosztás!AW280,"")</f>
        <v/>
      </c>
      <c r="AG249" s="42" t="str">
        <f>IF($B249="igen",Beosztás!AX280,"")</f>
        <v/>
      </c>
    </row>
    <row r="250" spans="1:33" ht="15" hidden="1" thickBot="1" x14ac:dyDescent="0.35">
      <c r="A250" s="115">
        <f>Beosztás!A281</f>
        <v>0</v>
      </c>
      <c r="B250" s="82">
        <f>VLOOKUP(A250,Beosztás!A280:N589,13,)</f>
        <v>0</v>
      </c>
      <c r="C250" s="31" t="str">
        <f>IF($B250="igen",Beosztás!T281,"")</f>
        <v/>
      </c>
      <c r="D250" s="4" t="str">
        <f>IF($B250="igen",Beosztás!U281,"")</f>
        <v/>
      </c>
      <c r="E250" s="4" t="str">
        <f>IF($B250="igen",Beosztás!V281,"")</f>
        <v/>
      </c>
      <c r="F250" s="4" t="str">
        <f>IF($B250="igen",Beosztás!W281,"")</f>
        <v/>
      </c>
      <c r="G250" s="4" t="str">
        <f>IF($B250="igen",Beosztás!X281,"")</f>
        <v/>
      </c>
      <c r="H250" s="4" t="str">
        <f>IF($B250="igen",Beosztás!Y281,"")</f>
        <v/>
      </c>
      <c r="I250" s="4" t="str">
        <f>IF($B250="igen",Beosztás!Z281,"")</f>
        <v/>
      </c>
      <c r="J250" s="4" t="str">
        <f>IF($B250="igen",Beosztás!AA281,"")</f>
        <v/>
      </c>
      <c r="K250" s="4" t="str">
        <f>IF($B250="igen",Beosztás!AB281,"")</f>
        <v/>
      </c>
      <c r="L250" s="4" t="str">
        <f>IF($B250="igen",Beosztás!AC281,"")</f>
        <v/>
      </c>
      <c r="M250" s="4" t="str">
        <f>IF($B250="igen",Beosztás!AD281,"")</f>
        <v/>
      </c>
      <c r="N250" s="4" t="str">
        <f>IF($B250="igen",Beosztás!AE281,"")</f>
        <v/>
      </c>
      <c r="O250" s="4" t="str">
        <f>IF($B250="igen",Beosztás!AF281,"")</f>
        <v/>
      </c>
      <c r="P250" s="4" t="str">
        <f>IF($B250="igen",Beosztás!AG281,"")</f>
        <v/>
      </c>
      <c r="Q250" s="4" t="str">
        <f>IF($B250="igen",Beosztás!AH281,"")</f>
        <v/>
      </c>
      <c r="R250" s="4" t="str">
        <f>IF($B250="igen",Beosztás!AI281,"")</f>
        <v/>
      </c>
      <c r="S250" s="4" t="str">
        <f>IF($B250="igen",Beosztás!AJ281,"")</f>
        <v/>
      </c>
      <c r="T250" s="4" t="str">
        <f>IF($B250="igen",Beosztás!AK281,"")</f>
        <v/>
      </c>
      <c r="U250" s="4" t="str">
        <f>IF($B250="igen",Beosztás!AL281,"")</f>
        <v/>
      </c>
      <c r="V250" s="4" t="str">
        <f>IF($B250="igen",Beosztás!AM281,"")</f>
        <v/>
      </c>
      <c r="W250" s="4" t="str">
        <f>IF($B250="igen",Beosztás!AN281,"")</f>
        <v/>
      </c>
      <c r="X250" s="4" t="str">
        <f>IF($B250="igen",Beosztás!AO281,"")</f>
        <v/>
      </c>
      <c r="Y250" s="4" t="str">
        <f>IF($B250="igen",Beosztás!AP281,"")</f>
        <v/>
      </c>
      <c r="Z250" s="4" t="str">
        <f>IF($B250="igen",Beosztás!AQ281,"")</f>
        <v/>
      </c>
      <c r="AA250" s="4" t="str">
        <f>IF($B250="igen",Beosztás!AR281,"")</f>
        <v/>
      </c>
      <c r="AB250" s="4" t="str">
        <f>IF($B250="igen",Beosztás!AS281,"")</f>
        <v/>
      </c>
      <c r="AC250" s="4" t="str">
        <f>IF($B250="igen",Beosztás!AT281,"")</f>
        <v/>
      </c>
      <c r="AD250" s="4" t="str">
        <f>IF($B250="igen",Beosztás!AU281,"")</f>
        <v/>
      </c>
      <c r="AE250" s="4" t="str">
        <f>IF($B250="igen",Beosztás!AV281,"")</f>
        <v/>
      </c>
      <c r="AF250" s="4" t="str">
        <f>IF($B250="igen",Beosztás!AW281,"")</f>
        <v/>
      </c>
      <c r="AG250" s="32" t="str">
        <f>IF($B250="igen",Beosztás!AX281,"")</f>
        <v/>
      </c>
    </row>
    <row r="251" spans="1:33" ht="15" hidden="1" thickBot="1" x14ac:dyDescent="0.35">
      <c r="A251" s="115">
        <f>Beosztás!A282</f>
        <v>0</v>
      </c>
      <c r="B251" s="82">
        <f>VLOOKUP(A251,Beosztás!A281:N590,13,)</f>
        <v>0</v>
      </c>
      <c r="C251" s="31" t="str">
        <f>IF($B251="igen",Beosztás!T282,"")</f>
        <v/>
      </c>
      <c r="D251" s="4" t="str">
        <f>IF($B251="igen",Beosztás!U282,"")</f>
        <v/>
      </c>
      <c r="E251" s="4" t="str">
        <f>IF($B251="igen",Beosztás!V282,"")</f>
        <v/>
      </c>
      <c r="F251" s="4" t="str">
        <f>IF($B251="igen",Beosztás!W282,"")</f>
        <v/>
      </c>
      <c r="G251" s="4" t="str">
        <f>IF($B251="igen",Beosztás!X282,"")</f>
        <v/>
      </c>
      <c r="H251" s="4" t="str">
        <f>IF($B251="igen",Beosztás!Y282,"")</f>
        <v/>
      </c>
      <c r="I251" s="4" t="str">
        <f>IF($B251="igen",Beosztás!Z282,"")</f>
        <v/>
      </c>
      <c r="J251" s="4" t="str">
        <f>IF($B251="igen",Beosztás!AA282,"")</f>
        <v/>
      </c>
      <c r="K251" s="4" t="str">
        <f>IF($B251="igen",Beosztás!AB282,"")</f>
        <v/>
      </c>
      <c r="L251" s="4" t="str">
        <f>IF($B251="igen",Beosztás!AC282,"")</f>
        <v/>
      </c>
      <c r="M251" s="4" t="str">
        <f>IF($B251="igen",Beosztás!AD282,"")</f>
        <v/>
      </c>
      <c r="N251" s="4" t="str">
        <f>IF($B251="igen",Beosztás!AE282,"")</f>
        <v/>
      </c>
      <c r="O251" s="4" t="str">
        <f>IF($B251="igen",Beosztás!AF282,"")</f>
        <v/>
      </c>
      <c r="P251" s="4" t="str">
        <f>IF($B251="igen",Beosztás!AG282,"")</f>
        <v/>
      </c>
      <c r="Q251" s="4" t="str">
        <f>IF($B251="igen",Beosztás!AH282,"")</f>
        <v/>
      </c>
      <c r="R251" s="4" t="str">
        <f>IF($B251="igen",Beosztás!AI282,"")</f>
        <v/>
      </c>
      <c r="S251" s="4" t="str">
        <f>IF($B251="igen",Beosztás!AJ282,"")</f>
        <v/>
      </c>
      <c r="T251" s="4" t="str">
        <f>IF($B251="igen",Beosztás!AK282,"")</f>
        <v/>
      </c>
      <c r="U251" s="4" t="str">
        <f>IF($B251="igen",Beosztás!AL282,"")</f>
        <v/>
      </c>
      <c r="V251" s="4" t="str">
        <f>IF($B251="igen",Beosztás!AM282,"")</f>
        <v/>
      </c>
      <c r="W251" s="4" t="str">
        <f>IF($B251="igen",Beosztás!AN282,"")</f>
        <v/>
      </c>
      <c r="X251" s="4" t="str">
        <f>IF($B251="igen",Beosztás!AO282,"")</f>
        <v/>
      </c>
      <c r="Y251" s="4" t="str">
        <f>IF($B251="igen",Beosztás!AP282,"")</f>
        <v/>
      </c>
      <c r="Z251" s="4" t="str">
        <f>IF($B251="igen",Beosztás!AQ282,"")</f>
        <v/>
      </c>
      <c r="AA251" s="4" t="str">
        <f>IF($B251="igen",Beosztás!AR282,"")</f>
        <v/>
      </c>
      <c r="AB251" s="4" t="str">
        <f>IF($B251="igen",Beosztás!AS282,"")</f>
        <v/>
      </c>
      <c r="AC251" s="4" t="str">
        <f>IF($B251="igen",Beosztás!AT282,"")</f>
        <v/>
      </c>
      <c r="AD251" s="4" t="str">
        <f>IF($B251="igen",Beosztás!AU282,"")</f>
        <v/>
      </c>
      <c r="AE251" s="4" t="str">
        <f>IF($B251="igen",Beosztás!AV282,"")</f>
        <v/>
      </c>
      <c r="AF251" s="4" t="str">
        <f>IF($B251="igen",Beosztás!AW282,"")</f>
        <v/>
      </c>
      <c r="AG251" s="32" t="str">
        <f>IF($B251="igen",Beosztás!AX282,"")</f>
        <v/>
      </c>
    </row>
    <row r="252" spans="1:33" ht="15" hidden="1" thickBot="1" x14ac:dyDescent="0.35">
      <c r="A252" s="115">
        <f>Beosztás!A283</f>
        <v>0</v>
      </c>
      <c r="B252" s="82">
        <f>VLOOKUP(A252,Beosztás!A282:N591,13,)</f>
        <v>0</v>
      </c>
      <c r="C252" s="31" t="str">
        <f>IF($B252="igen",Beosztás!T283,"")</f>
        <v/>
      </c>
      <c r="D252" s="4" t="str">
        <f>IF($B252="igen",Beosztás!U283,"")</f>
        <v/>
      </c>
      <c r="E252" s="4" t="str">
        <f>IF($B252="igen",Beosztás!V283,"")</f>
        <v/>
      </c>
      <c r="F252" s="4" t="str">
        <f>IF($B252="igen",Beosztás!W283,"")</f>
        <v/>
      </c>
      <c r="G252" s="4" t="str">
        <f>IF($B252="igen",Beosztás!X283,"")</f>
        <v/>
      </c>
      <c r="H252" s="4" t="str">
        <f>IF($B252="igen",Beosztás!Y283,"")</f>
        <v/>
      </c>
      <c r="I252" s="4" t="str">
        <f>IF($B252="igen",Beosztás!Z283,"")</f>
        <v/>
      </c>
      <c r="J252" s="4" t="str">
        <f>IF($B252="igen",Beosztás!AA283,"")</f>
        <v/>
      </c>
      <c r="K252" s="4" t="str">
        <f>IF($B252="igen",Beosztás!AB283,"")</f>
        <v/>
      </c>
      <c r="L252" s="4" t="str">
        <f>IF($B252="igen",Beosztás!AC283,"")</f>
        <v/>
      </c>
      <c r="M252" s="4" t="str">
        <f>IF($B252="igen",Beosztás!AD283,"")</f>
        <v/>
      </c>
      <c r="N252" s="4" t="str">
        <f>IF($B252="igen",Beosztás!AE283,"")</f>
        <v/>
      </c>
      <c r="O252" s="4" t="str">
        <f>IF($B252="igen",Beosztás!AF283,"")</f>
        <v/>
      </c>
      <c r="P252" s="4" t="str">
        <f>IF($B252="igen",Beosztás!AG283,"")</f>
        <v/>
      </c>
      <c r="Q252" s="4" t="str">
        <f>IF($B252="igen",Beosztás!AH283,"")</f>
        <v/>
      </c>
      <c r="R252" s="4" t="str">
        <f>IF($B252="igen",Beosztás!AI283,"")</f>
        <v/>
      </c>
      <c r="S252" s="4" t="str">
        <f>IF($B252="igen",Beosztás!AJ283,"")</f>
        <v/>
      </c>
      <c r="T252" s="4" t="str">
        <f>IF($B252="igen",Beosztás!AK283,"")</f>
        <v/>
      </c>
      <c r="U252" s="4" t="str">
        <f>IF($B252="igen",Beosztás!AL283,"")</f>
        <v/>
      </c>
      <c r="V252" s="4" t="str">
        <f>IF($B252="igen",Beosztás!AM283,"")</f>
        <v/>
      </c>
      <c r="W252" s="4" t="str">
        <f>IF($B252="igen",Beosztás!AN283,"")</f>
        <v/>
      </c>
      <c r="X252" s="4" t="str">
        <f>IF($B252="igen",Beosztás!AO283,"")</f>
        <v/>
      </c>
      <c r="Y252" s="4" t="str">
        <f>IF($B252="igen",Beosztás!AP283,"")</f>
        <v/>
      </c>
      <c r="Z252" s="4" t="str">
        <f>IF($B252="igen",Beosztás!AQ283,"")</f>
        <v/>
      </c>
      <c r="AA252" s="4" t="str">
        <f>IF($B252="igen",Beosztás!AR283,"")</f>
        <v/>
      </c>
      <c r="AB252" s="4" t="str">
        <f>IF($B252="igen",Beosztás!AS283,"")</f>
        <v/>
      </c>
      <c r="AC252" s="4" t="str">
        <f>IF($B252="igen",Beosztás!AT283,"")</f>
        <v/>
      </c>
      <c r="AD252" s="4" t="str">
        <f>IF($B252="igen",Beosztás!AU283,"")</f>
        <v/>
      </c>
      <c r="AE252" s="4" t="str">
        <f>IF($B252="igen",Beosztás!AV283,"")</f>
        <v/>
      </c>
      <c r="AF252" s="4" t="str">
        <f>IF($B252="igen",Beosztás!AW283,"")</f>
        <v/>
      </c>
      <c r="AG252" s="32" t="str">
        <f>IF($B252="igen",Beosztás!AX283,"")</f>
        <v/>
      </c>
    </row>
    <row r="253" spans="1:33" ht="15" hidden="1" thickBot="1" x14ac:dyDescent="0.35">
      <c r="A253" s="115">
        <f>Beosztás!A284</f>
        <v>0</v>
      </c>
      <c r="B253" s="82">
        <f>VLOOKUP(A253,Beosztás!A283:N592,13,)</f>
        <v>0</v>
      </c>
      <c r="C253" s="31" t="str">
        <f>IF($B253="igen",Beosztás!T284,"")</f>
        <v/>
      </c>
      <c r="D253" s="4" t="str">
        <f>IF($B253="igen",Beosztás!U284,"")</f>
        <v/>
      </c>
      <c r="E253" s="4" t="str">
        <f>IF($B253="igen",Beosztás!V284,"")</f>
        <v/>
      </c>
      <c r="F253" s="4" t="str">
        <f>IF($B253="igen",Beosztás!W284,"")</f>
        <v/>
      </c>
      <c r="G253" s="4" t="str">
        <f>IF($B253="igen",Beosztás!X284,"")</f>
        <v/>
      </c>
      <c r="H253" s="4" t="str">
        <f>IF($B253="igen",Beosztás!Y284,"")</f>
        <v/>
      </c>
      <c r="I253" s="4" t="str">
        <f>IF($B253="igen",Beosztás!Z284,"")</f>
        <v/>
      </c>
      <c r="J253" s="4" t="str">
        <f>IF($B253="igen",Beosztás!AA284,"")</f>
        <v/>
      </c>
      <c r="K253" s="4" t="str">
        <f>IF($B253="igen",Beosztás!AB284,"")</f>
        <v/>
      </c>
      <c r="L253" s="4" t="str">
        <f>IF($B253="igen",Beosztás!AC284,"")</f>
        <v/>
      </c>
      <c r="M253" s="4" t="str">
        <f>IF($B253="igen",Beosztás!AD284,"")</f>
        <v/>
      </c>
      <c r="N253" s="4" t="str">
        <f>IF($B253="igen",Beosztás!AE284,"")</f>
        <v/>
      </c>
      <c r="O253" s="4" t="str">
        <f>IF($B253="igen",Beosztás!AF284,"")</f>
        <v/>
      </c>
      <c r="P253" s="4" t="str">
        <f>IF($B253="igen",Beosztás!AG284,"")</f>
        <v/>
      </c>
      <c r="Q253" s="4" t="str">
        <f>IF($B253="igen",Beosztás!AH284,"")</f>
        <v/>
      </c>
      <c r="R253" s="4" t="str">
        <f>IF($B253="igen",Beosztás!AI284,"")</f>
        <v/>
      </c>
      <c r="S253" s="4" t="str">
        <f>IF($B253="igen",Beosztás!AJ284,"")</f>
        <v/>
      </c>
      <c r="T253" s="4" t="str">
        <f>IF($B253="igen",Beosztás!AK284,"")</f>
        <v/>
      </c>
      <c r="U253" s="4" t="str">
        <f>IF($B253="igen",Beosztás!AL284,"")</f>
        <v/>
      </c>
      <c r="V253" s="4" t="str">
        <f>IF($B253="igen",Beosztás!AM284,"")</f>
        <v/>
      </c>
      <c r="W253" s="4" t="str">
        <f>IF($B253="igen",Beosztás!AN284,"")</f>
        <v/>
      </c>
      <c r="X253" s="4" t="str">
        <f>IF($B253="igen",Beosztás!AO284,"")</f>
        <v/>
      </c>
      <c r="Y253" s="4" t="str">
        <f>IF($B253="igen",Beosztás!AP284,"")</f>
        <v/>
      </c>
      <c r="Z253" s="4" t="str">
        <f>IF($B253="igen",Beosztás!AQ284,"")</f>
        <v/>
      </c>
      <c r="AA253" s="4" t="str">
        <f>IF($B253="igen",Beosztás!AR284,"")</f>
        <v/>
      </c>
      <c r="AB253" s="4" t="str">
        <f>IF($B253="igen",Beosztás!AS284,"")</f>
        <v/>
      </c>
      <c r="AC253" s="4" t="str">
        <f>IF($B253="igen",Beosztás!AT284,"")</f>
        <v/>
      </c>
      <c r="AD253" s="4" t="str">
        <f>IF($B253="igen",Beosztás!AU284,"")</f>
        <v/>
      </c>
      <c r="AE253" s="4" t="str">
        <f>IF($B253="igen",Beosztás!AV284,"")</f>
        <v/>
      </c>
      <c r="AF253" s="4" t="str">
        <f>IF($B253="igen",Beosztás!AW284,"")</f>
        <v/>
      </c>
      <c r="AG253" s="32" t="str">
        <f>IF($B253="igen",Beosztás!AX284,"")</f>
        <v/>
      </c>
    </row>
    <row r="254" spans="1:33" ht="15" hidden="1" thickBot="1" x14ac:dyDescent="0.35">
      <c r="A254" s="115">
        <f>Beosztás!A285</f>
        <v>0</v>
      </c>
      <c r="B254" s="82">
        <f>VLOOKUP(A254,Beosztás!A284:N593,13,)</f>
        <v>0</v>
      </c>
      <c r="C254" s="31" t="str">
        <f>IF($B254="igen",Beosztás!T285,"")</f>
        <v/>
      </c>
      <c r="D254" s="4" t="str">
        <f>IF($B254="igen",Beosztás!U285,"")</f>
        <v/>
      </c>
      <c r="E254" s="4" t="str">
        <f>IF($B254="igen",Beosztás!V285,"")</f>
        <v/>
      </c>
      <c r="F254" s="4" t="str">
        <f>IF($B254="igen",Beosztás!W285,"")</f>
        <v/>
      </c>
      <c r="G254" s="4" t="str">
        <f>IF($B254="igen",Beosztás!X285,"")</f>
        <v/>
      </c>
      <c r="H254" s="4" t="str">
        <f>IF($B254="igen",Beosztás!Y285,"")</f>
        <v/>
      </c>
      <c r="I254" s="4" t="str">
        <f>IF($B254="igen",Beosztás!Z285,"")</f>
        <v/>
      </c>
      <c r="J254" s="4" t="str">
        <f>IF($B254="igen",Beosztás!AA285,"")</f>
        <v/>
      </c>
      <c r="K254" s="4" t="str">
        <f>IF($B254="igen",Beosztás!AB285,"")</f>
        <v/>
      </c>
      <c r="L254" s="4" t="str">
        <f>IF($B254="igen",Beosztás!AC285,"")</f>
        <v/>
      </c>
      <c r="M254" s="4" t="str">
        <f>IF($B254="igen",Beosztás!AD285,"")</f>
        <v/>
      </c>
      <c r="N254" s="4" t="str">
        <f>IF($B254="igen",Beosztás!AE285,"")</f>
        <v/>
      </c>
      <c r="O254" s="4" t="str">
        <f>IF($B254="igen",Beosztás!AF285,"")</f>
        <v/>
      </c>
      <c r="P254" s="4" t="str">
        <f>IF($B254="igen",Beosztás!AG285,"")</f>
        <v/>
      </c>
      <c r="Q254" s="4" t="str">
        <f>IF($B254="igen",Beosztás!AH285,"")</f>
        <v/>
      </c>
      <c r="R254" s="4" t="str">
        <f>IF($B254="igen",Beosztás!AI285,"")</f>
        <v/>
      </c>
      <c r="S254" s="4" t="str">
        <f>IF($B254="igen",Beosztás!AJ285,"")</f>
        <v/>
      </c>
      <c r="T254" s="4" t="str">
        <f>IF($B254="igen",Beosztás!AK285,"")</f>
        <v/>
      </c>
      <c r="U254" s="4" t="str">
        <f>IF($B254="igen",Beosztás!AL285,"")</f>
        <v/>
      </c>
      <c r="V254" s="4" t="str">
        <f>IF($B254="igen",Beosztás!AM285,"")</f>
        <v/>
      </c>
      <c r="W254" s="4" t="str">
        <f>IF($B254="igen",Beosztás!AN285,"")</f>
        <v/>
      </c>
      <c r="X254" s="4" t="str">
        <f>IF($B254="igen",Beosztás!AO285,"")</f>
        <v/>
      </c>
      <c r="Y254" s="4" t="str">
        <f>IF($B254="igen",Beosztás!AP285,"")</f>
        <v/>
      </c>
      <c r="Z254" s="4" t="str">
        <f>IF($B254="igen",Beosztás!AQ285,"")</f>
        <v/>
      </c>
      <c r="AA254" s="4" t="str">
        <f>IF($B254="igen",Beosztás!AR285,"")</f>
        <v/>
      </c>
      <c r="AB254" s="4" t="str">
        <f>IF($B254="igen",Beosztás!AS285,"")</f>
        <v/>
      </c>
      <c r="AC254" s="4" t="str">
        <f>IF($B254="igen",Beosztás!AT285,"")</f>
        <v/>
      </c>
      <c r="AD254" s="4" t="str">
        <f>IF($B254="igen",Beosztás!AU285,"")</f>
        <v/>
      </c>
      <c r="AE254" s="4" t="str">
        <f>IF($B254="igen",Beosztás!AV285,"")</f>
        <v/>
      </c>
      <c r="AF254" s="4" t="str">
        <f>IF($B254="igen",Beosztás!AW285,"")</f>
        <v/>
      </c>
      <c r="AG254" s="32" t="str">
        <f>IF($B254="igen",Beosztás!AX285,"")</f>
        <v/>
      </c>
    </row>
    <row r="255" spans="1:33" ht="15" hidden="1" thickBot="1" x14ac:dyDescent="0.35">
      <c r="A255" s="115">
        <f>Beosztás!A286</f>
        <v>0</v>
      </c>
      <c r="B255" s="82">
        <f>VLOOKUP(A255,Beosztás!A285:N594,13,)</f>
        <v>0</v>
      </c>
      <c r="C255" s="40" t="str">
        <f>IF($B255="igen",Beosztás!T286,"")</f>
        <v/>
      </c>
      <c r="D255" s="41" t="str">
        <f>IF($B255="igen",Beosztás!U286,"")</f>
        <v/>
      </c>
      <c r="E255" s="41" t="str">
        <f>IF($B255="igen",Beosztás!V286,"")</f>
        <v/>
      </c>
      <c r="F255" s="41" t="str">
        <f>IF($B255="igen",Beosztás!W286,"")</f>
        <v/>
      </c>
      <c r="G255" s="41" t="str">
        <f>IF($B255="igen",Beosztás!X286,"")</f>
        <v/>
      </c>
      <c r="H255" s="41" t="str">
        <f>IF($B255="igen",Beosztás!Y286,"")</f>
        <v/>
      </c>
      <c r="I255" s="41" t="str">
        <f>IF($B255="igen",Beosztás!Z286,"")</f>
        <v/>
      </c>
      <c r="J255" s="41" t="str">
        <f>IF($B255="igen",Beosztás!AA286,"")</f>
        <v/>
      </c>
      <c r="K255" s="41" t="str">
        <f>IF($B255="igen",Beosztás!AB286,"")</f>
        <v/>
      </c>
      <c r="L255" s="41" t="str">
        <f>IF($B255="igen",Beosztás!AC286,"")</f>
        <v/>
      </c>
      <c r="M255" s="41" t="str">
        <f>IF($B255="igen",Beosztás!AD286,"")</f>
        <v/>
      </c>
      <c r="N255" s="41" t="str">
        <f>IF($B255="igen",Beosztás!AE286,"")</f>
        <v/>
      </c>
      <c r="O255" s="41" t="str">
        <f>IF($B255="igen",Beosztás!AF286,"")</f>
        <v/>
      </c>
      <c r="P255" s="41" t="str">
        <f>IF($B255="igen",Beosztás!AG286,"")</f>
        <v/>
      </c>
      <c r="Q255" s="41" t="str">
        <f>IF($B255="igen",Beosztás!AH286,"")</f>
        <v/>
      </c>
      <c r="R255" s="41" t="str">
        <f>IF($B255="igen",Beosztás!AI286,"")</f>
        <v/>
      </c>
      <c r="S255" s="41" t="str">
        <f>IF($B255="igen",Beosztás!AJ286,"")</f>
        <v/>
      </c>
      <c r="T255" s="41" t="str">
        <f>IF($B255="igen",Beosztás!AK286,"")</f>
        <v/>
      </c>
      <c r="U255" s="41" t="str">
        <f>IF($B255="igen",Beosztás!AL286,"")</f>
        <v/>
      </c>
      <c r="V255" s="41" t="str">
        <f>IF($B255="igen",Beosztás!AM286,"")</f>
        <v/>
      </c>
      <c r="W255" s="41" t="str">
        <f>IF($B255="igen",Beosztás!AN286,"")</f>
        <v/>
      </c>
      <c r="X255" s="41" t="str">
        <f>IF($B255="igen",Beosztás!AO286,"")</f>
        <v/>
      </c>
      <c r="Y255" s="41" t="str">
        <f>IF($B255="igen",Beosztás!AP286,"")</f>
        <v/>
      </c>
      <c r="Z255" s="41" t="str">
        <f>IF($B255="igen",Beosztás!AQ286,"")</f>
        <v/>
      </c>
      <c r="AA255" s="41" t="str">
        <f>IF($B255="igen",Beosztás!AR286,"")</f>
        <v/>
      </c>
      <c r="AB255" s="41" t="str">
        <f>IF($B255="igen",Beosztás!AS286,"")</f>
        <v/>
      </c>
      <c r="AC255" s="41" t="str">
        <f>IF($B255="igen",Beosztás!AT286,"")</f>
        <v/>
      </c>
      <c r="AD255" s="41" t="str">
        <f>IF($B255="igen",Beosztás!AU286,"")</f>
        <v/>
      </c>
      <c r="AE255" s="41" t="str">
        <f>IF($B255="igen",Beosztás!AV286,"")</f>
        <v/>
      </c>
      <c r="AF255" s="41" t="str">
        <f>IF($B255="igen",Beosztás!AW286,"")</f>
        <v/>
      </c>
      <c r="AG255" s="42" t="str">
        <f>IF($B255="igen",Beosztás!AX286,"")</f>
        <v/>
      </c>
    </row>
    <row r="256" spans="1:33" ht="15" hidden="1" thickBot="1" x14ac:dyDescent="0.35">
      <c r="A256" s="115">
        <f>Beosztás!A287</f>
        <v>0</v>
      </c>
      <c r="B256" s="82">
        <f>VLOOKUP(A256,Beosztás!A286:N595,13,)</f>
        <v>0</v>
      </c>
      <c r="C256" s="31" t="str">
        <f>IF($B256="igen",Beosztás!T287,"")</f>
        <v/>
      </c>
      <c r="D256" s="4" t="str">
        <f>IF($B256="igen",Beosztás!U287,"")</f>
        <v/>
      </c>
      <c r="E256" s="4" t="str">
        <f>IF($B256="igen",Beosztás!V287,"")</f>
        <v/>
      </c>
      <c r="F256" s="4" t="str">
        <f>IF($B256="igen",Beosztás!W287,"")</f>
        <v/>
      </c>
      <c r="G256" s="4" t="str">
        <f>IF($B256="igen",Beosztás!X287,"")</f>
        <v/>
      </c>
      <c r="H256" s="4" t="str">
        <f>IF($B256="igen",Beosztás!Y287,"")</f>
        <v/>
      </c>
      <c r="I256" s="4" t="str">
        <f>IF($B256="igen",Beosztás!Z287,"")</f>
        <v/>
      </c>
      <c r="J256" s="4" t="str">
        <f>IF($B256="igen",Beosztás!AA287,"")</f>
        <v/>
      </c>
      <c r="K256" s="4" t="str">
        <f>IF($B256="igen",Beosztás!AB287,"")</f>
        <v/>
      </c>
      <c r="L256" s="4" t="str">
        <f>IF($B256="igen",Beosztás!AC287,"")</f>
        <v/>
      </c>
      <c r="M256" s="4" t="str">
        <f>IF($B256="igen",Beosztás!AD287,"")</f>
        <v/>
      </c>
      <c r="N256" s="4" t="str">
        <f>IF($B256="igen",Beosztás!AE287,"")</f>
        <v/>
      </c>
      <c r="O256" s="4" t="str">
        <f>IF($B256="igen",Beosztás!AF287,"")</f>
        <v/>
      </c>
      <c r="P256" s="4" t="str">
        <f>IF($B256="igen",Beosztás!AG287,"")</f>
        <v/>
      </c>
      <c r="Q256" s="4" t="str">
        <f>IF($B256="igen",Beosztás!AH287,"")</f>
        <v/>
      </c>
      <c r="R256" s="4" t="str">
        <f>IF($B256="igen",Beosztás!AI287,"")</f>
        <v/>
      </c>
      <c r="S256" s="4" t="str">
        <f>IF($B256="igen",Beosztás!AJ287,"")</f>
        <v/>
      </c>
      <c r="T256" s="4" t="str">
        <f>IF($B256="igen",Beosztás!AK287,"")</f>
        <v/>
      </c>
      <c r="U256" s="4" t="str">
        <f>IF($B256="igen",Beosztás!AL287,"")</f>
        <v/>
      </c>
      <c r="V256" s="4" t="str">
        <f>IF($B256="igen",Beosztás!AM287,"")</f>
        <v/>
      </c>
      <c r="W256" s="4" t="str">
        <f>IF($B256="igen",Beosztás!AN287,"")</f>
        <v/>
      </c>
      <c r="X256" s="4" t="str">
        <f>IF($B256="igen",Beosztás!AO287,"")</f>
        <v/>
      </c>
      <c r="Y256" s="4" t="str">
        <f>IF($B256="igen",Beosztás!AP287,"")</f>
        <v/>
      </c>
      <c r="Z256" s="4" t="str">
        <f>IF($B256="igen",Beosztás!AQ287,"")</f>
        <v/>
      </c>
      <c r="AA256" s="4" t="str">
        <f>IF($B256="igen",Beosztás!AR287,"")</f>
        <v/>
      </c>
      <c r="AB256" s="4" t="str">
        <f>IF($B256="igen",Beosztás!AS287,"")</f>
        <v/>
      </c>
      <c r="AC256" s="4" t="str">
        <f>IF($B256="igen",Beosztás!AT287,"")</f>
        <v/>
      </c>
      <c r="AD256" s="4" t="str">
        <f>IF($B256="igen",Beosztás!AU287,"")</f>
        <v/>
      </c>
      <c r="AE256" s="4" t="str">
        <f>IF($B256="igen",Beosztás!AV287,"")</f>
        <v/>
      </c>
      <c r="AF256" s="4" t="str">
        <f>IF($B256="igen",Beosztás!AW287,"")</f>
        <v/>
      </c>
      <c r="AG256" s="32" t="str">
        <f>IF($B256="igen",Beosztás!AX287,"")</f>
        <v/>
      </c>
    </row>
    <row r="257" spans="1:33" ht="15" hidden="1" thickBot="1" x14ac:dyDescent="0.35">
      <c r="A257" s="115">
        <f>Beosztás!A288</f>
        <v>0</v>
      </c>
      <c r="B257" s="82">
        <f>VLOOKUP(A257,Beosztás!A287:N596,13,)</f>
        <v>0</v>
      </c>
      <c r="C257" s="31" t="str">
        <f>IF($B257="igen",Beosztás!T288,"")</f>
        <v/>
      </c>
      <c r="D257" s="4" t="str">
        <f>IF($B257="igen",Beosztás!U288,"")</f>
        <v/>
      </c>
      <c r="E257" s="4" t="str">
        <f>IF($B257="igen",Beosztás!V288,"")</f>
        <v/>
      </c>
      <c r="F257" s="4" t="str">
        <f>IF($B257="igen",Beosztás!W288,"")</f>
        <v/>
      </c>
      <c r="G257" s="4" t="str">
        <f>IF($B257="igen",Beosztás!X288,"")</f>
        <v/>
      </c>
      <c r="H257" s="4" t="str">
        <f>IF($B257="igen",Beosztás!Y288,"")</f>
        <v/>
      </c>
      <c r="I257" s="4" t="str">
        <f>IF($B257="igen",Beosztás!Z288,"")</f>
        <v/>
      </c>
      <c r="J257" s="4" t="str">
        <f>IF($B257="igen",Beosztás!AA288,"")</f>
        <v/>
      </c>
      <c r="K257" s="4" t="str">
        <f>IF($B257="igen",Beosztás!AB288,"")</f>
        <v/>
      </c>
      <c r="L257" s="4" t="str">
        <f>IF($B257="igen",Beosztás!AC288,"")</f>
        <v/>
      </c>
      <c r="M257" s="4" t="str">
        <f>IF($B257="igen",Beosztás!AD288,"")</f>
        <v/>
      </c>
      <c r="N257" s="4" t="str">
        <f>IF($B257="igen",Beosztás!AE288,"")</f>
        <v/>
      </c>
      <c r="O257" s="4" t="str">
        <f>IF($B257="igen",Beosztás!AF288,"")</f>
        <v/>
      </c>
      <c r="P257" s="4" t="str">
        <f>IF($B257="igen",Beosztás!AG288,"")</f>
        <v/>
      </c>
      <c r="Q257" s="4" t="str">
        <f>IF($B257="igen",Beosztás!AH288,"")</f>
        <v/>
      </c>
      <c r="R257" s="4" t="str">
        <f>IF($B257="igen",Beosztás!AI288,"")</f>
        <v/>
      </c>
      <c r="S257" s="4" t="str">
        <f>IF($B257="igen",Beosztás!AJ288,"")</f>
        <v/>
      </c>
      <c r="T257" s="4" t="str">
        <f>IF($B257="igen",Beosztás!AK288,"")</f>
        <v/>
      </c>
      <c r="U257" s="4" t="str">
        <f>IF($B257="igen",Beosztás!AL288,"")</f>
        <v/>
      </c>
      <c r="V257" s="4" t="str">
        <f>IF($B257="igen",Beosztás!AM288,"")</f>
        <v/>
      </c>
      <c r="W257" s="4" t="str">
        <f>IF($B257="igen",Beosztás!AN288,"")</f>
        <v/>
      </c>
      <c r="X257" s="4" t="str">
        <f>IF($B257="igen",Beosztás!AO288,"")</f>
        <v/>
      </c>
      <c r="Y257" s="4" t="str">
        <f>IF($B257="igen",Beosztás!AP288,"")</f>
        <v/>
      </c>
      <c r="Z257" s="4" t="str">
        <f>IF($B257="igen",Beosztás!AQ288,"")</f>
        <v/>
      </c>
      <c r="AA257" s="4" t="str">
        <f>IF($B257="igen",Beosztás!AR288,"")</f>
        <v/>
      </c>
      <c r="AB257" s="4" t="str">
        <f>IF($B257="igen",Beosztás!AS288,"")</f>
        <v/>
      </c>
      <c r="AC257" s="4" t="str">
        <f>IF($B257="igen",Beosztás!AT288,"")</f>
        <v/>
      </c>
      <c r="AD257" s="4" t="str">
        <f>IF($B257="igen",Beosztás!AU288,"")</f>
        <v/>
      </c>
      <c r="AE257" s="4" t="str">
        <f>IF($B257="igen",Beosztás!AV288,"")</f>
        <v/>
      </c>
      <c r="AF257" s="4" t="str">
        <f>IF($B257="igen",Beosztás!AW288,"")</f>
        <v/>
      </c>
      <c r="AG257" s="32" t="str">
        <f>IF($B257="igen",Beosztás!AX288,"")</f>
        <v/>
      </c>
    </row>
    <row r="258" spans="1:33" ht="15" hidden="1" thickBot="1" x14ac:dyDescent="0.35">
      <c r="A258" s="115">
        <f>Beosztás!A289</f>
        <v>0</v>
      </c>
      <c r="B258" s="82">
        <f>VLOOKUP(A258,Beosztás!A288:N597,13,)</f>
        <v>0</v>
      </c>
      <c r="C258" s="31" t="str">
        <f>IF($B258="igen",Beosztás!T289,"")</f>
        <v/>
      </c>
      <c r="D258" s="4" t="str">
        <f>IF($B258="igen",Beosztás!U289,"")</f>
        <v/>
      </c>
      <c r="E258" s="4" t="str">
        <f>IF($B258="igen",Beosztás!V289,"")</f>
        <v/>
      </c>
      <c r="F258" s="4" t="str">
        <f>IF($B258="igen",Beosztás!W289,"")</f>
        <v/>
      </c>
      <c r="G258" s="4" t="str">
        <f>IF($B258="igen",Beosztás!X289,"")</f>
        <v/>
      </c>
      <c r="H258" s="4" t="str">
        <f>IF($B258="igen",Beosztás!Y289,"")</f>
        <v/>
      </c>
      <c r="I258" s="4" t="str">
        <f>IF($B258="igen",Beosztás!Z289,"")</f>
        <v/>
      </c>
      <c r="J258" s="4" t="str">
        <f>IF($B258="igen",Beosztás!AA289,"")</f>
        <v/>
      </c>
      <c r="K258" s="4" t="str">
        <f>IF($B258="igen",Beosztás!AB289,"")</f>
        <v/>
      </c>
      <c r="L258" s="4" t="str">
        <f>IF($B258="igen",Beosztás!AC289,"")</f>
        <v/>
      </c>
      <c r="M258" s="4" t="str">
        <f>IF($B258="igen",Beosztás!AD289,"")</f>
        <v/>
      </c>
      <c r="N258" s="4" t="str">
        <f>IF($B258="igen",Beosztás!AE289,"")</f>
        <v/>
      </c>
      <c r="O258" s="4" t="str">
        <f>IF($B258="igen",Beosztás!AF289,"")</f>
        <v/>
      </c>
      <c r="P258" s="4" t="str">
        <f>IF($B258="igen",Beosztás!AG289,"")</f>
        <v/>
      </c>
      <c r="Q258" s="4" t="str">
        <f>IF($B258="igen",Beosztás!AH289,"")</f>
        <v/>
      </c>
      <c r="R258" s="4" t="str">
        <f>IF($B258="igen",Beosztás!AI289,"")</f>
        <v/>
      </c>
      <c r="S258" s="4" t="str">
        <f>IF($B258="igen",Beosztás!AJ289,"")</f>
        <v/>
      </c>
      <c r="T258" s="4" t="str">
        <f>IF($B258="igen",Beosztás!AK289,"")</f>
        <v/>
      </c>
      <c r="U258" s="4" t="str">
        <f>IF($B258="igen",Beosztás!AL289,"")</f>
        <v/>
      </c>
      <c r="V258" s="4" t="str">
        <f>IF($B258="igen",Beosztás!AM289,"")</f>
        <v/>
      </c>
      <c r="W258" s="4" t="str">
        <f>IF($B258="igen",Beosztás!AN289,"")</f>
        <v/>
      </c>
      <c r="X258" s="4" t="str">
        <f>IF($B258="igen",Beosztás!AO289,"")</f>
        <v/>
      </c>
      <c r="Y258" s="4" t="str">
        <f>IF($B258="igen",Beosztás!AP289,"")</f>
        <v/>
      </c>
      <c r="Z258" s="4" t="str">
        <f>IF($B258="igen",Beosztás!AQ289,"")</f>
        <v/>
      </c>
      <c r="AA258" s="4" t="str">
        <f>IF($B258="igen",Beosztás!AR289,"")</f>
        <v/>
      </c>
      <c r="AB258" s="4" t="str">
        <f>IF($B258="igen",Beosztás!AS289,"")</f>
        <v/>
      </c>
      <c r="AC258" s="4" t="str">
        <f>IF($B258="igen",Beosztás!AT289,"")</f>
        <v/>
      </c>
      <c r="AD258" s="4" t="str">
        <f>IF($B258="igen",Beosztás!AU289,"")</f>
        <v/>
      </c>
      <c r="AE258" s="4" t="str">
        <f>IF($B258="igen",Beosztás!AV289,"")</f>
        <v/>
      </c>
      <c r="AF258" s="4" t="str">
        <f>IF($B258="igen",Beosztás!AW289,"")</f>
        <v/>
      </c>
      <c r="AG258" s="32" t="str">
        <f>IF($B258="igen",Beosztás!AX289,"")</f>
        <v/>
      </c>
    </row>
    <row r="259" spans="1:33" ht="15" hidden="1" thickBot="1" x14ac:dyDescent="0.35">
      <c r="A259" s="115">
        <f>Beosztás!A290</f>
        <v>0</v>
      </c>
      <c r="B259" s="82">
        <f>VLOOKUP(A259,Beosztás!A289:N598,13,)</f>
        <v>0</v>
      </c>
      <c r="C259" s="31" t="str">
        <f>IF($B259="igen",Beosztás!T290,"")</f>
        <v/>
      </c>
      <c r="D259" s="4" t="str">
        <f>IF($B259="igen",Beosztás!U290,"")</f>
        <v/>
      </c>
      <c r="E259" s="4" t="str">
        <f>IF($B259="igen",Beosztás!V290,"")</f>
        <v/>
      </c>
      <c r="F259" s="4" t="str">
        <f>IF($B259="igen",Beosztás!W290,"")</f>
        <v/>
      </c>
      <c r="G259" s="4" t="str">
        <f>IF($B259="igen",Beosztás!X290,"")</f>
        <v/>
      </c>
      <c r="H259" s="4" t="str">
        <f>IF($B259="igen",Beosztás!Y290,"")</f>
        <v/>
      </c>
      <c r="I259" s="4" t="str">
        <f>IF($B259="igen",Beosztás!Z290,"")</f>
        <v/>
      </c>
      <c r="J259" s="4" t="str">
        <f>IF($B259="igen",Beosztás!AA290,"")</f>
        <v/>
      </c>
      <c r="K259" s="4" t="str">
        <f>IF($B259="igen",Beosztás!AB290,"")</f>
        <v/>
      </c>
      <c r="L259" s="4" t="str">
        <f>IF($B259="igen",Beosztás!AC290,"")</f>
        <v/>
      </c>
      <c r="M259" s="4" t="str">
        <f>IF($B259="igen",Beosztás!AD290,"")</f>
        <v/>
      </c>
      <c r="N259" s="4" t="str">
        <f>IF($B259="igen",Beosztás!AE290,"")</f>
        <v/>
      </c>
      <c r="O259" s="4" t="str">
        <f>IF($B259="igen",Beosztás!AF290,"")</f>
        <v/>
      </c>
      <c r="P259" s="4" t="str">
        <f>IF($B259="igen",Beosztás!AG290,"")</f>
        <v/>
      </c>
      <c r="Q259" s="4" t="str">
        <f>IF($B259="igen",Beosztás!AH290,"")</f>
        <v/>
      </c>
      <c r="R259" s="4" t="str">
        <f>IF($B259="igen",Beosztás!AI290,"")</f>
        <v/>
      </c>
      <c r="S259" s="4" t="str">
        <f>IF($B259="igen",Beosztás!AJ290,"")</f>
        <v/>
      </c>
      <c r="T259" s="4" t="str">
        <f>IF($B259="igen",Beosztás!AK290,"")</f>
        <v/>
      </c>
      <c r="U259" s="4" t="str">
        <f>IF($B259="igen",Beosztás!AL290,"")</f>
        <v/>
      </c>
      <c r="V259" s="4" t="str">
        <f>IF($B259="igen",Beosztás!AM290,"")</f>
        <v/>
      </c>
      <c r="W259" s="4" t="str">
        <f>IF($B259="igen",Beosztás!AN290,"")</f>
        <v/>
      </c>
      <c r="X259" s="4" t="str">
        <f>IF($B259="igen",Beosztás!AO290,"")</f>
        <v/>
      </c>
      <c r="Y259" s="4" t="str">
        <f>IF($B259="igen",Beosztás!AP290,"")</f>
        <v/>
      </c>
      <c r="Z259" s="4" t="str">
        <f>IF($B259="igen",Beosztás!AQ290,"")</f>
        <v/>
      </c>
      <c r="AA259" s="4" t="str">
        <f>IF($B259="igen",Beosztás!AR290,"")</f>
        <v/>
      </c>
      <c r="AB259" s="4" t="str">
        <f>IF($B259="igen",Beosztás!AS290,"")</f>
        <v/>
      </c>
      <c r="AC259" s="4" t="str">
        <f>IF($B259="igen",Beosztás!AT290,"")</f>
        <v/>
      </c>
      <c r="AD259" s="4" t="str">
        <f>IF($B259="igen",Beosztás!AU290,"")</f>
        <v/>
      </c>
      <c r="AE259" s="4" t="str">
        <f>IF($B259="igen",Beosztás!AV290,"")</f>
        <v/>
      </c>
      <c r="AF259" s="4" t="str">
        <f>IF($B259="igen",Beosztás!AW290,"")</f>
        <v/>
      </c>
      <c r="AG259" s="32" t="str">
        <f>IF($B259="igen",Beosztás!AX290,"")</f>
        <v/>
      </c>
    </row>
    <row r="260" spans="1:33" ht="15" hidden="1" thickBot="1" x14ac:dyDescent="0.35">
      <c r="A260" s="115">
        <f>Beosztás!A291</f>
        <v>0</v>
      </c>
      <c r="B260" s="82">
        <f>VLOOKUP(A260,Beosztás!A290:N599,13,)</f>
        <v>0</v>
      </c>
      <c r="C260" s="31" t="str">
        <f>IF($B260="igen",Beosztás!T291,"")</f>
        <v/>
      </c>
      <c r="D260" s="4" t="str">
        <f>IF($B260="igen",Beosztás!U291,"")</f>
        <v/>
      </c>
      <c r="E260" s="4" t="str">
        <f>IF($B260="igen",Beosztás!V291,"")</f>
        <v/>
      </c>
      <c r="F260" s="4" t="str">
        <f>IF($B260="igen",Beosztás!W291,"")</f>
        <v/>
      </c>
      <c r="G260" s="4" t="str">
        <f>IF($B260="igen",Beosztás!X291,"")</f>
        <v/>
      </c>
      <c r="H260" s="4" t="str">
        <f>IF($B260="igen",Beosztás!Y291,"")</f>
        <v/>
      </c>
      <c r="I260" s="4" t="str">
        <f>IF($B260="igen",Beosztás!Z291,"")</f>
        <v/>
      </c>
      <c r="J260" s="4" t="str">
        <f>IF($B260="igen",Beosztás!AA291,"")</f>
        <v/>
      </c>
      <c r="K260" s="4" t="str">
        <f>IF($B260="igen",Beosztás!AB291,"")</f>
        <v/>
      </c>
      <c r="L260" s="4" t="str">
        <f>IF($B260="igen",Beosztás!AC291,"")</f>
        <v/>
      </c>
      <c r="M260" s="4" t="str">
        <f>IF($B260="igen",Beosztás!AD291,"")</f>
        <v/>
      </c>
      <c r="N260" s="4" t="str">
        <f>IF($B260="igen",Beosztás!AE291,"")</f>
        <v/>
      </c>
      <c r="O260" s="4" t="str">
        <f>IF($B260="igen",Beosztás!AF291,"")</f>
        <v/>
      </c>
      <c r="P260" s="4" t="str">
        <f>IF($B260="igen",Beosztás!AG291,"")</f>
        <v/>
      </c>
      <c r="Q260" s="4" t="str">
        <f>IF($B260="igen",Beosztás!AH291,"")</f>
        <v/>
      </c>
      <c r="R260" s="4" t="str">
        <f>IF($B260="igen",Beosztás!AI291,"")</f>
        <v/>
      </c>
      <c r="S260" s="4" t="str">
        <f>IF($B260="igen",Beosztás!AJ291,"")</f>
        <v/>
      </c>
      <c r="T260" s="4" t="str">
        <f>IF($B260="igen",Beosztás!AK291,"")</f>
        <v/>
      </c>
      <c r="U260" s="4" t="str">
        <f>IF($B260="igen",Beosztás!AL291,"")</f>
        <v/>
      </c>
      <c r="V260" s="4" t="str">
        <f>IF($B260="igen",Beosztás!AM291,"")</f>
        <v/>
      </c>
      <c r="W260" s="4" t="str">
        <f>IF($B260="igen",Beosztás!AN291,"")</f>
        <v/>
      </c>
      <c r="X260" s="4" t="str">
        <f>IF($B260="igen",Beosztás!AO291,"")</f>
        <v/>
      </c>
      <c r="Y260" s="4" t="str">
        <f>IF($B260="igen",Beosztás!AP291,"")</f>
        <v/>
      </c>
      <c r="Z260" s="4" t="str">
        <f>IF($B260="igen",Beosztás!AQ291,"")</f>
        <v/>
      </c>
      <c r="AA260" s="4" t="str">
        <f>IF($B260="igen",Beosztás!AR291,"")</f>
        <v/>
      </c>
      <c r="AB260" s="4" t="str">
        <f>IF($B260="igen",Beosztás!AS291,"")</f>
        <v/>
      </c>
      <c r="AC260" s="4" t="str">
        <f>IF($B260="igen",Beosztás!AT291,"")</f>
        <v/>
      </c>
      <c r="AD260" s="4" t="str">
        <f>IF($B260="igen",Beosztás!AU291,"")</f>
        <v/>
      </c>
      <c r="AE260" s="4" t="str">
        <f>IF($B260="igen",Beosztás!AV291,"")</f>
        <v/>
      </c>
      <c r="AF260" s="4" t="str">
        <f>IF($B260="igen",Beosztás!AW291,"")</f>
        <v/>
      </c>
      <c r="AG260" s="32" t="str">
        <f>IF($B260="igen",Beosztás!AX291,"")</f>
        <v/>
      </c>
    </row>
    <row r="261" spans="1:33" ht="15" hidden="1" thickBot="1" x14ac:dyDescent="0.35">
      <c r="A261" s="115">
        <f>Beosztás!A292</f>
        <v>0</v>
      </c>
      <c r="B261" s="82">
        <f>VLOOKUP(A261,Beosztás!A291:N600,13,)</f>
        <v>0</v>
      </c>
      <c r="C261" s="40" t="str">
        <f>IF($B261="igen",Beosztás!T292,"")</f>
        <v/>
      </c>
      <c r="D261" s="41" t="str">
        <f>IF($B261="igen",Beosztás!U292,"")</f>
        <v/>
      </c>
      <c r="E261" s="41" t="str">
        <f>IF($B261="igen",Beosztás!V292,"")</f>
        <v/>
      </c>
      <c r="F261" s="41" t="str">
        <f>IF($B261="igen",Beosztás!W292,"")</f>
        <v/>
      </c>
      <c r="G261" s="41" t="str">
        <f>IF($B261="igen",Beosztás!X292,"")</f>
        <v/>
      </c>
      <c r="H261" s="41" t="str">
        <f>IF($B261="igen",Beosztás!Y292,"")</f>
        <v/>
      </c>
      <c r="I261" s="41" t="str">
        <f>IF($B261="igen",Beosztás!Z292,"")</f>
        <v/>
      </c>
      <c r="J261" s="41" t="str">
        <f>IF($B261="igen",Beosztás!AA292,"")</f>
        <v/>
      </c>
      <c r="K261" s="41" t="str">
        <f>IF($B261="igen",Beosztás!AB292,"")</f>
        <v/>
      </c>
      <c r="L261" s="41" t="str">
        <f>IF($B261="igen",Beosztás!AC292,"")</f>
        <v/>
      </c>
      <c r="M261" s="41" t="str">
        <f>IF($B261="igen",Beosztás!AD292,"")</f>
        <v/>
      </c>
      <c r="N261" s="41" t="str">
        <f>IF($B261="igen",Beosztás!AE292,"")</f>
        <v/>
      </c>
      <c r="O261" s="41" t="str">
        <f>IF($B261="igen",Beosztás!AF292,"")</f>
        <v/>
      </c>
      <c r="P261" s="41" t="str">
        <f>IF($B261="igen",Beosztás!AG292,"")</f>
        <v/>
      </c>
      <c r="Q261" s="41" t="str">
        <f>IF($B261="igen",Beosztás!AH292,"")</f>
        <v/>
      </c>
      <c r="R261" s="41" t="str">
        <f>IF($B261="igen",Beosztás!AI292,"")</f>
        <v/>
      </c>
      <c r="S261" s="41" t="str">
        <f>IF($B261="igen",Beosztás!AJ292,"")</f>
        <v/>
      </c>
      <c r="T261" s="41" t="str">
        <f>IF($B261="igen",Beosztás!AK292,"")</f>
        <v/>
      </c>
      <c r="U261" s="41" t="str">
        <f>IF($B261="igen",Beosztás!AL292,"")</f>
        <v/>
      </c>
      <c r="V261" s="41" t="str">
        <f>IF($B261="igen",Beosztás!AM292,"")</f>
        <v/>
      </c>
      <c r="W261" s="41" t="str">
        <f>IF($B261="igen",Beosztás!AN292,"")</f>
        <v/>
      </c>
      <c r="X261" s="41" t="str">
        <f>IF($B261="igen",Beosztás!AO292,"")</f>
        <v/>
      </c>
      <c r="Y261" s="41" t="str">
        <f>IF($B261="igen",Beosztás!AP292,"")</f>
        <v/>
      </c>
      <c r="Z261" s="41" t="str">
        <f>IF($B261="igen",Beosztás!AQ292,"")</f>
        <v/>
      </c>
      <c r="AA261" s="41" t="str">
        <f>IF($B261="igen",Beosztás!AR292,"")</f>
        <v/>
      </c>
      <c r="AB261" s="41" t="str">
        <f>IF($B261="igen",Beosztás!AS292,"")</f>
        <v/>
      </c>
      <c r="AC261" s="41" t="str">
        <f>IF($B261="igen",Beosztás!AT292,"")</f>
        <v/>
      </c>
      <c r="AD261" s="41" t="str">
        <f>IF($B261="igen",Beosztás!AU292,"")</f>
        <v/>
      </c>
      <c r="AE261" s="41" t="str">
        <f>IF($B261="igen",Beosztás!AV292,"")</f>
        <v/>
      </c>
      <c r="AF261" s="41" t="str">
        <f>IF($B261="igen",Beosztás!AW292,"")</f>
        <v/>
      </c>
      <c r="AG261" s="42" t="str">
        <f>IF($B261="igen",Beosztás!AX292,"")</f>
        <v/>
      </c>
    </row>
    <row r="262" spans="1:33" ht="15" hidden="1" thickBot="1" x14ac:dyDescent="0.35">
      <c r="A262" s="115">
        <f>Beosztás!A293</f>
        <v>0</v>
      </c>
      <c r="B262" s="82">
        <f>VLOOKUP(A262,Beosztás!A292:N601,13,)</f>
        <v>0</v>
      </c>
      <c r="C262" s="31" t="str">
        <f>IF($B262="igen",Beosztás!T293,"")</f>
        <v/>
      </c>
      <c r="D262" s="4" t="str">
        <f>IF($B262="igen",Beosztás!U293,"")</f>
        <v/>
      </c>
      <c r="E262" s="4" t="str">
        <f>IF($B262="igen",Beosztás!V293,"")</f>
        <v/>
      </c>
      <c r="F262" s="4" t="str">
        <f>IF($B262="igen",Beosztás!W293,"")</f>
        <v/>
      </c>
      <c r="G262" s="4" t="str">
        <f>IF($B262="igen",Beosztás!X293,"")</f>
        <v/>
      </c>
      <c r="H262" s="4" t="str">
        <f>IF($B262="igen",Beosztás!Y293,"")</f>
        <v/>
      </c>
      <c r="I262" s="4" t="str">
        <f>IF($B262="igen",Beosztás!Z293,"")</f>
        <v/>
      </c>
      <c r="J262" s="4" t="str">
        <f>IF($B262="igen",Beosztás!AA293,"")</f>
        <v/>
      </c>
      <c r="K262" s="4" t="str">
        <f>IF($B262="igen",Beosztás!AB293,"")</f>
        <v/>
      </c>
      <c r="L262" s="4" t="str">
        <f>IF($B262="igen",Beosztás!AC293,"")</f>
        <v/>
      </c>
      <c r="M262" s="4" t="str">
        <f>IF($B262="igen",Beosztás!AD293,"")</f>
        <v/>
      </c>
      <c r="N262" s="4" t="str">
        <f>IF($B262="igen",Beosztás!AE293,"")</f>
        <v/>
      </c>
      <c r="O262" s="4" t="str">
        <f>IF($B262="igen",Beosztás!AF293,"")</f>
        <v/>
      </c>
      <c r="P262" s="4" t="str">
        <f>IF($B262="igen",Beosztás!AG293,"")</f>
        <v/>
      </c>
      <c r="Q262" s="4" t="str">
        <f>IF($B262="igen",Beosztás!AH293,"")</f>
        <v/>
      </c>
      <c r="R262" s="4" t="str">
        <f>IF($B262="igen",Beosztás!AI293,"")</f>
        <v/>
      </c>
      <c r="S262" s="4" t="str">
        <f>IF($B262="igen",Beosztás!AJ293,"")</f>
        <v/>
      </c>
      <c r="T262" s="4" t="str">
        <f>IF($B262="igen",Beosztás!AK293,"")</f>
        <v/>
      </c>
      <c r="U262" s="4" t="str">
        <f>IF($B262="igen",Beosztás!AL293,"")</f>
        <v/>
      </c>
      <c r="V262" s="4" t="str">
        <f>IF($B262="igen",Beosztás!AM293,"")</f>
        <v/>
      </c>
      <c r="W262" s="4" t="str">
        <f>IF($B262="igen",Beosztás!AN293,"")</f>
        <v/>
      </c>
      <c r="X262" s="4" t="str">
        <f>IF($B262="igen",Beosztás!AO293,"")</f>
        <v/>
      </c>
      <c r="Y262" s="4" t="str">
        <f>IF($B262="igen",Beosztás!AP293,"")</f>
        <v/>
      </c>
      <c r="Z262" s="4" t="str">
        <f>IF($B262="igen",Beosztás!AQ293,"")</f>
        <v/>
      </c>
      <c r="AA262" s="4" t="str">
        <f>IF($B262="igen",Beosztás!AR293,"")</f>
        <v/>
      </c>
      <c r="AB262" s="4" t="str">
        <f>IF($B262="igen",Beosztás!AS293,"")</f>
        <v/>
      </c>
      <c r="AC262" s="4" t="str">
        <f>IF($B262="igen",Beosztás!AT293,"")</f>
        <v/>
      </c>
      <c r="AD262" s="4" t="str">
        <f>IF($B262="igen",Beosztás!AU293,"")</f>
        <v/>
      </c>
      <c r="AE262" s="4" t="str">
        <f>IF($B262="igen",Beosztás!AV293,"")</f>
        <v/>
      </c>
      <c r="AF262" s="4" t="str">
        <f>IF($B262="igen",Beosztás!AW293,"")</f>
        <v/>
      </c>
      <c r="AG262" s="32" t="str">
        <f>IF($B262="igen",Beosztás!AX293,"")</f>
        <v/>
      </c>
    </row>
    <row r="263" spans="1:33" ht="15" hidden="1" thickBot="1" x14ac:dyDescent="0.35">
      <c r="A263" s="115">
        <f>Beosztás!A294</f>
        <v>0</v>
      </c>
      <c r="B263" s="82">
        <f>VLOOKUP(A263,Beosztás!A293:N602,13,)</f>
        <v>0</v>
      </c>
      <c r="C263" s="31" t="str">
        <f>IF($B263="igen",Beosztás!T294,"")</f>
        <v/>
      </c>
      <c r="D263" s="4" t="str">
        <f>IF($B263="igen",Beosztás!U294,"")</f>
        <v/>
      </c>
      <c r="E263" s="4" t="str">
        <f>IF($B263="igen",Beosztás!V294,"")</f>
        <v/>
      </c>
      <c r="F263" s="4" t="str">
        <f>IF($B263="igen",Beosztás!W294,"")</f>
        <v/>
      </c>
      <c r="G263" s="4" t="str">
        <f>IF($B263="igen",Beosztás!X294,"")</f>
        <v/>
      </c>
      <c r="H263" s="4" t="str">
        <f>IF($B263="igen",Beosztás!Y294,"")</f>
        <v/>
      </c>
      <c r="I263" s="4" t="str">
        <f>IF($B263="igen",Beosztás!Z294,"")</f>
        <v/>
      </c>
      <c r="J263" s="4" t="str">
        <f>IF($B263="igen",Beosztás!AA294,"")</f>
        <v/>
      </c>
      <c r="K263" s="4" t="str">
        <f>IF($B263="igen",Beosztás!AB294,"")</f>
        <v/>
      </c>
      <c r="L263" s="4" t="str">
        <f>IF($B263="igen",Beosztás!AC294,"")</f>
        <v/>
      </c>
      <c r="M263" s="4" t="str">
        <f>IF($B263="igen",Beosztás!AD294,"")</f>
        <v/>
      </c>
      <c r="N263" s="4" t="str">
        <f>IF($B263="igen",Beosztás!AE294,"")</f>
        <v/>
      </c>
      <c r="O263" s="4" t="str">
        <f>IF($B263="igen",Beosztás!AF294,"")</f>
        <v/>
      </c>
      <c r="P263" s="4" t="str">
        <f>IF($B263="igen",Beosztás!AG294,"")</f>
        <v/>
      </c>
      <c r="Q263" s="4" t="str">
        <f>IF($B263="igen",Beosztás!AH294,"")</f>
        <v/>
      </c>
      <c r="R263" s="4" t="str">
        <f>IF($B263="igen",Beosztás!AI294,"")</f>
        <v/>
      </c>
      <c r="S263" s="4" t="str">
        <f>IF($B263="igen",Beosztás!AJ294,"")</f>
        <v/>
      </c>
      <c r="T263" s="4" t="str">
        <f>IF($B263="igen",Beosztás!AK294,"")</f>
        <v/>
      </c>
      <c r="U263" s="4" t="str">
        <f>IF($B263="igen",Beosztás!AL294,"")</f>
        <v/>
      </c>
      <c r="V263" s="4" t="str">
        <f>IF($B263="igen",Beosztás!AM294,"")</f>
        <v/>
      </c>
      <c r="W263" s="4" t="str">
        <f>IF($B263="igen",Beosztás!AN294,"")</f>
        <v/>
      </c>
      <c r="X263" s="4" t="str">
        <f>IF($B263="igen",Beosztás!AO294,"")</f>
        <v/>
      </c>
      <c r="Y263" s="4" t="str">
        <f>IF($B263="igen",Beosztás!AP294,"")</f>
        <v/>
      </c>
      <c r="Z263" s="4" t="str">
        <f>IF($B263="igen",Beosztás!AQ294,"")</f>
        <v/>
      </c>
      <c r="AA263" s="4" t="str">
        <f>IF($B263="igen",Beosztás!AR294,"")</f>
        <v/>
      </c>
      <c r="AB263" s="4" t="str">
        <f>IF($B263="igen",Beosztás!AS294,"")</f>
        <v/>
      </c>
      <c r="AC263" s="4" t="str">
        <f>IF($B263="igen",Beosztás!AT294,"")</f>
        <v/>
      </c>
      <c r="AD263" s="4" t="str">
        <f>IF($B263="igen",Beosztás!AU294,"")</f>
        <v/>
      </c>
      <c r="AE263" s="4" t="str">
        <f>IF($B263="igen",Beosztás!AV294,"")</f>
        <v/>
      </c>
      <c r="AF263" s="4" t="str">
        <f>IF($B263="igen",Beosztás!AW294,"")</f>
        <v/>
      </c>
      <c r="AG263" s="32" t="str">
        <f>IF($B263="igen",Beosztás!AX294,"")</f>
        <v/>
      </c>
    </row>
    <row r="264" spans="1:33" ht="15" hidden="1" thickBot="1" x14ac:dyDescent="0.35">
      <c r="A264" s="115">
        <f>Beosztás!A295</f>
        <v>0</v>
      </c>
      <c r="B264" s="82">
        <f>VLOOKUP(A264,Beosztás!A294:N603,13,)</f>
        <v>0</v>
      </c>
      <c r="C264" s="31" t="str">
        <f>IF($B264="igen",Beosztás!T295,"")</f>
        <v/>
      </c>
      <c r="D264" s="4" t="str">
        <f>IF($B264="igen",Beosztás!U295,"")</f>
        <v/>
      </c>
      <c r="E264" s="4" t="str">
        <f>IF($B264="igen",Beosztás!V295,"")</f>
        <v/>
      </c>
      <c r="F264" s="4" t="str">
        <f>IF($B264="igen",Beosztás!W295,"")</f>
        <v/>
      </c>
      <c r="G264" s="4" t="str">
        <f>IF($B264="igen",Beosztás!X295,"")</f>
        <v/>
      </c>
      <c r="H264" s="4" t="str">
        <f>IF($B264="igen",Beosztás!Y295,"")</f>
        <v/>
      </c>
      <c r="I264" s="4" t="str">
        <f>IF($B264="igen",Beosztás!Z295,"")</f>
        <v/>
      </c>
      <c r="J264" s="4" t="str">
        <f>IF($B264="igen",Beosztás!AA295,"")</f>
        <v/>
      </c>
      <c r="K264" s="4" t="str">
        <f>IF($B264="igen",Beosztás!AB295,"")</f>
        <v/>
      </c>
      <c r="L264" s="4" t="str">
        <f>IF($B264="igen",Beosztás!AC295,"")</f>
        <v/>
      </c>
      <c r="M264" s="4" t="str">
        <f>IF($B264="igen",Beosztás!AD295,"")</f>
        <v/>
      </c>
      <c r="N264" s="4" t="str">
        <f>IF($B264="igen",Beosztás!AE295,"")</f>
        <v/>
      </c>
      <c r="O264" s="4" t="str">
        <f>IF($B264="igen",Beosztás!AF295,"")</f>
        <v/>
      </c>
      <c r="P264" s="4" t="str">
        <f>IF($B264="igen",Beosztás!AG295,"")</f>
        <v/>
      </c>
      <c r="Q264" s="4" t="str">
        <f>IF($B264="igen",Beosztás!AH295,"")</f>
        <v/>
      </c>
      <c r="R264" s="4" t="str">
        <f>IF($B264="igen",Beosztás!AI295,"")</f>
        <v/>
      </c>
      <c r="S264" s="4" t="str">
        <f>IF($B264="igen",Beosztás!AJ295,"")</f>
        <v/>
      </c>
      <c r="T264" s="4" t="str">
        <f>IF($B264="igen",Beosztás!AK295,"")</f>
        <v/>
      </c>
      <c r="U264" s="4" t="str">
        <f>IF($B264="igen",Beosztás!AL295,"")</f>
        <v/>
      </c>
      <c r="V264" s="4" t="str">
        <f>IF($B264="igen",Beosztás!AM295,"")</f>
        <v/>
      </c>
      <c r="W264" s="4" t="str">
        <f>IF($B264="igen",Beosztás!AN295,"")</f>
        <v/>
      </c>
      <c r="X264" s="4" t="str">
        <f>IF($B264="igen",Beosztás!AO295,"")</f>
        <v/>
      </c>
      <c r="Y264" s="4" t="str">
        <f>IF($B264="igen",Beosztás!AP295,"")</f>
        <v/>
      </c>
      <c r="Z264" s="4" t="str">
        <f>IF($B264="igen",Beosztás!AQ295,"")</f>
        <v/>
      </c>
      <c r="AA264" s="4" t="str">
        <f>IF($B264="igen",Beosztás!AR295,"")</f>
        <v/>
      </c>
      <c r="AB264" s="4" t="str">
        <f>IF($B264="igen",Beosztás!AS295,"")</f>
        <v/>
      </c>
      <c r="AC264" s="4" t="str">
        <f>IF($B264="igen",Beosztás!AT295,"")</f>
        <v/>
      </c>
      <c r="AD264" s="4" t="str">
        <f>IF($B264="igen",Beosztás!AU295,"")</f>
        <v/>
      </c>
      <c r="AE264" s="4" t="str">
        <f>IF($B264="igen",Beosztás!AV295,"")</f>
        <v/>
      </c>
      <c r="AF264" s="4" t="str">
        <f>IF($B264="igen",Beosztás!AW295,"")</f>
        <v/>
      </c>
      <c r="AG264" s="32" t="str">
        <f>IF($B264="igen",Beosztás!AX295,"")</f>
        <v/>
      </c>
    </row>
    <row r="265" spans="1:33" ht="15" hidden="1" thickBot="1" x14ac:dyDescent="0.35">
      <c r="A265" s="115">
        <f>Beosztás!A296</f>
        <v>0</v>
      </c>
      <c r="B265" s="82">
        <f>VLOOKUP(A265,Beosztás!A295:N604,13,)</f>
        <v>0</v>
      </c>
      <c r="C265" s="31" t="str">
        <f>IF($B265="igen",Beosztás!T296,"")</f>
        <v/>
      </c>
      <c r="D265" s="4" t="str">
        <f>IF($B265="igen",Beosztás!U296,"")</f>
        <v/>
      </c>
      <c r="E265" s="4" t="str">
        <f>IF($B265="igen",Beosztás!V296,"")</f>
        <v/>
      </c>
      <c r="F265" s="4" t="str">
        <f>IF($B265="igen",Beosztás!W296,"")</f>
        <v/>
      </c>
      <c r="G265" s="4" t="str">
        <f>IF($B265="igen",Beosztás!X296,"")</f>
        <v/>
      </c>
      <c r="H265" s="4" t="str">
        <f>IF($B265="igen",Beosztás!Y296,"")</f>
        <v/>
      </c>
      <c r="I265" s="4" t="str">
        <f>IF($B265="igen",Beosztás!Z296,"")</f>
        <v/>
      </c>
      <c r="J265" s="4" t="str">
        <f>IF($B265="igen",Beosztás!AA296,"")</f>
        <v/>
      </c>
      <c r="K265" s="4" t="str">
        <f>IF($B265="igen",Beosztás!AB296,"")</f>
        <v/>
      </c>
      <c r="L265" s="4" t="str">
        <f>IF($B265="igen",Beosztás!AC296,"")</f>
        <v/>
      </c>
      <c r="M265" s="4" t="str">
        <f>IF($B265="igen",Beosztás!AD296,"")</f>
        <v/>
      </c>
      <c r="N265" s="4" t="str">
        <f>IF($B265="igen",Beosztás!AE296,"")</f>
        <v/>
      </c>
      <c r="O265" s="4" t="str">
        <f>IF($B265="igen",Beosztás!AF296,"")</f>
        <v/>
      </c>
      <c r="P265" s="4" t="str">
        <f>IF($B265="igen",Beosztás!AG296,"")</f>
        <v/>
      </c>
      <c r="Q265" s="4" t="str">
        <f>IF($B265="igen",Beosztás!AH296,"")</f>
        <v/>
      </c>
      <c r="R265" s="4" t="str">
        <f>IF($B265="igen",Beosztás!AI296,"")</f>
        <v/>
      </c>
      <c r="S265" s="4" t="str">
        <f>IF($B265="igen",Beosztás!AJ296,"")</f>
        <v/>
      </c>
      <c r="T265" s="4" t="str">
        <f>IF($B265="igen",Beosztás!AK296,"")</f>
        <v/>
      </c>
      <c r="U265" s="4" t="str">
        <f>IF($B265="igen",Beosztás!AL296,"")</f>
        <v/>
      </c>
      <c r="V265" s="4" t="str">
        <f>IF($B265="igen",Beosztás!AM296,"")</f>
        <v/>
      </c>
      <c r="W265" s="4" t="str">
        <f>IF($B265="igen",Beosztás!AN296,"")</f>
        <v/>
      </c>
      <c r="X265" s="4" t="str">
        <f>IF($B265="igen",Beosztás!AO296,"")</f>
        <v/>
      </c>
      <c r="Y265" s="4" t="str">
        <f>IF($B265="igen",Beosztás!AP296,"")</f>
        <v/>
      </c>
      <c r="Z265" s="4" t="str">
        <f>IF($B265="igen",Beosztás!AQ296,"")</f>
        <v/>
      </c>
      <c r="AA265" s="4" t="str">
        <f>IF($B265="igen",Beosztás!AR296,"")</f>
        <v/>
      </c>
      <c r="AB265" s="4" t="str">
        <f>IF($B265="igen",Beosztás!AS296,"")</f>
        <v/>
      </c>
      <c r="AC265" s="4" t="str">
        <f>IF($B265="igen",Beosztás!AT296,"")</f>
        <v/>
      </c>
      <c r="AD265" s="4" t="str">
        <f>IF($B265="igen",Beosztás!AU296,"")</f>
        <v/>
      </c>
      <c r="AE265" s="4" t="str">
        <f>IF($B265="igen",Beosztás!AV296,"")</f>
        <v/>
      </c>
      <c r="AF265" s="4" t="str">
        <f>IF($B265="igen",Beosztás!AW296,"")</f>
        <v/>
      </c>
      <c r="AG265" s="32" t="str">
        <f>IF($B265="igen",Beosztás!AX296,"")</f>
        <v/>
      </c>
    </row>
    <row r="266" spans="1:33" ht="15" hidden="1" thickBot="1" x14ac:dyDescent="0.35">
      <c r="A266" s="115">
        <f>Beosztás!A297</f>
        <v>0</v>
      </c>
      <c r="B266" s="82">
        <f>VLOOKUP(A266,Beosztás!A296:N605,13,)</f>
        <v>0</v>
      </c>
      <c r="C266" s="31" t="str">
        <f>IF($B266="igen",Beosztás!T297,"")</f>
        <v/>
      </c>
      <c r="D266" s="4" t="str">
        <f>IF($B266="igen",Beosztás!U297,"")</f>
        <v/>
      </c>
      <c r="E266" s="4" t="str">
        <f>IF($B266="igen",Beosztás!V297,"")</f>
        <v/>
      </c>
      <c r="F266" s="4" t="str">
        <f>IF($B266="igen",Beosztás!W297,"")</f>
        <v/>
      </c>
      <c r="G266" s="4" t="str">
        <f>IF($B266="igen",Beosztás!X297,"")</f>
        <v/>
      </c>
      <c r="H266" s="4" t="str">
        <f>IF($B266="igen",Beosztás!Y297,"")</f>
        <v/>
      </c>
      <c r="I266" s="4" t="str">
        <f>IF($B266="igen",Beosztás!Z297,"")</f>
        <v/>
      </c>
      <c r="J266" s="4" t="str">
        <f>IF($B266="igen",Beosztás!AA297,"")</f>
        <v/>
      </c>
      <c r="K266" s="4" t="str">
        <f>IF($B266="igen",Beosztás!AB297,"")</f>
        <v/>
      </c>
      <c r="L266" s="4" t="str">
        <f>IF($B266="igen",Beosztás!AC297,"")</f>
        <v/>
      </c>
      <c r="M266" s="4" t="str">
        <f>IF($B266="igen",Beosztás!AD297,"")</f>
        <v/>
      </c>
      <c r="N266" s="4" t="str">
        <f>IF($B266="igen",Beosztás!AE297,"")</f>
        <v/>
      </c>
      <c r="O266" s="4" t="str">
        <f>IF($B266="igen",Beosztás!AF297,"")</f>
        <v/>
      </c>
      <c r="P266" s="4" t="str">
        <f>IF($B266="igen",Beosztás!AG297,"")</f>
        <v/>
      </c>
      <c r="Q266" s="4" t="str">
        <f>IF($B266="igen",Beosztás!AH297,"")</f>
        <v/>
      </c>
      <c r="R266" s="4" t="str">
        <f>IF($B266="igen",Beosztás!AI297,"")</f>
        <v/>
      </c>
      <c r="S266" s="4" t="str">
        <f>IF($B266="igen",Beosztás!AJ297,"")</f>
        <v/>
      </c>
      <c r="T266" s="4" t="str">
        <f>IF($B266="igen",Beosztás!AK297,"")</f>
        <v/>
      </c>
      <c r="U266" s="4" t="str">
        <f>IF($B266="igen",Beosztás!AL297,"")</f>
        <v/>
      </c>
      <c r="V266" s="4" t="str">
        <f>IF($B266="igen",Beosztás!AM297,"")</f>
        <v/>
      </c>
      <c r="W266" s="4" t="str">
        <f>IF($B266="igen",Beosztás!AN297,"")</f>
        <v/>
      </c>
      <c r="X266" s="4" t="str">
        <f>IF($B266="igen",Beosztás!AO297,"")</f>
        <v/>
      </c>
      <c r="Y266" s="4" t="str">
        <f>IF($B266="igen",Beosztás!AP297,"")</f>
        <v/>
      </c>
      <c r="Z266" s="4" t="str">
        <f>IF($B266="igen",Beosztás!AQ297,"")</f>
        <v/>
      </c>
      <c r="AA266" s="4" t="str">
        <f>IF($B266="igen",Beosztás!AR297,"")</f>
        <v/>
      </c>
      <c r="AB266" s="4" t="str">
        <f>IF($B266="igen",Beosztás!AS297,"")</f>
        <v/>
      </c>
      <c r="AC266" s="4" t="str">
        <f>IF($B266="igen",Beosztás!AT297,"")</f>
        <v/>
      </c>
      <c r="AD266" s="4" t="str">
        <f>IF($B266="igen",Beosztás!AU297,"")</f>
        <v/>
      </c>
      <c r="AE266" s="4" t="str">
        <f>IF($B266="igen",Beosztás!AV297,"")</f>
        <v/>
      </c>
      <c r="AF266" s="4" t="str">
        <f>IF($B266="igen",Beosztás!AW297,"")</f>
        <v/>
      </c>
      <c r="AG266" s="32" t="str">
        <f>IF($B266="igen",Beosztás!AX297,"")</f>
        <v/>
      </c>
    </row>
    <row r="267" spans="1:33" ht="15" hidden="1" thickBot="1" x14ac:dyDescent="0.35">
      <c r="A267" s="115">
        <f>Beosztás!A298</f>
        <v>0</v>
      </c>
      <c r="B267" s="82">
        <f>VLOOKUP(A267,Beosztás!A297:N606,13,)</f>
        <v>0</v>
      </c>
      <c r="C267" s="40" t="str">
        <f>IF($B267="igen",Beosztás!T298,"")</f>
        <v/>
      </c>
      <c r="D267" s="41" t="str">
        <f>IF($B267="igen",Beosztás!U298,"")</f>
        <v/>
      </c>
      <c r="E267" s="41" t="str">
        <f>IF($B267="igen",Beosztás!V298,"")</f>
        <v/>
      </c>
      <c r="F267" s="41" t="str">
        <f>IF($B267="igen",Beosztás!W298,"")</f>
        <v/>
      </c>
      <c r="G267" s="41" t="str">
        <f>IF($B267="igen",Beosztás!X298,"")</f>
        <v/>
      </c>
      <c r="H267" s="41" t="str">
        <f>IF($B267="igen",Beosztás!Y298,"")</f>
        <v/>
      </c>
      <c r="I267" s="41" t="str">
        <f>IF($B267="igen",Beosztás!Z298,"")</f>
        <v/>
      </c>
      <c r="J267" s="41" t="str">
        <f>IF($B267="igen",Beosztás!AA298,"")</f>
        <v/>
      </c>
      <c r="K267" s="41" t="str">
        <f>IF($B267="igen",Beosztás!AB298,"")</f>
        <v/>
      </c>
      <c r="L267" s="41" t="str">
        <f>IF($B267="igen",Beosztás!AC298,"")</f>
        <v/>
      </c>
      <c r="M267" s="41" t="str">
        <f>IF($B267="igen",Beosztás!AD298,"")</f>
        <v/>
      </c>
      <c r="N267" s="41" t="str">
        <f>IF($B267="igen",Beosztás!AE298,"")</f>
        <v/>
      </c>
      <c r="O267" s="41" t="str">
        <f>IF($B267="igen",Beosztás!AF298,"")</f>
        <v/>
      </c>
      <c r="P267" s="41" t="str">
        <f>IF($B267="igen",Beosztás!AG298,"")</f>
        <v/>
      </c>
      <c r="Q267" s="41" t="str">
        <f>IF($B267="igen",Beosztás!AH298,"")</f>
        <v/>
      </c>
      <c r="R267" s="41" t="str">
        <f>IF($B267="igen",Beosztás!AI298,"")</f>
        <v/>
      </c>
      <c r="S267" s="41" t="str">
        <f>IF($B267="igen",Beosztás!AJ298,"")</f>
        <v/>
      </c>
      <c r="T267" s="41" t="str">
        <f>IF($B267="igen",Beosztás!AK298,"")</f>
        <v/>
      </c>
      <c r="U267" s="41" t="str">
        <f>IF($B267="igen",Beosztás!AL298,"")</f>
        <v/>
      </c>
      <c r="V267" s="41" t="str">
        <f>IF($B267="igen",Beosztás!AM298,"")</f>
        <v/>
      </c>
      <c r="W267" s="41" t="str">
        <f>IF($B267="igen",Beosztás!AN298,"")</f>
        <v/>
      </c>
      <c r="X267" s="41" t="str">
        <f>IF($B267="igen",Beosztás!AO298,"")</f>
        <v/>
      </c>
      <c r="Y267" s="41" t="str">
        <f>IF($B267="igen",Beosztás!AP298,"")</f>
        <v/>
      </c>
      <c r="Z267" s="41" t="str">
        <f>IF($B267="igen",Beosztás!AQ298,"")</f>
        <v/>
      </c>
      <c r="AA267" s="41" t="str">
        <f>IF($B267="igen",Beosztás!AR298,"")</f>
        <v/>
      </c>
      <c r="AB267" s="41" t="str">
        <f>IF($B267="igen",Beosztás!AS298,"")</f>
        <v/>
      </c>
      <c r="AC267" s="41" t="str">
        <f>IF($B267="igen",Beosztás!AT298,"")</f>
        <v/>
      </c>
      <c r="AD267" s="41" t="str">
        <f>IF($B267="igen",Beosztás!AU298,"")</f>
        <v/>
      </c>
      <c r="AE267" s="41" t="str">
        <f>IF($B267="igen",Beosztás!AV298,"")</f>
        <v/>
      </c>
      <c r="AF267" s="41" t="str">
        <f>IF($B267="igen",Beosztás!AW298,"")</f>
        <v/>
      </c>
      <c r="AG267" s="42" t="str">
        <f>IF($B267="igen",Beosztás!AX298,"")</f>
        <v/>
      </c>
    </row>
    <row r="268" spans="1:33" ht="15" hidden="1" thickBot="1" x14ac:dyDescent="0.35">
      <c r="A268" s="115">
        <f>Beosztás!A299</f>
        <v>0</v>
      </c>
      <c r="B268" s="82">
        <f>VLOOKUP(A268,Beosztás!A298:N607,13,)</f>
        <v>0</v>
      </c>
      <c r="C268" s="31" t="str">
        <f>IF($B268="igen",Beosztás!T299,"")</f>
        <v/>
      </c>
      <c r="D268" s="4" t="str">
        <f>IF($B268="igen",Beosztás!U299,"")</f>
        <v/>
      </c>
      <c r="E268" s="4" t="str">
        <f>IF($B268="igen",Beosztás!V299,"")</f>
        <v/>
      </c>
      <c r="F268" s="4" t="str">
        <f>IF($B268="igen",Beosztás!W299,"")</f>
        <v/>
      </c>
      <c r="G268" s="4" t="str">
        <f>IF($B268="igen",Beosztás!X299,"")</f>
        <v/>
      </c>
      <c r="H268" s="4" t="str">
        <f>IF($B268="igen",Beosztás!Y299,"")</f>
        <v/>
      </c>
      <c r="I268" s="4" t="str">
        <f>IF($B268="igen",Beosztás!Z299,"")</f>
        <v/>
      </c>
      <c r="J268" s="4" t="str">
        <f>IF($B268="igen",Beosztás!AA299,"")</f>
        <v/>
      </c>
      <c r="K268" s="4" t="str">
        <f>IF($B268="igen",Beosztás!AB299,"")</f>
        <v/>
      </c>
      <c r="L268" s="4" t="str">
        <f>IF($B268="igen",Beosztás!AC299,"")</f>
        <v/>
      </c>
      <c r="M268" s="4" t="str">
        <f>IF($B268="igen",Beosztás!AD299,"")</f>
        <v/>
      </c>
      <c r="N268" s="4" t="str">
        <f>IF($B268="igen",Beosztás!AE299,"")</f>
        <v/>
      </c>
      <c r="O268" s="4" t="str">
        <f>IF($B268="igen",Beosztás!AF299,"")</f>
        <v/>
      </c>
      <c r="P268" s="4" t="str">
        <f>IF($B268="igen",Beosztás!AG299,"")</f>
        <v/>
      </c>
      <c r="Q268" s="4" t="str">
        <f>IF($B268="igen",Beosztás!AH299,"")</f>
        <v/>
      </c>
      <c r="R268" s="4" t="str">
        <f>IF($B268="igen",Beosztás!AI299,"")</f>
        <v/>
      </c>
      <c r="S268" s="4" t="str">
        <f>IF($B268="igen",Beosztás!AJ299,"")</f>
        <v/>
      </c>
      <c r="T268" s="4" t="str">
        <f>IF($B268="igen",Beosztás!AK299,"")</f>
        <v/>
      </c>
      <c r="U268" s="4" t="str">
        <f>IF($B268="igen",Beosztás!AL299,"")</f>
        <v/>
      </c>
      <c r="V268" s="4" t="str">
        <f>IF($B268="igen",Beosztás!AM299,"")</f>
        <v/>
      </c>
      <c r="W268" s="4" t="str">
        <f>IF($B268="igen",Beosztás!AN299,"")</f>
        <v/>
      </c>
      <c r="X268" s="4" t="str">
        <f>IF($B268="igen",Beosztás!AO299,"")</f>
        <v/>
      </c>
      <c r="Y268" s="4" t="str">
        <f>IF($B268="igen",Beosztás!AP299,"")</f>
        <v/>
      </c>
      <c r="Z268" s="4" t="str">
        <f>IF($B268="igen",Beosztás!AQ299,"")</f>
        <v/>
      </c>
      <c r="AA268" s="4" t="str">
        <f>IF($B268="igen",Beosztás!AR299,"")</f>
        <v/>
      </c>
      <c r="AB268" s="4" t="str">
        <f>IF($B268="igen",Beosztás!AS299,"")</f>
        <v/>
      </c>
      <c r="AC268" s="4" t="str">
        <f>IF($B268="igen",Beosztás!AT299,"")</f>
        <v/>
      </c>
      <c r="AD268" s="4" t="str">
        <f>IF($B268="igen",Beosztás!AU299,"")</f>
        <v/>
      </c>
      <c r="AE268" s="4" t="str">
        <f>IF($B268="igen",Beosztás!AV299,"")</f>
        <v/>
      </c>
      <c r="AF268" s="4" t="str">
        <f>IF($B268="igen",Beosztás!AW299,"")</f>
        <v/>
      </c>
      <c r="AG268" s="32" t="str">
        <f>IF($B268="igen",Beosztás!AX299,"")</f>
        <v/>
      </c>
    </row>
    <row r="269" spans="1:33" ht="15" hidden="1" thickBot="1" x14ac:dyDescent="0.35">
      <c r="A269" s="115">
        <f>Beosztás!A300</f>
        <v>0</v>
      </c>
      <c r="B269" s="82">
        <f>VLOOKUP(A269,Beosztás!A299:N608,13,)</f>
        <v>0</v>
      </c>
      <c r="C269" s="31" t="str">
        <f>IF($B269="igen",Beosztás!T300,"")</f>
        <v/>
      </c>
      <c r="D269" s="4" t="str">
        <f>IF($B269="igen",Beosztás!U300,"")</f>
        <v/>
      </c>
      <c r="E269" s="4" t="str">
        <f>IF($B269="igen",Beosztás!V300,"")</f>
        <v/>
      </c>
      <c r="F269" s="4" t="str">
        <f>IF($B269="igen",Beosztás!W300,"")</f>
        <v/>
      </c>
      <c r="G269" s="4" t="str">
        <f>IF($B269="igen",Beosztás!X300,"")</f>
        <v/>
      </c>
      <c r="H269" s="4" t="str">
        <f>IF($B269="igen",Beosztás!Y300,"")</f>
        <v/>
      </c>
      <c r="I269" s="4" t="str">
        <f>IF($B269="igen",Beosztás!Z300,"")</f>
        <v/>
      </c>
      <c r="J269" s="4" t="str">
        <f>IF($B269="igen",Beosztás!AA300,"")</f>
        <v/>
      </c>
      <c r="K269" s="4" t="str">
        <f>IF($B269="igen",Beosztás!AB300,"")</f>
        <v/>
      </c>
      <c r="L269" s="4" t="str">
        <f>IF($B269="igen",Beosztás!AC300,"")</f>
        <v/>
      </c>
      <c r="M269" s="4" t="str">
        <f>IF($B269="igen",Beosztás!AD300,"")</f>
        <v/>
      </c>
      <c r="N269" s="4" t="str">
        <f>IF($B269="igen",Beosztás!AE300,"")</f>
        <v/>
      </c>
      <c r="O269" s="4" t="str">
        <f>IF($B269="igen",Beosztás!AF300,"")</f>
        <v/>
      </c>
      <c r="P269" s="4" t="str">
        <f>IF($B269="igen",Beosztás!AG300,"")</f>
        <v/>
      </c>
      <c r="Q269" s="4" t="str">
        <f>IF($B269="igen",Beosztás!AH300,"")</f>
        <v/>
      </c>
      <c r="R269" s="4" t="str">
        <f>IF($B269="igen",Beosztás!AI300,"")</f>
        <v/>
      </c>
      <c r="S269" s="4" t="str">
        <f>IF($B269="igen",Beosztás!AJ300,"")</f>
        <v/>
      </c>
      <c r="T269" s="4" t="str">
        <f>IF($B269="igen",Beosztás!AK300,"")</f>
        <v/>
      </c>
      <c r="U269" s="4" t="str">
        <f>IF($B269="igen",Beosztás!AL300,"")</f>
        <v/>
      </c>
      <c r="V269" s="4" t="str">
        <f>IF($B269="igen",Beosztás!AM300,"")</f>
        <v/>
      </c>
      <c r="W269" s="4" t="str">
        <f>IF($B269="igen",Beosztás!AN300,"")</f>
        <v/>
      </c>
      <c r="X269" s="4" t="str">
        <f>IF($B269="igen",Beosztás!AO300,"")</f>
        <v/>
      </c>
      <c r="Y269" s="4" t="str">
        <f>IF($B269="igen",Beosztás!AP300,"")</f>
        <v/>
      </c>
      <c r="Z269" s="4" t="str">
        <f>IF($B269="igen",Beosztás!AQ300,"")</f>
        <v/>
      </c>
      <c r="AA269" s="4" t="str">
        <f>IF($B269="igen",Beosztás!AR300,"")</f>
        <v/>
      </c>
      <c r="AB269" s="4" t="str">
        <f>IF($B269="igen",Beosztás!AS300,"")</f>
        <v/>
      </c>
      <c r="AC269" s="4" t="str">
        <f>IF($B269="igen",Beosztás!AT300,"")</f>
        <v/>
      </c>
      <c r="AD269" s="4" t="str">
        <f>IF($B269="igen",Beosztás!AU300,"")</f>
        <v/>
      </c>
      <c r="AE269" s="4" t="str">
        <f>IF($B269="igen",Beosztás!AV300,"")</f>
        <v/>
      </c>
      <c r="AF269" s="4" t="str">
        <f>IF($B269="igen",Beosztás!AW300,"")</f>
        <v/>
      </c>
      <c r="AG269" s="32" t="str">
        <f>IF($B269="igen",Beosztás!AX300,"")</f>
        <v/>
      </c>
    </row>
    <row r="270" spans="1:33" ht="15" hidden="1" thickBot="1" x14ac:dyDescent="0.35">
      <c r="A270" s="115">
        <f>Beosztás!A301</f>
        <v>0</v>
      </c>
      <c r="B270" s="82">
        <f>VLOOKUP(A270,Beosztás!A300:N609,13,)</f>
        <v>0</v>
      </c>
      <c r="C270" s="31" t="str">
        <f>IF($B270="igen",Beosztás!T301,"")</f>
        <v/>
      </c>
      <c r="D270" s="4" t="str">
        <f>IF($B270="igen",Beosztás!U301,"")</f>
        <v/>
      </c>
      <c r="E270" s="4" t="str">
        <f>IF($B270="igen",Beosztás!V301,"")</f>
        <v/>
      </c>
      <c r="F270" s="4" t="str">
        <f>IF($B270="igen",Beosztás!W301,"")</f>
        <v/>
      </c>
      <c r="G270" s="4" t="str">
        <f>IF($B270="igen",Beosztás!X301,"")</f>
        <v/>
      </c>
      <c r="H270" s="4" t="str">
        <f>IF($B270="igen",Beosztás!Y301,"")</f>
        <v/>
      </c>
      <c r="I270" s="4" t="str">
        <f>IF($B270="igen",Beosztás!Z301,"")</f>
        <v/>
      </c>
      <c r="J270" s="4" t="str">
        <f>IF($B270="igen",Beosztás!AA301,"")</f>
        <v/>
      </c>
      <c r="K270" s="4" t="str">
        <f>IF($B270="igen",Beosztás!AB301,"")</f>
        <v/>
      </c>
      <c r="L270" s="4" t="str">
        <f>IF($B270="igen",Beosztás!AC301,"")</f>
        <v/>
      </c>
      <c r="M270" s="4" t="str">
        <f>IF($B270="igen",Beosztás!AD301,"")</f>
        <v/>
      </c>
      <c r="N270" s="4" t="str">
        <f>IF($B270="igen",Beosztás!AE301,"")</f>
        <v/>
      </c>
      <c r="O270" s="4" t="str">
        <f>IF($B270="igen",Beosztás!AF301,"")</f>
        <v/>
      </c>
      <c r="P270" s="4" t="str">
        <f>IF($B270="igen",Beosztás!AG301,"")</f>
        <v/>
      </c>
      <c r="Q270" s="4" t="str">
        <f>IF($B270="igen",Beosztás!AH301,"")</f>
        <v/>
      </c>
      <c r="R270" s="4" t="str">
        <f>IF($B270="igen",Beosztás!AI301,"")</f>
        <v/>
      </c>
      <c r="S270" s="4" t="str">
        <f>IF($B270="igen",Beosztás!AJ301,"")</f>
        <v/>
      </c>
      <c r="T270" s="4" t="str">
        <f>IF($B270="igen",Beosztás!AK301,"")</f>
        <v/>
      </c>
      <c r="U270" s="4" t="str">
        <f>IF($B270="igen",Beosztás!AL301,"")</f>
        <v/>
      </c>
      <c r="V270" s="4" t="str">
        <f>IF($B270="igen",Beosztás!AM301,"")</f>
        <v/>
      </c>
      <c r="W270" s="4" t="str">
        <f>IF($B270="igen",Beosztás!AN301,"")</f>
        <v/>
      </c>
      <c r="X270" s="4" t="str">
        <f>IF($B270="igen",Beosztás!AO301,"")</f>
        <v/>
      </c>
      <c r="Y270" s="4" t="str">
        <f>IF($B270="igen",Beosztás!AP301,"")</f>
        <v/>
      </c>
      <c r="Z270" s="4" t="str">
        <f>IF($B270="igen",Beosztás!AQ301,"")</f>
        <v/>
      </c>
      <c r="AA270" s="4" t="str">
        <f>IF($B270="igen",Beosztás!AR301,"")</f>
        <v/>
      </c>
      <c r="AB270" s="4" t="str">
        <f>IF($B270="igen",Beosztás!AS301,"")</f>
        <v/>
      </c>
      <c r="AC270" s="4" t="str">
        <f>IF($B270="igen",Beosztás!AT301,"")</f>
        <v/>
      </c>
      <c r="AD270" s="4" t="str">
        <f>IF($B270="igen",Beosztás!AU301,"")</f>
        <v/>
      </c>
      <c r="AE270" s="4" t="str">
        <f>IF($B270="igen",Beosztás!AV301,"")</f>
        <v/>
      </c>
      <c r="AF270" s="4" t="str">
        <f>IF($B270="igen",Beosztás!AW301,"")</f>
        <v/>
      </c>
      <c r="AG270" s="32" t="str">
        <f>IF($B270="igen",Beosztás!AX301,"")</f>
        <v/>
      </c>
    </row>
    <row r="271" spans="1:33" ht="15" hidden="1" thickBot="1" x14ac:dyDescent="0.35">
      <c r="A271" s="115">
        <f>Beosztás!A302</f>
        <v>0</v>
      </c>
      <c r="B271" s="82">
        <f>VLOOKUP(A271,Beosztás!A301:N610,13,)</f>
        <v>0</v>
      </c>
      <c r="C271" s="31" t="str">
        <f>IF($B271="igen",Beosztás!T302,"")</f>
        <v/>
      </c>
      <c r="D271" s="4" t="str">
        <f>IF($B271="igen",Beosztás!U302,"")</f>
        <v/>
      </c>
      <c r="E271" s="4" t="str">
        <f>IF($B271="igen",Beosztás!V302,"")</f>
        <v/>
      </c>
      <c r="F271" s="4" t="str">
        <f>IF($B271="igen",Beosztás!W302,"")</f>
        <v/>
      </c>
      <c r="G271" s="4" t="str">
        <f>IF($B271="igen",Beosztás!X302,"")</f>
        <v/>
      </c>
      <c r="H271" s="4" t="str">
        <f>IF($B271="igen",Beosztás!Y302,"")</f>
        <v/>
      </c>
      <c r="I271" s="4" t="str">
        <f>IF($B271="igen",Beosztás!Z302,"")</f>
        <v/>
      </c>
      <c r="J271" s="4" t="str">
        <f>IF($B271="igen",Beosztás!AA302,"")</f>
        <v/>
      </c>
      <c r="K271" s="4" t="str">
        <f>IF($B271="igen",Beosztás!AB302,"")</f>
        <v/>
      </c>
      <c r="L271" s="4" t="str">
        <f>IF($B271="igen",Beosztás!AC302,"")</f>
        <v/>
      </c>
      <c r="M271" s="4" t="str">
        <f>IF($B271="igen",Beosztás!AD302,"")</f>
        <v/>
      </c>
      <c r="N271" s="4" t="str">
        <f>IF($B271="igen",Beosztás!AE302,"")</f>
        <v/>
      </c>
      <c r="O271" s="4" t="str">
        <f>IF($B271="igen",Beosztás!AF302,"")</f>
        <v/>
      </c>
      <c r="P271" s="4" t="str">
        <f>IF($B271="igen",Beosztás!AG302,"")</f>
        <v/>
      </c>
      <c r="Q271" s="4" t="str">
        <f>IF($B271="igen",Beosztás!AH302,"")</f>
        <v/>
      </c>
      <c r="R271" s="4" t="str">
        <f>IF($B271="igen",Beosztás!AI302,"")</f>
        <v/>
      </c>
      <c r="S271" s="4" t="str">
        <f>IF($B271="igen",Beosztás!AJ302,"")</f>
        <v/>
      </c>
      <c r="T271" s="4" t="str">
        <f>IF($B271="igen",Beosztás!AK302,"")</f>
        <v/>
      </c>
      <c r="U271" s="4" t="str">
        <f>IF($B271="igen",Beosztás!AL302,"")</f>
        <v/>
      </c>
      <c r="V271" s="4" t="str">
        <f>IF($B271="igen",Beosztás!AM302,"")</f>
        <v/>
      </c>
      <c r="W271" s="4" t="str">
        <f>IF($B271="igen",Beosztás!AN302,"")</f>
        <v/>
      </c>
      <c r="X271" s="4" t="str">
        <f>IF($B271="igen",Beosztás!AO302,"")</f>
        <v/>
      </c>
      <c r="Y271" s="4" t="str">
        <f>IF($B271="igen",Beosztás!AP302,"")</f>
        <v/>
      </c>
      <c r="Z271" s="4" t="str">
        <f>IF($B271="igen",Beosztás!AQ302,"")</f>
        <v/>
      </c>
      <c r="AA271" s="4" t="str">
        <f>IF($B271="igen",Beosztás!AR302,"")</f>
        <v/>
      </c>
      <c r="AB271" s="4" t="str">
        <f>IF($B271="igen",Beosztás!AS302,"")</f>
        <v/>
      </c>
      <c r="AC271" s="4" t="str">
        <f>IF($B271="igen",Beosztás!AT302,"")</f>
        <v/>
      </c>
      <c r="AD271" s="4" t="str">
        <f>IF($B271="igen",Beosztás!AU302,"")</f>
        <v/>
      </c>
      <c r="AE271" s="4" t="str">
        <f>IF($B271="igen",Beosztás!AV302,"")</f>
        <v/>
      </c>
      <c r="AF271" s="4" t="str">
        <f>IF($B271="igen",Beosztás!AW302,"")</f>
        <v/>
      </c>
      <c r="AG271" s="32" t="str">
        <f>IF($B271="igen",Beosztás!AX302,"")</f>
        <v/>
      </c>
    </row>
    <row r="272" spans="1:33" ht="15" hidden="1" thickBot="1" x14ac:dyDescent="0.35">
      <c r="A272" s="115">
        <f>Beosztás!A303</f>
        <v>0</v>
      </c>
      <c r="B272" s="82">
        <f>VLOOKUP(A272,Beosztás!A302:N611,13,)</f>
        <v>0</v>
      </c>
      <c r="C272" s="31" t="str">
        <f>IF($B272="igen",Beosztás!T303,"")</f>
        <v/>
      </c>
      <c r="D272" s="4" t="str">
        <f>IF($B272="igen",Beosztás!U303,"")</f>
        <v/>
      </c>
      <c r="E272" s="4" t="str">
        <f>IF($B272="igen",Beosztás!V303,"")</f>
        <v/>
      </c>
      <c r="F272" s="4" t="str">
        <f>IF($B272="igen",Beosztás!W303,"")</f>
        <v/>
      </c>
      <c r="G272" s="4" t="str">
        <f>IF($B272="igen",Beosztás!X303,"")</f>
        <v/>
      </c>
      <c r="H272" s="4" t="str">
        <f>IF($B272="igen",Beosztás!Y303,"")</f>
        <v/>
      </c>
      <c r="I272" s="4" t="str">
        <f>IF($B272="igen",Beosztás!Z303,"")</f>
        <v/>
      </c>
      <c r="J272" s="4" t="str">
        <f>IF($B272="igen",Beosztás!AA303,"")</f>
        <v/>
      </c>
      <c r="K272" s="4" t="str">
        <f>IF($B272="igen",Beosztás!AB303,"")</f>
        <v/>
      </c>
      <c r="L272" s="4" t="str">
        <f>IF($B272="igen",Beosztás!AC303,"")</f>
        <v/>
      </c>
      <c r="M272" s="4" t="str">
        <f>IF($B272="igen",Beosztás!AD303,"")</f>
        <v/>
      </c>
      <c r="N272" s="4" t="str">
        <f>IF($B272="igen",Beosztás!AE303,"")</f>
        <v/>
      </c>
      <c r="O272" s="4" t="str">
        <f>IF($B272="igen",Beosztás!AF303,"")</f>
        <v/>
      </c>
      <c r="P272" s="4" t="str">
        <f>IF($B272="igen",Beosztás!AG303,"")</f>
        <v/>
      </c>
      <c r="Q272" s="4" t="str">
        <f>IF($B272="igen",Beosztás!AH303,"")</f>
        <v/>
      </c>
      <c r="R272" s="4" t="str">
        <f>IF($B272="igen",Beosztás!AI303,"")</f>
        <v/>
      </c>
      <c r="S272" s="4" t="str">
        <f>IF($B272="igen",Beosztás!AJ303,"")</f>
        <v/>
      </c>
      <c r="T272" s="4" t="str">
        <f>IF($B272="igen",Beosztás!AK303,"")</f>
        <v/>
      </c>
      <c r="U272" s="4" t="str">
        <f>IF($B272="igen",Beosztás!AL303,"")</f>
        <v/>
      </c>
      <c r="V272" s="4" t="str">
        <f>IF($B272="igen",Beosztás!AM303,"")</f>
        <v/>
      </c>
      <c r="W272" s="4" t="str">
        <f>IF($B272="igen",Beosztás!AN303,"")</f>
        <v/>
      </c>
      <c r="X272" s="4" t="str">
        <f>IF($B272="igen",Beosztás!AO303,"")</f>
        <v/>
      </c>
      <c r="Y272" s="4" t="str">
        <f>IF($B272="igen",Beosztás!AP303,"")</f>
        <v/>
      </c>
      <c r="Z272" s="4" t="str">
        <f>IF($B272="igen",Beosztás!AQ303,"")</f>
        <v/>
      </c>
      <c r="AA272" s="4" t="str">
        <f>IF($B272="igen",Beosztás!AR303,"")</f>
        <v/>
      </c>
      <c r="AB272" s="4" t="str">
        <f>IF($B272="igen",Beosztás!AS303,"")</f>
        <v/>
      </c>
      <c r="AC272" s="4" t="str">
        <f>IF($B272="igen",Beosztás!AT303,"")</f>
        <v/>
      </c>
      <c r="AD272" s="4" t="str">
        <f>IF($B272="igen",Beosztás!AU303,"")</f>
        <v/>
      </c>
      <c r="AE272" s="4" t="str">
        <f>IF($B272="igen",Beosztás!AV303,"")</f>
        <v/>
      </c>
      <c r="AF272" s="4" t="str">
        <f>IF($B272="igen",Beosztás!AW303,"")</f>
        <v/>
      </c>
      <c r="AG272" s="32" t="str">
        <f>IF($B272="igen",Beosztás!AX303,"")</f>
        <v/>
      </c>
    </row>
    <row r="273" spans="1:33" ht="15" hidden="1" thickBot="1" x14ac:dyDescent="0.35">
      <c r="A273" s="115">
        <f>Beosztás!A304</f>
        <v>0</v>
      </c>
      <c r="B273" s="82">
        <f>VLOOKUP(A273,Beosztás!A303:N612,13,)</f>
        <v>0</v>
      </c>
      <c r="C273" s="40" t="str">
        <f>IF($B273="igen",Beosztás!T304,"")</f>
        <v/>
      </c>
      <c r="D273" s="41" t="str">
        <f>IF($B273="igen",Beosztás!U304,"")</f>
        <v/>
      </c>
      <c r="E273" s="41" t="str">
        <f>IF($B273="igen",Beosztás!V304,"")</f>
        <v/>
      </c>
      <c r="F273" s="41" t="str">
        <f>IF($B273="igen",Beosztás!W304,"")</f>
        <v/>
      </c>
      <c r="G273" s="41" t="str">
        <f>IF($B273="igen",Beosztás!X304,"")</f>
        <v/>
      </c>
      <c r="H273" s="41" t="str">
        <f>IF($B273="igen",Beosztás!Y304,"")</f>
        <v/>
      </c>
      <c r="I273" s="41" t="str">
        <f>IF($B273="igen",Beosztás!Z304,"")</f>
        <v/>
      </c>
      <c r="J273" s="41" t="str">
        <f>IF($B273="igen",Beosztás!AA304,"")</f>
        <v/>
      </c>
      <c r="K273" s="41" t="str">
        <f>IF($B273="igen",Beosztás!AB304,"")</f>
        <v/>
      </c>
      <c r="L273" s="41" t="str">
        <f>IF($B273="igen",Beosztás!AC304,"")</f>
        <v/>
      </c>
      <c r="M273" s="41" t="str">
        <f>IF($B273="igen",Beosztás!AD304,"")</f>
        <v/>
      </c>
      <c r="N273" s="41" t="str">
        <f>IF($B273="igen",Beosztás!AE304,"")</f>
        <v/>
      </c>
      <c r="O273" s="41" t="str">
        <f>IF($B273="igen",Beosztás!AF304,"")</f>
        <v/>
      </c>
      <c r="P273" s="41" t="str">
        <f>IF($B273="igen",Beosztás!AG304,"")</f>
        <v/>
      </c>
      <c r="Q273" s="41" t="str">
        <f>IF($B273="igen",Beosztás!AH304,"")</f>
        <v/>
      </c>
      <c r="R273" s="41" t="str">
        <f>IF($B273="igen",Beosztás!AI304,"")</f>
        <v/>
      </c>
      <c r="S273" s="41" t="str">
        <f>IF($B273="igen",Beosztás!AJ304,"")</f>
        <v/>
      </c>
      <c r="T273" s="41" t="str">
        <f>IF($B273="igen",Beosztás!AK304,"")</f>
        <v/>
      </c>
      <c r="U273" s="41" t="str">
        <f>IF($B273="igen",Beosztás!AL304,"")</f>
        <v/>
      </c>
      <c r="V273" s="41" t="str">
        <f>IF($B273="igen",Beosztás!AM304,"")</f>
        <v/>
      </c>
      <c r="W273" s="41" t="str">
        <f>IF($B273="igen",Beosztás!AN304,"")</f>
        <v/>
      </c>
      <c r="X273" s="41" t="str">
        <f>IF($B273="igen",Beosztás!AO304,"")</f>
        <v/>
      </c>
      <c r="Y273" s="41" t="str">
        <f>IF($B273="igen",Beosztás!AP304,"")</f>
        <v/>
      </c>
      <c r="Z273" s="41" t="str">
        <f>IF($B273="igen",Beosztás!AQ304,"")</f>
        <v/>
      </c>
      <c r="AA273" s="41" t="str">
        <f>IF($B273="igen",Beosztás!AR304,"")</f>
        <v/>
      </c>
      <c r="AB273" s="41" t="str">
        <f>IF($B273="igen",Beosztás!AS304,"")</f>
        <v/>
      </c>
      <c r="AC273" s="41" t="str">
        <f>IF($B273="igen",Beosztás!AT304,"")</f>
        <v/>
      </c>
      <c r="AD273" s="41" t="str">
        <f>IF($B273="igen",Beosztás!AU304,"")</f>
        <v/>
      </c>
      <c r="AE273" s="41" t="str">
        <f>IF($B273="igen",Beosztás!AV304,"")</f>
        <v/>
      </c>
      <c r="AF273" s="41" t="str">
        <f>IF($B273="igen",Beosztás!AW304,"")</f>
        <v/>
      </c>
      <c r="AG273" s="42" t="str">
        <f>IF($B273="igen",Beosztás!AX304,"")</f>
        <v/>
      </c>
    </row>
    <row r="274" spans="1:33" ht="15" hidden="1" thickBot="1" x14ac:dyDescent="0.35">
      <c r="A274" s="115">
        <f>Beosztás!A305</f>
        <v>0</v>
      </c>
      <c r="B274" s="82">
        <f>VLOOKUP(A274,Beosztás!A304:N613,13,)</f>
        <v>0</v>
      </c>
      <c r="C274" s="31" t="str">
        <f>IF($B274="igen",Beosztás!T305,"")</f>
        <v/>
      </c>
      <c r="D274" s="4" t="str">
        <f>IF($B274="igen",Beosztás!U305,"")</f>
        <v/>
      </c>
      <c r="E274" s="4" t="str">
        <f>IF($B274="igen",Beosztás!V305,"")</f>
        <v/>
      </c>
      <c r="F274" s="4" t="str">
        <f>IF($B274="igen",Beosztás!W305,"")</f>
        <v/>
      </c>
      <c r="G274" s="4" t="str">
        <f>IF($B274="igen",Beosztás!X305,"")</f>
        <v/>
      </c>
      <c r="H274" s="4" t="str">
        <f>IF($B274="igen",Beosztás!Y305,"")</f>
        <v/>
      </c>
      <c r="I274" s="4" t="str">
        <f>IF($B274="igen",Beosztás!Z305,"")</f>
        <v/>
      </c>
      <c r="J274" s="4" t="str">
        <f>IF($B274="igen",Beosztás!AA305,"")</f>
        <v/>
      </c>
      <c r="K274" s="4" t="str">
        <f>IF($B274="igen",Beosztás!AB305,"")</f>
        <v/>
      </c>
      <c r="L274" s="4" t="str">
        <f>IF($B274="igen",Beosztás!AC305,"")</f>
        <v/>
      </c>
      <c r="M274" s="4" t="str">
        <f>IF($B274="igen",Beosztás!AD305,"")</f>
        <v/>
      </c>
      <c r="N274" s="4" t="str">
        <f>IF($B274="igen",Beosztás!AE305,"")</f>
        <v/>
      </c>
      <c r="O274" s="4" t="str">
        <f>IF($B274="igen",Beosztás!AF305,"")</f>
        <v/>
      </c>
      <c r="P274" s="4" t="str">
        <f>IF($B274="igen",Beosztás!AG305,"")</f>
        <v/>
      </c>
      <c r="Q274" s="4" t="str">
        <f>IF($B274="igen",Beosztás!AH305,"")</f>
        <v/>
      </c>
      <c r="R274" s="4" t="str">
        <f>IF($B274="igen",Beosztás!AI305,"")</f>
        <v/>
      </c>
      <c r="S274" s="4" t="str">
        <f>IF($B274="igen",Beosztás!AJ305,"")</f>
        <v/>
      </c>
      <c r="T274" s="4" t="str">
        <f>IF($B274="igen",Beosztás!AK305,"")</f>
        <v/>
      </c>
      <c r="U274" s="4" t="str">
        <f>IF($B274="igen",Beosztás!AL305,"")</f>
        <v/>
      </c>
      <c r="V274" s="4" t="str">
        <f>IF($B274="igen",Beosztás!AM305,"")</f>
        <v/>
      </c>
      <c r="W274" s="4" t="str">
        <f>IF($B274="igen",Beosztás!AN305,"")</f>
        <v/>
      </c>
      <c r="X274" s="4" t="str">
        <f>IF($B274="igen",Beosztás!AO305,"")</f>
        <v/>
      </c>
      <c r="Y274" s="4" t="str">
        <f>IF($B274="igen",Beosztás!AP305,"")</f>
        <v/>
      </c>
      <c r="Z274" s="4" t="str">
        <f>IF($B274="igen",Beosztás!AQ305,"")</f>
        <v/>
      </c>
      <c r="AA274" s="4" t="str">
        <f>IF($B274="igen",Beosztás!AR305,"")</f>
        <v/>
      </c>
      <c r="AB274" s="4" t="str">
        <f>IF($B274="igen",Beosztás!AS305,"")</f>
        <v/>
      </c>
      <c r="AC274" s="4" t="str">
        <f>IF($B274="igen",Beosztás!AT305,"")</f>
        <v/>
      </c>
      <c r="AD274" s="4" t="str">
        <f>IF($B274="igen",Beosztás!AU305,"")</f>
        <v/>
      </c>
      <c r="AE274" s="4" t="str">
        <f>IF($B274="igen",Beosztás!AV305,"")</f>
        <v/>
      </c>
      <c r="AF274" s="4" t="str">
        <f>IF($B274="igen",Beosztás!AW305,"")</f>
        <v/>
      </c>
      <c r="AG274" s="32" t="str">
        <f>IF($B274="igen",Beosztás!AX305,"")</f>
        <v/>
      </c>
    </row>
    <row r="275" spans="1:33" ht="15" hidden="1" thickBot="1" x14ac:dyDescent="0.35">
      <c r="A275" s="115">
        <f>Beosztás!A306</f>
        <v>0</v>
      </c>
      <c r="B275" s="82">
        <f>VLOOKUP(A275,Beosztás!A305:N614,13,)</f>
        <v>0</v>
      </c>
      <c r="C275" s="31" t="str">
        <f>IF($B275="igen",Beosztás!T306,"")</f>
        <v/>
      </c>
      <c r="D275" s="4" t="str">
        <f>IF($B275="igen",Beosztás!U306,"")</f>
        <v/>
      </c>
      <c r="E275" s="4" t="str">
        <f>IF($B275="igen",Beosztás!V306,"")</f>
        <v/>
      </c>
      <c r="F275" s="4" t="str">
        <f>IF($B275="igen",Beosztás!W306,"")</f>
        <v/>
      </c>
      <c r="G275" s="4" t="str">
        <f>IF($B275="igen",Beosztás!X306,"")</f>
        <v/>
      </c>
      <c r="H275" s="4" t="str">
        <f>IF($B275="igen",Beosztás!Y306,"")</f>
        <v/>
      </c>
      <c r="I275" s="4" t="str">
        <f>IF($B275="igen",Beosztás!Z306,"")</f>
        <v/>
      </c>
      <c r="J275" s="4" t="str">
        <f>IF($B275="igen",Beosztás!AA306,"")</f>
        <v/>
      </c>
      <c r="K275" s="4" t="str">
        <f>IF($B275="igen",Beosztás!AB306,"")</f>
        <v/>
      </c>
      <c r="L275" s="4" t="str">
        <f>IF($B275="igen",Beosztás!AC306,"")</f>
        <v/>
      </c>
      <c r="M275" s="4" t="str">
        <f>IF($B275="igen",Beosztás!AD306,"")</f>
        <v/>
      </c>
      <c r="N275" s="4" t="str">
        <f>IF($B275="igen",Beosztás!AE306,"")</f>
        <v/>
      </c>
      <c r="O275" s="4" t="str">
        <f>IF($B275="igen",Beosztás!AF306,"")</f>
        <v/>
      </c>
      <c r="P275" s="4" t="str">
        <f>IF($B275="igen",Beosztás!AG306,"")</f>
        <v/>
      </c>
      <c r="Q275" s="4" t="str">
        <f>IF($B275="igen",Beosztás!AH306,"")</f>
        <v/>
      </c>
      <c r="R275" s="4" t="str">
        <f>IF($B275="igen",Beosztás!AI306,"")</f>
        <v/>
      </c>
      <c r="S275" s="4" t="str">
        <f>IF($B275="igen",Beosztás!AJ306,"")</f>
        <v/>
      </c>
      <c r="T275" s="4" t="str">
        <f>IF($B275="igen",Beosztás!AK306,"")</f>
        <v/>
      </c>
      <c r="U275" s="4" t="str">
        <f>IF($B275="igen",Beosztás!AL306,"")</f>
        <v/>
      </c>
      <c r="V275" s="4" t="str">
        <f>IF($B275="igen",Beosztás!AM306,"")</f>
        <v/>
      </c>
      <c r="W275" s="4" t="str">
        <f>IF($B275="igen",Beosztás!AN306,"")</f>
        <v/>
      </c>
      <c r="X275" s="4" t="str">
        <f>IF($B275="igen",Beosztás!AO306,"")</f>
        <v/>
      </c>
      <c r="Y275" s="4" t="str">
        <f>IF($B275="igen",Beosztás!AP306,"")</f>
        <v/>
      </c>
      <c r="Z275" s="4" t="str">
        <f>IF($B275="igen",Beosztás!AQ306,"")</f>
        <v/>
      </c>
      <c r="AA275" s="4" t="str">
        <f>IF($B275="igen",Beosztás!AR306,"")</f>
        <v/>
      </c>
      <c r="AB275" s="4" t="str">
        <f>IF($B275="igen",Beosztás!AS306,"")</f>
        <v/>
      </c>
      <c r="AC275" s="4" t="str">
        <f>IF($B275="igen",Beosztás!AT306,"")</f>
        <v/>
      </c>
      <c r="AD275" s="4" t="str">
        <f>IF($B275="igen",Beosztás!AU306,"")</f>
        <v/>
      </c>
      <c r="AE275" s="4" t="str">
        <f>IF($B275="igen",Beosztás!AV306,"")</f>
        <v/>
      </c>
      <c r="AF275" s="4" t="str">
        <f>IF($B275="igen",Beosztás!AW306,"")</f>
        <v/>
      </c>
      <c r="AG275" s="32" t="str">
        <f>IF($B275="igen",Beosztás!AX306,"")</f>
        <v/>
      </c>
    </row>
    <row r="276" spans="1:33" ht="15" hidden="1" thickBot="1" x14ac:dyDescent="0.35">
      <c r="A276" s="115">
        <f>Beosztás!A307</f>
        <v>0</v>
      </c>
      <c r="B276" s="82">
        <f>VLOOKUP(A276,Beosztás!A306:N615,13,)</f>
        <v>0</v>
      </c>
      <c r="C276" s="31" t="str">
        <f>IF($B276="igen",Beosztás!T307,"")</f>
        <v/>
      </c>
      <c r="D276" s="4" t="str">
        <f>IF($B276="igen",Beosztás!U307,"")</f>
        <v/>
      </c>
      <c r="E276" s="4" t="str">
        <f>IF($B276="igen",Beosztás!V307,"")</f>
        <v/>
      </c>
      <c r="F276" s="4" t="str">
        <f>IF($B276="igen",Beosztás!W307,"")</f>
        <v/>
      </c>
      <c r="G276" s="4" t="str">
        <f>IF($B276="igen",Beosztás!X307,"")</f>
        <v/>
      </c>
      <c r="H276" s="4" t="str">
        <f>IF($B276="igen",Beosztás!Y307,"")</f>
        <v/>
      </c>
      <c r="I276" s="4" t="str">
        <f>IF($B276="igen",Beosztás!Z307,"")</f>
        <v/>
      </c>
      <c r="J276" s="4" t="str">
        <f>IF($B276="igen",Beosztás!AA307,"")</f>
        <v/>
      </c>
      <c r="K276" s="4" t="str">
        <f>IF($B276="igen",Beosztás!AB307,"")</f>
        <v/>
      </c>
      <c r="L276" s="4" t="str">
        <f>IF($B276="igen",Beosztás!AC307,"")</f>
        <v/>
      </c>
      <c r="M276" s="4" t="str">
        <f>IF($B276="igen",Beosztás!AD307,"")</f>
        <v/>
      </c>
      <c r="N276" s="4" t="str">
        <f>IF($B276="igen",Beosztás!AE307,"")</f>
        <v/>
      </c>
      <c r="O276" s="4" t="str">
        <f>IF($B276="igen",Beosztás!AF307,"")</f>
        <v/>
      </c>
      <c r="P276" s="4" t="str">
        <f>IF($B276="igen",Beosztás!AG307,"")</f>
        <v/>
      </c>
      <c r="Q276" s="4" t="str">
        <f>IF($B276="igen",Beosztás!AH307,"")</f>
        <v/>
      </c>
      <c r="R276" s="4" t="str">
        <f>IF($B276="igen",Beosztás!AI307,"")</f>
        <v/>
      </c>
      <c r="S276" s="4" t="str">
        <f>IF($B276="igen",Beosztás!AJ307,"")</f>
        <v/>
      </c>
      <c r="T276" s="4" t="str">
        <f>IF($B276="igen",Beosztás!AK307,"")</f>
        <v/>
      </c>
      <c r="U276" s="4" t="str">
        <f>IF($B276="igen",Beosztás!AL307,"")</f>
        <v/>
      </c>
      <c r="V276" s="4" t="str">
        <f>IF($B276="igen",Beosztás!AM307,"")</f>
        <v/>
      </c>
      <c r="W276" s="4" t="str">
        <f>IF($B276="igen",Beosztás!AN307,"")</f>
        <v/>
      </c>
      <c r="X276" s="4" t="str">
        <f>IF($B276="igen",Beosztás!AO307,"")</f>
        <v/>
      </c>
      <c r="Y276" s="4" t="str">
        <f>IF($B276="igen",Beosztás!AP307,"")</f>
        <v/>
      </c>
      <c r="Z276" s="4" t="str">
        <f>IF($B276="igen",Beosztás!AQ307,"")</f>
        <v/>
      </c>
      <c r="AA276" s="4" t="str">
        <f>IF($B276="igen",Beosztás!AR307,"")</f>
        <v/>
      </c>
      <c r="AB276" s="4" t="str">
        <f>IF($B276="igen",Beosztás!AS307,"")</f>
        <v/>
      </c>
      <c r="AC276" s="4" t="str">
        <f>IF($B276="igen",Beosztás!AT307,"")</f>
        <v/>
      </c>
      <c r="AD276" s="4" t="str">
        <f>IF($B276="igen",Beosztás!AU307,"")</f>
        <v/>
      </c>
      <c r="AE276" s="4" t="str">
        <f>IF($B276="igen",Beosztás!AV307,"")</f>
        <v/>
      </c>
      <c r="AF276" s="4" t="str">
        <f>IF($B276="igen",Beosztás!AW307,"")</f>
        <v/>
      </c>
      <c r="AG276" s="32" t="str">
        <f>IF($B276="igen",Beosztás!AX307,"")</f>
        <v/>
      </c>
    </row>
    <row r="277" spans="1:33" ht="15" hidden="1" thickBot="1" x14ac:dyDescent="0.35">
      <c r="A277" s="115">
        <f>Beosztás!A308</f>
        <v>0</v>
      </c>
      <c r="B277" s="82">
        <f>VLOOKUP(A277,Beosztás!A307:N616,13,)</f>
        <v>0</v>
      </c>
      <c r="C277" s="31" t="str">
        <f>IF($B277="igen",Beosztás!T308,"")</f>
        <v/>
      </c>
      <c r="D277" s="4" t="str">
        <f>IF($B277="igen",Beosztás!U308,"")</f>
        <v/>
      </c>
      <c r="E277" s="4" t="str">
        <f>IF($B277="igen",Beosztás!V308,"")</f>
        <v/>
      </c>
      <c r="F277" s="4" t="str">
        <f>IF($B277="igen",Beosztás!W308,"")</f>
        <v/>
      </c>
      <c r="G277" s="4" t="str">
        <f>IF($B277="igen",Beosztás!X308,"")</f>
        <v/>
      </c>
      <c r="H277" s="4" t="str">
        <f>IF($B277="igen",Beosztás!Y308,"")</f>
        <v/>
      </c>
      <c r="I277" s="4" t="str">
        <f>IF($B277="igen",Beosztás!Z308,"")</f>
        <v/>
      </c>
      <c r="J277" s="4" t="str">
        <f>IF($B277="igen",Beosztás!AA308,"")</f>
        <v/>
      </c>
      <c r="K277" s="4" t="str">
        <f>IF($B277="igen",Beosztás!AB308,"")</f>
        <v/>
      </c>
      <c r="L277" s="4" t="str">
        <f>IF($B277="igen",Beosztás!AC308,"")</f>
        <v/>
      </c>
      <c r="M277" s="4" t="str">
        <f>IF($B277="igen",Beosztás!AD308,"")</f>
        <v/>
      </c>
      <c r="N277" s="4" t="str">
        <f>IF($B277="igen",Beosztás!AE308,"")</f>
        <v/>
      </c>
      <c r="O277" s="4" t="str">
        <f>IF($B277="igen",Beosztás!AF308,"")</f>
        <v/>
      </c>
      <c r="P277" s="4" t="str">
        <f>IF($B277="igen",Beosztás!AG308,"")</f>
        <v/>
      </c>
      <c r="Q277" s="4" t="str">
        <f>IF($B277="igen",Beosztás!AH308,"")</f>
        <v/>
      </c>
      <c r="R277" s="4" t="str">
        <f>IF($B277="igen",Beosztás!AI308,"")</f>
        <v/>
      </c>
      <c r="S277" s="4" t="str">
        <f>IF($B277="igen",Beosztás!AJ308,"")</f>
        <v/>
      </c>
      <c r="T277" s="4" t="str">
        <f>IF($B277="igen",Beosztás!AK308,"")</f>
        <v/>
      </c>
      <c r="U277" s="4" t="str">
        <f>IF($B277="igen",Beosztás!AL308,"")</f>
        <v/>
      </c>
      <c r="V277" s="4" t="str">
        <f>IF($B277="igen",Beosztás!AM308,"")</f>
        <v/>
      </c>
      <c r="W277" s="4" t="str">
        <f>IF($B277="igen",Beosztás!AN308,"")</f>
        <v/>
      </c>
      <c r="X277" s="4" t="str">
        <f>IF($B277="igen",Beosztás!AO308,"")</f>
        <v/>
      </c>
      <c r="Y277" s="4" t="str">
        <f>IF($B277="igen",Beosztás!AP308,"")</f>
        <v/>
      </c>
      <c r="Z277" s="4" t="str">
        <f>IF($B277="igen",Beosztás!AQ308,"")</f>
        <v/>
      </c>
      <c r="AA277" s="4" t="str">
        <f>IF($B277="igen",Beosztás!AR308,"")</f>
        <v/>
      </c>
      <c r="AB277" s="4" t="str">
        <f>IF($B277="igen",Beosztás!AS308,"")</f>
        <v/>
      </c>
      <c r="AC277" s="4" t="str">
        <f>IF($B277="igen",Beosztás!AT308,"")</f>
        <v/>
      </c>
      <c r="AD277" s="4" t="str">
        <f>IF($B277="igen",Beosztás!AU308,"")</f>
        <v/>
      </c>
      <c r="AE277" s="4" t="str">
        <f>IF($B277="igen",Beosztás!AV308,"")</f>
        <v/>
      </c>
      <c r="AF277" s="4" t="str">
        <f>IF($B277="igen",Beosztás!AW308,"")</f>
        <v/>
      </c>
      <c r="AG277" s="32" t="str">
        <f>IF($B277="igen",Beosztás!AX308,"")</f>
        <v/>
      </c>
    </row>
    <row r="278" spans="1:33" ht="15" hidden="1" thickBot="1" x14ac:dyDescent="0.35">
      <c r="A278" s="115">
        <f>Beosztás!A309</f>
        <v>0</v>
      </c>
      <c r="B278" s="82">
        <f>VLOOKUP(A278,Beosztás!A308:N617,13,)</f>
        <v>0</v>
      </c>
      <c r="C278" s="31" t="str">
        <f>IF($B278="igen",Beosztás!T309,"")</f>
        <v/>
      </c>
      <c r="D278" s="4" t="str">
        <f>IF($B278="igen",Beosztás!U309,"")</f>
        <v/>
      </c>
      <c r="E278" s="4" t="str">
        <f>IF($B278="igen",Beosztás!V309,"")</f>
        <v/>
      </c>
      <c r="F278" s="4" t="str">
        <f>IF($B278="igen",Beosztás!W309,"")</f>
        <v/>
      </c>
      <c r="G278" s="4" t="str">
        <f>IF($B278="igen",Beosztás!X309,"")</f>
        <v/>
      </c>
      <c r="H278" s="4" t="str">
        <f>IF($B278="igen",Beosztás!Y309,"")</f>
        <v/>
      </c>
      <c r="I278" s="4" t="str">
        <f>IF($B278="igen",Beosztás!Z309,"")</f>
        <v/>
      </c>
      <c r="J278" s="4" t="str">
        <f>IF($B278="igen",Beosztás!AA309,"")</f>
        <v/>
      </c>
      <c r="K278" s="4" t="str">
        <f>IF($B278="igen",Beosztás!AB309,"")</f>
        <v/>
      </c>
      <c r="L278" s="4" t="str">
        <f>IF($B278="igen",Beosztás!AC309,"")</f>
        <v/>
      </c>
      <c r="M278" s="4" t="str">
        <f>IF($B278="igen",Beosztás!AD309,"")</f>
        <v/>
      </c>
      <c r="N278" s="4" t="str">
        <f>IF($B278="igen",Beosztás!AE309,"")</f>
        <v/>
      </c>
      <c r="O278" s="4" t="str">
        <f>IF($B278="igen",Beosztás!AF309,"")</f>
        <v/>
      </c>
      <c r="P278" s="4" t="str">
        <f>IF($B278="igen",Beosztás!AG309,"")</f>
        <v/>
      </c>
      <c r="Q278" s="4" t="str">
        <f>IF($B278="igen",Beosztás!AH309,"")</f>
        <v/>
      </c>
      <c r="R278" s="4" t="str">
        <f>IF($B278="igen",Beosztás!AI309,"")</f>
        <v/>
      </c>
      <c r="S278" s="4" t="str">
        <f>IF($B278="igen",Beosztás!AJ309,"")</f>
        <v/>
      </c>
      <c r="T278" s="4" t="str">
        <f>IF($B278="igen",Beosztás!AK309,"")</f>
        <v/>
      </c>
      <c r="U278" s="4" t="str">
        <f>IF($B278="igen",Beosztás!AL309,"")</f>
        <v/>
      </c>
      <c r="V278" s="4" t="str">
        <f>IF($B278="igen",Beosztás!AM309,"")</f>
        <v/>
      </c>
      <c r="W278" s="4" t="str">
        <f>IF($B278="igen",Beosztás!AN309,"")</f>
        <v/>
      </c>
      <c r="X278" s="4" t="str">
        <f>IF($B278="igen",Beosztás!AO309,"")</f>
        <v/>
      </c>
      <c r="Y278" s="4" t="str">
        <f>IF($B278="igen",Beosztás!AP309,"")</f>
        <v/>
      </c>
      <c r="Z278" s="4" t="str">
        <f>IF($B278="igen",Beosztás!AQ309,"")</f>
        <v/>
      </c>
      <c r="AA278" s="4" t="str">
        <f>IF($B278="igen",Beosztás!AR309,"")</f>
        <v/>
      </c>
      <c r="AB278" s="4" t="str">
        <f>IF($B278="igen",Beosztás!AS309,"")</f>
        <v/>
      </c>
      <c r="AC278" s="4" t="str">
        <f>IF($B278="igen",Beosztás!AT309,"")</f>
        <v/>
      </c>
      <c r="AD278" s="4" t="str">
        <f>IF($B278="igen",Beosztás!AU309,"")</f>
        <v/>
      </c>
      <c r="AE278" s="4" t="str">
        <f>IF($B278="igen",Beosztás!AV309,"")</f>
        <v/>
      </c>
      <c r="AF278" s="4" t="str">
        <f>IF($B278="igen",Beosztás!AW309,"")</f>
        <v/>
      </c>
      <c r="AG278" s="32" t="str">
        <f>IF($B278="igen",Beosztás!AX309,"")</f>
        <v/>
      </c>
    </row>
    <row r="279" spans="1:33" ht="15" hidden="1" thickBot="1" x14ac:dyDescent="0.35">
      <c r="A279" s="115">
        <f>Beosztás!A310</f>
        <v>0</v>
      </c>
      <c r="B279" s="82">
        <f>VLOOKUP(A279,Beosztás!A309:N618,13,)</f>
        <v>0</v>
      </c>
      <c r="C279" s="40" t="str">
        <f>IF($B279="igen",Beosztás!T310,"")</f>
        <v/>
      </c>
      <c r="D279" s="41" t="str">
        <f>IF($B279="igen",Beosztás!U310,"")</f>
        <v/>
      </c>
      <c r="E279" s="41" t="str">
        <f>IF($B279="igen",Beosztás!V310,"")</f>
        <v/>
      </c>
      <c r="F279" s="41" t="str">
        <f>IF($B279="igen",Beosztás!W310,"")</f>
        <v/>
      </c>
      <c r="G279" s="41" t="str">
        <f>IF($B279="igen",Beosztás!X310,"")</f>
        <v/>
      </c>
      <c r="H279" s="41" t="str">
        <f>IF($B279="igen",Beosztás!Y310,"")</f>
        <v/>
      </c>
      <c r="I279" s="41" t="str">
        <f>IF($B279="igen",Beosztás!Z310,"")</f>
        <v/>
      </c>
      <c r="J279" s="41" t="str">
        <f>IF($B279="igen",Beosztás!AA310,"")</f>
        <v/>
      </c>
      <c r="K279" s="41" t="str">
        <f>IF($B279="igen",Beosztás!AB310,"")</f>
        <v/>
      </c>
      <c r="L279" s="41" t="str">
        <f>IF($B279="igen",Beosztás!AC310,"")</f>
        <v/>
      </c>
      <c r="M279" s="41" t="str">
        <f>IF($B279="igen",Beosztás!AD310,"")</f>
        <v/>
      </c>
      <c r="N279" s="41" t="str">
        <f>IF($B279="igen",Beosztás!AE310,"")</f>
        <v/>
      </c>
      <c r="O279" s="41" t="str">
        <f>IF($B279="igen",Beosztás!AF310,"")</f>
        <v/>
      </c>
      <c r="P279" s="41" t="str">
        <f>IF($B279="igen",Beosztás!AG310,"")</f>
        <v/>
      </c>
      <c r="Q279" s="41" t="str">
        <f>IF($B279="igen",Beosztás!AH310,"")</f>
        <v/>
      </c>
      <c r="R279" s="41" t="str">
        <f>IF($B279="igen",Beosztás!AI310,"")</f>
        <v/>
      </c>
      <c r="S279" s="41" t="str">
        <f>IF($B279="igen",Beosztás!AJ310,"")</f>
        <v/>
      </c>
      <c r="T279" s="41" t="str">
        <f>IF($B279="igen",Beosztás!AK310,"")</f>
        <v/>
      </c>
      <c r="U279" s="41" t="str">
        <f>IF($B279="igen",Beosztás!AL310,"")</f>
        <v/>
      </c>
      <c r="V279" s="41" t="str">
        <f>IF($B279="igen",Beosztás!AM310,"")</f>
        <v/>
      </c>
      <c r="W279" s="41" t="str">
        <f>IF($B279="igen",Beosztás!AN310,"")</f>
        <v/>
      </c>
      <c r="X279" s="41" t="str">
        <f>IF($B279="igen",Beosztás!AO310,"")</f>
        <v/>
      </c>
      <c r="Y279" s="41" t="str">
        <f>IF($B279="igen",Beosztás!AP310,"")</f>
        <v/>
      </c>
      <c r="Z279" s="41" t="str">
        <f>IF($B279="igen",Beosztás!AQ310,"")</f>
        <v/>
      </c>
      <c r="AA279" s="41" t="str">
        <f>IF($B279="igen",Beosztás!AR310,"")</f>
        <v/>
      </c>
      <c r="AB279" s="41" t="str">
        <f>IF($B279="igen",Beosztás!AS310,"")</f>
        <v/>
      </c>
      <c r="AC279" s="41" t="str">
        <f>IF($B279="igen",Beosztás!AT310,"")</f>
        <v/>
      </c>
      <c r="AD279" s="41" t="str">
        <f>IF($B279="igen",Beosztás!AU310,"")</f>
        <v/>
      </c>
      <c r="AE279" s="41" t="str">
        <f>IF($B279="igen",Beosztás!AV310,"")</f>
        <v/>
      </c>
      <c r="AF279" s="41" t="str">
        <f>IF($B279="igen",Beosztás!AW310,"")</f>
        <v/>
      </c>
      <c r="AG279" s="42" t="str">
        <f>IF($B279="igen",Beosztás!AX310,"")</f>
        <v/>
      </c>
    </row>
    <row r="280" spans="1:33" ht="15" hidden="1" thickBot="1" x14ac:dyDescent="0.35">
      <c r="A280" s="115">
        <f>Beosztás!A311</f>
        <v>0</v>
      </c>
      <c r="B280" s="82">
        <f>VLOOKUP(A280,Beosztás!A310:N619,13,)</f>
        <v>0</v>
      </c>
      <c r="C280" s="31" t="str">
        <f>IF($B280="igen",Beosztás!T311,"")</f>
        <v/>
      </c>
      <c r="D280" s="4" t="str">
        <f>IF($B280="igen",Beosztás!U311,"")</f>
        <v/>
      </c>
      <c r="E280" s="4" t="str">
        <f>IF($B280="igen",Beosztás!V311,"")</f>
        <v/>
      </c>
      <c r="F280" s="4" t="str">
        <f>IF($B280="igen",Beosztás!W311,"")</f>
        <v/>
      </c>
      <c r="G280" s="4" t="str">
        <f>IF($B280="igen",Beosztás!X311,"")</f>
        <v/>
      </c>
      <c r="H280" s="4" t="str">
        <f>IF($B280="igen",Beosztás!Y311,"")</f>
        <v/>
      </c>
      <c r="I280" s="4" t="str">
        <f>IF($B280="igen",Beosztás!Z311,"")</f>
        <v/>
      </c>
      <c r="J280" s="4" t="str">
        <f>IF($B280="igen",Beosztás!AA311,"")</f>
        <v/>
      </c>
      <c r="K280" s="4" t="str">
        <f>IF($B280="igen",Beosztás!AB311,"")</f>
        <v/>
      </c>
      <c r="L280" s="4" t="str">
        <f>IF($B280="igen",Beosztás!AC311,"")</f>
        <v/>
      </c>
      <c r="M280" s="4" t="str">
        <f>IF($B280="igen",Beosztás!AD311,"")</f>
        <v/>
      </c>
      <c r="N280" s="4" t="str">
        <f>IF($B280="igen",Beosztás!AE311,"")</f>
        <v/>
      </c>
      <c r="O280" s="4" t="str">
        <f>IF($B280="igen",Beosztás!AF311,"")</f>
        <v/>
      </c>
      <c r="P280" s="4" t="str">
        <f>IF($B280="igen",Beosztás!AG311,"")</f>
        <v/>
      </c>
      <c r="Q280" s="4" t="str">
        <f>IF($B280="igen",Beosztás!AH311,"")</f>
        <v/>
      </c>
      <c r="R280" s="4" t="str">
        <f>IF($B280="igen",Beosztás!AI311,"")</f>
        <v/>
      </c>
      <c r="S280" s="4" t="str">
        <f>IF($B280="igen",Beosztás!AJ311,"")</f>
        <v/>
      </c>
      <c r="T280" s="4" t="str">
        <f>IF($B280="igen",Beosztás!AK311,"")</f>
        <v/>
      </c>
      <c r="U280" s="4" t="str">
        <f>IF($B280="igen",Beosztás!AL311,"")</f>
        <v/>
      </c>
      <c r="V280" s="4" t="str">
        <f>IF($B280="igen",Beosztás!AM311,"")</f>
        <v/>
      </c>
      <c r="W280" s="4" t="str">
        <f>IF($B280="igen",Beosztás!AN311,"")</f>
        <v/>
      </c>
      <c r="X280" s="4" t="str">
        <f>IF($B280="igen",Beosztás!AO311,"")</f>
        <v/>
      </c>
      <c r="Y280" s="4" t="str">
        <f>IF($B280="igen",Beosztás!AP311,"")</f>
        <v/>
      </c>
      <c r="Z280" s="4" t="str">
        <f>IF($B280="igen",Beosztás!AQ311,"")</f>
        <v/>
      </c>
      <c r="AA280" s="4" t="str">
        <f>IF($B280="igen",Beosztás!AR311,"")</f>
        <v/>
      </c>
      <c r="AB280" s="4" t="str">
        <f>IF($B280="igen",Beosztás!AS311,"")</f>
        <v/>
      </c>
      <c r="AC280" s="4" t="str">
        <f>IF($B280="igen",Beosztás!AT311,"")</f>
        <v/>
      </c>
      <c r="AD280" s="4" t="str">
        <f>IF($B280="igen",Beosztás!AU311,"")</f>
        <v/>
      </c>
      <c r="AE280" s="4" t="str">
        <f>IF($B280="igen",Beosztás!AV311,"")</f>
        <v/>
      </c>
      <c r="AF280" s="4" t="str">
        <f>IF($B280="igen",Beosztás!AW311,"")</f>
        <v/>
      </c>
      <c r="AG280" s="32" t="str">
        <f>IF($B280="igen",Beosztás!AX311,"")</f>
        <v/>
      </c>
    </row>
    <row r="281" spans="1:33" ht="15" hidden="1" thickBot="1" x14ac:dyDescent="0.35">
      <c r="A281" s="115">
        <f>Beosztás!A312</f>
        <v>0</v>
      </c>
      <c r="B281" s="82">
        <f>VLOOKUP(A281,Beosztás!A311:N620,13,)</f>
        <v>0</v>
      </c>
      <c r="C281" s="31" t="str">
        <f>IF($B281="igen",Beosztás!T312,"")</f>
        <v/>
      </c>
      <c r="D281" s="4" t="str">
        <f>IF($B281="igen",Beosztás!U312,"")</f>
        <v/>
      </c>
      <c r="E281" s="4" t="str">
        <f>IF($B281="igen",Beosztás!V312,"")</f>
        <v/>
      </c>
      <c r="F281" s="4" t="str">
        <f>IF($B281="igen",Beosztás!W312,"")</f>
        <v/>
      </c>
      <c r="G281" s="4" t="str">
        <f>IF($B281="igen",Beosztás!X312,"")</f>
        <v/>
      </c>
      <c r="H281" s="4" t="str">
        <f>IF($B281="igen",Beosztás!Y312,"")</f>
        <v/>
      </c>
      <c r="I281" s="4" t="str">
        <f>IF($B281="igen",Beosztás!Z312,"")</f>
        <v/>
      </c>
      <c r="J281" s="4" t="str">
        <f>IF($B281="igen",Beosztás!AA312,"")</f>
        <v/>
      </c>
      <c r="K281" s="4" t="str">
        <f>IF($B281="igen",Beosztás!AB312,"")</f>
        <v/>
      </c>
      <c r="L281" s="4" t="str">
        <f>IF($B281="igen",Beosztás!AC312,"")</f>
        <v/>
      </c>
      <c r="M281" s="4" t="str">
        <f>IF($B281="igen",Beosztás!AD312,"")</f>
        <v/>
      </c>
      <c r="N281" s="4" t="str">
        <f>IF($B281="igen",Beosztás!AE312,"")</f>
        <v/>
      </c>
      <c r="O281" s="4" t="str">
        <f>IF($B281="igen",Beosztás!AF312,"")</f>
        <v/>
      </c>
      <c r="P281" s="4" t="str">
        <f>IF($B281="igen",Beosztás!AG312,"")</f>
        <v/>
      </c>
      <c r="Q281" s="4" t="str">
        <f>IF($B281="igen",Beosztás!AH312,"")</f>
        <v/>
      </c>
      <c r="R281" s="4" t="str">
        <f>IF($B281="igen",Beosztás!AI312,"")</f>
        <v/>
      </c>
      <c r="S281" s="4" t="str">
        <f>IF($B281="igen",Beosztás!AJ312,"")</f>
        <v/>
      </c>
      <c r="T281" s="4" t="str">
        <f>IF($B281="igen",Beosztás!AK312,"")</f>
        <v/>
      </c>
      <c r="U281" s="4" t="str">
        <f>IF($B281="igen",Beosztás!AL312,"")</f>
        <v/>
      </c>
      <c r="V281" s="4" t="str">
        <f>IF($B281="igen",Beosztás!AM312,"")</f>
        <v/>
      </c>
      <c r="W281" s="4" t="str">
        <f>IF($B281="igen",Beosztás!AN312,"")</f>
        <v/>
      </c>
      <c r="X281" s="4" t="str">
        <f>IF($B281="igen",Beosztás!AO312,"")</f>
        <v/>
      </c>
      <c r="Y281" s="4" t="str">
        <f>IF($B281="igen",Beosztás!AP312,"")</f>
        <v/>
      </c>
      <c r="Z281" s="4" t="str">
        <f>IF($B281="igen",Beosztás!AQ312,"")</f>
        <v/>
      </c>
      <c r="AA281" s="4" t="str">
        <f>IF($B281="igen",Beosztás!AR312,"")</f>
        <v/>
      </c>
      <c r="AB281" s="4" t="str">
        <f>IF($B281="igen",Beosztás!AS312,"")</f>
        <v/>
      </c>
      <c r="AC281" s="4" t="str">
        <f>IF($B281="igen",Beosztás!AT312,"")</f>
        <v/>
      </c>
      <c r="AD281" s="4" t="str">
        <f>IF($B281="igen",Beosztás!AU312,"")</f>
        <v/>
      </c>
      <c r="AE281" s="4" t="str">
        <f>IF($B281="igen",Beosztás!AV312,"")</f>
        <v/>
      </c>
      <c r="AF281" s="4" t="str">
        <f>IF($B281="igen",Beosztás!AW312,"")</f>
        <v/>
      </c>
      <c r="AG281" s="32" t="str">
        <f>IF($B281="igen",Beosztás!AX312,"")</f>
        <v/>
      </c>
    </row>
    <row r="282" spans="1:33" ht="15" hidden="1" thickBot="1" x14ac:dyDescent="0.35">
      <c r="A282" s="115">
        <f>Beosztás!A313</f>
        <v>0</v>
      </c>
      <c r="B282" s="82">
        <f>VLOOKUP(A282,Beosztás!A312:N621,13,)</f>
        <v>0</v>
      </c>
      <c r="C282" s="31" t="str">
        <f>IF($B282="igen",Beosztás!T313,"")</f>
        <v/>
      </c>
      <c r="D282" s="4" t="str">
        <f>IF($B282="igen",Beosztás!U313,"")</f>
        <v/>
      </c>
      <c r="E282" s="4" t="str">
        <f>IF($B282="igen",Beosztás!V313,"")</f>
        <v/>
      </c>
      <c r="F282" s="4" t="str">
        <f>IF($B282="igen",Beosztás!W313,"")</f>
        <v/>
      </c>
      <c r="G282" s="4" t="str">
        <f>IF($B282="igen",Beosztás!X313,"")</f>
        <v/>
      </c>
      <c r="H282" s="4" t="str">
        <f>IF($B282="igen",Beosztás!Y313,"")</f>
        <v/>
      </c>
      <c r="I282" s="4" t="str">
        <f>IF($B282="igen",Beosztás!Z313,"")</f>
        <v/>
      </c>
      <c r="J282" s="4" t="str">
        <f>IF($B282="igen",Beosztás!AA313,"")</f>
        <v/>
      </c>
      <c r="K282" s="4" t="str">
        <f>IF($B282="igen",Beosztás!AB313,"")</f>
        <v/>
      </c>
      <c r="L282" s="4" t="str">
        <f>IF($B282="igen",Beosztás!AC313,"")</f>
        <v/>
      </c>
      <c r="M282" s="4" t="str">
        <f>IF($B282="igen",Beosztás!AD313,"")</f>
        <v/>
      </c>
      <c r="N282" s="4" t="str">
        <f>IF($B282="igen",Beosztás!AE313,"")</f>
        <v/>
      </c>
      <c r="O282" s="4" t="str">
        <f>IF($B282="igen",Beosztás!AF313,"")</f>
        <v/>
      </c>
      <c r="P282" s="4" t="str">
        <f>IF($B282="igen",Beosztás!AG313,"")</f>
        <v/>
      </c>
      <c r="Q282" s="4" t="str">
        <f>IF($B282="igen",Beosztás!AH313,"")</f>
        <v/>
      </c>
      <c r="R282" s="4" t="str">
        <f>IF($B282="igen",Beosztás!AI313,"")</f>
        <v/>
      </c>
      <c r="S282" s="4" t="str">
        <f>IF($B282="igen",Beosztás!AJ313,"")</f>
        <v/>
      </c>
      <c r="T282" s="4" t="str">
        <f>IF($B282="igen",Beosztás!AK313,"")</f>
        <v/>
      </c>
      <c r="U282" s="4" t="str">
        <f>IF($B282="igen",Beosztás!AL313,"")</f>
        <v/>
      </c>
      <c r="V282" s="4" t="str">
        <f>IF($B282="igen",Beosztás!AM313,"")</f>
        <v/>
      </c>
      <c r="W282" s="4" t="str">
        <f>IF($B282="igen",Beosztás!AN313,"")</f>
        <v/>
      </c>
      <c r="X282" s="4" t="str">
        <f>IF($B282="igen",Beosztás!AO313,"")</f>
        <v/>
      </c>
      <c r="Y282" s="4" t="str">
        <f>IF($B282="igen",Beosztás!AP313,"")</f>
        <v/>
      </c>
      <c r="Z282" s="4" t="str">
        <f>IF($B282="igen",Beosztás!AQ313,"")</f>
        <v/>
      </c>
      <c r="AA282" s="4" t="str">
        <f>IF($B282="igen",Beosztás!AR313,"")</f>
        <v/>
      </c>
      <c r="AB282" s="4" t="str">
        <f>IF($B282="igen",Beosztás!AS313,"")</f>
        <v/>
      </c>
      <c r="AC282" s="4" t="str">
        <f>IF($B282="igen",Beosztás!AT313,"")</f>
        <v/>
      </c>
      <c r="AD282" s="4" t="str">
        <f>IF($B282="igen",Beosztás!AU313,"")</f>
        <v/>
      </c>
      <c r="AE282" s="4" t="str">
        <f>IF($B282="igen",Beosztás!AV313,"")</f>
        <v/>
      </c>
      <c r="AF282" s="4" t="str">
        <f>IF($B282="igen",Beosztás!AW313,"")</f>
        <v/>
      </c>
      <c r="AG282" s="32" t="str">
        <f>IF($B282="igen",Beosztás!AX313,"")</f>
        <v/>
      </c>
    </row>
    <row r="283" spans="1:33" ht="15" hidden="1" thickBot="1" x14ac:dyDescent="0.35">
      <c r="A283" s="115">
        <f>Beosztás!A314</f>
        <v>0</v>
      </c>
      <c r="B283" s="82">
        <f>VLOOKUP(A283,Beosztás!A313:N622,13,)</f>
        <v>0</v>
      </c>
      <c r="C283" s="31" t="str">
        <f>IF($B283="igen",Beosztás!T314,"")</f>
        <v/>
      </c>
      <c r="D283" s="4" t="str">
        <f>IF($B283="igen",Beosztás!U314,"")</f>
        <v/>
      </c>
      <c r="E283" s="4" t="str">
        <f>IF($B283="igen",Beosztás!V314,"")</f>
        <v/>
      </c>
      <c r="F283" s="4" t="str">
        <f>IF($B283="igen",Beosztás!W314,"")</f>
        <v/>
      </c>
      <c r="G283" s="4" t="str">
        <f>IF($B283="igen",Beosztás!X314,"")</f>
        <v/>
      </c>
      <c r="H283" s="4" t="str">
        <f>IF($B283="igen",Beosztás!Y314,"")</f>
        <v/>
      </c>
      <c r="I283" s="4" t="str">
        <f>IF($B283="igen",Beosztás!Z314,"")</f>
        <v/>
      </c>
      <c r="J283" s="4" t="str">
        <f>IF($B283="igen",Beosztás!AA314,"")</f>
        <v/>
      </c>
      <c r="K283" s="4" t="str">
        <f>IF($B283="igen",Beosztás!AB314,"")</f>
        <v/>
      </c>
      <c r="L283" s="4" t="str">
        <f>IF($B283="igen",Beosztás!AC314,"")</f>
        <v/>
      </c>
      <c r="M283" s="4" t="str">
        <f>IF($B283="igen",Beosztás!AD314,"")</f>
        <v/>
      </c>
      <c r="N283" s="4" t="str">
        <f>IF($B283="igen",Beosztás!AE314,"")</f>
        <v/>
      </c>
      <c r="O283" s="4" t="str">
        <f>IF($B283="igen",Beosztás!AF314,"")</f>
        <v/>
      </c>
      <c r="P283" s="4" t="str">
        <f>IF($B283="igen",Beosztás!AG314,"")</f>
        <v/>
      </c>
      <c r="Q283" s="4" t="str">
        <f>IF($B283="igen",Beosztás!AH314,"")</f>
        <v/>
      </c>
      <c r="R283" s="4" t="str">
        <f>IF($B283="igen",Beosztás!AI314,"")</f>
        <v/>
      </c>
      <c r="S283" s="4" t="str">
        <f>IF($B283="igen",Beosztás!AJ314,"")</f>
        <v/>
      </c>
      <c r="T283" s="4" t="str">
        <f>IF($B283="igen",Beosztás!AK314,"")</f>
        <v/>
      </c>
      <c r="U283" s="4" t="str">
        <f>IF($B283="igen",Beosztás!AL314,"")</f>
        <v/>
      </c>
      <c r="V283" s="4" t="str">
        <f>IF($B283="igen",Beosztás!AM314,"")</f>
        <v/>
      </c>
      <c r="W283" s="4" t="str">
        <f>IF($B283="igen",Beosztás!AN314,"")</f>
        <v/>
      </c>
      <c r="X283" s="4" t="str">
        <f>IF($B283="igen",Beosztás!AO314,"")</f>
        <v/>
      </c>
      <c r="Y283" s="4" t="str">
        <f>IF($B283="igen",Beosztás!AP314,"")</f>
        <v/>
      </c>
      <c r="Z283" s="4" t="str">
        <f>IF($B283="igen",Beosztás!AQ314,"")</f>
        <v/>
      </c>
      <c r="AA283" s="4" t="str">
        <f>IF($B283="igen",Beosztás!AR314,"")</f>
        <v/>
      </c>
      <c r="AB283" s="4" t="str">
        <f>IF($B283="igen",Beosztás!AS314,"")</f>
        <v/>
      </c>
      <c r="AC283" s="4" t="str">
        <f>IF($B283="igen",Beosztás!AT314,"")</f>
        <v/>
      </c>
      <c r="AD283" s="4" t="str">
        <f>IF($B283="igen",Beosztás!AU314,"")</f>
        <v/>
      </c>
      <c r="AE283" s="4" t="str">
        <f>IF($B283="igen",Beosztás!AV314,"")</f>
        <v/>
      </c>
      <c r="AF283" s="4" t="str">
        <f>IF($B283="igen",Beosztás!AW314,"")</f>
        <v/>
      </c>
      <c r="AG283" s="32" t="str">
        <f>IF($B283="igen",Beosztás!AX314,"")</f>
        <v/>
      </c>
    </row>
    <row r="284" spans="1:33" ht="15" hidden="1" thickBot="1" x14ac:dyDescent="0.35">
      <c r="A284" s="115">
        <f>Beosztás!A315</f>
        <v>0</v>
      </c>
      <c r="B284" s="82">
        <f>VLOOKUP(A284,Beosztás!A314:N623,13,)</f>
        <v>0</v>
      </c>
      <c r="C284" s="31" t="str">
        <f>IF($B284="igen",Beosztás!T315,"")</f>
        <v/>
      </c>
      <c r="D284" s="4" t="str">
        <f>IF($B284="igen",Beosztás!U315,"")</f>
        <v/>
      </c>
      <c r="E284" s="4" t="str">
        <f>IF($B284="igen",Beosztás!V315,"")</f>
        <v/>
      </c>
      <c r="F284" s="4" t="str">
        <f>IF($B284="igen",Beosztás!W315,"")</f>
        <v/>
      </c>
      <c r="G284" s="4" t="str">
        <f>IF($B284="igen",Beosztás!X315,"")</f>
        <v/>
      </c>
      <c r="H284" s="4" t="str">
        <f>IF($B284="igen",Beosztás!Y315,"")</f>
        <v/>
      </c>
      <c r="I284" s="4" t="str">
        <f>IF($B284="igen",Beosztás!Z315,"")</f>
        <v/>
      </c>
      <c r="J284" s="4" t="str">
        <f>IF($B284="igen",Beosztás!AA315,"")</f>
        <v/>
      </c>
      <c r="K284" s="4" t="str">
        <f>IF($B284="igen",Beosztás!AB315,"")</f>
        <v/>
      </c>
      <c r="L284" s="4" t="str">
        <f>IF($B284="igen",Beosztás!AC315,"")</f>
        <v/>
      </c>
      <c r="M284" s="4" t="str">
        <f>IF($B284="igen",Beosztás!AD315,"")</f>
        <v/>
      </c>
      <c r="N284" s="4" t="str">
        <f>IF($B284="igen",Beosztás!AE315,"")</f>
        <v/>
      </c>
      <c r="O284" s="4" t="str">
        <f>IF($B284="igen",Beosztás!AF315,"")</f>
        <v/>
      </c>
      <c r="P284" s="4" t="str">
        <f>IF($B284="igen",Beosztás!AG315,"")</f>
        <v/>
      </c>
      <c r="Q284" s="4" t="str">
        <f>IF($B284="igen",Beosztás!AH315,"")</f>
        <v/>
      </c>
      <c r="R284" s="4" t="str">
        <f>IF($B284="igen",Beosztás!AI315,"")</f>
        <v/>
      </c>
      <c r="S284" s="4" t="str">
        <f>IF($B284="igen",Beosztás!AJ315,"")</f>
        <v/>
      </c>
      <c r="T284" s="4" t="str">
        <f>IF($B284="igen",Beosztás!AK315,"")</f>
        <v/>
      </c>
      <c r="U284" s="4" t="str">
        <f>IF($B284="igen",Beosztás!AL315,"")</f>
        <v/>
      </c>
      <c r="V284" s="4" t="str">
        <f>IF($B284="igen",Beosztás!AM315,"")</f>
        <v/>
      </c>
      <c r="W284" s="4" t="str">
        <f>IF($B284="igen",Beosztás!AN315,"")</f>
        <v/>
      </c>
      <c r="X284" s="4" t="str">
        <f>IF($B284="igen",Beosztás!AO315,"")</f>
        <v/>
      </c>
      <c r="Y284" s="4" t="str">
        <f>IF($B284="igen",Beosztás!AP315,"")</f>
        <v/>
      </c>
      <c r="Z284" s="4" t="str">
        <f>IF($B284="igen",Beosztás!AQ315,"")</f>
        <v/>
      </c>
      <c r="AA284" s="4" t="str">
        <f>IF($B284="igen",Beosztás!AR315,"")</f>
        <v/>
      </c>
      <c r="AB284" s="4" t="str">
        <f>IF($B284="igen",Beosztás!AS315,"")</f>
        <v/>
      </c>
      <c r="AC284" s="4" t="str">
        <f>IF($B284="igen",Beosztás!AT315,"")</f>
        <v/>
      </c>
      <c r="AD284" s="4" t="str">
        <f>IF($B284="igen",Beosztás!AU315,"")</f>
        <v/>
      </c>
      <c r="AE284" s="4" t="str">
        <f>IF($B284="igen",Beosztás!AV315,"")</f>
        <v/>
      </c>
      <c r="AF284" s="4" t="str">
        <f>IF($B284="igen",Beosztás!AW315,"")</f>
        <v/>
      </c>
      <c r="AG284" s="32" t="str">
        <f>IF($B284="igen",Beosztás!AX315,"")</f>
        <v/>
      </c>
    </row>
    <row r="285" spans="1:33" ht="15" hidden="1" thickBot="1" x14ac:dyDescent="0.35">
      <c r="A285" s="115">
        <f>Beosztás!A316</f>
        <v>0</v>
      </c>
      <c r="B285" s="82">
        <f>VLOOKUP(A285,Beosztás!A315:N624,13,)</f>
        <v>0</v>
      </c>
      <c r="C285" s="40" t="str">
        <f>IF($B285="igen",Beosztás!T316,"")</f>
        <v/>
      </c>
      <c r="D285" s="41" t="str">
        <f>IF($B285="igen",Beosztás!U316,"")</f>
        <v/>
      </c>
      <c r="E285" s="41" t="str">
        <f>IF($B285="igen",Beosztás!V316,"")</f>
        <v/>
      </c>
      <c r="F285" s="41" t="str">
        <f>IF($B285="igen",Beosztás!W316,"")</f>
        <v/>
      </c>
      <c r="G285" s="41" t="str">
        <f>IF($B285="igen",Beosztás!X316,"")</f>
        <v/>
      </c>
      <c r="H285" s="41" t="str">
        <f>IF($B285="igen",Beosztás!Y316,"")</f>
        <v/>
      </c>
      <c r="I285" s="41" t="str">
        <f>IF($B285="igen",Beosztás!Z316,"")</f>
        <v/>
      </c>
      <c r="J285" s="41" t="str">
        <f>IF($B285="igen",Beosztás!AA316,"")</f>
        <v/>
      </c>
      <c r="K285" s="41" t="str">
        <f>IF($B285="igen",Beosztás!AB316,"")</f>
        <v/>
      </c>
      <c r="L285" s="41" t="str">
        <f>IF($B285="igen",Beosztás!AC316,"")</f>
        <v/>
      </c>
      <c r="M285" s="41" t="str">
        <f>IF($B285="igen",Beosztás!AD316,"")</f>
        <v/>
      </c>
      <c r="N285" s="41" t="str">
        <f>IF($B285="igen",Beosztás!AE316,"")</f>
        <v/>
      </c>
      <c r="O285" s="41" t="str">
        <f>IF($B285="igen",Beosztás!AF316,"")</f>
        <v/>
      </c>
      <c r="P285" s="41" t="str">
        <f>IF($B285="igen",Beosztás!AG316,"")</f>
        <v/>
      </c>
      <c r="Q285" s="41" t="str">
        <f>IF($B285="igen",Beosztás!AH316,"")</f>
        <v/>
      </c>
      <c r="R285" s="41" t="str">
        <f>IF($B285="igen",Beosztás!AI316,"")</f>
        <v/>
      </c>
      <c r="S285" s="41" t="str">
        <f>IF($B285="igen",Beosztás!AJ316,"")</f>
        <v/>
      </c>
      <c r="T285" s="41" t="str">
        <f>IF($B285="igen",Beosztás!AK316,"")</f>
        <v/>
      </c>
      <c r="U285" s="41" t="str">
        <f>IF($B285="igen",Beosztás!AL316,"")</f>
        <v/>
      </c>
      <c r="V285" s="41" t="str">
        <f>IF($B285="igen",Beosztás!AM316,"")</f>
        <v/>
      </c>
      <c r="W285" s="41" t="str">
        <f>IF($B285="igen",Beosztás!AN316,"")</f>
        <v/>
      </c>
      <c r="X285" s="41" t="str">
        <f>IF($B285="igen",Beosztás!AO316,"")</f>
        <v/>
      </c>
      <c r="Y285" s="41" t="str">
        <f>IF($B285="igen",Beosztás!AP316,"")</f>
        <v/>
      </c>
      <c r="Z285" s="41" t="str">
        <f>IF($B285="igen",Beosztás!AQ316,"")</f>
        <v/>
      </c>
      <c r="AA285" s="41" t="str">
        <f>IF($B285="igen",Beosztás!AR316,"")</f>
        <v/>
      </c>
      <c r="AB285" s="41" t="str">
        <f>IF($B285="igen",Beosztás!AS316,"")</f>
        <v/>
      </c>
      <c r="AC285" s="41" t="str">
        <f>IF($B285="igen",Beosztás!AT316,"")</f>
        <v/>
      </c>
      <c r="AD285" s="41" t="str">
        <f>IF($B285="igen",Beosztás!AU316,"")</f>
        <v/>
      </c>
      <c r="AE285" s="41" t="str">
        <f>IF($B285="igen",Beosztás!AV316,"")</f>
        <v/>
      </c>
      <c r="AF285" s="41" t="str">
        <f>IF($B285="igen",Beosztás!AW316,"")</f>
        <v/>
      </c>
      <c r="AG285" s="42" t="str">
        <f>IF($B285="igen",Beosztás!AX316,"")</f>
        <v/>
      </c>
    </row>
    <row r="286" spans="1:33" ht="15" hidden="1" thickBot="1" x14ac:dyDescent="0.35">
      <c r="A286" s="115">
        <f>Beosztás!A317</f>
        <v>0</v>
      </c>
      <c r="B286" s="82">
        <f>VLOOKUP(A286,Beosztás!A316:N625,13,)</f>
        <v>0</v>
      </c>
      <c r="C286" s="31" t="str">
        <f>IF($B286="igen",Beosztás!T317,"")</f>
        <v/>
      </c>
      <c r="D286" s="4" t="str">
        <f>IF($B286="igen",Beosztás!U317,"")</f>
        <v/>
      </c>
      <c r="E286" s="4" t="str">
        <f>IF($B286="igen",Beosztás!V317,"")</f>
        <v/>
      </c>
      <c r="F286" s="4" t="str">
        <f>IF($B286="igen",Beosztás!W317,"")</f>
        <v/>
      </c>
      <c r="G286" s="4" t="str">
        <f>IF($B286="igen",Beosztás!X317,"")</f>
        <v/>
      </c>
      <c r="H286" s="4" t="str">
        <f>IF($B286="igen",Beosztás!Y317,"")</f>
        <v/>
      </c>
      <c r="I286" s="4" t="str">
        <f>IF($B286="igen",Beosztás!Z317,"")</f>
        <v/>
      </c>
      <c r="J286" s="4" t="str">
        <f>IF($B286="igen",Beosztás!AA317,"")</f>
        <v/>
      </c>
      <c r="K286" s="4" t="str">
        <f>IF($B286="igen",Beosztás!AB317,"")</f>
        <v/>
      </c>
      <c r="L286" s="4" t="str">
        <f>IF($B286="igen",Beosztás!AC317,"")</f>
        <v/>
      </c>
      <c r="M286" s="4" t="str">
        <f>IF($B286="igen",Beosztás!AD317,"")</f>
        <v/>
      </c>
      <c r="N286" s="4" t="str">
        <f>IF($B286="igen",Beosztás!AE317,"")</f>
        <v/>
      </c>
      <c r="O286" s="4" t="str">
        <f>IF($B286="igen",Beosztás!AF317,"")</f>
        <v/>
      </c>
      <c r="P286" s="4" t="str">
        <f>IF($B286="igen",Beosztás!AG317,"")</f>
        <v/>
      </c>
      <c r="Q286" s="4" t="str">
        <f>IF($B286="igen",Beosztás!AH317,"")</f>
        <v/>
      </c>
      <c r="R286" s="4" t="str">
        <f>IF($B286="igen",Beosztás!AI317,"")</f>
        <v/>
      </c>
      <c r="S286" s="4" t="str">
        <f>IF($B286="igen",Beosztás!AJ317,"")</f>
        <v/>
      </c>
      <c r="T286" s="4" t="str">
        <f>IF($B286="igen",Beosztás!AK317,"")</f>
        <v/>
      </c>
      <c r="U286" s="4" t="str">
        <f>IF($B286="igen",Beosztás!AL317,"")</f>
        <v/>
      </c>
      <c r="V286" s="4" t="str">
        <f>IF($B286="igen",Beosztás!AM317,"")</f>
        <v/>
      </c>
      <c r="W286" s="4" t="str">
        <f>IF($B286="igen",Beosztás!AN317,"")</f>
        <v/>
      </c>
      <c r="X286" s="4" t="str">
        <f>IF($B286="igen",Beosztás!AO317,"")</f>
        <v/>
      </c>
      <c r="Y286" s="4" t="str">
        <f>IF($B286="igen",Beosztás!AP317,"")</f>
        <v/>
      </c>
      <c r="Z286" s="4" t="str">
        <f>IF($B286="igen",Beosztás!AQ317,"")</f>
        <v/>
      </c>
      <c r="AA286" s="4" t="str">
        <f>IF($B286="igen",Beosztás!AR317,"")</f>
        <v/>
      </c>
      <c r="AB286" s="4" t="str">
        <f>IF($B286="igen",Beosztás!AS317,"")</f>
        <v/>
      </c>
      <c r="AC286" s="4" t="str">
        <f>IF($B286="igen",Beosztás!AT317,"")</f>
        <v/>
      </c>
      <c r="AD286" s="4" t="str">
        <f>IF($B286="igen",Beosztás!AU317,"")</f>
        <v/>
      </c>
      <c r="AE286" s="4" t="str">
        <f>IF($B286="igen",Beosztás!AV317,"")</f>
        <v/>
      </c>
      <c r="AF286" s="4" t="str">
        <f>IF($B286="igen",Beosztás!AW317,"")</f>
        <v/>
      </c>
      <c r="AG286" s="32" t="str">
        <f>IF($B286="igen",Beosztás!AX317,"")</f>
        <v/>
      </c>
    </row>
    <row r="287" spans="1:33" ht="15" hidden="1" thickBot="1" x14ac:dyDescent="0.35">
      <c r="A287" s="115">
        <f>Beosztás!A318</f>
        <v>0</v>
      </c>
      <c r="B287" s="82">
        <f>VLOOKUP(A287,Beosztás!A317:N626,13,)</f>
        <v>0</v>
      </c>
      <c r="C287" s="31" t="str">
        <f>IF($B287="igen",Beosztás!T318,"")</f>
        <v/>
      </c>
      <c r="D287" s="4" t="str">
        <f>IF($B287="igen",Beosztás!U318,"")</f>
        <v/>
      </c>
      <c r="E287" s="4" t="str">
        <f>IF($B287="igen",Beosztás!V318,"")</f>
        <v/>
      </c>
      <c r="F287" s="4" t="str">
        <f>IF($B287="igen",Beosztás!W318,"")</f>
        <v/>
      </c>
      <c r="G287" s="4" t="str">
        <f>IF($B287="igen",Beosztás!X318,"")</f>
        <v/>
      </c>
      <c r="H287" s="4" t="str">
        <f>IF($B287="igen",Beosztás!Y318,"")</f>
        <v/>
      </c>
      <c r="I287" s="4" t="str">
        <f>IF($B287="igen",Beosztás!Z318,"")</f>
        <v/>
      </c>
      <c r="J287" s="4" t="str">
        <f>IF($B287="igen",Beosztás!AA318,"")</f>
        <v/>
      </c>
      <c r="K287" s="4" t="str">
        <f>IF($B287="igen",Beosztás!AB318,"")</f>
        <v/>
      </c>
      <c r="L287" s="4" t="str">
        <f>IF($B287="igen",Beosztás!AC318,"")</f>
        <v/>
      </c>
      <c r="M287" s="4" t="str">
        <f>IF($B287="igen",Beosztás!AD318,"")</f>
        <v/>
      </c>
      <c r="N287" s="4" t="str">
        <f>IF($B287="igen",Beosztás!AE318,"")</f>
        <v/>
      </c>
      <c r="O287" s="4" t="str">
        <f>IF($B287="igen",Beosztás!AF318,"")</f>
        <v/>
      </c>
      <c r="P287" s="4" t="str">
        <f>IF($B287="igen",Beosztás!AG318,"")</f>
        <v/>
      </c>
      <c r="Q287" s="4" t="str">
        <f>IF($B287="igen",Beosztás!AH318,"")</f>
        <v/>
      </c>
      <c r="R287" s="4" t="str">
        <f>IF($B287="igen",Beosztás!AI318,"")</f>
        <v/>
      </c>
      <c r="S287" s="4" t="str">
        <f>IF($B287="igen",Beosztás!AJ318,"")</f>
        <v/>
      </c>
      <c r="T287" s="4" t="str">
        <f>IF($B287="igen",Beosztás!AK318,"")</f>
        <v/>
      </c>
      <c r="U287" s="4" t="str">
        <f>IF($B287="igen",Beosztás!AL318,"")</f>
        <v/>
      </c>
      <c r="V287" s="4" t="str">
        <f>IF($B287="igen",Beosztás!AM318,"")</f>
        <v/>
      </c>
      <c r="W287" s="4" t="str">
        <f>IF($B287="igen",Beosztás!AN318,"")</f>
        <v/>
      </c>
      <c r="X287" s="4" t="str">
        <f>IF($B287="igen",Beosztás!AO318,"")</f>
        <v/>
      </c>
      <c r="Y287" s="4" t="str">
        <f>IF($B287="igen",Beosztás!AP318,"")</f>
        <v/>
      </c>
      <c r="Z287" s="4" t="str">
        <f>IF($B287="igen",Beosztás!AQ318,"")</f>
        <v/>
      </c>
      <c r="AA287" s="4" t="str">
        <f>IF($B287="igen",Beosztás!AR318,"")</f>
        <v/>
      </c>
      <c r="AB287" s="4" t="str">
        <f>IF($B287="igen",Beosztás!AS318,"")</f>
        <v/>
      </c>
      <c r="AC287" s="4" t="str">
        <f>IF($B287="igen",Beosztás!AT318,"")</f>
        <v/>
      </c>
      <c r="AD287" s="4" t="str">
        <f>IF($B287="igen",Beosztás!AU318,"")</f>
        <v/>
      </c>
      <c r="AE287" s="4" t="str">
        <f>IF($B287="igen",Beosztás!AV318,"")</f>
        <v/>
      </c>
      <c r="AF287" s="4" t="str">
        <f>IF($B287="igen",Beosztás!AW318,"")</f>
        <v/>
      </c>
      <c r="AG287" s="32" t="str">
        <f>IF($B287="igen",Beosztás!AX318,"")</f>
        <v/>
      </c>
    </row>
    <row r="288" spans="1:33" ht="15" hidden="1" thickBot="1" x14ac:dyDescent="0.35">
      <c r="A288" s="115">
        <f>Beosztás!A319</f>
        <v>0</v>
      </c>
      <c r="B288" s="82">
        <f>VLOOKUP(A288,Beosztás!A318:N627,13,)</f>
        <v>0</v>
      </c>
      <c r="C288" s="31" t="str">
        <f>IF($B288="igen",Beosztás!T319,"")</f>
        <v/>
      </c>
      <c r="D288" s="4" t="str">
        <f>IF($B288="igen",Beosztás!U319,"")</f>
        <v/>
      </c>
      <c r="E288" s="4" t="str">
        <f>IF($B288="igen",Beosztás!V319,"")</f>
        <v/>
      </c>
      <c r="F288" s="4" t="str">
        <f>IF($B288="igen",Beosztás!W319,"")</f>
        <v/>
      </c>
      <c r="G288" s="4" t="str">
        <f>IF($B288="igen",Beosztás!X319,"")</f>
        <v/>
      </c>
      <c r="H288" s="4" t="str">
        <f>IF($B288="igen",Beosztás!Y319,"")</f>
        <v/>
      </c>
      <c r="I288" s="4" t="str">
        <f>IF($B288="igen",Beosztás!Z319,"")</f>
        <v/>
      </c>
      <c r="J288" s="4" t="str">
        <f>IF($B288="igen",Beosztás!AA319,"")</f>
        <v/>
      </c>
      <c r="K288" s="4" t="str">
        <f>IF($B288="igen",Beosztás!AB319,"")</f>
        <v/>
      </c>
      <c r="L288" s="4" t="str">
        <f>IF($B288="igen",Beosztás!AC319,"")</f>
        <v/>
      </c>
      <c r="M288" s="4" t="str">
        <f>IF($B288="igen",Beosztás!AD319,"")</f>
        <v/>
      </c>
      <c r="N288" s="4" t="str">
        <f>IF($B288="igen",Beosztás!AE319,"")</f>
        <v/>
      </c>
      <c r="O288" s="4" t="str">
        <f>IF($B288="igen",Beosztás!AF319,"")</f>
        <v/>
      </c>
      <c r="P288" s="4" t="str">
        <f>IF($B288="igen",Beosztás!AG319,"")</f>
        <v/>
      </c>
      <c r="Q288" s="4" t="str">
        <f>IF($B288="igen",Beosztás!AH319,"")</f>
        <v/>
      </c>
      <c r="R288" s="4" t="str">
        <f>IF($B288="igen",Beosztás!AI319,"")</f>
        <v/>
      </c>
      <c r="S288" s="4" t="str">
        <f>IF($B288="igen",Beosztás!AJ319,"")</f>
        <v/>
      </c>
      <c r="T288" s="4" t="str">
        <f>IF($B288="igen",Beosztás!AK319,"")</f>
        <v/>
      </c>
      <c r="U288" s="4" t="str">
        <f>IF($B288="igen",Beosztás!AL319,"")</f>
        <v/>
      </c>
      <c r="V288" s="4" t="str">
        <f>IF($B288="igen",Beosztás!AM319,"")</f>
        <v/>
      </c>
      <c r="W288" s="4" t="str">
        <f>IF($B288="igen",Beosztás!AN319,"")</f>
        <v/>
      </c>
      <c r="X288" s="4" t="str">
        <f>IF($B288="igen",Beosztás!AO319,"")</f>
        <v/>
      </c>
      <c r="Y288" s="4" t="str">
        <f>IF($B288="igen",Beosztás!AP319,"")</f>
        <v/>
      </c>
      <c r="Z288" s="4" t="str">
        <f>IF($B288="igen",Beosztás!AQ319,"")</f>
        <v/>
      </c>
      <c r="AA288" s="4" t="str">
        <f>IF($B288="igen",Beosztás!AR319,"")</f>
        <v/>
      </c>
      <c r="AB288" s="4" t="str">
        <f>IF($B288="igen",Beosztás!AS319,"")</f>
        <v/>
      </c>
      <c r="AC288" s="4" t="str">
        <f>IF($B288="igen",Beosztás!AT319,"")</f>
        <v/>
      </c>
      <c r="AD288" s="4" t="str">
        <f>IF($B288="igen",Beosztás!AU319,"")</f>
        <v/>
      </c>
      <c r="AE288" s="4" t="str">
        <f>IF($B288="igen",Beosztás!AV319,"")</f>
        <v/>
      </c>
      <c r="AF288" s="4" t="str">
        <f>IF($B288="igen",Beosztás!AW319,"")</f>
        <v/>
      </c>
      <c r="AG288" s="32" t="str">
        <f>IF($B288="igen",Beosztás!AX319,"")</f>
        <v/>
      </c>
    </row>
    <row r="289" spans="1:33" ht="15" hidden="1" thickBot="1" x14ac:dyDescent="0.35">
      <c r="A289" s="115">
        <f>Beosztás!A320</f>
        <v>0</v>
      </c>
      <c r="B289" s="82">
        <f>VLOOKUP(A289,Beosztás!A319:N628,13,)</f>
        <v>0</v>
      </c>
      <c r="C289" s="31" t="str">
        <f>IF($B289="igen",Beosztás!T320,"")</f>
        <v/>
      </c>
      <c r="D289" s="4" t="str">
        <f>IF($B289="igen",Beosztás!U320,"")</f>
        <v/>
      </c>
      <c r="E289" s="4" t="str">
        <f>IF($B289="igen",Beosztás!V320,"")</f>
        <v/>
      </c>
      <c r="F289" s="4" t="str">
        <f>IF($B289="igen",Beosztás!W320,"")</f>
        <v/>
      </c>
      <c r="G289" s="4" t="str">
        <f>IF($B289="igen",Beosztás!X320,"")</f>
        <v/>
      </c>
      <c r="H289" s="4" t="str">
        <f>IF($B289="igen",Beosztás!Y320,"")</f>
        <v/>
      </c>
      <c r="I289" s="4" t="str">
        <f>IF($B289="igen",Beosztás!Z320,"")</f>
        <v/>
      </c>
      <c r="J289" s="4" t="str">
        <f>IF($B289="igen",Beosztás!AA320,"")</f>
        <v/>
      </c>
      <c r="K289" s="4" t="str">
        <f>IF($B289="igen",Beosztás!AB320,"")</f>
        <v/>
      </c>
      <c r="L289" s="4" t="str">
        <f>IF($B289="igen",Beosztás!AC320,"")</f>
        <v/>
      </c>
      <c r="M289" s="4" t="str">
        <f>IF($B289="igen",Beosztás!AD320,"")</f>
        <v/>
      </c>
      <c r="N289" s="4" t="str">
        <f>IF($B289="igen",Beosztás!AE320,"")</f>
        <v/>
      </c>
      <c r="O289" s="4" t="str">
        <f>IF($B289="igen",Beosztás!AF320,"")</f>
        <v/>
      </c>
      <c r="P289" s="4" t="str">
        <f>IF($B289="igen",Beosztás!AG320,"")</f>
        <v/>
      </c>
      <c r="Q289" s="4" t="str">
        <f>IF($B289="igen",Beosztás!AH320,"")</f>
        <v/>
      </c>
      <c r="R289" s="4" t="str">
        <f>IF($B289="igen",Beosztás!AI320,"")</f>
        <v/>
      </c>
      <c r="S289" s="4" t="str">
        <f>IF($B289="igen",Beosztás!AJ320,"")</f>
        <v/>
      </c>
      <c r="T289" s="4" t="str">
        <f>IF($B289="igen",Beosztás!AK320,"")</f>
        <v/>
      </c>
      <c r="U289" s="4" t="str">
        <f>IF($B289="igen",Beosztás!AL320,"")</f>
        <v/>
      </c>
      <c r="V289" s="4" t="str">
        <f>IF($B289="igen",Beosztás!AM320,"")</f>
        <v/>
      </c>
      <c r="W289" s="4" t="str">
        <f>IF($B289="igen",Beosztás!AN320,"")</f>
        <v/>
      </c>
      <c r="X289" s="4" t="str">
        <f>IF($B289="igen",Beosztás!AO320,"")</f>
        <v/>
      </c>
      <c r="Y289" s="4" t="str">
        <f>IF($B289="igen",Beosztás!AP320,"")</f>
        <v/>
      </c>
      <c r="Z289" s="4" t="str">
        <f>IF($B289="igen",Beosztás!AQ320,"")</f>
        <v/>
      </c>
      <c r="AA289" s="4" t="str">
        <f>IF($B289="igen",Beosztás!AR320,"")</f>
        <v/>
      </c>
      <c r="AB289" s="4" t="str">
        <f>IF($B289="igen",Beosztás!AS320,"")</f>
        <v/>
      </c>
      <c r="AC289" s="4" t="str">
        <f>IF($B289="igen",Beosztás!AT320,"")</f>
        <v/>
      </c>
      <c r="AD289" s="4" t="str">
        <f>IF($B289="igen",Beosztás!AU320,"")</f>
        <v/>
      </c>
      <c r="AE289" s="4" t="str">
        <f>IF($B289="igen",Beosztás!AV320,"")</f>
        <v/>
      </c>
      <c r="AF289" s="4" t="str">
        <f>IF($B289="igen",Beosztás!AW320,"")</f>
        <v/>
      </c>
      <c r="AG289" s="32" t="str">
        <f>IF($B289="igen",Beosztás!AX320,"")</f>
        <v/>
      </c>
    </row>
    <row r="290" spans="1:33" ht="15" hidden="1" thickBot="1" x14ac:dyDescent="0.35">
      <c r="A290" s="115">
        <f>Beosztás!A321</f>
        <v>0</v>
      </c>
      <c r="B290" s="82">
        <f>VLOOKUP(A290,Beosztás!A320:N629,13,)</f>
        <v>0</v>
      </c>
      <c r="C290" s="31" t="str">
        <f>IF($B290="igen",Beosztás!T321,"")</f>
        <v/>
      </c>
      <c r="D290" s="4" t="str">
        <f>IF($B290="igen",Beosztás!U321,"")</f>
        <v/>
      </c>
      <c r="E290" s="4" t="str">
        <f>IF($B290="igen",Beosztás!V321,"")</f>
        <v/>
      </c>
      <c r="F290" s="4" t="str">
        <f>IF($B290="igen",Beosztás!W321,"")</f>
        <v/>
      </c>
      <c r="G290" s="4" t="str">
        <f>IF($B290="igen",Beosztás!X321,"")</f>
        <v/>
      </c>
      <c r="H290" s="4" t="str">
        <f>IF($B290="igen",Beosztás!Y321,"")</f>
        <v/>
      </c>
      <c r="I290" s="4" t="str">
        <f>IF($B290="igen",Beosztás!Z321,"")</f>
        <v/>
      </c>
      <c r="J290" s="4" t="str">
        <f>IF($B290="igen",Beosztás!AA321,"")</f>
        <v/>
      </c>
      <c r="K290" s="4" t="str">
        <f>IF($B290="igen",Beosztás!AB321,"")</f>
        <v/>
      </c>
      <c r="L290" s="4" t="str">
        <f>IF($B290="igen",Beosztás!AC321,"")</f>
        <v/>
      </c>
      <c r="M290" s="4" t="str">
        <f>IF($B290="igen",Beosztás!AD321,"")</f>
        <v/>
      </c>
      <c r="N290" s="4" t="str">
        <f>IF($B290="igen",Beosztás!AE321,"")</f>
        <v/>
      </c>
      <c r="O290" s="4" t="str">
        <f>IF($B290="igen",Beosztás!AF321,"")</f>
        <v/>
      </c>
      <c r="P290" s="4" t="str">
        <f>IF($B290="igen",Beosztás!AG321,"")</f>
        <v/>
      </c>
      <c r="Q290" s="4" t="str">
        <f>IF($B290="igen",Beosztás!AH321,"")</f>
        <v/>
      </c>
      <c r="R290" s="4" t="str">
        <f>IF($B290="igen",Beosztás!AI321,"")</f>
        <v/>
      </c>
      <c r="S290" s="4" t="str">
        <f>IF($B290="igen",Beosztás!AJ321,"")</f>
        <v/>
      </c>
      <c r="T290" s="4" t="str">
        <f>IF($B290="igen",Beosztás!AK321,"")</f>
        <v/>
      </c>
      <c r="U290" s="4" t="str">
        <f>IF($B290="igen",Beosztás!AL321,"")</f>
        <v/>
      </c>
      <c r="V290" s="4" t="str">
        <f>IF($B290="igen",Beosztás!AM321,"")</f>
        <v/>
      </c>
      <c r="W290" s="4" t="str">
        <f>IF($B290="igen",Beosztás!AN321,"")</f>
        <v/>
      </c>
      <c r="X290" s="4" t="str">
        <f>IF($B290="igen",Beosztás!AO321,"")</f>
        <v/>
      </c>
      <c r="Y290" s="4" t="str">
        <f>IF($B290="igen",Beosztás!AP321,"")</f>
        <v/>
      </c>
      <c r="Z290" s="4" t="str">
        <f>IF($B290="igen",Beosztás!AQ321,"")</f>
        <v/>
      </c>
      <c r="AA290" s="4" t="str">
        <f>IF($B290="igen",Beosztás!AR321,"")</f>
        <v/>
      </c>
      <c r="AB290" s="4" t="str">
        <f>IF($B290="igen",Beosztás!AS321,"")</f>
        <v/>
      </c>
      <c r="AC290" s="4" t="str">
        <f>IF($B290="igen",Beosztás!AT321,"")</f>
        <v/>
      </c>
      <c r="AD290" s="4" t="str">
        <f>IF($B290="igen",Beosztás!AU321,"")</f>
        <v/>
      </c>
      <c r="AE290" s="4" t="str">
        <f>IF($B290="igen",Beosztás!AV321,"")</f>
        <v/>
      </c>
      <c r="AF290" s="4" t="str">
        <f>IF($B290="igen",Beosztás!AW321,"")</f>
        <v/>
      </c>
      <c r="AG290" s="32" t="str">
        <f>IF($B290="igen",Beosztás!AX321,"")</f>
        <v/>
      </c>
    </row>
    <row r="291" spans="1:33" ht="15" hidden="1" thickBot="1" x14ac:dyDescent="0.35">
      <c r="A291" s="115">
        <f>Beosztás!A322</f>
        <v>0</v>
      </c>
      <c r="B291" s="82">
        <f>VLOOKUP(A291,Beosztás!A321:N630,13,)</f>
        <v>0</v>
      </c>
      <c r="C291" s="40" t="str">
        <f>IF($B291="igen",Beosztás!T322,"")</f>
        <v/>
      </c>
      <c r="D291" s="41" t="str">
        <f>IF($B291="igen",Beosztás!U322,"")</f>
        <v/>
      </c>
      <c r="E291" s="41" t="str">
        <f>IF($B291="igen",Beosztás!V322,"")</f>
        <v/>
      </c>
      <c r="F291" s="41" t="str">
        <f>IF($B291="igen",Beosztás!W322,"")</f>
        <v/>
      </c>
      <c r="G291" s="41" t="str">
        <f>IF($B291="igen",Beosztás!X322,"")</f>
        <v/>
      </c>
      <c r="H291" s="41" t="str">
        <f>IF($B291="igen",Beosztás!Y322,"")</f>
        <v/>
      </c>
      <c r="I291" s="41" t="str">
        <f>IF($B291="igen",Beosztás!Z322,"")</f>
        <v/>
      </c>
      <c r="J291" s="41" t="str">
        <f>IF($B291="igen",Beosztás!AA322,"")</f>
        <v/>
      </c>
      <c r="K291" s="41" t="str">
        <f>IF($B291="igen",Beosztás!AB322,"")</f>
        <v/>
      </c>
      <c r="L291" s="41" t="str">
        <f>IF($B291="igen",Beosztás!AC322,"")</f>
        <v/>
      </c>
      <c r="M291" s="41" t="str">
        <f>IF($B291="igen",Beosztás!AD322,"")</f>
        <v/>
      </c>
      <c r="N291" s="41" t="str">
        <f>IF($B291="igen",Beosztás!AE322,"")</f>
        <v/>
      </c>
      <c r="O291" s="41" t="str">
        <f>IF($B291="igen",Beosztás!AF322,"")</f>
        <v/>
      </c>
      <c r="P291" s="41" t="str">
        <f>IF($B291="igen",Beosztás!AG322,"")</f>
        <v/>
      </c>
      <c r="Q291" s="41" t="str">
        <f>IF($B291="igen",Beosztás!AH322,"")</f>
        <v/>
      </c>
      <c r="R291" s="41" t="str">
        <f>IF($B291="igen",Beosztás!AI322,"")</f>
        <v/>
      </c>
      <c r="S291" s="41" t="str">
        <f>IF($B291="igen",Beosztás!AJ322,"")</f>
        <v/>
      </c>
      <c r="T291" s="41" t="str">
        <f>IF($B291="igen",Beosztás!AK322,"")</f>
        <v/>
      </c>
      <c r="U291" s="41" t="str">
        <f>IF($B291="igen",Beosztás!AL322,"")</f>
        <v/>
      </c>
      <c r="V291" s="41" t="str">
        <f>IF($B291="igen",Beosztás!AM322,"")</f>
        <v/>
      </c>
      <c r="W291" s="41" t="str">
        <f>IF($B291="igen",Beosztás!AN322,"")</f>
        <v/>
      </c>
      <c r="X291" s="41" t="str">
        <f>IF($B291="igen",Beosztás!AO322,"")</f>
        <v/>
      </c>
      <c r="Y291" s="41" t="str">
        <f>IF($B291="igen",Beosztás!AP322,"")</f>
        <v/>
      </c>
      <c r="Z291" s="41" t="str">
        <f>IF($B291="igen",Beosztás!AQ322,"")</f>
        <v/>
      </c>
      <c r="AA291" s="41" t="str">
        <f>IF($B291="igen",Beosztás!AR322,"")</f>
        <v/>
      </c>
      <c r="AB291" s="41" t="str">
        <f>IF($B291="igen",Beosztás!AS322,"")</f>
        <v/>
      </c>
      <c r="AC291" s="41" t="str">
        <f>IF($B291="igen",Beosztás!AT322,"")</f>
        <v/>
      </c>
      <c r="AD291" s="41" t="str">
        <f>IF($B291="igen",Beosztás!AU322,"")</f>
        <v/>
      </c>
      <c r="AE291" s="41" t="str">
        <f>IF($B291="igen",Beosztás!AV322,"")</f>
        <v/>
      </c>
      <c r="AF291" s="41" t="str">
        <f>IF($B291="igen",Beosztás!AW322,"")</f>
        <v/>
      </c>
      <c r="AG291" s="42" t="str">
        <f>IF($B291="igen",Beosztás!AX322,"")</f>
        <v/>
      </c>
    </row>
    <row r="292" spans="1:33" ht="15" hidden="1" thickBot="1" x14ac:dyDescent="0.35">
      <c r="A292" s="115">
        <f>Beosztás!A323</f>
        <v>0</v>
      </c>
      <c r="B292" s="82">
        <f>VLOOKUP(A292,Beosztás!A322:N631,13,)</f>
        <v>0</v>
      </c>
      <c r="C292" s="31" t="str">
        <f>IF($B292="igen",Beosztás!T323,"")</f>
        <v/>
      </c>
      <c r="D292" s="4" t="str">
        <f>IF($B292="igen",Beosztás!U323,"")</f>
        <v/>
      </c>
      <c r="E292" s="4" t="str">
        <f>IF($B292="igen",Beosztás!V323,"")</f>
        <v/>
      </c>
      <c r="F292" s="4" t="str">
        <f>IF($B292="igen",Beosztás!W323,"")</f>
        <v/>
      </c>
      <c r="G292" s="4" t="str">
        <f>IF($B292="igen",Beosztás!X323,"")</f>
        <v/>
      </c>
      <c r="H292" s="4" t="str">
        <f>IF($B292="igen",Beosztás!Y323,"")</f>
        <v/>
      </c>
      <c r="I292" s="4" t="str">
        <f>IF($B292="igen",Beosztás!Z323,"")</f>
        <v/>
      </c>
      <c r="J292" s="4" t="str">
        <f>IF($B292="igen",Beosztás!AA323,"")</f>
        <v/>
      </c>
      <c r="K292" s="4" t="str">
        <f>IF($B292="igen",Beosztás!AB323,"")</f>
        <v/>
      </c>
      <c r="L292" s="4" t="str">
        <f>IF($B292="igen",Beosztás!AC323,"")</f>
        <v/>
      </c>
      <c r="M292" s="4" t="str">
        <f>IF($B292="igen",Beosztás!AD323,"")</f>
        <v/>
      </c>
      <c r="N292" s="4" t="str">
        <f>IF($B292="igen",Beosztás!AE323,"")</f>
        <v/>
      </c>
      <c r="O292" s="4" t="str">
        <f>IF($B292="igen",Beosztás!AF323,"")</f>
        <v/>
      </c>
      <c r="P292" s="4" t="str">
        <f>IF($B292="igen",Beosztás!AG323,"")</f>
        <v/>
      </c>
      <c r="Q292" s="4" t="str">
        <f>IF($B292="igen",Beosztás!AH323,"")</f>
        <v/>
      </c>
      <c r="R292" s="4" t="str">
        <f>IF($B292="igen",Beosztás!AI323,"")</f>
        <v/>
      </c>
      <c r="S292" s="4" t="str">
        <f>IF($B292="igen",Beosztás!AJ323,"")</f>
        <v/>
      </c>
      <c r="T292" s="4" t="str">
        <f>IF($B292="igen",Beosztás!AK323,"")</f>
        <v/>
      </c>
      <c r="U292" s="4" t="str">
        <f>IF($B292="igen",Beosztás!AL323,"")</f>
        <v/>
      </c>
      <c r="V292" s="4" t="str">
        <f>IF($B292="igen",Beosztás!AM323,"")</f>
        <v/>
      </c>
      <c r="W292" s="4" t="str">
        <f>IF($B292="igen",Beosztás!AN323,"")</f>
        <v/>
      </c>
      <c r="X292" s="4" t="str">
        <f>IF($B292="igen",Beosztás!AO323,"")</f>
        <v/>
      </c>
      <c r="Y292" s="4" t="str">
        <f>IF($B292="igen",Beosztás!AP323,"")</f>
        <v/>
      </c>
      <c r="Z292" s="4" t="str">
        <f>IF($B292="igen",Beosztás!AQ323,"")</f>
        <v/>
      </c>
      <c r="AA292" s="4" t="str">
        <f>IF($B292="igen",Beosztás!AR323,"")</f>
        <v/>
      </c>
      <c r="AB292" s="4" t="str">
        <f>IF($B292="igen",Beosztás!AS323,"")</f>
        <v/>
      </c>
      <c r="AC292" s="4" t="str">
        <f>IF($B292="igen",Beosztás!AT323,"")</f>
        <v/>
      </c>
      <c r="AD292" s="4" t="str">
        <f>IF($B292="igen",Beosztás!AU323,"")</f>
        <v/>
      </c>
      <c r="AE292" s="4" t="str">
        <f>IF($B292="igen",Beosztás!AV323,"")</f>
        <v/>
      </c>
      <c r="AF292" s="4" t="str">
        <f>IF($B292="igen",Beosztás!AW323,"")</f>
        <v/>
      </c>
      <c r="AG292" s="32" t="str">
        <f>IF($B292="igen",Beosztás!AX323,"")</f>
        <v/>
      </c>
    </row>
    <row r="293" spans="1:33" ht="15" hidden="1" thickBot="1" x14ac:dyDescent="0.35">
      <c r="A293" s="115">
        <f>Beosztás!A324</f>
        <v>0</v>
      </c>
      <c r="B293" s="82">
        <f>VLOOKUP(A293,Beosztás!A323:N632,13,)</f>
        <v>0</v>
      </c>
      <c r="C293" s="31" t="str">
        <f>IF($B293="igen",Beosztás!T324,"")</f>
        <v/>
      </c>
      <c r="D293" s="4" t="str">
        <f>IF($B293="igen",Beosztás!U324,"")</f>
        <v/>
      </c>
      <c r="E293" s="4" t="str">
        <f>IF($B293="igen",Beosztás!V324,"")</f>
        <v/>
      </c>
      <c r="F293" s="4" t="str">
        <f>IF($B293="igen",Beosztás!W324,"")</f>
        <v/>
      </c>
      <c r="G293" s="4" t="str">
        <f>IF($B293="igen",Beosztás!X324,"")</f>
        <v/>
      </c>
      <c r="H293" s="4" t="str">
        <f>IF($B293="igen",Beosztás!Y324,"")</f>
        <v/>
      </c>
      <c r="I293" s="4" t="str">
        <f>IF($B293="igen",Beosztás!Z324,"")</f>
        <v/>
      </c>
      <c r="J293" s="4" t="str">
        <f>IF($B293="igen",Beosztás!AA324,"")</f>
        <v/>
      </c>
      <c r="K293" s="4" t="str">
        <f>IF($B293="igen",Beosztás!AB324,"")</f>
        <v/>
      </c>
      <c r="L293" s="4" t="str">
        <f>IF($B293="igen",Beosztás!AC324,"")</f>
        <v/>
      </c>
      <c r="M293" s="4" t="str">
        <f>IF($B293="igen",Beosztás!AD324,"")</f>
        <v/>
      </c>
      <c r="N293" s="4" t="str">
        <f>IF($B293="igen",Beosztás!AE324,"")</f>
        <v/>
      </c>
      <c r="O293" s="4" t="str">
        <f>IF($B293="igen",Beosztás!AF324,"")</f>
        <v/>
      </c>
      <c r="P293" s="4" t="str">
        <f>IF($B293="igen",Beosztás!AG324,"")</f>
        <v/>
      </c>
      <c r="Q293" s="4" t="str">
        <f>IF($B293="igen",Beosztás!AH324,"")</f>
        <v/>
      </c>
      <c r="R293" s="4" t="str">
        <f>IF($B293="igen",Beosztás!AI324,"")</f>
        <v/>
      </c>
      <c r="S293" s="4" t="str">
        <f>IF($B293="igen",Beosztás!AJ324,"")</f>
        <v/>
      </c>
      <c r="T293" s="4" t="str">
        <f>IF($B293="igen",Beosztás!AK324,"")</f>
        <v/>
      </c>
      <c r="U293" s="4" t="str">
        <f>IF($B293="igen",Beosztás!AL324,"")</f>
        <v/>
      </c>
      <c r="V293" s="4" t="str">
        <f>IF($B293="igen",Beosztás!AM324,"")</f>
        <v/>
      </c>
      <c r="W293" s="4" t="str">
        <f>IF($B293="igen",Beosztás!AN324,"")</f>
        <v/>
      </c>
      <c r="X293" s="4" t="str">
        <f>IF($B293="igen",Beosztás!AO324,"")</f>
        <v/>
      </c>
      <c r="Y293" s="4" t="str">
        <f>IF($B293="igen",Beosztás!AP324,"")</f>
        <v/>
      </c>
      <c r="Z293" s="4" t="str">
        <f>IF($B293="igen",Beosztás!AQ324,"")</f>
        <v/>
      </c>
      <c r="AA293" s="4" t="str">
        <f>IF($B293="igen",Beosztás!AR324,"")</f>
        <v/>
      </c>
      <c r="AB293" s="4" t="str">
        <f>IF($B293="igen",Beosztás!AS324,"")</f>
        <v/>
      </c>
      <c r="AC293" s="4" t="str">
        <f>IF($B293="igen",Beosztás!AT324,"")</f>
        <v/>
      </c>
      <c r="AD293" s="4" t="str">
        <f>IF($B293="igen",Beosztás!AU324,"")</f>
        <v/>
      </c>
      <c r="AE293" s="4" t="str">
        <f>IF($B293="igen",Beosztás!AV324,"")</f>
        <v/>
      </c>
      <c r="AF293" s="4" t="str">
        <f>IF($B293="igen",Beosztás!AW324,"")</f>
        <v/>
      </c>
      <c r="AG293" s="32" t="str">
        <f>IF($B293="igen",Beosztás!AX324,"")</f>
        <v/>
      </c>
    </row>
    <row r="294" spans="1:33" ht="15" hidden="1" thickBot="1" x14ac:dyDescent="0.35">
      <c r="A294" s="115">
        <f>Beosztás!A325</f>
        <v>0</v>
      </c>
      <c r="B294" s="82">
        <f>VLOOKUP(A294,Beosztás!A324:N633,13,)</f>
        <v>0</v>
      </c>
      <c r="C294" s="31" t="str">
        <f>IF($B294="igen",Beosztás!T325,"")</f>
        <v/>
      </c>
      <c r="D294" s="4" t="str">
        <f>IF($B294="igen",Beosztás!U325,"")</f>
        <v/>
      </c>
      <c r="E294" s="4" t="str">
        <f>IF($B294="igen",Beosztás!V325,"")</f>
        <v/>
      </c>
      <c r="F294" s="4" t="str">
        <f>IF($B294="igen",Beosztás!W325,"")</f>
        <v/>
      </c>
      <c r="G294" s="4" t="str">
        <f>IF($B294="igen",Beosztás!X325,"")</f>
        <v/>
      </c>
      <c r="H294" s="4" t="str">
        <f>IF($B294="igen",Beosztás!Y325,"")</f>
        <v/>
      </c>
      <c r="I294" s="4" t="str">
        <f>IF($B294="igen",Beosztás!Z325,"")</f>
        <v/>
      </c>
      <c r="J294" s="4" t="str">
        <f>IF($B294="igen",Beosztás!AA325,"")</f>
        <v/>
      </c>
      <c r="K294" s="4" t="str">
        <f>IF($B294="igen",Beosztás!AB325,"")</f>
        <v/>
      </c>
      <c r="L294" s="4" t="str">
        <f>IF($B294="igen",Beosztás!AC325,"")</f>
        <v/>
      </c>
      <c r="M294" s="4" t="str">
        <f>IF($B294="igen",Beosztás!AD325,"")</f>
        <v/>
      </c>
      <c r="N294" s="4" t="str">
        <f>IF($B294="igen",Beosztás!AE325,"")</f>
        <v/>
      </c>
      <c r="O294" s="4" t="str">
        <f>IF($B294="igen",Beosztás!AF325,"")</f>
        <v/>
      </c>
      <c r="P294" s="4" t="str">
        <f>IF($B294="igen",Beosztás!AG325,"")</f>
        <v/>
      </c>
      <c r="Q294" s="4" t="str">
        <f>IF($B294="igen",Beosztás!AH325,"")</f>
        <v/>
      </c>
      <c r="R294" s="4" t="str">
        <f>IF($B294="igen",Beosztás!AI325,"")</f>
        <v/>
      </c>
      <c r="S294" s="4" t="str">
        <f>IF($B294="igen",Beosztás!AJ325,"")</f>
        <v/>
      </c>
      <c r="T294" s="4" t="str">
        <f>IF($B294="igen",Beosztás!AK325,"")</f>
        <v/>
      </c>
      <c r="U294" s="4" t="str">
        <f>IF($B294="igen",Beosztás!AL325,"")</f>
        <v/>
      </c>
      <c r="V294" s="4" t="str">
        <f>IF($B294="igen",Beosztás!AM325,"")</f>
        <v/>
      </c>
      <c r="W294" s="4" t="str">
        <f>IF($B294="igen",Beosztás!AN325,"")</f>
        <v/>
      </c>
      <c r="X294" s="4" t="str">
        <f>IF($B294="igen",Beosztás!AO325,"")</f>
        <v/>
      </c>
      <c r="Y294" s="4" t="str">
        <f>IF($B294="igen",Beosztás!AP325,"")</f>
        <v/>
      </c>
      <c r="Z294" s="4" t="str">
        <f>IF($B294="igen",Beosztás!AQ325,"")</f>
        <v/>
      </c>
      <c r="AA294" s="4" t="str">
        <f>IF($B294="igen",Beosztás!AR325,"")</f>
        <v/>
      </c>
      <c r="AB294" s="4" t="str">
        <f>IF($B294="igen",Beosztás!AS325,"")</f>
        <v/>
      </c>
      <c r="AC294" s="4" t="str">
        <f>IF($B294="igen",Beosztás!AT325,"")</f>
        <v/>
      </c>
      <c r="AD294" s="4" t="str">
        <f>IF($B294="igen",Beosztás!AU325,"")</f>
        <v/>
      </c>
      <c r="AE294" s="4" t="str">
        <f>IF($B294="igen",Beosztás!AV325,"")</f>
        <v/>
      </c>
      <c r="AF294" s="4" t="str">
        <f>IF($B294="igen",Beosztás!AW325,"")</f>
        <v/>
      </c>
      <c r="AG294" s="32" t="str">
        <f>IF($B294="igen",Beosztás!AX325,"")</f>
        <v/>
      </c>
    </row>
    <row r="295" spans="1:33" ht="15" hidden="1" thickBot="1" x14ac:dyDescent="0.35">
      <c r="A295" s="115" t="str">
        <f>Beosztás!A326</f>
        <v>Jani</v>
      </c>
      <c r="B295" s="82">
        <f>VLOOKUP(A295,Beosztás!A325:N634,13,)</f>
        <v>0</v>
      </c>
      <c r="C295" s="31" t="str">
        <f>IF($B295="igen",Beosztás!T326,"")</f>
        <v/>
      </c>
      <c r="D295" s="4" t="str">
        <f>IF($B295="igen",Beosztás!U326,"")</f>
        <v/>
      </c>
      <c r="E295" s="4" t="str">
        <f>IF($B295="igen",Beosztás!V326,"")</f>
        <v/>
      </c>
      <c r="F295" s="4" t="str">
        <f>IF($B295="igen",Beosztás!W326,"")</f>
        <v/>
      </c>
      <c r="G295" s="4" t="str">
        <f>IF($B295="igen",Beosztás!X326,"")</f>
        <v/>
      </c>
      <c r="H295" s="4" t="str">
        <f>IF($B295="igen",Beosztás!Y326,"")</f>
        <v/>
      </c>
      <c r="I295" s="4" t="str">
        <f>IF($B295="igen",Beosztás!Z326,"")</f>
        <v/>
      </c>
      <c r="J295" s="4" t="str">
        <f>IF($B295="igen",Beosztás!AA326,"")</f>
        <v/>
      </c>
      <c r="K295" s="4" t="str">
        <f>IF($B295="igen",Beosztás!AB326,"")</f>
        <v/>
      </c>
      <c r="L295" s="4" t="str">
        <f>IF($B295="igen",Beosztás!AC326,"")</f>
        <v/>
      </c>
      <c r="M295" s="4" t="str">
        <f>IF($B295="igen",Beosztás!AD326,"")</f>
        <v/>
      </c>
      <c r="N295" s="4" t="str">
        <f>IF($B295="igen",Beosztás!AE326,"")</f>
        <v/>
      </c>
      <c r="O295" s="4" t="str">
        <f>IF($B295="igen",Beosztás!AF326,"")</f>
        <v/>
      </c>
      <c r="P295" s="4" t="str">
        <f>IF($B295="igen",Beosztás!AG326,"")</f>
        <v/>
      </c>
      <c r="Q295" s="4" t="str">
        <f>IF($B295="igen",Beosztás!AH326,"")</f>
        <v/>
      </c>
      <c r="R295" s="4" t="str">
        <f>IF($B295="igen",Beosztás!AI326,"")</f>
        <v/>
      </c>
      <c r="S295" s="4" t="str">
        <f>IF($B295="igen",Beosztás!AJ326,"")</f>
        <v/>
      </c>
      <c r="T295" s="4" t="str">
        <f>IF($B295="igen",Beosztás!AK326,"")</f>
        <v/>
      </c>
      <c r="U295" s="4" t="str">
        <f>IF($B295="igen",Beosztás!AL326,"")</f>
        <v/>
      </c>
      <c r="V295" s="4" t="str">
        <f>IF($B295="igen",Beosztás!AM326,"")</f>
        <v/>
      </c>
      <c r="W295" s="4" t="str">
        <f>IF($B295="igen",Beosztás!AN326,"")</f>
        <v/>
      </c>
      <c r="X295" s="4" t="str">
        <f>IF($B295="igen",Beosztás!AO326,"")</f>
        <v/>
      </c>
      <c r="Y295" s="4" t="str">
        <f>IF($B295="igen",Beosztás!AP326,"")</f>
        <v/>
      </c>
      <c r="Z295" s="4" t="str">
        <f>IF($B295="igen",Beosztás!AQ326,"")</f>
        <v/>
      </c>
      <c r="AA295" s="4" t="str">
        <f>IF($B295="igen",Beosztás!AR326,"")</f>
        <v/>
      </c>
      <c r="AB295" s="4" t="str">
        <f>IF($B295="igen",Beosztás!AS326,"")</f>
        <v/>
      </c>
      <c r="AC295" s="4" t="str">
        <f>IF($B295="igen",Beosztás!AT326,"")</f>
        <v/>
      </c>
      <c r="AD295" s="4" t="str">
        <f>IF($B295="igen",Beosztás!AU326,"")</f>
        <v/>
      </c>
      <c r="AE295" s="4" t="str">
        <f>IF($B295="igen",Beosztás!AV326,"")</f>
        <v/>
      </c>
      <c r="AF295" s="4" t="str">
        <f>IF($B295="igen",Beosztás!AW326,"")</f>
        <v/>
      </c>
      <c r="AG295" s="32" t="str">
        <f>IF($B295="igen",Beosztás!AX326,"")</f>
        <v/>
      </c>
    </row>
    <row r="296" spans="1:33" ht="15" hidden="1" thickBot="1" x14ac:dyDescent="0.35">
      <c r="A296" s="115" t="str">
        <f>Beosztás!A327</f>
        <v>Ádám Zoltán</v>
      </c>
      <c r="B296" s="82" t="str">
        <f>VLOOKUP(A296,Beosztás!A326:N635,13,)</f>
        <v>nem</v>
      </c>
      <c r="C296" s="31" t="str">
        <f>IF($B296="igen",Beosztás!T327,"")</f>
        <v/>
      </c>
      <c r="D296" s="4" t="str">
        <f>IF($B296="igen",Beosztás!U327,"")</f>
        <v/>
      </c>
      <c r="E296" s="4" t="str">
        <f>IF($B296="igen",Beosztás!V327,"")</f>
        <v/>
      </c>
      <c r="F296" s="4" t="str">
        <f>IF($B296="igen",Beosztás!W327,"")</f>
        <v/>
      </c>
      <c r="G296" s="4" t="str">
        <f>IF($B296="igen",Beosztás!X327,"")</f>
        <v/>
      </c>
      <c r="H296" s="4" t="str">
        <f>IF($B296="igen",Beosztás!Y327,"")</f>
        <v/>
      </c>
      <c r="I296" s="4" t="str">
        <f>IF($B296="igen",Beosztás!Z327,"")</f>
        <v/>
      </c>
      <c r="J296" s="4" t="str">
        <f>IF($B296="igen",Beosztás!AA327,"")</f>
        <v/>
      </c>
      <c r="K296" s="4" t="str">
        <f>IF($B296="igen",Beosztás!AB327,"")</f>
        <v/>
      </c>
      <c r="L296" s="4" t="str">
        <f>IF($B296="igen",Beosztás!AC327,"")</f>
        <v/>
      </c>
      <c r="M296" s="4" t="str">
        <f>IF($B296="igen",Beosztás!AD327,"")</f>
        <v/>
      </c>
      <c r="N296" s="4" t="str">
        <f>IF($B296="igen",Beosztás!AE327,"")</f>
        <v/>
      </c>
      <c r="O296" s="4" t="str">
        <f>IF($B296="igen",Beosztás!AF327,"")</f>
        <v/>
      </c>
      <c r="P296" s="4" t="str">
        <f>IF($B296="igen",Beosztás!AG327,"")</f>
        <v/>
      </c>
      <c r="Q296" s="4" t="str">
        <f>IF($B296="igen",Beosztás!AH327,"")</f>
        <v/>
      </c>
      <c r="R296" s="4" t="str">
        <f>IF($B296="igen",Beosztás!AI327,"")</f>
        <v/>
      </c>
      <c r="S296" s="4" t="str">
        <f>IF($B296="igen",Beosztás!AJ327,"")</f>
        <v/>
      </c>
      <c r="T296" s="4" t="str">
        <f>IF($B296="igen",Beosztás!AK327,"")</f>
        <v/>
      </c>
      <c r="U296" s="4" t="str">
        <f>IF($B296="igen",Beosztás!AL327,"")</f>
        <v/>
      </c>
      <c r="V296" s="4" t="str">
        <f>IF($B296="igen",Beosztás!AM327,"")</f>
        <v/>
      </c>
      <c r="W296" s="4" t="str">
        <f>IF($B296="igen",Beosztás!AN327,"")</f>
        <v/>
      </c>
      <c r="X296" s="4" t="str">
        <f>IF($B296="igen",Beosztás!AO327,"")</f>
        <v/>
      </c>
      <c r="Y296" s="4" t="str">
        <f>IF($B296="igen",Beosztás!AP327,"")</f>
        <v/>
      </c>
      <c r="Z296" s="4" t="str">
        <f>IF($B296="igen",Beosztás!AQ327,"")</f>
        <v/>
      </c>
      <c r="AA296" s="4" t="str">
        <f>IF($B296="igen",Beosztás!AR327,"")</f>
        <v/>
      </c>
      <c r="AB296" s="4" t="str">
        <f>IF($B296="igen",Beosztás!AS327,"")</f>
        <v/>
      </c>
      <c r="AC296" s="4" t="str">
        <f>IF($B296="igen",Beosztás!AT327,"")</f>
        <v/>
      </c>
      <c r="AD296" s="4" t="str">
        <f>IF($B296="igen",Beosztás!AU327,"")</f>
        <v/>
      </c>
      <c r="AE296" s="4" t="str">
        <f>IF($B296="igen",Beosztás!AV327,"")</f>
        <v/>
      </c>
      <c r="AF296" s="4" t="str">
        <f>IF($B296="igen",Beosztás!AW327,"")</f>
        <v/>
      </c>
      <c r="AG296" s="32" t="str">
        <f>IF($B296="igen",Beosztás!AX327,"")</f>
        <v/>
      </c>
    </row>
    <row r="297" spans="1:33" ht="15" hidden="1" thickBot="1" x14ac:dyDescent="0.35">
      <c r="A297" s="115" t="str">
        <f>Beosztás!A328</f>
        <v>Bolyhosné Kovács Judit</v>
      </c>
      <c r="B297" s="82" t="str">
        <f>VLOOKUP(A297,Beosztás!A327:N636,13,)</f>
        <v>nem</v>
      </c>
      <c r="C297" s="40" t="str">
        <f>IF($B297="igen",Beosztás!T328,"")</f>
        <v/>
      </c>
      <c r="D297" s="41" t="str">
        <f>IF($B297="igen",Beosztás!U328,"")</f>
        <v/>
      </c>
      <c r="E297" s="41" t="str">
        <f>IF($B297="igen",Beosztás!V328,"")</f>
        <v/>
      </c>
      <c r="F297" s="41" t="str">
        <f>IF($B297="igen",Beosztás!W328,"")</f>
        <v/>
      </c>
      <c r="G297" s="41" t="str">
        <f>IF($B297="igen",Beosztás!X328,"")</f>
        <v/>
      </c>
      <c r="H297" s="41" t="str">
        <f>IF($B297="igen",Beosztás!Y328,"")</f>
        <v/>
      </c>
      <c r="I297" s="41" t="str">
        <f>IF($B297="igen",Beosztás!Z328,"")</f>
        <v/>
      </c>
      <c r="J297" s="41" t="str">
        <f>IF($B297="igen",Beosztás!AA328,"")</f>
        <v/>
      </c>
      <c r="K297" s="41" t="str">
        <f>IF($B297="igen",Beosztás!AB328,"")</f>
        <v/>
      </c>
      <c r="L297" s="41" t="str">
        <f>IF($B297="igen",Beosztás!AC328,"")</f>
        <v/>
      </c>
      <c r="M297" s="41" t="str">
        <f>IF($B297="igen",Beosztás!AD328,"")</f>
        <v/>
      </c>
      <c r="N297" s="41" t="str">
        <f>IF($B297="igen",Beosztás!AE328,"")</f>
        <v/>
      </c>
      <c r="O297" s="41" t="str">
        <f>IF($B297="igen",Beosztás!AF328,"")</f>
        <v/>
      </c>
      <c r="P297" s="41" t="str">
        <f>IF($B297="igen",Beosztás!AG328,"")</f>
        <v/>
      </c>
      <c r="Q297" s="41" t="str">
        <f>IF($B297="igen",Beosztás!AH328,"")</f>
        <v/>
      </c>
      <c r="R297" s="41" t="str">
        <f>IF($B297="igen",Beosztás!AI328,"")</f>
        <v/>
      </c>
      <c r="S297" s="41" t="str">
        <f>IF($B297="igen",Beosztás!AJ328,"")</f>
        <v/>
      </c>
      <c r="T297" s="41" t="str">
        <f>IF($B297="igen",Beosztás!AK328,"")</f>
        <v/>
      </c>
      <c r="U297" s="41" t="str">
        <f>IF($B297="igen",Beosztás!AL328,"")</f>
        <v/>
      </c>
      <c r="V297" s="41" t="str">
        <f>IF($B297="igen",Beosztás!AM328,"")</f>
        <v/>
      </c>
      <c r="W297" s="41" t="str">
        <f>IF($B297="igen",Beosztás!AN328,"")</f>
        <v/>
      </c>
      <c r="X297" s="41" t="str">
        <f>IF($B297="igen",Beosztás!AO328,"")</f>
        <v/>
      </c>
      <c r="Y297" s="41" t="str">
        <f>IF($B297="igen",Beosztás!AP328,"")</f>
        <v/>
      </c>
      <c r="Z297" s="41" t="str">
        <f>IF($B297="igen",Beosztás!AQ328,"")</f>
        <v/>
      </c>
      <c r="AA297" s="41" t="str">
        <f>IF($B297="igen",Beosztás!AR328,"")</f>
        <v/>
      </c>
      <c r="AB297" s="41" t="str">
        <f>IF($B297="igen",Beosztás!AS328,"")</f>
        <v/>
      </c>
      <c r="AC297" s="41" t="str">
        <f>IF($B297="igen",Beosztás!AT328,"")</f>
        <v/>
      </c>
      <c r="AD297" s="41" t="str">
        <f>IF($B297="igen",Beosztás!AU328,"")</f>
        <v/>
      </c>
      <c r="AE297" s="41" t="str">
        <f>IF($B297="igen",Beosztás!AV328,"")</f>
        <v/>
      </c>
      <c r="AF297" s="41" t="str">
        <f>IF($B297="igen",Beosztás!AW328,"")</f>
        <v/>
      </c>
      <c r="AG297" s="42" t="str">
        <f>IF($B297="igen",Beosztás!AX328,"")</f>
        <v/>
      </c>
    </row>
    <row r="298" spans="1:33" ht="15" hidden="1" thickBot="1" x14ac:dyDescent="0.35">
      <c r="A298" s="115" t="str">
        <f>Beosztás!A329</f>
        <v>Bornemissza Noémi</v>
      </c>
      <c r="B298" s="82" t="str">
        <f>VLOOKUP(A298,Beosztás!A328:N637,13,)</f>
        <v>nem</v>
      </c>
      <c r="C298" s="31" t="str">
        <f>IF($B298="igen",Beosztás!T329,"")</f>
        <v/>
      </c>
      <c r="D298" s="4" t="str">
        <f>IF($B298="igen",Beosztás!U329,"")</f>
        <v/>
      </c>
      <c r="E298" s="4" t="str">
        <f>IF($B298="igen",Beosztás!V329,"")</f>
        <v/>
      </c>
      <c r="F298" s="4" t="str">
        <f>IF($B298="igen",Beosztás!W329,"")</f>
        <v/>
      </c>
      <c r="G298" s="4" t="str">
        <f>IF($B298="igen",Beosztás!X329,"")</f>
        <v/>
      </c>
      <c r="H298" s="4" t="str">
        <f>IF($B298="igen",Beosztás!Y329,"")</f>
        <v/>
      </c>
      <c r="I298" s="4" t="str">
        <f>IF($B298="igen",Beosztás!Z329,"")</f>
        <v/>
      </c>
      <c r="J298" s="4" t="str">
        <f>IF($B298="igen",Beosztás!AA329,"")</f>
        <v/>
      </c>
      <c r="K298" s="4" t="str">
        <f>IF($B298="igen",Beosztás!AB329,"")</f>
        <v/>
      </c>
      <c r="L298" s="4" t="str">
        <f>IF($B298="igen",Beosztás!AC329,"")</f>
        <v/>
      </c>
      <c r="M298" s="4" t="str">
        <f>IF($B298="igen",Beosztás!AD329,"")</f>
        <v/>
      </c>
      <c r="N298" s="4" t="str">
        <f>IF($B298="igen",Beosztás!AE329,"")</f>
        <v/>
      </c>
      <c r="O298" s="4" t="str">
        <f>IF($B298="igen",Beosztás!AF329,"")</f>
        <v/>
      </c>
      <c r="P298" s="4" t="str">
        <f>IF($B298="igen",Beosztás!AG329,"")</f>
        <v/>
      </c>
      <c r="Q298" s="4" t="str">
        <f>IF($B298="igen",Beosztás!AH329,"")</f>
        <v/>
      </c>
      <c r="R298" s="4" t="str">
        <f>IF($B298="igen",Beosztás!AI329,"")</f>
        <v/>
      </c>
      <c r="S298" s="4" t="str">
        <f>IF($B298="igen",Beosztás!AJ329,"")</f>
        <v/>
      </c>
      <c r="T298" s="4" t="str">
        <f>IF($B298="igen",Beosztás!AK329,"")</f>
        <v/>
      </c>
      <c r="U298" s="4" t="str">
        <f>IF($B298="igen",Beosztás!AL329,"")</f>
        <v/>
      </c>
      <c r="V298" s="4" t="str">
        <f>IF($B298="igen",Beosztás!AM329,"")</f>
        <v/>
      </c>
      <c r="W298" s="4" t="str">
        <f>IF($B298="igen",Beosztás!AN329,"")</f>
        <v/>
      </c>
      <c r="X298" s="4" t="str">
        <f>IF($B298="igen",Beosztás!AO329,"")</f>
        <v/>
      </c>
      <c r="Y298" s="4" t="str">
        <f>IF($B298="igen",Beosztás!AP329,"")</f>
        <v/>
      </c>
      <c r="Z298" s="4" t="str">
        <f>IF($B298="igen",Beosztás!AQ329,"")</f>
        <v/>
      </c>
      <c r="AA298" s="4" t="str">
        <f>IF($B298="igen",Beosztás!AR329,"")</f>
        <v/>
      </c>
      <c r="AB298" s="4" t="str">
        <f>IF($B298="igen",Beosztás!AS329,"")</f>
        <v/>
      </c>
      <c r="AC298" s="4" t="str">
        <f>IF($B298="igen",Beosztás!AT329,"")</f>
        <v/>
      </c>
      <c r="AD298" s="4" t="str">
        <f>IF($B298="igen",Beosztás!AU329,"")</f>
        <v/>
      </c>
      <c r="AE298" s="4" t="str">
        <f>IF($B298="igen",Beosztás!AV329,"")</f>
        <v/>
      </c>
      <c r="AF298" s="4" t="str">
        <f>IF($B298="igen",Beosztás!AW329,"")</f>
        <v/>
      </c>
      <c r="AG298" s="32" t="str">
        <f>IF($B298="igen",Beosztás!AX329,"")</f>
        <v/>
      </c>
    </row>
    <row r="299" spans="1:33" ht="15" hidden="1" thickBot="1" x14ac:dyDescent="0.35">
      <c r="A299" s="115" t="str">
        <f>Beosztás!A330</f>
        <v>Erberling Zsófia</v>
      </c>
      <c r="B299" s="82" t="str">
        <f>VLOOKUP(A299,Beosztás!A329:N638,13,)</f>
        <v>nem</v>
      </c>
      <c r="C299" s="31" t="str">
        <f>IF($B299="igen",Beosztás!T330,"")</f>
        <v/>
      </c>
      <c r="D299" s="4" t="str">
        <f>IF($B299="igen",Beosztás!U330,"")</f>
        <v/>
      </c>
      <c r="E299" s="4" t="str">
        <f>IF($B299="igen",Beosztás!V330,"")</f>
        <v/>
      </c>
      <c r="F299" s="4" t="str">
        <f>IF($B299="igen",Beosztás!W330,"")</f>
        <v/>
      </c>
      <c r="G299" s="4" t="str">
        <f>IF($B299="igen",Beosztás!X330,"")</f>
        <v/>
      </c>
      <c r="H299" s="4" t="str">
        <f>IF($B299="igen",Beosztás!Y330,"")</f>
        <v/>
      </c>
      <c r="I299" s="4" t="str">
        <f>IF($B299="igen",Beosztás!Z330,"")</f>
        <v/>
      </c>
      <c r="J299" s="4" t="str">
        <f>IF($B299="igen",Beosztás!AA330,"")</f>
        <v/>
      </c>
      <c r="K299" s="4" t="str">
        <f>IF($B299="igen",Beosztás!AB330,"")</f>
        <v/>
      </c>
      <c r="L299" s="4" t="str">
        <f>IF($B299="igen",Beosztás!AC330,"")</f>
        <v/>
      </c>
      <c r="M299" s="4" t="str">
        <f>IF($B299="igen",Beosztás!AD330,"")</f>
        <v/>
      </c>
      <c r="N299" s="4" t="str">
        <f>IF($B299="igen",Beosztás!AE330,"")</f>
        <v/>
      </c>
      <c r="O299" s="4" t="str">
        <f>IF($B299="igen",Beosztás!AF330,"")</f>
        <v/>
      </c>
      <c r="P299" s="4" t="str">
        <f>IF($B299="igen",Beosztás!AG330,"")</f>
        <v/>
      </c>
      <c r="Q299" s="4" t="str">
        <f>IF($B299="igen",Beosztás!AH330,"")</f>
        <v/>
      </c>
      <c r="R299" s="4" t="str">
        <f>IF($B299="igen",Beosztás!AI330,"")</f>
        <v/>
      </c>
      <c r="S299" s="4" t="str">
        <f>IF($B299="igen",Beosztás!AJ330,"")</f>
        <v/>
      </c>
      <c r="T299" s="4" t="str">
        <f>IF($B299="igen",Beosztás!AK330,"")</f>
        <v/>
      </c>
      <c r="U299" s="4" t="str">
        <f>IF($B299="igen",Beosztás!AL330,"")</f>
        <v/>
      </c>
      <c r="V299" s="4" t="str">
        <f>IF($B299="igen",Beosztás!AM330,"")</f>
        <v/>
      </c>
      <c r="W299" s="4" t="str">
        <f>IF($B299="igen",Beosztás!AN330,"")</f>
        <v/>
      </c>
      <c r="X299" s="4" t="str">
        <f>IF($B299="igen",Beosztás!AO330,"")</f>
        <v/>
      </c>
      <c r="Y299" s="4" t="str">
        <f>IF($B299="igen",Beosztás!AP330,"")</f>
        <v/>
      </c>
      <c r="Z299" s="4" t="str">
        <f>IF($B299="igen",Beosztás!AQ330,"")</f>
        <v/>
      </c>
      <c r="AA299" s="4" t="str">
        <f>IF($B299="igen",Beosztás!AR330,"")</f>
        <v/>
      </c>
      <c r="AB299" s="4" t="str">
        <f>IF($B299="igen",Beosztás!AS330,"")</f>
        <v/>
      </c>
      <c r="AC299" s="4" t="str">
        <f>IF($B299="igen",Beosztás!AT330,"")</f>
        <v/>
      </c>
      <c r="AD299" s="4" t="str">
        <f>IF($B299="igen",Beosztás!AU330,"")</f>
        <v/>
      </c>
      <c r="AE299" s="4" t="str">
        <f>IF($B299="igen",Beosztás!AV330,"")</f>
        <v/>
      </c>
      <c r="AF299" s="4" t="str">
        <f>IF($B299="igen",Beosztás!AW330,"")</f>
        <v/>
      </c>
      <c r="AG299" s="32" t="str">
        <f>IF($B299="igen",Beosztás!AX330,"")</f>
        <v/>
      </c>
    </row>
    <row r="300" spans="1:33" ht="15" hidden="1" thickBot="1" x14ac:dyDescent="0.35">
      <c r="A300" s="115" t="str">
        <f>Beosztás!A331</f>
        <v>Forgó Adrienn</v>
      </c>
      <c r="B300" s="82" t="str">
        <f>VLOOKUP(A300,Beosztás!A330:N639,13,)</f>
        <v>nem</v>
      </c>
      <c r="C300" s="31" t="str">
        <f>IF($B300="igen",Beosztás!T331,"")</f>
        <v/>
      </c>
      <c r="D300" s="4" t="str">
        <f>IF($B300="igen",Beosztás!U331,"")</f>
        <v/>
      </c>
      <c r="E300" s="4" t="str">
        <f>IF($B300="igen",Beosztás!V331,"")</f>
        <v/>
      </c>
      <c r="F300" s="4" t="str">
        <f>IF($B300="igen",Beosztás!W331,"")</f>
        <v/>
      </c>
      <c r="G300" s="4" t="str">
        <f>IF($B300="igen",Beosztás!X331,"")</f>
        <v/>
      </c>
      <c r="H300" s="4" t="str">
        <f>IF($B300="igen",Beosztás!Y331,"")</f>
        <v/>
      </c>
      <c r="I300" s="4" t="str">
        <f>IF($B300="igen",Beosztás!Z331,"")</f>
        <v/>
      </c>
      <c r="J300" s="4" t="str">
        <f>IF($B300="igen",Beosztás!AA331,"")</f>
        <v/>
      </c>
      <c r="K300" s="4" t="str">
        <f>IF($B300="igen",Beosztás!AB331,"")</f>
        <v/>
      </c>
      <c r="L300" s="4" t="str">
        <f>IF($B300="igen",Beosztás!AC331,"")</f>
        <v/>
      </c>
      <c r="M300" s="4" t="str">
        <f>IF($B300="igen",Beosztás!AD331,"")</f>
        <v/>
      </c>
      <c r="N300" s="4" t="str">
        <f>IF($B300="igen",Beosztás!AE331,"")</f>
        <v/>
      </c>
      <c r="O300" s="4" t="str">
        <f>IF($B300="igen",Beosztás!AF331,"")</f>
        <v/>
      </c>
      <c r="P300" s="4" t="str">
        <f>IF($B300="igen",Beosztás!AG331,"")</f>
        <v/>
      </c>
      <c r="Q300" s="4" t="str">
        <f>IF($B300="igen",Beosztás!AH331,"")</f>
        <v/>
      </c>
      <c r="R300" s="4" t="str">
        <f>IF($B300="igen",Beosztás!AI331,"")</f>
        <v/>
      </c>
      <c r="S300" s="4" t="str">
        <f>IF($B300="igen",Beosztás!AJ331,"")</f>
        <v/>
      </c>
      <c r="T300" s="4" t="str">
        <f>IF($B300="igen",Beosztás!AK331,"")</f>
        <v/>
      </c>
      <c r="U300" s="4" t="str">
        <f>IF($B300="igen",Beosztás!AL331,"")</f>
        <v/>
      </c>
      <c r="V300" s="4" t="str">
        <f>IF($B300="igen",Beosztás!AM331,"")</f>
        <v/>
      </c>
      <c r="W300" s="4" t="str">
        <f>IF($B300="igen",Beosztás!AN331,"")</f>
        <v/>
      </c>
      <c r="X300" s="4" t="str">
        <f>IF($B300="igen",Beosztás!AO331,"")</f>
        <v/>
      </c>
      <c r="Y300" s="4" t="str">
        <f>IF($B300="igen",Beosztás!AP331,"")</f>
        <v/>
      </c>
      <c r="Z300" s="4" t="str">
        <f>IF($B300="igen",Beosztás!AQ331,"")</f>
        <v/>
      </c>
      <c r="AA300" s="4" t="str">
        <f>IF($B300="igen",Beosztás!AR331,"")</f>
        <v/>
      </c>
      <c r="AB300" s="4" t="str">
        <f>IF($B300="igen",Beosztás!AS331,"")</f>
        <v/>
      </c>
      <c r="AC300" s="4" t="str">
        <f>IF($B300="igen",Beosztás!AT331,"")</f>
        <v/>
      </c>
      <c r="AD300" s="4" t="str">
        <f>IF($B300="igen",Beosztás!AU331,"")</f>
        <v/>
      </c>
      <c r="AE300" s="4" t="str">
        <f>IF($B300="igen",Beosztás!AV331,"")</f>
        <v/>
      </c>
      <c r="AF300" s="4" t="str">
        <f>IF($B300="igen",Beosztás!AW331,"")</f>
        <v/>
      </c>
      <c r="AG300" s="32" t="str">
        <f>IF($B300="igen",Beosztás!AX331,"")</f>
        <v/>
      </c>
    </row>
    <row r="301" spans="1:33" ht="15" hidden="1" thickBot="1" x14ac:dyDescent="0.35">
      <c r="A301" s="115" t="str">
        <f>Beosztás!A332</f>
        <v>György Sándorné</v>
      </c>
      <c r="B301" s="82" t="str">
        <f>VLOOKUP(A301,Beosztás!A331:N640,13,)</f>
        <v>nem</v>
      </c>
      <c r="C301" s="31" t="str">
        <f>IF($B301="igen",Beosztás!T332,"")</f>
        <v/>
      </c>
      <c r="D301" s="4" t="str">
        <f>IF($B301="igen",Beosztás!U332,"")</f>
        <v/>
      </c>
      <c r="E301" s="4" t="str">
        <f>IF($B301="igen",Beosztás!V332,"")</f>
        <v/>
      </c>
      <c r="F301" s="4" t="str">
        <f>IF($B301="igen",Beosztás!W332,"")</f>
        <v/>
      </c>
      <c r="G301" s="4" t="str">
        <f>IF($B301="igen",Beosztás!X332,"")</f>
        <v/>
      </c>
      <c r="H301" s="4" t="str">
        <f>IF($B301="igen",Beosztás!Y332,"")</f>
        <v/>
      </c>
      <c r="I301" s="4" t="str">
        <f>IF($B301="igen",Beosztás!Z332,"")</f>
        <v/>
      </c>
      <c r="J301" s="4" t="str">
        <f>IF($B301="igen",Beosztás!AA332,"")</f>
        <v/>
      </c>
      <c r="K301" s="4" t="str">
        <f>IF($B301="igen",Beosztás!AB332,"")</f>
        <v/>
      </c>
      <c r="L301" s="4" t="str">
        <f>IF($B301="igen",Beosztás!AC332,"")</f>
        <v/>
      </c>
      <c r="M301" s="4" t="str">
        <f>IF($B301="igen",Beosztás!AD332,"")</f>
        <v/>
      </c>
      <c r="N301" s="4" t="str">
        <f>IF($B301="igen",Beosztás!AE332,"")</f>
        <v/>
      </c>
      <c r="O301" s="4" t="str">
        <f>IF($B301="igen",Beosztás!AF332,"")</f>
        <v/>
      </c>
      <c r="P301" s="4" t="str">
        <f>IF($B301="igen",Beosztás!AG332,"")</f>
        <v/>
      </c>
      <c r="Q301" s="4" t="str">
        <f>IF($B301="igen",Beosztás!AH332,"")</f>
        <v/>
      </c>
      <c r="R301" s="4" t="str">
        <f>IF($B301="igen",Beosztás!AI332,"")</f>
        <v/>
      </c>
      <c r="S301" s="4" t="str">
        <f>IF($B301="igen",Beosztás!AJ332,"")</f>
        <v/>
      </c>
      <c r="T301" s="4" t="str">
        <f>IF($B301="igen",Beosztás!AK332,"")</f>
        <v/>
      </c>
      <c r="U301" s="4" t="str">
        <f>IF($B301="igen",Beosztás!AL332,"")</f>
        <v/>
      </c>
      <c r="V301" s="4" t="str">
        <f>IF($B301="igen",Beosztás!AM332,"")</f>
        <v/>
      </c>
      <c r="W301" s="4" t="str">
        <f>IF($B301="igen",Beosztás!AN332,"")</f>
        <v/>
      </c>
      <c r="X301" s="4" t="str">
        <f>IF($B301="igen",Beosztás!AO332,"")</f>
        <v/>
      </c>
      <c r="Y301" s="4" t="str">
        <f>IF($B301="igen",Beosztás!AP332,"")</f>
        <v/>
      </c>
      <c r="Z301" s="4" t="str">
        <f>IF($B301="igen",Beosztás!AQ332,"")</f>
        <v/>
      </c>
      <c r="AA301" s="4" t="str">
        <f>IF($B301="igen",Beosztás!AR332,"")</f>
        <v/>
      </c>
      <c r="AB301" s="4" t="str">
        <f>IF($B301="igen",Beosztás!AS332,"")</f>
        <v/>
      </c>
      <c r="AC301" s="4" t="str">
        <f>IF($B301="igen",Beosztás!AT332,"")</f>
        <v/>
      </c>
      <c r="AD301" s="4" t="str">
        <f>IF($B301="igen",Beosztás!AU332,"")</f>
        <v/>
      </c>
      <c r="AE301" s="4" t="str">
        <f>IF($B301="igen",Beosztás!AV332,"")</f>
        <v/>
      </c>
      <c r="AF301" s="4" t="str">
        <f>IF($B301="igen",Beosztás!AW332,"")</f>
        <v/>
      </c>
      <c r="AG301" s="32" t="str">
        <f>IF($B301="igen",Beosztás!AX332,"")</f>
        <v/>
      </c>
    </row>
    <row r="302" spans="1:33" ht="15" hidden="1" thickBot="1" x14ac:dyDescent="0.35">
      <c r="A302" s="115" t="str">
        <f>Beosztás!A333</f>
        <v>Keresztes Ámon</v>
      </c>
      <c r="B302" s="82" t="str">
        <f>VLOOKUP(A302,Beosztás!A332:N641,13,)</f>
        <v>nem</v>
      </c>
      <c r="C302" s="31" t="str">
        <f>IF($B302="igen",Beosztás!T333,"")</f>
        <v/>
      </c>
      <c r="D302" s="4" t="str">
        <f>IF($B302="igen",Beosztás!U333,"")</f>
        <v/>
      </c>
      <c r="E302" s="4" t="str">
        <f>IF($B302="igen",Beosztás!V333,"")</f>
        <v/>
      </c>
      <c r="F302" s="4" t="str">
        <f>IF($B302="igen",Beosztás!W333,"")</f>
        <v/>
      </c>
      <c r="G302" s="4" t="str">
        <f>IF($B302="igen",Beosztás!X333,"")</f>
        <v/>
      </c>
      <c r="H302" s="4" t="str">
        <f>IF($B302="igen",Beosztás!Y333,"")</f>
        <v/>
      </c>
      <c r="I302" s="4" t="str">
        <f>IF($B302="igen",Beosztás!Z333,"")</f>
        <v/>
      </c>
      <c r="J302" s="4" t="str">
        <f>IF($B302="igen",Beosztás!AA333,"")</f>
        <v/>
      </c>
      <c r="K302" s="4" t="str">
        <f>IF($B302="igen",Beosztás!AB333,"")</f>
        <v/>
      </c>
      <c r="L302" s="4" t="str">
        <f>IF($B302="igen",Beosztás!AC333,"")</f>
        <v/>
      </c>
      <c r="M302" s="4" t="str">
        <f>IF($B302="igen",Beosztás!AD333,"")</f>
        <v/>
      </c>
      <c r="N302" s="4" t="str">
        <f>IF($B302="igen",Beosztás!AE333,"")</f>
        <v/>
      </c>
      <c r="O302" s="4" t="str">
        <f>IF($B302="igen",Beosztás!AF333,"")</f>
        <v/>
      </c>
      <c r="P302" s="4" t="str">
        <f>IF($B302="igen",Beosztás!AG333,"")</f>
        <v/>
      </c>
      <c r="Q302" s="4" t="str">
        <f>IF($B302="igen",Beosztás!AH333,"")</f>
        <v/>
      </c>
      <c r="R302" s="4" t="str">
        <f>IF($B302="igen",Beosztás!AI333,"")</f>
        <v/>
      </c>
      <c r="S302" s="4" t="str">
        <f>IF($B302="igen",Beosztás!AJ333,"")</f>
        <v/>
      </c>
      <c r="T302" s="4" t="str">
        <f>IF($B302="igen",Beosztás!AK333,"")</f>
        <v/>
      </c>
      <c r="U302" s="4" t="str">
        <f>IF($B302="igen",Beosztás!AL333,"")</f>
        <v/>
      </c>
      <c r="V302" s="4" t="str">
        <f>IF($B302="igen",Beosztás!AM333,"")</f>
        <v/>
      </c>
      <c r="W302" s="4" t="str">
        <f>IF($B302="igen",Beosztás!AN333,"")</f>
        <v/>
      </c>
      <c r="X302" s="4" t="str">
        <f>IF($B302="igen",Beosztás!AO333,"")</f>
        <v/>
      </c>
      <c r="Y302" s="4" t="str">
        <f>IF($B302="igen",Beosztás!AP333,"")</f>
        <v/>
      </c>
      <c r="Z302" s="4" t="str">
        <f>IF($B302="igen",Beosztás!AQ333,"")</f>
        <v/>
      </c>
      <c r="AA302" s="4" t="str">
        <f>IF($B302="igen",Beosztás!AR333,"")</f>
        <v/>
      </c>
      <c r="AB302" s="4" t="str">
        <f>IF($B302="igen",Beosztás!AS333,"")</f>
        <v/>
      </c>
      <c r="AC302" s="4" t="str">
        <f>IF($B302="igen",Beosztás!AT333,"")</f>
        <v/>
      </c>
      <c r="AD302" s="4" t="str">
        <f>IF($B302="igen",Beosztás!AU333,"")</f>
        <v/>
      </c>
      <c r="AE302" s="4" t="str">
        <f>IF($B302="igen",Beosztás!AV333,"")</f>
        <v/>
      </c>
      <c r="AF302" s="4" t="str">
        <f>IF($B302="igen",Beosztás!AW333,"")</f>
        <v/>
      </c>
      <c r="AG302" s="32" t="str">
        <f>IF($B302="igen",Beosztás!AX333,"")</f>
        <v/>
      </c>
    </row>
    <row r="303" spans="1:33" ht="15" hidden="1" thickBot="1" x14ac:dyDescent="0.35">
      <c r="A303" s="115" t="str">
        <f>Beosztás!A334</f>
        <v>Kissné Balsai Emese</v>
      </c>
      <c r="B303" s="82" t="str">
        <f>VLOOKUP(A303,Beosztás!A333:N642,13,)</f>
        <v>nem</v>
      </c>
      <c r="C303" s="40" t="str">
        <f>IF($B303="igen",Beosztás!T334,"")</f>
        <v/>
      </c>
      <c r="D303" s="41" t="str">
        <f>IF($B303="igen",Beosztás!U334,"")</f>
        <v/>
      </c>
      <c r="E303" s="41" t="str">
        <f>IF($B303="igen",Beosztás!V334,"")</f>
        <v/>
      </c>
      <c r="F303" s="41" t="str">
        <f>IF($B303="igen",Beosztás!W334,"")</f>
        <v/>
      </c>
      <c r="G303" s="41" t="str">
        <f>IF($B303="igen",Beosztás!X334,"")</f>
        <v/>
      </c>
      <c r="H303" s="41" t="str">
        <f>IF($B303="igen",Beosztás!Y334,"")</f>
        <v/>
      </c>
      <c r="I303" s="41" t="str">
        <f>IF($B303="igen",Beosztás!Z334,"")</f>
        <v/>
      </c>
      <c r="J303" s="41" t="str">
        <f>IF($B303="igen",Beosztás!AA334,"")</f>
        <v/>
      </c>
      <c r="K303" s="41" t="str">
        <f>IF($B303="igen",Beosztás!AB334,"")</f>
        <v/>
      </c>
      <c r="L303" s="41" t="str">
        <f>IF($B303="igen",Beosztás!AC334,"")</f>
        <v/>
      </c>
      <c r="M303" s="41" t="str">
        <f>IF($B303="igen",Beosztás!AD334,"")</f>
        <v/>
      </c>
      <c r="N303" s="41" t="str">
        <f>IF($B303="igen",Beosztás!AE334,"")</f>
        <v/>
      </c>
      <c r="O303" s="41" t="str">
        <f>IF($B303="igen",Beosztás!AF334,"")</f>
        <v/>
      </c>
      <c r="P303" s="41" t="str">
        <f>IF($B303="igen",Beosztás!AG334,"")</f>
        <v/>
      </c>
      <c r="Q303" s="41" t="str">
        <f>IF($B303="igen",Beosztás!AH334,"")</f>
        <v/>
      </c>
      <c r="R303" s="41" t="str">
        <f>IF($B303="igen",Beosztás!AI334,"")</f>
        <v/>
      </c>
      <c r="S303" s="41" t="str">
        <f>IF($B303="igen",Beosztás!AJ334,"")</f>
        <v/>
      </c>
      <c r="T303" s="41" t="str">
        <f>IF($B303="igen",Beosztás!AK334,"")</f>
        <v/>
      </c>
      <c r="U303" s="41" t="str">
        <f>IF($B303="igen",Beosztás!AL334,"")</f>
        <v/>
      </c>
      <c r="V303" s="41" t="str">
        <f>IF($B303="igen",Beosztás!AM334,"")</f>
        <v/>
      </c>
      <c r="W303" s="41" t="str">
        <f>IF($B303="igen",Beosztás!AN334,"")</f>
        <v/>
      </c>
      <c r="X303" s="41" t="str">
        <f>IF($B303="igen",Beosztás!AO334,"")</f>
        <v/>
      </c>
      <c r="Y303" s="41" t="str">
        <f>IF($B303="igen",Beosztás!AP334,"")</f>
        <v/>
      </c>
      <c r="Z303" s="41" t="str">
        <f>IF($B303="igen",Beosztás!AQ334,"")</f>
        <v/>
      </c>
      <c r="AA303" s="41" t="str">
        <f>IF($B303="igen",Beosztás!AR334,"")</f>
        <v/>
      </c>
      <c r="AB303" s="41" t="str">
        <f>IF($B303="igen",Beosztás!AS334,"")</f>
        <v/>
      </c>
      <c r="AC303" s="41" t="str">
        <f>IF($B303="igen",Beosztás!AT334,"")</f>
        <v/>
      </c>
      <c r="AD303" s="41" t="str">
        <f>IF($B303="igen",Beosztás!AU334,"")</f>
        <v/>
      </c>
      <c r="AE303" s="41" t="str">
        <f>IF($B303="igen",Beosztás!AV334,"")</f>
        <v/>
      </c>
      <c r="AF303" s="41" t="str">
        <f>IF($B303="igen",Beosztás!AW334,"")</f>
        <v/>
      </c>
      <c r="AG303" s="42" t="str">
        <f>IF($B303="igen",Beosztás!AX334,"")</f>
        <v/>
      </c>
    </row>
    <row r="304" spans="1:33" ht="15" hidden="1" thickBot="1" x14ac:dyDescent="0.35">
      <c r="A304" s="115" t="str">
        <f>Beosztás!A335</f>
        <v>Kapásné Kalo Ildikó</v>
      </c>
      <c r="B304" s="82" t="str">
        <f>VLOOKUP(A304,Beosztás!A334:N643,13,)</f>
        <v>nem</v>
      </c>
      <c r="C304" s="31" t="str">
        <f>IF($B304="igen",Beosztás!T335,"")</f>
        <v/>
      </c>
      <c r="D304" s="4" t="str">
        <f>IF($B304="igen",Beosztás!U335,"")</f>
        <v/>
      </c>
      <c r="E304" s="4" t="str">
        <f>IF($B304="igen",Beosztás!V335,"")</f>
        <v/>
      </c>
      <c r="F304" s="4" t="str">
        <f>IF($B304="igen",Beosztás!W335,"")</f>
        <v/>
      </c>
      <c r="G304" s="4" t="str">
        <f>IF($B304="igen",Beosztás!X335,"")</f>
        <v/>
      </c>
      <c r="H304" s="4" t="str">
        <f>IF($B304="igen",Beosztás!Y335,"")</f>
        <v/>
      </c>
      <c r="I304" s="4" t="str">
        <f>IF($B304="igen",Beosztás!Z335,"")</f>
        <v/>
      </c>
      <c r="J304" s="4" t="str">
        <f>IF($B304="igen",Beosztás!AA335,"")</f>
        <v/>
      </c>
      <c r="K304" s="4" t="str">
        <f>IF($B304="igen",Beosztás!AB335,"")</f>
        <v/>
      </c>
      <c r="L304" s="4" t="str">
        <f>IF($B304="igen",Beosztás!AC335,"")</f>
        <v/>
      </c>
      <c r="M304" s="4" t="str">
        <f>IF($B304="igen",Beosztás!AD335,"")</f>
        <v/>
      </c>
      <c r="N304" s="4" t="str">
        <f>IF($B304="igen",Beosztás!AE335,"")</f>
        <v/>
      </c>
      <c r="O304" s="4" t="str">
        <f>IF($B304="igen",Beosztás!AF335,"")</f>
        <v/>
      </c>
      <c r="P304" s="4" t="str">
        <f>IF($B304="igen",Beosztás!AG335,"")</f>
        <v/>
      </c>
      <c r="Q304" s="4" t="str">
        <f>IF($B304="igen",Beosztás!AH335,"")</f>
        <v/>
      </c>
      <c r="R304" s="4" t="str">
        <f>IF($B304="igen",Beosztás!AI335,"")</f>
        <v/>
      </c>
      <c r="S304" s="4" t="str">
        <f>IF($B304="igen",Beosztás!AJ335,"")</f>
        <v/>
      </c>
      <c r="T304" s="4" t="str">
        <f>IF($B304="igen",Beosztás!AK335,"")</f>
        <v/>
      </c>
      <c r="U304" s="4" t="str">
        <f>IF($B304="igen",Beosztás!AL335,"")</f>
        <v/>
      </c>
      <c r="V304" s="4" t="str">
        <f>IF($B304="igen",Beosztás!AM335,"")</f>
        <v/>
      </c>
      <c r="W304" s="4" t="str">
        <f>IF($B304="igen",Beosztás!AN335,"")</f>
        <v/>
      </c>
      <c r="X304" s="4" t="str">
        <f>IF($B304="igen",Beosztás!AO335,"")</f>
        <v/>
      </c>
      <c r="Y304" s="4" t="str">
        <f>IF($B304="igen",Beosztás!AP335,"")</f>
        <v/>
      </c>
      <c r="Z304" s="4" t="str">
        <f>IF($B304="igen",Beosztás!AQ335,"")</f>
        <v/>
      </c>
      <c r="AA304" s="4" t="str">
        <f>IF($B304="igen",Beosztás!AR335,"")</f>
        <v/>
      </c>
      <c r="AB304" s="4" t="str">
        <f>IF($B304="igen",Beosztás!AS335,"")</f>
        <v/>
      </c>
      <c r="AC304" s="4" t="str">
        <f>IF($B304="igen",Beosztás!AT335,"")</f>
        <v/>
      </c>
      <c r="AD304" s="4" t="str">
        <f>IF($B304="igen",Beosztás!AU335,"")</f>
        <v/>
      </c>
      <c r="AE304" s="4" t="str">
        <f>IF($B304="igen",Beosztás!AV335,"")</f>
        <v/>
      </c>
      <c r="AF304" s="4" t="str">
        <f>IF($B304="igen",Beosztás!AW335,"")</f>
        <v/>
      </c>
      <c r="AG304" s="32" t="str">
        <f>IF($B304="igen",Beosztás!AX335,"")</f>
        <v/>
      </c>
    </row>
    <row r="305" spans="1:33" ht="15" hidden="1" thickBot="1" x14ac:dyDescent="0.35">
      <c r="A305" s="115" t="str">
        <f>Beosztás!A336</f>
        <v>Kissné Szabó Tímea</v>
      </c>
      <c r="B305" s="82" t="str">
        <f>VLOOKUP(A305,Beosztás!A335:N644,13,)</f>
        <v>nem</v>
      </c>
      <c r="C305" s="31" t="str">
        <f>IF($B305="igen",Beosztás!T336,"")</f>
        <v/>
      </c>
      <c r="D305" s="4" t="str">
        <f>IF($B305="igen",Beosztás!U336,"")</f>
        <v/>
      </c>
      <c r="E305" s="4" t="str">
        <f>IF($B305="igen",Beosztás!V336,"")</f>
        <v/>
      </c>
      <c r="F305" s="4" t="str">
        <f>IF($B305="igen",Beosztás!W336,"")</f>
        <v/>
      </c>
      <c r="G305" s="4" t="str">
        <f>IF($B305="igen",Beosztás!X336,"")</f>
        <v/>
      </c>
      <c r="H305" s="4" t="str">
        <f>IF($B305="igen",Beosztás!Y336,"")</f>
        <v/>
      </c>
      <c r="I305" s="4" t="str">
        <f>IF($B305="igen",Beosztás!Z336,"")</f>
        <v/>
      </c>
      <c r="J305" s="4" t="str">
        <f>IF($B305="igen",Beosztás!AA336,"")</f>
        <v/>
      </c>
      <c r="K305" s="4" t="str">
        <f>IF($B305="igen",Beosztás!AB336,"")</f>
        <v/>
      </c>
      <c r="L305" s="4" t="str">
        <f>IF($B305="igen",Beosztás!AC336,"")</f>
        <v/>
      </c>
      <c r="M305" s="4" t="str">
        <f>IF($B305="igen",Beosztás!AD336,"")</f>
        <v/>
      </c>
      <c r="N305" s="4" t="str">
        <f>IF($B305="igen",Beosztás!AE336,"")</f>
        <v/>
      </c>
      <c r="O305" s="4" t="str">
        <f>IF($B305="igen",Beosztás!AF336,"")</f>
        <v/>
      </c>
      <c r="P305" s="4" t="str">
        <f>IF($B305="igen",Beosztás!AG336,"")</f>
        <v/>
      </c>
      <c r="Q305" s="4" t="str">
        <f>IF($B305="igen",Beosztás!AH336,"")</f>
        <v/>
      </c>
      <c r="R305" s="4" t="str">
        <f>IF($B305="igen",Beosztás!AI336,"")</f>
        <v/>
      </c>
      <c r="S305" s="4" t="str">
        <f>IF($B305="igen",Beosztás!AJ336,"")</f>
        <v/>
      </c>
      <c r="T305" s="4" t="str">
        <f>IF($B305="igen",Beosztás!AK336,"")</f>
        <v/>
      </c>
      <c r="U305" s="4" t="str">
        <f>IF($B305="igen",Beosztás!AL336,"")</f>
        <v/>
      </c>
      <c r="V305" s="4" t="str">
        <f>IF($B305="igen",Beosztás!AM336,"")</f>
        <v/>
      </c>
      <c r="W305" s="4" t="str">
        <f>IF($B305="igen",Beosztás!AN336,"")</f>
        <v/>
      </c>
      <c r="X305" s="4" t="str">
        <f>IF($B305="igen",Beosztás!AO336,"")</f>
        <v/>
      </c>
      <c r="Y305" s="4" t="str">
        <f>IF($B305="igen",Beosztás!AP336,"")</f>
        <v/>
      </c>
      <c r="Z305" s="4" t="str">
        <f>IF($B305="igen",Beosztás!AQ336,"")</f>
        <v/>
      </c>
      <c r="AA305" s="4" t="str">
        <f>IF($B305="igen",Beosztás!AR336,"")</f>
        <v/>
      </c>
      <c r="AB305" s="4" t="str">
        <f>IF($B305="igen",Beosztás!AS336,"")</f>
        <v/>
      </c>
      <c r="AC305" s="4" t="str">
        <f>IF($B305="igen",Beosztás!AT336,"")</f>
        <v/>
      </c>
      <c r="AD305" s="4" t="str">
        <f>IF($B305="igen",Beosztás!AU336,"")</f>
        <v/>
      </c>
      <c r="AE305" s="4" t="str">
        <f>IF($B305="igen",Beosztás!AV336,"")</f>
        <v/>
      </c>
      <c r="AF305" s="4" t="str">
        <f>IF($B305="igen",Beosztás!AW336,"")</f>
        <v/>
      </c>
      <c r="AG305" s="32" t="str">
        <f>IF($B305="igen",Beosztás!AX336,"")</f>
        <v/>
      </c>
    </row>
    <row r="306" spans="1:33" ht="15" hidden="1" thickBot="1" x14ac:dyDescent="0.35">
      <c r="A306" s="115" t="str">
        <f>Beosztás!A337</f>
        <v>Pálfalvi Ferencné</v>
      </c>
      <c r="B306" s="82" t="str">
        <f>VLOOKUP(A306,Beosztás!A336:N645,13,)</f>
        <v>nem</v>
      </c>
      <c r="C306" s="31" t="str">
        <f>IF($B306="igen",Beosztás!T337,"")</f>
        <v/>
      </c>
      <c r="D306" s="4" t="str">
        <f>IF($B306="igen",Beosztás!U337,"")</f>
        <v/>
      </c>
      <c r="E306" s="4" t="str">
        <f>IF($B306="igen",Beosztás!V337,"")</f>
        <v/>
      </c>
      <c r="F306" s="4" t="str">
        <f>IF($B306="igen",Beosztás!W337,"")</f>
        <v/>
      </c>
      <c r="G306" s="4" t="str">
        <f>IF($B306="igen",Beosztás!X337,"")</f>
        <v/>
      </c>
      <c r="H306" s="4" t="str">
        <f>IF($B306="igen",Beosztás!Y337,"")</f>
        <v/>
      </c>
      <c r="I306" s="4" t="str">
        <f>IF($B306="igen",Beosztás!Z337,"")</f>
        <v/>
      </c>
      <c r="J306" s="4" t="str">
        <f>IF($B306="igen",Beosztás!AA337,"")</f>
        <v/>
      </c>
      <c r="K306" s="4" t="str">
        <f>IF($B306="igen",Beosztás!AB337,"")</f>
        <v/>
      </c>
      <c r="L306" s="4" t="str">
        <f>IF($B306="igen",Beosztás!AC337,"")</f>
        <v/>
      </c>
      <c r="M306" s="4" t="str">
        <f>IF($B306="igen",Beosztás!AD337,"")</f>
        <v/>
      </c>
      <c r="N306" s="4" t="str">
        <f>IF($B306="igen",Beosztás!AE337,"")</f>
        <v/>
      </c>
      <c r="O306" s="4" t="str">
        <f>IF($B306="igen",Beosztás!AF337,"")</f>
        <v/>
      </c>
      <c r="P306" s="4" t="str">
        <f>IF($B306="igen",Beosztás!AG337,"")</f>
        <v/>
      </c>
      <c r="Q306" s="4" t="str">
        <f>IF($B306="igen",Beosztás!AH337,"")</f>
        <v/>
      </c>
      <c r="R306" s="4" t="str">
        <f>IF($B306="igen",Beosztás!AI337,"")</f>
        <v/>
      </c>
      <c r="S306" s="4" t="str">
        <f>IF($B306="igen",Beosztás!AJ337,"")</f>
        <v/>
      </c>
      <c r="T306" s="4" t="str">
        <f>IF($B306="igen",Beosztás!AK337,"")</f>
        <v/>
      </c>
      <c r="U306" s="4" t="str">
        <f>IF($B306="igen",Beosztás!AL337,"")</f>
        <v/>
      </c>
      <c r="V306" s="4" t="str">
        <f>IF($B306="igen",Beosztás!AM337,"")</f>
        <v/>
      </c>
      <c r="W306" s="4" t="str">
        <f>IF($B306="igen",Beosztás!AN337,"")</f>
        <v/>
      </c>
      <c r="X306" s="4" t="str">
        <f>IF($B306="igen",Beosztás!AO337,"")</f>
        <v/>
      </c>
      <c r="Y306" s="4" t="str">
        <f>IF($B306="igen",Beosztás!AP337,"")</f>
        <v/>
      </c>
      <c r="Z306" s="4" t="str">
        <f>IF($B306="igen",Beosztás!AQ337,"")</f>
        <v/>
      </c>
      <c r="AA306" s="4" t="str">
        <f>IF($B306="igen",Beosztás!AR337,"")</f>
        <v/>
      </c>
      <c r="AB306" s="4" t="str">
        <f>IF($B306="igen",Beosztás!AS337,"")</f>
        <v/>
      </c>
      <c r="AC306" s="4" t="str">
        <f>IF($B306="igen",Beosztás!AT337,"")</f>
        <v/>
      </c>
      <c r="AD306" s="4" t="str">
        <f>IF($B306="igen",Beosztás!AU337,"")</f>
        <v/>
      </c>
      <c r="AE306" s="4" t="str">
        <f>IF($B306="igen",Beosztás!AV337,"")</f>
        <v/>
      </c>
      <c r="AF306" s="4" t="str">
        <f>IF($B306="igen",Beosztás!AW337,"")</f>
        <v/>
      </c>
      <c r="AG306" s="32" t="str">
        <f>IF($B306="igen",Beosztás!AX337,"")</f>
        <v/>
      </c>
    </row>
    <row r="307" spans="1:33" ht="15" hidden="1" thickBot="1" x14ac:dyDescent="0.35">
      <c r="A307" s="115" t="str">
        <f>Beosztás!A338</f>
        <v>Prokai Petronella</v>
      </c>
      <c r="B307" s="82" t="str">
        <f>VLOOKUP(A307,Beosztás!A337:N646,13,)</f>
        <v>nem</v>
      </c>
      <c r="C307" s="31" t="str">
        <f>IF($B307="igen",Beosztás!T338,"")</f>
        <v/>
      </c>
      <c r="D307" s="4" t="str">
        <f>IF($B307="igen",Beosztás!U338,"")</f>
        <v/>
      </c>
      <c r="E307" s="4" t="str">
        <f>IF($B307="igen",Beosztás!V338,"")</f>
        <v/>
      </c>
      <c r="F307" s="4" t="str">
        <f>IF($B307="igen",Beosztás!W338,"")</f>
        <v/>
      </c>
      <c r="G307" s="4" t="str">
        <f>IF($B307="igen",Beosztás!X338,"")</f>
        <v/>
      </c>
      <c r="H307" s="4" t="str">
        <f>IF($B307="igen",Beosztás!Y338,"")</f>
        <v/>
      </c>
      <c r="I307" s="4" t="str">
        <f>IF($B307="igen",Beosztás!Z338,"")</f>
        <v/>
      </c>
      <c r="J307" s="4" t="str">
        <f>IF($B307="igen",Beosztás!AA338,"")</f>
        <v/>
      </c>
      <c r="K307" s="4" t="str">
        <f>IF($B307="igen",Beosztás!AB338,"")</f>
        <v/>
      </c>
      <c r="L307" s="4" t="str">
        <f>IF($B307="igen",Beosztás!AC338,"")</f>
        <v/>
      </c>
      <c r="M307" s="4" t="str">
        <f>IF($B307="igen",Beosztás!AD338,"")</f>
        <v/>
      </c>
      <c r="N307" s="4" t="str">
        <f>IF($B307="igen",Beosztás!AE338,"")</f>
        <v/>
      </c>
      <c r="O307" s="4" t="str">
        <f>IF($B307="igen",Beosztás!AF338,"")</f>
        <v/>
      </c>
      <c r="P307" s="4" t="str">
        <f>IF($B307="igen",Beosztás!AG338,"")</f>
        <v/>
      </c>
      <c r="Q307" s="4" t="str">
        <f>IF($B307="igen",Beosztás!AH338,"")</f>
        <v/>
      </c>
      <c r="R307" s="4" t="str">
        <f>IF($B307="igen",Beosztás!AI338,"")</f>
        <v/>
      </c>
      <c r="S307" s="4" t="str">
        <f>IF($B307="igen",Beosztás!AJ338,"")</f>
        <v/>
      </c>
      <c r="T307" s="4" t="str">
        <f>IF($B307="igen",Beosztás!AK338,"")</f>
        <v/>
      </c>
      <c r="U307" s="4" t="str">
        <f>IF($B307="igen",Beosztás!AL338,"")</f>
        <v/>
      </c>
      <c r="V307" s="4" t="str">
        <f>IF($B307="igen",Beosztás!AM338,"")</f>
        <v/>
      </c>
      <c r="W307" s="4" t="str">
        <f>IF($B307="igen",Beosztás!AN338,"")</f>
        <v/>
      </c>
      <c r="X307" s="4" t="str">
        <f>IF($B307="igen",Beosztás!AO338,"")</f>
        <v/>
      </c>
      <c r="Y307" s="4" t="str">
        <f>IF($B307="igen",Beosztás!AP338,"")</f>
        <v/>
      </c>
      <c r="Z307" s="4" t="str">
        <f>IF($B307="igen",Beosztás!AQ338,"")</f>
        <v/>
      </c>
      <c r="AA307" s="4" t="str">
        <f>IF($B307="igen",Beosztás!AR338,"")</f>
        <v/>
      </c>
      <c r="AB307" s="4" t="str">
        <f>IF($B307="igen",Beosztás!AS338,"")</f>
        <v/>
      </c>
      <c r="AC307" s="4" t="str">
        <f>IF($B307="igen",Beosztás!AT338,"")</f>
        <v/>
      </c>
      <c r="AD307" s="4" t="str">
        <f>IF($B307="igen",Beosztás!AU338,"")</f>
        <v/>
      </c>
      <c r="AE307" s="4" t="str">
        <f>IF($B307="igen",Beosztás!AV338,"")</f>
        <v/>
      </c>
      <c r="AF307" s="4" t="str">
        <f>IF($B307="igen",Beosztás!AW338,"")</f>
        <v/>
      </c>
      <c r="AG307" s="32" t="str">
        <f>IF($B307="igen",Beosztás!AX338,"")</f>
        <v/>
      </c>
    </row>
    <row r="308" spans="1:33" ht="15" hidden="1" thickBot="1" x14ac:dyDescent="0.35">
      <c r="A308" s="115" t="str">
        <f>Beosztás!A339</f>
        <v>Szabó-Bokor Anita</v>
      </c>
      <c r="B308" s="82" t="str">
        <f>VLOOKUP(A308,Beosztás!A338:N647,13,)</f>
        <v>nem</v>
      </c>
      <c r="C308" s="31" t="str">
        <f>IF($B308="igen",Beosztás!T339,"")</f>
        <v/>
      </c>
      <c r="D308" s="4" t="str">
        <f>IF($B308="igen",Beosztás!U339,"")</f>
        <v/>
      </c>
      <c r="E308" s="4" t="str">
        <f>IF($B308="igen",Beosztás!V339,"")</f>
        <v/>
      </c>
      <c r="F308" s="4" t="str">
        <f>IF($B308="igen",Beosztás!W339,"")</f>
        <v/>
      </c>
      <c r="G308" s="4" t="str">
        <f>IF($B308="igen",Beosztás!X339,"")</f>
        <v/>
      </c>
      <c r="H308" s="4" t="str">
        <f>IF($B308="igen",Beosztás!Y339,"")</f>
        <v/>
      </c>
      <c r="I308" s="4" t="str">
        <f>IF($B308="igen",Beosztás!Z339,"")</f>
        <v/>
      </c>
      <c r="J308" s="4" t="str">
        <f>IF($B308="igen",Beosztás!AA339,"")</f>
        <v/>
      </c>
      <c r="K308" s="4" t="str">
        <f>IF($B308="igen",Beosztás!AB339,"")</f>
        <v/>
      </c>
      <c r="L308" s="4" t="str">
        <f>IF($B308="igen",Beosztás!AC339,"")</f>
        <v/>
      </c>
      <c r="M308" s="4" t="str">
        <f>IF($B308="igen",Beosztás!AD339,"")</f>
        <v/>
      </c>
      <c r="N308" s="4" t="str">
        <f>IF($B308="igen",Beosztás!AE339,"")</f>
        <v/>
      </c>
      <c r="O308" s="4" t="str">
        <f>IF($B308="igen",Beosztás!AF339,"")</f>
        <v/>
      </c>
      <c r="P308" s="4" t="str">
        <f>IF($B308="igen",Beosztás!AG339,"")</f>
        <v/>
      </c>
      <c r="Q308" s="4" t="str">
        <f>IF($B308="igen",Beosztás!AH339,"")</f>
        <v/>
      </c>
      <c r="R308" s="4" t="str">
        <f>IF($B308="igen",Beosztás!AI339,"")</f>
        <v/>
      </c>
      <c r="S308" s="4" t="str">
        <f>IF($B308="igen",Beosztás!AJ339,"")</f>
        <v/>
      </c>
      <c r="T308" s="4" t="str">
        <f>IF($B308="igen",Beosztás!AK339,"")</f>
        <v/>
      </c>
      <c r="U308" s="4" t="str">
        <f>IF($B308="igen",Beosztás!AL339,"")</f>
        <v/>
      </c>
      <c r="V308" s="4" t="str">
        <f>IF($B308="igen",Beosztás!AM339,"")</f>
        <v/>
      </c>
      <c r="W308" s="4" t="str">
        <f>IF($B308="igen",Beosztás!AN339,"")</f>
        <v/>
      </c>
      <c r="X308" s="4" t="str">
        <f>IF($B308="igen",Beosztás!AO339,"")</f>
        <v/>
      </c>
      <c r="Y308" s="4" t="str">
        <f>IF($B308="igen",Beosztás!AP339,"")</f>
        <v/>
      </c>
      <c r="Z308" s="4" t="str">
        <f>IF($B308="igen",Beosztás!AQ339,"")</f>
        <v/>
      </c>
      <c r="AA308" s="4" t="str">
        <f>IF($B308="igen",Beosztás!AR339,"")</f>
        <v/>
      </c>
      <c r="AB308" s="4" t="str">
        <f>IF($B308="igen",Beosztás!AS339,"")</f>
        <v/>
      </c>
      <c r="AC308" s="4" t="str">
        <f>IF($B308="igen",Beosztás!AT339,"")</f>
        <v/>
      </c>
      <c r="AD308" s="4" t="str">
        <f>IF($B308="igen",Beosztás!AU339,"")</f>
        <v/>
      </c>
      <c r="AE308" s="4" t="str">
        <f>IF($B308="igen",Beosztás!AV339,"")</f>
        <v/>
      </c>
      <c r="AF308" s="4" t="str">
        <f>IF($B308="igen",Beosztás!AW339,"")</f>
        <v/>
      </c>
      <c r="AG308" s="32" t="str">
        <f>IF($B308="igen",Beosztás!AX339,"")</f>
        <v/>
      </c>
    </row>
    <row r="309" spans="1:33" ht="15" hidden="1" thickBot="1" x14ac:dyDescent="0.35">
      <c r="A309" s="115" t="str">
        <f>Beosztás!A340</f>
        <v>Szulcsányi Béla Lászlóné</v>
      </c>
      <c r="B309" s="82" t="str">
        <f>VLOOKUP(A309,Beosztás!A339:N648,13,)</f>
        <v>nem</v>
      </c>
      <c r="C309" s="76" t="str">
        <f>IF($B309="igen",Beosztás!T340,"")</f>
        <v/>
      </c>
      <c r="D309" s="77" t="str">
        <f>IF($B309="igen",Beosztás!U340,"")</f>
        <v/>
      </c>
      <c r="E309" s="77" t="str">
        <f>IF($B309="igen",Beosztás!V340,"")</f>
        <v/>
      </c>
      <c r="F309" s="77" t="str">
        <f>IF($B309="igen",Beosztás!W340,"")</f>
        <v/>
      </c>
      <c r="G309" s="77" t="str">
        <f>IF($B309="igen",Beosztás!X340,"")</f>
        <v/>
      </c>
      <c r="H309" s="77" t="str">
        <f>IF($B309="igen",Beosztás!Y340,"")</f>
        <v/>
      </c>
      <c r="I309" s="77" t="str">
        <f>IF($B309="igen",Beosztás!Z340,"")</f>
        <v/>
      </c>
      <c r="J309" s="77" t="str">
        <f>IF($B309="igen",Beosztás!AA340,"")</f>
        <v/>
      </c>
      <c r="K309" s="77" t="str">
        <f>IF($B309="igen",Beosztás!AB340,"")</f>
        <v/>
      </c>
      <c r="L309" s="77" t="str">
        <f>IF($B309="igen",Beosztás!AC340,"")</f>
        <v/>
      </c>
      <c r="M309" s="77" t="str">
        <f>IF($B309="igen",Beosztás!AD340,"")</f>
        <v/>
      </c>
      <c r="N309" s="77" t="str">
        <f>IF($B309="igen",Beosztás!AE340,"")</f>
        <v/>
      </c>
      <c r="O309" s="77" t="str">
        <f>IF($B309="igen",Beosztás!AF340,"")</f>
        <v/>
      </c>
      <c r="P309" s="77" t="str">
        <f>IF($B309="igen",Beosztás!AG340,"")</f>
        <v/>
      </c>
      <c r="Q309" s="77" t="str">
        <f>IF($B309="igen",Beosztás!AH340,"")</f>
        <v/>
      </c>
      <c r="R309" s="77" t="str">
        <f>IF($B309="igen",Beosztás!AI340,"")</f>
        <v/>
      </c>
      <c r="S309" s="77" t="str">
        <f>IF($B309="igen",Beosztás!AJ340,"")</f>
        <v/>
      </c>
      <c r="T309" s="77" t="str">
        <f>IF($B309="igen",Beosztás!AK340,"")</f>
        <v/>
      </c>
      <c r="U309" s="77" t="str">
        <f>IF($B309="igen",Beosztás!AL340,"")</f>
        <v/>
      </c>
      <c r="V309" s="77" t="str">
        <f>IF($B309="igen",Beosztás!AM340,"")</f>
        <v/>
      </c>
      <c r="W309" s="77" t="str">
        <f>IF($B309="igen",Beosztás!AN340,"")</f>
        <v/>
      </c>
      <c r="X309" s="77" t="str">
        <f>IF($B309="igen",Beosztás!AO340,"")</f>
        <v/>
      </c>
      <c r="Y309" s="77" t="str">
        <f>IF($B309="igen",Beosztás!AP340,"")</f>
        <v/>
      </c>
      <c r="Z309" s="77" t="str">
        <f>IF($B309="igen",Beosztás!AQ340,"")</f>
        <v/>
      </c>
      <c r="AA309" s="77" t="str">
        <f>IF($B309="igen",Beosztás!AR340,"")</f>
        <v/>
      </c>
      <c r="AB309" s="77" t="str">
        <f>IF($B309="igen",Beosztás!AS340,"")</f>
        <v/>
      </c>
      <c r="AC309" s="77" t="str">
        <f>IF($B309="igen",Beosztás!AT340,"")</f>
        <v/>
      </c>
      <c r="AD309" s="77" t="str">
        <f>IF($B309="igen",Beosztás!AU340,"")</f>
        <v/>
      </c>
      <c r="AE309" s="77" t="str">
        <f>IF($B309="igen",Beosztás!AV340,"")</f>
        <v/>
      </c>
      <c r="AF309" s="77" t="str">
        <f>IF($B309="igen",Beosztás!AW340,"")</f>
        <v/>
      </c>
      <c r="AG309" s="127" t="str">
        <f>IF($B309="igen",Beosztás!AX340,"")</f>
        <v/>
      </c>
    </row>
    <row r="310" spans="1:33" ht="15" thickBot="1" x14ac:dyDescent="0.35">
      <c r="A310" s="115" t="str">
        <f>Beosztás!A341</f>
        <v>Szurominé Hamsóczki Anikó</v>
      </c>
      <c r="B310" s="82" t="str">
        <f>VLOOKUP(A310,Beosztás!A340:N649,13,)</f>
        <v>igen</v>
      </c>
      <c r="C310" s="466">
        <f>IF($B310="igen",Beosztás!T341,"")</f>
        <v>0</v>
      </c>
      <c r="D310" s="387" t="str">
        <f>IF($B310="igen",Beosztás!U341,"")</f>
        <v>Külföldi irodák</v>
      </c>
      <c r="E310" s="4" t="str">
        <f>IF($B310="igen",Beosztás!V341,"")</f>
        <v>Külföldi irodák</v>
      </c>
      <c r="F310" s="4" t="str">
        <f>IF($B310="igen",Beosztás!W341,"")</f>
        <v>Külföldi irodák</v>
      </c>
      <c r="G310" s="4" t="str">
        <f>IF($B310="igen",Beosztás!X341,"")</f>
        <v>Külföldi irodák</v>
      </c>
      <c r="H310" s="4" t="str">
        <f>IF($B310="igen",Beosztás!Y341,"")</f>
        <v>Külföldi irodák</v>
      </c>
      <c r="I310" s="4">
        <f>IF($B310="igen",Beosztás!Z341,"")</f>
        <v>0</v>
      </c>
      <c r="J310" s="4">
        <f>IF($B310="igen",Beosztás!AA341,"")</f>
        <v>0</v>
      </c>
      <c r="K310" s="4" t="str">
        <f>IF($B310="igen",Beosztás!AB341,"")</f>
        <v>Külföldi irodák</v>
      </c>
      <c r="L310" s="387" t="str">
        <f>IF($B310="igen",Beosztás!AC341,"")</f>
        <v>Külföldi irodák</v>
      </c>
      <c r="M310" s="4" t="str">
        <f>IF($B310="igen",Beosztás!AD341,"")</f>
        <v>Külföldi irodák</v>
      </c>
      <c r="N310" s="4" t="str">
        <f>IF($B310="igen",Beosztás!AE341,"")</f>
        <v>Külföldi irodák</v>
      </c>
      <c r="O310" s="4" t="str">
        <f>IF($B310="igen",Beosztás!AF341,"")</f>
        <v>Külföldi irodák</v>
      </c>
      <c r="P310" s="4">
        <f>IF($B310="igen",Beosztás!AG341,"")</f>
        <v>0</v>
      </c>
      <c r="Q310" s="4">
        <f>IF($B310="igen",Beosztás!AH341,"")</f>
        <v>0</v>
      </c>
      <c r="R310" s="4" t="str">
        <f>IF($B310="igen",Beosztás!AI341,"")</f>
        <v>Külföldi irodák</v>
      </c>
      <c r="S310" s="4" t="str">
        <f>IF($B310="igen",Beosztás!AJ341,"")</f>
        <v>Külföldi irodák</v>
      </c>
      <c r="T310" s="387" t="str">
        <f>IF($B310="igen",Beosztás!AK341,"")</f>
        <v>Külföldi irodák</v>
      </c>
      <c r="U310" s="4" t="str">
        <f>IF($B310="igen",Beosztás!AL341,"")</f>
        <v>Külföldi irodák</v>
      </c>
      <c r="V310" s="4" t="str">
        <f>IF($B310="igen",Beosztás!AM341,"")</f>
        <v>Külföldi irodák</v>
      </c>
      <c r="W310" s="4">
        <f>IF($B310="igen",Beosztás!AN341,"")</f>
        <v>0</v>
      </c>
      <c r="X310" s="4">
        <f>IF($B310="igen",Beosztás!AO341,"")</f>
        <v>0</v>
      </c>
      <c r="Y310" s="4" t="str">
        <f>IF($B310="igen",Beosztás!AP341,"")</f>
        <v>Külföldi irodák</v>
      </c>
      <c r="Z310" s="387" t="str">
        <f>IF($B310="igen",Beosztás!AQ341,"")</f>
        <v>Külföldi irodák</v>
      </c>
      <c r="AA310" s="4" t="str">
        <f>IF($B310="igen",Beosztás!AR341,"")</f>
        <v>Külföldi irodák</v>
      </c>
      <c r="AB310" s="4" t="str">
        <f>IF($B310="igen",Beosztás!AS341,"")</f>
        <v>Külföldi irodák</v>
      </c>
      <c r="AC310" s="4" t="str">
        <f>IF($B310="igen",Beosztás!AT341,"")</f>
        <v>Külföldi irodák</v>
      </c>
      <c r="AD310" s="4">
        <f>IF($B310="igen",Beosztás!AU341,"")</f>
        <v>0</v>
      </c>
      <c r="AE310" s="4">
        <f>IF($B310="igen",Beosztás!AV341,"")</f>
        <v>0</v>
      </c>
      <c r="AF310" s="4" t="str">
        <f>IF($B310="igen",Beosztás!AW341,"")</f>
        <v>SZ</v>
      </c>
      <c r="AG310" s="4" t="str">
        <f>IF($B310="igen",Beosztás!AX341,"")</f>
        <v>Külföldi irodák</v>
      </c>
    </row>
    <row r="311" spans="1:33" ht="15" hidden="1" thickBot="1" x14ac:dyDescent="0.35">
      <c r="A311" s="115" t="str">
        <f>Beosztás!A342</f>
        <v>Tóth Melinda</v>
      </c>
      <c r="B311" s="82" t="str">
        <f>VLOOKUP(A311,Beosztás!A341:N650,13,)</f>
        <v>nem</v>
      </c>
      <c r="C311" s="178" t="str">
        <f>IF($B311="igen",Beosztás!T342,"")</f>
        <v/>
      </c>
      <c r="D311" s="78" t="str">
        <f>IF($B311="igen",Beosztás!U342,"")</f>
        <v/>
      </c>
      <c r="E311" s="78" t="str">
        <f>IF($B311="igen",Beosztás!V342,"")</f>
        <v/>
      </c>
      <c r="F311" s="78" t="str">
        <f>IF($B311="igen",Beosztás!W342,"")</f>
        <v/>
      </c>
      <c r="G311" s="78" t="str">
        <f>IF($B311="igen",Beosztás!X342,"")</f>
        <v/>
      </c>
      <c r="H311" s="78" t="str">
        <f>IF($B311="igen",Beosztás!Y342,"")</f>
        <v/>
      </c>
      <c r="I311" s="78" t="str">
        <f>IF($B311="igen",Beosztás!Z342,"")</f>
        <v/>
      </c>
      <c r="J311" s="78" t="str">
        <f>IF($B311="igen",Beosztás!AA342,"")</f>
        <v/>
      </c>
      <c r="K311" s="78" t="str">
        <f>IF($B311="igen",Beosztás!AB342,"")</f>
        <v/>
      </c>
      <c r="L311" s="78" t="str">
        <f>IF($B311="igen",Beosztás!AC342,"")</f>
        <v/>
      </c>
      <c r="M311" s="78" t="str">
        <f>IF($B311="igen",Beosztás!AD342,"")</f>
        <v/>
      </c>
      <c r="N311" s="78" t="str">
        <f>IF($B311="igen",Beosztás!AE342,"")</f>
        <v/>
      </c>
      <c r="O311" s="78" t="str">
        <f>IF($B311="igen",Beosztás!AF342,"")</f>
        <v/>
      </c>
      <c r="P311" s="78" t="str">
        <f>IF($B311="igen",Beosztás!AG342,"")</f>
        <v/>
      </c>
      <c r="Q311" s="78" t="str">
        <f>IF($B311="igen",Beosztás!AH342,"")</f>
        <v/>
      </c>
      <c r="R311" s="78" t="str">
        <f>IF($B311="igen",Beosztás!AI342,"")</f>
        <v/>
      </c>
      <c r="S311" s="78" t="str">
        <f>IF($B311="igen",Beosztás!AJ342,"")</f>
        <v/>
      </c>
      <c r="T311" s="78" t="str">
        <f>IF($B311="igen",Beosztás!AK342,"")</f>
        <v/>
      </c>
      <c r="U311" s="78" t="str">
        <f>IF($B311="igen",Beosztás!AL342,"")</f>
        <v/>
      </c>
      <c r="V311" s="78" t="str">
        <f>IF($B311="igen",Beosztás!AM342,"")</f>
        <v/>
      </c>
      <c r="W311" s="78" t="str">
        <f>IF($B311="igen",Beosztás!AN342,"")</f>
        <v/>
      </c>
      <c r="X311" s="78" t="str">
        <f>IF($B311="igen",Beosztás!AO342,"")</f>
        <v/>
      </c>
      <c r="Y311" s="78" t="str">
        <f>IF($B311="igen",Beosztás!AP342,"")</f>
        <v/>
      </c>
      <c r="Z311" s="78" t="str">
        <f>IF($B311="igen",Beosztás!AQ342,"")</f>
        <v/>
      </c>
      <c r="AA311" s="78" t="str">
        <f>IF($B311="igen",Beosztás!AR342,"")</f>
        <v/>
      </c>
      <c r="AB311" s="78" t="str">
        <f>IF($B311="igen",Beosztás!AS342,"")</f>
        <v/>
      </c>
      <c r="AC311" s="78" t="str">
        <f>IF($B311="igen",Beosztás!AT342,"")</f>
        <v/>
      </c>
      <c r="AD311" s="78" t="str">
        <f>IF($B311="igen",Beosztás!AU342,"")</f>
        <v/>
      </c>
      <c r="AE311" s="78" t="str">
        <f>IF($B311="igen",Beosztás!AV342,"")</f>
        <v/>
      </c>
      <c r="AF311" s="78" t="str">
        <f>IF($B311="igen",Beosztás!AW342,"")</f>
        <v/>
      </c>
      <c r="AG311" s="55" t="str">
        <f>IF($B311="igen",Beosztás!AX342,"")</f>
        <v/>
      </c>
    </row>
    <row r="312" spans="1:33" ht="15" hidden="1" thickBot="1" x14ac:dyDescent="0.35">
      <c r="A312" s="115" t="e">
        <f>Beosztás!#REF!</f>
        <v>#REF!</v>
      </c>
      <c r="B312" s="82" t="e">
        <f>VLOOKUP(A312,Beosztás!A342:N651,13,)</f>
        <v>#REF!</v>
      </c>
      <c r="C312" s="31" t="e">
        <f>IF($B312="igen",Beosztás!#REF!,"")</f>
        <v>#REF!</v>
      </c>
      <c r="D312" s="4" t="e">
        <f>IF($B312="igen",Beosztás!#REF!,"")</f>
        <v>#REF!</v>
      </c>
      <c r="E312" s="4" t="e">
        <f>IF($B312="igen",Beosztás!#REF!,"")</f>
        <v>#REF!</v>
      </c>
      <c r="F312" s="4" t="e">
        <f>IF($B312="igen",Beosztás!#REF!,"")</f>
        <v>#REF!</v>
      </c>
      <c r="G312" s="4" t="e">
        <f>IF($B312="igen",Beosztás!#REF!,"")</f>
        <v>#REF!</v>
      </c>
      <c r="H312" s="4" t="e">
        <f>IF($B312="igen",Beosztás!#REF!,"")</f>
        <v>#REF!</v>
      </c>
      <c r="I312" s="4" t="e">
        <f>IF($B312="igen",Beosztás!#REF!,"")</f>
        <v>#REF!</v>
      </c>
      <c r="J312" s="4" t="e">
        <f>IF($B312="igen",Beosztás!#REF!,"")</f>
        <v>#REF!</v>
      </c>
      <c r="K312" s="4" t="e">
        <f>IF($B312="igen",Beosztás!#REF!,"")</f>
        <v>#REF!</v>
      </c>
      <c r="L312" s="4" t="e">
        <f>IF($B312="igen",Beosztás!#REF!,"")</f>
        <v>#REF!</v>
      </c>
      <c r="M312" s="4" t="e">
        <f>IF($B312="igen",Beosztás!#REF!,"")</f>
        <v>#REF!</v>
      </c>
      <c r="N312" s="4" t="e">
        <f>IF($B312="igen",Beosztás!#REF!,"")</f>
        <v>#REF!</v>
      </c>
      <c r="O312" s="4" t="e">
        <f>IF($B312="igen",Beosztás!#REF!,"")</f>
        <v>#REF!</v>
      </c>
      <c r="P312" s="4" t="e">
        <f>IF($B312="igen",Beosztás!#REF!,"")</f>
        <v>#REF!</v>
      </c>
      <c r="Q312" s="4" t="e">
        <f>IF($B312="igen",Beosztás!#REF!,"")</f>
        <v>#REF!</v>
      </c>
      <c r="R312" s="4" t="e">
        <f>IF($B312="igen",Beosztás!#REF!,"")</f>
        <v>#REF!</v>
      </c>
      <c r="S312" s="4" t="e">
        <f>IF($B312="igen",Beosztás!#REF!,"")</f>
        <v>#REF!</v>
      </c>
      <c r="T312" s="4" t="e">
        <f>IF($B312="igen",Beosztás!#REF!,"")</f>
        <v>#REF!</v>
      </c>
      <c r="U312" s="4" t="e">
        <f>IF($B312="igen",Beosztás!#REF!,"")</f>
        <v>#REF!</v>
      </c>
      <c r="V312" s="4" t="e">
        <f>IF($B312="igen",Beosztás!#REF!,"")</f>
        <v>#REF!</v>
      </c>
      <c r="W312" s="4" t="e">
        <f>IF($B312="igen",Beosztás!#REF!,"")</f>
        <v>#REF!</v>
      </c>
      <c r="X312" s="4" t="e">
        <f>IF($B312="igen",Beosztás!#REF!,"")</f>
        <v>#REF!</v>
      </c>
      <c r="Y312" s="4" t="e">
        <f>IF($B312="igen",Beosztás!#REF!,"")</f>
        <v>#REF!</v>
      </c>
      <c r="Z312" s="4" t="e">
        <f>IF($B312="igen",Beosztás!#REF!,"")</f>
        <v>#REF!</v>
      </c>
      <c r="AA312" s="4" t="e">
        <f>IF($B312="igen",Beosztás!#REF!,"")</f>
        <v>#REF!</v>
      </c>
      <c r="AB312" s="4" t="e">
        <f>IF($B312="igen",Beosztás!#REF!,"")</f>
        <v>#REF!</v>
      </c>
      <c r="AC312" s="4" t="e">
        <f>IF($B312="igen",Beosztás!#REF!,"")</f>
        <v>#REF!</v>
      </c>
      <c r="AD312" s="4" t="e">
        <f>IF($B312="igen",Beosztás!#REF!,"")</f>
        <v>#REF!</v>
      </c>
      <c r="AE312" s="4" t="e">
        <f>IF($B312="igen",Beosztás!#REF!,"")</f>
        <v>#REF!</v>
      </c>
      <c r="AF312" s="4" t="e">
        <f>IF($B312="igen",Beosztás!#REF!,"")</f>
        <v>#REF!</v>
      </c>
      <c r="AG312" s="32" t="e">
        <f>IF($B312="igen",Beosztás!#REF!,"")</f>
        <v>#REF!</v>
      </c>
    </row>
    <row r="313" spans="1:33" ht="15" hidden="1" thickBot="1" x14ac:dyDescent="0.35">
      <c r="A313" s="115" t="str">
        <f>Beosztás!A343</f>
        <v>Thürmer Emil</v>
      </c>
      <c r="B313" s="82" t="str">
        <f>VLOOKUP(A313,Beosztás!A343:N652,13,)</f>
        <v>nem</v>
      </c>
      <c r="C313" s="37" t="str">
        <f>IF($B313="igen",Beosztás!T343,"")</f>
        <v/>
      </c>
      <c r="D313" s="38" t="str">
        <f>IF($B313="igen",Beosztás!U343,"")</f>
        <v/>
      </c>
      <c r="E313" s="38" t="str">
        <f>IF($B313="igen",Beosztás!V343,"")</f>
        <v/>
      </c>
      <c r="F313" s="38" t="str">
        <f>IF($B313="igen",Beosztás!W343,"")</f>
        <v/>
      </c>
      <c r="G313" s="38" t="str">
        <f>IF($B313="igen",Beosztás!X343,"")</f>
        <v/>
      </c>
      <c r="H313" s="38" t="str">
        <f>IF($B313="igen",Beosztás!Y343,"")</f>
        <v/>
      </c>
      <c r="I313" s="38" t="str">
        <f>IF($B313="igen",Beosztás!Z343,"")</f>
        <v/>
      </c>
      <c r="J313" s="38" t="str">
        <f>IF($B313="igen",Beosztás!AA343,"")</f>
        <v/>
      </c>
      <c r="K313" s="38" t="str">
        <f>IF($B313="igen",Beosztás!AB343,"")</f>
        <v/>
      </c>
      <c r="L313" s="38" t="str">
        <f>IF($B313="igen",Beosztás!AC343,"")</f>
        <v/>
      </c>
      <c r="M313" s="38" t="str">
        <f>IF($B313="igen",Beosztás!AD343,"")</f>
        <v/>
      </c>
      <c r="N313" s="38" t="str">
        <f>IF($B313="igen",Beosztás!AE343,"")</f>
        <v/>
      </c>
      <c r="O313" s="38" t="str">
        <f>IF($B313="igen",Beosztás!AF343,"")</f>
        <v/>
      </c>
      <c r="P313" s="38" t="str">
        <f>IF($B313="igen",Beosztás!AG343,"")</f>
        <v/>
      </c>
      <c r="Q313" s="38" t="str">
        <f>IF($B313="igen",Beosztás!AH343,"")</f>
        <v/>
      </c>
      <c r="R313" s="38" t="str">
        <f>IF($B313="igen",Beosztás!AI343,"")</f>
        <v/>
      </c>
      <c r="S313" s="38" t="str">
        <f>IF($B313="igen",Beosztás!AJ343,"")</f>
        <v/>
      </c>
      <c r="T313" s="38" t="str">
        <f>IF($B313="igen",Beosztás!AK343,"")</f>
        <v/>
      </c>
      <c r="U313" s="38" t="str">
        <f>IF($B313="igen",Beosztás!AL343,"")</f>
        <v/>
      </c>
      <c r="V313" s="38" t="str">
        <f>IF($B313="igen",Beosztás!AM343,"")</f>
        <v/>
      </c>
      <c r="W313" s="38" t="str">
        <f>IF($B313="igen",Beosztás!AN343,"")</f>
        <v/>
      </c>
      <c r="X313" s="38" t="str">
        <f>IF($B313="igen",Beosztás!AO343,"")</f>
        <v/>
      </c>
      <c r="Y313" s="38" t="str">
        <f>IF($B313="igen",Beosztás!AP343,"")</f>
        <v/>
      </c>
      <c r="Z313" s="38" t="str">
        <f>IF($B313="igen",Beosztás!AQ343,"")</f>
        <v/>
      </c>
      <c r="AA313" s="38" t="str">
        <f>IF($B313="igen",Beosztás!AR343,"")</f>
        <v/>
      </c>
      <c r="AB313" s="38" t="str">
        <f>IF($B313="igen",Beosztás!AS343,"")</f>
        <v/>
      </c>
      <c r="AC313" s="38" t="str">
        <f>IF($B313="igen",Beosztás!AT343,"")</f>
        <v/>
      </c>
      <c r="AD313" s="38" t="str">
        <f>IF($B313="igen",Beosztás!AU343,"")</f>
        <v/>
      </c>
      <c r="AE313" s="38" t="str">
        <f>IF($B313="igen",Beosztás!AV343,"")</f>
        <v/>
      </c>
      <c r="AF313" s="38" t="str">
        <f>IF($B313="igen",Beosztás!AW343,"")</f>
        <v/>
      </c>
      <c r="AG313" s="39" t="str">
        <f>IF($B313="igen",Beosztás!AX343,"")</f>
        <v/>
      </c>
    </row>
    <row r="314" spans="1:33" x14ac:dyDescent="0.3">
      <c r="A314" s="115" t="str">
        <f>Beosztás!A344</f>
        <v>Vörös Vivien</v>
      </c>
      <c r="B314" s="82" t="str">
        <f>VLOOKUP(A314,Beosztás!A343:N653,13,)</f>
        <v>igen</v>
      </c>
      <c r="C314" s="466">
        <f>IF($B314="igen",Beosztás!T344,"")</f>
        <v>0</v>
      </c>
      <c r="D314" s="387">
        <f>IF($B314="igen",Beosztás!U344,"")</f>
        <v>0</v>
      </c>
      <c r="E314" s="4">
        <f>IF($B314="igen",Beosztás!V344,"")</f>
        <v>0</v>
      </c>
      <c r="F314" s="4">
        <f>IF($B314="igen",Beosztás!W344,"")</f>
        <v>0</v>
      </c>
      <c r="G314" s="4">
        <f>IF($B314="igen",Beosztás!X344,"")</f>
        <v>0</v>
      </c>
      <c r="H314" s="4">
        <f>IF($B314="igen",Beosztás!Y344,"")</f>
        <v>0</v>
      </c>
      <c r="I314" s="4">
        <f>IF($B314="igen",Beosztás!Z344,"")</f>
        <v>0</v>
      </c>
      <c r="J314" s="4">
        <f>IF($B314="igen",Beosztás!AA344,"")</f>
        <v>0</v>
      </c>
      <c r="K314" s="4">
        <f>IF($B314="igen",Beosztás!AB344,"")</f>
        <v>0</v>
      </c>
      <c r="L314" s="387">
        <f>IF($B314="igen",Beosztás!AC344,"")</f>
        <v>0</v>
      </c>
      <c r="M314" s="4">
        <f>IF($B314="igen",Beosztás!AD344,"")</f>
        <v>0</v>
      </c>
      <c r="N314" s="4">
        <f>IF($B314="igen",Beosztás!AE344,"")</f>
        <v>0</v>
      </c>
      <c r="O314" s="4">
        <f>IF($B314="igen",Beosztás!AF344,"")</f>
        <v>0</v>
      </c>
      <c r="P314" s="4">
        <f>IF($B314="igen",Beosztás!AG344,"")</f>
        <v>0</v>
      </c>
      <c r="Q314" s="4">
        <f>IF($B314="igen",Beosztás!AH344,"")</f>
        <v>0</v>
      </c>
      <c r="R314" s="4">
        <f>IF($B314="igen",Beosztás!AI344,"")</f>
        <v>0</v>
      </c>
      <c r="S314" s="4">
        <f>IF($B314="igen",Beosztás!AJ344,"")</f>
        <v>0</v>
      </c>
      <c r="T314" s="387">
        <f>IF($B314="igen",Beosztás!AK344,"")</f>
        <v>0</v>
      </c>
      <c r="U314" s="4">
        <f>IF($B314="igen",Beosztás!AL344,"")</f>
        <v>0</v>
      </c>
      <c r="V314" s="4">
        <f>IF($B314="igen",Beosztás!AM344,"")</f>
        <v>0</v>
      </c>
      <c r="W314" s="4">
        <f>IF($B314="igen",Beosztás!AN344,"")</f>
        <v>0</v>
      </c>
      <c r="X314" s="4">
        <f>IF($B314="igen",Beosztás!AO344,"")</f>
        <v>0</v>
      </c>
      <c r="Y314" s="4">
        <f>IF($B314="igen",Beosztás!AP344,"")</f>
        <v>0</v>
      </c>
      <c r="Z314" s="387">
        <f>IF($B314="igen",Beosztás!AQ344,"")</f>
        <v>0</v>
      </c>
      <c r="AA314" s="4">
        <f>IF($B314="igen",Beosztás!AR344,"")</f>
        <v>0</v>
      </c>
      <c r="AB314" s="4">
        <f>IF($B314="igen",Beosztás!AS344,"")</f>
        <v>0</v>
      </c>
      <c r="AC314" s="4">
        <f>IF($B314="igen",Beosztás!AT344,"")</f>
        <v>0</v>
      </c>
      <c r="AD314" s="4">
        <f>IF($B314="igen",Beosztás!AU344,"")</f>
        <v>0</v>
      </c>
      <c r="AE314" s="4">
        <f>IF($B314="igen",Beosztás!AV344,"")</f>
        <v>0</v>
      </c>
      <c r="AF314" s="4">
        <f>IF($B314="igen",Beosztás!AW344,"")</f>
        <v>0</v>
      </c>
      <c r="AG314" s="4">
        <f>IF($B314="igen",Beosztás!AX344,"")</f>
        <v>0</v>
      </c>
    </row>
    <row r="315" spans="1:33" hidden="1" x14ac:dyDescent="0.3">
      <c r="A315" s="115" t="str">
        <f>Beosztás!A345</f>
        <v>Mankovics Gabriella</v>
      </c>
      <c r="B315" s="82" t="str">
        <f>VLOOKUP(A315,Beosztás!A344:N654,13,)</f>
        <v>nem</v>
      </c>
      <c r="C315" s="178" t="str">
        <f>IF($B315="igen",Beosztás!T345,"")</f>
        <v/>
      </c>
      <c r="D315" s="78" t="str">
        <f>IF($B315="igen",Beosztás!U345,"")</f>
        <v/>
      </c>
      <c r="E315" s="78" t="str">
        <f>IF($B315="igen",Beosztás!V345,"")</f>
        <v/>
      </c>
      <c r="F315" s="78" t="str">
        <f>IF($B315="igen",Beosztás!W345,"")</f>
        <v/>
      </c>
      <c r="G315" s="78" t="str">
        <f>IF($B315="igen",Beosztás!X345,"")</f>
        <v/>
      </c>
      <c r="H315" s="78" t="str">
        <f>IF($B315="igen",Beosztás!Y345,"")</f>
        <v/>
      </c>
      <c r="I315" s="78" t="str">
        <f>IF($B315="igen",Beosztás!Z345,"")</f>
        <v/>
      </c>
      <c r="J315" s="78" t="str">
        <f>IF($B315="igen",Beosztás!AA345,"")</f>
        <v/>
      </c>
      <c r="K315" s="78" t="str">
        <f>IF($B315="igen",Beosztás!AB345,"")</f>
        <v/>
      </c>
      <c r="L315" s="78" t="str">
        <f>IF($B315="igen",Beosztás!AC345,"")</f>
        <v/>
      </c>
      <c r="M315" s="78" t="str">
        <f>IF($B315="igen",Beosztás!AD345,"")</f>
        <v/>
      </c>
      <c r="N315" s="78" t="str">
        <f>IF($B315="igen",Beosztás!AE345,"")</f>
        <v/>
      </c>
      <c r="O315" s="78" t="str">
        <f>IF($B315="igen",Beosztás!AF345,"")</f>
        <v/>
      </c>
      <c r="P315" s="78" t="str">
        <f>IF($B315="igen",Beosztás!AG345,"")</f>
        <v/>
      </c>
      <c r="Q315" s="78" t="str">
        <f>IF($B315="igen",Beosztás!AH345,"")</f>
        <v/>
      </c>
      <c r="R315" s="78" t="str">
        <f>IF($B315="igen",Beosztás!AI345,"")</f>
        <v/>
      </c>
      <c r="S315" s="78" t="str">
        <f>IF($B315="igen",Beosztás!AJ345,"")</f>
        <v/>
      </c>
      <c r="T315" s="78" t="str">
        <f>IF($B315="igen",Beosztás!AK345,"")</f>
        <v/>
      </c>
      <c r="U315" s="78" t="str">
        <f>IF($B315="igen",Beosztás!AL345,"")</f>
        <v/>
      </c>
      <c r="V315" s="78" t="str">
        <f>IF($B315="igen",Beosztás!AM345,"")</f>
        <v/>
      </c>
      <c r="W315" s="78" t="str">
        <f>IF($B315="igen",Beosztás!AN345,"")</f>
        <v/>
      </c>
      <c r="X315" s="78" t="str">
        <f>IF($B315="igen",Beosztás!AO345,"")</f>
        <v/>
      </c>
      <c r="Y315" s="78" t="str">
        <f>IF($B315="igen",Beosztás!AP345,"")</f>
        <v/>
      </c>
      <c r="Z315" s="78" t="str">
        <f>IF($B315="igen",Beosztás!AQ345,"")</f>
        <v/>
      </c>
      <c r="AA315" s="78" t="str">
        <f>IF($B315="igen",Beosztás!AR345,"")</f>
        <v/>
      </c>
      <c r="AB315" s="78" t="str">
        <f>IF($B315="igen",Beosztás!AS345,"")</f>
        <v/>
      </c>
      <c r="AC315" s="78" t="str">
        <f>IF($B315="igen",Beosztás!AT345,"")</f>
        <v/>
      </c>
      <c r="AD315" s="78" t="str">
        <f>IF($B315="igen",Beosztás!AU345,"")</f>
        <v/>
      </c>
      <c r="AE315" s="78" t="str">
        <f>IF($B315="igen",Beosztás!AV345,"")</f>
        <v/>
      </c>
      <c r="AF315" s="78" t="str">
        <f>IF($B315="igen",Beosztás!AW345,"")</f>
        <v/>
      </c>
      <c r="AG315" s="55" t="str">
        <f>IF($B315="igen",Beosztás!AX345,"")</f>
        <v/>
      </c>
    </row>
    <row r="316" spans="1:33" hidden="1" x14ac:dyDescent="0.3">
      <c r="A316" s="115" t="str">
        <f>Beosztás!A346</f>
        <v>Szalai Zsolt</v>
      </c>
      <c r="B316" s="82" t="str">
        <f>VLOOKUP(A316,Beosztás!A345:N655,13,)</f>
        <v>nem</v>
      </c>
      <c r="C316" s="31" t="str">
        <f>IF($B316="igen",Beosztás!T346,"")</f>
        <v/>
      </c>
      <c r="D316" s="4" t="str">
        <f>IF($B316="igen",Beosztás!U346,"")</f>
        <v/>
      </c>
      <c r="E316" s="4" t="str">
        <f>IF($B316="igen",Beosztás!V346,"")</f>
        <v/>
      </c>
      <c r="F316" s="4" t="str">
        <f>IF($B316="igen",Beosztás!W346,"")</f>
        <v/>
      </c>
      <c r="G316" s="4" t="str">
        <f>IF($B316="igen",Beosztás!X346,"")</f>
        <v/>
      </c>
      <c r="H316" s="4" t="str">
        <f>IF($B316="igen",Beosztás!Y346,"")</f>
        <v/>
      </c>
      <c r="I316" s="4" t="str">
        <f>IF($B316="igen",Beosztás!Z346,"")</f>
        <v/>
      </c>
      <c r="J316" s="4" t="str">
        <f>IF($B316="igen",Beosztás!AA346,"")</f>
        <v/>
      </c>
      <c r="K316" s="4" t="str">
        <f>IF($B316="igen",Beosztás!AB346,"")</f>
        <v/>
      </c>
      <c r="L316" s="4" t="str">
        <f>IF($B316="igen",Beosztás!AC346,"")</f>
        <v/>
      </c>
      <c r="M316" s="4" t="str">
        <f>IF($B316="igen",Beosztás!AD346,"")</f>
        <v/>
      </c>
      <c r="N316" s="4" t="str">
        <f>IF($B316="igen",Beosztás!AE346,"")</f>
        <v/>
      </c>
      <c r="O316" s="4" t="str">
        <f>IF($B316="igen",Beosztás!AF346,"")</f>
        <v/>
      </c>
      <c r="P316" s="4" t="str">
        <f>IF($B316="igen",Beosztás!AG346,"")</f>
        <v/>
      </c>
      <c r="Q316" s="4" t="str">
        <f>IF($B316="igen",Beosztás!AH346,"")</f>
        <v/>
      </c>
      <c r="R316" s="4" t="str">
        <f>IF($B316="igen",Beosztás!AI346,"")</f>
        <v/>
      </c>
      <c r="S316" s="4" t="str">
        <f>IF($B316="igen",Beosztás!AJ346,"")</f>
        <v/>
      </c>
      <c r="T316" s="4" t="str">
        <f>IF($B316="igen",Beosztás!AK346,"")</f>
        <v/>
      </c>
      <c r="U316" s="4" t="str">
        <f>IF($B316="igen",Beosztás!AL346,"")</f>
        <v/>
      </c>
      <c r="V316" s="4" t="str">
        <f>IF($B316="igen",Beosztás!AM346,"")</f>
        <v/>
      </c>
      <c r="W316" s="4" t="str">
        <f>IF($B316="igen",Beosztás!AN346,"")</f>
        <v/>
      </c>
      <c r="X316" s="4" t="str">
        <f>IF($B316="igen",Beosztás!AO346,"")</f>
        <v/>
      </c>
      <c r="Y316" s="4" t="str">
        <f>IF($B316="igen",Beosztás!AP346,"")</f>
        <v/>
      </c>
      <c r="Z316" s="4" t="str">
        <f>IF($B316="igen",Beosztás!AQ346,"")</f>
        <v/>
      </c>
      <c r="AA316" s="4" t="str">
        <f>IF($B316="igen",Beosztás!AR346,"")</f>
        <v/>
      </c>
      <c r="AB316" s="4" t="str">
        <f>IF($B316="igen",Beosztás!AS346,"")</f>
        <v/>
      </c>
      <c r="AC316" s="4" t="str">
        <f>IF($B316="igen",Beosztás!AT346,"")</f>
        <v/>
      </c>
      <c r="AD316" s="4" t="str">
        <f>IF($B316="igen",Beosztás!AU346,"")</f>
        <v/>
      </c>
      <c r="AE316" s="4" t="str">
        <f>IF($B316="igen",Beosztás!AV346,"")</f>
        <v/>
      </c>
      <c r="AF316" s="4" t="str">
        <f>IF($B316="igen",Beosztás!AW346,"")</f>
        <v/>
      </c>
      <c r="AG316" s="32" t="str">
        <f>IF($B316="igen",Beosztás!AX346,"")</f>
        <v/>
      </c>
    </row>
    <row r="317" spans="1:33" hidden="1" x14ac:dyDescent="0.3">
      <c r="A317" s="115" t="str">
        <f>Beosztás!A347</f>
        <v>Vadász Anna</v>
      </c>
      <c r="B317" s="82">
        <f>VLOOKUP(A317,Beosztás!A346:N656,13,)</f>
        <v>0</v>
      </c>
      <c r="C317" s="31" t="str">
        <f>IF($B317="igen",Beosztás!T347,"")</f>
        <v/>
      </c>
      <c r="D317" s="4" t="str">
        <f>IF($B317="igen",Beosztás!U347,"")</f>
        <v/>
      </c>
      <c r="E317" s="4" t="str">
        <f>IF($B317="igen",Beosztás!V347,"")</f>
        <v/>
      </c>
      <c r="F317" s="4" t="str">
        <f>IF($B317="igen",Beosztás!W347,"")</f>
        <v/>
      </c>
      <c r="G317" s="4" t="str">
        <f>IF($B317="igen",Beosztás!X347,"")</f>
        <v/>
      </c>
      <c r="H317" s="4" t="str">
        <f>IF($B317="igen",Beosztás!Y347,"")</f>
        <v/>
      </c>
      <c r="I317" s="4" t="str">
        <f>IF($B317="igen",Beosztás!Z347,"")</f>
        <v/>
      </c>
      <c r="J317" s="4" t="str">
        <f>IF($B317="igen",Beosztás!AA347,"")</f>
        <v/>
      </c>
      <c r="K317" s="4" t="str">
        <f>IF($B317="igen",Beosztás!AB347,"")</f>
        <v/>
      </c>
      <c r="L317" s="4" t="str">
        <f>IF($B317="igen",Beosztás!AC347,"")</f>
        <v/>
      </c>
      <c r="M317" s="4" t="str">
        <f>IF($B317="igen",Beosztás!AD347,"")</f>
        <v/>
      </c>
      <c r="N317" s="4" t="str">
        <f>IF($B317="igen",Beosztás!AE347,"")</f>
        <v/>
      </c>
      <c r="O317" s="4" t="str">
        <f>IF($B317="igen",Beosztás!AF347,"")</f>
        <v/>
      </c>
      <c r="P317" s="4" t="str">
        <f>IF($B317="igen",Beosztás!AG347,"")</f>
        <v/>
      </c>
      <c r="Q317" s="4" t="str">
        <f>IF($B317="igen",Beosztás!AH347,"")</f>
        <v/>
      </c>
      <c r="R317" s="4" t="str">
        <f>IF($B317="igen",Beosztás!AI347,"")</f>
        <v/>
      </c>
      <c r="S317" s="4" t="str">
        <f>IF($B317="igen",Beosztás!AJ347,"")</f>
        <v/>
      </c>
      <c r="T317" s="4" t="str">
        <f>IF($B317="igen",Beosztás!AK347,"")</f>
        <v/>
      </c>
      <c r="U317" s="4" t="str">
        <f>IF($B317="igen",Beosztás!AL347,"")</f>
        <v/>
      </c>
      <c r="V317" s="4" t="str">
        <f>IF($B317="igen",Beosztás!AM347,"")</f>
        <v/>
      </c>
      <c r="W317" s="4" t="str">
        <f>IF($B317="igen",Beosztás!AN347,"")</f>
        <v/>
      </c>
      <c r="X317" s="4" t="str">
        <f>IF($B317="igen",Beosztás!AO347,"")</f>
        <v/>
      </c>
      <c r="Y317" s="4" t="str">
        <f>IF($B317="igen",Beosztás!AP347,"")</f>
        <v/>
      </c>
      <c r="Z317" s="4" t="str">
        <f>IF($B317="igen",Beosztás!AQ347,"")</f>
        <v/>
      </c>
      <c r="AA317" s="4" t="str">
        <f>IF($B317="igen",Beosztás!AR347,"")</f>
        <v/>
      </c>
      <c r="AB317" s="4" t="str">
        <f>IF($B317="igen",Beosztás!AS347,"")</f>
        <v/>
      </c>
      <c r="AC317" s="4" t="str">
        <f>IF($B317="igen",Beosztás!AT347,"")</f>
        <v/>
      </c>
      <c r="AD317" s="4" t="str">
        <f>IF($B317="igen",Beosztás!AU347,"")</f>
        <v/>
      </c>
      <c r="AE317" s="4" t="str">
        <f>IF($B317="igen",Beosztás!AV347,"")</f>
        <v/>
      </c>
      <c r="AF317" s="4" t="str">
        <f>IF($B317="igen",Beosztás!AW347,"")</f>
        <v/>
      </c>
      <c r="AG317" s="32" t="str">
        <f>IF($B317="igen",Beosztás!AX347,"")</f>
        <v/>
      </c>
    </row>
    <row r="318" spans="1:33" hidden="1" x14ac:dyDescent="0.3">
      <c r="A318" s="115">
        <f>Beosztás!A348</f>
        <v>0</v>
      </c>
      <c r="B318" s="82">
        <f>VLOOKUP(A318,Beosztás!A347:N657,13,)</f>
        <v>0</v>
      </c>
      <c r="C318" s="31" t="str">
        <f>IF($B318="igen",Beosztás!T348,"")</f>
        <v/>
      </c>
      <c r="D318" s="4" t="str">
        <f>IF($B318="igen",Beosztás!U348,"")</f>
        <v/>
      </c>
      <c r="E318" s="4" t="str">
        <f>IF($B318="igen",Beosztás!V348,"")</f>
        <v/>
      </c>
      <c r="F318" s="4" t="str">
        <f>IF($B318="igen",Beosztás!W348,"")</f>
        <v/>
      </c>
      <c r="G318" s="4" t="str">
        <f>IF($B318="igen",Beosztás!X348,"")</f>
        <v/>
      </c>
      <c r="H318" s="4" t="str">
        <f>IF($B318="igen",Beosztás!Y348,"")</f>
        <v/>
      </c>
      <c r="I318" s="4" t="str">
        <f>IF($B318="igen",Beosztás!Z348,"")</f>
        <v/>
      </c>
      <c r="J318" s="4" t="str">
        <f>IF($B318="igen",Beosztás!AA348,"")</f>
        <v/>
      </c>
      <c r="K318" s="4" t="str">
        <f>IF($B318="igen",Beosztás!AB348,"")</f>
        <v/>
      </c>
      <c r="L318" s="4" t="str">
        <f>IF($B318="igen",Beosztás!AC348,"")</f>
        <v/>
      </c>
      <c r="M318" s="4" t="str">
        <f>IF($B318="igen",Beosztás!AD348,"")</f>
        <v/>
      </c>
      <c r="N318" s="4" t="str">
        <f>IF($B318="igen",Beosztás!AE348,"")</f>
        <v/>
      </c>
      <c r="O318" s="4" t="str">
        <f>IF($B318="igen",Beosztás!AF348,"")</f>
        <v/>
      </c>
      <c r="P318" s="4" t="str">
        <f>IF($B318="igen",Beosztás!AG348,"")</f>
        <v/>
      </c>
      <c r="Q318" s="4" t="str">
        <f>IF($B318="igen",Beosztás!AH348,"")</f>
        <v/>
      </c>
      <c r="R318" s="4" t="str">
        <f>IF($B318="igen",Beosztás!AI348,"")</f>
        <v/>
      </c>
      <c r="S318" s="4" t="str">
        <f>IF($B318="igen",Beosztás!AJ348,"")</f>
        <v/>
      </c>
      <c r="T318" s="4" t="str">
        <f>IF($B318="igen",Beosztás!AK348,"")</f>
        <v/>
      </c>
      <c r="U318" s="4" t="str">
        <f>IF($B318="igen",Beosztás!AL348,"")</f>
        <v/>
      </c>
      <c r="V318" s="4" t="str">
        <f>IF($B318="igen",Beosztás!AM348,"")</f>
        <v/>
      </c>
      <c r="W318" s="4" t="str">
        <f>IF($B318="igen",Beosztás!AN348,"")</f>
        <v/>
      </c>
      <c r="X318" s="4" t="str">
        <f>IF($B318="igen",Beosztás!AO348,"")</f>
        <v/>
      </c>
      <c r="Y318" s="4" t="str">
        <f>IF($B318="igen",Beosztás!AP348,"")</f>
        <v/>
      </c>
      <c r="Z318" s="4" t="str">
        <f>IF($B318="igen",Beosztás!AQ348,"")</f>
        <v/>
      </c>
      <c r="AA318" s="4" t="str">
        <f>IF($B318="igen",Beosztás!AR348,"")</f>
        <v/>
      </c>
      <c r="AB318" s="4" t="str">
        <f>IF($B318="igen",Beosztás!AS348,"")</f>
        <v/>
      </c>
      <c r="AC318" s="4" t="str">
        <f>IF($B318="igen",Beosztás!AT348,"")</f>
        <v/>
      </c>
      <c r="AD318" s="4" t="str">
        <f>IF($B318="igen",Beosztás!AU348,"")</f>
        <v/>
      </c>
      <c r="AE318" s="4" t="str">
        <f>IF($B318="igen",Beosztás!AV348,"")</f>
        <v/>
      </c>
      <c r="AF318" s="4" t="str">
        <f>IF($B318="igen",Beosztás!AW348,"")</f>
        <v/>
      </c>
      <c r="AG318" s="32" t="str">
        <f>IF($B318="igen",Beosztás!AX348,"")</f>
        <v/>
      </c>
    </row>
    <row r="319" spans="1:33" hidden="1" x14ac:dyDescent="0.3">
      <c r="A319" s="115">
        <f>Beosztás!A349</f>
        <v>0</v>
      </c>
      <c r="B319" s="82">
        <f>VLOOKUP(A319,Beosztás!A348:N658,13,)</f>
        <v>0</v>
      </c>
      <c r="C319" s="31" t="str">
        <f>IF($B319="igen",Beosztás!T349,"")</f>
        <v/>
      </c>
      <c r="D319" s="4" t="str">
        <f>IF($B319="igen",Beosztás!U349,"")</f>
        <v/>
      </c>
      <c r="E319" s="4" t="str">
        <f>IF($B319="igen",Beosztás!V349,"")</f>
        <v/>
      </c>
      <c r="F319" s="4" t="str">
        <f>IF($B319="igen",Beosztás!W349,"")</f>
        <v/>
      </c>
      <c r="G319" s="4" t="str">
        <f>IF($B319="igen",Beosztás!X349,"")</f>
        <v/>
      </c>
      <c r="H319" s="4" t="str">
        <f>IF($B319="igen",Beosztás!Y349,"")</f>
        <v/>
      </c>
      <c r="I319" s="4" t="str">
        <f>IF($B319="igen",Beosztás!Z349,"")</f>
        <v/>
      </c>
      <c r="J319" s="4" t="str">
        <f>IF($B319="igen",Beosztás!AA349,"")</f>
        <v/>
      </c>
      <c r="K319" s="4" t="str">
        <f>IF($B319="igen",Beosztás!AB349,"")</f>
        <v/>
      </c>
      <c r="L319" s="4" t="str">
        <f>IF($B319="igen",Beosztás!AC349,"")</f>
        <v/>
      </c>
      <c r="M319" s="4" t="str">
        <f>IF($B319="igen",Beosztás!AD349,"")</f>
        <v/>
      </c>
      <c r="N319" s="4" t="str">
        <f>IF($B319="igen",Beosztás!AE349,"")</f>
        <v/>
      </c>
      <c r="O319" s="4" t="str">
        <f>IF($B319="igen",Beosztás!AF349,"")</f>
        <v/>
      </c>
      <c r="P319" s="4" t="str">
        <f>IF($B319="igen",Beosztás!AG349,"")</f>
        <v/>
      </c>
      <c r="Q319" s="4" t="str">
        <f>IF($B319="igen",Beosztás!AH349,"")</f>
        <v/>
      </c>
      <c r="R319" s="4" t="str">
        <f>IF($B319="igen",Beosztás!AI349,"")</f>
        <v/>
      </c>
      <c r="S319" s="4" t="str">
        <f>IF($B319="igen",Beosztás!AJ349,"")</f>
        <v/>
      </c>
      <c r="T319" s="4" t="str">
        <f>IF($B319="igen",Beosztás!AK349,"")</f>
        <v/>
      </c>
      <c r="U319" s="4" t="str">
        <f>IF($B319="igen",Beosztás!AL349,"")</f>
        <v/>
      </c>
      <c r="V319" s="4" t="str">
        <f>IF($B319="igen",Beosztás!AM349,"")</f>
        <v/>
      </c>
      <c r="W319" s="4" t="str">
        <f>IF($B319="igen",Beosztás!AN349,"")</f>
        <v/>
      </c>
      <c r="X319" s="4" t="str">
        <f>IF($B319="igen",Beosztás!AO349,"")</f>
        <v/>
      </c>
      <c r="Y319" s="4" t="str">
        <f>IF($B319="igen",Beosztás!AP349,"")</f>
        <v/>
      </c>
      <c r="Z319" s="4" t="str">
        <f>IF($B319="igen",Beosztás!AQ349,"")</f>
        <v/>
      </c>
      <c r="AA319" s="4" t="str">
        <f>IF($B319="igen",Beosztás!AR349,"")</f>
        <v/>
      </c>
      <c r="AB319" s="4" t="str">
        <f>IF($B319="igen",Beosztás!AS349,"")</f>
        <v/>
      </c>
      <c r="AC319" s="4" t="str">
        <f>IF($B319="igen",Beosztás!AT349,"")</f>
        <v/>
      </c>
      <c r="AD319" s="4" t="str">
        <f>IF($B319="igen",Beosztás!AU349,"")</f>
        <v/>
      </c>
      <c r="AE319" s="4" t="str">
        <f>IF($B319="igen",Beosztás!AV349,"")</f>
        <v/>
      </c>
      <c r="AF319" s="4" t="str">
        <f>IF($B319="igen",Beosztás!AW349,"")</f>
        <v/>
      </c>
      <c r="AG319" s="32" t="str">
        <f>IF($B319="igen",Beosztás!AX349,"")</f>
        <v/>
      </c>
    </row>
    <row r="320" spans="1:33" hidden="1" x14ac:dyDescent="0.3">
      <c r="A320" s="115">
        <f>Beosztás!A350</f>
        <v>0</v>
      </c>
      <c r="B320" s="82">
        <f>VLOOKUP(A320,Beosztás!A349:N659,13,)</f>
        <v>0</v>
      </c>
      <c r="C320" s="31" t="str">
        <f>IF($B320="igen",Beosztás!T350,"")</f>
        <v/>
      </c>
      <c r="D320" s="4" t="str">
        <f>IF($B320="igen",Beosztás!U350,"")</f>
        <v/>
      </c>
      <c r="E320" s="4" t="str">
        <f>IF($B320="igen",Beosztás!V350,"")</f>
        <v/>
      </c>
      <c r="F320" s="4" t="str">
        <f>IF($B320="igen",Beosztás!W350,"")</f>
        <v/>
      </c>
      <c r="G320" s="4" t="str">
        <f>IF($B320="igen",Beosztás!X350,"")</f>
        <v/>
      </c>
      <c r="H320" s="4" t="str">
        <f>IF($B320="igen",Beosztás!Y350,"")</f>
        <v/>
      </c>
      <c r="I320" s="4" t="str">
        <f>IF($B320="igen",Beosztás!Z350,"")</f>
        <v/>
      </c>
      <c r="J320" s="4" t="str">
        <f>IF($B320="igen",Beosztás!AA350,"")</f>
        <v/>
      </c>
      <c r="K320" s="4" t="str">
        <f>IF($B320="igen",Beosztás!AB350,"")</f>
        <v/>
      </c>
      <c r="L320" s="4" t="str">
        <f>IF($B320="igen",Beosztás!AC350,"")</f>
        <v/>
      </c>
      <c r="M320" s="4" t="str">
        <f>IF($B320="igen",Beosztás!AD350,"")</f>
        <v/>
      </c>
      <c r="N320" s="4" t="str">
        <f>IF($B320="igen",Beosztás!AE350,"")</f>
        <v/>
      </c>
      <c r="O320" s="4" t="str">
        <f>IF($B320="igen",Beosztás!AF350,"")</f>
        <v/>
      </c>
      <c r="P320" s="4" t="str">
        <f>IF($B320="igen",Beosztás!AG350,"")</f>
        <v/>
      </c>
      <c r="Q320" s="4" t="str">
        <f>IF($B320="igen",Beosztás!AH350,"")</f>
        <v/>
      </c>
      <c r="R320" s="4" t="str">
        <f>IF($B320="igen",Beosztás!AI350,"")</f>
        <v/>
      </c>
      <c r="S320" s="4" t="str">
        <f>IF($B320="igen",Beosztás!AJ350,"")</f>
        <v/>
      </c>
      <c r="T320" s="4" t="str">
        <f>IF($B320="igen",Beosztás!AK350,"")</f>
        <v/>
      </c>
      <c r="U320" s="4" t="str">
        <f>IF($B320="igen",Beosztás!AL350,"")</f>
        <v/>
      </c>
      <c r="V320" s="4" t="str">
        <f>IF($B320="igen",Beosztás!AM350,"")</f>
        <v/>
      </c>
      <c r="W320" s="4" t="str">
        <f>IF($B320="igen",Beosztás!AN350,"")</f>
        <v/>
      </c>
      <c r="X320" s="4" t="str">
        <f>IF($B320="igen",Beosztás!AO350,"")</f>
        <v/>
      </c>
      <c r="Y320" s="4" t="str">
        <f>IF($B320="igen",Beosztás!AP350,"")</f>
        <v/>
      </c>
      <c r="Z320" s="4" t="str">
        <f>IF($B320="igen",Beosztás!AQ350,"")</f>
        <v/>
      </c>
      <c r="AA320" s="4" t="str">
        <f>IF($B320="igen",Beosztás!AR350,"")</f>
        <v/>
      </c>
      <c r="AB320" s="4" t="str">
        <f>IF($B320="igen",Beosztás!AS350,"")</f>
        <v/>
      </c>
      <c r="AC320" s="4" t="str">
        <f>IF($B320="igen",Beosztás!AT350,"")</f>
        <v/>
      </c>
      <c r="AD320" s="4" t="str">
        <f>IF($B320="igen",Beosztás!AU350,"")</f>
        <v/>
      </c>
      <c r="AE320" s="4" t="str">
        <f>IF($B320="igen",Beosztás!AV350,"")</f>
        <v/>
      </c>
      <c r="AF320" s="4" t="str">
        <f>IF($B320="igen",Beosztás!AW350,"")</f>
        <v/>
      </c>
      <c r="AG320" s="32" t="str">
        <f>IF($B320="igen",Beosztás!AX350,"")</f>
        <v/>
      </c>
    </row>
    <row r="321" spans="1:33" hidden="1" x14ac:dyDescent="0.3">
      <c r="A321" s="115">
        <f>Beosztás!A351</f>
        <v>0</v>
      </c>
      <c r="B321" s="82">
        <f>VLOOKUP(A321,Beosztás!A350:N660,13,)</f>
        <v>0</v>
      </c>
      <c r="C321" s="40" t="str">
        <f>IF($B321="igen",Beosztás!T351,"")</f>
        <v/>
      </c>
      <c r="D321" s="41" t="str">
        <f>IF($B321="igen",Beosztás!U351,"")</f>
        <v/>
      </c>
      <c r="E321" s="41" t="str">
        <f>IF($B321="igen",Beosztás!V351,"")</f>
        <v/>
      </c>
      <c r="F321" s="41" t="str">
        <f>IF($B321="igen",Beosztás!W351,"")</f>
        <v/>
      </c>
      <c r="G321" s="41" t="str">
        <f>IF($B321="igen",Beosztás!X351,"")</f>
        <v/>
      </c>
      <c r="H321" s="41" t="str">
        <f>IF($B321="igen",Beosztás!Y351,"")</f>
        <v/>
      </c>
      <c r="I321" s="41" t="str">
        <f>IF($B321="igen",Beosztás!Z351,"")</f>
        <v/>
      </c>
      <c r="J321" s="41" t="str">
        <f>IF($B321="igen",Beosztás!AA351,"")</f>
        <v/>
      </c>
      <c r="K321" s="41" t="str">
        <f>IF($B321="igen",Beosztás!AB351,"")</f>
        <v/>
      </c>
      <c r="L321" s="41" t="str">
        <f>IF($B321="igen",Beosztás!AC351,"")</f>
        <v/>
      </c>
      <c r="M321" s="41" t="str">
        <f>IF($B321="igen",Beosztás!AD351,"")</f>
        <v/>
      </c>
      <c r="N321" s="41" t="str">
        <f>IF($B321="igen",Beosztás!AE351,"")</f>
        <v/>
      </c>
      <c r="O321" s="41" t="str">
        <f>IF($B321="igen",Beosztás!AF351,"")</f>
        <v/>
      </c>
      <c r="P321" s="41" t="str">
        <f>IF($B321="igen",Beosztás!AG351,"")</f>
        <v/>
      </c>
      <c r="Q321" s="41" t="str">
        <f>IF($B321="igen",Beosztás!AH351,"")</f>
        <v/>
      </c>
      <c r="R321" s="41" t="str">
        <f>IF($B321="igen",Beosztás!AI351,"")</f>
        <v/>
      </c>
      <c r="S321" s="41" t="str">
        <f>IF($B321="igen",Beosztás!AJ351,"")</f>
        <v/>
      </c>
      <c r="T321" s="41" t="str">
        <f>IF($B321="igen",Beosztás!AK351,"")</f>
        <v/>
      </c>
      <c r="U321" s="41" t="str">
        <f>IF($B321="igen",Beosztás!AL351,"")</f>
        <v/>
      </c>
      <c r="V321" s="41" t="str">
        <f>IF($B321="igen",Beosztás!AM351,"")</f>
        <v/>
      </c>
      <c r="W321" s="41" t="str">
        <f>IF($B321="igen",Beosztás!AN351,"")</f>
        <v/>
      </c>
      <c r="X321" s="41" t="str">
        <f>IF($B321="igen",Beosztás!AO351,"")</f>
        <v/>
      </c>
      <c r="Y321" s="41" t="str">
        <f>IF($B321="igen",Beosztás!AP351,"")</f>
        <v/>
      </c>
      <c r="Z321" s="41" t="str">
        <f>IF($B321="igen",Beosztás!AQ351,"")</f>
        <v/>
      </c>
      <c r="AA321" s="41" t="str">
        <f>IF($B321="igen",Beosztás!AR351,"")</f>
        <v/>
      </c>
      <c r="AB321" s="41" t="str">
        <f>IF($B321="igen",Beosztás!AS351,"")</f>
        <v/>
      </c>
      <c r="AC321" s="41" t="str">
        <f>IF($B321="igen",Beosztás!AT351,"")</f>
        <v/>
      </c>
      <c r="AD321" s="41" t="str">
        <f>IF($B321="igen",Beosztás!AU351,"")</f>
        <v/>
      </c>
      <c r="AE321" s="41" t="str">
        <f>IF($B321="igen",Beosztás!AV351,"")</f>
        <v/>
      </c>
      <c r="AF321" s="41" t="str">
        <f>IF($B321="igen",Beosztás!AW351,"")</f>
        <v/>
      </c>
      <c r="AG321" s="42" t="str">
        <f>IF($B321="igen",Beosztás!AX351,"")</f>
        <v/>
      </c>
    </row>
    <row r="322" spans="1:33" hidden="1" x14ac:dyDescent="0.3">
      <c r="A322" s="115">
        <f>Beosztás!A352</f>
        <v>0</v>
      </c>
      <c r="B322" s="82">
        <f>VLOOKUP(A322,Beosztás!A351:N661,13,)</f>
        <v>0</v>
      </c>
      <c r="C322" s="31" t="str">
        <f>IF($B322="igen",Beosztás!T352,"")</f>
        <v/>
      </c>
      <c r="D322" s="4" t="str">
        <f>IF($B322="igen",Beosztás!U352,"")</f>
        <v/>
      </c>
      <c r="E322" s="4" t="str">
        <f>IF($B322="igen",Beosztás!V352,"")</f>
        <v/>
      </c>
      <c r="F322" s="4" t="str">
        <f>IF($B322="igen",Beosztás!W352,"")</f>
        <v/>
      </c>
      <c r="G322" s="4" t="str">
        <f>IF($B322="igen",Beosztás!X352,"")</f>
        <v/>
      </c>
      <c r="H322" s="4" t="str">
        <f>IF($B322="igen",Beosztás!Y352,"")</f>
        <v/>
      </c>
      <c r="I322" s="4" t="str">
        <f>IF($B322="igen",Beosztás!Z352,"")</f>
        <v/>
      </c>
      <c r="J322" s="4" t="str">
        <f>IF($B322="igen",Beosztás!AA352,"")</f>
        <v/>
      </c>
      <c r="K322" s="4" t="str">
        <f>IF($B322="igen",Beosztás!AB352,"")</f>
        <v/>
      </c>
      <c r="L322" s="4" t="str">
        <f>IF($B322="igen",Beosztás!AC352,"")</f>
        <v/>
      </c>
      <c r="M322" s="4" t="str">
        <f>IF($B322="igen",Beosztás!AD352,"")</f>
        <v/>
      </c>
      <c r="N322" s="4" t="str">
        <f>IF($B322="igen",Beosztás!AE352,"")</f>
        <v/>
      </c>
      <c r="O322" s="4" t="str">
        <f>IF($B322="igen",Beosztás!AF352,"")</f>
        <v/>
      </c>
      <c r="P322" s="4" t="str">
        <f>IF($B322="igen",Beosztás!AG352,"")</f>
        <v/>
      </c>
      <c r="Q322" s="4" t="str">
        <f>IF($B322="igen",Beosztás!AH352,"")</f>
        <v/>
      </c>
      <c r="R322" s="4" t="str">
        <f>IF($B322="igen",Beosztás!AI352,"")</f>
        <v/>
      </c>
      <c r="S322" s="4" t="str">
        <f>IF($B322="igen",Beosztás!AJ352,"")</f>
        <v/>
      </c>
      <c r="T322" s="4" t="str">
        <f>IF($B322="igen",Beosztás!AK352,"")</f>
        <v/>
      </c>
      <c r="U322" s="4" t="str">
        <f>IF($B322="igen",Beosztás!AL352,"")</f>
        <v/>
      </c>
      <c r="V322" s="4" t="str">
        <f>IF($B322="igen",Beosztás!AM352,"")</f>
        <v/>
      </c>
      <c r="W322" s="4" t="str">
        <f>IF($B322="igen",Beosztás!AN352,"")</f>
        <v/>
      </c>
      <c r="X322" s="4" t="str">
        <f>IF($B322="igen",Beosztás!AO352,"")</f>
        <v/>
      </c>
      <c r="Y322" s="4" t="str">
        <f>IF($B322="igen",Beosztás!AP352,"")</f>
        <v/>
      </c>
      <c r="Z322" s="4" t="str">
        <f>IF($B322="igen",Beosztás!AQ352,"")</f>
        <v/>
      </c>
      <c r="AA322" s="4" t="str">
        <f>IF($B322="igen",Beosztás!AR352,"")</f>
        <v/>
      </c>
      <c r="AB322" s="4" t="str">
        <f>IF($B322="igen",Beosztás!AS352,"")</f>
        <v/>
      </c>
      <c r="AC322" s="4" t="str">
        <f>IF($B322="igen",Beosztás!AT352,"")</f>
        <v/>
      </c>
      <c r="AD322" s="4" t="str">
        <f>IF($B322="igen",Beosztás!AU352,"")</f>
        <v/>
      </c>
      <c r="AE322" s="4" t="str">
        <f>IF($B322="igen",Beosztás!AV352,"")</f>
        <v/>
      </c>
      <c r="AF322" s="4" t="str">
        <f>IF($B322="igen",Beosztás!AW352,"")</f>
        <v/>
      </c>
      <c r="AG322" s="32" t="str">
        <f>IF($B322="igen",Beosztás!AX352,"")</f>
        <v/>
      </c>
    </row>
    <row r="323" spans="1:33" hidden="1" x14ac:dyDescent="0.3">
      <c r="A323" s="115">
        <f>Beosztás!A353</f>
        <v>0</v>
      </c>
      <c r="B323" s="82">
        <f>VLOOKUP(A323,Beosztás!A352:N662,13,)</f>
        <v>0</v>
      </c>
      <c r="C323" s="31" t="str">
        <f>IF($B323="igen",Beosztás!T353,"")</f>
        <v/>
      </c>
      <c r="D323" s="4" t="str">
        <f>IF($B323="igen",Beosztás!U353,"")</f>
        <v/>
      </c>
      <c r="E323" s="4" t="str">
        <f>IF($B323="igen",Beosztás!V353,"")</f>
        <v/>
      </c>
      <c r="F323" s="4" t="str">
        <f>IF($B323="igen",Beosztás!W353,"")</f>
        <v/>
      </c>
      <c r="G323" s="4" t="str">
        <f>IF($B323="igen",Beosztás!X353,"")</f>
        <v/>
      </c>
      <c r="H323" s="4" t="str">
        <f>IF($B323="igen",Beosztás!Y353,"")</f>
        <v/>
      </c>
      <c r="I323" s="4" t="str">
        <f>IF($B323="igen",Beosztás!Z353,"")</f>
        <v/>
      </c>
      <c r="J323" s="4" t="str">
        <f>IF($B323="igen",Beosztás!AA353,"")</f>
        <v/>
      </c>
      <c r="K323" s="4" t="str">
        <f>IF($B323="igen",Beosztás!AB353,"")</f>
        <v/>
      </c>
      <c r="L323" s="4" t="str">
        <f>IF($B323="igen",Beosztás!AC353,"")</f>
        <v/>
      </c>
      <c r="M323" s="4" t="str">
        <f>IF($B323="igen",Beosztás!AD353,"")</f>
        <v/>
      </c>
      <c r="N323" s="4" t="str">
        <f>IF($B323="igen",Beosztás!AE353,"")</f>
        <v/>
      </c>
      <c r="O323" s="4" t="str">
        <f>IF($B323="igen",Beosztás!AF353,"")</f>
        <v/>
      </c>
      <c r="P323" s="4" t="str">
        <f>IF($B323="igen",Beosztás!AG353,"")</f>
        <v/>
      </c>
      <c r="Q323" s="4" t="str">
        <f>IF($B323="igen",Beosztás!AH353,"")</f>
        <v/>
      </c>
      <c r="R323" s="4" t="str">
        <f>IF($B323="igen",Beosztás!AI353,"")</f>
        <v/>
      </c>
      <c r="S323" s="4" t="str">
        <f>IF($B323="igen",Beosztás!AJ353,"")</f>
        <v/>
      </c>
      <c r="T323" s="4" t="str">
        <f>IF($B323="igen",Beosztás!AK353,"")</f>
        <v/>
      </c>
      <c r="U323" s="4" t="str">
        <f>IF($B323="igen",Beosztás!AL353,"")</f>
        <v/>
      </c>
      <c r="V323" s="4" t="str">
        <f>IF($B323="igen",Beosztás!AM353,"")</f>
        <v/>
      </c>
      <c r="W323" s="4" t="str">
        <f>IF($B323="igen",Beosztás!AN353,"")</f>
        <v/>
      </c>
      <c r="X323" s="4" t="str">
        <f>IF($B323="igen",Beosztás!AO353,"")</f>
        <v/>
      </c>
      <c r="Y323" s="4" t="str">
        <f>IF($B323="igen",Beosztás!AP353,"")</f>
        <v/>
      </c>
      <c r="Z323" s="4" t="str">
        <f>IF($B323="igen",Beosztás!AQ353,"")</f>
        <v/>
      </c>
      <c r="AA323" s="4" t="str">
        <f>IF($B323="igen",Beosztás!AR353,"")</f>
        <v/>
      </c>
      <c r="AB323" s="4" t="str">
        <f>IF($B323="igen",Beosztás!AS353,"")</f>
        <v/>
      </c>
      <c r="AC323" s="4" t="str">
        <f>IF($B323="igen",Beosztás!AT353,"")</f>
        <v/>
      </c>
      <c r="AD323" s="4" t="str">
        <f>IF($B323="igen",Beosztás!AU353,"")</f>
        <v/>
      </c>
      <c r="AE323" s="4" t="str">
        <f>IF($B323="igen",Beosztás!AV353,"")</f>
        <v/>
      </c>
      <c r="AF323" s="4" t="str">
        <f>IF($B323="igen",Beosztás!AW353,"")</f>
        <v/>
      </c>
      <c r="AG323" s="32" t="str">
        <f>IF($B323="igen",Beosztás!AX353,"")</f>
        <v/>
      </c>
    </row>
    <row r="324" spans="1:33" hidden="1" x14ac:dyDescent="0.3">
      <c r="A324" s="115">
        <f>Beosztás!A354</f>
        <v>0</v>
      </c>
      <c r="B324" s="82">
        <f>VLOOKUP(A324,Beosztás!A353:N663,13,)</f>
        <v>0</v>
      </c>
      <c r="C324" s="31" t="str">
        <f>IF($B324="igen",Beosztás!T354,"")</f>
        <v/>
      </c>
      <c r="D324" s="4" t="str">
        <f>IF($B324="igen",Beosztás!U354,"")</f>
        <v/>
      </c>
      <c r="E324" s="4" t="str">
        <f>IF($B324="igen",Beosztás!V354,"")</f>
        <v/>
      </c>
      <c r="F324" s="4" t="str">
        <f>IF($B324="igen",Beosztás!W354,"")</f>
        <v/>
      </c>
      <c r="G324" s="4" t="str">
        <f>IF($B324="igen",Beosztás!X354,"")</f>
        <v/>
      </c>
      <c r="H324" s="4" t="str">
        <f>IF($B324="igen",Beosztás!Y354,"")</f>
        <v/>
      </c>
      <c r="I324" s="4" t="str">
        <f>IF($B324="igen",Beosztás!Z354,"")</f>
        <v/>
      </c>
      <c r="J324" s="4" t="str">
        <f>IF($B324="igen",Beosztás!AA354,"")</f>
        <v/>
      </c>
      <c r="K324" s="4" t="str">
        <f>IF($B324="igen",Beosztás!AB354,"")</f>
        <v/>
      </c>
      <c r="L324" s="4" t="str">
        <f>IF($B324="igen",Beosztás!AC354,"")</f>
        <v/>
      </c>
      <c r="M324" s="4" t="str">
        <f>IF($B324="igen",Beosztás!AD354,"")</f>
        <v/>
      </c>
      <c r="N324" s="4" t="str">
        <f>IF($B324="igen",Beosztás!AE354,"")</f>
        <v/>
      </c>
      <c r="O324" s="4" t="str">
        <f>IF($B324="igen",Beosztás!AF354,"")</f>
        <v/>
      </c>
      <c r="P324" s="4" t="str">
        <f>IF($B324="igen",Beosztás!AG354,"")</f>
        <v/>
      </c>
      <c r="Q324" s="4" t="str">
        <f>IF($B324="igen",Beosztás!AH354,"")</f>
        <v/>
      </c>
      <c r="R324" s="4" t="str">
        <f>IF($B324="igen",Beosztás!AI354,"")</f>
        <v/>
      </c>
      <c r="S324" s="4" t="str">
        <f>IF($B324="igen",Beosztás!AJ354,"")</f>
        <v/>
      </c>
      <c r="T324" s="4" t="str">
        <f>IF($B324="igen",Beosztás!AK354,"")</f>
        <v/>
      </c>
      <c r="U324" s="4" t="str">
        <f>IF($B324="igen",Beosztás!AL354,"")</f>
        <v/>
      </c>
      <c r="V324" s="4" t="str">
        <f>IF($B324="igen",Beosztás!AM354,"")</f>
        <v/>
      </c>
      <c r="W324" s="4" t="str">
        <f>IF($B324="igen",Beosztás!AN354,"")</f>
        <v/>
      </c>
      <c r="X324" s="4" t="str">
        <f>IF($B324="igen",Beosztás!AO354,"")</f>
        <v/>
      </c>
      <c r="Y324" s="4" t="str">
        <f>IF($B324="igen",Beosztás!AP354,"")</f>
        <v/>
      </c>
      <c r="Z324" s="4" t="str">
        <f>IF($B324="igen",Beosztás!AQ354,"")</f>
        <v/>
      </c>
      <c r="AA324" s="4" t="str">
        <f>IF($B324="igen",Beosztás!AR354,"")</f>
        <v/>
      </c>
      <c r="AB324" s="4" t="str">
        <f>IF($B324="igen",Beosztás!AS354,"")</f>
        <v/>
      </c>
      <c r="AC324" s="4" t="str">
        <f>IF($B324="igen",Beosztás!AT354,"")</f>
        <v/>
      </c>
      <c r="AD324" s="4" t="str">
        <f>IF($B324="igen",Beosztás!AU354,"")</f>
        <v/>
      </c>
      <c r="AE324" s="4" t="str">
        <f>IF($B324="igen",Beosztás!AV354,"")</f>
        <v/>
      </c>
      <c r="AF324" s="4" t="str">
        <f>IF($B324="igen",Beosztás!AW354,"")</f>
        <v/>
      </c>
      <c r="AG324" s="32" t="str">
        <f>IF($B324="igen",Beosztás!AX354,"")</f>
        <v/>
      </c>
    </row>
    <row r="325" spans="1:33" hidden="1" x14ac:dyDescent="0.3">
      <c r="A325" s="115">
        <f>Beosztás!A355</f>
        <v>0</v>
      </c>
      <c r="B325" s="82">
        <f>VLOOKUP(A325,Beosztás!A354:N664,13,)</f>
        <v>0</v>
      </c>
      <c r="C325" s="31" t="str">
        <f>IF($B325="igen",Beosztás!T355,"")</f>
        <v/>
      </c>
      <c r="D325" s="4" t="str">
        <f>IF($B325="igen",Beosztás!U355,"")</f>
        <v/>
      </c>
      <c r="E325" s="4" t="str">
        <f>IF($B325="igen",Beosztás!V355,"")</f>
        <v/>
      </c>
      <c r="F325" s="4" t="str">
        <f>IF($B325="igen",Beosztás!W355,"")</f>
        <v/>
      </c>
      <c r="G325" s="4" t="str">
        <f>IF($B325="igen",Beosztás!X355,"")</f>
        <v/>
      </c>
      <c r="H325" s="4" t="str">
        <f>IF($B325="igen",Beosztás!Y355,"")</f>
        <v/>
      </c>
      <c r="I325" s="4" t="str">
        <f>IF($B325="igen",Beosztás!Z355,"")</f>
        <v/>
      </c>
      <c r="J325" s="4" t="str">
        <f>IF($B325="igen",Beosztás!AA355,"")</f>
        <v/>
      </c>
      <c r="K325" s="4" t="str">
        <f>IF($B325="igen",Beosztás!AB355,"")</f>
        <v/>
      </c>
      <c r="L325" s="4" t="str">
        <f>IF($B325="igen",Beosztás!AC355,"")</f>
        <v/>
      </c>
      <c r="M325" s="4" t="str">
        <f>IF($B325="igen",Beosztás!AD355,"")</f>
        <v/>
      </c>
      <c r="N325" s="4" t="str">
        <f>IF($B325="igen",Beosztás!AE355,"")</f>
        <v/>
      </c>
      <c r="O325" s="4" t="str">
        <f>IF($B325="igen",Beosztás!AF355,"")</f>
        <v/>
      </c>
      <c r="P325" s="4" t="str">
        <f>IF($B325="igen",Beosztás!AG355,"")</f>
        <v/>
      </c>
      <c r="Q325" s="4" t="str">
        <f>IF($B325="igen",Beosztás!AH355,"")</f>
        <v/>
      </c>
      <c r="R325" s="4" t="str">
        <f>IF($B325="igen",Beosztás!AI355,"")</f>
        <v/>
      </c>
      <c r="S325" s="4" t="str">
        <f>IF($B325="igen",Beosztás!AJ355,"")</f>
        <v/>
      </c>
      <c r="T325" s="4" t="str">
        <f>IF($B325="igen",Beosztás!AK355,"")</f>
        <v/>
      </c>
      <c r="U325" s="4" t="str">
        <f>IF($B325="igen",Beosztás!AL355,"")</f>
        <v/>
      </c>
      <c r="V325" s="4" t="str">
        <f>IF($B325="igen",Beosztás!AM355,"")</f>
        <v/>
      </c>
      <c r="W325" s="4" t="str">
        <f>IF($B325="igen",Beosztás!AN355,"")</f>
        <v/>
      </c>
      <c r="X325" s="4" t="str">
        <f>IF($B325="igen",Beosztás!AO355,"")</f>
        <v/>
      </c>
      <c r="Y325" s="4" t="str">
        <f>IF($B325="igen",Beosztás!AP355,"")</f>
        <v/>
      </c>
      <c r="Z325" s="4" t="str">
        <f>IF($B325="igen",Beosztás!AQ355,"")</f>
        <v/>
      </c>
      <c r="AA325" s="4" t="str">
        <f>IF($B325="igen",Beosztás!AR355,"")</f>
        <v/>
      </c>
      <c r="AB325" s="4" t="str">
        <f>IF($B325="igen",Beosztás!AS355,"")</f>
        <v/>
      </c>
      <c r="AC325" s="4" t="str">
        <f>IF($B325="igen",Beosztás!AT355,"")</f>
        <v/>
      </c>
      <c r="AD325" s="4" t="str">
        <f>IF($B325="igen",Beosztás!AU355,"")</f>
        <v/>
      </c>
      <c r="AE325" s="4" t="str">
        <f>IF($B325="igen",Beosztás!AV355,"")</f>
        <v/>
      </c>
      <c r="AF325" s="4" t="str">
        <f>IF($B325="igen",Beosztás!AW355,"")</f>
        <v/>
      </c>
      <c r="AG325" s="32" t="str">
        <f>IF($B325="igen",Beosztás!AX355,"")</f>
        <v/>
      </c>
    </row>
    <row r="326" spans="1:33" hidden="1" x14ac:dyDescent="0.3">
      <c r="A326" s="115">
        <f>Beosztás!A356</f>
        <v>0</v>
      </c>
      <c r="B326" s="82">
        <f>VLOOKUP(A326,Beosztás!A355:N665,13,)</f>
        <v>0</v>
      </c>
      <c r="C326" s="31" t="str">
        <f>IF($B326="igen",Beosztás!T356,"")</f>
        <v/>
      </c>
      <c r="D326" s="4" t="str">
        <f>IF($B326="igen",Beosztás!U356,"")</f>
        <v/>
      </c>
      <c r="E326" s="4" t="str">
        <f>IF($B326="igen",Beosztás!V356,"")</f>
        <v/>
      </c>
      <c r="F326" s="4" t="str">
        <f>IF($B326="igen",Beosztás!W356,"")</f>
        <v/>
      </c>
      <c r="G326" s="4" t="str">
        <f>IF($B326="igen",Beosztás!X356,"")</f>
        <v/>
      </c>
      <c r="H326" s="4" t="str">
        <f>IF($B326="igen",Beosztás!Y356,"")</f>
        <v/>
      </c>
      <c r="I326" s="4" t="str">
        <f>IF($B326="igen",Beosztás!Z356,"")</f>
        <v/>
      </c>
      <c r="J326" s="4" t="str">
        <f>IF($B326="igen",Beosztás!AA356,"")</f>
        <v/>
      </c>
      <c r="K326" s="4" t="str">
        <f>IF($B326="igen",Beosztás!AB356,"")</f>
        <v/>
      </c>
      <c r="L326" s="4" t="str">
        <f>IF($B326="igen",Beosztás!AC356,"")</f>
        <v/>
      </c>
      <c r="M326" s="4" t="str">
        <f>IF($B326="igen",Beosztás!AD356,"")</f>
        <v/>
      </c>
      <c r="N326" s="4" t="str">
        <f>IF($B326="igen",Beosztás!AE356,"")</f>
        <v/>
      </c>
      <c r="O326" s="4" t="str">
        <f>IF($B326="igen",Beosztás!AF356,"")</f>
        <v/>
      </c>
      <c r="P326" s="4" t="str">
        <f>IF($B326="igen",Beosztás!AG356,"")</f>
        <v/>
      </c>
      <c r="Q326" s="4" t="str">
        <f>IF($B326="igen",Beosztás!AH356,"")</f>
        <v/>
      </c>
      <c r="R326" s="4" t="str">
        <f>IF($B326="igen",Beosztás!AI356,"")</f>
        <v/>
      </c>
      <c r="S326" s="4" t="str">
        <f>IF($B326="igen",Beosztás!AJ356,"")</f>
        <v/>
      </c>
      <c r="T326" s="4" t="str">
        <f>IF($B326="igen",Beosztás!AK356,"")</f>
        <v/>
      </c>
      <c r="U326" s="4" t="str">
        <f>IF($B326="igen",Beosztás!AL356,"")</f>
        <v/>
      </c>
      <c r="V326" s="4" t="str">
        <f>IF($B326="igen",Beosztás!AM356,"")</f>
        <v/>
      </c>
      <c r="W326" s="4" t="str">
        <f>IF($B326="igen",Beosztás!AN356,"")</f>
        <v/>
      </c>
      <c r="X326" s="4" t="str">
        <f>IF($B326="igen",Beosztás!AO356,"")</f>
        <v/>
      </c>
      <c r="Y326" s="4" t="str">
        <f>IF($B326="igen",Beosztás!AP356,"")</f>
        <v/>
      </c>
      <c r="Z326" s="4" t="str">
        <f>IF($B326="igen",Beosztás!AQ356,"")</f>
        <v/>
      </c>
      <c r="AA326" s="4" t="str">
        <f>IF($B326="igen",Beosztás!AR356,"")</f>
        <v/>
      </c>
      <c r="AB326" s="4" t="str">
        <f>IF($B326="igen",Beosztás!AS356,"")</f>
        <v/>
      </c>
      <c r="AC326" s="4" t="str">
        <f>IF($B326="igen",Beosztás!AT356,"")</f>
        <v/>
      </c>
      <c r="AD326" s="4" t="str">
        <f>IF($B326="igen",Beosztás!AU356,"")</f>
        <v/>
      </c>
      <c r="AE326" s="4" t="str">
        <f>IF($B326="igen",Beosztás!AV356,"")</f>
        <v/>
      </c>
      <c r="AF326" s="4" t="str">
        <f>IF($B326="igen",Beosztás!AW356,"")</f>
        <v/>
      </c>
      <c r="AG326" s="32" t="str">
        <f>IF($B326="igen",Beosztás!AX356,"")</f>
        <v/>
      </c>
    </row>
    <row r="327" spans="1:33" hidden="1" x14ac:dyDescent="0.3">
      <c r="A327" s="115">
        <f>Beosztás!A357</f>
        <v>0</v>
      </c>
      <c r="B327" s="82">
        <f>VLOOKUP(A327,Beosztás!A356:N666,13,)</f>
        <v>0</v>
      </c>
      <c r="C327" s="40" t="str">
        <f>IF($B327="igen",Beosztás!T357,"")</f>
        <v/>
      </c>
      <c r="D327" s="41" t="str">
        <f>IF($B327="igen",Beosztás!U357,"")</f>
        <v/>
      </c>
      <c r="E327" s="41" t="str">
        <f>IF($B327="igen",Beosztás!V357,"")</f>
        <v/>
      </c>
      <c r="F327" s="41" t="str">
        <f>IF($B327="igen",Beosztás!W357,"")</f>
        <v/>
      </c>
      <c r="G327" s="41" t="str">
        <f>IF($B327="igen",Beosztás!X357,"")</f>
        <v/>
      </c>
      <c r="H327" s="41" t="str">
        <f>IF($B327="igen",Beosztás!Y357,"")</f>
        <v/>
      </c>
      <c r="I327" s="41" t="str">
        <f>IF($B327="igen",Beosztás!Z357,"")</f>
        <v/>
      </c>
      <c r="J327" s="41" t="str">
        <f>IF($B327="igen",Beosztás!AA357,"")</f>
        <v/>
      </c>
      <c r="K327" s="41" t="str">
        <f>IF($B327="igen",Beosztás!AB357,"")</f>
        <v/>
      </c>
      <c r="L327" s="41" t="str">
        <f>IF($B327="igen",Beosztás!AC357,"")</f>
        <v/>
      </c>
      <c r="M327" s="41" t="str">
        <f>IF($B327="igen",Beosztás!AD357,"")</f>
        <v/>
      </c>
      <c r="N327" s="41" t="str">
        <f>IF($B327="igen",Beosztás!AE357,"")</f>
        <v/>
      </c>
      <c r="O327" s="41" t="str">
        <f>IF($B327="igen",Beosztás!AF357,"")</f>
        <v/>
      </c>
      <c r="P327" s="41" t="str">
        <f>IF($B327="igen",Beosztás!AG357,"")</f>
        <v/>
      </c>
      <c r="Q327" s="41" t="str">
        <f>IF($B327="igen",Beosztás!AH357,"")</f>
        <v/>
      </c>
      <c r="R327" s="41" t="str">
        <f>IF($B327="igen",Beosztás!AI357,"")</f>
        <v/>
      </c>
      <c r="S327" s="41" t="str">
        <f>IF($B327="igen",Beosztás!AJ357,"")</f>
        <v/>
      </c>
      <c r="T327" s="41" t="str">
        <f>IF($B327="igen",Beosztás!AK357,"")</f>
        <v/>
      </c>
      <c r="U327" s="41" t="str">
        <f>IF($B327="igen",Beosztás!AL357,"")</f>
        <v/>
      </c>
      <c r="V327" s="41" t="str">
        <f>IF($B327="igen",Beosztás!AM357,"")</f>
        <v/>
      </c>
      <c r="W327" s="41" t="str">
        <f>IF($B327="igen",Beosztás!AN357,"")</f>
        <v/>
      </c>
      <c r="X327" s="41" t="str">
        <f>IF($B327="igen",Beosztás!AO357,"")</f>
        <v/>
      </c>
      <c r="Y327" s="41" t="str">
        <f>IF($B327="igen",Beosztás!AP357,"")</f>
        <v/>
      </c>
      <c r="Z327" s="41" t="str">
        <f>IF($B327="igen",Beosztás!AQ357,"")</f>
        <v/>
      </c>
      <c r="AA327" s="41" t="str">
        <f>IF($B327="igen",Beosztás!AR357,"")</f>
        <v/>
      </c>
      <c r="AB327" s="41" t="str">
        <f>IF($B327="igen",Beosztás!AS357,"")</f>
        <v/>
      </c>
      <c r="AC327" s="41" t="str">
        <f>IF($B327="igen",Beosztás!AT357,"")</f>
        <v/>
      </c>
      <c r="AD327" s="41" t="str">
        <f>IF($B327="igen",Beosztás!AU357,"")</f>
        <v/>
      </c>
      <c r="AE327" s="41" t="str">
        <f>IF($B327="igen",Beosztás!AV357,"")</f>
        <v/>
      </c>
      <c r="AF327" s="41" t="str">
        <f>IF($B327="igen",Beosztás!AW357,"")</f>
        <v/>
      </c>
      <c r="AG327" s="42" t="str">
        <f>IF($B327="igen",Beosztás!AX357,"")</f>
        <v/>
      </c>
    </row>
    <row r="328" spans="1:33" hidden="1" x14ac:dyDescent="0.3">
      <c r="A328" s="115">
        <f>Beosztás!A358</f>
        <v>0</v>
      </c>
      <c r="B328" s="82">
        <f>VLOOKUP(A328,Beosztás!A357:N667,13,)</f>
        <v>0</v>
      </c>
      <c r="C328" s="31" t="str">
        <f>IF($B328="igen",Beosztás!T358,"")</f>
        <v/>
      </c>
      <c r="D328" s="4" t="str">
        <f>IF($B328="igen",Beosztás!U358,"")</f>
        <v/>
      </c>
      <c r="E328" s="4" t="str">
        <f>IF($B328="igen",Beosztás!V358,"")</f>
        <v/>
      </c>
      <c r="F328" s="4" t="str">
        <f>IF($B328="igen",Beosztás!W358,"")</f>
        <v/>
      </c>
      <c r="G328" s="4" t="str">
        <f>IF($B328="igen",Beosztás!X358,"")</f>
        <v/>
      </c>
      <c r="H328" s="4" t="str">
        <f>IF($B328="igen",Beosztás!Y358,"")</f>
        <v/>
      </c>
      <c r="I328" s="4" t="str">
        <f>IF($B328="igen",Beosztás!Z358,"")</f>
        <v/>
      </c>
      <c r="J328" s="4" t="str">
        <f>IF($B328="igen",Beosztás!AA358,"")</f>
        <v/>
      </c>
      <c r="K328" s="4" t="str">
        <f>IF($B328="igen",Beosztás!AB358,"")</f>
        <v/>
      </c>
      <c r="L328" s="4" t="str">
        <f>IF($B328="igen",Beosztás!AC358,"")</f>
        <v/>
      </c>
      <c r="M328" s="4" t="str">
        <f>IF($B328="igen",Beosztás!AD358,"")</f>
        <v/>
      </c>
      <c r="N328" s="4" t="str">
        <f>IF($B328="igen",Beosztás!AE358,"")</f>
        <v/>
      </c>
      <c r="O328" s="4" t="str">
        <f>IF($B328="igen",Beosztás!AF358,"")</f>
        <v/>
      </c>
      <c r="P328" s="4" t="str">
        <f>IF($B328="igen",Beosztás!AG358,"")</f>
        <v/>
      </c>
      <c r="Q328" s="4" t="str">
        <f>IF($B328="igen",Beosztás!AH358,"")</f>
        <v/>
      </c>
      <c r="R328" s="4" t="str">
        <f>IF($B328="igen",Beosztás!AI358,"")</f>
        <v/>
      </c>
      <c r="S328" s="4" t="str">
        <f>IF($B328="igen",Beosztás!AJ358,"")</f>
        <v/>
      </c>
      <c r="T328" s="4" t="str">
        <f>IF($B328="igen",Beosztás!AK358,"")</f>
        <v/>
      </c>
      <c r="U328" s="4" t="str">
        <f>IF($B328="igen",Beosztás!AL358,"")</f>
        <v/>
      </c>
      <c r="V328" s="4" t="str">
        <f>IF($B328="igen",Beosztás!AM358,"")</f>
        <v/>
      </c>
      <c r="W328" s="4" t="str">
        <f>IF($B328="igen",Beosztás!AN358,"")</f>
        <v/>
      </c>
      <c r="X328" s="4" t="str">
        <f>IF($B328="igen",Beosztás!AO358,"")</f>
        <v/>
      </c>
      <c r="Y328" s="4" t="str">
        <f>IF($B328="igen",Beosztás!AP358,"")</f>
        <v/>
      </c>
      <c r="Z328" s="4" t="str">
        <f>IF($B328="igen",Beosztás!AQ358,"")</f>
        <v/>
      </c>
      <c r="AA328" s="4" t="str">
        <f>IF($B328="igen",Beosztás!AR358,"")</f>
        <v/>
      </c>
      <c r="AB328" s="4" t="str">
        <f>IF($B328="igen",Beosztás!AS358,"")</f>
        <v/>
      </c>
      <c r="AC328" s="4" t="str">
        <f>IF($B328="igen",Beosztás!AT358,"")</f>
        <v/>
      </c>
      <c r="AD328" s="4" t="str">
        <f>IF($B328="igen",Beosztás!AU358,"")</f>
        <v/>
      </c>
      <c r="AE328" s="4" t="str">
        <f>IF($B328="igen",Beosztás!AV358,"")</f>
        <v/>
      </c>
      <c r="AF328" s="4" t="str">
        <f>IF($B328="igen",Beosztás!AW358,"")</f>
        <v/>
      </c>
      <c r="AG328" s="32" t="str">
        <f>IF($B328="igen",Beosztás!AX358,"")</f>
        <v/>
      </c>
    </row>
    <row r="329" spans="1:33" hidden="1" x14ac:dyDescent="0.3">
      <c r="A329" s="115">
        <f>Beosztás!A359</f>
        <v>0</v>
      </c>
      <c r="B329" s="82">
        <f>VLOOKUP(A329,Beosztás!A358:N668,13,)</f>
        <v>0</v>
      </c>
      <c r="C329" s="31" t="str">
        <f>IF($B329="igen",Beosztás!T359,"")</f>
        <v/>
      </c>
      <c r="D329" s="4" t="str">
        <f>IF($B329="igen",Beosztás!U359,"")</f>
        <v/>
      </c>
      <c r="E329" s="4" t="str">
        <f>IF($B329="igen",Beosztás!V359,"")</f>
        <v/>
      </c>
      <c r="F329" s="4" t="str">
        <f>IF($B329="igen",Beosztás!W359,"")</f>
        <v/>
      </c>
      <c r="G329" s="4" t="str">
        <f>IF($B329="igen",Beosztás!X359,"")</f>
        <v/>
      </c>
      <c r="H329" s="4" t="str">
        <f>IF($B329="igen",Beosztás!Y359,"")</f>
        <v/>
      </c>
      <c r="I329" s="4" t="str">
        <f>IF($B329="igen",Beosztás!Z359,"")</f>
        <v/>
      </c>
      <c r="J329" s="4" t="str">
        <f>IF($B329="igen",Beosztás!AA359,"")</f>
        <v/>
      </c>
      <c r="K329" s="4" t="str">
        <f>IF($B329="igen",Beosztás!AB359,"")</f>
        <v/>
      </c>
      <c r="L329" s="4" t="str">
        <f>IF($B329="igen",Beosztás!AC359,"")</f>
        <v/>
      </c>
      <c r="M329" s="4" t="str">
        <f>IF($B329="igen",Beosztás!AD359,"")</f>
        <v/>
      </c>
      <c r="N329" s="4" t="str">
        <f>IF($B329="igen",Beosztás!AE359,"")</f>
        <v/>
      </c>
      <c r="O329" s="4" t="str">
        <f>IF($B329="igen",Beosztás!AF359,"")</f>
        <v/>
      </c>
      <c r="P329" s="4" t="str">
        <f>IF($B329="igen",Beosztás!AG359,"")</f>
        <v/>
      </c>
      <c r="Q329" s="4" t="str">
        <f>IF($B329="igen",Beosztás!AH359,"")</f>
        <v/>
      </c>
      <c r="R329" s="4" t="str">
        <f>IF($B329="igen",Beosztás!AI359,"")</f>
        <v/>
      </c>
      <c r="S329" s="4" t="str">
        <f>IF($B329="igen",Beosztás!AJ359,"")</f>
        <v/>
      </c>
      <c r="T329" s="4" t="str">
        <f>IF($B329="igen",Beosztás!AK359,"")</f>
        <v/>
      </c>
      <c r="U329" s="4" t="str">
        <f>IF($B329="igen",Beosztás!AL359,"")</f>
        <v/>
      </c>
      <c r="V329" s="4" t="str">
        <f>IF($B329="igen",Beosztás!AM359,"")</f>
        <v/>
      </c>
      <c r="W329" s="4" t="str">
        <f>IF($B329="igen",Beosztás!AN359,"")</f>
        <v/>
      </c>
      <c r="X329" s="4" t="str">
        <f>IF($B329="igen",Beosztás!AO359,"")</f>
        <v/>
      </c>
      <c r="Y329" s="4" t="str">
        <f>IF($B329="igen",Beosztás!AP359,"")</f>
        <v/>
      </c>
      <c r="Z329" s="4" t="str">
        <f>IF($B329="igen",Beosztás!AQ359,"")</f>
        <v/>
      </c>
      <c r="AA329" s="4" t="str">
        <f>IF($B329="igen",Beosztás!AR359,"")</f>
        <v/>
      </c>
      <c r="AB329" s="4" t="str">
        <f>IF($B329="igen",Beosztás!AS359,"")</f>
        <v/>
      </c>
      <c r="AC329" s="4" t="str">
        <f>IF($B329="igen",Beosztás!AT359,"")</f>
        <v/>
      </c>
      <c r="AD329" s="4" t="str">
        <f>IF($B329="igen",Beosztás!AU359,"")</f>
        <v/>
      </c>
      <c r="AE329" s="4" t="str">
        <f>IF($B329="igen",Beosztás!AV359,"")</f>
        <v/>
      </c>
      <c r="AF329" s="4" t="str">
        <f>IF($B329="igen",Beosztás!AW359,"")</f>
        <v/>
      </c>
      <c r="AG329" s="32" t="str">
        <f>IF($B329="igen",Beosztás!AX359,"")</f>
        <v/>
      </c>
    </row>
    <row r="330" spans="1:33" hidden="1" x14ac:dyDescent="0.3">
      <c r="A330" s="115">
        <f>Beosztás!A360</f>
        <v>0</v>
      </c>
      <c r="B330" s="82">
        <f>VLOOKUP(A330,Beosztás!A359:N669,13,)</f>
        <v>0</v>
      </c>
      <c r="C330" s="31" t="str">
        <f>IF($B330="igen",Beosztás!T360,"")</f>
        <v/>
      </c>
      <c r="D330" s="4" t="str">
        <f>IF($B330="igen",Beosztás!U360,"")</f>
        <v/>
      </c>
      <c r="E330" s="4" t="str">
        <f>IF($B330="igen",Beosztás!V360,"")</f>
        <v/>
      </c>
      <c r="F330" s="4" t="str">
        <f>IF($B330="igen",Beosztás!W360,"")</f>
        <v/>
      </c>
      <c r="G330" s="4" t="str">
        <f>IF($B330="igen",Beosztás!X360,"")</f>
        <v/>
      </c>
      <c r="H330" s="4" t="str">
        <f>IF($B330="igen",Beosztás!Y360,"")</f>
        <v/>
      </c>
      <c r="I330" s="4" t="str">
        <f>IF($B330="igen",Beosztás!Z360,"")</f>
        <v/>
      </c>
      <c r="J330" s="4" t="str">
        <f>IF($B330="igen",Beosztás!AA360,"")</f>
        <v/>
      </c>
      <c r="K330" s="4" t="str">
        <f>IF($B330="igen",Beosztás!AB360,"")</f>
        <v/>
      </c>
      <c r="L330" s="4" t="str">
        <f>IF($B330="igen",Beosztás!AC360,"")</f>
        <v/>
      </c>
      <c r="M330" s="4" t="str">
        <f>IF($B330="igen",Beosztás!AD360,"")</f>
        <v/>
      </c>
      <c r="N330" s="4" t="str">
        <f>IF($B330="igen",Beosztás!AE360,"")</f>
        <v/>
      </c>
      <c r="O330" s="4" t="str">
        <f>IF($B330="igen",Beosztás!AF360,"")</f>
        <v/>
      </c>
      <c r="P330" s="4" t="str">
        <f>IF($B330="igen",Beosztás!AG360,"")</f>
        <v/>
      </c>
      <c r="Q330" s="4" t="str">
        <f>IF($B330="igen",Beosztás!AH360,"")</f>
        <v/>
      </c>
      <c r="R330" s="4" t="str">
        <f>IF($B330="igen",Beosztás!AI360,"")</f>
        <v/>
      </c>
      <c r="S330" s="4" t="str">
        <f>IF($B330="igen",Beosztás!AJ360,"")</f>
        <v/>
      </c>
      <c r="T330" s="4" t="str">
        <f>IF($B330="igen",Beosztás!AK360,"")</f>
        <v/>
      </c>
      <c r="U330" s="4" t="str">
        <f>IF($B330="igen",Beosztás!AL360,"")</f>
        <v/>
      </c>
      <c r="V330" s="4" t="str">
        <f>IF($B330="igen",Beosztás!AM360,"")</f>
        <v/>
      </c>
      <c r="W330" s="4" t="str">
        <f>IF($B330="igen",Beosztás!AN360,"")</f>
        <v/>
      </c>
      <c r="X330" s="4" t="str">
        <f>IF($B330="igen",Beosztás!AO360,"")</f>
        <v/>
      </c>
      <c r="Y330" s="4" t="str">
        <f>IF($B330="igen",Beosztás!AP360,"")</f>
        <v/>
      </c>
      <c r="Z330" s="4" t="str">
        <f>IF($B330="igen",Beosztás!AQ360,"")</f>
        <v/>
      </c>
      <c r="AA330" s="4" t="str">
        <f>IF($B330="igen",Beosztás!AR360,"")</f>
        <v/>
      </c>
      <c r="AB330" s="4" t="str">
        <f>IF($B330="igen",Beosztás!AS360,"")</f>
        <v/>
      </c>
      <c r="AC330" s="4" t="str">
        <f>IF($B330="igen",Beosztás!AT360,"")</f>
        <v/>
      </c>
      <c r="AD330" s="4" t="str">
        <f>IF($B330="igen",Beosztás!AU360,"")</f>
        <v/>
      </c>
      <c r="AE330" s="4" t="str">
        <f>IF($B330="igen",Beosztás!AV360,"")</f>
        <v/>
      </c>
      <c r="AF330" s="4" t="str">
        <f>IF($B330="igen",Beosztás!AW360,"")</f>
        <v/>
      </c>
      <c r="AG330" s="32" t="str">
        <f>IF($B330="igen",Beosztás!AX360,"")</f>
        <v/>
      </c>
    </row>
    <row r="331" spans="1:33" hidden="1" x14ac:dyDescent="0.3">
      <c r="A331" s="115">
        <f>Beosztás!A361</f>
        <v>0</v>
      </c>
      <c r="B331" s="82">
        <f>VLOOKUP(A331,Beosztás!A360:N670,13,)</f>
        <v>0</v>
      </c>
      <c r="C331" s="31" t="str">
        <f>IF($B331="igen",Beosztás!T361,"")</f>
        <v/>
      </c>
      <c r="D331" s="4" t="str">
        <f>IF($B331="igen",Beosztás!U361,"")</f>
        <v/>
      </c>
      <c r="E331" s="4" t="str">
        <f>IF($B331="igen",Beosztás!V361,"")</f>
        <v/>
      </c>
      <c r="F331" s="4" t="str">
        <f>IF($B331="igen",Beosztás!W361,"")</f>
        <v/>
      </c>
      <c r="G331" s="4" t="str">
        <f>IF($B331="igen",Beosztás!X361,"")</f>
        <v/>
      </c>
      <c r="H331" s="4" t="str">
        <f>IF($B331="igen",Beosztás!Y361,"")</f>
        <v/>
      </c>
      <c r="I331" s="4" t="str">
        <f>IF($B331="igen",Beosztás!Z361,"")</f>
        <v/>
      </c>
      <c r="J331" s="4" t="str">
        <f>IF($B331="igen",Beosztás!AA361,"")</f>
        <v/>
      </c>
      <c r="K331" s="4" t="str">
        <f>IF($B331="igen",Beosztás!AB361,"")</f>
        <v/>
      </c>
      <c r="L331" s="4" t="str">
        <f>IF($B331="igen",Beosztás!AC361,"")</f>
        <v/>
      </c>
      <c r="M331" s="4" t="str">
        <f>IF($B331="igen",Beosztás!AD361,"")</f>
        <v/>
      </c>
      <c r="N331" s="4" t="str">
        <f>IF($B331="igen",Beosztás!AE361,"")</f>
        <v/>
      </c>
      <c r="O331" s="4" t="str">
        <f>IF($B331="igen",Beosztás!AF361,"")</f>
        <v/>
      </c>
      <c r="P331" s="4" t="str">
        <f>IF($B331="igen",Beosztás!AG361,"")</f>
        <v/>
      </c>
      <c r="Q331" s="4" t="str">
        <f>IF($B331="igen",Beosztás!AH361,"")</f>
        <v/>
      </c>
      <c r="R331" s="4" t="str">
        <f>IF($B331="igen",Beosztás!AI361,"")</f>
        <v/>
      </c>
      <c r="S331" s="4" t="str">
        <f>IF($B331="igen",Beosztás!AJ361,"")</f>
        <v/>
      </c>
      <c r="T331" s="4" t="str">
        <f>IF($B331="igen",Beosztás!AK361,"")</f>
        <v/>
      </c>
      <c r="U331" s="4" t="str">
        <f>IF($B331="igen",Beosztás!AL361,"")</f>
        <v/>
      </c>
      <c r="V331" s="4" t="str">
        <f>IF($B331="igen",Beosztás!AM361,"")</f>
        <v/>
      </c>
      <c r="W331" s="4" t="str">
        <f>IF($B331="igen",Beosztás!AN361,"")</f>
        <v/>
      </c>
      <c r="X331" s="4" t="str">
        <f>IF($B331="igen",Beosztás!AO361,"")</f>
        <v/>
      </c>
      <c r="Y331" s="4" t="str">
        <f>IF($B331="igen",Beosztás!AP361,"")</f>
        <v/>
      </c>
      <c r="Z331" s="4" t="str">
        <f>IF($B331="igen",Beosztás!AQ361,"")</f>
        <v/>
      </c>
      <c r="AA331" s="4" t="str">
        <f>IF($B331="igen",Beosztás!AR361,"")</f>
        <v/>
      </c>
      <c r="AB331" s="4" t="str">
        <f>IF($B331="igen",Beosztás!AS361,"")</f>
        <v/>
      </c>
      <c r="AC331" s="4" t="str">
        <f>IF($B331="igen",Beosztás!AT361,"")</f>
        <v/>
      </c>
      <c r="AD331" s="4" t="str">
        <f>IF($B331="igen",Beosztás!AU361,"")</f>
        <v/>
      </c>
      <c r="AE331" s="4" t="str">
        <f>IF($B331="igen",Beosztás!AV361,"")</f>
        <v/>
      </c>
      <c r="AF331" s="4" t="str">
        <f>IF($B331="igen",Beosztás!AW361,"")</f>
        <v/>
      </c>
      <c r="AG331" s="32" t="str">
        <f>IF($B331="igen",Beosztás!AX361,"")</f>
        <v/>
      </c>
    </row>
    <row r="332" spans="1:33" hidden="1" x14ac:dyDescent="0.3">
      <c r="A332" s="115">
        <f>Beosztás!A362</f>
        <v>0</v>
      </c>
      <c r="B332" s="82">
        <f>VLOOKUP(A332,Beosztás!A361:N671,13,)</f>
        <v>0</v>
      </c>
      <c r="C332" s="31" t="str">
        <f>IF($B332="igen",Beosztás!T362,"")</f>
        <v/>
      </c>
      <c r="D332" s="4" t="str">
        <f>IF($B332="igen",Beosztás!U362,"")</f>
        <v/>
      </c>
      <c r="E332" s="4" t="str">
        <f>IF($B332="igen",Beosztás!V362,"")</f>
        <v/>
      </c>
      <c r="F332" s="4" t="str">
        <f>IF($B332="igen",Beosztás!W362,"")</f>
        <v/>
      </c>
      <c r="G332" s="4" t="str">
        <f>IF($B332="igen",Beosztás!X362,"")</f>
        <v/>
      </c>
      <c r="H332" s="4" t="str">
        <f>IF($B332="igen",Beosztás!Y362,"")</f>
        <v/>
      </c>
      <c r="I332" s="4" t="str">
        <f>IF($B332="igen",Beosztás!Z362,"")</f>
        <v/>
      </c>
      <c r="J332" s="4" t="str">
        <f>IF($B332="igen",Beosztás!AA362,"")</f>
        <v/>
      </c>
      <c r="K332" s="4" t="str">
        <f>IF($B332="igen",Beosztás!AB362,"")</f>
        <v/>
      </c>
      <c r="L332" s="4" t="str">
        <f>IF($B332="igen",Beosztás!AC362,"")</f>
        <v/>
      </c>
      <c r="M332" s="4" t="str">
        <f>IF($B332="igen",Beosztás!AD362,"")</f>
        <v/>
      </c>
      <c r="N332" s="4" t="str">
        <f>IF($B332="igen",Beosztás!AE362,"")</f>
        <v/>
      </c>
      <c r="O332" s="4" t="str">
        <f>IF($B332="igen",Beosztás!AF362,"")</f>
        <v/>
      </c>
      <c r="P332" s="4" t="str">
        <f>IF($B332="igen",Beosztás!AG362,"")</f>
        <v/>
      </c>
      <c r="Q332" s="4" t="str">
        <f>IF($B332="igen",Beosztás!AH362,"")</f>
        <v/>
      </c>
      <c r="R332" s="4" t="str">
        <f>IF($B332="igen",Beosztás!AI362,"")</f>
        <v/>
      </c>
      <c r="S332" s="4" t="str">
        <f>IF($B332="igen",Beosztás!AJ362,"")</f>
        <v/>
      </c>
      <c r="T332" s="4" t="str">
        <f>IF($B332="igen",Beosztás!AK362,"")</f>
        <v/>
      </c>
      <c r="U332" s="4" t="str">
        <f>IF($B332="igen",Beosztás!AL362,"")</f>
        <v/>
      </c>
      <c r="V332" s="4" t="str">
        <f>IF($B332="igen",Beosztás!AM362,"")</f>
        <v/>
      </c>
      <c r="W332" s="4" t="str">
        <f>IF($B332="igen",Beosztás!AN362,"")</f>
        <v/>
      </c>
      <c r="X332" s="4" t="str">
        <f>IF($B332="igen",Beosztás!AO362,"")</f>
        <v/>
      </c>
      <c r="Y332" s="4" t="str">
        <f>IF($B332="igen",Beosztás!AP362,"")</f>
        <v/>
      </c>
      <c r="Z332" s="4" t="str">
        <f>IF($B332="igen",Beosztás!AQ362,"")</f>
        <v/>
      </c>
      <c r="AA332" s="4" t="str">
        <f>IF($B332="igen",Beosztás!AR362,"")</f>
        <v/>
      </c>
      <c r="AB332" s="4" t="str">
        <f>IF($B332="igen",Beosztás!AS362,"")</f>
        <v/>
      </c>
      <c r="AC332" s="4" t="str">
        <f>IF($B332="igen",Beosztás!AT362,"")</f>
        <v/>
      </c>
      <c r="AD332" s="4" t="str">
        <f>IF($B332="igen",Beosztás!AU362,"")</f>
        <v/>
      </c>
      <c r="AE332" s="4" t="str">
        <f>IF($B332="igen",Beosztás!AV362,"")</f>
        <v/>
      </c>
      <c r="AF332" s="4" t="str">
        <f>IF($B332="igen",Beosztás!AW362,"")</f>
        <v/>
      </c>
      <c r="AG332" s="32" t="str">
        <f>IF($B332="igen",Beosztás!AX362,"")</f>
        <v/>
      </c>
    </row>
    <row r="333" spans="1:33" hidden="1" x14ac:dyDescent="0.3">
      <c r="A333" s="115">
        <f>Beosztás!A363</f>
        <v>0</v>
      </c>
      <c r="B333" s="82">
        <f>VLOOKUP(A333,Beosztás!A362:N672,13,)</f>
        <v>0</v>
      </c>
      <c r="C333" s="40" t="str">
        <f>IF($B333="igen",Beosztás!T363,"")</f>
        <v/>
      </c>
      <c r="D333" s="41" t="str">
        <f>IF($B333="igen",Beosztás!U363,"")</f>
        <v/>
      </c>
      <c r="E333" s="41" t="str">
        <f>IF($B333="igen",Beosztás!V363,"")</f>
        <v/>
      </c>
      <c r="F333" s="41" t="str">
        <f>IF($B333="igen",Beosztás!W363,"")</f>
        <v/>
      </c>
      <c r="G333" s="41" t="str">
        <f>IF($B333="igen",Beosztás!X363,"")</f>
        <v/>
      </c>
      <c r="H333" s="41" t="str">
        <f>IF($B333="igen",Beosztás!Y363,"")</f>
        <v/>
      </c>
      <c r="I333" s="41" t="str">
        <f>IF($B333="igen",Beosztás!Z363,"")</f>
        <v/>
      </c>
      <c r="J333" s="41" t="str">
        <f>IF($B333="igen",Beosztás!AA363,"")</f>
        <v/>
      </c>
      <c r="K333" s="41" t="str">
        <f>IF($B333="igen",Beosztás!AB363,"")</f>
        <v/>
      </c>
      <c r="L333" s="41" t="str">
        <f>IF($B333="igen",Beosztás!AC363,"")</f>
        <v/>
      </c>
      <c r="M333" s="41" t="str">
        <f>IF($B333="igen",Beosztás!AD363,"")</f>
        <v/>
      </c>
      <c r="N333" s="41" t="str">
        <f>IF($B333="igen",Beosztás!AE363,"")</f>
        <v/>
      </c>
      <c r="O333" s="41" t="str">
        <f>IF($B333="igen",Beosztás!AF363,"")</f>
        <v/>
      </c>
      <c r="P333" s="41" t="str">
        <f>IF($B333="igen",Beosztás!AG363,"")</f>
        <v/>
      </c>
      <c r="Q333" s="41" t="str">
        <f>IF($B333="igen",Beosztás!AH363,"")</f>
        <v/>
      </c>
      <c r="R333" s="41" t="str">
        <f>IF($B333="igen",Beosztás!AI363,"")</f>
        <v/>
      </c>
      <c r="S333" s="41" t="str">
        <f>IF($B333="igen",Beosztás!AJ363,"")</f>
        <v/>
      </c>
      <c r="T333" s="41" t="str">
        <f>IF($B333="igen",Beosztás!AK363,"")</f>
        <v/>
      </c>
      <c r="U333" s="41" t="str">
        <f>IF($B333="igen",Beosztás!AL363,"")</f>
        <v/>
      </c>
      <c r="V333" s="41" t="str">
        <f>IF($B333="igen",Beosztás!AM363,"")</f>
        <v/>
      </c>
      <c r="W333" s="41" t="str">
        <f>IF($B333="igen",Beosztás!AN363,"")</f>
        <v/>
      </c>
      <c r="X333" s="41" t="str">
        <f>IF($B333="igen",Beosztás!AO363,"")</f>
        <v/>
      </c>
      <c r="Y333" s="41" t="str">
        <f>IF($B333="igen",Beosztás!AP363,"")</f>
        <v/>
      </c>
      <c r="Z333" s="41" t="str">
        <f>IF($B333="igen",Beosztás!AQ363,"")</f>
        <v/>
      </c>
      <c r="AA333" s="41" t="str">
        <f>IF($B333="igen",Beosztás!AR363,"")</f>
        <v/>
      </c>
      <c r="AB333" s="41" t="str">
        <f>IF($B333="igen",Beosztás!AS363,"")</f>
        <v/>
      </c>
      <c r="AC333" s="41" t="str">
        <f>IF($B333="igen",Beosztás!AT363,"")</f>
        <v/>
      </c>
      <c r="AD333" s="41" t="str">
        <f>IF($B333="igen",Beosztás!AU363,"")</f>
        <v/>
      </c>
      <c r="AE333" s="41" t="str">
        <f>IF($B333="igen",Beosztás!AV363,"")</f>
        <v/>
      </c>
      <c r="AF333" s="41" t="str">
        <f>IF($B333="igen",Beosztás!AW363,"")</f>
        <v/>
      </c>
      <c r="AG333" s="42" t="str">
        <f>IF($B333="igen",Beosztás!AX363,"")</f>
        <v/>
      </c>
    </row>
    <row r="334" spans="1:33" hidden="1" x14ac:dyDescent="0.3">
      <c r="A334" s="115">
        <f>Beosztás!A364</f>
        <v>0</v>
      </c>
      <c r="B334" s="82">
        <f>VLOOKUP(A334,Beosztás!A363:N673,13,)</f>
        <v>0</v>
      </c>
      <c r="C334" s="31" t="str">
        <f>IF($B334="igen",Beosztás!T364,"")</f>
        <v/>
      </c>
      <c r="D334" s="4" t="str">
        <f>IF($B334="igen",Beosztás!U364,"")</f>
        <v/>
      </c>
      <c r="E334" s="4" t="str">
        <f>IF($B334="igen",Beosztás!V364,"")</f>
        <v/>
      </c>
      <c r="F334" s="4" t="str">
        <f>IF($B334="igen",Beosztás!W364,"")</f>
        <v/>
      </c>
      <c r="G334" s="4" t="str">
        <f>IF($B334="igen",Beosztás!X364,"")</f>
        <v/>
      </c>
      <c r="H334" s="4" t="str">
        <f>IF($B334="igen",Beosztás!Y364,"")</f>
        <v/>
      </c>
      <c r="I334" s="4" t="str">
        <f>IF($B334="igen",Beosztás!Z364,"")</f>
        <v/>
      </c>
      <c r="J334" s="4" t="str">
        <f>IF($B334="igen",Beosztás!AA364,"")</f>
        <v/>
      </c>
      <c r="K334" s="4" t="str">
        <f>IF($B334="igen",Beosztás!AB364,"")</f>
        <v/>
      </c>
      <c r="L334" s="4" t="str">
        <f>IF($B334="igen",Beosztás!AC364,"")</f>
        <v/>
      </c>
      <c r="M334" s="4" t="str">
        <f>IF($B334="igen",Beosztás!AD364,"")</f>
        <v/>
      </c>
      <c r="N334" s="4" t="str">
        <f>IF($B334="igen",Beosztás!AE364,"")</f>
        <v/>
      </c>
      <c r="O334" s="4" t="str">
        <f>IF($B334="igen",Beosztás!AF364,"")</f>
        <v/>
      </c>
      <c r="P334" s="4" t="str">
        <f>IF($B334="igen",Beosztás!AG364,"")</f>
        <v/>
      </c>
      <c r="Q334" s="4" t="str">
        <f>IF($B334="igen",Beosztás!AH364,"")</f>
        <v/>
      </c>
      <c r="R334" s="4" t="str">
        <f>IF($B334="igen",Beosztás!AI364,"")</f>
        <v/>
      </c>
      <c r="S334" s="4" t="str">
        <f>IF($B334="igen",Beosztás!AJ364,"")</f>
        <v/>
      </c>
      <c r="T334" s="4" t="str">
        <f>IF($B334="igen",Beosztás!AK364,"")</f>
        <v/>
      </c>
      <c r="U334" s="4" t="str">
        <f>IF($B334="igen",Beosztás!AL364,"")</f>
        <v/>
      </c>
      <c r="V334" s="4" t="str">
        <f>IF($B334="igen",Beosztás!AM364,"")</f>
        <v/>
      </c>
      <c r="W334" s="4" t="str">
        <f>IF($B334="igen",Beosztás!AN364,"")</f>
        <v/>
      </c>
      <c r="X334" s="4" t="str">
        <f>IF($B334="igen",Beosztás!AO364,"")</f>
        <v/>
      </c>
      <c r="Y334" s="4" t="str">
        <f>IF($B334="igen",Beosztás!AP364,"")</f>
        <v/>
      </c>
      <c r="Z334" s="4" t="str">
        <f>IF($B334="igen",Beosztás!AQ364,"")</f>
        <v/>
      </c>
      <c r="AA334" s="4" t="str">
        <f>IF($B334="igen",Beosztás!AR364,"")</f>
        <v/>
      </c>
      <c r="AB334" s="4" t="str">
        <f>IF($B334="igen",Beosztás!AS364,"")</f>
        <v/>
      </c>
      <c r="AC334" s="4" t="str">
        <f>IF($B334="igen",Beosztás!AT364,"")</f>
        <v/>
      </c>
      <c r="AD334" s="4" t="str">
        <f>IF($B334="igen",Beosztás!AU364,"")</f>
        <v/>
      </c>
      <c r="AE334" s="4" t="str">
        <f>IF($B334="igen",Beosztás!AV364,"")</f>
        <v/>
      </c>
      <c r="AF334" s="4" t="str">
        <f>IF($B334="igen",Beosztás!AW364,"")</f>
        <v/>
      </c>
      <c r="AG334" s="32" t="str">
        <f>IF($B334="igen",Beosztás!AX364,"")</f>
        <v/>
      </c>
    </row>
    <row r="335" spans="1:33" hidden="1" x14ac:dyDescent="0.3">
      <c r="A335" s="115">
        <f>Beosztás!A365</f>
        <v>0</v>
      </c>
      <c r="B335" s="82">
        <f>VLOOKUP(A335,Beosztás!A364:N674,13,)</f>
        <v>0</v>
      </c>
      <c r="C335" s="31" t="str">
        <f>IF($B335="igen",Beosztás!T365,"")</f>
        <v/>
      </c>
      <c r="D335" s="4" t="str">
        <f>IF($B335="igen",Beosztás!U365,"")</f>
        <v/>
      </c>
      <c r="E335" s="4" t="str">
        <f>IF($B335="igen",Beosztás!V365,"")</f>
        <v/>
      </c>
      <c r="F335" s="4" t="str">
        <f>IF($B335="igen",Beosztás!W365,"")</f>
        <v/>
      </c>
      <c r="G335" s="4" t="str">
        <f>IF($B335="igen",Beosztás!X365,"")</f>
        <v/>
      </c>
      <c r="H335" s="4" t="str">
        <f>IF($B335="igen",Beosztás!Y365,"")</f>
        <v/>
      </c>
      <c r="I335" s="4" t="str">
        <f>IF($B335="igen",Beosztás!Z365,"")</f>
        <v/>
      </c>
      <c r="J335" s="4" t="str">
        <f>IF($B335="igen",Beosztás!AA365,"")</f>
        <v/>
      </c>
      <c r="K335" s="4" t="str">
        <f>IF($B335="igen",Beosztás!AB365,"")</f>
        <v/>
      </c>
      <c r="L335" s="4" t="str">
        <f>IF($B335="igen",Beosztás!AC365,"")</f>
        <v/>
      </c>
      <c r="M335" s="4" t="str">
        <f>IF($B335="igen",Beosztás!AD365,"")</f>
        <v/>
      </c>
      <c r="N335" s="4" t="str">
        <f>IF($B335="igen",Beosztás!AE365,"")</f>
        <v/>
      </c>
      <c r="O335" s="4" t="str">
        <f>IF($B335="igen",Beosztás!AF365,"")</f>
        <v/>
      </c>
      <c r="P335" s="4" t="str">
        <f>IF($B335="igen",Beosztás!AG365,"")</f>
        <v/>
      </c>
      <c r="Q335" s="4" t="str">
        <f>IF($B335="igen",Beosztás!AH365,"")</f>
        <v/>
      </c>
      <c r="R335" s="4" t="str">
        <f>IF($B335="igen",Beosztás!AI365,"")</f>
        <v/>
      </c>
      <c r="S335" s="4" t="str">
        <f>IF($B335="igen",Beosztás!AJ365,"")</f>
        <v/>
      </c>
      <c r="T335" s="4" t="str">
        <f>IF($B335="igen",Beosztás!AK365,"")</f>
        <v/>
      </c>
      <c r="U335" s="4" t="str">
        <f>IF($B335="igen",Beosztás!AL365,"")</f>
        <v/>
      </c>
      <c r="V335" s="4" t="str">
        <f>IF($B335="igen",Beosztás!AM365,"")</f>
        <v/>
      </c>
      <c r="W335" s="4" t="str">
        <f>IF($B335="igen",Beosztás!AN365,"")</f>
        <v/>
      </c>
      <c r="X335" s="4" t="str">
        <f>IF($B335="igen",Beosztás!AO365,"")</f>
        <v/>
      </c>
      <c r="Y335" s="4" t="str">
        <f>IF($B335="igen",Beosztás!AP365,"")</f>
        <v/>
      </c>
      <c r="Z335" s="4" t="str">
        <f>IF($B335="igen",Beosztás!AQ365,"")</f>
        <v/>
      </c>
      <c r="AA335" s="4" t="str">
        <f>IF($B335="igen",Beosztás!AR365,"")</f>
        <v/>
      </c>
      <c r="AB335" s="4" t="str">
        <f>IF($B335="igen",Beosztás!AS365,"")</f>
        <v/>
      </c>
      <c r="AC335" s="4" t="str">
        <f>IF($B335="igen",Beosztás!AT365,"")</f>
        <v/>
      </c>
      <c r="AD335" s="4" t="str">
        <f>IF($B335="igen",Beosztás!AU365,"")</f>
        <v/>
      </c>
      <c r="AE335" s="4" t="str">
        <f>IF($B335="igen",Beosztás!AV365,"")</f>
        <v/>
      </c>
      <c r="AF335" s="4" t="str">
        <f>IF($B335="igen",Beosztás!AW365,"")</f>
        <v/>
      </c>
      <c r="AG335" s="32" t="str">
        <f>IF($B335="igen",Beosztás!AX365,"")</f>
        <v/>
      </c>
    </row>
    <row r="336" spans="1:33" hidden="1" x14ac:dyDescent="0.3">
      <c r="A336" s="115">
        <f>Beosztás!A366</f>
        <v>0</v>
      </c>
      <c r="B336" s="82">
        <f>VLOOKUP(A336,Beosztás!A365:N675,13,)</f>
        <v>0</v>
      </c>
      <c r="C336" s="31" t="str">
        <f>IF($B336="igen",Beosztás!T366,"")</f>
        <v/>
      </c>
      <c r="D336" s="4" t="str">
        <f>IF($B336="igen",Beosztás!U366,"")</f>
        <v/>
      </c>
      <c r="E336" s="4" t="str">
        <f>IF($B336="igen",Beosztás!V366,"")</f>
        <v/>
      </c>
      <c r="F336" s="4" t="str">
        <f>IF($B336="igen",Beosztás!W366,"")</f>
        <v/>
      </c>
      <c r="G336" s="4" t="str">
        <f>IF($B336="igen",Beosztás!X366,"")</f>
        <v/>
      </c>
      <c r="H336" s="4" t="str">
        <f>IF($B336="igen",Beosztás!Y366,"")</f>
        <v/>
      </c>
      <c r="I336" s="4" t="str">
        <f>IF($B336="igen",Beosztás!Z366,"")</f>
        <v/>
      </c>
      <c r="J336" s="4" t="str">
        <f>IF($B336="igen",Beosztás!AA366,"")</f>
        <v/>
      </c>
      <c r="K336" s="4" t="str">
        <f>IF($B336="igen",Beosztás!AB366,"")</f>
        <v/>
      </c>
      <c r="L336" s="4" t="str">
        <f>IF($B336="igen",Beosztás!AC366,"")</f>
        <v/>
      </c>
      <c r="M336" s="4" t="str">
        <f>IF($B336="igen",Beosztás!AD366,"")</f>
        <v/>
      </c>
      <c r="N336" s="4" t="str">
        <f>IF($B336="igen",Beosztás!AE366,"")</f>
        <v/>
      </c>
      <c r="O336" s="4" t="str">
        <f>IF($B336="igen",Beosztás!AF366,"")</f>
        <v/>
      </c>
      <c r="P336" s="4" t="str">
        <f>IF($B336="igen",Beosztás!AG366,"")</f>
        <v/>
      </c>
      <c r="Q336" s="4" t="str">
        <f>IF($B336="igen",Beosztás!AH366,"")</f>
        <v/>
      </c>
      <c r="R336" s="4" t="str">
        <f>IF($B336="igen",Beosztás!AI366,"")</f>
        <v/>
      </c>
      <c r="S336" s="4" t="str">
        <f>IF($B336="igen",Beosztás!AJ366,"")</f>
        <v/>
      </c>
      <c r="T336" s="4" t="str">
        <f>IF($B336="igen",Beosztás!AK366,"")</f>
        <v/>
      </c>
      <c r="U336" s="4" t="str">
        <f>IF($B336="igen",Beosztás!AL366,"")</f>
        <v/>
      </c>
      <c r="V336" s="4" t="str">
        <f>IF($B336="igen",Beosztás!AM366,"")</f>
        <v/>
      </c>
      <c r="W336" s="4" t="str">
        <f>IF($B336="igen",Beosztás!AN366,"")</f>
        <v/>
      </c>
      <c r="X336" s="4" t="str">
        <f>IF($B336="igen",Beosztás!AO366,"")</f>
        <v/>
      </c>
      <c r="Y336" s="4" t="str">
        <f>IF($B336="igen",Beosztás!AP366,"")</f>
        <v/>
      </c>
      <c r="Z336" s="4" t="str">
        <f>IF($B336="igen",Beosztás!AQ366,"")</f>
        <v/>
      </c>
      <c r="AA336" s="4" t="str">
        <f>IF($B336="igen",Beosztás!AR366,"")</f>
        <v/>
      </c>
      <c r="AB336" s="4" t="str">
        <f>IF($B336="igen",Beosztás!AS366,"")</f>
        <v/>
      </c>
      <c r="AC336" s="4" t="str">
        <f>IF($B336="igen",Beosztás!AT366,"")</f>
        <v/>
      </c>
      <c r="AD336" s="4" t="str">
        <f>IF($B336="igen",Beosztás!AU366,"")</f>
        <v/>
      </c>
      <c r="AE336" s="4" t="str">
        <f>IF($B336="igen",Beosztás!AV366,"")</f>
        <v/>
      </c>
      <c r="AF336" s="4" t="str">
        <f>IF($B336="igen",Beosztás!AW366,"")</f>
        <v/>
      </c>
      <c r="AG336" s="32" t="str">
        <f>IF($B336="igen",Beosztás!AX366,"")</f>
        <v/>
      </c>
    </row>
    <row r="337" spans="1:33" hidden="1" x14ac:dyDescent="0.3">
      <c r="A337" s="115">
        <f>Beosztás!A367</f>
        <v>0</v>
      </c>
      <c r="B337" s="82">
        <f>VLOOKUP(A337,Beosztás!A366:N676,13,)</f>
        <v>0</v>
      </c>
      <c r="C337" s="31" t="str">
        <f>IF($B337="igen",Beosztás!T367,"")</f>
        <v/>
      </c>
      <c r="D337" s="4" t="str">
        <f>IF($B337="igen",Beosztás!U367,"")</f>
        <v/>
      </c>
      <c r="E337" s="4" t="str">
        <f>IF($B337="igen",Beosztás!V367,"")</f>
        <v/>
      </c>
      <c r="F337" s="4" t="str">
        <f>IF($B337="igen",Beosztás!W367,"")</f>
        <v/>
      </c>
      <c r="G337" s="4" t="str">
        <f>IF($B337="igen",Beosztás!X367,"")</f>
        <v/>
      </c>
      <c r="H337" s="4" t="str">
        <f>IF($B337="igen",Beosztás!Y367,"")</f>
        <v/>
      </c>
      <c r="I337" s="4" t="str">
        <f>IF($B337="igen",Beosztás!Z367,"")</f>
        <v/>
      </c>
      <c r="J337" s="4" t="str">
        <f>IF($B337="igen",Beosztás!AA367,"")</f>
        <v/>
      </c>
      <c r="K337" s="4" t="str">
        <f>IF($B337="igen",Beosztás!AB367,"")</f>
        <v/>
      </c>
      <c r="L337" s="4" t="str">
        <f>IF($B337="igen",Beosztás!AC367,"")</f>
        <v/>
      </c>
      <c r="M337" s="4" t="str">
        <f>IF($B337="igen",Beosztás!AD367,"")</f>
        <v/>
      </c>
      <c r="N337" s="4" t="str">
        <f>IF($B337="igen",Beosztás!AE367,"")</f>
        <v/>
      </c>
      <c r="O337" s="4" t="str">
        <f>IF($B337="igen",Beosztás!AF367,"")</f>
        <v/>
      </c>
      <c r="P337" s="4" t="str">
        <f>IF($B337="igen",Beosztás!AG367,"")</f>
        <v/>
      </c>
      <c r="Q337" s="4" t="str">
        <f>IF($B337="igen",Beosztás!AH367,"")</f>
        <v/>
      </c>
      <c r="R337" s="4" t="str">
        <f>IF($B337="igen",Beosztás!AI367,"")</f>
        <v/>
      </c>
      <c r="S337" s="4" t="str">
        <f>IF($B337="igen",Beosztás!AJ367,"")</f>
        <v/>
      </c>
      <c r="T337" s="4" t="str">
        <f>IF($B337="igen",Beosztás!AK367,"")</f>
        <v/>
      </c>
      <c r="U337" s="4" t="str">
        <f>IF($B337="igen",Beosztás!AL367,"")</f>
        <v/>
      </c>
      <c r="V337" s="4" t="str">
        <f>IF($B337="igen",Beosztás!AM367,"")</f>
        <v/>
      </c>
      <c r="W337" s="4" t="str">
        <f>IF($B337="igen",Beosztás!AN367,"")</f>
        <v/>
      </c>
      <c r="X337" s="4" t="str">
        <f>IF($B337="igen",Beosztás!AO367,"")</f>
        <v/>
      </c>
      <c r="Y337" s="4" t="str">
        <f>IF($B337="igen",Beosztás!AP367,"")</f>
        <v/>
      </c>
      <c r="Z337" s="4" t="str">
        <f>IF($B337="igen",Beosztás!AQ367,"")</f>
        <v/>
      </c>
      <c r="AA337" s="4" t="str">
        <f>IF($B337="igen",Beosztás!AR367,"")</f>
        <v/>
      </c>
      <c r="AB337" s="4" t="str">
        <f>IF($B337="igen",Beosztás!AS367,"")</f>
        <v/>
      </c>
      <c r="AC337" s="4" t="str">
        <f>IF($B337="igen",Beosztás!AT367,"")</f>
        <v/>
      </c>
      <c r="AD337" s="4" t="str">
        <f>IF($B337="igen",Beosztás!AU367,"")</f>
        <v/>
      </c>
      <c r="AE337" s="4" t="str">
        <f>IF($B337="igen",Beosztás!AV367,"")</f>
        <v/>
      </c>
      <c r="AF337" s="4" t="str">
        <f>IF($B337="igen",Beosztás!AW367,"")</f>
        <v/>
      </c>
      <c r="AG337" s="32" t="str">
        <f>IF($B337="igen",Beosztás!AX367,"")</f>
        <v/>
      </c>
    </row>
    <row r="338" spans="1:33" hidden="1" x14ac:dyDescent="0.3">
      <c r="A338" s="115">
        <f>Beosztás!A368</f>
        <v>0</v>
      </c>
      <c r="B338" s="82">
        <f>VLOOKUP(A338,Beosztás!A367:N677,13,)</f>
        <v>0</v>
      </c>
      <c r="C338" s="31" t="str">
        <f>IF($B338="igen",Beosztás!T368,"")</f>
        <v/>
      </c>
      <c r="D338" s="4" t="str">
        <f>IF($B338="igen",Beosztás!U368,"")</f>
        <v/>
      </c>
      <c r="E338" s="4" t="str">
        <f>IF($B338="igen",Beosztás!V368,"")</f>
        <v/>
      </c>
      <c r="F338" s="4" t="str">
        <f>IF($B338="igen",Beosztás!W368,"")</f>
        <v/>
      </c>
      <c r="G338" s="4" t="str">
        <f>IF($B338="igen",Beosztás!X368,"")</f>
        <v/>
      </c>
      <c r="H338" s="4" t="str">
        <f>IF($B338="igen",Beosztás!Y368,"")</f>
        <v/>
      </c>
      <c r="I338" s="4" t="str">
        <f>IF($B338="igen",Beosztás!Z368,"")</f>
        <v/>
      </c>
      <c r="J338" s="4" t="str">
        <f>IF($B338="igen",Beosztás!AA368,"")</f>
        <v/>
      </c>
      <c r="K338" s="4" t="str">
        <f>IF($B338="igen",Beosztás!AB368,"")</f>
        <v/>
      </c>
      <c r="L338" s="4" t="str">
        <f>IF($B338="igen",Beosztás!AC368,"")</f>
        <v/>
      </c>
      <c r="M338" s="4" t="str">
        <f>IF($B338="igen",Beosztás!AD368,"")</f>
        <v/>
      </c>
      <c r="N338" s="4" t="str">
        <f>IF($B338="igen",Beosztás!AE368,"")</f>
        <v/>
      </c>
      <c r="O338" s="4" t="str">
        <f>IF($B338="igen",Beosztás!AF368,"")</f>
        <v/>
      </c>
      <c r="P338" s="4" t="str">
        <f>IF($B338="igen",Beosztás!AG368,"")</f>
        <v/>
      </c>
      <c r="Q338" s="4" t="str">
        <f>IF($B338="igen",Beosztás!AH368,"")</f>
        <v/>
      </c>
      <c r="R338" s="4" t="str">
        <f>IF($B338="igen",Beosztás!AI368,"")</f>
        <v/>
      </c>
      <c r="S338" s="4" t="str">
        <f>IF($B338="igen",Beosztás!AJ368,"")</f>
        <v/>
      </c>
      <c r="T338" s="4" t="str">
        <f>IF($B338="igen",Beosztás!AK368,"")</f>
        <v/>
      </c>
      <c r="U338" s="4" t="str">
        <f>IF($B338="igen",Beosztás!AL368,"")</f>
        <v/>
      </c>
      <c r="V338" s="4" t="str">
        <f>IF($B338="igen",Beosztás!AM368,"")</f>
        <v/>
      </c>
      <c r="W338" s="4" t="str">
        <f>IF($B338="igen",Beosztás!AN368,"")</f>
        <v/>
      </c>
      <c r="X338" s="4" t="str">
        <f>IF($B338="igen",Beosztás!AO368,"")</f>
        <v/>
      </c>
      <c r="Y338" s="4" t="str">
        <f>IF($B338="igen",Beosztás!AP368,"")</f>
        <v/>
      </c>
      <c r="Z338" s="4" t="str">
        <f>IF($B338="igen",Beosztás!AQ368,"")</f>
        <v/>
      </c>
      <c r="AA338" s="4" t="str">
        <f>IF($B338="igen",Beosztás!AR368,"")</f>
        <v/>
      </c>
      <c r="AB338" s="4" t="str">
        <f>IF($B338="igen",Beosztás!AS368,"")</f>
        <v/>
      </c>
      <c r="AC338" s="4" t="str">
        <f>IF($B338="igen",Beosztás!AT368,"")</f>
        <v/>
      </c>
      <c r="AD338" s="4" t="str">
        <f>IF($B338="igen",Beosztás!AU368,"")</f>
        <v/>
      </c>
      <c r="AE338" s="4" t="str">
        <f>IF($B338="igen",Beosztás!AV368,"")</f>
        <v/>
      </c>
      <c r="AF338" s="4" t="str">
        <f>IF($B338="igen",Beosztás!AW368,"")</f>
        <v/>
      </c>
      <c r="AG338" s="32" t="str">
        <f>IF($B338="igen",Beosztás!AX368,"")</f>
        <v/>
      </c>
    </row>
    <row r="339" spans="1:33" hidden="1" x14ac:dyDescent="0.3">
      <c r="A339" s="115">
        <f>Beosztás!A369</f>
        <v>0</v>
      </c>
      <c r="B339" s="82">
        <f>VLOOKUP(A339,Beosztás!A368:N678,13,)</f>
        <v>0</v>
      </c>
      <c r="C339" s="40" t="str">
        <f>IF($B339="igen",Beosztás!T369,"")</f>
        <v/>
      </c>
      <c r="D339" s="41" t="str">
        <f>IF($B339="igen",Beosztás!U369,"")</f>
        <v/>
      </c>
      <c r="E339" s="41" t="str">
        <f>IF($B339="igen",Beosztás!V369,"")</f>
        <v/>
      </c>
      <c r="F339" s="41" t="str">
        <f>IF($B339="igen",Beosztás!W369,"")</f>
        <v/>
      </c>
      <c r="G339" s="41" t="str">
        <f>IF($B339="igen",Beosztás!X369,"")</f>
        <v/>
      </c>
      <c r="H339" s="41" t="str">
        <f>IF($B339="igen",Beosztás!Y369,"")</f>
        <v/>
      </c>
      <c r="I339" s="41" t="str">
        <f>IF($B339="igen",Beosztás!Z369,"")</f>
        <v/>
      </c>
      <c r="J339" s="41" t="str">
        <f>IF($B339="igen",Beosztás!AA369,"")</f>
        <v/>
      </c>
      <c r="K339" s="41" t="str">
        <f>IF($B339="igen",Beosztás!AB369,"")</f>
        <v/>
      </c>
      <c r="L339" s="41" t="str">
        <f>IF($B339="igen",Beosztás!AC369,"")</f>
        <v/>
      </c>
      <c r="M339" s="41" t="str">
        <f>IF($B339="igen",Beosztás!AD369,"")</f>
        <v/>
      </c>
      <c r="N339" s="41" t="str">
        <f>IF($B339="igen",Beosztás!AE369,"")</f>
        <v/>
      </c>
      <c r="O339" s="41" t="str">
        <f>IF($B339="igen",Beosztás!AF369,"")</f>
        <v/>
      </c>
      <c r="P339" s="41" t="str">
        <f>IF($B339="igen",Beosztás!AG369,"")</f>
        <v/>
      </c>
      <c r="Q339" s="41" t="str">
        <f>IF($B339="igen",Beosztás!AH369,"")</f>
        <v/>
      </c>
      <c r="R339" s="41" t="str">
        <f>IF($B339="igen",Beosztás!AI369,"")</f>
        <v/>
      </c>
      <c r="S339" s="41" t="str">
        <f>IF($B339="igen",Beosztás!AJ369,"")</f>
        <v/>
      </c>
      <c r="T339" s="41" t="str">
        <f>IF($B339="igen",Beosztás!AK369,"")</f>
        <v/>
      </c>
      <c r="U339" s="41" t="str">
        <f>IF($B339="igen",Beosztás!AL369,"")</f>
        <v/>
      </c>
      <c r="V339" s="41" t="str">
        <f>IF($B339="igen",Beosztás!AM369,"")</f>
        <v/>
      </c>
      <c r="W339" s="41" t="str">
        <f>IF($B339="igen",Beosztás!AN369,"")</f>
        <v/>
      </c>
      <c r="X339" s="41" t="str">
        <f>IF($B339="igen",Beosztás!AO369,"")</f>
        <v/>
      </c>
      <c r="Y339" s="41" t="str">
        <f>IF($B339="igen",Beosztás!AP369,"")</f>
        <v/>
      </c>
      <c r="Z339" s="41" t="str">
        <f>IF($B339="igen",Beosztás!AQ369,"")</f>
        <v/>
      </c>
      <c r="AA339" s="41" t="str">
        <f>IF($B339="igen",Beosztás!AR369,"")</f>
        <v/>
      </c>
      <c r="AB339" s="41" t="str">
        <f>IF($B339="igen",Beosztás!AS369,"")</f>
        <v/>
      </c>
      <c r="AC339" s="41" t="str">
        <f>IF($B339="igen",Beosztás!AT369,"")</f>
        <v/>
      </c>
      <c r="AD339" s="41" t="str">
        <f>IF($B339="igen",Beosztás!AU369,"")</f>
        <v/>
      </c>
      <c r="AE339" s="41" t="str">
        <f>IF($B339="igen",Beosztás!AV369,"")</f>
        <v/>
      </c>
      <c r="AF339" s="41" t="str">
        <f>IF($B339="igen",Beosztás!AW369,"")</f>
        <v/>
      </c>
      <c r="AG339" s="42" t="str">
        <f>IF($B339="igen",Beosztás!AX369,"")</f>
        <v/>
      </c>
    </row>
    <row r="340" spans="1:33" hidden="1" x14ac:dyDescent="0.3">
      <c r="A340" s="115">
        <f>Beosztás!A370</f>
        <v>0</v>
      </c>
      <c r="B340" s="82">
        <f>VLOOKUP(A340,Beosztás!A369:N679,13,)</f>
        <v>0</v>
      </c>
      <c r="C340" s="31" t="str">
        <f>IF($B340="igen",Beosztás!T370,"")</f>
        <v/>
      </c>
      <c r="D340" s="4" t="str">
        <f>IF($B340="igen",Beosztás!U370,"")</f>
        <v/>
      </c>
      <c r="E340" s="4" t="str">
        <f>IF($B340="igen",Beosztás!V370,"")</f>
        <v/>
      </c>
      <c r="F340" s="4" t="str">
        <f>IF($B340="igen",Beosztás!W370,"")</f>
        <v/>
      </c>
      <c r="G340" s="4" t="str">
        <f>IF($B340="igen",Beosztás!X370,"")</f>
        <v/>
      </c>
      <c r="H340" s="4" t="str">
        <f>IF($B340="igen",Beosztás!Y370,"")</f>
        <v/>
      </c>
      <c r="I340" s="4" t="str">
        <f>IF($B340="igen",Beosztás!Z370,"")</f>
        <v/>
      </c>
      <c r="J340" s="4" t="str">
        <f>IF($B340="igen",Beosztás!AA370,"")</f>
        <v/>
      </c>
      <c r="K340" s="4" t="str">
        <f>IF($B340="igen",Beosztás!AB370,"")</f>
        <v/>
      </c>
      <c r="L340" s="4" t="str">
        <f>IF($B340="igen",Beosztás!AC370,"")</f>
        <v/>
      </c>
      <c r="M340" s="4" t="str">
        <f>IF($B340="igen",Beosztás!AD370,"")</f>
        <v/>
      </c>
      <c r="N340" s="4" t="str">
        <f>IF($B340="igen",Beosztás!AE370,"")</f>
        <v/>
      </c>
      <c r="O340" s="4" t="str">
        <f>IF($B340="igen",Beosztás!AF370,"")</f>
        <v/>
      </c>
      <c r="P340" s="4" t="str">
        <f>IF($B340="igen",Beosztás!AG370,"")</f>
        <v/>
      </c>
      <c r="Q340" s="4" t="str">
        <f>IF($B340="igen",Beosztás!AH370,"")</f>
        <v/>
      </c>
      <c r="R340" s="4" t="str">
        <f>IF($B340="igen",Beosztás!AI370,"")</f>
        <v/>
      </c>
      <c r="S340" s="4" t="str">
        <f>IF($B340="igen",Beosztás!AJ370,"")</f>
        <v/>
      </c>
      <c r="T340" s="4" t="str">
        <f>IF($B340="igen",Beosztás!AK370,"")</f>
        <v/>
      </c>
      <c r="U340" s="4" t="str">
        <f>IF($B340="igen",Beosztás!AL370,"")</f>
        <v/>
      </c>
      <c r="V340" s="4" t="str">
        <f>IF($B340="igen",Beosztás!AM370,"")</f>
        <v/>
      </c>
      <c r="W340" s="4" t="str">
        <f>IF($B340="igen",Beosztás!AN370,"")</f>
        <v/>
      </c>
      <c r="X340" s="4" t="str">
        <f>IF($B340="igen",Beosztás!AO370,"")</f>
        <v/>
      </c>
      <c r="Y340" s="4" t="str">
        <f>IF($B340="igen",Beosztás!AP370,"")</f>
        <v/>
      </c>
      <c r="Z340" s="4" t="str">
        <f>IF($B340="igen",Beosztás!AQ370,"")</f>
        <v/>
      </c>
      <c r="AA340" s="4" t="str">
        <f>IF($B340="igen",Beosztás!AR370,"")</f>
        <v/>
      </c>
      <c r="AB340" s="4" t="str">
        <f>IF($B340="igen",Beosztás!AS370,"")</f>
        <v/>
      </c>
      <c r="AC340" s="4" t="str">
        <f>IF($B340="igen",Beosztás!AT370,"")</f>
        <v/>
      </c>
      <c r="AD340" s="4" t="str">
        <f>IF($B340="igen",Beosztás!AU370,"")</f>
        <v/>
      </c>
      <c r="AE340" s="4" t="str">
        <f>IF($B340="igen",Beosztás!AV370,"")</f>
        <v/>
      </c>
      <c r="AF340" s="4" t="str">
        <f>IF($B340="igen",Beosztás!AW370,"")</f>
        <v/>
      </c>
      <c r="AG340" s="32" t="str">
        <f>IF($B340="igen",Beosztás!AX370,"")</f>
        <v/>
      </c>
    </row>
    <row r="341" spans="1:33" hidden="1" x14ac:dyDescent="0.3">
      <c r="A341" s="115">
        <f>Beosztás!A371</f>
        <v>0</v>
      </c>
      <c r="B341" s="82">
        <f>VLOOKUP(A341,Beosztás!A370:N680,13,)</f>
        <v>0</v>
      </c>
      <c r="C341" s="31" t="str">
        <f>IF($B341="igen",Beosztás!T371,"")</f>
        <v/>
      </c>
      <c r="D341" s="4" t="str">
        <f>IF($B341="igen",Beosztás!U371,"")</f>
        <v/>
      </c>
      <c r="E341" s="4" t="str">
        <f>IF($B341="igen",Beosztás!V371,"")</f>
        <v/>
      </c>
      <c r="F341" s="4" t="str">
        <f>IF($B341="igen",Beosztás!W371,"")</f>
        <v/>
      </c>
      <c r="G341" s="4" t="str">
        <f>IF($B341="igen",Beosztás!X371,"")</f>
        <v/>
      </c>
      <c r="H341" s="4" t="str">
        <f>IF($B341="igen",Beosztás!Y371,"")</f>
        <v/>
      </c>
      <c r="I341" s="4" t="str">
        <f>IF($B341="igen",Beosztás!Z371,"")</f>
        <v/>
      </c>
      <c r="J341" s="4" t="str">
        <f>IF($B341="igen",Beosztás!AA371,"")</f>
        <v/>
      </c>
      <c r="K341" s="4" t="str">
        <f>IF($B341="igen",Beosztás!AB371,"")</f>
        <v/>
      </c>
      <c r="L341" s="4" t="str">
        <f>IF($B341="igen",Beosztás!AC371,"")</f>
        <v/>
      </c>
      <c r="M341" s="4" t="str">
        <f>IF($B341="igen",Beosztás!AD371,"")</f>
        <v/>
      </c>
      <c r="N341" s="4" t="str">
        <f>IF($B341="igen",Beosztás!AE371,"")</f>
        <v/>
      </c>
      <c r="O341" s="4" t="str">
        <f>IF($B341="igen",Beosztás!AF371,"")</f>
        <v/>
      </c>
      <c r="P341" s="4" t="str">
        <f>IF($B341="igen",Beosztás!AG371,"")</f>
        <v/>
      </c>
      <c r="Q341" s="4" t="str">
        <f>IF($B341="igen",Beosztás!AH371,"")</f>
        <v/>
      </c>
      <c r="R341" s="4" t="str">
        <f>IF($B341="igen",Beosztás!AI371,"")</f>
        <v/>
      </c>
      <c r="S341" s="4" t="str">
        <f>IF($B341="igen",Beosztás!AJ371,"")</f>
        <v/>
      </c>
      <c r="T341" s="4" t="str">
        <f>IF($B341="igen",Beosztás!AK371,"")</f>
        <v/>
      </c>
      <c r="U341" s="4" t="str">
        <f>IF($B341="igen",Beosztás!AL371,"")</f>
        <v/>
      </c>
      <c r="V341" s="4" t="str">
        <f>IF($B341="igen",Beosztás!AM371,"")</f>
        <v/>
      </c>
      <c r="W341" s="4" t="str">
        <f>IF($B341="igen",Beosztás!AN371,"")</f>
        <v/>
      </c>
      <c r="X341" s="4" t="str">
        <f>IF($B341="igen",Beosztás!AO371,"")</f>
        <v/>
      </c>
      <c r="Y341" s="4" t="str">
        <f>IF($B341="igen",Beosztás!AP371,"")</f>
        <v/>
      </c>
      <c r="Z341" s="4" t="str">
        <f>IF($B341="igen",Beosztás!AQ371,"")</f>
        <v/>
      </c>
      <c r="AA341" s="4" t="str">
        <f>IF($B341="igen",Beosztás!AR371,"")</f>
        <v/>
      </c>
      <c r="AB341" s="4" t="str">
        <f>IF($B341="igen",Beosztás!AS371,"")</f>
        <v/>
      </c>
      <c r="AC341" s="4" t="str">
        <f>IF($B341="igen",Beosztás!AT371,"")</f>
        <v/>
      </c>
      <c r="AD341" s="4" t="str">
        <f>IF($B341="igen",Beosztás!AU371,"")</f>
        <v/>
      </c>
      <c r="AE341" s="4" t="str">
        <f>IF($B341="igen",Beosztás!AV371,"")</f>
        <v/>
      </c>
      <c r="AF341" s="4" t="str">
        <f>IF($B341="igen",Beosztás!AW371,"")</f>
        <v/>
      </c>
      <c r="AG341" s="32" t="str">
        <f>IF($B341="igen",Beosztás!AX371,"")</f>
        <v/>
      </c>
    </row>
    <row r="342" spans="1:33" hidden="1" x14ac:dyDescent="0.3">
      <c r="A342" s="115">
        <f>Beosztás!A372</f>
        <v>0</v>
      </c>
      <c r="B342" s="82">
        <f>VLOOKUP(A342,Beosztás!A371:N681,13,)</f>
        <v>0</v>
      </c>
      <c r="C342" s="31" t="str">
        <f>IF($B342="igen",Beosztás!T372,"")</f>
        <v/>
      </c>
      <c r="D342" s="4" t="str">
        <f>IF($B342="igen",Beosztás!U372,"")</f>
        <v/>
      </c>
      <c r="E342" s="4" t="str">
        <f>IF($B342="igen",Beosztás!V372,"")</f>
        <v/>
      </c>
      <c r="F342" s="4" t="str">
        <f>IF($B342="igen",Beosztás!W372,"")</f>
        <v/>
      </c>
      <c r="G342" s="4" t="str">
        <f>IF($B342="igen",Beosztás!X372,"")</f>
        <v/>
      </c>
      <c r="H342" s="4" t="str">
        <f>IF($B342="igen",Beosztás!Y372,"")</f>
        <v/>
      </c>
      <c r="I342" s="4" t="str">
        <f>IF($B342="igen",Beosztás!Z372,"")</f>
        <v/>
      </c>
      <c r="J342" s="4" t="str">
        <f>IF($B342="igen",Beosztás!AA372,"")</f>
        <v/>
      </c>
      <c r="K342" s="4" t="str">
        <f>IF($B342="igen",Beosztás!AB372,"")</f>
        <v/>
      </c>
      <c r="L342" s="4" t="str">
        <f>IF($B342="igen",Beosztás!AC372,"")</f>
        <v/>
      </c>
      <c r="M342" s="4" t="str">
        <f>IF($B342="igen",Beosztás!AD372,"")</f>
        <v/>
      </c>
      <c r="N342" s="4" t="str">
        <f>IF($B342="igen",Beosztás!AE372,"")</f>
        <v/>
      </c>
      <c r="O342" s="4" t="str">
        <f>IF($B342="igen",Beosztás!AF372,"")</f>
        <v/>
      </c>
      <c r="P342" s="4" t="str">
        <f>IF($B342="igen",Beosztás!AG372,"")</f>
        <v/>
      </c>
      <c r="Q342" s="4" t="str">
        <f>IF($B342="igen",Beosztás!AH372,"")</f>
        <v/>
      </c>
      <c r="R342" s="4" t="str">
        <f>IF($B342="igen",Beosztás!AI372,"")</f>
        <v/>
      </c>
      <c r="S342" s="4" t="str">
        <f>IF($B342="igen",Beosztás!AJ372,"")</f>
        <v/>
      </c>
      <c r="T342" s="4" t="str">
        <f>IF($B342="igen",Beosztás!AK372,"")</f>
        <v/>
      </c>
      <c r="U342" s="4" t="str">
        <f>IF($B342="igen",Beosztás!AL372,"")</f>
        <v/>
      </c>
      <c r="V342" s="4" t="str">
        <f>IF($B342="igen",Beosztás!AM372,"")</f>
        <v/>
      </c>
      <c r="W342" s="4" t="str">
        <f>IF($B342="igen",Beosztás!AN372,"")</f>
        <v/>
      </c>
      <c r="X342" s="4" t="str">
        <f>IF($B342="igen",Beosztás!AO372,"")</f>
        <v/>
      </c>
      <c r="Y342" s="4" t="str">
        <f>IF($B342="igen",Beosztás!AP372,"")</f>
        <v/>
      </c>
      <c r="Z342" s="4" t="str">
        <f>IF($B342="igen",Beosztás!AQ372,"")</f>
        <v/>
      </c>
      <c r="AA342" s="4" t="str">
        <f>IF($B342="igen",Beosztás!AR372,"")</f>
        <v/>
      </c>
      <c r="AB342" s="4" t="str">
        <f>IF($B342="igen",Beosztás!AS372,"")</f>
        <v/>
      </c>
      <c r="AC342" s="4" t="str">
        <f>IF($B342="igen",Beosztás!AT372,"")</f>
        <v/>
      </c>
      <c r="AD342" s="4" t="str">
        <f>IF($B342="igen",Beosztás!AU372,"")</f>
        <v/>
      </c>
      <c r="AE342" s="4" t="str">
        <f>IF($B342="igen",Beosztás!AV372,"")</f>
        <v/>
      </c>
      <c r="AF342" s="4" t="str">
        <f>IF($B342="igen",Beosztás!AW372,"")</f>
        <v/>
      </c>
      <c r="AG342" s="32" t="str">
        <f>IF($B342="igen",Beosztás!AX372,"")</f>
        <v/>
      </c>
    </row>
    <row r="343" spans="1:33" hidden="1" x14ac:dyDescent="0.3">
      <c r="A343" s="115">
        <f>Beosztás!A373</f>
        <v>0</v>
      </c>
      <c r="B343" s="82">
        <f>VLOOKUP(A343,Beosztás!A372:N682,13,)</f>
        <v>0</v>
      </c>
      <c r="C343" s="31" t="str">
        <f>IF($B343="igen",Beosztás!T373,"")</f>
        <v/>
      </c>
      <c r="D343" s="4" t="str">
        <f>IF($B343="igen",Beosztás!U373,"")</f>
        <v/>
      </c>
      <c r="E343" s="4" t="str">
        <f>IF($B343="igen",Beosztás!V373,"")</f>
        <v/>
      </c>
      <c r="F343" s="4" t="str">
        <f>IF($B343="igen",Beosztás!W373,"")</f>
        <v/>
      </c>
      <c r="G343" s="4" t="str">
        <f>IF($B343="igen",Beosztás!X373,"")</f>
        <v/>
      </c>
      <c r="H343" s="4" t="str">
        <f>IF($B343="igen",Beosztás!Y373,"")</f>
        <v/>
      </c>
      <c r="I343" s="4" t="str">
        <f>IF($B343="igen",Beosztás!Z373,"")</f>
        <v/>
      </c>
      <c r="J343" s="4" t="str">
        <f>IF($B343="igen",Beosztás!AA373,"")</f>
        <v/>
      </c>
      <c r="K343" s="4" t="str">
        <f>IF($B343="igen",Beosztás!AB373,"")</f>
        <v/>
      </c>
      <c r="L343" s="4" t="str">
        <f>IF($B343="igen",Beosztás!AC373,"")</f>
        <v/>
      </c>
      <c r="M343" s="4" t="str">
        <f>IF($B343="igen",Beosztás!AD373,"")</f>
        <v/>
      </c>
      <c r="N343" s="4" t="str">
        <f>IF($B343="igen",Beosztás!AE373,"")</f>
        <v/>
      </c>
      <c r="O343" s="4" t="str">
        <f>IF($B343="igen",Beosztás!AF373,"")</f>
        <v/>
      </c>
      <c r="P343" s="4" t="str">
        <f>IF($B343="igen",Beosztás!AG373,"")</f>
        <v/>
      </c>
      <c r="Q343" s="4" t="str">
        <f>IF($B343="igen",Beosztás!AH373,"")</f>
        <v/>
      </c>
      <c r="R343" s="4" t="str">
        <f>IF($B343="igen",Beosztás!AI373,"")</f>
        <v/>
      </c>
      <c r="S343" s="4" t="str">
        <f>IF($B343="igen",Beosztás!AJ373,"")</f>
        <v/>
      </c>
      <c r="T343" s="4" t="str">
        <f>IF($B343="igen",Beosztás!AK373,"")</f>
        <v/>
      </c>
      <c r="U343" s="4" t="str">
        <f>IF($B343="igen",Beosztás!AL373,"")</f>
        <v/>
      </c>
      <c r="V343" s="4" t="str">
        <f>IF($B343="igen",Beosztás!AM373,"")</f>
        <v/>
      </c>
      <c r="W343" s="4" t="str">
        <f>IF($B343="igen",Beosztás!AN373,"")</f>
        <v/>
      </c>
      <c r="X343" s="4" t="str">
        <f>IF($B343="igen",Beosztás!AO373,"")</f>
        <v/>
      </c>
      <c r="Y343" s="4" t="str">
        <f>IF($B343="igen",Beosztás!AP373,"")</f>
        <v/>
      </c>
      <c r="Z343" s="4" t="str">
        <f>IF($B343="igen",Beosztás!AQ373,"")</f>
        <v/>
      </c>
      <c r="AA343" s="4" t="str">
        <f>IF($B343="igen",Beosztás!AR373,"")</f>
        <v/>
      </c>
      <c r="AB343" s="4" t="str">
        <f>IF($B343="igen",Beosztás!AS373,"")</f>
        <v/>
      </c>
      <c r="AC343" s="4" t="str">
        <f>IF($B343="igen",Beosztás!AT373,"")</f>
        <v/>
      </c>
      <c r="AD343" s="4" t="str">
        <f>IF($B343="igen",Beosztás!AU373,"")</f>
        <v/>
      </c>
      <c r="AE343" s="4" t="str">
        <f>IF($B343="igen",Beosztás!AV373,"")</f>
        <v/>
      </c>
      <c r="AF343" s="4" t="str">
        <f>IF($B343="igen",Beosztás!AW373,"")</f>
        <v/>
      </c>
      <c r="AG343" s="32" t="str">
        <f>IF($B343="igen",Beosztás!AX373,"")</f>
        <v/>
      </c>
    </row>
    <row r="344" spans="1:33" hidden="1" x14ac:dyDescent="0.3">
      <c r="A344" s="115">
        <f>Beosztás!A374</f>
        <v>0</v>
      </c>
      <c r="B344" s="82">
        <f>VLOOKUP(A344,Beosztás!A373:N683,13,)</f>
        <v>0</v>
      </c>
      <c r="C344" s="31" t="str">
        <f>IF($B344="igen",Beosztás!T374,"")</f>
        <v/>
      </c>
      <c r="D344" s="4" t="str">
        <f>IF($B344="igen",Beosztás!U374,"")</f>
        <v/>
      </c>
      <c r="E344" s="4" t="str">
        <f>IF($B344="igen",Beosztás!V374,"")</f>
        <v/>
      </c>
      <c r="F344" s="4" t="str">
        <f>IF($B344="igen",Beosztás!W374,"")</f>
        <v/>
      </c>
      <c r="G344" s="4" t="str">
        <f>IF($B344="igen",Beosztás!X374,"")</f>
        <v/>
      </c>
      <c r="H344" s="4" t="str">
        <f>IF($B344="igen",Beosztás!Y374,"")</f>
        <v/>
      </c>
      <c r="I344" s="4" t="str">
        <f>IF($B344="igen",Beosztás!Z374,"")</f>
        <v/>
      </c>
      <c r="J344" s="4" t="str">
        <f>IF($B344="igen",Beosztás!AA374,"")</f>
        <v/>
      </c>
      <c r="K344" s="4" t="str">
        <f>IF($B344="igen",Beosztás!AB374,"")</f>
        <v/>
      </c>
      <c r="L344" s="4" t="str">
        <f>IF($B344="igen",Beosztás!AC374,"")</f>
        <v/>
      </c>
      <c r="M344" s="4" t="str">
        <f>IF($B344="igen",Beosztás!AD374,"")</f>
        <v/>
      </c>
      <c r="N344" s="4" t="str">
        <f>IF($B344="igen",Beosztás!AE374,"")</f>
        <v/>
      </c>
      <c r="O344" s="4" t="str">
        <f>IF($B344="igen",Beosztás!AF374,"")</f>
        <v/>
      </c>
      <c r="P344" s="4" t="str">
        <f>IF($B344="igen",Beosztás!AG374,"")</f>
        <v/>
      </c>
      <c r="Q344" s="4" t="str">
        <f>IF($B344="igen",Beosztás!AH374,"")</f>
        <v/>
      </c>
      <c r="R344" s="4" t="str">
        <f>IF($B344="igen",Beosztás!AI374,"")</f>
        <v/>
      </c>
      <c r="S344" s="4" t="str">
        <f>IF($B344="igen",Beosztás!AJ374,"")</f>
        <v/>
      </c>
      <c r="T344" s="4" t="str">
        <f>IF($B344="igen",Beosztás!AK374,"")</f>
        <v/>
      </c>
      <c r="U344" s="4" t="str">
        <f>IF($B344="igen",Beosztás!AL374,"")</f>
        <v/>
      </c>
      <c r="V344" s="4" t="str">
        <f>IF($B344="igen",Beosztás!AM374,"")</f>
        <v/>
      </c>
      <c r="W344" s="4" t="str">
        <f>IF($B344="igen",Beosztás!AN374,"")</f>
        <v/>
      </c>
      <c r="X344" s="4" t="str">
        <f>IF($B344="igen",Beosztás!AO374,"")</f>
        <v/>
      </c>
      <c r="Y344" s="4" t="str">
        <f>IF($B344="igen",Beosztás!AP374,"")</f>
        <v/>
      </c>
      <c r="Z344" s="4" t="str">
        <f>IF($B344="igen",Beosztás!AQ374,"")</f>
        <v/>
      </c>
      <c r="AA344" s="4" t="str">
        <f>IF($B344="igen",Beosztás!AR374,"")</f>
        <v/>
      </c>
      <c r="AB344" s="4" t="str">
        <f>IF($B344="igen",Beosztás!AS374,"")</f>
        <v/>
      </c>
      <c r="AC344" s="4" t="str">
        <f>IF($B344="igen",Beosztás!AT374,"")</f>
        <v/>
      </c>
      <c r="AD344" s="4" t="str">
        <f>IF($B344="igen",Beosztás!AU374,"")</f>
        <v/>
      </c>
      <c r="AE344" s="4" t="str">
        <f>IF($B344="igen",Beosztás!AV374,"")</f>
        <v/>
      </c>
      <c r="AF344" s="4" t="str">
        <f>IF($B344="igen",Beosztás!AW374,"")</f>
        <v/>
      </c>
      <c r="AG344" s="32" t="str">
        <f>IF($B344="igen",Beosztás!AX374,"")</f>
        <v/>
      </c>
    </row>
    <row r="345" spans="1:33" hidden="1" x14ac:dyDescent="0.3">
      <c r="A345" s="115">
        <f>Beosztás!A375</f>
        <v>0</v>
      </c>
      <c r="B345" s="82">
        <f>VLOOKUP(A345,Beosztás!A374:N684,13,)</f>
        <v>0</v>
      </c>
      <c r="C345" s="40" t="str">
        <f>IF($B345="igen",Beosztás!T375,"")</f>
        <v/>
      </c>
      <c r="D345" s="41" t="str">
        <f>IF($B345="igen",Beosztás!U375,"")</f>
        <v/>
      </c>
      <c r="E345" s="41" t="str">
        <f>IF($B345="igen",Beosztás!V375,"")</f>
        <v/>
      </c>
      <c r="F345" s="41" t="str">
        <f>IF($B345="igen",Beosztás!W375,"")</f>
        <v/>
      </c>
      <c r="G345" s="41" t="str">
        <f>IF($B345="igen",Beosztás!X375,"")</f>
        <v/>
      </c>
      <c r="H345" s="41" t="str">
        <f>IF($B345="igen",Beosztás!Y375,"")</f>
        <v/>
      </c>
      <c r="I345" s="41" t="str">
        <f>IF($B345="igen",Beosztás!Z375,"")</f>
        <v/>
      </c>
      <c r="J345" s="41" t="str">
        <f>IF($B345="igen",Beosztás!AA375,"")</f>
        <v/>
      </c>
      <c r="K345" s="41" t="str">
        <f>IF($B345="igen",Beosztás!AB375,"")</f>
        <v/>
      </c>
      <c r="L345" s="41" t="str">
        <f>IF($B345="igen",Beosztás!AC375,"")</f>
        <v/>
      </c>
      <c r="M345" s="41" t="str">
        <f>IF($B345="igen",Beosztás!AD375,"")</f>
        <v/>
      </c>
      <c r="N345" s="41" t="str">
        <f>IF($B345="igen",Beosztás!AE375,"")</f>
        <v/>
      </c>
      <c r="O345" s="41" t="str">
        <f>IF($B345="igen",Beosztás!AF375,"")</f>
        <v/>
      </c>
      <c r="P345" s="41" t="str">
        <f>IF($B345="igen",Beosztás!AG375,"")</f>
        <v/>
      </c>
      <c r="Q345" s="41" t="str">
        <f>IF($B345="igen",Beosztás!AH375,"")</f>
        <v/>
      </c>
      <c r="R345" s="41" t="str">
        <f>IF($B345="igen",Beosztás!AI375,"")</f>
        <v/>
      </c>
      <c r="S345" s="41" t="str">
        <f>IF($B345="igen",Beosztás!AJ375,"")</f>
        <v/>
      </c>
      <c r="T345" s="41" t="str">
        <f>IF($B345="igen",Beosztás!AK375,"")</f>
        <v/>
      </c>
      <c r="U345" s="41" t="str">
        <f>IF($B345="igen",Beosztás!AL375,"")</f>
        <v/>
      </c>
      <c r="V345" s="41" t="str">
        <f>IF($B345="igen",Beosztás!AM375,"")</f>
        <v/>
      </c>
      <c r="W345" s="41" t="str">
        <f>IF($B345="igen",Beosztás!AN375,"")</f>
        <v/>
      </c>
      <c r="X345" s="41" t="str">
        <f>IF($B345="igen",Beosztás!AO375,"")</f>
        <v/>
      </c>
      <c r="Y345" s="41" t="str">
        <f>IF($B345="igen",Beosztás!AP375,"")</f>
        <v/>
      </c>
      <c r="Z345" s="41" t="str">
        <f>IF($B345="igen",Beosztás!AQ375,"")</f>
        <v/>
      </c>
      <c r="AA345" s="41" t="str">
        <f>IF($B345="igen",Beosztás!AR375,"")</f>
        <v/>
      </c>
      <c r="AB345" s="41" t="str">
        <f>IF($B345="igen",Beosztás!AS375,"")</f>
        <v/>
      </c>
      <c r="AC345" s="41" t="str">
        <f>IF($B345="igen",Beosztás!AT375,"")</f>
        <v/>
      </c>
      <c r="AD345" s="41" t="str">
        <f>IF($B345="igen",Beosztás!AU375,"")</f>
        <v/>
      </c>
      <c r="AE345" s="41" t="str">
        <f>IF($B345="igen",Beosztás!AV375,"")</f>
        <v/>
      </c>
      <c r="AF345" s="41" t="str">
        <f>IF($B345="igen",Beosztás!AW375,"")</f>
        <v/>
      </c>
      <c r="AG345" s="42" t="str">
        <f>IF($B345="igen",Beosztás!AX375,"")</f>
        <v/>
      </c>
    </row>
    <row r="346" spans="1:33" hidden="1" x14ac:dyDescent="0.3">
      <c r="A346" s="115">
        <f>Beosztás!A376</f>
        <v>0</v>
      </c>
      <c r="B346" s="82">
        <f>VLOOKUP(A346,Beosztás!A375:N685,13,)</f>
        <v>0</v>
      </c>
      <c r="C346" s="31" t="str">
        <f>IF($B346="igen",Beosztás!T376,"")</f>
        <v/>
      </c>
      <c r="D346" s="4" t="str">
        <f>IF($B346="igen",Beosztás!U376,"")</f>
        <v/>
      </c>
      <c r="E346" s="4" t="str">
        <f>IF($B346="igen",Beosztás!V376,"")</f>
        <v/>
      </c>
      <c r="F346" s="4" t="str">
        <f>IF($B346="igen",Beosztás!W376,"")</f>
        <v/>
      </c>
      <c r="G346" s="4" t="str">
        <f>IF($B346="igen",Beosztás!X376,"")</f>
        <v/>
      </c>
      <c r="H346" s="4" t="str">
        <f>IF($B346="igen",Beosztás!Y376,"")</f>
        <v/>
      </c>
      <c r="I346" s="4" t="str">
        <f>IF($B346="igen",Beosztás!Z376,"")</f>
        <v/>
      </c>
      <c r="J346" s="4" t="str">
        <f>IF($B346="igen",Beosztás!AA376,"")</f>
        <v/>
      </c>
      <c r="K346" s="4" t="str">
        <f>IF($B346="igen",Beosztás!AB376,"")</f>
        <v/>
      </c>
      <c r="L346" s="4" t="str">
        <f>IF($B346="igen",Beosztás!AC376,"")</f>
        <v/>
      </c>
      <c r="M346" s="4" t="str">
        <f>IF($B346="igen",Beosztás!AD376,"")</f>
        <v/>
      </c>
      <c r="N346" s="4" t="str">
        <f>IF($B346="igen",Beosztás!AE376,"")</f>
        <v/>
      </c>
      <c r="O346" s="4" t="str">
        <f>IF($B346="igen",Beosztás!AF376,"")</f>
        <v/>
      </c>
      <c r="P346" s="4" t="str">
        <f>IF($B346="igen",Beosztás!AG376,"")</f>
        <v/>
      </c>
      <c r="Q346" s="4" t="str">
        <f>IF($B346="igen",Beosztás!AH376,"")</f>
        <v/>
      </c>
      <c r="R346" s="4" t="str">
        <f>IF($B346="igen",Beosztás!AI376,"")</f>
        <v/>
      </c>
      <c r="S346" s="4" t="str">
        <f>IF($B346="igen",Beosztás!AJ376,"")</f>
        <v/>
      </c>
      <c r="T346" s="4" t="str">
        <f>IF($B346="igen",Beosztás!AK376,"")</f>
        <v/>
      </c>
      <c r="U346" s="4" t="str">
        <f>IF($B346="igen",Beosztás!AL376,"")</f>
        <v/>
      </c>
      <c r="V346" s="4" t="str">
        <f>IF($B346="igen",Beosztás!AM376,"")</f>
        <v/>
      </c>
      <c r="W346" s="4" t="str">
        <f>IF($B346="igen",Beosztás!AN376,"")</f>
        <v/>
      </c>
      <c r="X346" s="4" t="str">
        <f>IF($B346="igen",Beosztás!AO376,"")</f>
        <v/>
      </c>
      <c r="Y346" s="4" t="str">
        <f>IF($B346="igen",Beosztás!AP376,"")</f>
        <v/>
      </c>
      <c r="Z346" s="4" t="str">
        <f>IF($B346="igen",Beosztás!AQ376,"")</f>
        <v/>
      </c>
      <c r="AA346" s="4" t="str">
        <f>IF($B346="igen",Beosztás!AR376,"")</f>
        <v/>
      </c>
      <c r="AB346" s="4" t="str">
        <f>IF($B346="igen",Beosztás!AS376,"")</f>
        <v/>
      </c>
      <c r="AC346" s="4" t="str">
        <f>IF($B346="igen",Beosztás!AT376,"")</f>
        <v/>
      </c>
      <c r="AD346" s="4" t="str">
        <f>IF($B346="igen",Beosztás!AU376,"")</f>
        <v/>
      </c>
      <c r="AE346" s="4" t="str">
        <f>IF($B346="igen",Beosztás!AV376,"")</f>
        <v/>
      </c>
      <c r="AF346" s="4" t="str">
        <f>IF($B346="igen",Beosztás!AW376,"")</f>
        <v/>
      </c>
      <c r="AG346" s="32" t="str">
        <f>IF($B346="igen",Beosztás!AX376,"")</f>
        <v/>
      </c>
    </row>
    <row r="347" spans="1:33" hidden="1" x14ac:dyDescent="0.3">
      <c r="A347" s="115">
        <f>Beosztás!A377</f>
        <v>0</v>
      </c>
      <c r="B347" s="82">
        <f>VLOOKUP(A347,Beosztás!A376:N686,13,)</f>
        <v>0</v>
      </c>
      <c r="C347" s="31" t="str">
        <f>IF($B347="igen",Beosztás!T377,"")</f>
        <v/>
      </c>
      <c r="D347" s="4" t="str">
        <f>IF($B347="igen",Beosztás!U377,"")</f>
        <v/>
      </c>
      <c r="E347" s="4" t="str">
        <f>IF($B347="igen",Beosztás!V377,"")</f>
        <v/>
      </c>
      <c r="F347" s="4" t="str">
        <f>IF($B347="igen",Beosztás!W377,"")</f>
        <v/>
      </c>
      <c r="G347" s="4" t="str">
        <f>IF($B347="igen",Beosztás!X377,"")</f>
        <v/>
      </c>
      <c r="H347" s="4" t="str">
        <f>IF($B347="igen",Beosztás!Y377,"")</f>
        <v/>
      </c>
      <c r="I347" s="4" t="str">
        <f>IF($B347="igen",Beosztás!Z377,"")</f>
        <v/>
      </c>
      <c r="J347" s="4" t="str">
        <f>IF($B347="igen",Beosztás!AA377,"")</f>
        <v/>
      </c>
      <c r="K347" s="4" t="str">
        <f>IF($B347="igen",Beosztás!AB377,"")</f>
        <v/>
      </c>
      <c r="L347" s="4" t="str">
        <f>IF($B347="igen",Beosztás!AC377,"")</f>
        <v/>
      </c>
      <c r="M347" s="4" t="str">
        <f>IF($B347="igen",Beosztás!AD377,"")</f>
        <v/>
      </c>
      <c r="N347" s="4" t="str">
        <f>IF($B347="igen",Beosztás!AE377,"")</f>
        <v/>
      </c>
      <c r="O347" s="4" t="str">
        <f>IF($B347="igen",Beosztás!AF377,"")</f>
        <v/>
      </c>
      <c r="P347" s="4" t="str">
        <f>IF($B347="igen",Beosztás!AG377,"")</f>
        <v/>
      </c>
      <c r="Q347" s="4" t="str">
        <f>IF($B347="igen",Beosztás!AH377,"")</f>
        <v/>
      </c>
      <c r="R347" s="4" t="str">
        <f>IF($B347="igen",Beosztás!AI377,"")</f>
        <v/>
      </c>
      <c r="S347" s="4" t="str">
        <f>IF($B347="igen",Beosztás!AJ377,"")</f>
        <v/>
      </c>
      <c r="T347" s="4" t="str">
        <f>IF($B347="igen",Beosztás!AK377,"")</f>
        <v/>
      </c>
      <c r="U347" s="4" t="str">
        <f>IF($B347="igen",Beosztás!AL377,"")</f>
        <v/>
      </c>
      <c r="V347" s="4" t="str">
        <f>IF($B347="igen",Beosztás!AM377,"")</f>
        <v/>
      </c>
      <c r="W347" s="4" t="str">
        <f>IF($B347="igen",Beosztás!AN377,"")</f>
        <v/>
      </c>
      <c r="X347" s="4" t="str">
        <f>IF($B347="igen",Beosztás!AO377,"")</f>
        <v/>
      </c>
      <c r="Y347" s="4" t="str">
        <f>IF($B347="igen",Beosztás!AP377,"")</f>
        <v/>
      </c>
      <c r="Z347" s="4" t="str">
        <f>IF($B347="igen",Beosztás!AQ377,"")</f>
        <v/>
      </c>
      <c r="AA347" s="4" t="str">
        <f>IF($B347="igen",Beosztás!AR377,"")</f>
        <v/>
      </c>
      <c r="AB347" s="4" t="str">
        <f>IF($B347="igen",Beosztás!AS377,"")</f>
        <v/>
      </c>
      <c r="AC347" s="4" t="str">
        <f>IF($B347="igen",Beosztás!AT377,"")</f>
        <v/>
      </c>
      <c r="AD347" s="4" t="str">
        <f>IF($B347="igen",Beosztás!AU377,"")</f>
        <v/>
      </c>
      <c r="AE347" s="4" t="str">
        <f>IF($B347="igen",Beosztás!AV377,"")</f>
        <v/>
      </c>
      <c r="AF347" s="4" t="str">
        <f>IF($B347="igen",Beosztás!AW377,"")</f>
        <v/>
      </c>
      <c r="AG347" s="32" t="str">
        <f>IF($B347="igen",Beosztás!AX377,"")</f>
        <v/>
      </c>
    </row>
    <row r="348" spans="1:33" hidden="1" x14ac:dyDescent="0.3">
      <c r="A348" s="115">
        <f>Beosztás!A378</f>
        <v>0</v>
      </c>
      <c r="B348" s="82">
        <f>VLOOKUP(A348,Beosztás!A377:N687,13,)</f>
        <v>0</v>
      </c>
      <c r="C348" s="31" t="str">
        <f>IF($B348="igen",Beosztás!T378,"")</f>
        <v/>
      </c>
      <c r="D348" s="4" t="str">
        <f>IF($B348="igen",Beosztás!U378,"")</f>
        <v/>
      </c>
      <c r="E348" s="4" t="str">
        <f>IF($B348="igen",Beosztás!V378,"")</f>
        <v/>
      </c>
      <c r="F348" s="4" t="str">
        <f>IF($B348="igen",Beosztás!W378,"")</f>
        <v/>
      </c>
      <c r="G348" s="4" t="str">
        <f>IF($B348="igen",Beosztás!X378,"")</f>
        <v/>
      </c>
      <c r="H348" s="4" t="str">
        <f>IF($B348="igen",Beosztás!Y378,"")</f>
        <v/>
      </c>
      <c r="I348" s="4" t="str">
        <f>IF($B348="igen",Beosztás!Z378,"")</f>
        <v/>
      </c>
      <c r="J348" s="4" t="str">
        <f>IF($B348="igen",Beosztás!AA378,"")</f>
        <v/>
      </c>
      <c r="K348" s="4" t="str">
        <f>IF($B348="igen",Beosztás!AB378,"")</f>
        <v/>
      </c>
      <c r="L348" s="4" t="str">
        <f>IF($B348="igen",Beosztás!AC378,"")</f>
        <v/>
      </c>
      <c r="M348" s="4" t="str">
        <f>IF($B348="igen",Beosztás!AD378,"")</f>
        <v/>
      </c>
      <c r="N348" s="4" t="str">
        <f>IF($B348="igen",Beosztás!AE378,"")</f>
        <v/>
      </c>
      <c r="O348" s="4" t="str">
        <f>IF($B348="igen",Beosztás!AF378,"")</f>
        <v/>
      </c>
      <c r="P348" s="4" t="str">
        <f>IF($B348="igen",Beosztás!AG378,"")</f>
        <v/>
      </c>
      <c r="Q348" s="4" t="str">
        <f>IF($B348="igen",Beosztás!AH378,"")</f>
        <v/>
      </c>
      <c r="R348" s="4" t="str">
        <f>IF($B348="igen",Beosztás!AI378,"")</f>
        <v/>
      </c>
      <c r="S348" s="4" t="str">
        <f>IF($B348="igen",Beosztás!AJ378,"")</f>
        <v/>
      </c>
      <c r="T348" s="4" t="str">
        <f>IF($B348="igen",Beosztás!AK378,"")</f>
        <v/>
      </c>
      <c r="U348" s="4" t="str">
        <f>IF($B348="igen",Beosztás!AL378,"")</f>
        <v/>
      </c>
      <c r="V348" s="4" t="str">
        <f>IF($B348="igen",Beosztás!AM378,"")</f>
        <v/>
      </c>
      <c r="W348" s="4" t="str">
        <f>IF($B348="igen",Beosztás!AN378,"")</f>
        <v/>
      </c>
      <c r="X348" s="4" t="str">
        <f>IF($B348="igen",Beosztás!AO378,"")</f>
        <v/>
      </c>
      <c r="Y348" s="4" t="str">
        <f>IF($B348="igen",Beosztás!AP378,"")</f>
        <v/>
      </c>
      <c r="Z348" s="4" t="str">
        <f>IF($B348="igen",Beosztás!AQ378,"")</f>
        <v/>
      </c>
      <c r="AA348" s="4" t="str">
        <f>IF($B348="igen",Beosztás!AR378,"")</f>
        <v/>
      </c>
      <c r="AB348" s="4" t="str">
        <f>IF($B348="igen",Beosztás!AS378,"")</f>
        <v/>
      </c>
      <c r="AC348" s="4" t="str">
        <f>IF($B348="igen",Beosztás!AT378,"")</f>
        <v/>
      </c>
      <c r="AD348" s="4" t="str">
        <f>IF($B348="igen",Beosztás!AU378,"")</f>
        <v/>
      </c>
      <c r="AE348" s="4" t="str">
        <f>IF($B348="igen",Beosztás!AV378,"")</f>
        <v/>
      </c>
      <c r="AF348" s="4" t="str">
        <f>IF($B348="igen",Beosztás!AW378,"")</f>
        <v/>
      </c>
      <c r="AG348" s="32" t="str">
        <f>IF($B348="igen",Beosztás!AX378,"")</f>
        <v/>
      </c>
    </row>
    <row r="349" spans="1:33" hidden="1" x14ac:dyDescent="0.3">
      <c r="A349" s="115">
        <f>Beosztás!A379</f>
        <v>0</v>
      </c>
      <c r="B349" s="82">
        <f>VLOOKUP(A349,Beosztás!A378:N688,13,)</f>
        <v>0</v>
      </c>
      <c r="C349" s="31" t="str">
        <f>IF($B349="igen",Beosztás!T379,"")</f>
        <v/>
      </c>
      <c r="D349" s="4" t="str">
        <f>IF($B349="igen",Beosztás!U379,"")</f>
        <v/>
      </c>
      <c r="E349" s="4" t="str">
        <f>IF($B349="igen",Beosztás!V379,"")</f>
        <v/>
      </c>
      <c r="F349" s="4" t="str">
        <f>IF($B349="igen",Beosztás!W379,"")</f>
        <v/>
      </c>
      <c r="G349" s="4" t="str">
        <f>IF($B349="igen",Beosztás!X379,"")</f>
        <v/>
      </c>
      <c r="H349" s="4" t="str">
        <f>IF($B349="igen",Beosztás!Y379,"")</f>
        <v/>
      </c>
      <c r="I349" s="4" t="str">
        <f>IF($B349="igen",Beosztás!Z379,"")</f>
        <v/>
      </c>
      <c r="J349" s="4" t="str">
        <f>IF($B349="igen",Beosztás!AA379,"")</f>
        <v/>
      </c>
      <c r="K349" s="4" t="str">
        <f>IF($B349="igen",Beosztás!AB379,"")</f>
        <v/>
      </c>
      <c r="L349" s="4" t="str">
        <f>IF($B349="igen",Beosztás!AC379,"")</f>
        <v/>
      </c>
      <c r="M349" s="4" t="str">
        <f>IF($B349="igen",Beosztás!AD379,"")</f>
        <v/>
      </c>
      <c r="N349" s="4" t="str">
        <f>IF($B349="igen",Beosztás!AE379,"")</f>
        <v/>
      </c>
      <c r="O349" s="4" t="str">
        <f>IF($B349="igen",Beosztás!AF379,"")</f>
        <v/>
      </c>
      <c r="P349" s="4" t="str">
        <f>IF($B349="igen",Beosztás!AG379,"")</f>
        <v/>
      </c>
      <c r="Q349" s="4" t="str">
        <f>IF($B349="igen",Beosztás!AH379,"")</f>
        <v/>
      </c>
      <c r="R349" s="4" t="str">
        <f>IF($B349="igen",Beosztás!AI379,"")</f>
        <v/>
      </c>
      <c r="S349" s="4" t="str">
        <f>IF($B349="igen",Beosztás!AJ379,"")</f>
        <v/>
      </c>
      <c r="T349" s="4" t="str">
        <f>IF($B349="igen",Beosztás!AK379,"")</f>
        <v/>
      </c>
      <c r="U349" s="4" t="str">
        <f>IF($B349="igen",Beosztás!AL379,"")</f>
        <v/>
      </c>
      <c r="V349" s="4" t="str">
        <f>IF($B349="igen",Beosztás!AM379,"")</f>
        <v/>
      </c>
      <c r="W349" s="4" t="str">
        <f>IF($B349="igen",Beosztás!AN379,"")</f>
        <v/>
      </c>
      <c r="X349" s="4" t="str">
        <f>IF($B349="igen",Beosztás!AO379,"")</f>
        <v/>
      </c>
      <c r="Y349" s="4" t="str">
        <f>IF($B349="igen",Beosztás!AP379,"")</f>
        <v/>
      </c>
      <c r="Z349" s="4" t="str">
        <f>IF($B349="igen",Beosztás!AQ379,"")</f>
        <v/>
      </c>
      <c r="AA349" s="4" t="str">
        <f>IF($B349="igen",Beosztás!AR379,"")</f>
        <v/>
      </c>
      <c r="AB349" s="4" t="str">
        <f>IF($B349="igen",Beosztás!AS379,"")</f>
        <v/>
      </c>
      <c r="AC349" s="4" t="str">
        <f>IF($B349="igen",Beosztás!AT379,"")</f>
        <v/>
      </c>
      <c r="AD349" s="4" t="str">
        <f>IF($B349="igen",Beosztás!AU379,"")</f>
        <v/>
      </c>
      <c r="AE349" s="4" t="str">
        <f>IF($B349="igen",Beosztás!AV379,"")</f>
        <v/>
      </c>
      <c r="AF349" s="4" t="str">
        <f>IF($B349="igen",Beosztás!AW379,"")</f>
        <v/>
      </c>
      <c r="AG349" s="32" t="str">
        <f>IF($B349="igen",Beosztás!AX379,"")</f>
        <v/>
      </c>
    </row>
    <row r="350" spans="1:33" hidden="1" x14ac:dyDescent="0.3">
      <c r="A350" s="115">
        <f>Beosztás!A380</f>
        <v>0</v>
      </c>
      <c r="B350" s="82">
        <f>VLOOKUP(A350,Beosztás!A379:N689,13,)</f>
        <v>0</v>
      </c>
      <c r="C350" s="31" t="str">
        <f>IF($B350="igen",Beosztás!T380,"")</f>
        <v/>
      </c>
      <c r="D350" s="4" t="str">
        <f>IF($B350="igen",Beosztás!U380,"")</f>
        <v/>
      </c>
      <c r="E350" s="4" t="str">
        <f>IF($B350="igen",Beosztás!V380,"")</f>
        <v/>
      </c>
      <c r="F350" s="4" t="str">
        <f>IF($B350="igen",Beosztás!W380,"")</f>
        <v/>
      </c>
      <c r="G350" s="4" t="str">
        <f>IF($B350="igen",Beosztás!X380,"")</f>
        <v/>
      </c>
      <c r="H350" s="4" t="str">
        <f>IF($B350="igen",Beosztás!Y380,"")</f>
        <v/>
      </c>
      <c r="I350" s="4" t="str">
        <f>IF($B350="igen",Beosztás!Z380,"")</f>
        <v/>
      </c>
      <c r="J350" s="4" t="str">
        <f>IF($B350="igen",Beosztás!AA380,"")</f>
        <v/>
      </c>
      <c r="K350" s="4" t="str">
        <f>IF($B350="igen",Beosztás!AB380,"")</f>
        <v/>
      </c>
      <c r="L350" s="4" t="str">
        <f>IF($B350="igen",Beosztás!AC380,"")</f>
        <v/>
      </c>
      <c r="M350" s="4" t="str">
        <f>IF($B350="igen",Beosztás!AD380,"")</f>
        <v/>
      </c>
      <c r="N350" s="4" t="str">
        <f>IF($B350="igen",Beosztás!AE380,"")</f>
        <v/>
      </c>
      <c r="O350" s="4" t="str">
        <f>IF($B350="igen",Beosztás!AF380,"")</f>
        <v/>
      </c>
      <c r="P350" s="4" t="str">
        <f>IF($B350="igen",Beosztás!AG380,"")</f>
        <v/>
      </c>
      <c r="Q350" s="4" t="str">
        <f>IF($B350="igen",Beosztás!AH380,"")</f>
        <v/>
      </c>
      <c r="R350" s="4" t="str">
        <f>IF($B350="igen",Beosztás!AI380,"")</f>
        <v/>
      </c>
      <c r="S350" s="4" t="str">
        <f>IF($B350="igen",Beosztás!AJ380,"")</f>
        <v/>
      </c>
      <c r="T350" s="4" t="str">
        <f>IF($B350="igen",Beosztás!AK380,"")</f>
        <v/>
      </c>
      <c r="U350" s="4" t="str">
        <f>IF($B350="igen",Beosztás!AL380,"")</f>
        <v/>
      </c>
      <c r="V350" s="4" t="str">
        <f>IF($B350="igen",Beosztás!AM380,"")</f>
        <v/>
      </c>
      <c r="W350" s="4" t="str">
        <f>IF($B350="igen",Beosztás!AN380,"")</f>
        <v/>
      </c>
      <c r="X350" s="4" t="str">
        <f>IF($B350="igen",Beosztás!AO380,"")</f>
        <v/>
      </c>
      <c r="Y350" s="4" t="str">
        <f>IF($B350="igen",Beosztás!AP380,"")</f>
        <v/>
      </c>
      <c r="Z350" s="4" t="str">
        <f>IF($B350="igen",Beosztás!AQ380,"")</f>
        <v/>
      </c>
      <c r="AA350" s="4" t="str">
        <f>IF($B350="igen",Beosztás!AR380,"")</f>
        <v/>
      </c>
      <c r="AB350" s="4" t="str">
        <f>IF($B350="igen",Beosztás!AS380,"")</f>
        <v/>
      </c>
      <c r="AC350" s="4" t="str">
        <f>IF($B350="igen",Beosztás!AT380,"")</f>
        <v/>
      </c>
      <c r="AD350" s="4" t="str">
        <f>IF($B350="igen",Beosztás!AU380,"")</f>
        <v/>
      </c>
      <c r="AE350" s="4" t="str">
        <f>IF($B350="igen",Beosztás!AV380,"")</f>
        <v/>
      </c>
      <c r="AF350" s="4" t="str">
        <f>IF($B350="igen",Beosztás!AW380,"")</f>
        <v/>
      </c>
      <c r="AG350" s="32" t="str">
        <f>IF($B350="igen",Beosztás!AX380,"")</f>
        <v/>
      </c>
    </row>
    <row r="351" spans="1:33" hidden="1" x14ac:dyDescent="0.3">
      <c r="A351" s="115">
        <f>Beosztás!A381</f>
        <v>0</v>
      </c>
      <c r="B351" s="82">
        <f>VLOOKUP(A351,Beosztás!A380:N690,13,)</f>
        <v>0</v>
      </c>
      <c r="C351" s="40" t="str">
        <f>IF($B351="igen",Beosztás!T381,"")</f>
        <v/>
      </c>
      <c r="D351" s="41" t="str">
        <f>IF($B351="igen",Beosztás!U381,"")</f>
        <v/>
      </c>
      <c r="E351" s="41" t="str">
        <f>IF($B351="igen",Beosztás!V381,"")</f>
        <v/>
      </c>
      <c r="F351" s="41" t="str">
        <f>IF($B351="igen",Beosztás!W381,"")</f>
        <v/>
      </c>
      <c r="G351" s="41" t="str">
        <f>IF($B351="igen",Beosztás!X381,"")</f>
        <v/>
      </c>
      <c r="H351" s="41" t="str">
        <f>IF($B351="igen",Beosztás!Y381,"")</f>
        <v/>
      </c>
      <c r="I351" s="41" t="str">
        <f>IF($B351="igen",Beosztás!Z381,"")</f>
        <v/>
      </c>
      <c r="J351" s="41" t="str">
        <f>IF($B351="igen",Beosztás!AA381,"")</f>
        <v/>
      </c>
      <c r="K351" s="41" t="str">
        <f>IF($B351="igen",Beosztás!AB381,"")</f>
        <v/>
      </c>
      <c r="L351" s="41" t="str">
        <f>IF($B351="igen",Beosztás!AC381,"")</f>
        <v/>
      </c>
      <c r="M351" s="41" t="str">
        <f>IF($B351="igen",Beosztás!AD381,"")</f>
        <v/>
      </c>
      <c r="N351" s="41" t="str">
        <f>IF($B351="igen",Beosztás!AE381,"")</f>
        <v/>
      </c>
      <c r="O351" s="41" t="str">
        <f>IF($B351="igen",Beosztás!AF381,"")</f>
        <v/>
      </c>
      <c r="P351" s="41" t="str">
        <f>IF($B351="igen",Beosztás!AG381,"")</f>
        <v/>
      </c>
      <c r="Q351" s="41" t="str">
        <f>IF($B351="igen",Beosztás!AH381,"")</f>
        <v/>
      </c>
      <c r="R351" s="41" t="str">
        <f>IF($B351="igen",Beosztás!AI381,"")</f>
        <v/>
      </c>
      <c r="S351" s="41" t="str">
        <f>IF($B351="igen",Beosztás!AJ381,"")</f>
        <v/>
      </c>
      <c r="T351" s="41" t="str">
        <f>IF($B351="igen",Beosztás!AK381,"")</f>
        <v/>
      </c>
      <c r="U351" s="41" t="str">
        <f>IF($B351="igen",Beosztás!AL381,"")</f>
        <v/>
      </c>
      <c r="V351" s="41" t="str">
        <f>IF($B351="igen",Beosztás!AM381,"")</f>
        <v/>
      </c>
      <c r="W351" s="41" t="str">
        <f>IF($B351="igen",Beosztás!AN381,"")</f>
        <v/>
      </c>
      <c r="X351" s="41" t="str">
        <f>IF($B351="igen",Beosztás!AO381,"")</f>
        <v/>
      </c>
      <c r="Y351" s="41" t="str">
        <f>IF($B351="igen",Beosztás!AP381,"")</f>
        <v/>
      </c>
      <c r="Z351" s="41" t="str">
        <f>IF($B351="igen",Beosztás!AQ381,"")</f>
        <v/>
      </c>
      <c r="AA351" s="41" t="str">
        <f>IF($B351="igen",Beosztás!AR381,"")</f>
        <v/>
      </c>
      <c r="AB351" s="41" t="str">
        <f>IF($B351="igen",Beosztás!AS381,"")</f>
        <v/>
      </c>
      <c r="AC351" s="41" t="str">
        <f>IF($B351="igen",Beosztás!AT381,"")</f>
        <v/>
      </c>
      <c r="AD351" s="41" t="str">
        <f>IF($B351="igen",Beosztás!AU381,"")</f>
        <v/>
      </c>
      <c r="AE351" s="41" t="str">
        <f>IF($B351="igen",Beosztás!AV381,"")</f>
        <v/>
      </c>
      <c r="AF351" s="41" t="str">
        <f>IF($B351="igen",Beosztás!AW381,"")</f>
        <v/>
      </c>
      <c r="AG351" s="42" t="str">
        <f>IF($B351="igen",Beosztás!AX381,"")</f>
        <v/>
      </c>
    </row>
    <row r="352" spans="1:33" hidden="1" x14ac:dyDescent="0.3">
      <c r="A352" s="115">
        <f>Beosztás!A382</f>
        <v>0</v>
      </c>
      <c r="B352" s="82">
        <f>VLOOKUP(A352,Beosztás!A381:N691,13,)</f>
        <v>0</v>
      </c>
      <c r="C352" s="31" t="str">
        <f>IF($B352="igen",Beosztás!T382,"")</f>
        <v/>
      </c>
      <c r="D352" s="4" t="str">
        <f>IF($B352="igen",Beosztás!U382,"")</f>
        <v/>
      </c>
      <c r="E352" s="4" t="str">
        <f>IF($B352="igen",Beosztás!V382,"")</f>
        <v/>
      </c>
      <c r="F352" s="4" t="str">
        <f>IF($B352="igen",Beosztás!W382,"")</f>
        <v/>
      </c>
      <c r="G352" s="4" t="str">
        <f>IF($B352="igen",Beosztás!X382,"")</f>
        <v/>
      </c>
      <c r="H352" s="4" t="str">
        <f>IF($B352="igen",Beosztás!Y382,"")</f>
        <v/>
      </c>
      <c r="I352" s="4" t="str">
        <f>IF($B352="igen",Beosztás!Z382,"")</f>
        <v/>
      </c>
      <c r="J352" s="4" t="str">
        <f>IF($B352="igen",Beosztás!AA382,"")</f>
        <v/>
      </c>
      <c r="K352" s="4" t="str">
        <f>IF($B352="igen",Beosztás!AB382,"")</f>
        <v/>
      </c>
      <c r="L352" s="4" t="str">
        <f>IF($B352="igen",Beosztás!AC382,"")</f>
        <v/>
      </c>
      <c r="M352" s="4" t="str">
        <f>IF($B352="igen",Beosztás!AD382,"")</f>
        <v/>
      </c>
      <c r="N352" s="4" t="str">
        <f>IF($B352="igen",Beosztás!AE382,"")</f>
        <v/>
      </c>
      <c r="O352" s="4" t="str">
        <f>IF($B352="igen",Beosztás!AF382,"")</f>
        <v/>
      </c>
      <c r="P352" s="4" t="str">
        <f>IF($B352="igen",Beosztás!AG382,"")</f>
        <v/>
      </c>
      <c r="Q352" s="4" t="str">
        <f>IF($B352="igen",Beosztás!AH382,"")</f>
        <v/>
      </c>
      <c r="R352" s="4" t="str">
        <f>IF($B352="igen",Beosztás!AI382,"")</f>
        <v/>
      </c>
      <c r="S352" s="4" t="str">
        <f>IF($B352="igen",Beosztás!AJ382,"")</f>
        <v/>
      </c>
      <c r="T352" s="4" t="str">
        <f>IF($B352="igen",Beosztás!AK382,"")</f>
        <v/>
      </c>
      <c r="U352" s="4" t="str">
        <f>IF($B352="igen",Beosztás!AL382,"")</f>
        <v/>
      </c>
      <c r="V352" s="4" t="str">
        <f>IF($B352="igen",Beosztás!AM382,"")</f>
        <v/>
      </c>
      <c r="W352" s="4" t="str">
        <f>IF($B352="igen",Beosztás!AN382,"")</f>
        <v/>
      </c>
      <c r="X352" s="4" t="str">
        <f>IF($B352="igen",Beosztás!AO382,"")</f>
        <v/>
      </c>
      <c r="Y352" s="4" t="str">
        <f>IF($B352="igen",Beosztás!AP382,"")</f>
        <v/>
      </c>
      <c r="Z352" s="4" t="str">
        <f>IF($B352="igen",Beosztás!AQ382,"")</f>
        <v/>
      </c>
      <c r="AA352" s="4" t="str">
        <f>IF($B352="igen",Beosztás!AR382,"")</f>
        <v/>
      </c>
      <c r="AB352" s="4" t="str">
        <f>IF($B352="igen",Beosztás!AS382,"")</f>
        <v/>
      </c>
      <c r="AC352" s="4" t="str">
        <f>IF($B352="igen",Beosztás!AT382,"")</f>
        <v/>
      </c>
      <c r="AD352" s="4" t="str">
        <f>IF($B352="igen",Beosztás!AU382,"")</f>
        <v/>
      </c>
      <c r="AE352" s="4" t="str">
        <f>IF($B352="igen",Beosztás!AV382,"")</f>
        <v/>
      </c>
      <c r="AF352" s="4" t="str">
        <f>IF($B352="igen",Beosztás!AW382,"")</f>
        <v/>
      </c>
      <c r="AG352" s="32" t="str">
        <f>IF($B352="igen",Beosztás!AX382,"")</f>
        <v/>
      </c>
    </row>
    <row r="353" spans="1:33" hidden="1" x14ac:dyDescent="0.3">
      <c r="A353" s="115">
        <f>Beosztás!A383</f>
        <v>0</v>
      </c>
      <c r="B353" s="82">
        <f>VLOOKUP(A353,Beosztás!A382:N692,13,)</f>
        <v>0</v>
      </c>
      <c r="C353" s="31" t="str">
        <f>IF($B353="igen",Beosztás!T383,"")</f>
        <v/>
      </c>
      <c r="D353" s="4" t="str">
        <f>IF($B353="igen",Beosztás!U383,"")</f>
        <v/>
      </c>
      <c r="E353" s="4" t="str">
        <f>IF($B353="igen",Beosztás!V383,"")</f>
        <v/>
      </c>
      <c r="F353" s="4" t="str">
        <f>IF($B353="igen",Beosztás!W383,"")</f>
        <v/>
      </c>
      <c r="G353" s="4" t="str">
        <f>IF($B353="igen",Beosztás!X383,"")</f>
        <v/>
      </c>
      <c r="H353" s="4" t="str">
        <f>IF($B353="igen",Beosztás!Y383,"")</f>
        <v/>
      </c>
      <c r="I353" s="4" t="str">
        <f>IF($B353="igen",Beosztás!Z383,"")</f>
        <v/>
      </c>
      <c r="J353" s="4" t="str">
        <f>IF($B353="igen",Beosztás!AA383,"")</f>
        <v/>
      </c>
      <c r="K353" s="4" t="str">
        <f>IF($B353="igen",Beosztás!AB383,"")</f>
        <v/>
      </c>
      <c r="L353" s="4" t="str">
        <f>IF($B353="igen",Beosztás!AC383,"")</f>
        <v/>
      </c>
      <c r="M353" s="4" t="str">
        <f>IF($B353="igen",Beosztás!AD383,"")</f>
        <v/>
      </c>
      <c r="N353" s="4" t="str">
        <f>IF($B353="igen",Beosztás!AE383,"")</f>
        <v/>
      </c>
      <c r="O353" s="4" t="str">
        <f>IF($B353="igen",Beosztás!AF383,"")</f>
        <v/>
      </c>
      <c r="P353" s="4" t="str">
        <f>IF($B353="igen",Beosztás!AG383,"")</f>
        <v/>
      </c>
      <c r="Q353" s="4" t="str">
        <f>IF($B353="igen",Beosztás!AH383,"")</f>
        <v/>
      </c>
      <c r="R353" s="4" t="str">
        <f>IF($B353="igen",Beosztás!AI383,"")</f>
        <v/>
      </c>
      <c r="S353" s="4" t="str">
        <f>IF($B353="igen",Beosztás!AJ383,"")</f>
        <v/>
      </c>
      <c r="T353" s="4" t="str">
        <f>IF($B353="igen",Beosztás!AK383,"")</f>
        <v/>
      </c>
      <c r="U353" s="4" t="str">
        <f>IF($B353="igen",Beosztás!AL383,"")</f>
        <v/>
      </c>
      <c r="V353" s="4" t="str">
        <f>IF($B353="igen",Beosztás!AM383,"")</f>
        <v/>
      </c>
      <c r="W353" s="4" t="str">
        <f>IF($B353="igen",Beosztás!AN383,"")</f>
        <v/>
      </c>
      <c r="X353" s="4" t="str">
        <f>IF($B353="igen",Beosztás!AO383,"")</f>
        <v/>
      </c>
      <c r="Y353" s="4" t="str">
        <f>IF($B353="igen",Beosztás!AP383,"")</f>
        <v/>
      </c>
      <c r="Z353" s="4" t="str">
        <f>IF($B353="igen",Beosztás!AQ383,"")</f>
        <v/>
      </c>
      <c r="AA353" s="4" t="str">
        <f>IF($B353="igen",Beosztás!AR383,"")</f>
        <v/>
      </c>
      <c r="AB353" s="4" t="str">
        <f>IF($B353="igen",Beosztás!AS383,"")</f>
        <v/>
      </c>
      <c r="AC353" s="4" t="str">
        <f>IF($B353="igen",Beosztás!AT383,"")</f>
        <v/>
      </c>
      <c r="AD353" s="4" t="str">
        <f>IF($B353="igen",Beosztás!AU383,"")</f>
        <v/>
      </c>
      <c r="AE353" s="4" t="str">
        <f>IF($B353="igen",Beosztás!AV383,"")</f>
        <v/>
      </c>
      <c r="AF353" s="4" t="str">
        <f>IF($B353="igen",Beosztás!AW383,"")</f>
        <v/>
      </c>
      <c r="AG353" s="32" t="str">
        <f>IF($B353="igen",Beosztás!AX383,"")</f>
        <v/>
      </c>
    </row>
    <row r="354" spans="1:33" hidden="1" x14ac:dyDescent="0.3">
      <c r="A354" s="115">
        <f>Beosztás!A384</f>
        <v>0</v>
      </c>
      <c r="B354" s="82">
        <f>VLOOKUP(A354,Beosztás!A383:N693,13,)</f>
        <v>0</v>
      </c>
      <c r="C354" s="31" t="str">
        <f>IF($B354="igen",Beosztás!T384,"")</f>
        <v/>
      </c>
      <c r="D354" s="4" t="str">
        <f>IF($B354="igen",Beosztás!U384,"")</f>
        <v/>
      </c>
      <c r="E354" s="4" t="str">
        <f>IF($B354="igen",Beosztás!V384,"")</f>
        <v/>
      </c>
      <c r="F354" s="4" t="str">
        <f>IF($B354="igen",Beosztás!W384,"")</f>
        <v/>
      </c>
      <c r="G354" s="4" t="str">
        <f>IF($B354="igen",Beosztás!X384,"")</f>
        <v/>
      </c>
      <c r="H354" s="4" t="str">
        <f>IF($B354="igen",Beosztás!Y384,"")</f>
        <v/>
      </c>
      <c r="I354" s="4" t="str">
        <f>IF($B354="igen",Beosztás!Z384,"")</f>
        <v/>
      </c>
      <c r="J354" s="4" t="str">
        <f>IF($B354="igen",Beosztás!AA384,"")</f>
        <v/>
      </c>
      <c r="K354" s="4" t="str">
        <f>IF($B354="igen",Beosztás!AB384,"")</f>
        <v/>
      </c>
      <c r="L354" s="4" t="str">
        <f>IF($B354="igen",Beosztás!AC384,"")</f>
        <v/>
      </c>
      <c r="M354" s="4" t="str">
        <f>IF($B354="igen",Beosztás!AD384,"")</f>
        <v/>
      </c>
      <c r="N354" s="4" t="str">
        <f>IF($B354="igen",Beosztás!AE384,"")</f>
        <v/>
      </c>
      <c r="O354" s="4" t="str">
        <f>IF($B354="igen",Beosztás!AF384,"")</f>
        <v/>
      </c>
      <c r="P354" s="4" t="str">
        <f>IF($B354="igen",Beosztás!AG384,"")</f>
        <v/>
      </c>
      <c r="Q354" s="4" t="str">
        <f>IF($B354="igen",Beosztás!AH384,"")</f>
        <v/>
      </c>
      <c r="R354" s="4" t="str">
        <f>IF($B354="igen",Beosztás!AI384,"")</f>
        <v/>
      </c>
      <c r="S354" s="4" t="str">
        <f>IF($B354="igen",Beosztás!AJ384,"")</f>
        <v/>
      </c>
      <c r="T354" s="4" t="str">
        <f>IF($B354="igen",Beosztás!AK384,"")</f>
        <v/>
      </c>
      <c r="U354" s="4" t="str">
        <f>IF($B354="igen",Beosztás!AL384,"")</f>
        <v/>
      </c>
      <c r="V354" s="4" t="str">
        <f>IF($B354="igen",Beosztás!AM384,"")</f>
        <v/>
      </c>
      <c r="W354" s="4" t="str">
        <f>IF($B354="igen",Beosztás!AN384,"")</f>
        <v/>
      </c>
      <c r="X354" s="4" t="str">
        <f>IF($B354="igen",Beosztás!AO384,"")</f>
        <v/>
      </c>
      <c r="Y354" s="4" t="str">
        <f>IF($B354="igen",Beosztás!AP384,"")</f>
        <v/>
      </c>
      <c r="Z354" s="4" t="str">
        <f>IF($B354="igen",Beosztás!AQ384,"")</f>
        <v/>
      </c>
      <c r="AA354" s="4" t="str">
        <f>IF($B354="igen",Beosztás!AR384,"")</f>
        <v/>
      </c>
      <c r="AB354" s="4" t="str">
        <f>IF($B354="igen",Beosztás!AS384,"")</f>
        <v/>
      </c>
      <c r="AC354" s="4" t="str">
        <f>IF($B354="igen",Beosztás!AT384,"")</f>
        <v/>
      </c>
      <c r="AD354" s="4" t="str">
        <f>IF($B354="igen",Beosztás!AU384,"")</f>
        <v/>
      </c>
      <c r="AE354" s="4" t="str">
        <f>IF($B354="igen",Beosztás!AV384,"")</f>
        <v/>
      </c>
      <c r="AF354" s="4" t="str">
        <f>IF($B354="igen",Beosztás!AW384,"")</f>
        <v/>
      </c>
      <c r="AG354" s="32" t="str">
        <f>IF($B354="igen",Beosztás!AX384,"")</f>
        <v/>
      </c>
    </row>
    <row r="355" spans="1:33" hidden="1" x14ac:dyDescent="0.3">
      <c r="A355" s="115" t="str">
        <f>Beosztás!A385</f>
        <v>Feri</v>
      </c>
      <c r="B355" s="82">
        <f>VLOOKUP(A355,Beosztás!A384:N694,13,)</f>
        <v>0</v>
      </c>
      <c r="C355" s="31" t="str">
        <f>IF($B355="igen",Beosztás!T385,"")</f>
        <v/>
      </c>
      <c r="D355" s="4" t="str">
        <f>IF($B355="igen",Beosztás!U385,"")</f>
        <v/>
      </c>
      <c r="E355" s="4" t="str">
        <f>IF($B355="igen",Beosztás!V385,"")</f>
        <v/>
      </c>
      <c r="F355" s="4" t="str">
        <f>IF($B355="igen",Beosztás!W385,"")</f>
        <v/>
      </c>
      <c r="G355" s="4" t="str">
        <f>IF($B355="igen",Beosztás!X385,"")</f>
        <v/>
      </c>
      <c r="H355" s="4" t="str">
        <f>IF($B355="igen",Beosztás!Y385,"")</f>
        <v/>
      </c>
      <c r="I355" s="4" t="str">
        <f>IF($B355="igen",Beosztás!Z385,"")</f>
        <v/>
      </c>
      <c r="J355" s="4" t="str">
        <f>IF($B355="igen",Beosztás!AA385,"")</f>
        <v/>
      </c>
      <c r="K355" s="4" t="str">
        <f>IF($B355="igen",Beosztás!AB385,"")</f>
        <v/>
      </c>
      <c r="L355" s="4" t="str">
        <f>IF($B355="igen",Beosztás!AC385,"")</f>
        <v/>
      </c>
      <c r="M355" s="4" t="str">
        <f>IF($B355="igen",Beosztás!AD385,"")</f>
        <v/>
      </c>
      <c r="N355" s="4" t="str">
        <f>IF($B355="igen",Beosztás!AE385,"")</f>
        <v/>
      </c>
      <c r="O355" s="4" t="str">
        <f>IF($B355="igen",Beosztás!AF385,"")</f>
        <v/>
      </c>
      <c r="P355" s="4" t="str">
        <f>IF($B355="igen",Beosztás!AG385,"")</f>
        <v/>
      </c>
      <c r="Q355" s="4" t="str">
        <f>IF($B355="igen",Beosztás!AH385,"")</f>
        <v/>
      </c>
      <c r="R355" s="4" t="str">
        <f>IF($B355="igen",Beosztás!AI385,"")</f>
        <v/>
      </c>
      <c r="S355" s="4" t="str">
        <f>IF($B355="igen",Beosztás!AJ385,"")</f>
        <v/>
      </c>
      <c r="T355" s="4" t="str">
        <f>IF($B355="igen",Beosztás!AK385,"")</f>
        <v/>
      </c>
      <c r="U355" s="4" t="str">
        <f>IF($B355="igen",Beosztás!AL385,"")</f>
        <v/>
      </c>
      <c r="V355" s="4" t="str">
        <f>IF($B355="igen",Beosztás!AM385,"")</f>
        <v/>
      </c>
      <c r="W355" s="4" t="str">
        <f>IF($B355="igen",Beosztás!AN385,"")</f>
        <v/>
      </c>
      <c r="X355" s="4" t="str">
        <f>IF($B355="igen",Beosztás!AO385,"")</f>
        <v/>
      </c>
      <c r="Y355" s="4" t="str">
        <f>IF($B355="igen",Beosztás!AP385,"")</f>
        <v/>
      </c>
      <c r="Z355" s="4" t="str">
        <f>IF($B355="igen",Beosztás!AQ385,"")</f>
        <v/>
      </c>
      <c r="AA355" s="4" t="str">
        <f>IF($B355="igen",Beosztás!AR385,"")</f>
        <v/>
      </c>
      <c r="AB355" s="4" t="str">
        <f>IF($B355="igen",Beosztás!AS385,"")</f>
        <v/>
      </c>
      <c r="AC355" s="4" t="str">
        <f>IF($B355="igen",Beosztás!AT385,"")</f>
        <v/>
      </c>
      <c r="AD355" s="4" t="str">
        <f>IF($B355="igen",Beosztás!AU385,"")</f>
        <v/>
      </c>
      <c r="AE355" s="4" t="str">
        <f>IF($B355="igen",Beosztás!AV385,"")</f>
        <v/>
      </c>
      <c r="AF355" s="4" t="str">
        <f>IF($B355="igen",Beosztás!AW385,"")</f>
        <v/>
      </c>
      <c r="AG355" s="32" t="str">
        <f>IF($B355="igen",Beosztás!AX385,"")</f>
        <v/>
      </c>
    </row>
    <row r="356" spans="1:33" ht="15" thickBot="1" x14ac:dyDescent="0.35"/>
    <row r="357" spans="1:33" x14ac:dyDescent="0.3">
      <c r="A357" t="s">
        <v>65</v>
      </c>
      <c r="B357" s="198" t="s">
        <v>8</v>
      </c>
      <c r="C357" s="119">
        <f t="shared" ref="C357:AG357" si="2">COUNTIF(C5:C355,"CC")+COUNTIF(C5:C355,"CC HO")</f>
        <v>0</v>
      </c>
      <c r="D357" s="119">
        <f t="shared" si="2"/>
        <v>0</v>
      </c>
      <c r="E357" s="119">
        <f t="shared" si="2"/>
        <v>0</v>
      </c>
      <c r="F357" s="119">
        <f t="shared" si="2"/>
        <v>0</v>
      </c>
      <c r="G357" s="119">
        <f t="shared" si="2"/>
        <v>0</v>
      </c>
      <c r="H357" s="119">
        <f t="shared" si="2"/>
        <v>0</v>
      </c>
      <c r="I357" s="119">
        <f t="shared" si="2"/>
        <v>0</v>
      </c>
      <c r="J357" s="119">
        <f t="shared" si="2"/>
        <v>0</v>
      </c>
      <c r="K357" s="119">
        <f t="shared" si="2"/>
        <v>0</v>
      </c>
      <c r="L357" s="119">
        <f t="shared" si="2"/>
        <v>0</v>
      </c>
      <c r="M357" s="119">
        <f t="shared" si="2"/>
        <v>0</v>
      </c>
      <c r="N357" s="119">
        <f t="shared" si="2"/>
        <v>0</v>
      </c>
      <c r="O357" s="119">
        <f t="shared" si="2"/>
        <v>0</v>
      </c>
      <c r="P357" s="119">
        <f t="shared" si="2"/>
        <v>0</v>
      </c>
      <c r="Q357" s="119">
        <f t="shared" si="2"/>
        <v>0</v>
      </c>
      <c r="R357" s="119">
        <f t="shared" si="2"/>
        <v>0</v>
      </c>
      <c r="S357" s="119">
        <f t="shared" si="2"/>
        <v>0</v>
      </c>
      <c r="T357" s="119">
        <f t="shared" si="2"/>
        <v>0</v>
      </c>
      <c r="U357" s="119">
        <f t="shared" si="2"/>
        <v>0</v>
      </c>
      <c r="V357" s="119">
        <f t="shared" si="2"/>
        <v>0</v>
      </c>
      <c r="W357" s="119">
        <f t="shared" si="2"/>
        <v>0</v>
      </c>
      <c r="X357" s="119">
        <f t="shared" si="2"/>
        <v>0</v>
      </c>
      <c r="Y357" s="119">
        <f t="shared" si="2"/>
        <v>0</v>
      </c>
      <c r="Z357" s="119">
        <f t="shared" si="2"/>
        <v>0</v>
      </c>
      <c r="AA357" s="119">
        <f t="shared" si="2"/>
        <v>0</v>
      </c>
      <c r="AB357" s="119">
        <f t="shared" si="2"/>
        <v>0</v>
      </c>
      <c r="AC357" s="119">
        <f t="shared" si="2"/>
        <v>0</v>
      </c>
      <c r="AD357" s="119">
        <f t="shared" si="2"/>
        <v>0</v>
      </c>
      <c r="AE357" s="119">
        <f t="shared" si="2"/>
        <v>0</v>
      </c>
      <c r="AF357" s="119">
        <f t="shared" si="2"/>
        <v>0</v>
      </c>
      <c r="AG357" s="352">
        <f t="shared" si="2"/>
        <v>0</v>
      </c>
    </row>
    <row r="358" spans="1:33" x14ac:dyDescent="0.3">
      <c r="B358" s="199" t="s">
        <v>66</v>
      </c>
      <c r="C358" s="116">
        <f t="shared" ref="C358:AG358" si="3">COUNTIF(C5:C355,"CC Angol")</f>
        <v>0</v>
      </c>
      <c r="D358" s="116">
        <f t="shared" si="3"/>
        <v>0</v>
      </c>
      <c r="E358" s="116">
        <f t="shared" si="3"/>
        <v>0</v>
      </c>
      <c r="F358" s="116">
        <f t="shared" si="3"/>
        <v>0</v>
      </c>
      <c r="G358" s="116">
        <f t="shared" si="3"/>
        <v>0</v>
      </c>
      <c r="H358" s="116">
        <f t="shared" si="3"/>
        <v>0</v>
      </c>
      <c r="I358" s="116">
        <f t="shared" si="3"/>
        <v>0</v>
      </c>
      <c r="J358" s="116">
        <f t="shared" si="3"/>
        <v>0</v>
      </c>
      <c r="K358" s="116">
        <f t="shared" si="3"/>
        <v>0</v>
      </c>
      <c r="L358" s="116">
        <f t="shared" si="3"/>
        <v>0</v>
      </c>
      <c r="M358" s="116">
        <f t="shared" si="3"/>
        <v>0</v>
      </c>
      <c r="N358" s="116">
        <f t="shared" si="3"/>
        <v>0</v>
      </c>
      <c r="O358" s="116">
        <f t="shared" si="3"/>
        <v>0</v>
      </c>
      <c r="P358" s="116">
        <f t="shared" si="3"/>
        <v>0</v>
      </c>
      <c r="Q358" s="116">
        <f t="shared" si="3"/>
        <v>0</v>
      </c>
      <c r="R358" s="116">
        <f t="shared" si="3"/>
        <v>0</v>
      </c>
      <c r="S358" s="116">
        <f t="shared" si="3"/>
        <v>0</v>
      </c>
      <c r="T358" s="116">
        <f t="shared" si="3"/>
        <v>0</v>
      </c>
      <c r="U358" s="116">
        <f t="shared" si="3"/>
        <v>0</v>
      </c>
      <c r="V358" s="116">
        <f t="shared" si="3"/>
        <v>0</v>
      </c>
      <c r="W358" s="116">
        <f t="shared" si="3"/>
        <v>0</v>
      </c>
      <c r="X358" s="116">
        <f t="shared" si="3"/>
        <v>0</v>
      </c>
      <c r="Y358" s="116">
        <f t="shared" si="3"/>
        <v>0</v>
      </c>
      <c r="Z358" s="116">
        <f t="shared" si="3"/>
        <v>0</v>
      </c>
      <c r="AA358" s="116">
        <f t="shared" si="3"/>
        <v>0</v>
      </c>
      <c r="AB358" s="116">
        <f t="shared" si="3"/>
        <v>0</v>
      </c>
      <c r="AC358" s="116">
        <f t="shared" si="3"/>
        <v>0</v>
      </c>
      <c r="AD358" s="116">
        <f t="shared" si="3"/>
        <v>0</v>
      </c>
      <c r="AE358" s="116">
        <f t="shared" si="3"/>
        <v>0</v>
      </c>
      <c r="AF358" s="116">
        <f t="shared" si="3"/>
        <v>0</v>
      </c>
      <c r="AG358" s="353">
        <f t="shared" si="3"/>
        <v>0</v>
      </c>
    </row>
    <row r="359" spans="1:33" x14ac:dyDescent="0.3">
      <c r="B359" s="199" t="s">
        <v>67</v>
      </c>
      <c r="C359" s="116">
        <f t="shared" ref="C359:AG359" si="4">COUNTIF(C5:C314,"CC Német")</f>
        <v>0</v>
      </c>
      <c r="D359" s="116">
        <f t="shared" si="4"/>
        <v>0</v>
      </c>
      <c r="E359" s="116">
        <f t="shared" si="4"/>
        <v>0</v>
      </c>
      <c r="F359" s="116">
        <f t="shared" si="4"/>
        <v>0</v>
      </c>
      <c r="G359" s="116">
        <f t="shared" si="4"/>
        <v>0</v>
      </c>
      <c r="H359" s="116">
        <f t="shared" si="4"/>
        <v>0</v>
      </c>
      <c r="I359" s="116">
        <f t="shared" si="4"/>
        <v>0</v>
      </c>
      <c r="J359" s="116">
        <f t="shared" si="4"/>
        <v>0</v>
      </c>
      <c r="K359" s="116">
        <f t="shared" si="4"/>
        <v>0</v>
      </c>
      <c r="L359" s="116">
        <f t="shared" si="4"/>
        <v>0</v>
      </c>
      <c r="M359" s="116">
        <f t="shared" si="4"/>
        <v>0</v>
      </c>
      <c r="N359" s="116">
        <f t="shared" si="4"/>
        <v>0</v>
      </c>
      <c r="O359" s="116">
        <f t="shared" si="4"/>
        <v>0</v>
      </c>
      <c r="P359" s="116">
        <f t="shared" si="4"/>
        <v>0</v>
      </c>
      <c r="Q359" s="116">
        <f t="shared" si="4"/>
        <v>0</v>
      </c>
      <c r="R359" s="116">
        <f t="shared" si="4"/>
        <v>0</v>
      </c>
      <c r="S359" s="116">
        <f t="shared" si="4"/>
        <v>0</v>
      </c>
      <c r="T359" s="116">
        <f t="shared" si="4"/>
        <v>0</v>
      </c>
      <c r="U359" s="116">
        <f t="shared" si="4"/>
        <v>0</v>
      </c>
      <c r="V359" s="116">
        <f t="shared" si="4"/>
        <v>0</v>
      </c>
      <c r="W359" s="116">
        <f t="shared" si="4"/>
        <v>0</v>
      </c>
      <c r="X359" s="116">
        <f t="shared" si="4"/>
        <v>0</v>
      </c>
      <c r="Y359" s="116">
        <f t="shared" si="4"/>
        <v>0</v>
      </c>
      <c r="Z359" s="116">
        <f t="shared" si="4"/>
        <v>0</v>
      </c>
      <c r="AA359" s="116">
        <f t="shared" si="4"/>
        <v>0</v>
      </c>
      <c r="AB359" s="116">
        <f t="shared" si="4"/>
        <v>0</v>
      </c>
      <c r="AC359" s="116">
        <f t="shared" si="4"/>
        <v>0</v>
      </c>
      <c r="AD359" s="116">
        <f t="shared" si="4"/>
        <v>0</v>
      </c>
      <c r="AE359" s="116">
        <f t="shared" si="4"/>
        <v>0</v>
      </c>
      <c r="AF359" s="116">
        <f t="shared" si="4"/>
        <v>0</v>
      </c>
      <c r="AG359" s="353">
        <f t="shared" si="4"/>
        <v>0</v>
      </c>
    </row>
    <row r="360" spans="1:33" ht="15" thickBot="1" x14ac:dyDescent="0.35">
      <c r="B360" s="200" t="s">
        <v>11</v>
      </c>
      <c r="C360" s="120">
        <f>COUNTIF(C5:C314,"CC NM")</f>
        <v>0</v>
      </c>
      <c r="D360" s="120">
        <f t="shared" ref="D360:AG360" si="5">COUNTIF(D5:D314,"CC NM")</f>
        <v>0</v>
      </c>
      <c r="E360" s="120">
        <f t="shared" si="5"/>
        <v>0</v>
      </c>
      <c r="F360" s="120">
        <f t="shared" si="5"/>
        <v>0</v>
      </c>
      <c r="G360" s="120">
        <f t="shared" si="5"/>
        <v>0</v>
      </c>
      <c r="H360" s="120">
        <f t="shared" si="5"/>
        <v>0</v>
      </c>
      <c r="I360" s="120">
        <f t="shared" si="5"/>
        <v>0</v>
      </c>
      <c r="J360" s="120">
        <f t="shared" si="5"/>
        <v>0</v>
      </c>
      <c r="K360" s="120">
        <f t="shared" si="5"/>
        <v>0</v>
      </c>
      <c r="L360" s="120">
        <f t="shared" si="5"/>
        <v>0</v>
      </c>
      <c r="M360" s="120">
        <f t="shared" si="5"/>
        <v>0</v>
      </c>
      <c r="N360" s="120">
        <f t="shared" si="5"/>
        <v>0</v>
      </c>
      <c r="O360" s="120">
        <f t="shared" si="5"/>
        <v>0</v>
      </c>
      <c r="P360" s="120">
        <f t="shared" si="5"/>
        <v>0</v>
      </c>
      <c r="Q360" s="120">
        <f t="shared" si="5"/>
        <v>0</v>
      </c>
      <c r="R360" s="120">
        <f t="shared" si="5"/>
        <v>0</v>
      </c>
      <c r="S360" s="120">
        <f t="shared" si="5"/>
        <v>0</v>
      </c>
      <c r="T360" s="120">
        <f t="shared" si="5"/>
        <v>0</v>
      </c>
      <c r="U360" s="120">
        <f t="shared" si="5"/>
        <v>0</v>
      </c>
      <c r="V360" s="120">
        <f t="shared" si="5"/>
        <v>0</v>
      </c>
      <c r="W360" s="120">
        <f t="shared" si="5"/>
        <v>0</v>
      </c>
      <c r="X360" s="120">
        <f t="shared" si="5"/>
        <v>0</v>
      </c>
      <c r="Y360" s="120">
        <f t="shared" si="5"/>
        <v>0</v>
      </c>
      <c r="Z360" s="120">
        <f t="shared" si="5"/>
        <v>0</v>
      </c>
      <c r="AA360" s="120">
        <f t="shared" si="5"/>
        <v>0</v>
      </c>
      <c r="AB360" s="120">
        <f t="shared" si="5"/>
        <v>0</v>
      </c>
      <c r="AC360" s="120">
        <f t="shared" si="5"/>
        <v>0</v>
      </c>
      <c r="AD360" s="120">
        <f t="shared" si="5"/>
        <v>0</v>
      </c>
      <c r="AE360" s="120">
        <f t="shared" si="5"/>
        <v>0</v>
      </c>
      <c r="AF360" s="120">
        <f t="shared" si="5"/>
        <v>0</v>
      </c>
      <c r="AG360" s="354">
        <f t="shared" si="5"/>
        <v>0</v>
      </c>
    </row>
  </sheetData>
  <sheetProtection autoFilter="0"/>
  <autoFilter ref="A4:AG355" xr:uid="{00000000-0009-0000-0000-000009000000}">
    <filterColumn colId="1">
      <filters>
        <filter val="igen"/>
      </filters>
    </filterColumn>
  </autoFilter>
  <customSheetViews>
    <customSheetView guid="{196F1BDD-5600-471F-9A84-7CB85C8694ED}" filter="1" showAutoFilter="1" hiddenRows="1">
      <pane xSplit="4" ySplit="61" topLeftCell="E63" activePane="bottomRight" state="frozen"/>
      <selection pane="bottomRight" activeCell="G371" sqref="G371"/>
      <pageMargins left="0" right="0" top="0" bottom="0" header="0" footer="0"/>
      <autoFilter ref="A4:AG355" xr:uid="{00000000-0009-0000-0000-000009000000}">
        <filterColumn colId="1">
          <filters>
            <filter val="igen"/>
          </filters>
        </filterColumn>
      </autoFilter>
    </customSheetView>
    <customSheetView guid="{06E05BF7-7899-439D-ADBA-6F4F03773025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802D7A90-46B9-46DC-A33E-B81AD42A1885}">
        <filterColumn colId="1">
          <filters>
            <filter val="igen"/>
          </filters>
        </filterColumn>
      </autoFilter>
    </customSheetView>
    <customSheetView guid="{A1CCBBE7-DA00-40FA-9C57-20230DD629CF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636D6564-D45F-4A44-A0A5-AB96E50D67E4}">
        <filterColumn colId="1">
          <filters>
            <filter val="igen"/>
          </filters>
        </filterColumn>
      </autoFilter>
    </customSheetView>
    <customSheetView guid="{F7787515-1165-4952-BB6C-7241D5E70BAE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8F17A796-4377-4BB6-BDEF-D16F00DB2D72}">
        <filterColumn colId="1">
          <filters>
            <filter val="igen"/>
          </filters>
        </filterColumn>
      </autoFilter>
    </customSheetView>
    <customSheetView guid="{790F73C8-CB69-481D-8030-FA574F115D3B}" filter="1" showAutoFilter="1" hiddenRows="1">
      <pane xSplit="4" ySplit="61" topLeftCell="E63" activePane="bottomRight" state="frozen"/>
      <selection pane="bottomRight" activeCell="G371" sqref="G371"/>
      <pageMargins left="0" right="0" top="0" bottom="0" header="0" footer="0"/>
      <autoFilter ref="A4:AG355" xr:uid="{6D4EC21E-A2B8-4027-A487-A03F73CAA920}">
        <filterColumn colId="1">
          <filters>
            <filter val="igen"/>
          </filters>
        </filterColumn>
      </autoFilter>
    </customSheetView>
    <customSheetView guid="{BF1F5683-2BE3-424A-BC21-3CC049CA76FA}" filter="1" showAutoFilter="1" hiddenRows="1">
      <pane xSplit="2" ySplit="4" topLeftCell="C5" activePane="bottomRight" state="frozen"/>
      <selection pane="bottomRight" activeCell="G367" sqref="G367"/>
      <pageMargins left="0" right="0" top="0" bottom="0" header="0" footer="0"/>
      <autoFilter ref="A4:AG357" xr:uid="{21F182D5-76D6-48B8-ABC5-CDC38130972B}">
        <filterColumn colId="1">
          <filters>
            <filter val="igen"/>
          </filters>
        </filterColumn>
      </autoFilter>
    </customSheetView>
    <customSheetView guid="{6F2C1CF5-E336-43B4-BD9D-1E3F5E8CF96F}" filter="1" showAutoFilter="1">
      <pane xSplit="2" ySplit="4" topLeftCell="C130" activePane="bottomRight" state="frozen"/>
      <selection pane="bottomRight" activeCell="E184" sqref="E184"/>
      <pageMargins left="0" right="0" top="0" bottom="0" header="0" footer="0"/>
      <autoFilter ref="A3:AG356" xr:uid="{600DA87A-0409-4A05-B7ED-B09DA0C08E85}">
        <filterColumn colId="1">
          <filters>
            <filter val="igen"/>
          </filters>
        </filterColumn>
      </autoFilter>
    </customSheetView>
    <customSheetView guid="{F0088BAE-B022-47BC-86D4-B726B8493E54}" filter="1" showAutoFilter="1">
      <pane xSplit="2" ySplit="4" topLeftCell="C63" activePane="bottomRight" state="frozen"/>
      <selection pane="bottomRight" activeCell="G372" sqref="G372"/>
      <pageMargins left="0" right="0" top="0" bottom="0" header="0" footer="0"/>
      <autoFilter ref="A3:AG356" xr:uid="{BD77E137-3539-46BD-940C-B1480AF0A1D9}">
        <filterColumn colId="1">
          <filters>
            <filter val="igen"/>
          </filters>
        </filterColumn>
      </autoFilter>
    </customSheetView>
    <customSheetView guid="{6328BAF9-9C79-455F-B76A-5E213FB7D682}" filter="1" showAutoFilter="1">
      <pane xSplit="2" ySplit="4" topLeftCell="C63" activePane="bottomRight" state="frozen"/>
      <selection pane="bottomRight" activeCell="G372" sqref="G372"/>
      <pageMargins left="0" right="0" top="0" bottom="0" header="0" footer="0"/>
      <autoFilter ref="A3:AG356" xr:uid="{3038773D-04BF-47C1-8BA9-05599651CA8D}">
        <filterColumn colId="1">
          <filters>
            <filter val="igen"/>
          </filters>
        </filterColumn>
      </autoFilter>
    </customSheetView>
    <customSheetView guid="{4FA4B2C8-BE1E-46BB-A422-570CF7B1178C}" filter="1" showAutoFilter="1">
      <pane xSplit="2" ySplit="4" topLeftCell="C63" activePane="bottomRight" state="frozen"/>
      <selection pane="bottomRight" activeCell="F189" sqref="F189"/>
      <pageMargins left="0" right="0" top="0" bottom="0" header="0" footer="0"/>
      <autoFilter ref="A3:AG356" xr:uid="{49E027C3-82A8-4938-940C-00ED43C59B2D}">
        <filterColumn colId="1">
          <filters>
            <filter val="igen"/>
          </filters>
        </filterColumn>
      </autoFilter>
    </customSheetView>
    <customSheetView guid="{4A8EF384-4AD9-4447-A051-447CA3647EDF}" filter="1" showAutoFilter="1" hiddenRows="1">
      <pane xSplit="2" ySplit="4" topLeftCell="C64" activePane="bottomRight" state="frozen"/>
      <selection pane="bottomRight" activeCell="F189" sqref="F189"/>
      <pageMargins left="0" right="0" top="0" bottom="0" header="0" footer="0"/>
      <autoFilter ref="A4:AG357" xr:uid="{36219654-629B-4D7B-8AF8-32C865A1ADAF}">
        <filterColumn colId="1">
          <filters>
            <filter val="igen"/>
          </filters>
        </filterColumn>
      </autoFilter>
    </customSheetView>
    <customSheetView guid="{EDCC7CB7-6F36-40E4-9D32-3CF50FC94AF0}" filter="1" showAutoFilter="1" hiddenRows="1">
      <pane xSplit="1" ySplit="61" topLeftCell="C64" activePane="bottomRight" state="frozen"/>
      <selection pane="bottomRight" activeCell="F189" sqref="F189"/>
      <pageMargins left="0" right="0" top="0" bottom="0" header="0" footer="0"/>
      <autoFilter ref="A4:AG355" xr:uid="{AA754491-6E8E-47E8-86AF-AAD5BA992953}">
        <filterColumn colId="1">
          <filters>
            <filter val="igen"/>
          </filters>
        </filterColumn>
      </autoFilter>
    </customSheetView>
    <customSheetView guid="{E82EC676-6186-4E8A-ABD2-FC00AE498129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A566EA3D-DBDD-4CCD-9752-005C9370C8CC}">
        <filterColumn colId="1">
          <filters>
            <filter val="igen"/>
          </filters>
        </filterColumn>
      </autoFilter>
    </customSheetView>
    <customSheetView guid="{A1AEE080-8F7C-4559-87C2-1F81D511203D}" filter="1" showAutoFilter="1" hiddenRows="1">
      <pane xSplit="4" ySplit="61" topLeftCell="E63" activePane="bottomRight" state="frozen"/>
      <selection pane="bottomRight" activeCell="G371" sqref="G371"/>
      <pageMargins left="0" right="0" top="0" bottom="0" header="0" footer="0"/>
      <autoFilter ref="A4:AG355" xr:uid="{26429C9B-96D7-464F-880A-CA7238B33910}">
        <filterColumn colId="1">
          <filters>
            <filter val="igen"/>
          </filters>
        </filterColumn>
      </autoFilter>
    </customSheetView>
    <customSheetView guid="{57B5B1C0-3FCF-4605-B643-F9749512C06A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A7CA12E1-BF36-4BD1-AB23-4423D8ED11BF}">
        <filterColumn colId="1">
          <filters>
            <filter val="igen"/>
          </filters>
        </filterColumn>
      </autoFilter>
    </customSheetView>
    <customSheetView guid="{2114BA9A-8826-4A5D-BB98-CA3D216D9B3C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42272C51-7F23-41D5-95DD-C89A72E4CCA1}">
        <filterColumn colId="1">
          <filters>
            <filter val="igen"/>
          </filters>
        </filterColumn>
      </autoFilter>
    </customSheetView>
    <customSheetView guid="{F40E8CD0-BA0A-447D-8980-9ED62641A129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2C3ADF86-130F-48FE-9ADF-053D7889D10C}">
        <filterColumn colId="1">
          <filters>
            <filter val="igen"/>
          </filters>
        </filterColumn>
      </autoFilter>
    </customSheetView>
    <customSheetView guid="{202CABC8-3892-4C29-8AB9-226D94F0DCBE}" filter="1" showAutoFilter="1" hiddenRows="1">
      <selection activeCell="G371" sqref="G371"/>
      <pageMargins left="0" right="0" top="0" bottom="0" header="0" footer="0"/>
      <autoFilter ref="A4:AG355" xr:uid="{8AD96385-FBED-4699-9D10-56B680481EF0}">
        <filterColumn colId="1">
          <filters>
            <filter val="igen"/>
          </filters>
        </filterColumn>
      </autoFilter>
    </customSheetView>
    <customSheetView guid="{0A9EF666-D3AA-44CC-AF13-6AEBBC37D1EF}" filter="1" showAutoFilter="1" hiddenRows="1">
      <pane xSplit="2" ySplit="4" topLeftCell="C5" activePane="bottomRight" state="frozen"/>
      <selection pane="bottomRight" activeCell="Y188" sqref="Y188"/>
      <pageMargins left="0" right="0" top="0" bottom="0" header="0" footer="0"/>
      <autoFilter ref="A4:AG355" xr:uid="{2963C690-AE34-4E0C-AB7E-20025A5FF8FC}">
        <filterColumn colId="1">
          <filters>
            <filter val="igen"/>
          </filters>
        </filterColumn>
      </autoFilter>
    </customSheetView>
    <customSheetView guid="{E94EDAEC-929A-4721-8796-239EE64B5EB3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C069F052-B9C8-499D-8C62-6B5D1BFC1667}">
        <filterColumn colId="1">
          <filters>
            <filter val="igen"/>
          </filters>
        </filterColumn>
      </autoFilter>
    </customSheetView>
    <customSheetView guid="{C1535CD2-EC82-4FF4-8F50-AE7AAD32424E}" filter="1" showAutoFilter="1" hiddenRows="1">
      <pane xSplit="2" ySplit="4" topLeftCell="E5" activePane="bottomRight" state="frozen"/>
      <selection pane="bottomRight" activeCell="G371" sqref="G371"/>
      <pageMargins left="0" right="0" top="0" bottom="0" header="0" footer="0"/>
      <autoFilter ref="A4:AG355" xr:uid="{9B67DEF1-1C31-4A9E-AC65-A988D871EE34}">
        <filterColumn colId="1">
          <filters>
            <filter val="igen"/>
          </filters>
        </filterColumn>
      </autoFilter>
    </customSheetView>
  </customSheetViews>
  <phoneticPr fontId="1" type="noConversion"/>
  <conditionalFormatting sqref="C1:S2 U1:AG4 F3:S4">
    <cfRule type="expression" priority="20">
      <formula>WEEKDAY(C3,2)=2</formula>
    </cfRule>
  </conditionalFormatting>
  <conditionalFormatting sqref="C1:S314 U1:AG314 C315:AG355">
    <cfRule type="expression" dxfId="317" priority="5">
      <formula>OR(WEEKDAY(C$1,11)=6, WEEKDAY(C$1,11)=7)</formula>
    </cfRule>
    <cfRule type="expression" dxfId="316" priority="25">
      <formula>OR(WEEKDAY(C$3,11)=6, WEEKDAY(C$3,11)=7)</formula>
    </cfRule>
  </conditionalFormatting>
  <conditionalFormatting sqref="C1:S314 U1:AG314 C315:AG1048576">
    <cfRule type="cellIs" dxfId="315" priority="1" operator="equal">
      <formula>"CC Német"</formula>
    </cfRule>
    <cfRule type="cellIs" dxfId="314" priority="2" operator="equal">
      <formula>"CC"</formula>
    </cfRule>
    <cfRule type="cellIs" dxfId="313" priority="3" operator="equal">
      <formula>"CC angol"</formula>
    </cfRule>
    <cfRule type="cellIs" dxfId="312" priority="4" operator="equal">
      <formula>"CC NM"</formula>
    </cfRule>
  </conditionalFormatting>
  <conditionalFormatting sqref="F5:S21 U5:AG21 F23:S190 U23:AG190 F192:S314 U192:AG314 F315:AG354">
    <cfRule type="expression" priority="24">
      <formula>WEEKDAY(F6,2)=2</formula>
    </cfRule>
  </conditionalFormatting>
  <conditionalFormatting sqref="F22:S22 U22:AG22">
    <cfRule type="expression" priority="497">
      <formula>WEEKDAY(#REF!,2)=2</formula>
    </cfRule>
  </conditionalFormatting>
  <conditionalFormatting sqref="F191:S191 U191:AG191">
    <cfRule type="expression" priority="482">
      <formula>WEEKDAY(#REF!,2)=2</formula>
    </cfRule>
  </conditionalFormatting>
  <conditionalFormatting sqref="F355:AG355">
    <cfRule type="expression" priority="138">
      <formula>WEEKDAY(#REF!,2)=2</formula>
    </cfRule>
  </conditionalFormatting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10" filterMode="1"/>
  <dimension ref="A1:CE64"/>
  <sheetViews>
    <sheetView zoomScaleNormal="85" workbookViewId="0">
      <pane xSplit="1" topLeftCell="B1" activePane="topRight" state="frozen"/>
      <selection pane="topRight" activeCell="BC85" sqref="BC85"/>
    </sheetView>
  </sheetViews>
  <sheetFormatPr defaultRowHeight="14.4" x14ac:dyDescent="0.3"/>
  <cols>
    <col min="1" max="1" width="22.44140625" customWidth="1"/>
    <col min="2" max="2" width="21.44140625" customWidth="1"/>
    <col min="3" max="3" width="14.5546875" customWidth="1"/>
    <col min="4" max="5" width="8.44140625" customWidth="1"/>
    <col min="6" max="17" width="25.5546875" hidden="1" customWidth="1"/>
    <col min="18" max="48" width="15.5546875" style="453" customWidth="1"/>
    <col min="49" max="49" width="16.5546875" bestFit="1" customWidth="1"/>
    <col min="50" max="78" width="20.5546875" customWidth="1"/>
    <col min="79" max="80" width="10.44140625" bestFit="1" customWidth="1"/>
    <col min="81" max="81" width="11.44140625" bestFit="1" customWidth="1"/>
    <col min="82" max="82" width="13.44140625" bestFit="1" customWidth="1"/>
  </cols>
  <sheetData>
    <row r="1" spans="1:83" ht="15" thickBot="1" x14ac:dyDescent="0.35">
      <c r="A1" s="259"/>
      <c r="B1" s="260"/>
      <c r="C1" s="260"/>
      <c r="D1" s="260"/>
      <c r="E1" s="261"/>
      <c r="R1" s="577" t="str">
        <f>Beosztás!T42</f>
        <v>2026.03.01</v>
      </c>
      <c r="S1" s="471">
        <f>Beosztás!U42</f>
        <v>46083</v>
      </c>
      <c r="T1" s="471">
        <f>Beosztás!V42</f>
        <v>46084</v>
      </c>
      <c r="U1" s="471">
        <f>Beosztás!W42</f>
        <v>46085</v>
      </c>
      <c r="V1" s="452">
        <f>Beosztás!X42</f>
        <v>46086</v>
      </c>
      <c r="W1" s="452">
        <f>Beosztás!Y42</f>
        <v>46087</v>
      </c>
      <c r="X1" s="452">
        <f>Beosztás!Z42</f>
        <v>46088</v>
      </c>
      <c r="Y1" s="452">
        <f>Beosztás!AA42</f>
        <v>46089</v>
      </c>
      <c r="Z1" s="475">
        <f>Beosztás!AB42</f>
        <v>46090</v>
      </c>
      <c r="AA1" s="452">
        <f>Beosztás!AC42</f>
        <v>46091</v>
      </c>
      <c r="AB1" s="452">
        <f>Beosztás!AD42</f>
        <v>46092</v>
      </c>
      <c r="AC1" s="452">
        <f>Beosztás!AE42</f>
        <v>46093</v>
      </c>
      <c r="AD1" s="452">
        <f>Beosztás!AF42</f>
        <v>46094</v>
      </c>
      <c r="AE1" s="452">
        <f>Beosztás!AG42</f>
        <v>46095</v>
      </c>
      <c r="AF1" s="452">
        <f>Beosztás!AH42</f>
        <v>46096</v>
      </c>
      <c r="AG1" s="471">
        <f>Beosztás!AI42</f>
        <v>46097</v>
      </c>
      <c r="AH1" s="471">
        <f>Beosztás!AJ42</f>
        <v>46098</v>
      </c>
      <c r="AI1" s="471">
        <f>Beosztás!AK42</f>
        <v>46099</v>
      </c>
      <c r="AJ1" s="471">
        <f>Beosztás!AL42</f>
        <v>46100</v>
      </c>
      <c r="AK1" s="471">
        <f>Beosztás!AM42</f>
        <v>46101</v>
      </c>
      <c r="AL1" s="452">
        <f>Beosztás!AN42</f>
        <v>46102</v>
      </c>
      <c r="AM1" s="452">
        <f>Beosztás!AO42</f>
        <v>46103</v>
      </c>
      <c r="AN1" s="471">
        <f>Beosztás!AP42</f>
        <v>46104</v>
      </c>
      <c r="AO1" s="471">
        <f>Beosztás!AQ42</f>
        <v>46105</v>
      </c>
      <c r="AP1" s="471">
        <f>Beosztás!AR42</f>
        <v>46106</v>
      </c>
      <c r="AQ1" s="471">
        <f>Beosztás!AS42</f>
        <v>46107</v>
      </c>
      <c r="AR1" s="471">
        <f>Beosztás!AT42</f>
        <v>46108</v>
      </c>
      <c r="AS1" s="475">
        <f>Beosztás!AU42</f>
        <v>46109</v>
      </c>
      <c r="AT1" s="475">
        <v>46110</v>
      </c>
      <c r="AU1" s="616">
        <v>46111</v>
      </c>
      <c r="AV1" s="616">
        <v>46112</v>
      </c>
      <c r="AW1" s="761" t="s">
        <v>51</v>
      </c>
      <c r="AX1" s="758" t="s">
        <v>52</v>
      </c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  <c r="BO1" s="758"/>
      <c r="BP1" s="758"/>
      <c r="BQ1" s="758"/>
      <c r="BR1" s="758"/>
      <c r="BS1" s="758"/>
      <c r="BT1" s="758"/>
      <c r="BU1" s="758"/>
      <c r="BV1" s="758"/>
      <c r="BW1" s="758"/>
      <c r="BX1" s="758"/>
      <c r="BY1" s="758"/>
      <c r="BZ1" s="759"/>
    </row>
    <row r="2" spans="1:83" ht="23.25" hidden="1" customHeight="1" x14ac:dyDescent="0.35">
      <c r="B2" s="143"/>
      <c r="C2" s="145"/>
      <c r="D2" s="147"/>
      <c r="E2" s="141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256">
        <f>WEEKDAY(R1)</f>
        <v>1</v>
      </c>
      <c r="S2" s="254">
        <f>WEEKDAY(S1)</f>
        <v>2</v>
      </c>
      <c r="T2" s="254">
        <f>WEEKDAY(T1)</f>
        <v>3</v>
      </c>
      <c r="U2" s="254">
        <f>WEEKDAY(U1)</f>
        <v>4</v>
      </c>
      <c r="V2" s="254">
        <f>WEEKDAY(V1)</f>
        <v>5</v>
      </c>
      <c r="W2" s="254">
        <f t="shared" ref="W2:AV2" si="0">WEEKDAY(W1)</f>
        <v>6</v>
      </c>
      <c r="X2" s="254">
        <f t="shared" si="0"/>
        <v>7</v>
      </c>
      <c r="Y2" s="254">
        <f t="shared" si="0"/>
        <v>1</v>
      </c>
      <c r="Z2" s="254">
        <f t="shared" si="0"/>
        <v>2</v>
      </c>
      <c r="AA2" s="254">
        <f t="shared" si="0"/>
        <v>3</v>
      </c>
      <c r="AB2" s="254">
        <f t="shared" si="0"/>
        <v>4</v>
      </c>
      <c r="AC2" s="254">
        <f t="shared" si="0"/>
        <v>5</v>
      </c>
      <c r="AD2" s="254">
        <f t="shared" si="0"/>
        <v>6</v>
      </c>
      <c r="AE2" s="254">
        <f t="shared" si="0"/>
        <v>7</v>
      </c>
      <c r="AF2" s="254">
        <f t="shared" si="0"/>
        <v>1</v>
      </c>
      <c r="AG2" s="254">
        <f t="shared" si="0"/>
        <v>2</v>
      </c>
      <c r="AH2" s="477">
        <f t="shared" si="0"/>
        <v>3</v>
      </c>
      <c r="AI2" s="254">
        <f t="shared" si="0"/>
        <v>4</v>
      </c>
      <c r="AJ2" s="254">
        <f t="shared" si="0"/>
        <v>5</v>
      </c>
      <c r="AK2" s="254">
        <f t="shared" si="0"/>
        <v>6</v>
      </c>
      <c r="AL2" s="254">
        <f t="shared" si="0"/>
        <v>7</v>
      </c>
      <c r="AM2" s="254">
        <f t="shared" si="0"/>
        <v>1</v>
      </c>
      <c r="AN2" s="504">
        <f t="shared" si="0"/>
        <v>2</v>
      </c>
      <c r="AO2" s="254">
        <f t="shared" si="0"/>
        <v>3</v>
      </c>
      <c r="AP2" s="254">
        <f t="shared" si="0"/>
        <v>4</v>
      </c>
      <c r="AQ2" s="254">
        <f t="shared" si="0"/>
        <v>5</v>
      </c>
      <c r="AR2" s="254">
        <f t="shared" si="0"/>
        <v>6</v>
      </c>
      <c r="AS2" s="254">
        <f t="shared" si="0"/>
        <v>7</v>
      </c>
      <c r="AT2" s="254">
        <f t="shared" si="0"/>
        <v>1</v>
      </c>
      <c r="AU2" s="254">
        <f t="shared" si="0"/>
        <v>2</v>
      </c>
      <c r="AV2" s="257">
        <f t="shared" si="0"/>
        <v>3</v>
      </c>
      <c r="AW2" s="756"/>
      <c r="BZ2" s="56"/>
      <c r="CA2" s="65" t="s">
        <v>235</v>
      </c>
      <c r="CB2" s="65" t="s">
        <v>236</v>
      </c>
      <c r="CC2" s="65" t="s">
        <v>237</v>
      </c>
    </row>
    <row r="3" spans="1:83" ht="26.25" hidden="1" customHeight="1" thickBot="1" x14ac:dyDescent="0.35">
      <c r="A3" s="148"/>
      <c r="B3" s="143"/>
      <c r="C3" s="145"/>
      <c r="D3" s="147"/>
      <c r="E3" s="141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33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489"/>
      <c r="AI3" s="102"/>
      <c r="AJ3" s="102"/>
      <c r="AK3" s="102"/>
      <c r="AL3" s="102"/>
      <c r="AM3" s="102"/>
      <c r="AN3" s="702"/>
      <c r="AO3" s="102"/>
      <c r="AP3" s="102"/>
      <c r="AQ3" s="102"/>
      <c r="AR3" s="102"/>
      <c r="AS3" s="102"/>
      <c r="AT3" s="102"/>
      <c r="AU3" s="102"/>
      <c r="AV3" s="103"/>
      <c r="AW3" s="756"/>
      <c r="BZ3" s="56"/>
      <c r="CA3" s="40">
        <v>0</v>
      </c>
      <c r="CB3" s="41">
        <v>0</v>
      </c>
      <c r="CC3" s="42">
        <v>0</v>
      </c>
    </row>
    <row r="4" spans="1:83" ht="15" thickBot="1" x14ac:dyDescent="0.35">
      <c r="A4" s="524" t="s">
        <v>34</v>
      </c>
      <c r="B4" s="144" t="s">
        <v>54</v>
      </c>
      <c r="C4" s="144" t="s">
        <v>36</v>
      </c>
      <c r="D4" s="144" t="s">
        <v>37</v>
      </c>
      <c r="E4" s="146" t="s">
        <v>38</v>
      </c>
      <c r="F4" s="126" t="s">
        <v>39</v>
      </c>
      <c r="G4" s="77" t="s">
        <v>40</v>
      </c>
      <c r="H4" s="77" t="s">
        <v>41</v>
      </c>
      <c r="I4" s="77" t="s">
        <v>42</v>
      </c>
      <c r="J4" s="77" t="s">
        <v>43</v>
      </c>
      <c r="K4" s="77" t="s">
        <v>44</v>
      </c>
      <c r="L4" s="77" t="s">
        <v>45</v>
      </c>
      <c r="M4" s="77" t="s">
        <v>8</v>
      </c>
      <c r="N4" s="77" t="s">
        <v>28</v>
      </c>
      <c r="O4" s="77" t="s">
        <v>68</v>
      </c>
      <c r="P4" s="77" t="s">
        <v>47</v>
      </c>
      <c r="Q4" s="91" t="s">
        <v>48</v>
      </c>
      <c r="R4" s="717" t="str">
        <f>IF(R2=1,"Vasárnap",IF(R2=2,"Hétfő",IF(R2=3,"Kedd",IF(R2=4,"Szerda",IF(R2=5,"Csütörtök",IF(R2=6,"Péntek",IF(R2=7,"Szombat","")))))))</f>
        <v>Vasárnap</v>
      </c>
      <c r="S4" s="718" t="str">
        <f t="shared" ref="S4:AS4" si="1">IF(S2=1,"Vasárnap",IF(S2=2,"Hétfő",IF(S2=3,"Kedd",IF(S2=4,"Szerda",IF(S2=5,"Csütörtök",IF(S2=6,"Péntek",IF(S2=7,"Szombat","")))))))</f>
        <v>Hétfő</v>
      </c>
      <c r="T4" s="718" t="str">
        <f t="shared" si="1"/>
        <v>Kedd</v>
      </c>
      <c r="U4" s="718" t="str">
        <f t="shared" si="1"/>
        <v>Szerda</v>
      </c>
      <c r="V4" s="719" t="str">
        <f t="shared" si="1"/>
        <v>Csütörtök</v>
      </c>
      <c r="W4" s="719" t="str">
        <f t="shared" si="1"/>
        <v>Péntek</v>
      </c>
      <c r="X4" s="719" t="str">
        <f t="shared" si="1"/>
        <v>Szombat</v>
      </c>
      <c r="Y4" s="719" t="str">
        <f t="shared" si="1"/>
        <v>Vasárnap</v>
      </c>
      <c r="Z4" s="720" t="str">
        <f t="shared" si="1"/>
        <v>Hétfő</v>
      </c>
      <c r="AA4" s="719" t="str">
        <f t="shared" si="1"/>
        <v>Kedd</v>
      </c>
      <c r="AB4" s="719" t="str">
        <f t="shared" si="1"/>
        <v>Szerda</v>
      </c>
      <c r="AC4" s="719" t="str">
        <f t="shared" si="1"/>
        <v>Csütörtök</v>
      </c>
      <c r="AD4" s="719" t="str">
        <f t="shared" si="1"/>
        <v>Péntek</v>
      </c>
      <c r="AE4" s="719" t="str">
        <f t="shared" si="1"/>
        <v>Szombat</v>
      </c>
      <c r="AF4" s="719" t="str">
        <f t="shared" si="1"/>
        <v>Vasárnap</v>
      </c>
      <c r="AG4" s="718" t="str">
        <f t="shared" si="1"/>
        <v>Hétfő</v>
      </c>
      <c r="AH4" s="718" t="str">
        <f t="shared" si="1"/>
        <v>Kedd</v>
      </c>
      <c r="AI4" s="718" t="str">
        <f t="shared" si="1"/>
        <v>Szerda</v>
      </c>
      <c r="AJ4" s="718" t="str">
        <f t="shared" si="1"/>
        <v>Csütörtök</v>
      </c>
      <c r="AK4" s="718" t="str">
        <f t="shared" si="1"/>
        <v>Péntek</v>
      </c>
      <c r="AL4" s="719" t="str">
        <f t="shared" si="1"/>
        <v>Szombat</v>
      </c>
      <c r="AM4" s="720" t="str">
        <f t="shared" si="1"/>
        <v>Vasárnap</v>
      </c>
      <c r="AN4" s="718" t="str">
        <f t="shared" si="1"/>
        <v>Hétfő</v>
      </c>
      <c r="AO4" s="718" t="str">
        <f t="shared" si="1"/>
        <v>Kedd</v>
      </c>
      <c r="AP4" s="718" t="str">
        <f t="shared" si="1"/>
        <v>Szerda</v>
      </c>
      <c r="AQ4" s="718" t="str">
        <f t="shared" si="1"/>
        <v>Csütörtök</v>
      </c>
      <c r="AR4" s="718" t="str">
        <f t="shared" si="1"/>
        <v>Péntek</v>
      </c>
      <c r="AS4" s="720" t="str">
        <f t="shared" si="1"/>
        <v>Szombat</v>
      </c>
      <c r="AT4" s="720" t="s">
        <v>332</v>
      </c>
      <c r="AU4" s="721" t="s">
        <v>333</v>
      </c>
      <c r="AV4" s="722" t="s">
        <v>334</v>
      </c>
      <c r="AW4" s="762"/>
      <c r="AX4" s="90" t="s">
        <v>2</v>
      </c>
      <c r="AY4" s="63" t="s">
        <v>4</v>
      </c>
      <c r="AZ4" s="63" t="s">
        <v>5</v>
      </c>
      <c r="BA4" s="63" t="s">
        <v>6</v>
      </c>
      <c r="BB4" s="63" t="s">
        <v>8</v>
      </c>
      <c r="BC4" s="63" t="s">
        <v>9</v>
      </c>
      <c r="BD4" s="63" t="s">
        <v>10</v>
      </c>
      <c r="BE4" s="63" t="s">
        <v>11</v>
      </c>
      <c r="BF4" s="63" t="s">
        <v>12</v>
      </c>
      <c r="BG4" s="63" t="s">
        <v>13</v>
      </c>
      <c r="BH4" s="63" t="s">
        <v>21</v>
      </c>
      <c r="BI4" s="63" t="s">
        <v>14</v>
      </c>
      <c r="BJ4" s="63" t="s">
        <v>15</v>
      </c>
      <c r="BK4" s="63" t="s">
        <v>16</v>
      </c>
      <c r="BL4" s="63" t="s">
        <v>17</v>
      </c>
      <c r="BM4" s="64" t="s">
        <v>18</v>
      </c>
      <c r="BN4" s="63" t="s">
        <v>19</v>
      </c>
      <c r="BO4" s="63" t="s">
        <v>20</v>
      </c>
      <c r="BP4" s="63" t="s">
        <v>22</v>
      </c>
      <c r="BQ4" s="63" t="s">
        <v>24</v>
      </c>
      <c r="BR4" s="63" t="s">
        <v>25</v>
      </c>
      <c r="BS4" s="63" t="s">
        <v>53</v>
      </c>
      <c r="BT4" s="63" t="s">
        <v>26</v>
      </c>
      <c r="BU4" s="63" t="s">
        <v>27</v>
      </c>
      <c r="BV4" s="63" t="s">
        <v>28</v>
      </c>
      <c r="BW4" s="63" t="s">
        <v>306</v>
      </c>
      <c r="BX4" s="63" t="s">
        <v>30</v>
      </c>
      <c r="BY4" s="63" t="s">
        <v>31</v>
      </c>
      <c r="BZ4" s="65" t="s">
        <v>29</v>
      </c>
      <c r="CA4" s="347" t="s">
        <v>235</v>
      </c>
      <c r="CB4" s="348" t="s">
        <v>236</v>
      </c>
      <c r="CC4" s="349" t="s">
        <v>237</v>
      </c>
      <c r="CD4" s="371" t="s">
        <v>238</v>
      </c>
    </row>
    <row r="5" spans="1:83" ht="15" thickBot="1" x14ac:dyDescent="0.35">
      <c r="A5" s="114" t="str">
        <f>Admin_Kelet!A2</f>
        <v>Boros Viktor</v>
      </c>
      <c r="B5" s="114" t="str">
        <f>Admin_Kelet!B2</f>
        <v>SZABÓ ZSUZSANNA</v>
      </c>
      <c r="C5" s="114" t="str">
        <f>Admin_Kelet!C2</f>
        <v>Szeged</v>
      </c>
      <c r="D5" s="114" t="str">
        <f>Admin_Kelet!D2</f>
        <v>Keleti</v>
      </c>
      <c r="E5" s="594" t="str">
        <f>Admin_Kelet!E2</f>
        <v>aktív</v>
      </c>
      <c r="F5" s="460" t="str">
        <f>Admin_Kelet!F3</f>
        <v>nem</v>
      </c>
      <c r="G5" s="255">
        <f>Admin_Kelet!G3</f>
        <v>0</v>
      </c>
      <c r="H5" s="255" t="str">
        <f>Admin_Kelet!H3</f>
        <v>igen</v>
      </c>
      <c r="I5" s="255" t="str">
        <f>Admin_Kelet!I3</f>
        <v>igen</v>
      </c>
      <c r="J5" s="255" t="str">
        <f>Admin_Kelet!J3</f>
        <v>nem</v>
      </c>
      <c r="K5" s="255" t="str">
        <f>Admin_Kelet!K3</f>
        <v>nem</v>
      </c>
      <c r="L5" s="255" t="str">
        <f>Admin_Kelet!L3</f>
        <v>nem</v>
      </c>
      <c r="M5" s="255" t="str">
        <f>Admin_Kelet!M3</f>
        <v>igen</v>
      </c>
      <c r="N5" s="255" t="str">
        <f>Admin_Kelet!N3</f>
        <v>igen</v>
      </c>
      <c r="O5" s="255" t="str">
        <f>Admin_Kelet!O3</f>
        <v>nem</v>
      </c>
      <c r="P5" s="255" t="str">
        <f>Admin_Kelet!P3</f>
        <v>nem</v>
      </c>
      <c r="Q5" s="378">
        <f>Admin_Kelet!Q3</f>
        <v>0</v>
      </c>
      <c r="R5" s="712" t="s">
        <v>30</v>
      </c>
      <c r="S5" s="713" t="s">
        <v>27</v>
      </c>
      <c r="T5" s="713" t="s">
        <v>27</v>
      </c>
      <c r="U5" s="724" t="s">
        <v>24</v>
      </c>
      <c r="V5" s="713" t="s">
        <v>27</v>
      </c>
      <c r="W5" s="713" t="s">
        <v>27</v>
      </c>
      <c r="X5" s="610" t="s">
        <v>30</v>
      </c>
      <c r="Y5" s="707" t="s">
        <v>30</v>
      </c>
      <c r="Z5" s="713" t="s">
        <v>27</v>
      </c>
      <c r="AA5" s="713" t="s">
        <v>27</v>
      </c>
      <c r="AB5" s="713" t="s">
        <v>27</v>
      </c>
      <c r="AC5" s="714" t="s">
        <v>24</v>
      </c>
      <c r="AD5" s="713" t="s">
        <v>27</v>
      </c>
      <c r="AE5" s="610" t="s">
        <v>30</v>
      </c>
      <c r="AF5" s="707" t="s">
        <v>30</v>
      </c>
      <c r="AG5" s="713" t="s">
        <v>27</v>
      </c>
      <c r="AH5" s="713" t="s">
        <v>27</v>
      </c>
      <c r="AI5" s="714" t="s">
        <v>24</v>
      </c>
      <c r="AJ5" s="715" t="s">
        <v>29</v>
      </c>
      <c r="AK5" s="715" t="s">
        <v>29</v>
      </c>
      <c r="AL5" s="610" t="s">
        <v>30</v>
      </c>
      <c r="AM5" s="707" t="s">
        <v>30</v>
      </c>
      <c r="AN5" s="715" t="s">
        <v>29</v>
      </c>
      <c r="AO5" s="714" t="s">
        <v>24</v>
      </c>
      <c r="AP5" s="713" t="s">
        <v>27</v>
      </c>
      <c r="AQ5" s="713" t="s">
        <v>27</v>
      </c>
      <c r="AR5" s="713" t="s">
        <v>27</v>
      </c>
      <c r="AS5" s="610" t="s">
        <v>30</v>
      </c>
      <c r="AT5" s="707" t="s">
        <v>30</v>
      </c>
      <c r="AU5" s="713" t="s">
        <v>27</v>
      </c>
      <c r="AV5" s="716" t="s">
        <v>24</v>
      </c>
      <c r="AW5" s="525">
        <f t="shared" ref="AW5:AW10" si="2">SUM(AX5:BW5)+BZ5+CD5</f>
        <v>22</v>
      </c>
      <c r="AX5" s="386">
        <f t="shared" ref="AX5:BP5" si="3">COUNTIF($R5:$AV5,AX$4)</f>
        <v>0</v>
      </c>
      <c r="AY5" s="4">
        <f t="shared" si="3"/>
        <v>0</v>
      </c>
      <c r="AZ5" s="4">
        <f t="shared" si="3"/>
        <v>0</v>
      </c>
      <c r="BA5" s="4">
        <f t="shared" si="3"/>
        <v>0</v>
      </c>
      <c r="BB5" s="4">
        <f t="shared" si="3"/>
        <v>0</v>
      </c>
      <c r="BC5" s="4">
        <f t="shared" si="3"/>
        <v>0</v>
      </c>
      <c r="BD5" s="4">
        <f t="shared" si="3"/>
        <v>0</v>
      </c>
      <c r="BE5" s="4">
        <f t="shared" si="3"/>
        <v>0</v>
      </c>
      <c r="BF5" s="4">
        <f t="shared" si="3"/>
        <v>0</v>
      </c>
      <c r="BG5" s="4">
        <f t="shared" si="3"/>
        <v>0</v>
      </c>
      <c r="BH5" s="4">
        <f t="shared" si="3"/>
        <v>0</v>
      </c>
      <c r="BI5" s="4">
        <f t="shared" si="3"/>
        <v>0</v>
      </c>
      <c r="BJ5" s="4">
        <f t="shared" si="3"/>
        <v>0</v>
      </c>
      <c r="BK5" s="4">
        <f t="shared" si="3"/>
        <v>0</v>
      </c>
      <c r="BL5" s="4">
        <f t="shared" si="3"/>
        <v>0</v>
      </c>
      <c r="BM5" s="4">
        <f t="shared" si="3"/>
        <v>0</v>
      </c>
      <c r="BN5" s="4">
        <f t="shared" si="3"/>
        <v>0</v>
      </c>
      <c r="BO5" s="4">
        <f t="shared" si="3"/>
        <v>0</v>
      </c>
      <c r="BP5" s="4">
        <f t="shared" si="3"/>
        <v>0</v>
      </c>
      <c r="BQ5" s="4">
        <f>COUNTIF($R5:$AV5,BQ$4)+COUNTIF($R5:$AV5,"Levelezés EM")</f>
        <v>5</v>
      </c>
      <c r="BR5" s="4">
        <f>COUNTIF($R5:$AV5,BR$4)</f>
        <v>0</v>
      </c>
      <c r="BS5" s="4">
        <f>COUNTIF($R5:$AV5,BS$4)</f>
        <v>0</v>
      </c>
      <c r="BT5" s="4">
        <f>COUNTIF($R5:$AV5,BT$4)</f>
        <v>0</v>
      </c>
      <c r="BU5" s="4">
        <f>COUNTIF($R5:$AV5,BU$4)</f>
        <v>14</v>
      </c>
      <c r="BV5" s="4">
        <f>SUM(CA5:CC15)</f>
        <v>0</v>
      </c>
      <c r="BW5" s="4">
        <f>COUNTIF($R5:$AV5,BW$4)</f>
        <v>0</v>
      </c>
      <c r="BX5" s="4">
        <f>COUNTIF($R5:$AV5,BX$4)</f>
        <v>9</v>
      </c>
      <c r="BY5" s="4">
        <f>COUNTIF($R5:$AV5,BY$4)</f>
        <v>0</v>
      </c>
      <c r="BZ5" s="4">
        <f>COUNTIF($R5:$AV5,BZ$4)</f>
        <v>3</v>
      </c>
      <c r="CA5" s="172">
        <f t="shared" ref="CA5:CA15" si="4">COUNTIF($R6:$AV6,CA$4)</f>
        <v>0</v>
      </c>
      <c r="CB5" s="4">
        <f t="shared" ref="CB5:CB15" si="5">COUNTIF($R6:$AV6,CB$4)</f>
        <v>0</v>
      </c>
      <c r="CC5" s="32">
        <f t="shared" ref="CC5:CC15" si="6">COUNTIF($R6:$AV6,CC$4)</f>
        <v>0</v>
      </c>
      <c r="CD5" s="366">
        <f t="shared" ref="CD5:CD15" si="7">COUNTIF($R6:$AV6,CD$4)</f>
        <v>0</v>
      </c>
    </row>
    <row r="6" spans="1:83" ht="15" thickBot="1" x14ac:dyDescent="0.35">
      <c r="A6" s="114" t="str">
        <f>Admin_Kelet!A3</f>
        <v>Kecskés Erzsébet</v>
      </c>
      <c r="B6" s="114" t="str">
        <f>Admin_Kelet!B3</f>
        <v>SZABÓ ZSUZSANNA</v>
      </c>
      <c r="C6" s="114" t="str">
        <f>Admin_Kelet!C3</f>
        <v>Szeged</v>
      </c>
      <c r="D6" s="114" t="str">
        <f>Admin_Kelet!D3</f>
        <v>Keleti</v>
      </c>
      <c r="E6" s="594" t="str">
        <f>Admin_Kelet!E3</f>
        <v>aktív</v>
      </c>
      <c r="F6" s="460" t="str">
        <f>Admin_Kelet!F4</f>
        <v>igen</v>
      </c>
      <c r="G6" s="255">
        <f>Admin_Kelet!G4</f>
        <v>0</v>
      </c>
      <c r="H6" s="255" t="str">
        <f>Admin_Kelet!H4</f>
        <v>igen</v>
      </c>
      <c r="I6" s="255" t="str">
        <f>Admin_Kelet!I4</f>
        <v>igen</v>
      </c>
      <c r="J6" s="255" t="str">
        <f>Admin_Kelet!J4</f>
        <v>nem</v>
      </c>
      <c r="K6" s="255" t="str">
        <f>Admin_Kelet!K4</f>
        <v>igen</v>
      </c>
      <c r="L6" s="255" t="str">
        <f>Admin_Kelet!L4</f>
        <v>nem</v>
      </c>
      <c r="M6" s="255" t="str">
        <f>Admin_Kelet!M4</f>
        <v>igen</v>
      </c>
      <c r="N6" s="255" t="str">
        <f>Admin_Kelet!N4</f>
        <v>nem</v>
      </c>
      <c r="O6" s="255" t="str">
        <f>Admin_Kelet!O4</f>
        <v>nem</v>
      </c>
      <c r="P6" s="255" t="str">
        <f>Admin_Kelet!P4</f>
        <v>igen</v>
      </c>
      <c r="Q6" s="378">
        <f>Admin_Kelet!Q4</f>
        <v>0</v>
      </c>
      <c r="R6" s="605" t="s">
        <v>30</v>
      </c>
      <c r="S6" s="695" t="s">
        <v>24</v>
      </c>
      <c r="T6" s="695" t="s">
        <v>24</v>
      </c>
      <c r="U6" s="697" t="s">
        <v>27</v>
      </c>
      <c r="V6" s="697" t="s">
        <v>27</v>
      </c>
      <c r="W6" s="697" t="s">
        <v>27</v>
      </c>
      <c r="X6" s="386" t="s">
        <v>30</v>
      </c>
      <c r="Y6" s="386" t="s">
        <v>30</v>
      </c>
      <c r="Z6" s="701" t="s">
        <v>29</v>
      </c>
      <c r="AA6" s="701" t="s">
        <v>29</v>
      </c>
      <c r="AB6" s="695" t="s">
        <v>24</v>
      </c>
      <c r="AC6" s="697" t="s">
        <v>27</v>
      </c>
      <c r="AD6" s="697" t="s">
        <v>27</v>
      </c>
      <c r="AE6" s="386" t="s">
        <v>30</v>
      </c>
      <c r="AF6" s="386" t="s">
        <v>30</v>
      </c>
      <c r="AG6" s="697" t="s">
        <v>27</v>
      </c>
      <c r="AH6" s="695" t="s">
        <v>24</v>
      </c>
      <c r="AI6" s="697" t="s">
        <v>27</v>
      </c>
      <c r="AJ6" s="697" t="s">
        <v>27</v>
      </c>
      <c r="AK6" s="697" t="s">
        <v>27</v>
      </c>
      <c r="AL6" s="386" t="s">
        <v>30</v>
      </c>
      <c r="AM6" s="386" t="s">
        <v>30</v>
      </c>
      <c r="AN6" s="697" t="s">
        <v>27</v>
      </c>
      <c r="AO6" s="697" t="s">
        <v>27</v>
      </c>
      <c r="AP6" s="695" t="s">
        <v>24</v>
      </c>
      <c r="AQ6" s="695" t="s">
        <v>24</v>
      </c>
      <c r="AR6" s="697" t="s">
        <v>27</v>
      </c>
      <c r="AS6" s="386" t="s">
        <v>30</v>
      </c>
      <c r="AT6" s="386" t="s">
        <v>30</v>
      </c>
      <c r="AU6" s="697" t="s">
        <v>27</v>
      </c>
      <c r="AV6" s="709" t="s">
        <v>27</v>
      </c>
      <c r="AW6" s="525">
        <f t="shared" si="2"/>
        <v>22</v>
      </c>
      <c r="AX6" s="386">
        <f t="shared" ref="AX6:BM17" si="8">COUNTIF($R6:$AV6,AX$4)</f>
        <v>0</v>
      </c>
      <c r="AY6" s="4">
        <f t="shared" si="8"/>
        <v>0</v>
      </c>
      <c r="AZ6" s="4">
        <f t="shared" si="8"/>
        <v>0</v>
      </c>
      <c r="BA6" s="4">
        <f t="shared" si="8"/>
        <v>0</v>
      </c>
      <c r="BB6" s="4">
        <f t="shared" si="8"/>
        <v>0</v>
      </c>
      <c r="BC6" s="4">
        <f t="shared" si="8"/>
        <v>0</v>
      </c>
      <c r="BD6" s="4">
        <f t="shared" si="8"/>
        <v>0</v>
      </c>
      <c r="BE6" s="4">
        <f t="shared" si="8"/>
        <v>0</v>
      </c>
      <c r="BF6" s="4">
        <f t="shared" si="8"/>
        <v>0</v>
      </c>
      <c r="BG6" s="4">
        <f t="shared" si="8"/>
        <v>0</v>
      </c>
      <c r="BH6" s="4">
        <f t="shared" si="8"/>
        <v>0</v>
      </c>
      <c r="BI6" s="4">
        <f t="shared" si="8"/>
        <v>0</v>
      </c>
      <c r="BJ6" s="4">
        <f t="shared" si="8"/>
        <v>0</v>
      </c>
      <c r="BK6" s="4">
        <f t="shared" si="8"/>
        <v>0</v>
      </c>
      <c r="BL6" s="4">
        <f t="shared" si="8"/>
        <v>0</v>
      </c>
      <c r="BM6" s="4">
        <f t="shared" si="8"/>
        <v>0</v>
      </c>
      <c r="BN6" s="4">
        <f t="shared" ref="BN6:BP17" si="9">COUNTIF($R6:$AV6,BN$4)</f>
        <v>0</v>
      </c>
      <c r="BO6" s="4">
        <f t="shared" si="9"/>
        <v>0</v>
      </c>
      <c r="BP6" s="4">
        <f t="shared" si="9"/>
        <v>0</v>
      </c>
      <c r="BQ6" s="4">
        <f t="shared" ref="BQ6:BQ24" si="10">COUNTIF($R6:$AV6,BQ$4)+COUNTIF($R6:$AV6,"Levelezés EM")</f>
        <v>6</v>
      </c>
      <c r="BR6" s="4">
        <f t="shared" ref="BR6:BU17" si="11">COUNTIF($R6:$AV6,BR$4)</f>
        <v>0</v>
      </c>
      <c r="BS6" s="4">
        <f t="shared" si="11"/>
        <v>0</v>
      </c>
      <c r="BT6" s="4">
        <f t="shared" si="11"/>
        <v>0</v>
      </c>
      <c r="BU6" s="4">
        <f t="shared" si="11"/>
        <v>14</v>
      </c>
      <c r="BV6" s="4">
        <f t="shared" ref="BV6:BV17" si="12">SUM(CA6:CC16)</f>
        <v>0</v>
      </c>
      <c r="BW6" s="4">
        <f t="shared" ref="BW6:BZ17" si="13">COUNTIF($R6:$AV6,BW$4)</f>
        <v>0</v>
      </c>
      <c r="BX6" s="4">
        <f t="shared" si="13"/>
        <v>9</v>
      </c>
      <c r="BY6" s="4">
        <f t="shared" si="13"/>
        <v>0</v>
      </c>
      <c r="BZ6" s="4">
        <f t="shared" si="13"/>
        <v>2</v>
      </c>
      <c r="CA6" s="172">
        <f t="shared" si="4"/>
        <v>0</v>
      </c>
      <c r="CB6" s="4">
        <f t="shared" si="5"/>
        <v>0</v>
      </c>
      <c r="CC6" s="32">
        <f t="shared" si="6"/>
        <v>0</v>
      </c>
      <c r="CD6" s="366">
        <f t="shared" si="7"/>
        <v>0</v>
      </c>
      <c r="CE6" t="s">
        <v>290</v>
      </c>
    </row>
    <row r="7" spans="1:83" ht="15" thickBot="1" x14ac:dyDescent="0.35">
      <c r="A7" s="114" t="str">
        <f>Admin_Kelet!A4</f>
        <v>Oláh Imola</v>
      </c>
      <c r="B7" s="114" t="str">
        <f>Admin_Kelet!B4</f>
        <v>SZABÓ ZSUZSANNA</v>
      </c>
      <c r="C7" s="114" t="str">
        <f>Admin_Kelet!C4</f>
        <v>Szeged</v>
      </c>
      <c r="D7" s="114" t="str">
        <f>Admin_Kelet!D4</f>
        <v>Keleti</v>
      </c>
      <c r="E7" s="594" t="str">
        <f>Admin_Kelet!E4</f>
        <v>aktív</v>
      </c>
      <c r="F7" s="460" t="str">
        <f>Admin_Kelet!F5</f>
        <v>nem</v>
      </c>
      <c r="G7" s="255">
        <f>Admin_Kelet!G5</f>
        <v>0</v>
      </c>
      <c r="H7" s="255" t="str">
        <f>Admin_Kelet!H5</f>
        <v>igen</v>
      </c>
      <c r="I7" s="255" t="str">
        <f>Admin_Kelet!I5</f>
        <v>igen</v>
      </c>
      <c r="J7" s="255" t="str">
        <f>Admin_Kelet!J5</f>
        <v>nem</v>
      </c>
      <c r="K7" s="255" t="str">
        <f>Admin_Kelet!K5</f>
        <v>nem</v>
      </c>
      <c r="L7" s="255" t="str">
        <f>Admin_Kelet!L5</f>
        <v>igen</v>
      </c>
      <c r="M7" s="255" t="str">
        <f>Admin_Kelet!M5</f>
        <v>igen</v>
      </c>
      <c r="N7" s="255" t="str">
        <f>Admin_Kelet!N5</f>
        <v>nem</v>
      </c>
      <c r="O7" s="255" t="str">
        <f>Admin_Kelet!O5</f>
        <v>nem</v>
      </c>
      <c r="P7" s="255" t="str">
        <f>Admin_Kelet!P5</f>
        <v>nem</v>
      </c>
      <c r="Q7" s="378">
        <f>Admin_Kelet!Q5</f>
        <v>0</v>
      </c>
      <c r="R7" s="605" t="s">
        <v>30</v>
      </c>
      <c r="S7" s="697" t="s">
        <v>27</v>
      </c>
      <c r="T7" s="697" t="s">
        <v>27</v>
      </c>
      <c r="U7" s="697" t="s">
        <v>27</v>
      </c>
      <c r="V7" s="701" t="s">
        <v>29</v>
      </c>
      <c r="W7" s="701" t="s">
        <v>29</v>
      </c>
      <c r="X7" s="386" t="s">
        <v>30</v>
      </c>
      <c r="Y7" s="386" t="s">
        <v>30</v>
      </c>
      <c r="Z7" s="697" t="s">
        <v>27</v>
      </c>
      <c r="AA7" s="697" t="s">
        <v>27</v>
      </c>
      <c r="AB7" s="697" t="s">
        <v>27</v>
      </c>
      <c r="AC7" s="697" t="s">
        <v>27</v>
      </c>
      <c r="AD7" s="700" t="s">
        <v>298</v>
      </c>
      <c r="AE7" s="386" t="s">
        <v>30</v>
      </c>
      <c r="AF7" s="386" t="s">
        <v>30</v>
      </c>
      <c r="AG7" s="700" t="s">
        <v>298</v>
      </c>
      <c r="AH7" s="697" t="s">
        <v>27</v>
      </c>
      <c r="AI7" s="697" t="s">
        <v>27</v>
      </c>
      <c r="AJ7" s="697" t="s">
        <v>27</v>
      </c>
      <c r="AK7" s="697" t="s">
        <v>27</v>
      </c>
      <c r="AL7" s="386" t="s">
        <v>30</v>
      </c>
      <c r="AM7" s="386" t="s">
        <v>30</v>
      </c>
      <c r="AN7" s="697" t="s">
        <v>27</v>
      </c>
      <c r="AO7" s="697" t="s">
        <v>27</v>
      </c>
      <c r="AP7" s="697" t="s">
        <v>27</v>
      </c>
      <c r="AQ7" s="697" t="s">
        <v>27</v>
      </c>
      <c r="AR7" s="700" t="s">
        <v>298</v>
      </c>
      <c r="AS7" s="386" t="s">
        <v>30</v>
      </c>
      <c r="AT7" s="386" t="s">
        <v>30</v>
      </c>
      <c r="AU7" s="700" t="s">
        <v>298</v>
      </c>
      <c r="AV7" s="709" t="s">
        <v>27</v>
      </c>
      <c r="AW7" s="525">
        <f t="shared" si="2"/>
        <v>22</v>
      </c>
      <c r="AX7" s="386">
        <f t="shared" si="8"/>
        <v>0</v>
      </c>
      <c r="AY7" s="4">
        <f t="shared" si="8"/>
        <v>0</v>
      </c>
      <c r="AZ7" s="4">
        <f t="shared" si="8"/>
        <v>0</v>
      </c>
      <c r="BA7" s="4">
        <f t="shared" si="8"/>
        <v>0</v>
      </c>
      <c r="BB7" s="4">
        <f t="shared" si="8"/>
        <v>0</v>
      </c>
      <c r="BC7" s="4">
        <f t="shared" si="8"/>
        <v>0</v>
      </c>
      <c r="BD7" s="4">
        <f t="shared" si="8"/>
        <v>0</v>
      </c>
      <c r="BE7" s="4">
        <f t="shared" si="8"/>
        <v>0</v>
      </c>
      <c r="BF7" s="4">
        <f t="shared" si="8"/>
        <v>0</v>
      </c>
      <c r="BG7" s="4">
        <f t="shared" si="8"/>
        <v>0</v>
      </c>
      <c r="BH7" s="4">
        <f t="shared" si="8"/>
        <v>0</v>
      </c>
      <c r="BI7" s="4">
        <f t="shared" si="8"/>
        <v>0</v>
      </c>
      <c r="BJ7" s="4">
        <f t="shared" si="8"/>
        <v>0</v>
      </c>
      <c r="BK7" s="4">
        <f t="shared" si="8"/>
        <v>0</v>
      </c>
      <c r="BL7" s="4">
        <f t="shared" si="8"/>
        <v>0</v>
      </c>
      <c r="BM7" s="4">
        <f t="shared" si="8"/>
        <v>0</v>
      </c>
      <c r="BN7" s="4">
        <f t="shared" si="9"/>
        <v>0</v>
      </c>
      <c r="BO7" s="4">
        <f t="shared" si="9"/>
        <v>0</v>
      </c>
      <c r="BP7" s="4">
        <f t="shared" si="9"/>
        <v>0</v>
      </c>
      <c r="BQ7" s="4">
        <f t="shared" si="10"/>
        <v>4</v>
      </c>
      <c r="BR7" s="4">
        <f t="shared" si="11"/>
        <v>0</v>
      </c>
      <c r="BS7" s="4">
        <f t="shared" si="11"/>
        <v>0</v>
      </c>
      <c r="BT7" s="4">
        <f t="shared" si="11"/>
        <v>0</v>
      </c>
      <c r="BU7" s="4">
        <f t="shared" si="11"/>
        <v>16</v>
      </c>
      <c r="BV7" s="4">
        <f t="shared" si="12"/>
        <v>0</v>
      </c>
      <c r="BW7" s="4">
        <f t="shared" si="13"/>
        <v>0</v>
      </c>
      <c r="BX7" s="4">
        <f t="shared" si="13"/>
        <v>9</v>
      </c>
      <c r="BY7" s="4">
        <f t="shared" si="13"/>
        <v>0</v>
      </c>
      <c r="BZ7" s="4">
        <f t="shared" si="13"/>
        <v>2</v>
      </c>
      <c r="CA7" s="172">
        <f t="shared" si="4"/>
        <v>0</v>
      </c>
      <c r="CB7" s="4">
        <f t="shared" si="5"/>
        <v>0</v>
      </c>
      <c r="CC7" s="32">
        <f t="shared" si="6"/>
        <v>0</v>
      </c>
      <c r="CD7" s="366">
        <f t="shared" si="7"/>
        <v>0</v>
      </c>
    </row>
    <row r="8" spans="1:83" ht="15" thickBot="1" x14ac:dyDescent="0.35">
      <c r="A8" s="114" t="str">
        <f>Admin_Kelet!A5</f>
        <v>Fitos-Gyurcsó Eszter</v>
      </c>
      <c r="B8" s="114" t="str">
        <f>Admin_Kelet!B5</f>
        <v>SZABÓ ZSUZSANNA</v>
      </c>
      <c r="C8" s="114" t="str">
        <f>Admin_Kelet!C5</f>
        <v>Szolnok</v>
      </c>
      <c r="D8" s="114" t="str">
        <f>Admin_Kelet!D5</f>
        <v>Keleti</v>
      </c>
      <c r="E8" s="594" t="str">
        <f>Admin_Kelet!E5</f>
        <v>aktív</v>
      </c>
      <c r="F8" s="460" t="str">
        <f>Admin_Kelet!F6</f>
        <v>nem</v>
      </c>
      <c r="G8" s="255">
        <f>Admin_Kelet!G6</f>
        <v>0</v>
      </c>
      <c r="H8" s="255" t="str">
        <f>Admin_Kelet!H6</f>
        <v>igen</v>
      </c>
      <c r="I8" s="255" t="str">
        <f>Admin_Kelet!I6</f>
        <v>igen</v>
      </c>
      <c r="J8" s="255" t="str">
        <f>Admin_Kelet!J6</f>
        <v>nem</v>
      </c>
      <c r="K8" s="255" t="str">
        <f>Admin_Kelet!K6</f>
        <v>nem</v>
      </c>
      <c r="L8" s="255" t="str">
        <f>Admin_Kelet!L6</f>
        <v>nem</v>
      </c>
      <c r="M8" s="255" t="str">
        <f>Admin_Kelet!M6</f>
        <v>igen</v>
      </c>
      <c r="N8" s="255" t="str">
        <f>Admin_Kelet!N6</f>
        <v>nem</v>
      </c>
      <c r="O8" s="255" t="str">
        <f>Admin_Kelet!O6</f>
        <v>nem</v>
      </c>
      <c r="P8" s="255" t="str">
        <f>Admin_Kelet!P6</f>
        <v>nem</v>
      </c>
      <c r="Q8" s="378">
        <f>Admin_Kelet!Q6</f>
        <v>0</v>
      </c>
      <c r="R8" s="605" t="s">
        <v>30</v>
      </c>
      <c r="S8" s="699" t="s">
        <v>19</v>
      </c>
      <c r="T8" s="697" t="s">
        <v>27</v>
      </c>
      <c r="U8" s="699" t="s">
        <v>19</v>
      </c>
      <c r="V8" s="697" t="s">
        <v>27</v>
      </c>
      <c r="W8" s="697" t="s">
        <v>27</v>
      </c>
      <c r="X8" s="386" t="s">
        <v>30</v>
      </c>
      <c r="Y8" s="386" t="s">
        <v>30</v>
      </c>
      <c r="Z8" s="699" t="s">
        <v>19</v>
      </c>
      <c r="AA8" s="697" t="s">
        <v>27</v>
      </c>
      <c r="AB8" s="699" t="s">
        <v>19</v>
      </c>
      <c r="AC8" s="697" t="s">
        <v>27</v>
      </c>
      <c r="AD8" s="697" t="s">
        <v>27</v>
      </c>
      <c r="AE8" s="386" t="s">
        <v>30</v>
      </c>
      <c r="AF8" s="386" t="s">
        <v>30</v>
      </c>
      <c r="AG8" s="699" t="s">
        <v>19</v>
      </c>
      <c r="AH8" s="697" t="s">
        <v>27</v>
      </c>
      <c r="AI8" s="699" t="s">
        <v>19</v>
      </c>
      <c r="AJ8" s="697" t="s">
        <v>27</v>
      </c>
      <c r="AK8" s="701" t="s">
        <v>29</v>
      </c>
      <c r="AL8" s="386" t="s">
        <v>30</v>
      </c>
      <c r="AM8" s="386" t="s">
        <v>30</v>
      </c>
      <c r="AN8" s="699" t="s">
        <v>19</v>
      </c>
      <c r="AO8" s="697" t="s">
        <v>27</v>
      </c>
      <c r="AP8" s="701" t="s">
        <v>29</v>
      </c>
      <c r="AQ8" s="697" t="s">
        <v>27</v>
      </c>
      <c r="AR8" s="697" t="s">
        <v>27</v>
      </c>
      <c r="AS8" s="386" t="s">
        <v>30</v>
      </c>
      <c r="AT8" s="386" t="s">
        <v>30</v>
      </c>
      <c r="AU8" s="699" t="s">
        <v>19</v>
      </c>
      <c r="AV8" s="709" t="s">
        <v>27</v>
      </c>
      <c r="AW8" s="525">
        <f t="shared" si="2"/>
        <v>22</v>
      </c>
      <c r="AX8" s="386">
        <f t="shared" si="8"/>
        <v>0</v>
      </c>
      <c r="AY8" s="4">
        <f t="shared" si="8"/>
        <v>0</v>
      </c>
      <c r="AZ8" s="4">
        <f t="shared" si="8"/>
        <v>0</v>
      </c>
      <c r="BA8" s="4">
        <f t="shared" si="8"/>
        <v>0</v>
      </c>
      <c r="BB8" s="4">
        <f t="shared" si="8"/>
        <v>0</v>
      </c>
      <c r="BC8" s="4">
        <f t="shared" si="8"/>
        <v>0</v>
      </c>
      <c r="BD8" s="4">
        <f t="shared" si="8"/>
        <v>0</v>
      </c>
      <c r="BE8" s="4">
        <f t="shared" si="8"/>
        <v>0</v>
      </c>
      <c r="BF8" s="4">
        <f t="shared" si="8"/>
        <v>0</v>
      </c>
      <c r="BG8" s="4">
        <f t="shared" si="8"/>
        <v>0</v>
      </c>
      <c r="BH8" s="4">
        <f t="shared" si="8"/>
        <v>0</v>
      </c>
      <c r="BI8" s="4">
        <f t="shared" si="8"/>
        <v>0</v>
      </c>
      <c r="BJ8" s="4">
        <f t="shared" si="8"/>
        <v>0</v>
      </c>
      <c r="BK8" s="4">
        <f t="shared" si="8"/>
        <v>0</v>
      </c>
      <c r="BL8" s="4">
        <f t="shared" si="8"/>
        <v>0</v>
      </c>
      <c r="BM8" s="4">
        <f t="shared" si="8"/>
        <v>0</v>
      </c>
      <c r="BN8" s="4">
        <f t="shared" si="9"/>
        <v>8</v>
      </c>
      <c r="BO8" s="4">
        <f t="shared" si="9"/>
        <v>0</v>
      </c>
      <c r="BP8" s="4">
        <f t="shared" si="9"/>
        <v>0</v>
      </c>
      <c r="BQ8" s="4">
        <f t="shared" si="10"/>
        <v>0</v>
      </c>
      <c r="BR8" s="4">
        <f t="shared" si="11"/>
        <v>0</v>
      </c>
      <c r="BS8" s="4">
        <f t="shared" si="11"/>
        <v>0</v>
      </c>
      <c r="BT8" s="4">
        <f t="shared" si="11"/>
        <v>0</v>
      </c>
      <c r="BU8" s="4">
        <f t="shared" si="11"/>
        <v>12</v>
      </c>
      <c r="BV8" s="4">
        <f t="shared" si="12"/>
        <v>0</v>
      </c>
      <c r="BW8" s="4">
        <f t="shared" si="13"/>
        <v>0</v>
      </c>
      <c r="BX8" s="4">
        <f t="shared" si="13"/>
        <v>9</v>
      </c>
      <c r="BY8" s="4">
        <f t="shared" si="13"/>
        <v>0</v>
      </c>
      <c r="BZ8" s="4">
        <f t="shared" si="13"/>
        <v>2</v>
      </c>
      <c r="CA8" s="172">
        <f t="shared" si="4"/>
        <v>0</v>
      </c>
      <c r="CB8" s="4">
        <f t="shared" si="5"/>
        <v>0</v>
      </c>
      <c r="CC8" s="32">
        <f t="shared" si="6"/>
        <v>0</v>
      </c>
      <c r="CD8" s="366">
        <f t="shared" si="7"/>
        <v>0</v>
      </c>
    </row>
    <row r="9" spans="1:83" ht="15" thickBot="1" x14ac:dyDescent="0.35">
      <c r="A9" s="114" t="str">
        <f>Admin_Kelet!A6</f>
        <v>Láposi Dóra</v>
      </c>
      <c r="B9" s="114" t="str">
        <f>Admin_Kelet!B6</f>
        <v>SZABÓ ZSUZSANNA</v>
      </c>
      <c r="C9" s="114" t="str">
        <f>Admin_Kelet!C6</f>
        <v>Szolnok</v>
      </c>
      <c r="D9" s="114" t="str">
        <f>Admin_Kelet!D6</f>
        <v>Keleti</v>
      </c>
      <c r="E9" s="594" t="str">
        <f>Admin_Kelet!E6</f>
        <v>aktív</v>
      </c>
      <c r="F9" s="460" t="str">
        <f>Admin_Kelet!F7</f>
        <v>nem</v>
      </c>
      <c r="G9" s="255">
        <f>Admin_Kelet!G7</f>
        <v>0</v>
      </c>
      <c r="H9" s="255" t="str">
        <f>Admin_Kelet!H7</f>
        <v>igen</v>
      </c>
      <c r="I9" s="255" t="str">
        <f>Admin_Kelet!I7</f>
        <v>igen</v>
      </c>
      <c r="J9" s="255" t="str">
        <f>Admin_Kelet!J7</f>
        <v>nem</v>
      </c>
      <c r="K9" s="255" t="str">
        <f>Admin_Kelet!K7</f>
        <v>nem</v>
      </c>
      <c r="L9" s="255" t="str">
        <f>Admin_Kelet!L7</f>
        <v>nem</v>
      </c>
      <c r="M9" s="255" t="str">
        <f>Admin_Kelet!M7</f>
        <v>igen</v>
      </c>
      <c r="N9" s="255" t="str">
        <f>Admin_Kelet!N7</f>
        <v>nem</v>
      </c>
      <c r="O9" s="255" t="str">
        <f>Admin_Kelet!O7</f>
        <v>nem</v>
      </c>
      <c r="P9" s="255" t="str">
        <f>Admin_Kelet!P7</f>
        <v>igen</v>
      </c>
      <c r="Q9" s="378">
        <f>Admin_Kelet!Q7</f>
        <v>0</v>
      </c>
      <c r="R9" s="605" t="s">
        <v>30</v>
      </c>
      <c r="S9" s="697" t="s">
        <v>27</v>
      </c>
      <c r="T9" s="697" t="s">
        <v>27</v>
      </c>
      <c r="U9" s="697" t="s">
        <v>27</v>
      </c>
      <c r="V9" s="697" t="s">
        <v>27</v>
      </c>
      <c r="W9" s="695" t="s">
        <v>24</v>
      </c>
      <c r="X9" s="386" t="s">
        <v>30</v>
      </c>
      <c r="Y9" s="386" t="s">
        <v>30</v>
      </c>
      <c r="Z9" s="697" t="s">
        <v>27</v>
      </c>
      <c r="AA9" s="697" t="s">
        <v>27</v>
      </c>
      <c r="AB9" s="697" t="s">
        <v>27</v>
      </c>
      <c r="AC9" s="697" t="s">
        <v>27</v>
      </c>
      <c r="AD9" s="695" t="s">
        <v>24</v>
      </c>
      <c r="AE9" s="386" t="s">
        <v>30</v>
      </c>
      <c r="AF9" s="386" t="s">
        <v>30</v>
      </c>
      <c r="AG9" s="697" t="s">
        <v>27</v>
      </c>
      <c r="AH9" s="697" t="s">
        <v>27</v>
      </c>
      <c r="AI9" s="697" t="s">
        <v>27</v>
      </c>
      <c r="AJ9" s="697" t="s">
        <v>27</v>
      </c>
      <c r="AK9" s="697" t="s">
        <v>27</v>
      </c>
      <c r="AL9" s="386" t="s">
        <v>30</v>
      </c>
      <c r="AM9" s="386" t="s">
        <v>30</v>
      </c>
      <c r="AN9" s="697" t="s">
        <v>27</v>
      </c>
      <c r="AO9" s="697" t="s">
        <v>27</v>
      </c>
      <c r="AP9" s="697" t="s">
        <v>27</v>
      </c>
      <c r="AQ9" s="697" t="s">
        <v>27</v>
      </c>
      <c r="AR9" s="695" t="s">
        <v>24</v>
      </c>
      <c r="AS9" s="386" t="s">
        <v>30</v>
      </c>
      <c r="AT9" s="386" t="s">
        <v>30</v>
      </c>
      <c r="AU9" s="697" t="s">
        <v>27</v>
      </c>
      <c r="AV9" s="709" t="s">
        <v>27</v>
      </c>
      <c r="AW9" s="525">
        <f t="shared" si="2"/>
        <v>22</v>
      </c>
      <c r="AX9" s="386">
        <f t="shared" si="8"/>
        <v>0</v>
      </c>
      <c r="AY9" s="4">
        <f t="shared" si="8"/>
        <v>0</v>
      </c>
      <c r="AZ9" s="4">
        <f t="shared" si="8"/>
        <v>0</v>
      </c>
      <c r="BA9" s="4">
        <f t="shared" si="8"/>
        <v>0</v>
      </c>
      <c r="BB9" s="4">
        <f t="shared" si="8"/>
        <v>0</v>
      </c>
      <c r="BC9" s="4">
        <f t="shared" si="8"/>
        <v>0</v>
      </c>
      <c r="BD9" s="4">
        <f t="shared" si="8"/>
        <v>0</v>
      </c>
      <c r="BE9" s="4">
        <f t="shared" si="8"/>
        <v>0</v>
      </c>
      <c r="BF9" s="4">
        <f t="shared" si="8"/>
        <v>0</v>
      </c>
      <c r="BG9" s="4">
        <f t="shared" si="8"/>
        <v>0</v>
      </c>
      <c r="BH9" s="4">
        <f t="shared" si="8"/>
        <v>0</v>
      </c>
      <c r="BI9" s="4">
        <f t="shared" si="8"/>
        <v>0</v>
      </c>
      <c r="BJ9" s="4">
        <f t="shared" si="8"/>
        <v>0</v>
      </c>
      <c r="BK9" s="4">
        <f t="shared" si="8"/>
        <v>0</v>
      </c>
      <c r="BL9" s="4">
        <f t="shared" si="8"/>
        <v>0</v>
      </c>
      <c r="BM9" s="4">
        <f t="shared" si="8"/>
        <v>0</v>
      </c>
      <c r="BN9" s="4">
        <f t="shared" si="9"/>
        <v>0</v>
      </c>
      <c r="BO9" s="4">
        <f t="shared" si="9"/>
        <v>0</v>
      </c>
      <c r="BP9" s="4">
        <f t="shared" si="9"/>
        <v>0</v>
      </c>
      <c r="BQ9" s="4">
        <f t="shared" si="10"/>
        <v>3</v>
      </c>
      <c r="BR9" s="4">
        <f t="shared" si="11"/>
        <v>0</v>
      </c>
      <c r="BS9" s="4">
        <f t="shared" si="11"/>
        <v>0</v>
      </c>
      <c r="BT9" s="4">
        <f t="shared" si="11"/>
        <v>0</v>
      </c>
      <c r="BU9" s="4">
        <f t="shared" si="11"/>
        <v>19</v>
      </c>
      <c r="BV9" s="4">
        <f t="shared" si="12"/>
        <v>0</v>
      </c>
      <c r="BW9" s="4">
        <f t="shared" si="13"/>
        <v>0</v>
      </c>
      <c r="BX9" s="4">
        <f t="shared" si="13"/>
        <v>9</v>
      </c>
      <c r="BY9" s="4">
        <f t="shared" si="13"/>
        <v>0</v>
      </c>
      <c r="BZ9" s="4">
        <f t="shared" si="13"/>
        <v>0</v>
      </c>
      <c r="CA9" s="172">
        <f t="shared" si="4"/>
        <v>0</v>
      </c>
      <c r="CB9" s="4">
        <f t="shared" si="5"/>
        <v>0</v>
      </c>
      <c r="CC9" s="32">
        <f t="shared" si="6"/>
        <v>0</v>
      </c>
      <c r="CD9" s="367">
        <f t="shared" si="7"/>
        <v>0</v>
      </c>
      <c r="CE9" t="s">
        <v>290</v>
      </c>
    </row>
    <row r="10" spans="1:83" ht="15" thickBot="1" x14ac:dyDescent="0.35">
      <c r="A10" s="114" t="str">
        <f>Admin_Kelet!A7</f>
        <v>Polgár Rubina</v>
      </c>
      <c r="B10" s="114" t="str">
        <f>Admin_Kelet!B7</f>
        <v>SZABÓ ZSUZSANNA</v>
      </c>
      <c r="C10" s="114" t="str">
        <f>Admin_Kelet!C7</f>
        <v>Szolnok</v>
      </c>
      <c r="D10" s="114" t="str">
        <f>Admin_Kelet!D7</f>
        <v>Keleti</v>
      </c>
      <c r="E10" s="594" t="str">
        <f>Admin_Kelet!E7</f>
        <v>aktív</v>
      </c>
      <c r="F10" s="460" t="str">
        <f>Admin_Kelet!F8</f>
        <v>nem</v>
      </c>
      <c r="G10" s="255">
        <f>Admin_Kelet!G8</f>
        <v>0</v>
      </c>
      <c r="H10" s="255" t="str">
        <f>Admin_Kelet!H8</f>
        <v>igen</v>
      </c>
      <c r="I10" s="255" t="str">
        <f>Admin_Kelet!I8</f>
        <v>igen</v>
      </c>
      <c r="J10" s="255" t="str">
        <f>Admin_Kelet!J8</f>
        <v>nem</v>
      </c>
      <c r="K10" s="255" t="str">
        <f>Admin_Kelet!K8</f>
        <v>nem</v>
      </c>
      <c r="L10" s="255" t="str">
        <f>Admin_Kelet!L8</f>
        <v>nem</v>
      </c>
      <c r="M10" s="255" t="str">
        <f>Admin_Kelet!M8</f>
        <v>igen</v>
      </c>
      <c r="N10" s="255" t="str">
        <f>Admin_Kelet!N8</f>
        <v>nem</v>
      </c>
      <c r="O10" s="255" t="str">
        <f>Admin_Kelet!O8</f>
        <v>nem</v>
      </c>
      <c r="P10" s="255" t="str">
        <f>Admin_Kelet!P8</f>
        <v>nem</v>
      </c>
      <c r="Q10" s="378">
        <f>Admin_Kelet!Q8</f>
        <v>0</v>
      </c>
      <c r="R10" s="605" t="s">
        <v>30</v>
      </c>
      <c r="S10" s="697" t="s">
        <v>27</v>
      </c>
      <c r="T10" s="700" t="s">
        <v>298</v>
      </c>
      <c r="U10" s="697" t="s">
        <v>27</v>
      </c>
      <c r="V10" s="700" t="s">
        <v>298</v>
      </c>
      <c r="W10" s="697" t="s">
        <v>27</v>
      </c>
      <c r="X10" s="386" t="s">
        <v>30</v>
      </c>
      <c r="Y10" s="386" t="s">
        <v>30</v>
      </c>
      <c r="Z10" s="697" t="s">
        <v>27</v>
      </c>
      <c r="AA10" s="700" t="s">
        <v>298</v>
      </c>
      <c r="AB10" s="697" t="s">
        <v>27</v>
      </c>
      <c r="AC10" s="700" t="s">
        <v>298</v>
      </c>
      <c r="AD10" s="697" t="s">
        <v>27</v>
      </c>
      <c r="AE10" s="386" t="s">
        <v>30</v>
      </c>
      <c r="AF10" s="386" t="s">
        <v>30</v>
      </c>
      <c r="AG10" s="697" t="s">
        <v>27</v>
      </c>
      <c r="AH10" s="700" t="s">
        <v>298</v>
      </c>
      <c r="AI10" s="697" t="s">
        <v>27</v>
      </c>
      <c r="AJ10" s="700" t="s">
        <v>298</v>
      </c>
      <c r="AK10" s="697" t="s">
        <v>27</v>
      </c>
      <c r="AL10" s="386" t="s">
        <v>30</v>
      </c>
      <c r="AM10" s="386" t="s">
        <v>30</v>
      </c>
      <c r="AN10" s="697" t="s">
        <v>27</v>
      </c>
      <c r="AO10" s="700" t="s">
        <v>298</v>
      </c>
      <c r="AP10" s="697" t="s">
        <v>27</v>
      </c>
      <c r="AQ10" s="700" t="s">
        <v>298</v>
      </c>
      <c r="AR10" s="697" t="s">
        <v>27</v>
      </c>
      <c r="AS10" s="386" t="s">
        <v>30</v>
      </c>
      <c r="AT10" s="386" t="s">
        <v>30</v>
      </c>
      <c r="AU10" s="697" t="s">
        <v>27</v>
      </c>
      <c r="AV10" s="710" t="s">
        <v>298</v>
      </c>
      <c r="AW10" s="525">
        <f t="shared" si="2"/>
        <v>22</v>
      </c>
      <c r="AX10" s="386">
        <f t="shared" si="8"/>
        <v>0</v>
      </c>
      <c r="AY10" s="4">
        <f t="shared" si="8"/>
        <v>0</v>
      </c>
      <c r="AZ10" s="4">
        <f t="shared" si="8"/>
        <v>0</v>
      </c>
      <c r="BA10" s="4">
        <f t="shared" si="8"/>
        <v>0</v>
      </c>
      <c r="BB10" s="4">
        <f t="shared" si="8"/>
        <v>0</v>
      </c>
      <c r="BC10" s="4">
        <f t="shared" si="8"/>
        <v>0</v>
      </c>
      <c r="BD10" s="4">
        <f t="shared" si="8"/>
        <v>0</v>
      </c>
      <c r="BE10" s="4">
        <f t="shared" si="8"/>
        <v>0</v>
      </c>
      <c r="BF10" s="4">
        <f t="shared" si="8"/>
        <v>0</v>
      </c>
      <c r="BG10" s="4">
        <f t="shared" si="8"/>
        <v>0</v>
      </c>
      <c r="BH10" s="4">
        <f t="shared" si="8"/>
        <v>0</v>
      </c>
      <c r="BI10" s="4">
        <f t="shared" si="8"/>
        <v>0</v>
      </c>
      <c r="BJ10" s="4">
        <f t="shared" si="8"/>
        <v>0</v>
      </c>
      <c r="BK10" s="4">
        <f t="shared" si="8"/>
        <v>0</v>
      </c>
      <c r="BL10" s="4">
        <f t="shared" si="8"/>
        <v>0</v>
      </c>
      <c r="BM10" s="4">
        <f t="shared" si="8"/>
        <v>0</v>
      </c>
      <c r="BN10" s="4">
        <f t="shared" si="9"/>
        <v>0</v>
      </c>
      <c r="BO10" s="4">
        <f t="shared" si="9"/>
        <v>0</v>
      </c>
      <c r="BP10" s="4">
        <f t="shared" si="9"/>
        <v>0</v>
      </c>
      <c r="BQ10" s="4">
        <f t="shared" si="10"/>
        <v>9</v>
      </c>
      <c r="BR10" s="4">
        <f t="shared" si="11"/>
        <v>0</v>
      </c>
      <c r="BS10" s="4">
        <f t="shared" si="11"/>
        <v>0</v>
      </c>
      <c r="BT10" s="4">
        <f t="shared" si="11"/>
        <v>0</v>
      </c>
      <c r="BU10" s="4">
        <f t="shared" si="11"/>
        <v>13</v>
      </c>
      <c r="BV10" s="4">
        <f t="shared" si="12"/>
        <v>0</v>
      </c>
      <c r="BW10" s="4">
        <f t="shared" si="13"/>
        <v>0</v>
      </c>
      <c r="BX10" s="4">
        <f t="shared" si="13"/>
        <v>9</v>
      </c>
      <c r="BY10" s="4">
        <f t="shared" si="13"/>
        <v>0</v>
      </c>
      <c r="BZ10" s="4">
        <f t="shared" si="13"/>
        <v>0</v>
      </c>
      <c r="CA10" s="172">
        <f t="shared" si="4"/>
        <v>0</v>
      </c>
      <c r="CB10" s="4">
        <f t="shared" si="5"/>
        <v>0</v>
      </c>
      <c r="CC10" s="32">
        <f t="shared" si="6"/>
        <v>0</v>
      </c>
      <c r="CD10" s="368">
        <f t="shared" si="7"/>
        <v>0</v>
      </c>
    </row>
    <row r="11" spans="1:83" ht="15" thickBot="1" x14ac:dyDescent="0.35">
      <c r="A11" s="114" t="str">
        <f>Admin_Kelet!A8</f>
        <v>Bodnárné Pádár Judit</v>
      </c>
      <c r="B11" s="114" t="str">
        <f>Admin_Kelet!B8</f>
        <v>SZABÓ ZSUZSANNA</v>
      </c>
      <c r="C11" s="114" t="str">
        <f>Admin_Kelet!C8</f>
        <v>Debrecen</v>
      </c>
      <c r="D11" s="114" t="str">
        <f>Admin_Kelet!D8</f>
        <v>Keleti</v>
      </c>
      <c r="E11" s="594" t="str">
        <f>Admin_Kelet!E8</f>
        <v>aktív</v>
      </c>
      <c r="F11" s="460" t="str">
        <f>Admin_Kelet!F9</f>
        <v>igen</v>
      </c>
      <c r="G11" s="255">
        <f>Admin_Kelet!G9</f>
        <v>0</v>
      </c>
      <c r="H11" s="255" t="str">
        <f>Admin_Kelet!H9</f>
        <v>igen</v>
      </c>
      <c r="I11" s="255" t="str">
        <f>Admin_Kelet!I9</f>
        <v>igen</v>
      </c>
      <c r="J11" s="255" t="str">
        <f>Admin_Kelet!J9</f>
        <v>nem</v>
      </c>
      <c r="K11" s="255" t="str">
        <f>Admin_Kelet!K9</f>
        <v>igen</v>
      </c>
      <c r="L11" s="255" t="str">
        <f>Admin_Kelet!L9</f>
        <v>nem</v>
      </c>
      <c r="M11" s="255" t="str">
        <f>Admin_Kelet!M9</f>
        <v>nem</v>
      </c>
      <c r="N11" s="255" t="str">
        <f>Admin_Kelet!N9</f>
        <v>nem</v>
      </c>
      <c r="O11" s="255" t="str">
        <f>Admin_Kelet!O9</f>
        <v>nem</v>
      </c>
      <c r="P11" s="255" t="str">
        <f>Admin_Kelet!P9</f>
        <v>nem</v>
      </c>
      <c r="Q11" s="378">
        <f>Admin_Kelet!Q9</f>
        <v>0</v>
      </c>
      <c r="R11" s="605" t="s">
        <v>30</v>
      </c>
      <c r="S11" s="697" t="s">
        <v>27</v>
      </c>
      <c r="T11" s="697" t="s">
        <v>27</v>
      </c>
      <c r="U11" s="697" t="s">
        <v>27</v>
      </c>
      <c r="V11" s="695" t="s">
        <v>24</v>
      </c>
      <c r="W11" s="697" t="s">
        <v>27</v>
      </c>
      <c r="X11" s="386" t="s">
        <v>30</v>
      </c>
      <c r="Y11" s="386" t="s">
        <v>30</v>
      </c>
      <c r="Z11" s="697" t="s">
        <v>27</v>
      </c>
      <c r="AA11" s="697" t="s">
        <v>27</v>
      </c>
      <c r="AB11" s="697" t="s">
        <v>27</v>
      </c>
      <c r="AC11" s="695" t="s">
        <v>24</v>
      </c>
      <c r="AD11" s="697" t="s">
        <v>27</v>
      </c>
      <c r="AE11" s="386" t="s">
        <v>30</v>
      </c>
      <c r="AF11" s="386" t="s">
        <v>30</v>
      </c>
      <c r="AG11" s="697" t="s">
        <v>27</v>
      </c>
      <c r="AH11" s="697" t="s">
        <v>27</v>
      </c>
      <c r="AI11" s="697" t="s">
        <v>27</v>
      </c>
      <c r="AJ11" s="695" t="s">
        <v>24</v>
      </c>
      <c r="AK11" s="697" t="s">
        <v>27</v>
      </c>
      <c r="AL11" s="386" t="s">
        <v>30</v>
      </c>
      <c r="AM11" s="386" t="s">
        <v>30</v>
      </c>
      <c r="AN11" s="697" t="s">
        <v>27</v>
      </c>
      <c r="AO11" s="697" t="s">
        <v>27</v>
      </c>
      <c r="AP11" s="697" t="s">
        <v>27</v>
      </c>
      <c r="AQ11" s="695" t="s">
        <v>24</v>
      </c>
      <c r="AR11" s="697" t="s">
        <v>27</v>
      </c>
      <c r="AS11" s="386" t="s">
        <v>30</v>
      </c>
      <c r="AT11" s="386" t="s">
        <v>30</v>
      </c>
      <c r="AU11" s="697" t="s">
        <v>27</v>
      </c>
      <c r="AV11" s="709" t="s">
        <v>27</v>
      </c>
      <c r="AW11" s="525">
        <f>SUM(AX11:BV11)+BZ11+CA11+CB11+CC11+CD11</f>
        <v>22</v>
      </c>
      <c r="AX11" s="386">
        <f t="shared" si="8"/>
        <v>0</v>
      </c>
      <c r="AY11" s="4">
        <f t="shared" si="8"/>
        <v>0</v>
      </c>
      <c r="AZ11" s="4">
        <f t="shared" si="8"/>
        <v>0</v>
      </c>
      <c r="BA11" s="4">
        <f t="shared" si="8"/>
        <v>0</v>
      </c>
      <c r="BB11" s="4">
        <f t="shared" si="8"/>
        <v>0</v>
      </c>
      <c r="BC11" s="4">
        <f t="shared" si="8"/>
        <v>0</v>
      </c>
      <c r="BD11" s="4">
        <f t="shared" si="8"/>
        <v>0</v>
      </c>
      <c r="BE11" s="4">
        <f t="shared" si="8"/>
        <v>0</v>
      </c>
      <c r="BF11" s="4">
        <f t="shared" si="8"/>
        <v>0</v>
      </c>
      <c r="BG11" s="4">
        <f t="shared" si="8"/>
        <v>0</v>
      </c>
      <c r="BH11" s="4">
        <f t="shared" si="8"/>
        <v>0</v>
      </c>
      <c r="BI11" s="4">
        <f t="shared" si="8"/>
        <v>0</v>
      </c>
      <c r="BJ11" s="4">
        <f t="shared" si="8"/>
        <v>0</v>
      </c>
      <c r="BK11" s="4">
        <f t="shared" si="8"/>
        <v>0</v>
      </c>
      <c r="BL11" s="4">
        <f t="shared" si="8"/>
        <v>0</v>
      </c>
      <c r="BM11" s="4">
        <f t="shared" si="8"/>
        <v>0</v>
      </c>
      <c r="BN11" s="4">
        <f t="shared" si="9"/>
        <v>0</v>
      </c>
      <c r="BO11" s="4">
        <f t="shared" si="9"/>
        <v>0</v>
      </c>
      <c r="BP11" s="4">
        <f t="shared" si="9"/>
        <v>0</v>
      </c>
      <c r="BQ11" s="4">
        <f t="shared" si="10"/>
        <v>4</v>
      </c>
      <c r="BR11" s="4">
        <f t="shared" si="11"/>
        <v>0</v>
      </c>
      <c r="BS11" s="4">
        <f t="shared" si="11"/>
        <v>0</v>
      </c>
      <c r="BT11" s="4">
        <f t="shared" si="11"/>
        <v>0</v>
      </c>
      <c r="BU11" s="4">
        <f t="shared" si="11"/>
        <v>18</v>
      </c>
      <c r="BV11" s="4">
        <f t="shared" si="12"/>
        <v>0</v>
      </c>
      <c r="BW11" s="4">
        <f t="shared" si="13"/>
        <v>0</v>
      </c>
      <c r="BX11" s="4">
        <f t="shared" si="13"/>
        <v>9</v>
      </c>
      <c r="BY11" s="4">
        <f t="shared" si="13"/>
        <v>0</v>
      </c>
      <c r="BZ11" s="4">
        <f t="shared" si="13"/>
        <v>0</v>
      </c>
      <c r="CA11" s="172">
        <f t="shared" si="4"/>
        <v>0</v>
      </c>
      <c r="CB11" s="4">
        <f t="shared" si="5"/>
        <v>0</v>
      </c>
      <c r="CC11" s="32">
        <f t="shared" si="6"/>
        <v>0</v>
      </c>
      <c r="CD11" s="366">
        <f t="shared" si="7"/>
        <v>0</v>
      </c>
    </row>
    <row r="12" spans="1:83" s="484" customFormat="1" ht="15" hidden="1" thickBot="1" x14ac:dyDescent="0.35">
      <c r="A12" s="591" t="str">
        <f>Admin_Kelet!A9</f>
        <v>Emődi Anett</v>
      </c>
      <c r="B12" s="591" t="str">
        <f>Admin_Kelet!B9</f>
        <v>SZABÓ ZSUZSANNA</v>
      </c>
      <c r="C12" s="591" t="str">
        <f>Admin_Kelet!C9</f>
        <v>Debrecen</v>
      </c>
      <c r="D12" s="591" t="str">
        <f>Admin_Kelet!D9</f>
        <v>Keleti</v>
      </c>
      <c r="E12" s="595" t="str">
        <f>Admin_Kelet!E9</f>
        <v>inaktív</v>
      </c>
      <c r="F12" s="460" t="str">
        <f>Admin_Kelet!F11</f>
        <v>nem</v>
      </c>
      <c r="G12" s="255">
        <f>Admin_Kelet!G11</f>
        <v>0</v>
      </c>
      <c r="H12" s="255" t="str">
        <f>Admin_Kelet!H11</f>
        <v>igen</v>
      </c>
      <c r="I12" s="255" t="str">
        <f>Admin_Kelet!I11</f>
        <v>igen</v>
      </c>
      <c r="J12" s="255" t="str">
        <f>Admin_Kelet!J11</f>
        <v>igen</v>
      </c>
      <c r="K12" s="255" t="str">
        <f>Admin_Kelet!K11</f>
        <v>nem</v>
      </c>
      <c r="L12" s="255" t="str">
        <f>Admin_Kelet!L11</f>
        <v>nem</v>
      </c>
      <c r="M12" s="255" t="str">
        <f>Admin_Kelet!M11</f>
        <v>nem</v>
      </c>
      <c r="N12" s="255" t="str">
        <f>Admin_Kelet!N11</f>
        <v>nem</v>
      </c>
      <c r="O12" s="255" t="str">
        <f>Admin_Kelet!O11</f>
        <v>nem</v>
      </c>
      <c r="P12" s="255" t="str">
        <f>Admin_Kelet!P11</f>
        <v>nem</v>
      </c>
      <c r="Q12" s="378">
        <f>Admin_Kelet!Q11</f>
        <v>0</v>
      </c>
      <c r="R12" s="703"/>
      <c r="S12" s="704"/>
      <c r="T12" s="705"/>
      <c r="U12" s="705"/>
      <c r="V12" s="705"/>
      <c r="W12" s="705"/>
      <c r="X12" s="705"/>
      <c r="Y12" s="705"/>
      <c r="Z12" s="705"/>
      <c r="AA12" s="705"/>
      <c r="AB12" s="705"/>
      <c r="AC12" s="705"/>
      <c r="AD12" s="705"/>
      <c r="AE12" s="705"/>
      <c r="AF12" s="705"/>
      <c r="AG12" s="705"/>
      <c r="AH12" s="705"/>
      <c r="AI12" s="705"/>
      <c r="AJ12" s="705"/>
      <c r="AK12" s="705"/>
      <c r="AL12" s="705"/>
      <c r="AM12" s="705"/>
      <c r="AN12" s="705"/>
      <c r="AO12" s="705"/>
      <c r="AP12" s="705"/>
      <c r="AQ12" s="705"/>
      <c r="AR12" s="705"/>
      <c r="AS12" s="705"/>
      <c r="AT12" s="705"/>
      <c r="AU12" s="705"/>
      <c r="AV12" s="706"/>
      <c r="AW12" s="592">
        <f t="shared" ref="AW12:AW17" si="14">SUM(AX12:BW12)+BZ12+CD12</f>
        <v>0</v>
      </c>
      <c r="AX12" s="459">
        <f t="shared" si="8"/>
        <v>0</v>
      </c>
      <c r="AY12" s="481">
        <f t="shared" si="8"/>
        <v>0</v>
      </c>
      <c r="AZ12" s="481">
        <f t="shared" si="8"/>
        <v>0</v>
      </c>
      <c r="BA12" s="481">
        <f t="shared" si="8"/>
        <v>0</v>
      </c>
      <c r="BB12" s="481">
        <f t="shared" si="8"/>
        <v>0</v>
      </c>
      <c r="BC12" s="481">
        <f t="shared" si="8"/>
        <v>0</v>
      </c>
      <c r="BD12" s="481">
        <f t="shared" si="8"/>
        <v>0</v>
      </c>
      <c r="BE12" s="481">
        <f t="shared" si="8"/>
        <v>0</v>
      </c>
      <c r="BF12" s="481">
        <f t="shared" si="8"/>
        <v>0</v>
      </c>
      <c r="BG12" s="481">
        <f t="shared" si="8"/>
        <v>0</v>
      </c>
      <c r="BH12" s="481">
        <f t="shared" si="8"/>
        <v>0</v>
      </c>
      <c r="BI12" s="481">
        <f t="shared" si="8"/>
        <v>0</v>
      </c>
      <c r="BJ12" s="481">
        <f t="shared" si="8"/>
        <v>0</v>
      </c>
      <c r="BK12" s="481">
        <f t="shared" si="8"/>
        <v>0</v>
      </c>
      <c r="BL12" s="481">
        <f t="shared" si="8"/>
        <v>0</v>
      </c>
      <c r="BM12" s="481">
        <f t="shared" si="8"/>
        <v>0</v>
      </c>
      <c r="BN12" s="481">
        <f t="shared" si="9"/>
        <v>0</v>
      </c>
      <c r="BO12" s="481">
        <f t="shared" si="9"/>
        <v>0</v>
      </c>
      <c r="BP12" s="481">
        <f t="shared" si="9"/>
        <v>0</v>
      </c>
      <c r="BQ12" s="4">
        <f t="shared" si="10"/>
        <v>0</v>
      </c>
      <c r="BR12" s="481">
        <f t="shared" si="11"/>
        <v>0</v>
      </c>
      <c r="BS12" s="481">
        <f t="shared" si="11"/>
        <v>0</v>
      </c>
      <c r="BT12" s="481">
        <f t="shared" si="11"/>
        <v>0</v>
      </c>
      <c r="BU12" s="481">
        <f t="shared" si="11"/>
        <v>0</v>
      </c>
      <c r="BV12" s="481">
        <f t="shared" si="12"/>
        <v>0</v>
      </c>
      <c r="BW12" s="481">
        <f t="shared" si="13"/>
        <v>0</v>
      </c>
      <c r="BX12" s="481">
        <f t="shared" si="13"/>
        <v>0</v>
      </c>
      <c r="BY12" s="481">
        <f t="shared" si="13"/>
        <v>0</v>
      </c>
      <c r="BZ12" s="481">
        <f t="shared" si="13"/>
        <v>0</v>
      </c>
      <c r="CA12" s="480">
        <f t="shared" si="4"/>
        <v>0</v>
      </c>
      <c r="CB12" s="481">
        <f t="shared" si="5"/>
        <v>0</v>
      </c>
      <c r="CC12" s="483">
        <f t="shared" si="6"/>
        <v>0</v>
      </c>
      <c r="CD12" s="593">
        <f t="shared" si="7"/>
        <v>0</v>
      </c>
    </row>
    <row r="13" spans="1:83" ht="15" thickBot="1" x14ac:dyDescent="0.35">
      <c r="A13" s="114" t="str">
        <f>Admin_Kelet!A10</f>
        <v>Gaja Dorottya</v>
      </c>
      <c r="B13" s="114" t="str">
        <f>Admin_Kelet!B10</f>
        <v>SZABÓ ZSUZSANNA</v>
      </c>
      <c r="C13" s="114" t="str">
        <f>Admin_Kelet!C10</f>
        <v>Debrecen</v>
      </c>
      <c r="D13" s="114" t="str">
        <f>Admin_Kelet!D10</f>
        <v>Keleti</v>
      </c>
      <c r="E13" s="594" t="str">
        <f>Admin_Kelet!E10</f>
        <v>aktív</v>
      </c>
      <c r="F13" s="460" t="str">
        <f>Admin_Kelet!F12</f>
        <v>nem</v>
      </c>
      <c r="G13" s="255">
        <f>Admin_Kelet!G12</f>
        <v>0</v>
      </c>
      <c r="H13" s="255" t="str">
        <f>Admin_Kelet!H12</f>
        <v>igen</v>
      </c>
      <c r="I13" s="255" t="str">
        <f>Admin_Kelet!I12</f>
        <v>nem</v>
      </c>
      <c r="J13" s="255" t="str">
        <f>Admin_Kelet!J12</f>
        <v>nem</v>
      </c>
      <c r="K13" s="255" t="str">
        <f>Admin_Kelet!K12</f>
        <v>nem</v>
      </c>
      <c r="L13" s="255" t="str">
        <f>Admin_Kelet!L12</f>
        <v>nem</v>
      </c>
      <c r="M13" s="255" t="str">
        <f>Admin_Kelet!M12</f>
        <v>igen</v>
      </c>
      <c r="N13" s="255" t="str">
        <f>Admin_Kelet!N12</f>
        <v>nem</v>
      </c>
      <c r="O13" s="255" t="str">
        <f>Admin_Kelet!O12</f>
        <v>igen</v>
      </c>
      <c r="P13" s="255" t="str">
        <f>Admin_Kelet!P12</f>
        <v>nem</v>
      </c>
      <c r="Q13" s="378">
        <f>Admin_Kelet!Q12</f>
        <v>0</v>
      </c>
      <c r="R13" s="605" t="s">
        <v>30</v>
      </c>
      <c r="S13" s="697" t="s">
        <v>27</v>
      </c>
      <c r="T13" s="697" t="s">
        <v>27</v>
      </c>
      <c r="U13" s="695" t="s">
        <v>24</v>
      </c>
      <c r="V13" s="697" t="s">
        <v>27</v>
      </c>
      <c r="W13" s="723" t="s">
        <v>17</v>
      </c>
      <c r="X13" s="386" t="s">
        <v>30</v>
      </c>
      <c r="Y13" s="386" t="s">
        <v>30</v>
      </c>
      <c r="Z13" s="697" t="s">
        <v>27</v>
      </c>
      <c r="AA13" s="697" t="s">
        <v>27</v>
      </c>
      <c r="AB13" s="695" t="s">
        <v>24</v>
      </c>
      <c r="AC13" s="697" t="s">
        <v>27</v>
      </c>
      <c r="AD13" s="723" t="s">
        <v>17</v>
      </c>
      <c r="AE13" s="386" t="s">
        <v>30</v>
      </c>
      <c r="AF13" s="386" t="s">
        <v>30</v>
      </c>
      <c r="AG13" s="697" t="s">
        <v>27</v>
      </c>
      <c r="AH13" s="697" t="s">
        <v>27</v>
      </c>
      <c r="AI13" s="695" t="s">
        <v>24</v>
      </c>
      <c r="AJ13" s="697" t="s">
        <v>27</v>
      </c>
      <c r="AK13" s="723" t="s">
        <v>17</v>
      </c>
      <c r="AL13" s="386" t="s">
        <v>30</v>
      </c>
      <c r="AM13" s="386" t="s">
        <v>30</v>
      </c>
      <c r="AN13" s="697" t="s">
        <v>27</v>
      </c>
      <c r="AO13" s="697" t="s">
        <v>27</v>
      </c>
      <c r="AP13" s="695" t="s">
        <v>24</v>
      </c>
      <c r="AQ13" s="697" t="s">
        <v>27</v>
      </c>
      <c r="AR13" s="723" t="s">
        <v>17</v>
      </c>
      <c r="AS13" s="386" t="s">
        <v>30</v>
      </c>
      <c r="AT13" s="386" t="s">
        <v>30</v>
      </c>
      <c r="AU13" s="697" t="s">
        <v>27</v>
      </c>
      <c r="AV13" s="708" t="s">
        <v>24</v>
      </c>
      <c r="AW13" s="525">
        <f t="shared" si="14"/>
        <v>22</v>
      </c>
      <c r="AX13" s="386">
        <f t="shared" si="8"/>
        <v>0</v>
      </c>
      <c r="AY13" s="4">
        <f t="shared" si="8"/>
        <v>0</v>
      </c>
      <c r="AZ13" s="4">
        <f t="shared" si="8"/>
        <v>0</v>
      </c>
      <c r="BA13" s="4">
        <f t="shared" si="8"/>
        <v>0</v>
      </c>
      <c r="BB13" s="4">
        <f t="shared" si="8"/>
        <v>0</v>
      </c>
      <c r="BC13" s="4">
        <f t="shared" si="8"/>
        <v>0</v>
      </c>
      <c r="BD13" s="4">
        <f t="shared" si="8"/>
        <v>0</v>
      </c>
      <c r="BE13" s="4">
        <f t="shared" si="8"/>
        <v>0</v>
      </c>
      <c r="BF13" s="4">
        <f t="shared" si="8"/>
        <v>0</v>
      </c>
      <c r="BG13" s="4">
        <f t="shared" si="8"/>
        <v>0</v>
      </c>
      <c r="BH13" s="4">
        <f t="shared" si="8"/>
        <v>0</v>
      </c>
      <c r="BI13" s="4">
        <f t="shared" si="8"/>
        <v>0</v>
      </c>
      <c r="BJ13" s="4">
        <f t="shared" si="8"/>
        <v>0</v>
      </c>
      <c r="BK13" s="4">
        <f t="shared" si="8"/>
        <v>0</v>
      </c>
      <c r="BL13" s="4">
        <f t="shared" si="8"/>
        <v>4</v>
      </c>
      <c r="BM13" s="4">
        <f t="shared" si="8"/>
        <v>0</v>
      </c>
      <c r="BN13" s="4">
        <f t="shared" si="9"/>
        <v>0</v>
      </c>
      <c r="BO13" s="4">
        <f t="shared" si="9"/>
        <v>0</v>
      </c>
      <c r="BP13" s="4">
        <f t="shared" si="9"/>
        <v>0</v>
      </c>
      <c r="BQ13" s="4">
        <f t="shared" si="10"/>
        <v>5</v>
      </c>
      <c r="BR13" s="4">
        <f t="shared" si="11"/>
        <v>0</v>
      </c>
      <c r="BS13" s="4">
        <f t="shared" si="11"/>
        <v>0</v>
      </c>
      <c r="BT13" s="4">
        <f t="shared" si="11"/>
        <v>0</v>
      </c>
      <c r="BU13" s="4">
        <f t="shared" si="11"/>
        <v>13</v>
      </c>
      <c r="BV13" s="4">
        <f t="shared" si="12"/>
        <v>0</v>
      </c>
      <c r="BW13" s="4">
        <f t="shared" si="13"/>
        <v>0</v>
      </c>
      <c r="BX13" s="4">
        <f t="shared" si="13"/>
        <v>9</v>
      </c>
      <c r="BY13" s="4">
        <f t="shared" si="13"/>
        <v>0</v>
      </c>
      <c r="BZ13" s="4">
        <f t="shared" si="13"/>
        <v>0</v>
      </c>
      <c r="CA13" s="172">
        <f t="shared" si="4"/>
        <v>0</v>
      </c>
      <c r="CB13" s="4">
        <f t="shared" si="5"/>
        <v>0</v>
      </c>
      <c r="CC13" s="32">
        <f t="shared" si="6"/>
        <v>0</v>
      </c>
      <c r="CD13" s="366">
        <f t="shared" si="7"/>
        <v>0</v>
      </c>
    </row>
    <row r="14" spans="1:83" ht="15" thickBot="1" x14ac:dyDescent="0.35">
      <c r="A14" s="114" t="str">
        <f>Admin_Kelet!A11</f>
        <v>Szabó-Zsódi Ibolya</v>
      </c>
      <c r="B14" s="114" t="str">
        <f>Admin_Kelet!B11</f>
        <v>SZABÓ ZSUZSANNA</v>
      </c>
      <c r="C14" s="114" t="str">
        <f>Admin_Kelet!C11</f>
        <v>Debrecen</v>
      </c>
      <c r="D14" s="114" t="str">
        <f>Admin_Kelet!D11</f>
        <v>Keleti</v>
      </c>
      <c r="E14" s="594" t="str">
        <f>Admin_Kelet!E11</f>
        <v>aktív</v>
      </c>
      <c r="F14" s="460" t="str">
        <f>Admin_Kelet!F13</f>
        <v>nem</v>
      </c>
      <c r="G14" s="255">
        <f>Admin_Kelet!G13</f>
        <v>0</v>
      </c>
      <c r="H14" s="255" t="str">
        <f>Admin_Kelet!H13</f>
        <v>igen</v>
      </c>
      <c r="I14" s="255" t="str">
        <f>Admin_Kelet!I13</f>
        <v>nem</v>
      </c>
      <c r="J14" s="255" t="str">
        <f>Admin_Kelet!J13</f>
        <v>nem</v>
      </c>
      <c r="K14" s="255" t="str">
        <f>Admin_Kelet!K13</f>
        <v>nem</v>
      </c>
      <c r="L14" s="255" t="str">
        <f>Admin_Kelet!L13</f>
        <v>nem</v>
      </c>
      <c r="M14" s="255" t="str">
        <f>Admin_Kelet!M13</f>
        <v>igen</v>
      </c>
      <c r="N14" s="255" t="str">
        <f>Admin_Kelet!N13</f>
        <v>nem</v>
      </c>
      <c r="O14" s="255" t="str">
        <f>Admin_Kelet!O13</f>
        <v>igen</v>
      </c>
      <c r="P14" s="255" t="str">
        <f>Admin_Kelet!P13</f>
        <v>nem</v>
      </c>
      <c r="Q14" s="378">
        <f>Admin_Kelet!Q13</f>
        <v>0</v>
      </c>
      <c r="R14" s="605" t="s">
        <v>30</v>
      </c>
      <c r="S14" s="700" t="s">
        <v>298</v>
      </c>
      <c r="T14" s="700" t="s">
        <v>298</v>
      </c>
      <c r="U14" s="697" t="s">
        <v>27</v>
      </c>
      <c r="V14" s="697" t="s">
        <v>27</v>
      </c>
      <c r="W14" s="697" t="s">
        <v>27</v>
      </c>
      <c r="X14" s="386" t="s">
        <v>30</v>
      </c>
      <c r="Y14" s="386" t="s">
        <v>30</v>
      </c>
      <c r="Z14" s="700" t="s">
        <v>298</v>
      </c>
      <c r="AA14" s="700" t="s">
        <v>298</v>
      </c>
      <c r="AB14" s="697" t="s">
        <v>27</v>
      </c>
      <c r="AC14" s="697" t="s">
        <v>27</v>
      </c>
      <c r="AD14" s="697" t="s">
        <v>27</v>
      </c>
      <c r="AE14" s="386" t="s">
        <v>30</v>
      </c>
      <c r="AF14" s="386" t="s">
        <v>30</v>
      </c>
      <c r="AG14" s="700" t="s">
        <v>298</v>
      </c>
      <c r="AH14" s="700" t="s">
        <v>298</v>
      </c>
      <c r="AI14" s="697" t="s">
        <v>27</v>
      </c>
      <c r="AJ14" s="697" t="s">
        <v>27</v>
      </c>
      <c r="AK14" s="697" t="s">
        <v>27</v>
      </c>
      <c r="AL14" s="386" t="s">
        <v>30</v>
      </c>
      <c r="AM14" s="386" t="s">
        <v>30</v>
      </c>
      <c r="AN14" s="700" t="s">
        <v>298</v>
      </c>
      <c r="AO14" s="700" t="s">
        <v>298</v>
      </c>
      <c r="AP14" s="697" t="s">
        <v>27</v>
      </c>
      <c r="AQ14" s="697" t="s">
        <v>27</v>
      </c>
      <c r="AR14" s="697" t="s">
        <v>27</v>
      </c>
      <c r="AS14" s="386" t="s">
        <v>30</v>
      </c>
      <c r="AT14" s="386" t="s">
        <v>30</v>
      </c>
      <c r="AU14" s="700" t="s">
        <v>298</v>
      </c>
      <c r="AV14" s="709" t="s">
        <v>27</v>
      </c>
      <c r="AW14" s="525">
        <f t="shared" si="14"/>
        <v>22</v>
      </c>
      <c r="AX14" s="386">
        <f t="shared" si="8"/>
        <v>0</v>
      </c>
      <c r="AY14" s="4">
        <f t="shared" si="8"/>
        <v>0</v>
      </c>
      <c r="AZ14" s="4">
        <f t="shared" si="8"/>
        <v>0</v>
      </c>
      <c r="BA14" s="4">
        <f t="shared" si="8"/>
        <v>0</v>
      </c>
      <c r="BB14" s="4">
        <f t="shared" si="8"/>
        <v>0</v>
      </c>
      <c r="BC14" s="4">
        <f t="shared" si="8"/>
        <v>0</v>
      </c>
      <c r="BD14" s="4">
        <f t="shared" si="8"/>
        <v>0</v>
      </c>
      <c r="BE14" s="4">
        <f t="shared" si="8"/>
        <v>0</v>
      </c>
      <c r="BF14" s="4">
        <f t="shared" si="8"/>
        <v>0</v>
      </c>
      <c r="BG14" s="4">
        <f t="shared" si="8"/>
        <v>0</v>
      </c>
      <c r="BH14" s="4">
        <f t="shared" si="8"/>
        <v>0</v>
      </c>
      <c r="BI14" s="4">
        <f t="shared" si="8"/>
        <v>0</v>
      </c>
      <c r="BJ14" s="4">
        <f t="shared" si="8"/>
        <v>0</v>
      </c>
      <c r="BK14" s="4">
        <f t="shared" si="8"/>
        <v>0</v>
      </c>
      <c r="BL14" s="4">
        <f t="shared" si="8"/>
        <v>0</v>
      </c>
      <c r="BM14" s="4">
        <f t="shared" si="8"/>
        <v>0</v>
      </c>
      <c r="BN14" s="4">
        <f t="shared" si="9"/>
        <v>0</v>
      </c>
      <c r="BO14" s="4">
        <f t="shared" si="9"/>
        <v>0</v>
      </c>
      <c r="BP14" s="4">
        <f t="shared" si="9"/>
        <v>0</v>
      </c>
      <c r="BQ14" s="4">
        <f t="shared" si="10"/>
        <v>9</v>
      </c>
      <c r="BR14" s="4">
        <f t="shared" si="11"/>
        <v>0</v>
      </c>
      <c r="BS14" s="4">
        <f t="shared" si="11"/>
        <v>0</v>
      </c>
      <c r="BT14" s="4">
        <f t="shared" si="11"/>
        <v>0</v>
      </c>
      <c r="BU14" s="4">
        <f t="shared" si="11"/>
        <v>13</v>
      </c>
      <c r="BV14" s="4">
        <f t="shared" si="12"/>
        <v>0</v>
      </c>
      <c r="BW14" s="4">
        <f t="shared" si="13"/>
        <v>0</v>
      </c>
      <c r="BX14" s="4">
        <f t="shared" si="13"/>
        <v>9</v>
      </c>
      <c r="BY14" s="4">
        <f t="shared" si="13"/>
        <v>0</v>
      </c>
      <c r="BZ14" s="4">
        <f t="shared" si="13"/>
        <v>0</v>
      </c>
      <c r="CA14" s="172">
        <f t="shared" si="4"/>
        <v>0</v>
      </c>
      <c r="CB14" s="4">
        <f t="shared" si="5"/>
        <v>0</v>
      </c>
      <c r="CC14" s="32">
        <f t="shared" si="6"/>
        <v>0</v>
      </c>
      <c r="CD14" s="366">
        <f t="shared" si="7"/>
        <v>0</v>
      </c>
    </row>
    <row r="15" spans="1:83" ht="15" thickBot="1" x14ac:dyDescent="0.35">
      <c r="A15" s="114" t="str">
        <f>Admin_Kelet!A12</f>
        <v>Bércesi Richárd Tamásné</v>
      </c>
      <c r="B15" s="114" t="str">
        <f>Admin_Kelet!B12</f>
        <v>SZABÓ ZSUZSANNA</v>
      </c>
      <c r="C15" s="114" t="str">
        <f>Admin_Kelet!C12</f>
        <v>Miskolc</v>
      </c>
      <c r="D15" s="114" t="str">
        <f>Admin_Kelet!D12</f>
        <v>Keleti</v>
      </c>
      <c r="E15" s="594" t="str">
        <f>Admin_Kelet!E12</f>
        <v>aktív</v>
      </c>
      <c r="F15" s="460" t="str">
        <f>Admin_Kelet!F2</f>
        <v>igen</v>
      </c>
      <c r="G15" s="255">
        <f>Admin_Kelet!G2</f>
        <v>0</v>
      </c>
      <c r="H15" s="255" t="str">
        <f>Admin_Kelet!H2</f>
        <v>igen</v>
      </c>
      <c r="I15" s="255">
        <f>Admin_Kelet!I2</f>
        <v>0</v>
      </c>
      <c r="J15" s="255">
        <f>Admin_Kelet!J2</f>
        <v>0</v>
      </c>
      <c r="K15" s="255">
        <f>Admin_Kelet!K2</f>
        <v>0</v>
      </c>
      <c r="L15" s="255">
        <f>Admin_Kelet!L2</f>
        <v>0</v>
      </c>
      <c r="M15" s="255">
        <f>Admin_Kelet!M2</f>
        <v>0</v>
      </c>
      <c r="N15" s="255">
        <f>Admin_Kelet!N2</f>
        <v>0</v>
      </c>
      <c r="O15" s="255">
        <f>Admin_Kelet!O2</f>
        <v>0</v>
      </c>
      <c r="P15" s="255">
        <f>Admin_Kelet!P2</f>
        <v>0</v>
      </c>
      <c r="Q15" s="378">
        <f>Admin_Kelet!Q2</f>
        <v>0</v>
      </c>
      <c r="R15" s="605" t="s">
        <v>30</v>
      </c>
      <c r="S15" s="459" t="s">
        <v>27</v>
      </c>
      <c r="T15" s="695" t="s">
        <v>24</v>
      </c>
      <c r="U15" s="459" t="s">
        <v>27</v>
      </c>
      <c r="V15" s="459" t="s">
        <v>27</v>
      </c>
      <c r="W15" s="459" t="s">
        <v>27</v>
      </c>
      <c r="X15" s="386" t="s">
        <v>30</v>
      </c>
      <c r="Y15" s="386" t="s">
        <v>30</v>
      </c>
      <c r="Z15" s="459" t="s">
        <v>27</v>
      </c>
      <c r="AA15" s="459" t="s">
        <v>27</v>
      </c>
      <c r="AB15" s="459" t="s">
        <v>27</v>
      </c>
      <c r="AC15" s="459" t="s">
        <v>27</v>
      </c>
      <c r="AD15" s="697" t="s">
        <v>27</v>
      </c>
      <c r="AE15" s="386" t="s">
        <v>30</v>
      </c>
      <c r="AF15" s="386" t="s">
        <v>30</v>
      </c>
      <c r="AG15" s="459" t="s">
        <v>27</v>
      </c>
      <c r="AH15" s="695" t="s">
        <v>24</v>
      </c>
      <c r="AI15" s="697" t="s">
        <v>27</v>
      </c>
      <c r="AJ15" s="459" t="s">
        <v>27</v>
      </c>
      <c r="AK15" s="459" t="s">
        <v>27</v>
      </c>
      <c r="AL15" s="386" t="s">
        <v>30</v>
      </c>
      <c r="AM15" s="386" t="s">
        <v>30</v>
      </c>
      <c r="AN15" s="459" t="s">
        <v>27</v>
      </c>
      <c r="AO15" s="459" t="s">
        <v>27</v>
      </c>
      <c r="AP15" s="459" t="s">
        <v>27</v>
      </c>
      <c r="AQ15" s="459" t="s">
        <v>27</v>
      </c>
      <c r="AR15" s="459" t="s">
        <v>27</v>
      </c>
      <c r="AS15" s="386" t="s">
        <v>30</v>
      </c>
      <c r="AT15" s="386" t="s">
        <v>30</v>
      </c>
      <c r="AU15" s="621" t="s">
        <v>27</v>
      </c>
      <c r="AV15" s="708" t="s">
        <v>24</v>
      </c>
      <c r="AW15" s="525">
        <f t="shared" si="14"/>
        <v>22</v>
      </c>
      <c r="AX15" s="386">
        <f t="shared" si="8"/>
        <v>0</v>
      </c>
      <c r="AY15" s="4">
        <f t="shared" si="8"/>
        <v>0</v>
      </c>
      <c r="AZ15" s="4">
        <f t="shared" si="8"/>
        <v>0</v>
      </c>
      <c r="BA15" s="4">
        <f t="shared" si="8"/>
        <v>0</v>
      </c>
      <c r="BB15" s="4">
        <f t="shared" si="8"/>
        <v>0</v>
      </c>
      <c r="BC15" s="4">
        <f t="shared" si="8"/>
        <v>0</v>
      </c>
      <c r="BD15" s="4">
        <f t="shared" si="8"/>
        <v>0</v>
      </c>
      <c r="BE15" s="4">
        <f t="shared" si="8"/>
        <v>0</v>
      </c>
      <c r="BF15" s="4">
        <f t="shared" si="8"/>
        <v>0</v>
      </c>
      <c r="BG15" s="4">
        <f t="shared" si="8"/>
        <v>0</v>
      </c>
      <c r="BH15" s="4">
        <f t="shared" si="8"/>
        <v>0</v>
      </c>
      <c r="BI15" s="4">
        <f t="shared" si="8"/>
        <v>0</v>
      </c>
      <c r="BJ15" s="4">
        <f t="shared" si="8"/>
        <v>0</v>
      </c>
      <c r="BK15" s="4">
        <f t="shared" si="8"/>
        <v>0</v>
      </c>
      <c r="BL15" s="4">
        <f t="shared" si="8"/>
        <v>0</v>
      </c>
      <c r="BM15" s="4">
        <f t="shared" si="8"/>
        <v>0</v>
      </c>
      <c r="BN15" s="4">
        <f t="shared" si="9"/>
        <v>0</v>
      </c>
      <c r="BO15" s="4">
        <f t="shared" si="9"/>
        <v>0</v>
      </c>
      <c r="BP15" s="4">
        <f t="shared" si="9"/>
        <v>0</v>
      </c>
      <c r="BQ15" s="4">
        <f t="shared" si="10"/>
        <v>3</v>
      </c>
      <c r="BR15" s="4">
        <f t="shared" si="11"/>
        <v>0</v>
      </c>
      <c r="BS15" s="4">
        <f t="shared" si="11"/>
        <v>0</v>
      </c>
      <c r="BT15" s="4">
        <f t="shared" si="11"/>
        <v>0</v>
      </c>
      <c r="BU15" s="4">
        <f t="shared" si="11"/>
        <v>19</v>
      </c>
      <c r="BV15" s="4">
        <f t="shared" si="12"/>
        <v>0</v>
      </c>
      <c r="BW15" s="4">
        <f t="shared" si="13"/>
        <v>0</v>
      </c>
      <c r="BX15" s="4">
        <f t="shared" si="13"/>
        <v>9</v>
      </c>
      <c r="BY15" s="4">
        <f t="shared" si="13"/>
        <v>0</v>
      </c>
      <c r="BZ15" s="4">
        <f t="shared" si="13"/>
        <v>0</v>
      </c>
      <c r="CA15" s="172">
        <f t="shared" si="4"/>
        <v>0</v>
      </c>
      <c r="CB15" s="4">
        <f t="shared" si="5"/>
        <v>0</v>
      </c>
      <c r="CC15" s="32">
        <f t="shared" si="6"/>
        <v>0</v>
      </c>
      <c r="CD15" s="367">
        <f t="shared" si="7"/>
        <v>0</v>
      </c>
    </row>
    <row r="16" spans="1:83" ht="15" thickBot="1" x14ac:dyDescent="0.35">
      <c r="A16" s="596" t="str">
        <f>Admin_Kelet!A13</f>
        <v>Rémiásné Szabó Ágnes</v>
      </c>
      <c r="B16" s="596" t="str">
        <f>Admin_Kelet!B13</f>
        <v>SZABÓ ZSUZSANNA</v>
      </c>
      <c r="C16" s="596" t="str">
        <f>Admin_Kelet!C13</f>
        <v>Miskolc</v>
      </c>
      <c r="D16" s="596" t="str">
        <f>Admin_Kelet!D13</f>
        <v>Keleti</v>
      </c>
      <c r="E16" s="597" t="str">
        <f>Admin_Kelet!E13</f>
        <v>aktív</v>
      </c>
      <c r="F16" s="460">
        <f>Admin_Kelet!F15</f>
        <v>0</v>
      </c>
      <c r="G16" s="255">
        <f>Admin_Kelet!G15</f>
        <v>0</v>
      </c>
      <c r="H16" s="255">
        <f>Admin_Kelet!H15</f>
        <v>0</v>
      </c>
      <c r="I16" s="255">
        <f>Admin_Kelet!I15</f>
        <v>0</v>
      </c>
      <c r="J16" s="255">
        <f>Admin_Kelet!J15</f>
        <v>0</v>
      </c>
      <c r="K16" s="255">
        <f>Admin_Kelet!K15</f>
        <v>0</v>
      </c>
      <c r="L16" s="255">
        <f>Admin_Kelet!L15</f>
        <v>0</v>
      </c>
      <c r="M16" s="255">
        <f>Admin_Kelet!M15</f>
        <v>0</v>
      </c>
      <c r="N16" s="255">
        <f>Admin_Kelet!N15</f>
        <v>0</v>
      </c>
      <c r="O16" s="255">
        <f>Admin_Kelet!O15</f>
        <v>0</v>
      </c>
      <c r="P16" s="255">
        <f>Admin_Kelet!P15</f>
        <v>0</v>
      </c>
      <c r="Q16" s="378">
        <f>Admin_Kelet!Q15</f>
        <v>0</v>
      </c>
      <c r="R16" s="711" t="s">
        <v>30</v>
      </c>
      <c r="S16" s="628" t="s">
        <v>27</v>
      </c>
      <c r="T16" s="628" t="s">
        <v>27</v>
      </c>
      <c r="U16" s="628" t="s">
        <v>27</v>
      </c>
      <c r="V16" s="628" t="s">
        <v>27</v>
      </c>
      <c r="W16" s="628" t="s">
        <v>27</v>
      </c>
      <c r="X16" s="527" t="s">
        <v>30</v>
      </c>
      <c r="Y16" s="628" t="s">
        <v>30</v>
      </c>
      <c r="Z16" s="628" t="s">
        <v>27</v>
      </c>
      <c r="AA16" s="694" t="s">
        <v>24</v>
      </c>
      <c r="AB16" s="628" t="s">
        <v>27</v>
      </c>
      <c r="AC16" s="628" t="s">
        <v>27</v>
      </c>
      <c r="AD16" s="698" t="s">
        <v>27</v>
      </c>
      <c r="AE16" s="527" t="s">
        <v>30</v>
      </c>
      <c r="AF16" s="628" t="s">
        <v>30</v>
      </c>
      <c r="AG16" s="628" t="s">
        <v>27</v>
      </c>
      <c r="AH16" s="628" t="s">
        <v>27</v>
      </c>
      <c r="AI16" s="698" t="s">
        <v>27</v>
      </c>
      <c r="AJ16" s="628" t="s">
        <v>27</v>
      </c>
      <c r="AK16" s="628" t="s">
        <v>27</v>
      </c>
      <c r="AL16" s="527" t="s">
        <v>30</v>
      </c>
      <c r="AM16" s="628" t="s">
        <v>30</v>
      </c>
      <c r="AN16" s="628" t="s">
        <v>27</v>
      </c>
      <c r="AO16" s="696" t="s">
        <v>24</v>
      </c>
      <c r="AP16" s="628" t="s">
        <v>27</v>
      </c>
      <c r="AQ16" s="628" t="s">
        <v>27</v>
      </c>
      <c r="AR16" s="628" t="s">
        <v>27</v>
      </c>
      <c r="AS16" s="527" t="s">
        <v>30</v>
      </c>
      <c r="AT16" s="628" t="s">
        <v>30</v>
      </c>
      <c r="AU16" s="623" t="s">
        <v>27</v>
      </c>
      <c r="AV16" s="624" t="s">
        <v>27</v>
      </c>
      <c r="AW16" s="525">
        <f t="shared" si="14"/>
        <v>22</v>
      </c>
      <c r="AX16" s="386">
        <f t="shared" si="8"/>
        <v>0</v>
      </c>
      <c r="AY16" s="4">
        <f t="shared" si="8"/>
        <v>0</v>
      </c>
      <c r="AZ16" s="4">
        <f t="shared" si="8"/>
        <v>0</v>
      </c>
      <c r="BA16" s="4">
        <f t="shared" si="8"/>
        <v>0</v>
      </c>
      <c r="BB16" s="4">
        <f t="shared" si="8"/>
        <v>0</v>
      </c>
      <c r="BC16" s="4">
        <f t="shared" si="8"/>
        <v>0</v>
      </c>
      <c r="BD16" s="4">
        <f t="shared" si="8"/>
        <v>0</v>
      </c>
      <c r="BE16" s="4">
        <f t="shared" si="8"/>
        <v>0</v>
      </c>
      <c r="BF16" s="4">
        <f t="shared" si="8"/>
        <v>0</v>
      </c>
      <c r="BG16" s="4">
        <f t="shared" si="8"/>
        <v>0</v>
      </c>
      <c r="BH16" s="4">
        <f t="shared" si="8"/>
        <v>0</v>
      </c>
      <c r="BI16" s="4">
        <f t="shared" si="8"/>
        <v>0</v>
      </c>
      <c r="BJ16" s="4">
        <f t="shared" si="8"/>
        <v>0</v>
      </c>
      <c r="BK16" s="4">
        <f t="shared" si="8"/>
        <v>0</v>
      </c>
      <c r="BL16" s="4">
        <f t="shared" si="8"/>
        <v>0</v>
      </c>
      <c r="BM16" s="4">
        <f t="shared" si="8"/>
        <v>0</v>
      </c>
      <c r="BN16" s="4">
        <f t="shared" si="9"/>
        <v>0</v>
      </c>
      <c r="BO16" s="4">
        <f t="shared" si="9"/>
        <v>0</v>
      </c>
      <c r="BP16" s="4">
        <f t="shared" si="9"/>
        <v>0</v>
      </c>
      <c r="BQ16" s="4">
        <f t="shared" si="10"/>
        <v>2</v>
      </c>
      <c r="BR16" s="4">
        <f t="shared" si="11"/>
        <v>0</v>
      </c>
      <c r="BS16" s="4">
        <f t="shared" si="11"/>
        <v>0</v>
      </c>
      <c r="BT16" s="4">
        <f t="shared" si="11"/>
        <v>0</v>
      </c>
      <c r="BU16" s="4">
        <f t="shared" si="11"/>
        <v>20</v>
      </c>
      <c r="BV16" s="4">
        <f t="shared" si="12"/>
        <v>0</v>
      </c>
      <c r="BW16" s="4">
        <f t="shared" si="13"/>
        <v>0</v>
      </c>
      <c r="BX16" s="4">
        <f t="shared" si="13"/>
        <v>9</v>
      </c>
      <c r="BY16" s="4">
        <f t="shared" si="13"/>
        <v>0</v>
      </c>
      <c r="BZ16" s="4">
        <f t="shared" si="13"/>
        <v>0</v>
      </c>
      <c r="CA16" s="172">
        <v>0</v>
      </c>
      <c r="CB16" s="4">
        <v>0</v>
      </c>
      <c r="CC16" s="32">
        <v>0</v>
      </c>
      <c r="CD16" s="367">
        <f>COUNTIF($R17:$AV17,CD$4)</f>
        <v>0</v>
      </c>
    </row>
    <row r="17" spans="1:82" hidden="1" x14ac:dyDescent="0.3">
      <c r="A17" s="114">
        <f>Admin_Kelet!A14</f>
        <v>0</v>
      </c>
      <c r="B17" s="114">
        <f>Admin_Kelet!B14</f>
        <v>0</v>
      </c>
      <c r="C17" s="114">
        <f>Admin_Kelet!C14</f>
        <v>0</v>
      </c>
      <c r="D17" s="114">
        <f>Admin_Kelet!D14</f>
        <v>0</v>
      </c>
      <c r="E17" s="114">
        <f>Admin_Kelet!E14</f>
        <v>0</v>
      </c>
      <c r="F17" s="255">
        <f>Admin_Kelet!F16</f>
        <v>0</v>
      </c>
      <c r="G17" s="255">
        <f>Admin_Kelet!G16</f>
        <v>0</v>
      </c>
      <c r="H17" s="255">
        <f>Admin_Kelet!H16</f>
        <v>0</v>
      </c>
      <c r="I17" s="255">
        <f>Admin_Kelet!I16</f>
        <v>0</v>
      </c>
      <c r="J17" s="255">
        <f>Admin_Kelet!J16</f>
        <v>0</v>
      </c>
      <c r="K17" s="255">
        <f>Admin_Kelet!K16</f>
        <v>0</v>
      </c>
      <c r="L17" s="255">
        <f>Admin_Kelet!L16</f>
        <v>0</v>
      </c>
      <c r="M17" s="255">
        <f>Admin_Kelet!M16</f>
        <v>0</v>
      </c>
      <c r="N17" s="255">
        <f>Admin_Kelet!N16</f>
        <v>0</v>
      </c>
      <c r="O17" s="255">
        <f>Admin_Kelet!O16</f>
        <v>0</v>
      </c>
      <c r="P17" s="255">
        <f>Admin_Kelet!P16</f>
        <v>0</v>
      </c>
      <c r="Q17" s="255">
        <f>Admin_Kelet!Q16</f>
        <v>0</v>
      </c>
      <c r="R17" s="253"/>
      <c r="S17" s="254"/>
      <c r="T17" s="266"/>
      <c r="U17" s="266"/>
      <c r="V17" s="254"/>
      <c r="W17" s="254"/>
      <c r="X17" s="254"/>
      <c r="Y17" s="254"/>
      <c r="Z17" s="254"/>
      <c r="AA17" s="590"/>
      <c r="AB17" s="254"/>
      <c r="AC17" s="254"/>
      <c r="AD17" s="254"/>
      <c r="AE17" s="254"/>
      <c r="AF17" s="590"/>
      <c r="AG17" s="707"/>
      <c r="AH17" s="707"/>
      <c r="AI17" s="707"/>
      <c r="AJ17" s="707"/>
      <c r="AK17" s="707"/>
      <c r="AL17" s="254"/>
      <c r="AM17" s="590"/>
      <c r="AN17" s="590"/>
      <c r="AO17" s="590"/>
      <c r="AP17" s="590"/>
      <c r="AQ17" s="590"/>
      <c r="AR17" s="254"/>
      <c r="AS17" s="254"/>
      <c r="AT17" s="590"/>
      <c r="AU17" s="590"/>
      <c r="AV17" s="590"/>
      <c r="AW17" s="525" t="e">
        <f t="shared" si="14"/>
        <v>#REF!</v>
      </c>
      <c r="AX17" s="386">
        <f t="shared" si="8"/>
        <v>0</v>
      </c>
      <c r="AY17" s="4">
        <f t="shared" si="8"/>
        <v>0</v>
      </c>
      <c r="AZ17" s="4">
        <f t="shared" si="8"/>
        <v>0</v>
      </c>
      <c r="BA17" s="4">
        <f t="shared" si="8"/>
        <v>0</v>
      </c>
      <c r="BB17" s="4">
        <f t="shared" si="8"/>
        <v>0</v>
      </c>
      <c r="BC17" s="4">
        <f t="shared" si="8"/>
        <v>0</v>
      </c>
      <c r="BD17" s="4">
        <f t="shared" si="8"/>
        <v>0</v>
      </c>
      <c r="BE17" s="4">
        <f t="shared" si="8"/>
        <v>0</v>
      </c>
      <c r="BF17" s="4">
        <f t="shared" si="8"/>
        <v>0</v>
      </c>
      <c r="BG17" s="4">
        <f t="shared" si="8"/>
        <v>0</v>
      </c>
      <c r="BH17" s="4">
        <f t="shared" si="8"/>
        <v>0</v>
      </c>
      <c r="BI17" s="4">
        <f t="shared" si="8"/>
        <v>0</v>
      </c>
      <c r="BJ17" s="4">
        <f t="shared" si="8"/>
        <v>0</v>
      </c>
      <c r="BK17" s="4">
        <f t="shared" si="8"/>
        <v>0</v>
      </c>
      <c r="BL17" s="4">
        <f t="shared" si="8"/>
        <v>0</v>
      </c>
      <c r="BM17" s="4">
        <f t="shared" si="8"/>
        <v>0</v>
      </c>
      <c r="BN17" s="4">
        <f t="shared" si="9"/>
        <v>0</v>
      </c>
      <c r="BO17" s="4">
        <f t="shared" si="9"/>
        <v>0</v>
      </c>
      <c r="BP17" s="4">
        <f t="shared" si="9"/>
        <v>0</v>
      </c>
      <c r="BQ17" s="4">
        <f t="shared" si="10"/>
        <v>0</v>
      </c>
      <c r="BR17" s="4">
        <f t="shared" si="11"/>
        <v>0</v>
      </c>
      <c r="BS17" s="4">
        <f t="shared" si="11"/>
        <v>0</v>
      </c>
      <c r="BT17" s="4">
        <f t="shared" si="11"/>
        <v>0</v>
      </c>
      <c r="BU17" s="4">
        <f t="shared" si="11"/>
        <v>0</v>
      </c>
      <c r="BV17" s="4">
        <f t="shared" si="12"/>
        <v>0</v>
      </c>
      <c r="BW17" s="4">
        <f t="shared" si="13"/>
        <v>0</v>
      </c>
      <c r="BX17" s="4">
        <f t="shared" si="13"/>
        <v>0</v>
      </c>
      <c r="BY17" s="4">
        <f t="shared" si="13"/>
        <v>0</v>
      </c>
      <c r="BZ17" s="4">
        <f t="shared" si="13"/>
        <v>0</v>
      </c>
      <c r="CA17" s="172">
        <v>0</v>
      </c>
      <c r="CB17" s="4">
        <v>0</v>
      </c>
      <c r="CC17" s="32">
        <v>0</v>
      </c>
      <c r="CD17" s="366" t="e">
        <f>COUNTIF(#REF!,CD$4)</f>
        <v>#REF!</v>
      </c>
    </row>
    <row r="18" spans="1:82" hidden="1" x14ac:dyDescent="0.3">
      <c r="A18" s="255">
        <f>Admin_Kelet!A17</f>
        <v>0</v>
      </c>
      <c r="B18" s="255">
        <f>Admin_Kelet!B17</f>
        <v>0</v>
      </c>
      <c r="C18" s="255">
        <f>Admin_Kelet!C17</f>
        <v>0</v>
      </c>
      <c r="D18" s="255">
        <f>Admin_Kelet!D17</f>
        <v>0</v>
      </c>
      <c r="E18" s="255">
        <f>Admin_Kelet!E17</f>
        <v>0</v>
      </c>
      <c r="F18" s="255">
        <f>Admin_Kelet!F17</f>
        <v>0</v>
      </c>
      <c r="G18" s="255">
        <f>Admin_Kelet!G17</f>
        <v>0</v>
      </c>
      <c r="H18" s="255">
        <f>Admin_Kelet!H17</f>
        <v>0</v>
      </c>
      <c r="I18" s="255">
        <f>Admin_Kelet!I17</f>
        <v>0</v>
      </c>
      <c r="J18" s="255">
        <f>Admin_Kelet!J17</f>
        <v>0</v>
      </c>
      <c r="K18" s="255">
        <f>Admin_Kelet!K17</f>
        <v>0</v>
      </c>
      <c r="L18" s="255">
        <f>Admin_Kelet!L17</f>
        <v>0</v>
      </c>
      <c r="M18" s="255">
        <f>Admin_Kelet!M17</f>
        <v>0</v>
      </c>
      <c r="N18" s="255">
        <f>Admin_Kelet!N17</f>
        <v>0</v>
      </c>
      <c r="O18" s="255">
        <f>Admin_Kelet!O17</f>
        <v>0</v>
      </c>
      <c r="P18" s="255">
        <f>Admin_Kelet!P17</f>
        <v>0</v>
      </c>
      <c r="Q18" s="255">
        <f>Admin_Kelet!Q17</f>
        <v>0</v>
      </c>
      <c r="R18" s="105"/>
      <c r="S18" s="106"/>
      <c r="T18" s="251"/>
      <c r="U18" s="251"/>
      <c r="V18" s="106"/>
      <c r="W18" s="106"/>
      <c r="X18" s="106"/>
      <c r="Y18" s="106"/>
      <c r="Z18" s="106"/>
      <c r="AA18" s="386"/>
      <c r="AB18" s="106"/>
      <c r="AC18" s="106"/>
      <c r="AD18" s="106"/>
      <c r="AE18" s="106"/>
      <c r="AF18" s="386"/>
      <c r="AG18" s="459"/>
      <c r="AH18" s="459"/>
      <c r="AI18" s="459"/>
      <c r="AJ18" s="459"/>
      <c r="AK18" s="459"/>
      <c r="AL18" s="106"/>
      <c r="AM18" s="386"/>
      <c r="AN18" s="386"/>
      <c r="AO18" s="386"/>
      <c r="AP18" s="386"/>
      <c r="AQ18" s="386"/>
      <c r="AR18" s="106"/>
      <c r="AS18" s="106"/>
      <c r="AT18" s="386"/>
      <c r="AU18" s="386"/>
      <c r="AV18" s="386"/>
      <c r="AW18" s="386">
        <f t="shared" ref="AW18:AW63" si="15">SUM(AX18:BV18)+BZ18+CA18+CB18+CC18+CD18</f>
        <v>0</v>
      </c>
      <c r="AX18" s="386">
        <f t="shared" ref="AX18:AX63" si="16">COUNTIF($R17:$AV17,AX$4)</f>
        <v>0</v>
      </c>
      <c r="AY18" s="4">
        <f t="shared" ref="AY18:AY63" si="17">COUNTIF($R17:$AV17,AY$4)</f>
        <v>0</v>
      </c>
      <c r="AZ18" s="4">
        <f t="shared" ref="AZ18:AZ63" si="18">COUNTIF($R17:$AV17,AZ$4)</f>
        <v>0</v>
      </c>
      <c r="BA18" s="4">
        <f t="shared" ref="BA18:BA63" si="19">COUNTIF($R17:$AV17,BA$4)</f>
        <v>0</v>
      </c>
      <c r="BB18" s="4">
        <f t="shared" ref="BB18:BB63" si="20">COUNTIF($R17:$AV17,BB$4)</f>
        <v>0</v>
      </c>
      <c r="BC18" s="4">
        <f t="shared" ref="BC18:BC63" si="21">COUNTIF($R17:$AV17,BC$4)</f>
        <v>0</v>
      </c>
      <c r="BD18" s="4">
        <f t="shared" ref="BD18:BD63" si="22">COUNTIF($R17:$AV17,BD$4)</f>
        <v>0</v>
      </c>
      <c r="BE18" s="4">
        <f t="shared" ref="BE18:BE63" si="23">COUNTIF($R17:$AV17,BE$4)</f>
        <v>0</v>
      </c>
      <c r="BF18" s="4">
        <f t="shared" ref="BF18:BF63" si="24">COUNTIF($R17:$AV17,BF$4)</f>
        <v>0</v>
      </c>
      <c r="BG18" s="4">
        <f t="shared" ref="BG18:BG63" si="25">COUNTIF($R17:$AV17,BG$4)</f>
        <v>0</v>
      </c>
      <c r="BH18" s="4">
        <f t="shared" ref="BH18:BH63" si="26">COUNTIF($R17:$AV17,BH$4)</f>
        <v>0</v>
      </c>
      <c r="BI18" s="4">
        <f t="shared" ref="BI18:BI63" si="27">COUNTIF($R17:$AV17,BI$4)</f>
        <v>0</v>
      </c>
      <c r="BJ18" s="4">
        <f t="shared" ref="BJ18:BJ63" si="28">COUNTIF($R17:$AV17,BJ$4)</f>
        <v>0</v>
      </c>
      <c r="BK18" s="4">
        <f t="shared" ref="BK18:BK63" si="29">COUNTIF($R17:$AV17,BK$4)</f>
        <v>0</v>
      </c>
      <c r="BL18" s="4">
        <f t="shared" ref="BL18:BL63" si="30">COUNTIF($R17:$AV17,BL$4)</f>
        <v>0</v>
      </c>
      <c r="BM18" s="4">
        <f t="shared" ref="BM18:BM63" si="31">COUNTIF($R17:$AV17,BM$4)</f>
        <v>0</v>
      </c>
      <c r="BN18" s="4">
        <f t="shared" ref="BN18:BN63" si="32">COUNTIF($R17:$AV17,BN$4)</f>
        <v>0</v>
      </c>
      <c r="BO18" s="4"/>
      <c r="BP18" s="4">
        <f t="shared" ref="BP18:BP63" si="33">COUNTIF($R17:$AV17,BP$4)</f>
        <v>0</v>
      </c>
      <c r="BQ18" s="4">
        <f t="shared" si="10"/>
        <v>0</v>
      </c>
      <c r="BR18" s="4">
        <f t="shared" ref="BR18:BR63" si="34">COUNTIF($R17:$AV17,BR$4)</f>
        <v>0</v>
      </c>
      <c r="BS18" s="4">
        <f t="shared" ref="BS18:BS63" si="35">COUNTIF($R17:$AV17,BS$4)</f>
        <v>0</v>
      </c>
      <c r="BT18" s="4">
        <f t="shared" ref="BT18:BT63" si="36">COUNTIF($R17:$AV17,BT$4)</f>
        <v>0</v>
      </c>
      <c r="BU18" s="4">
        <f t="shared" ref="BU18:BU63" si="37">COUNTIF($R17:$AV17,BU$4)</f>
        <v>0</v>
      </c>
      <c r="BV18" s="4">
        <f t="shared" ref="BV18:BV63" si="38">COUNTIF($R17:$AV17,BV$4)</f>
        <v>0</v>
      </c>
      <c r="BW18" s="4"/>
      <c r="BX18" s="4">
        <f t="shared" ref="BX18:BX63" si="39">COUNTIF($R17:$AV17,BX$4)</f>
        <v>0</v>
      </c>
      <c r="BY18" s="4">
        <f t="shared" ref="BY18:BY63" si="40">COUNTIF($R17:$AV17,BY$4)</f>
        <v>0</v>
      </c>
      <c r="BZ18" s="32">
        <f t="shared" ref="BZ18:BZ63" si="41">COUNTIF($R17:$AV17,BZ$4)</f>
        <v>0</v>
      </c>
      <c r="CA18" s="31">
        <v>0</v>
      </c>
      <c r="CB18" s="4">
        <v>0</v>
      </c>
      <c r="CC18" s="32">
        <v>0</v>
      </c>
      <c r="CD18" s="366">
        <f t="shared" ref="CD18:CD63" si="42">COUNTIF($R17:$AV17,CD$4)</f>
        <v>0</v>
      </c>
    </row>
    <row r="19" spans="1:82" hidden="1" x14ac:dyDescent="0.3">
      <c r="A19" s="255">
        <f>Admin_Kelet!A18</f>
        <v>0</v>
      </c>
      <c r="B19" s="255">
        <f>Admin_Kelet!B18</f>
        <v>0</v>
      </c>
      <c r="C19" s="255">
        <f>Admin_Kelet!C18</f>
        <v>0</v>
      </c>
      <c r="D19" s="255">
        <f>Admin_Kelet!D18</f>
        <v>0</v>
      </c>
      <c r="E19" s="255">
        <f>Admin_Kelet!E18</f>
        <v>0</v>
      </c>
      <c r="F19" s="255">
        <f>Admin_Kelet!F18</f>
        <v>0</v>
      </c>
      <c r="G19" s="255">
        <f>Admin_Kelet!G18</f>
        <v>0</v>
      </c>
      <c r="H19" s="255">
        <f>Admin_Kelet!H18</f>
        <v>0</v>
      </c>
      <c r="I19" s="255">
        <f>Admin_Kelet!I18</f>
        <v>0</v>
      </c>
      <c r="J19" s="255">
        <f>Admin_Kelet!J18</f>
        <v>0</v>
      </c>
      <c r="K19" s="255">
        <f>Admin_Kelet!K18</f>
        <v>0</v>
      </c>
      <c r="L19" s="255">
        <f>Admin_Kelet!L18</f>
        <v>0</v>
      </c>
      <c r="M19" s="255">
        <f>Admin_Kelet!M18</f>
        <v>0</v>
      </c>
      <c r="N19" s="255">
        <f>Admin_Kelet!N18</f>
        <v>0</v>
      </c>
      <c r="O19" s="255">
        <f>Admin_Kelet!O18</f>
        <v>0</v>
      </c>
      <c r="P19" s="255">
        <f>Admin_Kelet!P18</f>
        <v>0</v>
      </c>
      <c r="Q19" s="255">
        <f>Admin_Kelet!Q18</f>
        <v>0</v>
      </c>
      <c r="R19" s="105"/>
      <c r="S19" s="106"/>
      <c r="T19" s="251"/>
      <c r="U19" s="251"/>
      <c r="V19" s="106"/>
      <c r="W19" s="106"/>
      <c r="X19" s="106"/>
      <c r="Y19" s="106"/>
      <c r="Z19" s="106"/>
      <c r="AA19" s="386"/>
      <c r="AB19" s="106"/>
      <c r="AC19" s="106"/>
      <c r="AD19" s="106"/>
      <c r="AE19" s="106"/>
      <c r="AF19" s="386"/>
      <c r="AG19" s="459"/>
      <c r="AH19" s="459"/>
      <c r="AI19" s="459"/>
      <c r="AJ19" s="459"/>
      <c r="AK19" s="459"/>
      <c r="AL19" s="106"/>
      <c r="AM19" s="386"/>
      <c r="AN19" s="386"/>
      <c r="AO19" s="386"/>
      <c r="AP19" s="386"/>
      <c r="AQ19" s="386"/>
      <c r="AR19" s="106"/>
      <c r="AS19" s="106"/>
      <c r="AT19" s="386"/>
      <c r="AU19" s="386"/>
      <c r="AV19" s="386"/>
      <c r="AW19" s="386">
        <f t="shared" si="15"/>
        <v>0</v>
      </c>
      <c r="AX19" s="386">
        <f t="shared" si="16"/>
        <v>0</v>
      </c>
      <c r="AY19" s="4">
        <f t="shared" si="17"/>
        <v>0</v>
      </c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>
        <f t="shared" si="21"/>
        <v>0</v>
      </c>
      <c r="BD19" s="4">
        <f t="shared" si="22"/>
        <v>0</v>
      </c>
      <c r="BE19" s="4">
        <f t="shared" si="23"/>
        <v>0</v>
      </c>
      <c r="BF19" s="4">
        <f t="shared" si="24"/>
        <v>0</v>
      </c>
      <c r="BG19" s="4">
        <f t="shared" si="25"/>
        <v>0</v>
      </c>
      <c r="BH19" s="4">
        <f t="shared" si="26"/>
        <v>0</v>
      </c>
      <c r="BI19" s="4">
        <f t="shared" si="27"/>
        <v>0</v>
      </c>
      <c r="BJ19" s="4">
        <f t="shared" si="28"/>
        <v>0</v>
      </c>
      <c r="BK19" s="4">
        <f t="shared" si="29"/>
        <v>0</v>
      </c>
      <c r="BL19" s="4">
        <f t="shared" si="30"/>
        <v>0</v>
      </c>
      <c r="BM19" s="4">
        <f t="shared" si="31"/>
        <v>0</v>
      </c>
      <c r="BN19" s="4">
        <f t="shared" si="32"/>
        <v>0</v>
      </c>
      <c r="BO19" s="4"/>
      <c r="BP19" s="4">
        <f t="shared" si="33"/>
        <v>0</v>
      </c>
      <c r="BQ19" s="4">
        <f>COUNTIF($R19:$AV19,BQ$4)+COUNTIF($R19:$AV19,"Levelezés EM")</f>
        <v>0</v>
      </c>
      <c r="BR19" s="4">
        <f t="shared" si="34"/>
        <v>0</v>
      </c>
      <c r="BS19" s="4">
        <f t="shared" si="35"/>
        <v>0</v>
      </c>
      <c r="BT19" s="4">
        <f t="shared" si="36"/>
        <v>0</v>
      </c>
      <c r="BU19" s="4">
        <f t="shared" si="37"/>
        <v>0</v>
      </c>
      <c r="BV19" s="4">
        <f t="shared" si="38"/>
        <v>0</v>
      </c>
      <c r="BW19" s="4"/>
      <c r="BX19" s="4">
        <f t="shared" si="39"/>
        <v>0</v>
      </c>
      <c r="BY19" s="4">
        <f t="shared" si="40"/>
        <v>0</v>
      </c>
      <c r="BZ19" s="32">
        <f t="shared" si="41"/>
        <v>0</v>
      </c>
      <c r="CA19" s="31">
        <v>0</v>
      </c>
      <c r="CB19" s="4">
        <v>0</v>
      </c>
      <c r="CC19" s="32">
        <v>0</v>
      </c>
      <c r="CD19" s="366">
        <f t="shared" si="42"/>
        <v>0</v>
      </c>
    </row>
    <row r="20" spans="1:82" hidden="1" x14ac:dyDescent="0.3">
      <c r="A20" s="255">
        <f>Admin_Kelet!A19</f>
        <v>0</v>
      </c>
      <c r="B20" s="255">
        <f>Admin_Kelet!B19</f>
        <v>0</v>
      </c>
      <c r="C20" s="255">
        <f>Admin_Kelet!C19</f>
        <v>0</v>
      </c>
      <c r="D20" s="255">
        <f>Admin_Kelet!D19</f>
        <v>0</v>
      </c>
      <c r="E20" s="255">
        <f>Admin_Kelet!E19</f>
        <v>0</v>
      </c>
      <c r="F20" s="255">
        <f>Admin_Kelet!F19</f>
        <v>0</v>
      </c>
      <c r="G20" s="255">
        <f>Admin_Kelet!G19</f>
        <v>0</v>
      </c>
      <c r="H20" s="255">
        <f>Admin_Kelet!H19</f>
        <v>0</v>
      </c>
      <c r="I20" s="255">
        <f>Admin_Kelet!I19</f>
        <v>0</v>
      </c>
      <c r="J20" s="255">
        <f>Admin_Kelet!J19</f>
        <v>0</v>
      </c>
      <c r="K20" s="255">
        <f>Admin_Kelet!K19</f>
        <v>0</v>
      </c>
      <c r="L20" s="255">
        <f>Admin_Kelet!L19</f>
        <v>0</v>
      </c>
      <c r="M20" s="255">
        <f>Admin_Kelet!M19</f>
        <v>0</v>
      </c>
      <c r="N20" s="255">
        <f>Admin_Kelet!N19</f>
        <v>0</v>
      </c>
      <c r="O20" s="255">
        <f>Admin_Kelet!O19</f>
        <v>0</v>
      </c>
      <c r="P20" s="255">
        <f>Admin_Kelet!P19</f>
        <v>0</v>
      </c>
      <c r="Q20" s="255">
        <f>Admin_Kelet!Q19</f>
        <v>0</v>
      </c>
      <c r="R20" s="105"/>
      <c r="S20" s="106"/>
      <c r="T20" s="251"/>
      <c r="U20" s="251"/>
      <c r="V20" s="106"/>
      <c r="W20" s="106"/>
      <c r="X20" s="106"/>
      <c r="Y20" s="106"/>
      <c r="Z20" s="106"/>
      <c r="AA20" s="386"/>
      <c r="AB20" s="106"/>
      <c r="AC20" s="106"/>
      <c r="AD20" s="106"/>
      <c r="AE20" s="106"/>
      <c r="AF20" s="386"/>
      <c r="AG20" s="459"/>
      <c r="AH20" s="459"/>
      <c r="AI20" s="459"/>
      <c r="AJ20" s="459"/>
      <c r="AK20" s="459"/>
      <c r="AL20" s="106"/>
      <c r="AM20" s="386"/>
      <c r="AN20" s="386"/>
      <c r="AO20" s="386"/>
      <c r="AP20" s="386"/>
      <c r="AQ20" s="386"/>
      <c r="AR20" s="106"/>
      <c r="AS20" s="106"/>
      <c r="AT20" s="386"/>
      <c r="AU20" s="386"/>
      <c r="AV20" s="386"/>
      <c r="AW20" s="386">
        <f t="shared" si="15"/>
        <v>0</v>
      </c>
      <c r="AX20" s="386">
        <f t="shared" si="16"/>
        <v>0</v>
      </c>
      <c r="AY20" s="4">
        <f t="shared" si="17"/>
        <v>0</v>
      </c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>
        <f t="shared" si="21"/>
        <v>0</v>
      </c>
      <c r="BD20" s="4">
        <f t="shared" si="22"/>
        <v>0</v>
      </c>
      <c r="BE20" s="4">
        <f t="shared" si="23"/>
        <v>0</v>
      </c>
      <c r="BF20" s="4">
        <f t="shared" si="24"/>
        <v>0</v>
      </c>
      <c r="BG20" s="4">
        <f t="shared" si="25"/>
        <v>0</v>
      </c>
      <c r="BH20" s="4">
        <f t="shared" si="26"/>
        <v>0</v>
      </c>
      <c r="BI20" s="4">
        <f t="shared" si="27"/>
        <v>0</v>
      </c>
      <c r="BJ20" s="4">
        <f t="shared" si="28"/>
        <v>0</v>
      </c>
      <c r="BK20" s="4">
        <f t="shared" si="29"/>
        <v>0</v>
      </c>
      <c r="BL20" s="4">
        <f t="shared" si="30"/>
        <v>0</v>
      </c>
      <c r="BM20" s="4">
        <f t="shared" si="31"/>
        <v>0</v>
      </c>
      <c r="BN20" s="4">
        <f t="shared" si="32"/>
        <v>0</v>
      </c>
      <c r="BO20" s="4"/>
      <c r="BP20" s="4">
        <f t="shared" si="33"/>
        <v>0</v>
      </c>
      <c r="BQ20" s="4">
        <f t="shared" si="10"/>
        <v>0</v>
      </c>
      <c r="BR20" s="4">
        <f t="shared" si="34"/>
        <v>0</v>
      </c>
      <c r="BS20" s="4">
        <f t="shared" si="35"/>
        <v>0</v>
      </c>
      <c r="BT20" s="4">
        <f t="shared" si="36"/>
        <v>0</v>
      </c>
      <c r="BU20" s="4">
        <f t="shared" si="37"/>
        <v>0</v>
      </c>
      <c r="BV20" s="4">
        <f t="shared" si="38"/>
        <v>0</v>
      </c>
      <c r="BW20" s="4"/>
      <c r="BX20" s="4">
        <f t="shared" si="39"/>
        <v>0</v>
      </c>
      <c r="BY20" s="4">
        <f t="shared" si="40"/>
        <v>0</v>
      </c>
      <c r="BZ20" s="32">
        <f t="shared" si="41"/>
        <v>0</v>
      </c>
      <c r="CA20" s="31">
        <v>0</v>
      </c>
      <c r="CB20" s="4">
        <v>0</v>
      </c>
      <c r="CC20" s="32">
        <v>0</v>
      </c>
      <c r="CD20" s="366">
        <f t="shared" si="42"/>
        <v>0</v>
      </c>
    </row>
    <row r="21" spans="1:82" hidden="1" x14ac:dyDescent="0.3">
      <c r="A21" s="255">
        <f>Admin_Kelet!A20</f>
        <v>0</v>
      </c>
      <c r="B21" s="255">
        <f>Admin_Kelet!B20</f>
        <v>0</v>
      </c>
      <c r="C21" s="255">
        <f>Admin_Kelet!C20</f>
        <v>0</v>
      </c>
      <c r="D21" s="255">
        <f>Admin_Kelet!D20</f>
        <v>0</v>
      </c>
      <c r="E21" s="255">
        <f>Admin_Kelet!E20</f>
        <v>0</v>
      </c>
      <c r="F21" s="255">
        <f>Admin_Kelet!F20</f>
        <v>0</v>
      </c>
      <c r="G21" s="255">
        <f>Admin_Kelet!G20</f>
        <v>0</v>
      </c>
      <c r="H21" s="255">
        <f>Admin_Kelet!H20</f>
        <v>0</v>
      </c>
      <c r="I21" s="255">
        <f>Admin_Kelet!I20</f>
        <v>0</v>
      </c>
      <c r="J21" s="255">
        <f>Admin_Kelet!J20</f>
        <v>0</v>
      </c>
      <c r="K21" s="255">
        <f>Admin_Kelet!K20</f>
        <v>0</v>
      </c>
      <c r="L21" s="255">
        <f>Admin_Kelet!L20</f>
        <v>0</v>
      </c>
      <c r="M21" s="255">
        <f>Admin_Kelet!M20</f>
        <v>0</v>
      </c>
      <c r="N21" s="255">
        <f>Admin_Kelet!N20</f>
        <v>0</v>
      </c>
      <c r="O21" s="255">
        <f>Admin_Kelet!O20</f>
        <v>0</v>
      </c>
      <c r="P21" s="255">
        <f>Admin_Kelet!P20</f>
        <v>0</v>
      </c>
      <c r="Q21" s="255">
        <f>Admin_Kelet!Q20</f>
        <v>0</v>
      </c>
      <c r="R21" s="105"/>
      <c r="S21" s="106"/>
      <c r="T21" s="251"/>
      <c r="U21" s="251"/>
      <c r="V21" s="106"/>
      <c r="W21" s="106"/>
      <c r="X21" s="106"/>
      <c r="Y21" s="106"/>
      <c r="Z21" s="106"/>
      <c r="AA21" s="386"/>
      <c r="AB21" s="106"/>
      <c r="AC21" s="106"/>
      <c r="AD21" s="106"/>
      <c r="AE21" s="106"/>
      <c r="AF21" s="386"/>
      <c r="AG21" s="459"/>
      <c r="AH21" s="459"/>
      <c r="AI21" s="459"/>
      <c r="AJ21" s="459"/>
      <c r="AK21" s="459"/>
      <c r="AL21" s="106"/>
      <c r="AM21" s="386"/>
      <c r="AN21" s="386"/>
      <c r="AO21" s="386"/>
      <c r="AP21" s="386"/>
      <c r="AQ21" s="386"/>
      <c r="AR21" s="106"/>
      <c r="AS21" s="106"/>
      <c r="AT21" s="386"/>
      <c r="AU21" s="386"/>
      <c r="AV21" s="386"/>
      <c r="AW21" s="386">
        <f t="shared" si="15"/>
        <v>0</v>
      </c>
      <c r="AX21" s="386">
        <f t="shared" si="16"/>
        <v>0</v>
      </c>
      <c r="AY21" s="4">
        <f t="shared" si="17"/>
        <v>0</v>
      </c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>
        <f t="shared" si="21"/>
        <v>0</v>
      </c>
      <c r="BD21" s="4">
        <f t="shared" si="22"/>
        <v>0</v>
      </c>
      <c r="BE21" s="4">
        <f t="shared" si="23"/>
        <v>0</v>
      </c>
      <c r="BF21" s="4">
        <f t="shared" si="24"/>
        <v>0</v>
      </c>
      <c r="BG21" s="4">
        <f t="shared" si="25"/>
        <v>0</v>
      </c>
      <c r="BH21" s="4">
        <f t="shared" si="26"/>
        <v>0</v>
      </c>
      <c r="BI21" s="4">
        <f t="shared" si="27"/>
        <v>0</v>
      </c>
      <c r="BJ21" s="4">
        <f t="shared" si="28"/>
        <v>0</v>
      </c>
      <c r="BK21" s="4">
        <f t="shared" si="29"/>
        <v>0</v>
      </c>
      <c r="BL21" s="4">
        <f t="shared" si="30"/>
        <v>0</v>
      </c>
      <c r="BM21" s="4">
        <f t="shared" si="31"/>
        <v>0</v>
      </c>
      <c r="BN21" s="4">
        <f t="shared" si="32"/>
        <v>0</v>
      </c>
      <c r="BO21" s="4"/>
      <c r="BP21" s="4">
        <f t="shared" si="33"/>
        <v>0</v>
      </c>
      <c r="BQ21" s="4">
        <f t="shared" si="10"/>
        <v>0</v>
      </c>
      <c r="BR21" s="4">
        <f t="shared" si="34"/>
        <v>0</v>
      </c>
      <c r="BS21" s="4">
        <f t="shared" si="35"/>
        <v>0</v>
      </c>
      <c r="BT21" s="4">
        <f t="shared" si="36"/>
        <v>0</v>
      </c>
      <c r="BU21" s="4">
        <f t="shared" si="37"/>
        <v>0</v>
      </c>
      <c r="BV21" s="4">
        <f t="shared" si="38"/>
        <v>0</v>
      </c>
      <c r="BW21" s="4"/>
      <c r="BX21" s="4">
        <f t="shared" si="39"/>
        <v>0</v>
      </c>
      <c r="BY21" s="4">
        <f t="shared" si="40"/>
        <v>0</v>
      </c>
      <c r="BZ21" s="32">
        <f t="shared" si="41"/>
        <v>0</v>
      </c>
      <c r="CA21" s="31">
        <v>0</v>
      </c>
      <c r="CB21" s="4">
        <v>0</v>
      </c>
      <c r="CC21" s="32">
        <v>0</v>
      </c>
      <c r="CD21" s="366">
        <f t="shared" si="42"/>
        <v>0</v>
      </c>
    </row>
    <row r="22" spans="1:82" ht="15" hidden="1" thickBot="1" x14ac:dyDescent="0.35">
      <c r="A22" s="255">
        <f>Admin_Kelet!A21</f>
        <v>0</v>
      </c>
      <c r="B22" s="255">
        <f>Admin_Kelet!B21</f>
        <v>0</v>
      </c>
      <c r="C22" s="255">
        <f>Admin_Kelet!C21</f>
        <v>0</v>
      </c>
      <c r="D22" s="255">
        <f>Admin_Kelet!D21</f>
        <v>0</v>
      </c>
      <c r="E22" s="255">
        <f>Admin_Kelet!E21</f>
        <v>0</v>
      </c>
      <c r="F22" s="255">
        <f>Admin_Kelet!F21</f>
        <v>0</v>
      </c>
      <c r="G22" s="255">
        <f>Admin_Kelet!G21</f>
        <v>0</v>
      </c>
      <c r="H22" s="255">
        <f>Admin_Kelet!H21</f>
        <v>0</v>
      </c>
      <c r="I22" s="255">
        <f>Admin_Kelet!I21</f>
        <v>0</v>
      </c>
      <c r="J22" s="255">
        <f>Admin_Kelet!J21</f>
        <v>0</v>
      </c>
      <c r="K22" s="255">
        <f>Admin_Kelet!K21</f>
        <v>0</v>
      </c>
      <c r="L22" s="255">
        <f>Admin_Kelet!L21</f>
        <v>0</v>
      </c>
      <c r="M22" s="255">
        <f>Admin_Kelet!M21</f>
        <v>0</v>
      </c>
      <c r="N22" s="255">
        <f>Admin_Kelet!N21</f>
        <v>0</v>
      </c>
      <c r="O22" s="255">
        <f>Admin_Kelet!O21</f>
        <v>0</v>
      </c>
      <c r="P22" s="255">
        <f>Admin_Kelet!P21</f>
        <v>0</v>
      </c>
      <c r="Q22" s="255">
        <f>Admin_Kelet!Q21</f>
        <v>0</v>
      </c>
      <c r="R22" s="105"/>
      <c r="S22" s="106"/>
      <c r="T22" s="251"/>
      <c r="U22" s="251"/>
      <c r="V22" s="106"/>
      <c r="W22" s="106"/>
      <c r="X22" s="106"/>
      <c r="Y22" s="106"/>
      <c r="Z22" s="106"/>
      <c r="AA22" s="527"/>
      <c r="AB22" s="106"/>
      <c r="AC22" s="106"/>
      <c r="AD22" s="106"/>
      <c r="AE22" s="106"/>
      <c r="AF22" s="386"/>
      <c r="AG22" s="459"/>
      <c r="AH22" s="459"/>
      <c r="AI22" s="459"/>
      <c r="AJ22" s="459"/>
      <c r="AK22" s="459"/>
      <c r="AL22" s="106"/>
      <c r="AM22" s="386"/>
      <c r="AN22" s="386"/>
      <c r="AO22" s="386"/>
      <c r="AP22" s="386"/>
      <c r="AQ22" s="386"/>
      <c r="AR22" s="106"/>
      <c r="AS22" s="106"/>
      <c r="AT22" s="386"/>
      <c r="AU22" s="386"/>
      <c r="AV22" s="386"/>
      <c r="AW22" s="386">
        <f t="shared" si="15"/>
        <v>0</v>
      </c>
      <c r="AX22" s="386">
        <f t="shared" si="16"/>
        <v>0</v>
      </c>
      <c r="AY22" s="4">
        <f t="shared" si="17"/>
        <v>0</v>
      </c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>
        <f t="shared" si="21"/>
        <v>0</v>
      </c>
      <c r="BD22" s="4">
        <f t="shared" si="22"/>
        <v>0</v>
      </c>
      <c r="BE22" s="4">
        <f t="shared" si="23"/>
        <v>0</v>
      </c>
      <c r="BF22" s="4">
        <f t="shared" si="24"/>
        <v>0</v>
      </c>
      <c r="BG22" s="4">
        <f t="shared" si="25"/>
        <v>0</v>
      </c>
      <c r="BH22" s="4">
        <f t="shared" si="26"/>
        <v>0</v>
      </c>
      <c r="BI22" s="4">
        <f t="shared" si="27"/>
        <v>0</v>
      </c>
      <c r="BJ22" s="4">
        <f t="shared" si="28"/>
        <v>0</v>
      </c>
      <c r="BK22" s="4">
        <f t="shared" si="29"/>
        <v>0</v>
      </c>
      <c r="BL22" s="4">
        <f t="shared" si="30"/>
        <v>0</v>
      </c>
      <c r="BM22" s="4">
        <f t="shared" si="31"/>
        <v>0</v>
      </c>
      <c r="BN22" s="4">
        <f t="shared" si="32"/>
        <v>0</v>
      </c>
      <c r="BO22" s="4"/>
      <c r="BP22" s="4">
        <f t="shared" si="33"/>
        <v>0</v>
      </c>
      <c r="BQ22" s="4">
        <f t="shared" si="10"/>
        <v>0</v>
      </c>
      <c r="BR22" s="4">
        <f t="shared" si="34"/>
        <v>0</v>
      </c>
      <c r="BS22" s="4">
        <f t="shared" si="35"/>
        <v>0</v>
      </c>
      <c r="BT22" s="4">
        <f t="shared" si="36"/>
        <v>0</v>
      </c>
      <c r="BU22" s="4">
        <f t="shared" si="37"/>
        <v>0</v>
      </c>
      <c r="BV22" s="4">
        <f t="shared" si="38"/>
        <v>0</v>
      </c>
      <c r="BW22" s="4"/>
      <c r="BX22" s="4">
        <f t="shared" si="39"/>
        <v>0</v>
      </c>
      <c r="BY22" s="4">
        <f t="shared" si="40"/>
        <v>0</v>
      </c>
      <c r="BZ22" s="32">
        <f t="shared" si="41"/>
        <v>0</v>
      </c>
      <c r="CA22" s="31">
        <v>0</v>
      </c>
      <c r="CB22" s="4">
        <v>0</v>
      </c>
      <c r="CC22" s="32">
        <v>0</v>
      </c>
      <c r="CD22" s="366">
        <f t="shared" si="42"/>
        <v>0</v>
      </c>
    </row>
    <row r="23" spans="1:82" hidden="1" x14ac:dyDescent="0.3">
      <c r="A23" s="255">
        <f>Admin_Kelet!A22</f>
        <v>0</v>
      </c>
      <c r="B23" s="255">
        <f>Admin_Kelet!B22</f>
        <v>0</v>
      </c>
      <c r="C23" s="255">
        <f>Admin_Kelet!C22</f>
        <v>0</v>
      </c>
      <c r="D23" s="255">
        <f>Admin_Kelet!D22</f>
        <v>0</v>
      </c>
      <c r="E23" s="255">
        <f>Admin_Kelet!E22</f>
        <v>0</v>
      </c>
      <c r="F23" s="255">
        <f>Admin_Kelet!F22</f>
        <v>0</v>
      </c>
      <c r="G23" s="255">
        <f>Admin_Kelet!G22</f>
        <v>0</v>
      </c>
      <c r="H23" s="255">
        <f>Admin_Kelet!H22</f>
        <v>0</v>
      </c>
      <c r="I23" s="255">
        <f>Admin_Kelet!I22</f>
        <v>0</v>
      </c>
      <c r="J23" s="255">
        <f>Admin_Kelet!J22</f>
        <v>0</v>
      </c>
      <c r="K23" s="255">
        <f>Admin_Kelet!K22</f>
        <v>0</v>
      </c>
      <c r="L23" s="255">
        <f>Admin_Kelet!L22</f>
        <v>0</v>
      </c>
      <c r="M23" s="255">
        <f>Admin_Kelet!M22</f>
        <v>0</v>
      </c>
      <c r="N23" s="255">
        <f>Admin_Kelet!N22</f>
        <v>0</v>
      </c>
      <c r="O23" s="255">
        <f>Admin_Kelet!O22</f>
        <v>0</v>
      </c>
      <c r="P23" s="255">
        <f>Admin_Kelet!P22</f>
        <v>0</v>
      </c>
      <c r="Q23" s="255">
        <f>Admin_Kelet!Q22</f>
        <v>0</v>
      </c>
      <c r="R23" s="105"/>
      <c r="S23" s="106"/>
      <c r="T23" s="251"/>
      <c r="U23" s="251"/>
      <c r="V23" s="106"/>
      <c r="W23" s="106"/>
      <c r="X23" s="106"/>
      <c r="Y23" s="106"/>
      <c r="Z23" s="106"/>
      <c r="AA23" s="526"/>
      <c r="AB23" s="106"/>
      <c r="AC23" s="106"/>
      <c r="AD23" s="106"/>
      <c r="AE23" s="106"/>
      <c r="AF23" s="386"/>
      <c r="AG23" s="459"/>
      <c r="AH23" s="459"/>
      <c r="AI23" s="459"/>
      <c r="AJ23" s="459"/>
      <c r="AK23" s="459"/>
      <c r="AL23" s="106"/>
      <c r="AM23" s="386"/>
      <c r="AN23" s="386"/>
      <c r="AO23" s="386"/>
      <c r="AP23" s="386"/>
      <c r="AQ23" s="386"/>
      <c r="AR23" s="106"/>
      <c r="AS23" s="106"/>
      <c r="AT23" s="386"/>
      <c r="AU23" s="386"/>
      <c r="AV23" s="386"/>
      <c r="AW23" s="386">
        <f t="shared" si="15"/>
        <v>0</v>
      </c>
      <c r="AX23" s="386">
        <f t="shared" si="16"/>
        <v>0</v>
      </c>
      <c r="AY23" s="4">
        <f t="shared" si="17"/>
        <v>0</v>
      </c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>
        <f t="shared" si="21"/>
        <v>0</v>
      </c>
      <c r="BD23" s="4">
        <f t="shared" si="22"/>
        <v>0</v>
      </c>
      <c r="BE23" s="4">
        <f t="shared" si="23"/>
        <v>0</v>
      </c>
      <c r="BF23" s="4">
        <f t="shared" si="24"/>
        <v>0</v>
      </c>
      <c r="BG23" s="4">
        <f t="shared" si="25"/>
        <v>0</v>
      </c>
      <c r="BH23" s="4">
        <f t="shared" si="26"/>
        <v>0</v>
      </c>
      <c r="BI23" s="4">
        <f t="shared" si="27"/>
        <v>0</v>
      </c>
      <c r="BJ23" s="4">
        <f t="shared" si="28"/>
        <v>0</v>
      </c>
      <c r="BK23" s="4">
        <f t="shared" si="29"/>
        <v>0</v>
      </c>
      <c r="BL23" s="4">
        <f t="shared" si="30"/>
        <v>0</v>
      </c>
      <c r="BM23" s="4">
        <f t="shared" si="31"/>
        <v>0</v>
      </c>
      <c r="BN23" s="4">
        <f t="shared" si="32"/>
        <v>0</v>
      </c>
      <c r="BO23" s="4"/>
      <c r="BP23" s="4">
        <f t="shared" si="33"/>
        <v>0</v>
      </c>
      <c r="BQ23" s="4">
        <f t="shared" si="10"/>
        <v>0</v>
      </c>
      <c r="BR23" s="4">
        <f t="shared" si="34"/>
        <v>0</v>
      </c>
      <c r="BS23" s="4">
        <f t="shared" si="35"/>
        <v>0</v>
      </c>
      <c r="BT23" s="4">
        <f t="shared" si="36"/>
        <v>0</v>
      </c>
      <c r="BU23" s="4">
        <f t="shared" si="37"/>
        <v>0</v>
      </c>
      <c r="BV23" s="4">
        <f t="shared" si="38"/>
        <v>0</v>
      </c>
      <c r="BW23" s="4"/>
      <c r="BX23" s="4">
        <f t="shared" si="39"/>
        <v>0</v>
      </c>
      <c r="BY23" s="4">
        <f t="shared" si="40"/>
        <v>0</v>
      </c>
      <c r="BZ23" s="32">
        <f t="shared" si="41"/>
        <v>0</v>
      </c>
      <c r="CA23" s="31">
        <v>0</v>
      </c>
      <c r="CB23" s="4">
        <v>0</v>
      </c>
      <c r="CC23" s="32">
        <v>0</v>
      </c>
      <c r="CD23" s="366">
        <f t="shared" si="42"/>
        <v>0</v>
      </c>
    </row>
    <row r="24" spans="1:82" ht="15" hidden="1" thickBot="1" x14ac:dyDescent="0.35">
      <c r="A24" s="255">
        <f>Admin_Kelet!A23</f>
        <v>0</v>
      </c>
      <c r="B24" s="255">
        <f>Admin_Kelet!B23</f>
        <v>0</v>
      </c>
      <c r="C24" s="255">
        <f>Admin_Kelet!C23</f>
        <v>0</v>
      </c>
      <c r="D24" s="255">
        <f>Admin_Kelet!D23</f>
        <v>0</v>
      </c>
      <c r="E24" s="255">
        <f>Admin_Kelet!E23</f>
        <v>0</v>
      </c>
      <c r="F24" s="255">
        <f>Admin_Kelet!F23</f>
        <v>0</v>
      </c>
      <c r="G24" s="255">
        <f>Admin_Kelet!G23</f>
        <v>0</v>
      </c>
      <c r="H24" s="255">
        <f>Admin_Kelet!H23</f>
        <v>0</v>
      </c>
      <c r="I24" s="255">
        <f>Admin_Kelet!I23</f>
        <v>0</v>
      </c>
      <c r="J24" s="255">
        <f>Admin_Kelet!J23</f>
        <v>0</v>
      </c>
      <c r="K24" s="255">
        <f>Admin_Kelet!K23</f>
        <v>0</v>
      </c>
      <c r="L24" s="255">
        <f>Admin_Kelet!L23</f>
        <v>0</v>
      </c>
      <c r="M24" s="255">
        <f>Admin_Kelet!M23</f>
        <v>0</v>
      </c>
      <c r="N24" s="255">
        <f>Admin_Kelet!N23</f>
        <v>0</v>
      </c>
      <c r="O24" s="255">
        <f>Admin_Kelet!O23</f>
        <v>0</v>
      </c>
      <c r="P24" s="255">
        <f>Admin_Kelet!P23</f>
        <v>0</v>
      </c>
      <c r="Q24" s="255">
        <f>Admin_Kelet!Q23</f>
        <v>0</v>
      </c>
      <c r="R24" s="105"/>
      <c r="S24" s="106"/>
      <c r="T24" s="268"/>
      <c r="U24" s="268"/>
      <c r="V24" s="106"/>
      <c r="W24" s="106"/>
      <c r="X24" s="106"/>
      <c r="Y24" s="106"/>
      <c r="Z24" s="106"/>
      <c r="AA24" s="386"/>
      <c r="AB24" s="106"/>
      <c r="AC24" s="106"/>
      <c r="AD24" s="106"/>
      <c r="AE24" s="106"/>
      <c r="AF24" s="106"/>
      <c r="AG24" s="459"/>
      <c r="AH24" s="459"/>
      <c r="AI24" s="459"/>
      <c r="AJ24" s="459"/>
      <c r="AK24" s="459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386">
        <f t="shared" si="15"/>
        <v>0</v>
      </c>
      <c r="AX24" s="386">
        <f t="shared" si="16"/>
        <v>0</v>
      </c>
      <c r="AY24" s="4">
        <f t="shared" si="17"/>
        <v>0</v>
      </c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>
        <f t="shared" si="21"/>
        <v>0</v>
      </c>
      <c r="BD24" s="4">
        <f t="shared" si="22"/>
        <v>0</v>
      </c>
      <c r="BE24" s="4">
        <f t="shared" si="23"/>
        <v>0</v>
      </c>
      <c r="BF24" s="4">
        <f t="shared" si="24"/>
        <v>0</v>
      </c>
      <c r="BG24" s="4">
        <f t="shared" si="25"/>
        <v>0</v>
      </c>
      <c r="BH24" s="4">
        <f t="shared" si="26"/>
        <v>0</v>
      </c>
      <c r="BI24" s="4">
        <f t="shared" si="27"/>
        <v>0</v>
      </c>
      <c r="BJ24" s="4">
        <f t="shared" si="28"/>
        <v>0</v>
      </c>
      <c r="BK24" s="4">
        <f t="shared" si="29"/>
        <v>0</v>
      </c>
      <c r="BL24" s="4">
        <f t="shared" si="30"/>
        <v>0</v>
      </c>
      <c r="BM24" s="4">
        <f t="shared" si="31"/>
        <v>0</v>
      </c>
      <c r="BN24" s="4">
        <f t="shared" si="32"/>
        <v>0</v>
      </c>
      <c r="BO24" s="4"/>
      <c r="BP24" s="4">
        <f t="shared" si="33"/>
        <v>0</v>
      </c>
      <c r="BQ24" s="4">
        <f t="shared" si="10"/>
        <v>0</v>
      </c>
      <c r="BR24" s="4">
        <f t="shared" si="34"/>
        <v>0</v>
      </c>
      <c r="BS24" s="4">
        <f t="shared" si="35"/>
        <v>0</v>
      </c>
      <c r="BT24" s="4">
        <f t="shared" si="36"/>
        <v>0</v>
      </c>
      <c r="BU24" s="4">
        <f t="shared" si="37"/>
        <v>0</v>
      </c>
      <c r="BV24" s="4">
        <f t="shared" si="38"/>
        <v>0</v>
      </c>
      <c r="BW24" s="4"/>
      <c r="BX24" s="4">
        <f t="shared" si="39"/>
        <v>0</v>
      </c>
      <c r="BY24" s="4">
        <f t="shared" si="40"/>
        <v>0</v>
      </c>
      <c r="BZ24" s="32">
        <f t="shared" si="41"/>
        <v>0</v>
      </c>
      <c r="CA24" s="31">
        <v>0</v>
      </c>
      <c r="CB24" s="4">
        <v>0</v>
      </c>
      <c r="CC24" s="32">
        <v>0</v>
      </c>
      <c r="CD24" s="366">
        <f t="shared" si="42"/>
        <v>0</v>
      </c>
    </row>
    <row r="25" spans="1:82" hidden="1" x14ac:dyDescent="0.3">
      <c r="A25" s="255">
        <f>Admin_Kelet!A24</f>
        <v>0</v>
      </c>
      <c r="B25" s="255">
        <f>Admin_Kelet!B24</f>
        <v>0</v>
      </c>
      <c r="C25" s="255">
        <f>Admin_Kelet!C24</f>
        <v>0</v>
      </c>
      <c r="D25" s="255">
        <f>Admin_Kelet!D24</f>
        <v>0</v>
      </c>
      <c r="E25" s="255">
        <f>Admin_Kelet!E24</f>
        <v>0</v>
      </c>
      <c r="F25" s="255">
        <f>Admin_Kelet!F24</f>
        <v>0</v>
      </c>
      <c r="G25" s="255">
        <f>Admin_Kelet!G24</f>
        <v>0</v>
      </c>
      <c r="H25" s="255">
        <f>Admin_Kelet!H24</f>
        <v>0</v>
      </c>
      <c r="I25" s="255">
        <f>Admin_Kelet!I24</f>
        <v>0</v>
      </c>
      <c r="J25" s="255">
        <f>Admin_Kelet!J24</f>
        <v>0</v>
      </c>
      <c r="K25" s="255">
        <f>Admin_Kelet!K24</f>
        <v>0</v>
      </c>
      <c r="L25" s="255">
        <f>Admin_Kelet!L24</f>
        <v>0</v>
      </c>
      <c r="M25" s="255">
        <f>Admin_Kelet!M24</f>
        <v>0</v>
      </c>
      <c r="N25" s="255">
        <f>Admin_Kelet!N24</f>
        <v>0</v>
      </c>
      <c r="O25" s="255">
        <f>Admin_Kelet!O24</f>
        <v>0</v>
      </c>
      <c r="P25" s="255">
        <f>Admin_Kelet!P24</f>
        <v>0</v>
      </c>
      <c r="Q25" s="255">
        <f>Admin_Kelet!Q24</f>
        <v>0</v>
      </c>
      <c r="R25" s="105"/>
      <c r="S25" s="106"/>
      <c r="T25" s="106"/>
      <c r="U25" s="106"/>
      <c r="V25" s="106"/>
      <c r="W25" s="106"/>
      <c r="X25" s="106"/>
      <c r="Y25" s="106"/>
      <c r="Z25" s="106"/>
      <c r="AA25" s="386"/>
      <c r="AB25" s="106"/>
      <c r="AC25" s="106"/>
      <c r="AD25" s="106"/>
      <c r="AE25" s="106"/>
      <c r="AF25" s="106"/>
      <c r="AG25" s="459"/>
      <c r="AH25" s="459"/>
      <c r="AI25" s="459"/>
      <c r="AJ25" s="459"/>
      <c r="AK25" s="459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258">
        <f t="shared" si="15"/>
        <v>0</v>
      </c>
      <c r="AX25" s="4">
        <f t="shared" si="16"/>
        <v>0</v>
      </c>
      <c r="AY25" s="4">
        <f t="shared" si="17"/>
        <v>0</v>
      </c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>
        <f t="shared" si="21"/>
        <v>0</v>
      </c>
      <c r="BD25" s="4">
        <f t="shared" si="22"/>
        <v>0</v>
      </c>
      <c r="BE25" s="4">
        <f t="shared" si="23"/>
        <v>0</v>
      </c>
      <c r="BF25" s="4">
        <f t="shared" si="24"/>
        <v>0</v>
      </c>
      <c r="BG25" s="4">
        <f t="shared" si="25"/>
        <v>0</v>
      </c>
      <c r="BH25" s="4">
        <f t="shared" si="26"/>
        <v>0</v>
      </c>
      <c r="BI25" s="4">
        <f t="shared" si="27"/>
        <v>0</v>
      </c>
      <c r="BJ25" s="4">
        <f t="shared" si="28"/>
        <v>0</v>
      </c>
      <c r="BK25" s="4">
        <f t="shared" si="29"/>
        <v>0</v>
      </c>
      <c r="BL25" s="4">
        <f t="shared" si="30"/>
        <v>0</v>
      </c>
      <c r="BM25" s="4">
        <f t="shared" si="31"/>
        <v>0</v>
      </c>
      <c r="BN25" s="4">
        <f t="shared" si="32"/>
        <v>0</v>
      </c>
      <c r="BO25" s="4"/>
      <c r="BP25" s="4">
        <f t="shared" si="33"/>
        <v>0</v>
      </c>
      <c r="BQ25" s="4">
        <f t="shared" ref="BQ25:BQ63" si="43">COUNTIF($R24:$AV24,BQ$4)+COUNTIF($R24:$AV24,"levelezés ho")</f>
        <v>0</v>
      </c>
      <c r="BR25" s="4">
        <f t="shared" si="34"/>
        <v>0</v>
      </c>
      <c r="BS25" s="4">
        <f t="shared" si="35"/>
        <v>0</v>
      </c>
      <c r="BT25" s="4">
        <f t="shared" si="36"/>
        <v>0</v>
      </c>
      <c r="BU25" s="4">
        <f t="shared" si="37"/>
        <v>0</v>
      </c>
      <c r="BV25" s="4">
        <f t="shared" si="38"/>
        <v>0</v>
      </c>
      <c r="BW25" s="4"/>
      <c r="BX25" s="4">
        <f t="shared" si="39"/>
        <v>0</v>
      </c>
      <c r="BY25" s="4">
        <f t="shared" si="40"/>
        <v>0</v>
      </c>
      <c r="BZ25" s="32">
        <f t="shared" si="41"/>
        <v>0</v>
      </c>
      <c r="CA25" s="31">
        <v>0</v>
      </c>
      <c r="CB25" s="4">
        <v>0</v>
      </c>
      <c r="CC25" s="32">
        <v>0</v>
      </c>
      <c r="CD25" s="366">
        <f t="shared" si="42"/>
        <v>0</v>
      </c>
    </row>
    <row r="26" spans="1:82" ht="15" hidden="1" thickBot="1" x14ac:dyDescent="0.35">
      <c r="A26" s="255">
        <f>Admin_Kelet!A25</f>
        <v>0</v>
      </c>
      <c r="B26" s="255">
        <f>Admin_Kelet!B25</f>
        <v>0</v>
      </c>
      <c r="C26" s="255">
        <f>Admin_Kelet!C25</f>
        <v>0</v>
      </c>
      <c r="D26" s="255">
        <f>Admin_Kelet!D25</f>
        <v>0</v>
      </c>
      <c r="E26" s="255">
        <f>Admin_Kelet!E25</f>
        <v>0</v>
      </c>
      <c r="F26" s="255">
        <f>Admin_Kelet!F25</f>
        <v>0</v>
      </c>
      <c r="G26" s="255">
        <f>Admin_Kelet!G25</f>
        <v>0</v>
      </c>
      <c r="H26" s="255">
        <f>Admin_Kelet!H25</f>
        <v>0</v>
      </c>
      <c r="I26" s="255">
        <f>Admin_Kelet!I25</f>
        <v>0</v>
      </c>
      <c r="J26" s="255">
        <f>Admin_Kelet!J25</f>
        <v>0</v>
      </c>
      <c r="K26" s="255">
        <f>Admin_Kelet!K25</f>
        <v>0</v>
      </c>
      <c r="L26" s="255">
        <f>Admin_Kelet!L25</f>
        <v>0</v>
      </c>
      <c r="M26" s="255">
        <f>Admin_Kelet!M25</f>
        <v>0</v>
      </c>
      <c r="N26" s="255">
        <f>Admin_Kelet!N25</f>
        <v>0</v>
      </c>
      <c r="O26" s="255">
        <f>Admin_Kelet!O25</f>
        <v>0</v>
      </c>
      <c r="P26" s="255">
        <f>Admin_Kelet!P25</f>
        <v>0</v>
      </c>
      <c r="Q26" s="255">
        <f>Admin_Kelet!Q25</f>
        <v>0</v>
      </c>
      <c r="R26" s="105"/>
      <c r="S26" s="106"/>
      <c r="T26" s="106"/>
      <c r="U26" s="106"/>
      <c r="V26" s="106"/>
      <c r="W26" s="106"/>
      <c r="X26" s="106"/>
      <c r="Y26" s="106"/>
      <c r="Z26" s="106"/>
      <c r="AA26" s="386"/>
      <c r="AB26" s="106"/>
      <c r="AC26" s="106"/>
      <c r="AD26" s="106"/>
      <c r="AE26" s="106"/>
      <c r="AF26" s="106"/>
      <c r="AG26" s="628"/>
      <c r="AH26" s="628"/>
      <c r="AI26" s="628"/>
      <c r="AJ26" s="628"/>
      <c r="AK26" s="628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258">
        <f t="shared" si="15"/>
        <v>0</v>
      </c>
      <c r="AX26" s="4">
        <f t="shared" si="16"/>
        <v>0</v>
      </c>
      <c r="AY26" s="4">
        <f t="shared" si="17"/>
        <v>0</v>
      </c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>
        <f t="shared" si="21"/>
        <v>0</v>
      </c>
      <c r="BD26" s="4">
        <f t="shared" si="22"/>
        <v>0</v>
      </c>
      <c r="BE26" s="4">
        <f t="shared" si="23"/>
        <v>0</v>
      </c>
      <c r="BF26" s="4">
        <f t="shared" si="24"/>
        <v>0</v>
      </c>
      <c r="BG26" s="4">
        <f t="shared" si="25"/>
        <v>0</v>
      </c>
      <c r="BH26" s="4">
        <f t="shared" si="26"/>
        <v>0</v>
      </c>
      <c r="BI26" s="4">
        <f t="shared" si="27"/>
        <v>0</v>
      </c>
      <c r="BJ26" s="4">
        <f t="shared" si="28"/>
        <v>0</v>
      </c>
      <c r="BK26" s="4">
        <f t="shared" si="29"/>
        <v>0</v>
      </c>
      <c r="BL26" s="4">
        <f t="shared" si="30"/>
        <v>0</v>
      </c>
      <c r="BM26" s="4">
        <f t="shared" si="31"/>
        <v>0</v>
      </c>
      <c r="BN26" s="4">
        <f t="shared" si="32"/>
        <v>0</v>
      </c>
      <c r="BO26" s="4"/>
      <c r="BP26" s="4">
        <f t="shared" si="33"/>
        <v>0</v>
      </c>
      <c r="BQ26" s="4">
        <f t="shared" si="43"/>
        <v>0</v>
      </c>
      <c r="BR26" s="4">
        <f t="shared" si="34"/>
        <v>0</v>
      </c>
      <c r="BS26" s="4">
        <f t="shared" si="35"/>
        <v>0</v>
      </c>
      <c r="BT26" s="4">
        <f t="shared" si="36"/>
        <v>0</v>
      </c>
      <c r="BU26" s="4">
        <f t="shared" si="37"/>
        <v>0</v>
      </c>
      <c r="BV26" s="4">
        <f t="shared" si="38"/>
        <v>0</v>
      </c>
      <c r="BW26" s="4"/>
      <c r="BX26" s="4">
        <f t="shared" si="39"/>
        <v>0</v>
      </c>
      <c r="BY26" s="4">
        <f t="shared" si="40"/>
        <v>0</v>
      </c>
      <c r="BZ26" s="32">
        <f t="shared" si="41"/>
        <v>0</v>
      </c>
      <c r="CA26" s="31">
        <v>0</v>
      </c>
      <c r="CB26" s="4">
        <v>0</v>
      </c>
      <c r="CC26" s="32">
        <v>0</v>
      </c>
      <c r="CD26" s="366">
        <f t="shared" si="42"/>
        <v>0</v>
      </c>
    </row>
    <row r="27" spans="1:82" hidden="1" x14ac:dyDescent="0.3">
      <c r="A27" s="255">
        <f>Admin_Kelet!A26</f>
        <v>0</v>
      </c>
      <c r="B27" s="255">
        <f>Admin_Kelet!B26</f>
        <v>0</v>
      </c>
      <c r="C27" s="255">
        <f>Admin_Kelet!C26</f>
        <v>0</v>
      </c>
      <c r="D27" s="255">
        <f>Admin_Kelet!D26</f>
        <v>0</v>
      </c>
      <c r="E27" s="255">
        <f>Admin_Kelet!E26</f>
        <v>0</v>
      </c>
      <c r="F27" s="255">
        <f>Admin_Kelet!F26</f>
        <v>0</v>
      </c>
      <c r="G27" s="255">
        <f>Admin_Kelet!G26</f>
        <v>0</v>
      </c>
      <c r="H27" s="255">
        <f>Admin_Kelet!H26</f>
        <v>0</v>
      </c>
      <c r="I27" s="255">
        <f>Admin_Kelet!I26</f>
        <v>0</v>
      </c>
      <c r="J27" s="255">
        <f>Admin_Kelet!J26</f>
        <v>0</v>
      </c>
      <c r="K27" s="255">
        <f>Admin_Kelet!K26</f>
        <v>0</v>
      </c>
      <c r="L27" s="255">
        <f>Admin_Kelet!L26</f>
        <v>0</v>
      </c>
      <c r="M27" s="255">
        <f>Admin_Kelet!M26</f>
        <v>0</v>
      </c>
      <c r="N27" s="255">
        <f>Admin_Kelet!N26</f>
        <v>0</v>
      </c>
      <c r="O27" s="255">
        <f>Admin_Kelet!O26</f>
        <v>0</v>
      </c>
      <c r="P27" s="255">
        <f>Admin_Kelet!P26</f>
        <v>0</v>
      </c>
      <c r="Q27" s="255">
        <f>Admin_Kelet!Q26</f>
        <v>0</v>
      </c>
      <c r="R27" s="105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258">
        <f t="shared" si="15"/>
        <v>0</v>
      </c>
      <c r="AX27" s="4">
        <f t="shared" si="16"/>
        <v>0</v>
      </c>
      <c r="AY27" s="4">
        <f t="shared" si="17"/>
        <v>0</v>
      </c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>
        <f t="shared" si="21"/>
        <v>0</v>
      </c>
      <c r="BD27" s="4">
        <f t="shared" si="22"/>
        <v>0</v>
      </c>
      <c r="BE27" s="4">
        <f t="shared" si="23"/>
        <v>0</v>
      </c>
      <c r="BF27" s="4">
        <f t="shared" si="24"/>
        <v>0</v>
      </c>
      <c r="BG27" s="4">
        <f t="shared" si="25"/>
        <v>0</v>
      </c>
      <c r="BH27" s="4">
        <f t="shared" si="26"/>
        <v>0</v>
      </c>
      <c r="BI27" s="4">
        <f t="shared" si="27"/>
        <v>0</v>
      </c>
      <c r="BJ27" s="4">
        <f t="shared" si="28"/>
        <v>0</v>
      </c>
      <c r="BK27" s="4">
        <f t="shared" si="29"/>
        <v>0</v>
      </c>
      <c r="BL27" s="4">
        <f t="shared" si="30"/>
        <v>0</v>
      </c>
      <c r="BM27" s="4">
        <f t="shared" si="31"/>
        <v>0</v>
      </c>
      <c r="BN27" s="4">
        <f t="shared" si="32"/>
        <v>0</v>
      </c>
      <c r="BO27" s="4"/>
      <c r="BP27" s="4">
        <f t="shared" si="33"/>
        <v>0</v>
      </c>
      <c r="BQ27" s="4">
        <f t="shared" si="43"/>
        <v>0</v>
      </c>
      <c r="BR27" s="4">
        <f t="shared" si="34"/>
        <v>0</v>
      </c>
      <c r="BS27" s="4">
        <f t="shared" si="35"/>
        <v>0</v>
      </c>
      <c r="BT27" s="4">
        <f t="shared" si="36"/>
        <v>0</v>
      </c>
      <c r="BU27" s="4">
        <f t="shared" si="37"/>
        <v>0</v>
      </c>
      <c r="BV27" s="4">
        <f t="shared" si="38"/>
        <v>0</v>
      </c>
      <c r="BW27" s="4"/>
      <c r="BX27" s="4">
        <f t="shared" si="39"/>
        <v>0</v>
      </c>
      <c r="BY27" s="4">
        <f t="shared" si="40"/>
        <v>0</v>
      </c>
      <c r="BZ27" s="32">
        <f t="shared" si="41"/>
        <v>0</v>
      </c>
      <c r="CA27" s="31">
        <v>0</v>
      </c>
      <c r="CB27" s="4">
        <v>0</v>
      </c>
      <c r="CC27" s="32">
        <v>0</v>
      </c>
      <c r="CD27" s="366">
        <f t="shared" si="42"/>
        <v>0</v>
      </c>
    </row>
    <row r="28" spans="1:82" hidden="1" x14ac:dyDescent="0.3">
      <c r="A28" s="255">
        <f>Admin_Kelet!A27</f>
        <v>0</v>
      </c>
      <c r="B28" s="255">
        <f>Admin_Kelet!B27</f>
        <v>0</v>
      </c>
      <c r="C28" s="255">
        <f>Admin_Kelet!C27</f>
        <v>0</v>
      </c>
      <c r="D28" s="255">
        <f>Admin_Kelet!D27</f>
        <v>0</v>
      </c>
      <c r="E28" s="255">
        <f>Admin_Kelet!E27</f>
        <v>0</v>
      </c>
      <c r="F28" s="255">
        <f>Admin_Kelet!F27</f>
        <v>0</v>
      </c>
      <c r="G28" s="255">
        <f>Admin_Kelet!G27</f>
        <v>0</v>
      </c>
      <c r="H28" s="255">
        <f>Admin_Kelet!H27</f>
        <v>0</v>
      </c>
      <c r="I28" s="255">
        <f>Admin_Kelet!I27</f>
        <v>0</v>
      </c>
      <c r="J28" s="255">
        <f>Admin_Kelet!J27</f>
        <v>0</v>
      </c>
      <c r="K28" s="255">
        <f>Admin_Kelet!K27</f>
        <v>0</v>
      </c>
      <c r="L28" s="255">
        <f>Admin_Kelet!L27</f>
        <v>0</v>
      </c>
      <c r="M28" s="255">
        <f>Admin_Kelet!M27</f>
        <v>0</v>
      </c>
      <c r="N28" s="255">
        <f>Admin_Kelet!N27</f>
        <v>0</v>
      </c>
      <c r="O28" s="255">
        <f>Admin_Kelet!O27</f>
        <v>0</v>
      </c>
      <c r="P28" s="255">
        <f>Admin_Kelet!P27</f>
        <v>0</v>
      </c>
      <c r="Q28" s="255">
        <f>Admin_Kelet!Q27</f>
        <v>0</v>
      </c>
      <c r="R28" s="105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258">
        <f t="shared" si="15"/>
        <v>0</v>
      </c>
      <c r="AX28" s="4">
        <f t="shared" si="16"/>
        <v>0</v>
      </c>
      <c r="AY28" s="4">
        <f t="shared" si="17"/>
        <v>0</v>
      </c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>
        <f t="shared" si="21"/>
        <v>0</v>
      </c>
      <c r="BD28" s="4">
        <f t="shared" si="22"/>
        <v>0</v>
      </c>
      <c r="BE28" s="4">
        <f t="shared" si="23"/>
        <v>0</v>
      </c>
      <c r="BF28" s="4">
        <f t="shared" si="24"/>
        <v>0</v>
      </c>
      <c r="BG28" s="4">
        <f t="shared" si="25"/>
        <v>0</v>
      </c>
      <c r="BH28" s="4">
        <f t="shared" si="26"/>
        <v>0</v>
      </c>
      <c r="BI28" s="4">
        <f t="shared" si="27"/>
        <v>0</v>
      </c>
      <c r="BJ28" s="4">
        <f t="shared" si="28"/>
        <v>0</v>
      </c>
      <c r="BK28" s="4">
        <f t="shared" si="29"/>
        <v>0</v>
      </c>
      <c r="BL28" s="4">
        <f t="shared" si="30"/>
        <v>0</v>
      </c>
      <c r="BM28" s="4">
        <f t="shared" si="31"/>
        <v>0</v>
      </c>
      <c r="BN28" s="4">
        <f t="shared" si="32"/>
        <v>0</v>
      </c>
      <c r="BO28" s="4"/>
      <c r="BP28" s="4">
        <f t="shared" si="33"/>
        <v>0</v>
      </c>
      <c r="BQ28" s="4">
        <f t="shared" si="43"/>
        <v>0</v>
      </c>
      <c r="BR28" s="4">
        <f t="shared" si="34"/>
        <v>0</v>
      </c>
      <c r="BS28" s="4">
        <f t="shared" si="35"/>
        <v>0</v>
      </c>
      <c r="BT28" s="4">
        <f t="shared" si="36"/>
        <v>0</v>
      </c>
      <c r="BU28" s="4">
        <f t="shared" si="37"/>
        <v>0</v>
      </c>
      <c r="BV28" s="4">
        <f t="shared" si="38"/>
        <v>0</v>
      </c>
      <c r="BW28" s="4"/>
      <c r="BX28" s="4">
        <f t="shared" si="39"/>
        <v>0</v>
      </c>
      <c r="BY28" s="4">
        <f t="shared" si="40"/>
        <v>0</v>
      </c>
      <c r="BZ28" s="32">
        <f t="shared" si="41"/>
        <v>0</v>
      </c>
      <c r="CA28" s="31">
        <v>0</v>
      </c>
      <c r="CB28" s="4">
        <v>0</v>
      </c>
      <c r="CC28" s="32">
        <v>0</v>
      </c>
      <c r="CD28" s="366">
        <f t="shared" si="42"/>
        <v>0</v>
      </c>
    </row>
    <row r="29" spans="1:82" hidden="1" x14ac:dyDescent="0.3">
      <c r="A29" s="255">
        <f>Admin_Kelet!A28</f>
        <v>0</v>
      </c>
      <c r="B29" s="255">
        <f>Admin_Kelet!B28</f>
        <v>0</v>
      </c>
      <c r="C29" s="255">
        <f>Admin_Kelet!C28</f>
        <v>0</v>
      </c>
      <c r="D29" s="255">
        <f>Admin_Kelet!D28</f>
        <v>0</v>
      </c>
      <c r="E29" s="255">
        <f>Admin_Kelet!E28</f>
        <v>0</v>
      </c>
      <c r="F29" s="255">
        <f>Admin_Kelet!F28</f>
        <v>0</v>
      </c>
      <c r="G29" s="255">
        <f>Admin_Kelet!G28</f>
        <v>0</v>
      </c>
      <c r="H29" s="255">
        <f>Admin_Kelet!H28</f>
        <v>0</v>
      </c>
      <c r="I29" s="255">
        <f>Admin_Kelet!I28</f>
        <v>0</v>
      </c>
      <c r="J29" s="255">
        <f>Admin_Kelet!J28</f>
        <v>0</v>
      </c>
      <c r="K29" s="255">
        <f>Admin_Kelet!K28</f>
        <v>0</v>
      </c>
      <c r="L29" s="255">
        <f>Admin_Kelet!L28</f>
        <v>0</v>
      </c>
      <c r="M29" s="255">
        <f>Admin_Kelet!M28</f>
        <v>0</v>
      </c>
      <c r="N29" s="255">
        <f>Admin_Kelet!N28</f>
        <v>0</v>
      </c>
      <c r="O29" s="255">
        <f>Admin_Kelet!O28</f>
        <v>0</v>
      </c>
      <c r="P29" s="255">
        <f>Admin_Kelet!P28</f>
        <v>0</v>
      </c>
      <c r="Q29" s="255">
        <f>Admin_Kelet!Q28</f>
        <v>0</v>
      </c>
      <c r="R29" s="105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258">
        <f t="shared" si="15"/>
        <v>0</v>
      </c>
      <c r="AX29" s="4">
        <f t="shared" si="16"/>
        <v>0</v>
      </c>
      <c r="AY29" s="4">
        <f t="shared" si="17"/>
        <v>0</v>
      </c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>
        <f t="shared" si="21"/>
        <v>0</v>
      </c>
      <c r="BD29" s="4">
        <f t="shared" si="22"/>
        <v>0</v>
      </c>
      <c r="BE29" s="4">
        <f t="shared" si="23"/>
        <v>0</v>
      </c>
      <c r="BF29" s="4">
        <f t="shared" si="24"/>
        <v>0</v>
      </c>
      <c r="BG29" s="4">
        <f t="shared" si="25"/>
        <v>0</v>
      </c>
      <c r="BH29" s="4">
        <f t="shared" si="26"/>
        <v>0</v>
      </c>
      <c r="BI29" s="4">
        <f t="shared" si="27"/>
        <v>0</v>
      </c>
      <c r="BJ29" s="4">
        <f t="shared" si="28"/>
        <v>0</v>
      </c>
      <c r="BK29" s="4">
        <f t="shared" si="29"/>
        <v>0</v>
      </c>
      <c r="BL29" s="4">
        <f t="shared" si="30"/>
        <v>0</v>
      </c>
      <c r="BM29" s="4">
        <f t="shared" si="31"/>
        <v>0</v>
      </c>
      <c r="BN29" s="4">
        <f t="shared" si="32"/>
        <v>0</v>
      </c>
      <c r="BO29" s="4"/>
      <c r="BP29" s="4">
        <f t="shared" si="33"/>
        <v>0</v>
      </c>
      <c r="BQ29" s="4">
        <f t="shared" si="43"/>
        <v>0</v>
      </c>
      <c r="BR29" s="4">
        <f t="shared" si="34"/>
        <v>0</v>
      </c>
      <c r="BS29" s="4">
        <f t="shared" si="35"/>
        <v>0</v>
      </c>
      <c r="BT29" s="4">
        <f t="shared" si="36"/>
        <v>0</v>
      </c>
      <c r="BU29" s="4">
        <f t="shared" si="37"/>
        <v>0</v>
      </c>
      <c r="BV29" s="4">
        <f t="shared" si="38"/>
        <v>0</v>
      </c>
      <c r="BW29" s="4"/>
      <c r="BX29" s="4">
        <f t="shared" si="39"/>
        <v>0</v>
      </c>
      <c r="BY29" s="4">
        <f t="shared" si="40"/>
        <v>0</v>
      </c>
      <c r="BZ29" s="32">
        <f t="shared" si="41"/>
        <v>0</v>
      </c>
      <c r="CA29" s="31">
        <v>0</v>
      </c>
      <c r="CB29" s="4">
        <v>0</v>
      </c>
      <c r="CC29" s="32">
        <v>0</v>
      </c>
      <c r="CD29" s="366">
        <f t="shared" si="42"/>
        <v>0</v>
      </c>
    </row>
    <row r="30" spans="1:82" hidden="1" x14ac:dyDescent="0.3">
      <c r="A30" s="255">
        <f>Admin_Kelet!A29</f>
        <v>0</v>
      </c>
      <c r="B30" s="255">
        <f>Admin_Kelet!B29</f>
        <v>0</v>
      </c>
      <c r="C30" s="255">
        <f>Admin_Kelet!C29</f>
        <v>0</v>
      </c>
      <c r="D30" s="255">
        <f>Admin_Kelet!D29</f>
        <v>0</v>
      </c>
      <c r="E30" s="255">
        <f>Admin_Kelet!E29</f>
        <v>0</v>
      </c>
      <c r="F30" s="255">
        <f>Admin_Kelet!F29</f>
        <v>0</v>
      </c>
      <c r="G30" s="255">
        <f>Admin_Kelet!G29</f>
        <v>0</v>
      </c>
      <c r="H30" s="255">
        <f>Admin_Kelet!H29</f>
        <v>0</v>
      </c>
      <c r="I30" s="255">
        <f>Admin_Kelet!I29</f>
        <v>0</v>
      </c>
      <c r="J30" s="255">
        <f>Admin_Kelet!J29</f>
        <v>0</v>
      </c>
      <c r="K30" s="255">
        <f>Admin_Kelet!K29</f>
        <v>0</v>
      </c>
      <c r="L30" s="255">
        <f>Admin_Kelet!L29</f>
        <v>0</v>
      </c>
      <c r="M30" s="255">
        <f>Admin_Kelet!M29</f>
        <v>0</v>
      </c>
      <c r="N30" s="255">
        <f>Admin_Kelet!N29</f>
        <v>0</v>
      </c>
      <c r="O30" s="255">
        <f>Admin_Kelet!O29</f>
        <v>0</v>
      </c>
      <c r="P30" s="255">
        <f>Admin_Kelet!P29</f>
        <v>0</v>
      </c>
      <c r="Q30" s="255">
        <f>Admin_Kelet!Q29</f>
        <v>0</v>
      </c>
      <c r="R30" s="105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258">
        <f t="shared" si="15"/>
        <v>0</v>
      </c>
      <c r="AX30" s="4">
        <f t="shared" si="16"/>
        <v>0</v>
      </c>
      <c r="AY30" s="4">
        <f t="shared" si="17"/>
        <v>0</v>
      </c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>
        <f t="shared" si="21"/>
        <v>0</v>
      </c>
      <c r="BD30" s="4">
        <f t="shared" si="22"/>
        <v>0</v>
      </c>
      <c r="BE30" s="4">
        <f t="shared" si="23"/>
        <v>0</v>
      </c>
      <c r="BF30" s="4">
        <f t="shared" si="24"/>
        <v>0</v>
      </c>
      <c r="BG30" s="4">
        <f t="shared" si="25"/>
        <v>0</v>
      </c>
      <c r="BH30" s="4">
        <f t="shared" si="26"/>
        <v>0</v>
      </c>
      <c r="BI30" s="4">
        <f t="shared" si="27"/>
        <v>0</v>
      </c>
      <c r="BJ30" s="4">
        <f t="shared" si="28"/>
        <v>0</v>
      </c>
      <c r="BK30" s="4">
        <f t="shared" si="29"/>
        <v>0</v>
      </c>
      <c r="BL30" s="4">
        <f t="shared" si="30"/>
        <v>0</v>
      </c>
      <c r="BM30" s="4">
        <f t="shared" si="31"/>
        <v>0</v>
      </c>
      <c r="BN30" s="4">
        <f t="shared" si="32"/>
        <v>0</v>
      </c>
      <c r="BO30" s="4"/>
      <c r="BP30" s="4">
        <f t="shared" si="33"/>
        <v>0</v>
      </c>
      <c r="BQ30" s="4">
        <f t="shared" si="43"/>
        <v>0</v>
      </c>
      <c r="BR30" s="4">
        <f t="shared" si="34"/>
        <v>0</v>
      </c>
      <c r="BS30" s="4">
        <f t="shared" si="35"/>
        <v>0</v>
      </c>
      <c r="BT30" s="4">
        <f t="shared" si="36"/>
        <v>0</v>
      </c>
      <c r="BU30" s="4">
        <f t="shared" si="37"/>
        <v>0</v>
      </c>
      <c r="BV30" s="4">
        <f t="shared" si="38"/>
        <v>0</v>
      </c>
      <c r="BW30" s="4"/>
      <c r="BX30" s="4">
        <f t="shared" si="39"/>
        <v>0</v>
      </c>
      <c r="BY30" s="4">
        <f t="shared" si="40"/>
        <v>0</v>
      </c>
      <c r="BZ30" s="32">
        <f t="shared" si="41"/>
        <v>0</v>
      </c>
      <c r="CA30" s="31">
        <v>0</v>
      </c>
      <c r="CB30" s="4">
        <v>0</v>
      </c>
      <c r="CC30" s="32">
        <v>0</v>
      </c>
      <c r="CD30" s="366">
        <f t="shared" si="42"/>
        <v>0</v>
      </c>
    </row>
    <row r="31" spans="1:82" hidden="1" x14ac:dyDescent="0.3">
      <c r="A31" s="255">
        <f>Admin_Kelet!A30</f>
        <v>0</v>
      </c>
      <c r="B31" s="255">
        <f>Admin_Kelet!B30</f>
        <v>0</v>
      </c>
      <c r="C31" s="255">
        <f>Admin_Kelet!C30</f>
        <v>0</v>
      </c>
      <c r="D31" s="255">
        <f>Admin_Kelet!D30</f>
        <v>0</v>
      </c>
      <c r="E31" s="255">
        <f>Admin_Kelet!E30</f>
        <v>0</v>
      </c>
      <c r="F31" s="255">
        <f>Admin_Kelet!F30</f>
        <v>0</v>
      </c>
      <c r="G31" s="255">
        <f>Admin_Kelet!G30</f>
        <v>0</v>
      </c>
      <c r="H31" s="255">
        <f>Admin_Kelet!H30</f>
        <v>0</v>
      </c>
      <c r="I31" s="255">
        <f>Admin_Kelet!I30</f>
        <v>0</v>
      </c>
      <c r="J31" s="255">
        <f>Admin_Kelet!J30</f>
        <v>0</v>
      </c>
      <c r="K31" s="255">
        <f>Admin_Kelet!K30</f>
        <v>0</v>
      </c>
      <c r="L31" s="255">
        <f>Admin_Kelet!L30</f>
        <v>0</v>
      </c>
      <c r="M31" s="255">
        <f>Admin_Kelet!M30</f>
        <v>0</v>
      </c>
      <c r="N31" s="255">
        <f>Admin_Kelet!N30</f>
        <v>0</v>
      </c>
      <c r="O31" s="255">
        <f>Admin_Kelet!O30</f>
        <v>0</v>
      </c>
      <c r="P31" s="255">
        <f>Admin_Kelet!P30</f>
        <v>0</v>
      </c>
      <c r="Q31" s="255">
        <f>Admin_Kelet!Q30</f>
        <v>0</v>
      </c>
      <c r="R31" s="105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258">
        <f t="shared" si="15"/>
        <v>0</v>
      </c>
      <c r="AX31" s="4">
        <f t="shared" si="16"/>
        <v>0</v>
      </c>
      <c r="AY31" s="4">
        <f t="shared" si="17"/>
        <v>0</v>
      </c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>
        <f t="shared" si="21"/>
        <v>0</v>
      </c>
      <c r="BD31" s="4">
        <f t="shared" si="22"/>
        <v>0</v>
      </c>
      <c r="BE31" s="4">
        <f t="shared" si="23"/>
        <v>0</v>
      </c>
      <c r="BF31" s="4">
        <f t="shared" si="24"/>
        <v>0</v>
      </c>
      <c r="BG31" s="4">
        <f t="shared" si="25"/>
        <v>0</v>
      </c>
      <c r="BH31" s="4">
        <f t="shared" si="26"/>
        <v>0</v>
      </c>
      <c r="BI31" s="4">
        <f t="shared" si="27"/>
        <v>0</v>
      </c>
      <c r="BJ31" s="4">
        <f t="shared" si="28"/>
        <v>0</v>
      </c>
      <c r="BK31" s="4">
        <f t="shared" si="29"/>
        <v>0</v>
      </c>
      <c r="BL31" s="4">
        <f t="shared" si="30"/>
        <v>0</v>
      </c>
      <c r="BM31" s="4">
        <f t="shared" si="31"/>
        <v>0</v>
      </c>
      <c r="BN31" s="4">
        <f t="shared" si="32"/>
        <v>0</v>
      </c>
      <c r="BO31" s="4"/>
      <c r="BP31" s="4">
        <f t="shared" si="33"/>
        <v>0</v>
      </c>
      <c r="BQ31" s="4">
        <f t="shared" si="43"/>
        <v>0</v>
      </c>
      <c r="BR31" s="4">
        <f t="shared" si="34"/>
        <v>0</v>
      </c>
      <c r="BS31" s="4">
        <f t="shared" si="35"/>
        <v>0</v>
      </c>
      <c r="BT31" s="4">
        <f t="shared" si="36"/>
        <v>0</v>
      </c>
      <c r="BU31" s="4">
        <f t="shared" si="37"/>
        <v>0</v>
      </c>
      <c r="BV31" s="4">
        <f t="shared" si="38"/>
        <v>0</v>
      </c>
      <c r="BW31" s="4"/>
      <c r="BX31" s="4">
        <f t="shared" si="39"/>
        <v>0</v>
      </c>
      <c r="BY31" s="4">
        <f t="shared" si="40"/>
        <v>0</v>
      </c>
      <c r="BZ31" s="32">
        <f t="shared" si="41"/>
        <v>0</v>
      </c>
      <c r="CA31" s="31">
        <v>0</v>
      </c>
      <c r="CB31" s="4">
        <v>0</v>
      </c>
      <c r="CC31" s="32">
        <v>0</v>
      </c>
      <c r="CD31" s="366">
        <f t="shared" si="42"/>
        <v>0</v>
      </c>
    </row>
    <row r="32" spans="1:82" hidden="1" x14ac:dyDescent="0.3">
      <c r="A32" s="255">
        <f>Admin_Kelet!A31</f>
        <v>0</v>
      </c>
      <c r="B32" s="255">
        <f>Admin_Kelet!B31</f>
        <v>0</v>
      </c>
      <c r="C32" s="255">
        <f>Admin_Kelet!C31</f>
        <v>0</v>
      </c>
      <c r="D32" s="255">
        <f>Admin_Kelet!D31</f>
        <v>0</v>
      </c>
      <c r="E32" s="255">
        <f>Admin_Kelet!E31</f>
        <v>0</v>
      </c>
      <c r="F32" s="255">
        <f>Admin_Kelet!F31</f>
        <v>0</v>
      </c>
      <c r="G32" s="255">
        <f>Admin_Kelet!G31</f>
        <v>0</v>
      </c>
      <c r="H32" s="255">
        <f>Admin_Kelet!H31</f>
        <v>0</v>
      </c>
      <c r="I32" s="255">
        <f>Admin_Kelet!I31</f>
        <v>0</v>
      </c>
      <c r="J32" s="255">
        <f>Admin_Kelet!J31</f>
        <v>0</v>
      </c>
      <c r="K32" s="255">
        <f>Admin_Kelet!K31</f>
        <v>0</v>
      </c>
      <c r="L32" s="255">
        <f>Admin_Kelet!L31</f>
        <v>0</v>
      </c>
      <c r="M32" s="255">
        <f>Admin_Kelet!M31</f>
        <v>0</v>
      </c>
      <c r="N32" s="255">
        <f>Admin_Kelet!N31</f>
        <v>0</v>
      </c>
      <c r="O32" s="255">
        <f>Admin_Kelet!O31</f>
        <v>0</v>
      </c>
      <c r="P32" s="255">
        <f>Admin_Kelet!P31</f>
        <v>0</v>
      </c>
      <c r="Q32" s="255">
        <f>Admin_Kelet!Q31</f>
        <v>0</v>
      </c>
      <c r="R32" s="105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258">
        <f t="shared" si="15"/>
        <v>0</v>
      </c>
      <c r="AX32" s="4">
        <f t="shared" si="16"/>
        <v>0</v>
      </c>
      <c r="AY32" s="4">
        <f t="shared" si="17"/>
        <v>0</v>
      </c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>
        <f t="shared" si="21"/>
        <v>0</v>
      </c>
      <c r="BD32" s="4">
        <f t="shared" si="22"/>
        <v>0</v>
      </c>
      <c r="BE32" s="4">
        <f t="shared" si="23"/>
        <v>0</v>
      </c>
      <c r="BF32" s="4">
        <f t="shared" si="24"/>
        <v>0</v>
      </c>
      <c r="BG32" s="4">
        <f t="shared" si="25"/>
        <v>0</v>
      </c>
      <c r="BH32" s="4">
        <f t="shared" si="26"/>
        <v>0</v>
      </c>
      <c r="BI32" s="4">
        <f t="shared" si="27"/>
        <v>0</v>
      </c>
      <c r="BJ32" s="4">
        <f t="shared" si="28"/>
        <v>0</v>
      </c>
      <c r="BK32" s="4">
        <f t="shared" si="29"/>
        <v>0</v>
      </c>
      <c r="BL32" s="4">
        <f t="shared" si="30"/>
        <v>0</v>
      </c>
      <c r="BM32" s="4">
        <f t="shared" si="31"/>
        <v>0</v>
      </c>
      <c r="BN32" s="4">
        <f t="shared" si="32"/>
        <v>0</v>
      </c>
      <c r="BO32" s="4"/>
      <c r="BP32" s="4">
        <f t="shared" si="33"/>
        <v>0</v>
      </c>
      <c r="BQ32" s="4">
        <f t="shared" si="43"/>
        <v>0</v>
      </c>
      <c r="BR32" s="4">
        <f t="shared" si="34"/>
        <v>0</v>
      </c>
      <c r="BS32" s="4">
        <f t="shared" si="35"/>
        <v>0</v>
      </c>
      <c r="BT32" s="4">
        <f t="shared" si="36"/>
        <v>0</v>
      </c>
      <c r="BU32" s="4">
        <f t="shared" si="37"/>
        <v>0</v>
      </c>
      <c r="BV32" s="4">
        <f t="shared" si="38"/>
        <v>0</v>
      </c>
      <c r="BW32" s="4"/>
      <c r="BX32" s="4">
        <f t="shared" si="39"/>
        <v>0</v>
      </c>
      <c r="BY32" s="4">
        <f t="shared" si="40"/>
        <v>0</v>
      </c>
      <c r="BZ32" s="32">
        <f t="shared" si="41"/>
        <v>0</v>
      </c>
      <c r="CA32" s="31">
        <v>0</v>
      </c>
      <c r="CB32" s="4">
        <v>0</v>
      </c>
      <c r="CC32" s="32">
        <v>0</v>
      </c>
      <c r="CD32" s="366">
        <f t="shared" si="42"/>
        <v>0</v>
      </c>
    </row>
    <row r="33" spans="1:82" hidden="1" x14ac:dyDescent="0.3">
      <c r="A33" s="255">
        <f>Admin_Kelet!A32</f>
        <v>0</v>
      </c>
      <c r="B33" s="255">
        <f>Admin_Kelet!B32</f>
        <v>0</v>
      </c>
      <c r="C33" s="255">
        <f>Admin_Kelet!C32</f>
        <v>0</v>
      </c>
      <c r="D33" s="255">
        <f>Admin_Kelet!D32</f>
        <v>0</v>
      </c>
      <c r="E33" s="255">
        <f>Admin_Kelet!E32</f>
        <v>0</v>
      </c>
      <c r="F33" s="255">
        <f>Admin_Kelet!F32</f>
        <v>0</v>
      </c>
      <c r="G33" s="255">
        <f>Admin_Kelet!G32</f>
        <v>0</v>
      </c>
      <c r="H33" s="255">
        <f>Admin_Kelet!H32</f>
        <v>0</v>
      </c>
      <c r="I33" s="255">
        <f>Admin_Kelet!I32</f>
        <v>0</v>
      </c>
      <c r="J33" s="255">
        <f>Admin_Kelet!J32</f>
        <v>0</v>
      </c>
      <c r="K33" s="255">
        <f>Admin_Kelet!K32</f>
        <v>0</v>
      </c>
      <c r="L33" s="255">
        <f>Admin_Kelet!L32</f>
        <v>0</v>
      </c>
      <c r="M33" s="255">
        <f>Admin_Kelet!M32</f>
        <v>0</v>
      </c>
      <c r="N33" s="255">
        <f>Admin_Kelet!N32</f>
        <v>0</v>
      </c>
      <c r="O33" s="255">
        <f>Admin_Kelet!O32</f>
        <v>0</v>
      </c>
      <c r="P33" s="255">
        <f>Admin_Kelet!P32</f>
        <v>0</v>
      </c>
      <c r="Q33" s="255">
        <f>Admin_Kelet!Q32</f>
        <v>0</v>
      </c>
      <c r="R33" s="105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258">
        <f t="shared" si="15"/>
        <v>0</v>
      </c>
      <c r="AX33" s="4">
        <f t="shared" si="16"/>
        <v>0</v>
      </c>
      <c r="AY33" s="4">
        <f t="shared" si="17"/>
        <v>0</v>
      </c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>
        <f t="shared" si="21"/>
        <v>0</v>
      </c>
      <c r="BD33" s="4">
        <f t="shared" si="22"/>
        <v>0</v>
      </c>
      <c r="BE33" s="4">
        <f t="shared" si="23"/>
        <v>0</v>
      </c>
      <c r="BF33" s="4">
        <f t="shared" si="24"/>
        <v>0</v>
      </c>
      <c r="BG33" s="4">
        <f t="shared" si="25"/>
        <v>0</v>
      </c>
      <c r="BH33" s="4">
        <f t="shared" si="26"/>
        <v>0</v>
      </c>
      <c r="BI33" s="4">
        <f t="shared" si="27"/>
        <v>0</v>
      </c>
      <c r="BJ33" s="4">
        <f t="shared" si="28"/>
        <v>0</v>
      </c>
      <c r="BK33" s="4">
        <f t="shared" si="29"/>
        <v>0</v>
      </c>
      <c r="BL33" s="4">
        <f t="shared" si="30"/>
        <v>0</v>
      </c>
      <c r="BM33" s="4">
        <f t="shared" si="31"/>
        <v>0</v>
      </c>
      <c r="BN33" s="4">
        <f t="shared" si="32"/>
        <v>0</v>
      </c>
      <c r="BO33" s="4"/>
      <c r="BP33" s="4">
        <f t="shared" si="33"/>
        <v>0</v>
      </c>
      <c r="BQ33" s="4">
        <f t="shared" si="43"/>
        <v>0</v>
      </c>
      <c r="BR33" s="4">
        <f t="shared" si="34"/>
        <v>0</v>
      </c>
      <c r="BS33" s="4">
        <f t="shared" si="35"/>
        <v>0</v>
      </c>
      <c r="BT33" s="4">
        <f t="shared" si="36"/>
        <v>0</v>
      </c>
      <c r="BU33" s="4">
        <f t="shared" si="37"/>
        <v>0</v>
      </c>
      <c r="BV33" s="4">
        <f t="shared" si="38"/>
        <v>0</v>
      </c>
      <c r="BW33" s="4"/>
      <c r="BX33" s="4">
        <f t="shared" si="39"/>
        <v>0</v>
      </c>
      <c r="BY33" s="4">
        <f t="shared" si="40"/>
        <v>0</v>
      </c>
      <c r="BZ33" s="32">
        <f t="shared" si="41"/>
        <v>0</v>
      </c>
      <c r="CA33" s="31">
        <v>0</v>
      </c>
      <c r="CB33" s="4">
        <v>0</v>
      </c>
      <c r="CC33" s="32">
        <v>0</v>
      </c>
      <c r="CD33" s="366">
        <f t="shared" si="42"/>
        <v>0</v>
      </c>
    </row>
    <row r="34" spans="1:82" hidden="1" x14ac:dyDescent="0.3">
      <c r="A34" s="255">
        <f>Admin_Kelet!A33</f>
        <v>0</v>
      </c>
      <c r="B34" s="255">
        <f>Admin_Kelet!B33</f>
        <v>0</v>
      </c>
      <c r="C34" s="255">
        <f>Admin_Kelet!C33</f>
        <v>0</v>
      </c>
      <c r="D34" s="255">
        <f>Admin_Kelet!D33</f>
        <v>0</v>
      </c>
      <c r="E34" s="255">
        <f>Admin_Kelet!E33</f>
        <v>0</v>
      </c>
      <c r="F34" s="255">
        <f>Admin_Kelet!F33</f>
        <v>0</v>
      </c>
      <c r="G34" s="255">
        <f>Admin_Kelet!G33</f>
        <v>0</v>
      </c>
      <c r="H34" s="255">
        <f>Admin_Kelet!H33</f>
        <v>0</v>
      </c>
      <c r="I34" s="255">
        <f>Admin_Kelet!I33</f>
        <v>0</v>
      </c>
      <c r="J34" s="255">
        <f>Admin_Kelet!J33</f>
        <v>0</v>
      </c>
      <c r="K34" s="255">
        <f>Admin_Kelet!K33</f>
        <v>0</v>
      </c>
      <c r="L34" s="255">
        <f>Admin_Kelet!L33</f>
        <v>0</v>
      </c>
      <c r="M34" s="255">
        <f>Admin_Kelet!M33</f>
        <v>0</v>
      </c>
      <c r="N34" s="255">
        <f>Admin_Kelet!N33</f>
        <v>0</v>
      </c>
      <c r="O34" s="255">
        <f>Admin_Kelet!O33</f>
        <v>0</v>
      </c>
      <c r="P34" s="255">
        <f>Admin_Kelet!P33</f>
        <v>0</v>
      </c>
      <c r="Q34" s="255">
        <f>Admin_Kelet!Q33</f>
        <v>0</v>
      </c>
      <c r="R34" s="105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258">
        <f t="shared" si="15"/>
        <v>0</v>
      </c>
      <c r="AX34" s="4">
        <f t="shared" si="16"/>
        <v>0</v>
      </c>
      <c r="AY34" s="4">
        <f t="shared" si="17"/>
        <v>0</v>
      </c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>
        <f t="shared" si="21"/>
        <v>0</v>
      </c>
      <c r="BD34" s="4">
        <f t="shared" si="22"/>
        <v>0</v>
      </c>
      <c r="BE34" s="4">
        <f t="shared" si="23"/>
        <v>0</v>
      </c>
      <c r="BF34" s="4">
        <f t="shared" si="24"/>
        <v>0</v>
      </c>
      <c r="BG34" s="4">
        <f t="shared" si="25"/>
        <v>0</v>
      </c>
      <c r="BH34" s="4">
        <f t="shared" si="26"/>
        <v>0</v>
      </c>
      <c r="BI34" s="4">
        <f t="shared" si="27"/>
        <v>0</v>
      </c>
      <c r="BJ34" s="4">
        <f t="shared" si="28"/>
        <v>0</v>
      </c>
      <c r="BK34" s="4">
        <f t="shared" si="29"/>
        <v>0</v>
      </c>
      <c r="BL34" s="4">
        <f t="shared" si="30"/>
        <v>0</v>
      </c>
      <c r="BM34" s="4">
        <f t="shared" si="31"/>
        <v>0</v>
      </c>
      <c r="BN34" s="4">
        <f t="shared" si="32"/>
        <v>0</v>
      </c>
      <c r="BO34" s="4"/>
      <c r="BP34" s="4">
        <f t="shared" si="33"/>
        <v>0</v>
      </c>
      <c r="BQ34" s="4">
        <f t="shared" si="43"/>
        <v>0</v>
      </c>
      <c r="BR34" s="4">
        <f t="shared" si="34"/>
        <v>0</v>
      </c>
      <c r="BS34" s="4">
        <f t="shared" si="35"/>
        <v>0</v>
      </c>
      <c r="BT34" s="4">
        <f t="shared" si="36"/>
        <v>0</v>
      </c>
      <c r="BU34" s="4">
        <f t="shared" si="37"/>
        <v>0</v>
      </c>
      <c r="BV34" s="4">
        <f t="shared" si="38"/>
        <v>0</v>
      </c>
      <c r="BW34" s="4"/>
      <c r="BX34" s="4">
        <f t="shared" si="39"/>
        <v>0</v>
      </c>
      <c r="BY34" s="4">
        <f t="shared" si="40"/>
        <v>0</v>
      </c>
      <c r="BZ34" s="32">
        <f t="shared" si="41"/>
        <v>0</v>
      </c>
      <c r="CA34" s="31">
        <v>0</v>
      </c>
      <c r="CB34" s="4">
        <v>0</v>
      </c>
      <c r="CC34" s="32">
        <v>0</v>
      </c>
      <c r="CD34" s="366">
        <f t="shared" si="42"/>
        <v>0</v>
      </c>
    </row>
    <row r="35" spans="1:82" hidden="1" x14ac:dyDescent="0.3">
      <c r="A35" s="255">
        <f>Admin_Kelet!A34</f>
        <v>0</v>
      </c>
      <c r="B35" s="255">
        <f>Admin_Kelet!B34</f>
        <v>0</v>
      </c>
      <c r="C35" s="255">
        <f>Admin_Kelet!C34</f>
        <v>0</v>
      </c>
      <c r="D35" s="255">
        <f>Admin_Kelet!D34</f>
        <v>0</v>
      </c>
      <c r="E35" s="255">
        <f>Admin_Kelet!E34</f>
        <v>0</v>
      </c>
      <c r="F35" s="255">
        <f>Admin_Kelet!F34</f>
        <v>0</v>
      </c>
      <c r="G35" s="255">
        <f>Admin_Kelet!G34</f>
        <v>0</v>
      </c>
      <c r="H35" s="255">
        <f>Admin_Kelet!H34</f>
        <v>0</v>
      </c>
      <c r="I35" s="255">
        <f>Admin_Kelet!I34</f>
        <v>0</v>
      </c>
      <c r="J35" s="255">
        <f>Admin_Kelet!J34</f>
        <v>0</v>
      </c>
      <c r="K35" s="255">
        <f>Admin_Kelet!K34</f>
        <v>0</v>
      </c>
      <c r="L35" s="255">
        <f>Admin_Kelet!L34</f>
        <v>0</v>
      </c>
      <c r="M35" s="255">
        <f>Admin_Kelet!M34</f>
        <v>0</v>
      </c>
      <c r="N35" s="255">
        <f>Admin_Kelet!N34</f>
        <v>0</v>
      </c>
      <c r="O35" s="255">
        <f>Admin_Kelet!O34</f>
        <v>0</v>
      </c>
      <c r="P35" s="255">
        <f>Admin_Kelet!P34</f>
        <v>0</v>
      </c>
      <c r="Q35" s="255">
        <f>Admin_Kelet!Q34</f>
        <v>0</v>
      </c>
      <c r="R35" s="105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258">
        <f t="shared" si="15"/>
        <v>0</v>
      </c>
      <c r="AX35" s="4">
        <f t="shared" si="16"/>
        <v>0</v>
      </c>
      <c r="AY35" s="4">
        <f t="shared" si="17"/>
        <v>0</v>
      </c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>
        <f t="shared" si="21"/>
        <v>0</v>
      </c>
      <c r="BD35" s="4">
        <f t="shared" si="22"/>
        <v>0</v>
      </c>
      <c r="BE35" s="4">
        <f t="shared" si="23"/>
        <v>0</v>
      </c>
      <c r="BF35" s="4">
        <f t="shared" si="24"/>
        <v>0</v>
      </c>
      <c r="BG35" s="4">
        <f t="shared" si="25"/>
        <v>0</v>
      </c>
      <c r="BH35" s="4">
        <f t="shared" si="26"/>
        <v>0</v>
      </c>
      <c r="BI35" s="4">
        <f t="shared" si="27"/>
        <v>0</v>
      </c>
      <c r="BJ35" s="4">
        <f t="shared" si="28"/>
        <v>0</v>
      </c>
      <c r="BK35" s="4">
        <f t="shared" si="29"/>
        <v>0</v>
      </c>
      <c r="BL35" s="4">
        <f t="shared" si="30"/>
        <v>0</v>
      </c>
      <c r="BM35" s="4">
        <f t="shared" si="31"/>
        <v>0</v>
      </c>
      <c r="BN35" s="4">
        <f t="shared" si="32"/>
        <v>0</v>
      </c>
      <c r="BO35" s="4"/>
      <c r="BP35" s="4">
        <f t="shared" si="33"/>
        <v>0</v>
      </c>
      <c r="BQ35" s="4">
        <f t="shared" si="43"/>
        <v>0</v>
      </c>
      <c r="BR35" s="4">
        <f t="shared" si="34"/>
        <v>0</v>
      </c>
      <c r="BS35" s="4">
        <f t="shared" si="35"/>
        <v>0</v>
      </c>
      <c r="BT35" s="4">
        <f t="shared" si="36"/>
        <v>0</v>
      </c>
      <c r="BU35" s="4">
        <f t="shared" si="37"/>
        <v>0</v>
      </c>
      <c r="BV35" s="4">
        <f t="shared" si="38"/>
        <v>0</v>
      </c>
      <c r="BW35" s="4"/>
      <c r="BX35" s="4">
        <f t="shared" si="39"/>
        <v>0</v>
      </c>
      <c r="BY35" s="4">
        <f t="shared" si="40"/>
        <v>0</v>
      </c>
      <c r="BZ35" s="32">
        <f t="shared" si="41"/>
        <v>0</v>
      </c>
      <c r="CA35" s="31">
        <v>0</v>
      </c>
      <c r="CB35" s="4">
        <v>0</v>
      </c>
      <c r="CC35" s="32">
        <v>0</v>
      </c>
      <c r="CD35" s="366">
        <f t="shared" si="42"/>
        <v>0</v>
      </c>
    </row>
    <row r="36" spans="1:82" hidden="1" x14ac:dyDescent="0.3">
      <c r="A36" s="255">
        <f>Admin_Kelet!A35</f>
        <v>0</v>
      </c>
      <c r="B36" s="255">
        <f>Admin_Kelet!B35</f>
        <v>0</v>
      </c>
      <c r="C36" s="255">
        <f>Admin_Kelet!C35</f>
        <v>0</v>
      </c>
      <c r="D36" s="255">
        <f>Admin_Kelet!D35</f>
        <v>0</v>
      </c>
      <c r="E36" s="255">
        <f>Admin_Kelet!E35</f>
        <v>0</v>
      </c>
      <c r="F36" s="255">
        <f>Admin_Kelet!F35</f>
        <v>0</v>
      </c>
      <c r="G36" s="255">
        <f>Admin_Kelet!G35</f>
        <v>0</v>
      </c>
      <c r="H36" s="255">
        <f>Admin_Kelet!H35</f>
        <v>0</v>
      </c>
      <c r="I36" s="255">
        <f>Admin_Kelet!I35</f>
        <v>0</v>
      </c>
      <c r="J36" s="255">
        <f>Admin_Kelet!J35</f>
        <v>0</v>
      </c>
      <c r="K36" s="255">
        <f>Admin_Kelet!K35</f>
        <v>0</v>
      </c>
      <c r="L36" s="255">
        <f>Admin_Kelet!L35</f>
        <v>0</v>
      </c>
      <c r="M36" s="255">
        <f>Admin_Kelet!M35</f>
        <v>0</v>
      </c>
      <c r="N36" s="255">
        <f>Admin_Kelet!N35</f>
        <v>0</v>
      </c>
      <c r="O36" s="255">
        <f>Admin_Kelet!O35</f>
        <v>0</v>
      </c>
      <c r="P36" s="255">
        <f>Admin_Kelet!P35</f>
        <v>0</v>
      </c>
      <c r="Q36" s="255">
        <f>Admin_Kelet!Q35</f>
        <v>0</v>
      </c>
      <c r="R36" s="105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258">
        <f t="shared" si="15"/>
        <v>0</v>
      </c>
      <c r="AX36" s="4">
        <f t="shared" si="16"/>
        <v>0</v>
      </c>
      <c r="AY36" s="4">
        <f t="shared" si="17"/>
        <v>0</v>
      </c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>
        <f t="shared" si="21"/>
        <v>0</v>
      </c>
      <c r="BD36" s="4">
        <f t="shared" si="22"/>
        <v>0</v>
      </c>
      <c r="BE36" s="4">
        <f t="shared" si="23"/>
        <v>0</v>
      </c>
      <c r="BF36" s="4">
        <f t="shared" si="24"/>
        <v>0</v>
      </c>
      <c r="BG36" s="4">
        <f t="shared" si="25"/>
        <v>0</v>
      </c>
      <c r="BH36" s="4">
        <f t="shared" si="26"/>
        <v>0</v>
      </c>
      <c r="BI36" s="4">
        <f t="shared" si="27"/>
        <v>0</v>
      </c>
      <c r="BJ36" s="4">
        <f t="shared" si="28"/>
        <v>0</v>
      </c>
      <c r="BK36" s="4">
        <f t="shared" si="29"/>
        <v>0</v>
      </c>
      <c r="BL36" s="4">
        <f t="shared" si="30"/>
        <v>0</v>
      </c>
      <c r="BM36" s="4">
        <f t="shared" si="31"/>
        <v>0</v>
      </c>
      <c r="BN36" s="4">
        <f t="shared" si="32"/>
        <v>0</v>
      </c>
      <c r="BO36" s="4"/>
      <c r="BP36" s="4">
        <f t="shared" si="33"/>
        <v>0</v>
      </c>
      <c r="BQ36" s="4">
        <f t="shared" si="43"/>
        <v>0</v>
      </c>
      <c r="BR36" s="4">
        <f t="shared" si="34"/>
        <v>0</v>
      </c>
      <c r="BS36" s="4">
        <f t="shared" si="35"/>
        <v>0</v>
      </c>
      <c r="BT36" s="4">
        <f t="shared" si="36"/>
        <v>0</v>
      </c>
      <c r="BU36" s="4">
        <f t="shared" si="37"/>
        <v>0</v>
      </c>
      <c r="BV36" s="4">
        <f t="shared" si="38"/>
        <v>0</v>
      </c>
      <c r="BW36" s="4"/>
      <c r="BX36" s="4">
        <f t="shared" si="39"/>
        <v>0</v>
      </c>
      <c r="BY36" s="4">
        <f t="shared" si="40"/>
        <v>0</v>
      </c>
      <c r="BZ36" s="32">
        <f t="shared" si="41"/>
        <v>0</v>
      </c>
      <c r="CA36" s="31">
        <v>0</v>
      </c>
      <c r="CB36" s="4">
        <v>0</v>
      </c>
      <c r="CC36" s="32">
        <v>0</v>
      </c>
      <c r="CD36" s="366">
        <f t="shared" si="42"/>
        <v>0</v>
      </c>
    </row>
    <row r="37" spans="1:82" hidden="1" x14ac:dyDescent="0.3">
      <c r="A37" s="255">
        <f>Admin_Kelet!A36</f>
        <v>0</v>
      </c>
      <c r="B37" s="255">
        <f>Admin_Kelet!B36</f>
        <v>0</v>
      </c>
      <c r="C37" s="255">
        <f>Admin_Kelet!C36</f>
        <v>0</v>
      </c>
      <c r="D37" s="255">
        <f>Admin_Kelet!D36</f>
        <v>0</v>
      </c>
      <c r="E37" s="255">
        <f>Admin_Kelet!E36</f>
        <v>0</v>
      </c>
      <c r="F37" s="255">
        <f>Admin_Kelet!F36</f>
        <v>0</v>
      </c>
      <c r="G37" s="255">
        <f>Admin_Kelet!G36</f>
        <v>0</v>
      </c>
      <c r="H37" s="255">
        <f>Admin_Kelet!H36</f>
        <v>0</v>
      </c>
      <c r="I37" s="255">
        <f>Admin_Kelet!I36</f>
        <v>0</v>
      </c>
      <c r="J37" s="255">
        <f>Admin_Kelet!J36</f>
        <v>0</v>
      </c>
      <c r="K37" s="255">
        <f>Admin_Kelet!K36</f>
        <v>0</v>
      </c>
      <c r="L37" s="255">
        <f>Admin_Kelet!L36</f>
        <v>0</v>
      </c>
      <c r="M37" s="255">
        <f>Admin_Kelet!M36</f>
        <v>0</v>
      </c>
      <c r="N37" s="255">
        <f>Admin_Kelet!N36</f>
        <v>0</v>
      </c>
      <c r="O37" s="255">
        <f>Admin_Kelet!O36</f>
        <v>0</v>
      </c>
      <c r="P37" s="255">
        <f>Admin_Kelet!P36</f>
        <v>0</v>
      </c>
      <c r="Q37" s="255">
        <f>Admin_Kelet!Q36</f>
        <v>0</v>
      </c>
      <c r="R37" s="105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258">
        <f t="shared" si="15"/>
        <v>0</v>
      </c>
      <c r="AX37" s="4">
        <f t="shared" si="16"/>
        <v>0</v>
      </c>
      <c r="AY37" s="4">
        <f t="shared" si="17"/>
        <v>0</v>
      </c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>
        <f t="shared" si="21"/>
        <v>0</v>
      </c>
      <c r="BD37" s="4">
        <f t="shared" si="22"/>
        <v>0</v>
      </c>
      <c r="BE37" s="4">
        <f t="shared" si="23"/>
        <v>0</v>
      </c>
      <c r="BF37" s="4">
        <f t="shared" si="24"/>
        <v>0</v>
      </c>
      <c r="BG37" s="4">
        <f t="shared" si="25"/>
        <v>0</v>
      </c>
      <c r="BH37" s="4">
        <f t="shared" si="26"/>
        <v>0</v>
      </c>
      <c r="BI37" s="4">
        <f t="shared" si="27"/>
        <v>0</v>
      </c>
      <c r="BJ37" s="4">
        <f t="shared" si="28"/>
        <v>0</v>
      </c>
      <c r="BK37" s="4">
        <f t="shared" si="29"/>
        <v>0</v>
      </c>
      <c r="BL37" s="4">
        <f t="shared" si="30"/>
        <v>0</v>
      </c>
      <c r="BM37" s="4">
        <f t="shared" si="31"/>
        <v>0</v>
      </c>
      <c r="BN37" s="4">
        <f t="shared" si="32"/>
        <v>0</v>
      </c>
      <c r="BO37" s="4"/>
      <c r="BP37" s="4">
        <f t="shared" si="33"/>
        <v>0</v>
      </c>
      <c r="BQ37" s="4">
        <f t="shared" si="43"/>
        <v>0</v>
      </c>
      <c r="BR37" s="4">
        <f t="shared" si="34"/>
        <v>0</v>
      </c>
      <c r="BS37" s="4">
        <f t="shared" si="35"/>
        <v>0</v>
      </c>
      <c r="BT37" s="4">
        <f t="shared" si="36"/>
        <v>0</v>
      </c>
      <c r="BU37" s="4">
        <f t="shared" si="37"/>
        <v>0</v>
      </c>
      <c r="BV37" s="4">
        <f t="shared" si="38"/>
        <v>0</v>
      </c>
      <c r="BW37" s="4"/>
      <c r="BX37" s="4">
        <f t="shared" si="39"/>
        <v>0</v>
      </c>
      <c r="BY37" s="4">
        <f t="shared" si="40"/>
        <v>0</v>
      </c>
      <c r="BZ37" s="32">
        <f t="shared" si="41"/>
        <v>0</v>
      </c>
      <c r="CA37" s="31">
        <v>0</v>
      </c>
      <c r="CB37" s="4">
        <v>0</v>
      </c>
      <c r="CC37" s="32">
        <v>0</v>
      </c>
      <c r="CD37" s="366">
        <f t="shared" si="42"/>
        <v>0</v>
      </c>
    </row>
    <row r="38" spans="1:82" hidden="1" x14ac:dyDescent="0.3">
      <c r="A38" s="255">
        <f>Admin_Kelet!A37</f>
        <v>0</v>
      </c>
      <c r="B38" s="255">
        <f>Admin_Kelet!B37</f>
        <v>0</v>
      </c>
      <c r="C38" s="255">
        <f>Admin_Kelet!C37</f>
        <v>0</v>
      </c>
      <c r="D38" s="255">
        <f>Admin_Kelet!D37</f>
        <v>0</v>
      </c>
      <c r="E38" s="255">
        <f>Admin_Kelet!E37</f>
        <v>0</v>
      </c>
      <c r="F38" s="255">
        <f>Admin_Kelet!F37</f>
        <v>0</v>
      </c>
      <c r="G38" s="255">
        <f>Admin_Kelet!G37</f>
        <v>0</v>
      </c>
      <c r="H38" s="255">
        <f>Admin_Kelet!H37</f>
        <v>0</v>
      </c>
      <c r="I38" s="255">
        <f>Admin_Kelet!I37</f>
        <v>0</v>
      </c>
      <c r="J38" s="255">
        <f>Admin_Kelet!J37</f>
        <v>0</v>
      </c>
      <c r="K38" s="255">
        <f>Admin_Kelet!K37</f>
        <v>0</v>
      </c>
      <c r="L38" s="255">
        <f>Admin_Kelet!L37</f>
        <v>0</v>
      </c>
      <c r="M38" s="255">
        <f>Admin_Kelet!M37</f>
        <v>0</v>
      </c>
      <c r="N38" s="255">
        <f>Admin_Kelet!N37</f>
        <v>0</v>
      </c>
      <c r="O38" s="255">
        <f>Admin_Kelet!O37</f>
        <v>0</v>
      </c>
      <c r="P38" s="255">
        <f>Admin_Kelet!P37</f>
        <v>0</v>
      </c>
      <c r="Q38" s="255">
        <f>Admin_Kelet!Q37</f>
        <v>0</v>
      </c>
      <c r="R38" s="105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258">
        <f t="shared" si="15"/>
        <v>0</v>
      </c>
      <c r="AX38" s="4">
        <f t="shared" si="16"/>
        <v>0</v>
      </c>
      <c r="AY38" s="4">
        <f t="shared" si="17"/>
        <v>0</v>
      </c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>
        <f t="shared" si="21"/>
        <v>0</v>
      </c>
      <c r="BD38" s="4">
        <f t="shared" si="22"/>
        <v>0</v>
      </c>
      <c r="BE38" s="4">
        <f t="shared" si="23"/>
        <v>0</v>
      </c>
      <c r="BF38" s="4">
        <f t="shared" si="24"/>
        <v>0</v>
      </c>
      <c r="BG38" s="4">
        <f t="shared" si="25"/>
        <v>0</v>
      </c>
      <c r="BH38" s="4">
        <f t="shared" si="26"/>
        <v>0</v>
      </c>
      <c r="BI38" s="4">
        <f t="shared" si="27"/>
        <v>0</v>
      </c>
      <c r="BJ38" s="4">
        <f t="shared" si="28"/>
        <v>0</v>
      </c>
      <c r="BK38" s="4">
        <f t="shared" si="29"/>
        <v>0</v>
      </c>
      <c r="BL38" s="4">
        <f t="shared" si="30"/>
        <v>0</v>
      </c>
      <c r="BM38" s="4">
        <f t="shared" si="31"/>
        <v>0</v>
      </c>
      <c r="BN38" s="4">
        <f t="shared" si="32"/>
        <v>0</v>
      </c>
      <c r="BO38" s="4"/>
      <c r="BP38" s="4">
        <f t="shared" si="33"/>
        <v>0</v>
      </c>
      <c r="BQ38" s="4">
        <f t="shared" si="43"/>
        <v>0</v>
      </c>
      <c r="BR38" s="4">
        <f t="shared" si="34"/>
        <v>0</v>
      </c>
      <c r="BS38" s="4">
        <f t="shared" si="35"/>
        <v>0</v>
      </c>
      <c r="BT38" s="4">
        <f t="shared" si="36"/>
        <v>0</v>
      </c>
      <c r="BU38" s="4">
        <f t="shared" si="37"/>
        <v>0</v>
      </c>
      <c r="BV38" s="4">
        <f t="shared" si="38"/>
        <v>0</v>
      </c>
      <c r="BW38" s="4"/>
      <c r="BX38" s="4">
        <f t="shared" si="39"/>
        <v>0</v>
      </c>
      <c r="BY38" s="4">
        <f t="shared" si="40"/>
        <v>0</v>
      </c>
      <c r="BZ38" s="32">
        <f t="shared" si="41"/>
        <v>0</v>
      </c>
      <c r="CA38" s="31">
        <v>0</v>
      </c>
      <c r="CB38" s="4">
        <v>0</v>
      </c>
      <c r="CC38" s="32">
        <v>0</v>
      </c>
      <c r="CD38" s="366">
        <f t="shared" si="42"/>
        <v>0</v>
      </c>
    </row>
    <row r="39" spans="1:82" hidden="1" x14ac:dyDescent="0.3">
      <c r="A39" s="255">
        <f>Admin_Kelet!A38</f>
        <v>0</v>
      </c>
      <c r="B39" s="255">
        <f>Admin_Kelet!B38</f>
        <v>0</v>
      </c>
      <c r="C39" s="255">
        <f>Admin_Kelet!C38</f>
        <v>0</v>
      </c>
      <c r="D39" s="255">
        <f>Admin_Kelet!D38</f>
        <v>0</v>
      </c>
      <c r="E39" s="255">
        <f>Admin_Kelet!E38</f>
        <v>0</v>
      </c>
      <c r="F39" s="255">
        <f>Admin_Kelet!F38</f>
        <v>0</v>
      </c>
      <c r="G39" s="255">
        <f>Admin_Kelet!G38</f>
        <v>0</v>
      </c>
      <c r="H39" s="255">
        <f>Admin_Kelet!H38</f>
        <v>0</v>
      </c>
      <c r="I39" s="255">
        <f>Admin_Kelet!I38</f>
        <v>0</v>
      </c>
      <c r="J39" s="255">
        <f>Admin_Kelet!J38</f>
        <v>0</v>
      </c>
      <c r="K39" s="255">
        <f>Admin_Kelet!K38</f>
        <v>0</v>
      </c>
      <c r="L39" s="255">
        <f>Admin_Kelet!L38</f>
        <v>0</v>
      </c>
      <c r="M39" s="255">
        <f>Admin_Kelet!M38</f>
        <v>0</v>
      </c>
      <c r="N39" s="255">
        <f>Admin_Kelet!N38</f>
        <v>0</v>
      </c>
      <c r="O39" s="255">
        <f>Admin_Kelet!O38</f>
        <v>0</v>
      </c>
      <c r="P39" s="255">
        <f>Admin_Kelet!P38</f>
        <v>0</v>
      </c>
      <c r="Q39" s="255">
        <f>Admin_Kelet!Q38</f>
        <v>0</v>
      </c>
      <c r="R39" s="105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258">
        <f t="shared" si="15"/>
        <v>0</v>
      </c>
      <c r="AX39" s="4">
        <f t="shared" si="16"/>
        <v>0</v>
      </c>
      <c r="AY39" s="4">
        <f t="shared" si="17"/>
        <v>0</v>
      </c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>
        <f t="shared" si="21"/>
        <v>0</v>
      </c>
      <c r="BD39" s="4">
        <f t="shared" si="22"/>
        <v>0</v>
      </c>
      <c r="BE39" s="4">
        <f t="shared" si="23"/>
        <v>0</v>
      </c>
      <c r="BF39" s="4">
        <f t="shared" si="24"/>
        <v>0</v>
      </c>
      <c r="BG39" s="4">
        <f t="shared" si="25"/>
        <v>0</v>
      </c>
      <c r="BH39" s="4">
        <f t="shared" si="26"/>
        <v>0</v>
      </c>
      <c r="BI39" s="4">
        <f t="shared" si="27"/>
        <v>0</v>
      </c>
      <c r="BJ39" s="4">
        <f t="shared" si="28"/>
        <v>0</v>
      </c>
      <c r="BK39" s="4">
        <f t="shared" si="29"/>
        <v>0</v>
      </c>
      <c r="BL39" s="4">
        <f t="shared" si="30"/>
        <v>0</v>
      </c>
      <c r="BM39" s="4">
        <f t="shared" si="31"/>
        <v>0</v>
      </c>
      <c r="BN39" s="4">
        <f t="shared" si="32"/>
        <v>0</v>
      </c>
      <c r="BO39" s="4"/>
      <c r="BP39" s="4">
        <f t="shared" si="33"/>
        <v>0</v>
      </c>
      <c r="BQ39" s="4">
        <f t="shared" si="43"/>
        <v>0</v>
      </c>
      <c r="BR39" s="4">
        <f t="shared" si="34"/>
        <v>0</v>
      </c>
      <c r="BS39" s="4">
        <f t="shared" si="35"/>
        <v>0</v>
      </c>
      <c r="BT39" s="4">
        <f t="shared" si="36"/>
        <v>0</v>
      </c>
      <c r="BU39" s="4">
        <f t="shared" si="37"/>
        <v>0</v>
      </c>
      <c r="BV39" s="4">
        <f t="shared" si="38"/>
        <v>0</v>
      </c>
      <c r="BW39" s="4"/>
      <c r="BX39" s="4">
        <f t="shared" si="39"/>
        <v>0</v>
      </c>
      <c r="BY39" s="4">
        <f t="shared" si="40"/>
        <v>0</v>
      </c>
      <c r="BZ39" s="32">
        <f t="shared" si="41"/>
        <v>0</v>
      </c>
      <c r="CA39" s="31">
        <v>0</v>
      </c>
      <c r="CB39" s="4">
        <v>0</v>
      </c>
      <c r="CC39" s="32">
        <v>0</v>
      </c>
      <c r="CD39" s="366">
        <f t="shared" si="42"/>
        <v>0</v>
      </c>
    </row>
    <row r="40" spans="1:82" hidden="1" x14ac:dyDescent="0.3">
      <c r="A40" s="255">
        <f>Admin_Kelet!A39</f>
        <v>0</v>
      </c>
      <c r="B40" s="255">
        <f>Admin_Kelet!B39</f>
        <v>0</v>
      </c>
      <c r="C40" s="255">
        <f>Admin_Kelet!C39</f>
        <v>0</v>
      </c>
      <c r="D40" s="255">
        <f>Admin_Kelet!D39</f>
        <v>0</v>
      </c>
      <c r="E40" s="255">
        <f>Admin_Kelet!E39</f>
        <v>0</v>
      </c>
      <c r="F40" s="255">
        <f>Admin_Kelet!F39</f>
        <v>0</v>
      </c>
      <c r="G40" s="255">
        <f>Admin_Kelet!G39</f>
        <v>0</v>
      </c>
      <c r="H40" s="255">
        <f>Admin_Kelet!H39</f>
        <v>0</v>
      </c>
      <c r="I40" s="255">
        <f>Admin_Kelet!I39</f>
        <v>0</v>
      </c>
      <c r="J40" s="255">
        <f>Admin_Kelet!J39</f>
        <v>0</v>
      </c>
      <c r="K40" s="255">
        <f>Admin_Kelet!K39</f>
        <v>0</v>
      </c>
      <c r="L40" s="255">
        <f>Admin_Kelet!L39</f>
        <v>0</v>
      </c>
      <c r="M40" s="255">
        <f>Admin_Kelet!M39</f>
        <v>0</v>
      </c>
      <c r="N40" s="255">
        <f>Admin_Kelet!N39</f>
        <v>0</v>
      </c>
      <c r="O40" s="255">
        <f>Admin_Kelet!O39</f>
        <v>0</v>
      </c>
      <c r="P40" s="255">
        <f>Admin_Kelet!P39</f>
        <v>0</v>
      </c>
      <c r="Q40" s="255">
        <f>Admin_Kelet!Q39</f>
        <v>0</v>
      </c>
      <c r="R40" s="105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258">
        <f t="shared" si="15"/>
        <v>0</v>
      </c>
      <c r="AX40" s="4">
        <f t="shared" si="16"/>
        <v>0</v>
      </c>
      <c r="AY40" s="4">
        <f t="shared" si="17"/>
        <v>0</v>
      </c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>
        <f t="shared" si="21"/>
        <v>0</v>
      </c>
      <c r="BD40" s="4">
        <f t="shared" si="22"/>
        <v>0</v>
      </c>
      <c r="BE40" s="4">
        <f t="shared" si="23"/>
        <v>0</v>
      </c>
      <c r="BF40" s="4">
        <f t="shared" si="24"/>
        <v>0</v>
      </c>
      <c r="BG40" s="4">
        <f t="shared" si="25"/>
        <v>0</v>
      </c>
      <c r="BH40" s="4">
        <f t="shared" si="26"/>
        <v>0</v>
      </c>
      <c r="BI40" s="4">
        <f t="shared" si="27"/>
        <v>0</v>
      </c>
      <c r="BJ40" s="4">
        <f t="shared" si="28"/>
        <v>0</v>
      </c>
      <c r="BK40" s="4">
        <f t="shared" si="29"/>
        <v>0</v>
      </c>
      <c r="BL40" s="4">
        <f t="shared" si="30"/>
        <v>0</v>
      </c>
      <c r="BM40" s="4">
        <f t="shared" si="31"/>
        <v>0</v>
      </c>
      <c r="BN40" s="4">
        <f t="shared" si="32"/>
        <v>0</v>
      </c>
      <c r="BO40" s="4"/>
      <c r="BP40" s="4">
        <f t="shared" si="33"/>
        <v>0</v>
      </c>
      <c r="BQ40" s="4">
        <f t="shared" si="43"/>
        <v>0</v>
      </c>
      <c r="BR40" s="4">
        <f t="shared" si="34"/>
        <v>0</v>
      </c>
      <c r="BS40" s="4">
        <f t="shared" si="35"/>
        <v>0</v>
      </c>
      <c r="BT40" s="4">
        <f t="shared" si="36"/>
        <v>0</v>
      </c>
      <c r="BU40" s="4">
        <f t="shared" si="37"/>
        <v>0</v>
      </c>
      <c r="BV40" s="4">
        <f t="shared" si="38"/>
        <v>0</v>
      </c>
      <c r="BW40" s="4"/>
      <c r="BX40" s="4">
        <f t="shared" si="39"/>
        <v>0</v>
      </c>
      <c r="BY40" s="4">
        <f t="shared" si="40"/>
        <v>0</v>
      </c>
      <c r="BZ40" s="32">
        <f t="shared" si="41"/>
        <v>0</v>
      </c>
      <c r="CA40" s="31">
        <v>0</v>
      </c>
      <c r="CB40" s="4">
        <v>0</v>
      </c>
      <c r="CC40" s="32">
        <v>0</v>
      </c>
      <c r="CD40" s="366">
        <f t="shared" si="42"/>
        <v>0</v>
      </c>
    </row>
    <row r="41" spans="1:82" hidden="1" x14ac:dyDescent="0.3">
      <c r="A41" s="255">
        <f>Admin_Kelet!A40</f>
        <v>0</v>
      </c>
      <c r="B41" s="255">
        <f>Admin_Kelet!B40</f>
        <v>0</v>
      </c>
      <c r="C41" s="255">
        <f>Admin_Kelet!C40</f>
        <v>0</v>
      </c>
      <c r="D41" s="255">
        <f>Admin_Kelet!D40</f>
        <v>0</v>
      </c>
      <c r="E41" s="255">
        <f>Admin_Kelet!E40</f>
        <v>0</v>
      </c>
      <c r="F41" s="255">
        <f>Admin_Kelet!F40</f>
        <v>0</v>
      </c>
      <c r="G41" s="255">
        <f>Admin_Kelet!G40</f>
        <v>0</v>
      </c>
      <c r="H41" s="255">
        <f>Admin_Kelet!H40</f>
        <v>0</v>
      </c>
      <c r="I41" s="255">
        <f>Admin_Kelet!I40</f>
        <v>0</v>
      </c>
      <c r="J41" s="255">
        <f>Admin_Kelet!J40</f>
        <v>0</v>
      </c>
      <c r="K41" s="255">
        <f>Admin_Kelet!K40</f>
        <v>0</v>
      </c>
      <c r="L41" s="255">
        <f>Admin_Kelet!L40</f>
        <v>0</v>
      </c>
      <c r="M41" s="255">
        <f>Admin_Kelet!M40</f>
        <v>0</v>
      </c>
      <c r="N41" s="255">
        <f>Admin_Kelet!N40</f>
        <v>0</v>
      </c>
      <c r="O41" s="255">
        <f>Admin_Kelet!O40</f>
        <v>0</v>
      </c>
      <c r="P41" s="255">
        <f>Admin_Kelet!P40</f>
        <v>0</v>
      </c>
      <c r="Q41" s="255">
        <f>Admin_Kelet!Q40</f>
        <v>0</v>
      </c>
      <c r="R41" s="105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258">
        <f t="shared" si="15"/>
        <v>0</v>
      </c>
      <c r="AX41" s="4">
        <f t="shared" si="16"/>
        <v>0</v>
      </c>
      <c r="AY41" s="4">
        <f t="shared" si="17"/>
        <v>0</v>
      </c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>
        <f t="shared" si="21"/>
        <v>0</v>
      </c>
      <c r="BD41" s="4">
        <f t="shared" si="22"/>
        <v>0</v>
      </c>
      <c r="BE41" s="4">
        <f t="shared" si="23"/>
        <v>0</v>
      </c>
      <c r="BF41" s="4">
        <f t="shared" si="24"/>
        <v>0</v>
      </c>
      <c r="BG41" s="4">
        <f t="shared" si="25"/>
        <v>0</v>
      </c>
      <c r="BH41" s="4">
        <f t="shared" si="26"/>
        <v>0</v>
      </c>
      <c r="BI41" s="4">
        <f t="shared" si="27"/>
        <v>0</v>
      </c>
      <c r="BJ41" s="4">
        <f t="shared" si="28"/>
        <v>0</v>
      </c>
      <c r="BK41" s="4">
        <f t="shared" si="29"/>
        <v>0</v>
      </c>
      <c r="BL41" s="4">
        <f t="shared" si="30"/>
        <v>0</v>
      </c>
      <c r="BM41" s="4">
        <f t="shared" si="31"/>
        <v>0</v>
      </c>
      <c r="BN41" s="4">
        <f t="shared" si="32"/>
        <v>0</v>
      </c>
      <c r="BO41" s="4"/>
      <c r="BP41" s="4">
        <f t="shared" si="33"/>
        <v>0</v>
      </c>
      <c r="BQ41" s="4">
        <f t="shared" si="43"/>
        <v>0</v>
      </c>
      <c r="BR41" s="4">
        <f t="shared" si="34"/>
        <v>0</v>
      </c>
      <c r="BS41" s="4">
        <f t="shared" si="35"/>
        <v>0</v>
      </c>
      <c r="BT41" s="4">
        <f t="shared" si="36"/>
        <v>0</v>
      </c>
      <c r="BU41" s="4">
        <f t="shared" si="37"/>
        <v>0</v>
      </c>
      <c r="BV41" s="4">
        <f t="shared" si="38"/>
        <v>0</v>
      </c>
      <c r="BW41" s="4"/>
      <c r="BX41" s="4">
        <f t="shared" si="39"/>
        <v>0</v>
      </c>
      <c r="BY41" s="4">
        <f t="shared" si="40"/>
        <v>0</v>
      </c>
      <c r="BZ41" s="32">
        <f t="shared" si="41"/>
        <v>0</v>
      </c>
      <c r="CA41" s="31">
        <v>0</v>
      </c>
      <c r="CB41" s="4">
        <v>0</v>
      </c>
      <c r="CC41" s="32">
        <v>0</v>
      </c>
      <c r="CD41" s="366">
        <f t="shared" si="42"/>
        <v>0</v>
      </c>
    </row>
    <row r="42" spans="1:82" hidden="1" x14ac:dyDescent="0.3">
      <c r="A42" s="255">
        <f>Admin_Kelet!A41</f>
        <v>0</v>
      </c>
      <c r="B42" s="255">
        <f>Admin_Kelet!B41</f>
        <v>0</v>
      </c>
      <c r="C42" s="255">
        <f>Admin_Kelet!C41</f>
        <v>0</v>
      </c>
      <c r="D42" s="255">
        <f>Admin_Kelet!D41</f>
        <v>0</v>
      </c>
      <c r="E42" s="255">
        <f>Admin_Kelet!E41</f>
        <v>0</v>
      </c>
      <c r="F42" s="255">
        <f>Admin_Kelet!F41</f>
        <v>0</v>
      </c>
      <c r="G42" s="255">
        <f>Admin_Kelet!G41</f>
        <v>0</v>
      </c>
      <c r="H42" s="255">
        <f>Admin_Kelet!H41</f>
        <v>0</v>
      </c>
      <c r="I42" s="255">
        <f>Admin_Kelet!I41</f>
        <v>0</v>
      </c>
      <c r="J42" s="255">
        <f>Admin_Kelet!J41</f>
        <v>0</v>
      </c>
      <c r="K42" s="255">
        <f>Admin_Kelet!K41</f>
        <v>0</v>
      </c>
      <c r="L42" s="255">
        <f>Admin_Kelet!L41</f>
        <v>0</v>
      </c>
      <c r="M42" s="255">
        <f>Admin_Kelet!M41</f>
        <v>0</v>
      </c>
      <c r="N42" s="255">
        <f>Admin_Kelet!N41</f>
        <v>0</v>
      </c>
      <c r="O42" s="255">
        <f>Admin_Kelet!O41</f>
        <v>0</v>
      </c>
      <c r="P42" s="255">
        <f>Admin_Kelet!P41</f>
        <v>0</v>
      </c>
      <c r="Q42" s="255">
        <f>Admin_Kelet!Q41</f>
        <v>0</v>
      </c>
      <c r="R42" s="105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258">
        <f t="shared" si="15"/>
        <v>0</v>
      </c>
      <c r="AX42" s="4">
        <f t="shared" si="16"/>
        <v>0</v>
      </c>
      <c r="AY42" s="4">
        <f t="shared" si="17"/>
        <v>0</v>
      </c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>
        <f t="shared" si="21"/>
        <v>0</v>
      </c>
      <c r="BD42" s="4">
        <f t="shared" si="22"/>
        <v>0</v>
      </c>
      <c r="BE42" s="4">
        <f t="shared" si="23"/>
        <v>0</v>
      </c>
      <c r="BF42" s="4">
        <f t="shared" si="24"/>
        <v>0</v>
      </c>
      <c r="BG42" s="4">
        <f t="shared" si="25"/>
        <v>0</v>
      </c>
      <c r="BH42" s="4">
        <f t="shared" si="26"/>
        <v>0</v>
      </c>
      <c r="BI42" s="4">
        <f t="shared" si="27"/>
        <v>0</v>
      </c>
      <c r="BJ42" s="4">
        <f t="shared" si="28"/>
        <v>0</v>
      </c>
      <c r="BK42" s="4">
        <f t="shared" si="29"/>
        <v>0</v>
      </c>
      <c r="BL42" s="4">
        <f t="shared" si="30"/>
        <v>0</v>
      </c>
      <c r="BM42" s="4">
        <f t="shared" si="31"/>
        <v>0</v>
      </c>
      <c r="BN42" s="4">
        <f t="shared" si="32"/>
        <v>0</v>
      </c>
      <c r="BO42" s="4"/>
      <c r="BP42" s="4">
        <f t="shared" si="33"/>
        <v>0</v>
      </c>
      <c r="BQ42" s="4">
        <f t="shared" si="43"/>
        <v>0</v>
      </c>
      <c r="BR42" s="4">
        <f t="shared" si="34"/>
        <v>0</v>
      </c>
      <c r="BS42" s="4">
        <f t="shared" si="35"/>
        <v>0</v>
      </c>
      <c r="BT42" s="4">
        <f t="shared" si="36"/>
        <v>0</v>
      </c>
      <c r="BU42" s="4">
        <f t="shared" si="37"/>
        <v>0</v>
      </c>
      <c r="BV42" s="4">
        <f t="shared" si="38"/>
        <v>0</v>
      </c>
      <c r="BW42" s="4"/>
      <c r="BX42" s="4">
        <f t="shared" si="39"/>
        <v>0</v>
      </c>
      <c r="BY42" s="4">
        <f t="shared" si="40"/>
        <v>0</v>
      </c>
      <c r="BZ42" s="32">
        <f t="shared" si="41"/>
        <v>0</v>
      </c>
      <c r="CA42" s="31">
        <v>0</v>
      </c>
      <c r="CB42" s="4">
        <v>0</v>
      </c>
      <c r="CC42" s="32">
        <v>0</v>
      </c>
      <c r="CD42" s="366">
        <f t="shared" si="42"/>
        <v>0</v>
      </c>
    </row>
    <row r="43" spans="1:82" hidden="1" x14ac:dyDescent="0.3">
      <c r="A43" s="255">
        <f>Admin_Kelet!A42</f>
        <v>0</v>
      </c>
      <c r="B43" s="255">
        <f>Admin_Kelet!B42</f>
        <v>0</v>
      </c>
      <c r="C43" s="255">
        <f>Admin_Kelet!C42</f>
        <v>0</v>
      </c>
      <c r="D43" s="255">
        <f>Admin_Kelet!D42</f>
        <v>0</v>
      </c>
      <c r="E43" s="255">
        <f>Admin_Kelet!E42</f>
        <v>0</v>
      </c>
      <c r="F43" s="255">
        <f>Admin_Kelet!F42</f>
        <v>0</v>
      </c>
      <c r="G43" s="255">
        <f>Admin_Kelet!G42</f>
        <v>0</v>
      </c>
      <c r="H43" s="255">
        <f>Admin_Kelet!H42</f>
        <v>0</v>
      </c>
      <c r="I43" s="255">
        <f>Admin_Kelet!I42</f>
        <v>0</v>
      </c>
      <c r="J43" s="255">
        <f>Admin_Kelet!J42</f>
        <v>0</v>
      </c>
      <c r="K43" s="255">
        <f>Admin_Kelet!K42</f>
        <v>0</v>
      </c>
      <c r="L43" s="255">
        <f>Admin_Kelet!L42</f>
        <v>0</v>
      </c>
      <c r="M43" s="255">
        <f>Admin_Kelet!M42</f>
        <v>0</v>
      </c>
      <c r="N43" s="255">
        <f>Admin_Kelet!N42</f>
        <v>0</v>
      </c>
      <c r="O43" s="255">
        <f>Admin_Kelet!O42</f>
        <v>0</v>
      </c>
      <c r="P43" s="255">
        <f>Admin_Kelet!P42</f>
        <v>0</v>
      </c>
      <c r="Q43" s="255">
        <f>Admin_Kelet!Q42</f>
        <v>0</v>
      </c>
      <c r="R43" s="105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258">
        <f t="shared" si="15"/>
        <v>0</v>
      </c>
      <c r="AX43" s="4">
        <f t="shared" si="16"/>
        <v>0</v>
      </c>
      <c r="AY43" s="4">
        <f t="shared" si="17"/>
        <v>0</v>
      </c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>
        <f t="shared" si="21"/>
        <v>0</v>
      </c>
      <c r="BD43" s="4">
        <f t="shared" si="22"/>
        <v>0</v>
      </c>
      <c r="BE43" s="4">
        <f t="shared" si="23"/>
        <v>0</v>
      </c>
      <c r="BF43" s="4">
        <f t="shared" si="24"/>
        <v>0</v>
      </c>
      <c r="BG43" s="4">
        <f t="shared" si="25"/>
        <v>0</v>
      </c>
      <c r="BH43" s="4">
        <f t="shared" si="26"/>
        <v>0</v>
      </c>
      <c r="BI43" s="4">
        <f t="shared" si="27"/>
        <v>0</v>
      </c>
      <c r="BJ43" s="4">
        <f t="shared" si="28"/>
        <v>0</v>
      </c>
      <c r="BK43" s="4">
        <f t="shared" si="29"/>
        <v>0</v>
      </c>
      <c r="BL43" s="4">
        <f t="shared" si="30"/>
        <v>0</v>
      </c>
      <c r="BM43" s="4">
        <f t="shared" si="31"/>
        <v>0</v>
      </c>
      <c r="BN43" s="4">
        <f t="shared" si="32"/>
        <v>0</v>
      </c>
      <c r="BO43" s="4"/>
      <c r="BP43" s="4">
        <f t="shared" si="33"/>
        <v>0</v>
      </c>
      <c r="BQ43" s="4">
        <f t="shared" si="43"/>
        <v>0</v>
      </c>
      <c r="BR43" s="4">
        <f t="shared" si="34"/>
        <v>0</v>
      </c>
      <c r="BS43" s="4">
        <f t="shared" si="35"/>
        <v>0</v>
      </c>
      <c r="BT43" s="4">
        <f t="shared" si="36"/>
        <v>0</v>
      </c>
      <c r="BU43" s="4">
        <f t="shared" si="37"/>
        <v>0</v>
      </c>
      <c r="BV43" s="4">
        <f t="shared" si="38"/>
        <v>0</v>
      </c>
      <c r="BW43" s="4"/>
      <c r="BX43" s="4">
        <f t="shared" si="39"/>
        <v>0</v>
      </c>
      <c r="BY43" s="4">
        <f t="shared" si="40"/>
        <v>0</v>
      </c>
      <c r="BZ43" s="32">
        <f t="shared" si="41"/>
        <v>0</v>
      </c>
      <c r="CA43" s="31">
        <v>0</v>
      </c>
      <c r="CB43" s="4">
        <v>0</v>
      </c>
      <c r="CC43" s="32">
        <v>0</v>
      </c>
      <c r="CD43" s="366">
        <f t="shared" si="42"/>
        <v>0</v>
      </c>
    </row>
    <row r="44" spans="1:82" hidden="1" x14ac:dyDescent="0.3">
      <c r="A44" s="255">
        <f>Admin_Kelet!A43</f>
        <v>0</v>
      </c>
      <c r="B44" s="255">
        <f>Admin_Kelet!B43</f>
        <v>0</v>
      </c>
      <c r="C44" s="255">
        <f>Admin_Kelet!C43</f>
        <v>0</v>
      </c>
      <c r="D44" s="255">
        <f>Admin_Kelet!D43</f>
        <v>0</v>
      </c>
      <c r="E44" s="255">
        <f>Admin_Kelet!E43</f>
        <v>0</v>
      </c>
      <c r="F44" s="255">
        <f>Admin_Kelet!F43</f>
        <v>0</v>
      </c>
      <c r="G44" s="255">
        <f>Admin_Kelet!G43</f>
        <v>0</v>
      </c>
      <c r="H44" s="255">
        <f>Admin_Kelet!H43</f>
        <v>0</v>
      </c>
      <c r="I44" s="255">
        <f>Admin_Kelet!I43</f>
        <v>0</v>
      </c>
      <c r="J44" s="255">
        <f>Admin_Kelet!J43</f>
        <v>0</v>
      </c>
      <c r="K44" s="255">
        <f>Admin_Kelet!K43</f>
        <v>0</v>
      </c>
      <c r="L44" s="255">
        <f>Admin_Kelet!L43</f>
        <v>0</v>
      </c>
      <c r="M44" s="255">
        <f>Admin_Kelet!M43</f>
        <v>0</v>
      </c>
      <c r="N44" s="255">
        <f>Admin_Kelet!N43</f>
        <v>0</v>
      </c>
      <c r="O44" s="255">
        <f>Admin_Kelet!O43</f>
        <v>0</v>
      </c>
      <c r="P44" s="255">
        <f>Admin_Kelet!P43</f>
        <v>0</v>
      </c>
      <c r="Q44" s="255">
        <f>Admin_Kelet!Q43</f>
        <v>0</v>
      </c>
      <c r="R44" s="105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258">
        <f t="shared" si="15"/>
        <v>0</v>
      </c>
      <c r="AX44" s="4">
        <f t="shared" si="16"/>
        <v>0</v>
      </c>
      <c r="AY44" s="4">
        <f t="shared" si="17"/>
        <v>0</v>
      </c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>
        <f t="shared" si="21"/>
        <v>0</v>
      </c>
      <c r="BD44" s="4">
        <f t="shared" si="22"/>
        <v>0</v>
      </c>
      <c r="BE44" s="4">
        <f t="shared" si="23"/>
        <v>0</v>
      </c>
      <c r="BF44" s="4">
        <f t="shared" si="24"/>
        <v>0</v>
      </c>
      <c r="BG44" s="4">
        <f t="shared" si="25"/>
        <v>0</v>
      </c>
      <c r="BH44" s="4">
        <f t="shared" si="26"/>
        <v>0</v>
      </c>
      <c r="BI44" s="4">
        <f t="shared" si="27"/>
        <v>0</v>
      </c>
      <c r="BJ44" s="4">
        <f t="shared" si="28"/>
        <v>0</v>
      </c>
      <c r="BK44" s="4">
        <f t="shared" si="29"/>
        <v>0</v>
      </c>
      <c r="BL44" s="4">
        <f t="shared" si="30"/>
        <v>0</v>
      </c>
      <c r="BM44" s="4">
        <f t="shared" si="31"/>
        <v>0</v>
      </c>
      <c r="BN44" s="4">
        <f t="shared" si="32"/>
        <v>0</v>
      </c>
      <c r="BO44" s="4"/>
      <c r="BP44" s="4">
        <f t="shared" si="33"/>
        <v>0</v>
      </c>
      <c r="BQ44" s="4">
        <f t="shared" si="43"/>
        <v>0</v>
      </c>
      <c r="BR44" s="4">
        <f t="shared" si="34"/>
        <v>0</v>
      </c>
      <c r="BS44" s="4">
        <f t="shared" si="35"/>
        <v>0</v>
      </c>
      <c r="BT44" s="4">
        <f t="shared" si="36"/>
        <v>0</v>
      </c>
      <c r="BU44" s="4">
        <f t="shared" si="37"/>
        <v>0</v>
      </c>
      <c r="BV44" s="4">
        <f t="shared" si="38"/>
        <v>0</v>
      </c>
      <c r="BW44" s="4"/>
      <c r="BX44" s="4">
        <f t="shared" si="39"/>
        <v>0</v>
      </c>
      <c r="BY44" s="4">
        <f t="shared" si="40"/>
        <v>0</v>
      </c>
      <c r="BZ44" s="32">
        <f t="shared" si="41"/>
        <v>0</v>
      </c>
      <c r="CA44" s="31">
        <v>0</v>
      </c>
      <c r="CB44" s="4">
        <v>0</v>
      </c>
      <c r="CC44" s="32">
        <v>0</v>
      </c>
      <c r="CD44" s="366">
        <f t="shared" si="42"/>
        <v>0</v>
      </c>
    </row>
    <row r="45" spans="1:82" hidden="1" x14ac:dyDescent="0.3">
      <c r="A45" s="255">
        <f>Admin_Kelet!A44</f>
        <v>0</v>
      </c>
      <c r="B45" s="255">
        <f>Admin_Kelet!B44</f>
        <v>0</v>
      </c>
      <c r="C45" s="255">
        <f>Admin_Kelet!C44</f>
        <v>0</v>
      </c>
      <c r="D45" s="255">
        <f>Admin_Kelet!D44</f>
        <v>0</v>
      </c>
      <c r="E45" s="255">
        <f>Admin_Kelet!E44</f>
        <v>0</v>
      </c>
      <c r="F45" s="255">
        <f>Admin_Kelet!F44</f>
        <v>0</v>
      </c>
      <c r="G45" s="255">
        <f>Admin_Kelet!G44</f>
        <v>0</v>
      </c>
      <c r="H45" s="255">
        <f>Admin_Kelet!H44</f>
        <v>0</v>
      </c>
      <c r="I45" s="255">
        <f>Admin_Kelet!I44</f>
        <v>0</v>
      </c>
      <c r="J45" s="255">
        <f>Admin_Kelet!J44</f>
        <v>0</v>
      </c>
      <c r="K45" s="255">
        <f>Admin_Kelet!K44</f>
        <v>0</v>
      </c>
      <c r="L45" s="255">
        <f>Admin_Kelet!L44</f>
        <v>0</v>
      </c>
      <c r="M45" s="255">
        <f>Admin_Kelet!M44</f>
        <v>0</v>
      </c>
      <c r="N45" s="255">
        <f>Admin_Kelet!N44</f>
        <v>0</v>
      </c>
      <c r="O45" s="255">
        <f>Admin_Kelet!O44</f>
        <v>0</v>
      </c>
      <c r="P45" s="255">
        <f>Admin_Kelet!P44</f>
        <v>0</v>
      </c>
      <c r="Q45" s="255">
        <f>Admin_Kelet!Q44</f>
        <v>0</v>
      </c>
      <c r="R45" s="105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258">
        <f t="shared" si="15"/>
        <v>0</v>
      </c>
      <c r="AX45" s="4">
        <f t="shared" si="16"/>
        <v>0</v>
      </c>
      <c r="AY45" s="4">
        <f t="shared" si="17"/>
        <v>0</v>
      </c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>
        <f t="shared" si="21"/>
        <v>0</v>
      </c>
      <c r="BD45" s="4">
        <f t="shared" si="22"/>
        <v>0</v>
      </c>
      <c r="BE45" s="4">
        <f t="shared" si="23"/>
        <v>0</v>
      </c>
      <c r="BF45" s="4">
        <f t="shared" si="24"/>
        <v>0</v>
      </c>
      <c r="BG45" s="4">
        <f t="shared" si="25"/>
        <v>0</v>
      </c>
      <c r="BH45" s="4">
        <f t="shared" si="26"/>
        <v>0</v>
      </c>
      <c r="BI45" s="4">
        <f t="shared" si="27"/>
        <v>0</v>
      </c>
      <c r="BJ45" s="4">
        <f t="shared" si="28"/>
        <v>0</v>
      </c>
      <c r="BK45" s="4">
        <f t="shared" si="29"/>
        <v>0</v>
      </c>
      <c r="BL45" s="4">
        <f t="shared" si="30"/>
        <v>0</v>
      </c>
      <c r="BM45" s="4">
        <f t="shared" si="31"/>
        <v>0</v>
      </c>
      <c r="BN45" s="4">
        <f t="shared" si="32"/>
        <v>0</v>
      </c>
      <c r="BO45" s="4"/>
      <c r="BP45" s="4">
        <f t="shared" si="33"/>
        <v>0</v>
      </c>
      <c r="BQ45" s="4">
        <f t="shared" si="43"/>
        <v>0</v>
      </c>
      <c r="BR45" s="4">
        <f t="shared" si="34"/>
        <v>0</v>
      </c>
      <c r="BS45" s="4">
        <f t="shared" si="35"/>
        <v>0</v>
      </c>
      <c r="BT45" s="4">
        <f t="shared" si="36"/>
        <v>0</v>
      </c>
      <c r="BU45" s="4">
        <f t="shared" si="37"/>
        <v>0</v>
      </c>
      <c r="BV45" s="4">
        <f t="shared" si="38"/>
        <v>0</v>
      </c>
      <c r="BW45" s="4"/>
      <c r="BX45" s="4">
        <f t="shared" si="39"/>
        <v>0</v>
      </c>
      <c r="BY45" s="4">
        <f t="shared" si="40"/>
        <v>0</v>
      </c>
      <c r="BZ45" s="32">
        <f t="shared" si="41"/>
        <v>0</v>
      </c>
      <c r="CA45" s="31">
        <v>0</v>
      </c>
      <c r="CB45" s="4">
        <v>0</v>
      </c>
      <c r="CC45" s="32">
        <v>0</v>
      </c>
      <c r="CD45" s="366">
        <f t="shared" si="42"/>
        <v>0</v>
      </c>
    </row>
    <row r="46" spans="1:82" hidden="1" x14ac:dyDescent="0.3">
      <c r="A46" s="255">
        <f>Admin_Kelet!A45</f>
        <v>0</v>
      </c>
      <c r="B46" s="255">
        <f>Admin_Kelet!B45</f>
        <v>0</v>
      </c>
      <c r="C46" s="255">
        <f>Admin_Kelet!C45</f>
        <v>0</v>
      </c>
      <c r="D46" s="255">
        <f>Admin_Kelet!D45</f>
        <v>0</v>
      </c>
      <c r="E46" s="255">
        <f>Admin_Kelet!E45</f>
        <v>0</v>
      </c>
      <c r="F46" s="255">
        <f>Admin_Kelet!F45</f>
        <v>0</v>
      </c>
      <c r="G46" s="255">
        <f>Admin_Kelet!G45</f>
        <v>0</v>
      </c>
      <c r="H46" s="255">
        <f>Admin_Kelet!H45</f>
        <v>0</v>
      </c>
      <c r="I46" s="255">
        <f>Admin_Kelet!I45</f>
        <v>0</v>
      </c>
      <c r="J46" s="255">
        <f>Admin_Kelet!J45</f>
        <v>0</v>
      </c>
      <c r="K46" s="255">
        <f>Admin_Kelet!K45</f>
        <v>0</v>
      </c>
      <c r="L46" s="255">
        <f>Admin_Kelet!L45</f>
        <v>0</v>
      </c>
      <c r="M46" s="255">
        <f>Admin_Kelet!M45</f>
        <v>0</v>
      </c>
      <c r="N46" s="255">
        <f>Admin_Kelet!N45</f>
        <v>0</v>
      </c>
      <c r="O46" s="255">
        <f>Admin_Kelet!O45</f>
        <v>0</v>
      </c>
      <c r="P46" s="255">
        <f>Admin_Kelet!P45</f>
        <v>0</v>
      </c>
      <c r="Q46" s="255">
        <f>Admin_Kelet!Q45</f>
        <v>0</v>
      </c>
      <c r="R46" s="105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258">
        <f t="shared" si="15"/>
        <v>0</v>
      </c>
      <c r="AX46" s="4">
        <f t="shared" si="16"/>
        <v>0</v>
      </c>
      <c r="AY46" s="4">
        <f t="shared" si="17"/>
        <v>0</v>
      </c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>
        <f t="shared" si="21"/>
        <v>0</v>
      </c>
      <c r="BD46" s="4">
        <f t="shared" si="22"/>
        <v>0</v>
      </c>
      <c r="BE46" s="4">
        <f t="shared" si="23"/>
        <v>0</v>
      </c>
      <c r="BF46" s="4">
        <f t="shared" si="24"/>
        <v>0</v>
      </c>
      <c r="BG46" s="4">
        <f t="shared" si="25"/>
        <v>0</v>
      </c>
      <c r="BH46" s="4">
        <f t="shared" si="26"/>
        <v>0</v>
      </c>
      <c r="BI46" s="4">
        <f t="shared" si="27"/>
        <v>0</v>
      </c>
      <c r="BJ46" s="4">
        <f t="shared" si="28"/>
        <v>0</v>
      </c>
      <c r="BK46" s="4">
        <f t="shared" si="29"/>
        <v>0</v>
      </c>
      <c r="BL46" s="4">
        <f t="shared" si="30"/>
        <v>0</v>
      </c>
      <c r="BM46" s="4">
        <f t="shared" si="31"/>
        <v>0</v>
      </c>
      <c r="BN46" s="4">
        <f t="shared" si="32"/>
        <v>0</v>
      </c>
      <c r="BO46" s="4"/>
      <c r="BP46" s="4">
        <f t="shared" si="33"/>
        <v>0</v>
      </c>
      <c r="BQ46" s="4">
        <f t="shared" si="43"/>
        <v>0</v>
      </c>
      <c r="BR46" s="4">
        <f t="shared" si="34"/>
        <v>0</v>
      </c>
      <c r="BS46" s="4">
        <f t="shared" si="35"/>
        <v>0</v>
      </c>
      <c r="BT46" s="4">
        <f t="shared" si="36"/>
        <v>0</v>
      </c>
      <c r="BU46" s="4">
        <f t="shared" si="37"/>
        <v>0</v>
      </c>
      <c r="BV46" s="4">
        <f t="shared" si="38"/>
        <v>0</v>
      </c>
      <c r="BW46" s="4"/>
      <c r="BX46" s="4">
        <f t="shared" si="39"/>
        <v>0</v>
      </c>
      <c r="BY46" s="4">
        <f t="shared" si="40"/>
        <v>0</v>
      </c>
      <c r="BZ46" s="32">
        <f t="shared" si="41"/>
        <v>0</v>
      </c>
      <c r="CA46" s="31">
        <v>0</v>
      </c>
      <c r="CB46" s="4">
        <v>0</v>
      </c>
      <c r="CC46" s="32">
        <v>0</v>
      </c>
      <c r="CD46" s="366">
        <f t="shared" si="42"/>
        <v>0</v>
      </c>
    </row>
    <row r="47" spans="1:82" hidden="1" x14ac:dyDescent="0.3">
      <c r="A47" s="255">
        <f>Admin_Kelet!A46</f>
        <v>0</v>
      </c>
      <c r="B47" s="255">
        <f>Admin_Kelet!B46</f>
        <v>0</v>
      </c>
      <c r="C47" s="255">
        <f>Admin_Kelet!C46</f>
        <v>0</v>
      </c>
      <c r="D47" s="255">
        <f>Admin_Kelet!D46</f>
        <v>0</v>
      </c>
      <c r="E47" s="255">
        <f>Admin_Kelet!E46</f>
        <v>0</v>
      </c>
      <c r="F47" s="255">
        <f>Admin_Kelet!F46</f>
        <v>0</v>
      </c>
      <c r="G47" s="255">
        <f>Admin_Kelet!G46</f>
        <v>0</v>
      </c>
      <c r="H47" s="255">
        <f>Admin_Kelet!H46</f>
        <v>0</v>
      </c>
      <c r="I47" s="255">
        <f>Admin_Kelet!I46</f>
        <v>0</v>
      </c>
      <c r="J47" s="255">
        <f>Admin_Kelet!J46</f>
        <v>0</v>
      </c>
      <c r="K47" s="255">
        <f>Admin_Kelet!K46</f>
        <v>0</v>
      </c>
      <c r="L47" s="255">
        <f>Admin_Kelet!L46</f>
        <v>0</v>
      </c>
      <c r="M47" s="255">
        <f>Admin_Kelet!M46</f>
        <v>0</v>
      </c>
      <c r="N47" s="255">
        <f>Admin_Kelet!N46</f>
        <v>0</v>
      </c>
      <c r="O47" s="255">
        <f>Admin_Kelet!O46</f>
        <v>0</v>
      </c>
      <c r="P47" s="255">
        <f>Admin_Kelet!P46</f>
        <v>0</v>
      </c>
      <c r="Q47" s="255">
        <f>Admin_Kelet!Q46</f>
        <v>0</v>
      </c>
      <c r="R47" s="105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258">
        <f t="shared" si="15"/>
        <v>0</v>
      </c>
      <c r="AX47" s="4">
        <f t="shared" si="16"/>
        <v>0</v>
      </c>
      <c r="AY47" s="4">
        <f t="shared" si="17"/>
        <v>0</v>
      </c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>
        <f t="shared" si="21"/>
        <v>0</v>
      </c>
      <c r="BD47" s="4">
        <f t="shared" si="22"/>
        <v>0</v>
      </c>
      <c r="BE47" s="4">
        <f t="shared" si="23"/>
        <v>0</v>
      </c>
      <c r="BF47" s="4">
        <f t="shared" si="24"/>
        <v>0</v>
      </c>
      <c r="BG47" s="4">
        <f t="shared" si="25"/>
        <v>0</v>
      </c>
      <c r="BH47" s="4">
        <f t="shared" si="26"/>
        <v>0</v>
      </c>
      <c r="BI47" s="4">
        <f t="shared" si="27"/>
        <v>0</v>
      </c>
      <c r="BJ47" s="4">
        <f t="shared" si="28"/>
        <v>0</v>
      </c>
      <c r="BK47" s="4">
        <f t="shared" si="29"/>
        <v>0</v>
      </c>
      <c r="BL47" s="4">
        <f t="shared" si="30"/>
        <v>0</v>
      </c>
      <c r="BM47" s="4">
        <f t="shared" si="31"/>
        <v>0</v>
      </c>
      <c r="BN47" s="4">
        <f t="shared" si="32"/>
        <v>0</v>
      </c>
      <c r="BO47" s="4"/>
      <c r="BP47" s="4">
        <f t="shared" si="33"/>
        <v>0</v>
      </c>
      <c r="BQ47" s="4">
        <f t="shared" si="43"/>
        <v>0</v>
      </c>
      <c r="BR47" s="4">
        <f t="shared" si="34"/>
        <v>0</v>
      </c>
      <c r="BS47" s="4">
        <f t="shared" si="35"/>
        <v>0</v>
      </c>
      <c r="BT47" s="4">
        <f t="shared" si="36"/>
        <v>0</v>
      </c>
      <c r="BU47" s="4">
        <f t="shared" si="37"/>
        <v>0</v>
      </c>
      <c r="BV47" s="4">
        <f t="shared" si="38"/>
        <v>0</v>
      </c>
      <c r="BW47" s="4"/>
      <c r="BX47" s="4">
        <f t="shared" si="39"/>
        <v>0</v>
      </c>
      <c r="BY47" s="4">
        <f t="shared" si="40"/>
        <v>0</v>
      </c>
      <c r="BZ47" s="32">
        <f t="shared" si="41"/>
        <v>0</v>
      </c>
      <c r="CA47" s="31">
        <v>0</v>
      </c>
      <c r="CB47" s="4">
        <v>0</v>
      </c>
      <c r="CC47" s="32">
        <v>0</v>
      </c>
      <c r="CD47" s="366">
        <f t="shared" si="42"/>
        <v>0</v>
      </c>
    </row>
    <row r="48" spans="1:82" hidden="1" x14ac:dyDescent="0.3">
      <c r="A48" s="255">
        <f>Admin_Kelet!A47</f>
        <v>0</v>
      </c>
      <c r="B48" s="255">
        <f>Admin_Kelet!B47</f>
        <v>0</v>
      </c>
      <c r="C48" s="255">
        <f>Admin_Kelet!C47</f>
        <v>0</v>
      </c>
      <c r="D48" s="255">
        <f>Admin_Kelet!D47</f>
        <v>0</v>
      </c>
      <c r="E48" s="255">
        <f>Admin_Kelet!E47</f>
        <v>0</v>
      </c>
      <c r="F48" s="255">
        <f>Admin_Kelet!F47</f>
        <v>0</v>
      </c>
      <c r="G48" s="255">
        <f>Admin_Kelet!G47</f>
        <v>0</v>
      </c>
      <c r="H48" s="255">
        <f>Admin_Kelet!H47</f>
        <v>0</v>
      </c>
      <c r="I48" s="255">
        <f>Admin_Kelet!I47</f>
        <v>0</v>
      </c>
      <c r="J48" s="255">
        <f>Admin_Kelet!J47</f>
        <v>0</v>
      </c>
      <c r="K48" s="255">
        <f>Admin_Kelet!K47</f>
        <v>0</v>
      </c>
      <c r="L48" s="255">
        <f>Admin_Kelet!L47</f>
        <v>0</v>
      </c>
      <c r="M48" s="255">
        <f>Admin_Kelet!M47</f>
        <v>0</v>
      </c>
      <c r="N48" s="255">
        <f>Admin_Kelet!N47</f>
        <v>0</v>
      </c>
      <c r="O48" s="255">
        <f>Admin_Kelet!O47</f>
        <v>0</v>
      </c>
      <c r="P48" s="255">
        <f>Admin_Kelet!P47</f>
        <v>0</v>
      </c>
      <c r="Q48" s="255">
        <f>Admin_Kelet!Q47</f>
        <v>0</v>
      </c>
      <c r="R48" s="105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258">
        <f t="shared" si="15"/>
        <v>0</v>
      </c>
      <c r="AX48" s="4">
        <f t="shared" si="16"/>
        <v>0</v>
      </c>
      <c r="AY48" s="4">
        <f t="shared" si="17"/>
        <v>0</v>
      </c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>
        <f t="shared" si="21"/>
        <v>0</v>
      </c>
      <c r="BD48" s="4">
        <f t="shared" si="22"/>
        <v>0</v>
      </c>
      <c r="BE48" s="4">
        <f t="shared" si="23"/>
        <v>0</v>
      </c>
      <c r="BF48" s="4">
        <f t="shared" si="24"/>
        <v>0</v>
      </c>
      <c r="BG48" s="4">
        <f t="shared" si="25"/>
        <v>0</v>
      </c>
      <c r="BH48" s="4">
        <f t="shared" si="26"/>
        <v>0</v>
      </c>
      <c r="BI48" s="4">
        <f t="shared" si="27"/>
        <v>0</v>
      </c>
      <c r="BJ48" s="4">
        <f t="shared" si="28"/>
        <v>0</v>
      </c>
      <c r="BK48" s="4">
        <f t="shared" si="29"/>
        <v>0</v>
      </c>
      <c r="BL48" s="4">
        <f t="shared" si="30"/>
        <v>0</v>
      </c>
      <c r="BM48" s="4">
        <f t="shared" si="31"/>
        <v>0</v>
      </c>
      <c r="BN48" s="4">
        <f t="shared" si="32"/>
        <v>0</v>
      </c>
      <c r="BO48" s="4"/>
      <c r="BP48" s="4">
        <f t="shared" si="33"/>
        <v>0</v>
      </c>
      <c r="BQ48" s="4">
        <f t="shared" si="43"/>
        <v>0</v>
      </c>
      <c r="BR48" s="4">
        <f t="shared" si="34"/>
        <v>0</v>
      </c>
      <c r="BS48" s="4">
        <f t="shared" si="35"/>
        <v>0</v>
      </c>
      <c r="BT48" s="4">
        <f t="shared" si="36"/>
        <v>0</v>
      </c>
      <c r="BU48" s="4">
        <f t="shared" si="37"/>
        <v>0</v>
      </c>
      <c r="BV48" s="4">
        <f t="shared" si="38"/>
        <v>0</v>
      </c>
      <c r="BW48" s="4"/>
      <c r="BX48" s="4">
        <f t="shared" si="39"/>
        <v>0</v>
      </c>
      <c r="BY48" s="4">
        <f t="shared" si="40"/>
        <v>0</v>
      </c>
      <c r="BZ48" s="32">
        <f t="shared" si="41"/>
        <v>0</v>
      </c>
      <c r="CA48" s="31">
        <v>0</v>
      </c>
      <c r="CB48" s="4">
        <v>0</v>
      </c>
      <c r="CC48" s="32">
        <v>0</v>
      </c>
      <c r="CD48" s="366">
        <f t="shared" si="42"/>
        <v>0</v>
      </c>
    </row>
    <row r="49" spans="1:82" hidden="1" x14ac:dyDescent="0.3">
      <c r="A49" s="255">
        <f>Admin_Kelet!A48</f>
        <v>0</v>
      </c>
      <c r="B49" s="255">
        <f>Admin_Kelet!B48</f>
        <v>0</v>
      </c>
      <c r="C49" s="255">
        <f>Admin_Kelet!C48</f>
        <v>0</v>
      </c>
      <c r="D49" s="255">
        <f>Admin_Kelet!D48</f>
        <v>0</v>
      </c>
      <c r="E49" s="255">
        <f>Admin_Kelet!E48</f>
        <v>0</v>
      </c>
      <c r="F49" s="255">
        <f>Admin_Kelet!F48</f>
        <v>0</v>
      </c>
      <c r="G49" s="255">
        <f>Admin_Kelet!G48</f>
        <v>0</v>
      </c>
      <c r="H49" s="255">
        <f>Admin_Kelet!H48</f>
        <v>0</v>
      </c>
      <c r="I49" s="255">
        <f>Admin_Kelet!I48</f>
        <v>0</v>
      </c>
      <c r="J49" s="255">
        <f>Admin_Kelet!J48</f>
        <v>0</v>
      </c>
      <c r="K49" s="255">
        <f>Admin_Kelet!K48</f>
        <v>0</v>
      </c>
      <c r="L49" s="255">
        <f>Admin_Kelet!L48</f>
        <v>0</v>
      </c>
      <c r="M49" s="255">
        <f>Admin_Kelet!M48</f>
        <v>0</v>
      </c>
      <c r="N49" s="255">
        <f>Admin_Kelet!N48</f>
        <v>0</v>
      </c>
      <c r="O49" s="255">
        <f>Admin_Kelet!O48</f>
        <v>0</v>
      </c>
      <c r="P49" s="255">
        <f>Admin_Kelet!P48</f>
        <v>0</v>
      </c>
      <c r="Q49" s="255">
        <f>Admin_Kelet!Q48</f>
        <v>0</v>
      </c>
      <c r="R49" s="105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258">
        <f t="shared" si="15"/>
        <v>0</v>
      </c>
      <c r="AX49" s="4">
        <f t="shared" si="16"/>
        <v>0</v>
      </c>
      <c r="AY49" s="4">
        <f t="shared" si="17"/>
        <v>0</v>
      </c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>
        <f t="shared" si="21"/>
        <v>0</v>
      </c>
      <c r="BD49" s="4">
        <f t="shared" si="22"/>
        <v>0</v>
      </c>
      <c r="BE49" s="4">
        <f t="shared" si="23"/>
        <v>0</v>
      </c>
      <c r="BF49" s="4">
        <f t="shared" si="24"/>
        <v>0</v>
      </c>
      <c r="BG49" s="4">
        <f t="shared" si="25"/>
        <v>0</v>
      </c>
      <c r="BH49" s="4">
        <f t="shared" si="26"/>
        <v>0</v>
      </c>
      <c r="BI49" s="4">
        <f t="shared" si="27"/>
        <v>0</v>
      </c>
      <c r="BJ49" s="4">
        <f t="shared" si="28"/>
        <v>0</v>
      </c>
      <c r="BK49" s="4">
        <f t="shared" si="29"/>
        <v>0</v>
      </c>
      <c r="BL49" s="4">
        <f t="shared" si="30"/>
        <v>0</v>
      </c>
      <c r="BM49" s="4">
        <f t="shared" si="31"/>
        <v>0</v>
      </c>
      <c r="BN49" s="4">
        <f t="shared" si="32"/>
        <v>0</v>
      </c>
      <c r="BO49" s="4"/>
      <c r="BP49" s="4">
        <f t="shared" si="33"/>
        <v>0</v>
      </c>
      <c r="BQ49" s="4">
        <f t="shared" si="43"/>
        <v>0</v>
      </c>
      <c r="BR49" s="4">
        <f t="shared" si="34"/>
        <v>0</v>
      </c>
      <c r="BS49" s="4">
        <f t="shared" si="35"/>
        <v>0</v>
      </c>
      <c r="BT49" s="4">
        <f t="shared" si="36"/>
        <v>0</v>
      </c>
      <c r="BU49" s="4">
        <f t="shared" si="37"/>
        <v>0</v>
      </c>
      <c r="BV49" s="4">
        <f t="shared" si="38"/>
        <v>0</v>
      </c>
      <c r="BW49" s="4"/>
      <c r="BX49" s="4">
        <f t="shared" si="39"/>
        <v>0</v>
      </c>
      <c r="BY49" s="4">
        <f t="shared" si="40"/>
        <v>0</v>
      </c>
      <c r="BZ49" s="32">
        <f t="shared" si="41"/>
        <v>0</v>
      </c>
      <c r="CA49" s="31">
        <v>0</v>
      </c>
      <c r="CB49" s="4">
        <v>0</v>
      </c>
      <c r="CC49" s="32">
        <v>0</v>
      </c>
      <c r="CD49" s="366">
        <f t="shared" si="42"/>
        <v>0</v>
      </c>
    </row>
    <row r="50" spans="1:82" hidden="1" x14ac:dyDescent="0.3">
      <c r="A50" s="255">
        <f>Admin_Kelet!A49</f>
        <v>0</v>
      </c>
      <c r="B50" s="255">
        <f>Admin_Kelet!B49</f>
        <v>0</v>
      </c>
      <c r="C50" s="255">
        <f>Admin_Kelet!C49</f>
        <v>0</v>
      </c>
      <c r="D50" s="255">
        <f>Admin_Kelet!D49</f>
        <v>0</v>
      </c>
      <c r="E50" s="255">
        <f>Admin_Kelet!E49</f>
        <v>0</v>
      </c>
      <c r="F50" s="255">
        <f>Admin_Kelet!F49</f>
        <v>0</v>
      </c>
      <c r="G50" s="255">
        <f>Admin_Kelet!G49</f>
        <v>0</v>
      </c>
      <c r="H50" s="255">
        <f>Admin_Kelet!H49</f>
        <v>0</v>
      </c>
      <c r="I50" s="255">
        <f>Admin_Kelet!I49</f>
        <v>0</v>
      </c>
      <c r="J50" s="255">
        <f>Admin_Kelet!J49</f>
        <v>0</v>
      </c>
      <c r="K50" s="255">
        <f>Admin_Kelet!K49</f>
        <v>0</v>
      </c>
      <c r="L50" s="255">
        <f>Admin_Kelet!L49</f>
        <v>0</v>
      </c>
      <c r="M50" s="255">
        <f>Admin_Kelet!M49</f>
        <v>0</v>
      </c>
      <c r="N50" s="255">
        <f>Admin_Kelet!N49</f>
        <v>0</v>
      </c>
      <c r="O50" s="255">
        <f>Admin_Kelet!O49</f>
        <v>0</v>
      </c>
      <c r="P50" s="255">
        <f>Admin_Kelet!P49</f>
        <v>0</v>
      </c>
      <c r="Q50" s="255">
        <f>Admin_Kelet!Q49</f>
        <v>0</v>
      </c>
      <c r="R50" s="105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258">
        <f t="shared" si="15"/>
        <v>0</v>
      </c>
      <c r="AX50" s="4">
        <f t="shared" si="16"/>
        <v>0</v>
      </c>
      <c r="AY50" s="4">
        <f t="shared" si="17"/>
        <v>0</v>
      </c>
      <c r="AZ50" s="4">
        <f t="shared" si="18"/>
        <v>0</v>
      </c>
      <c r="BA50" s="4">
        <f t="shared" si="19"/>
        <v>0</v>
      </c>
      <c r="BB50" s="4">
        <f t="shared" si="20"/>
        <v>0</v>
      </c>
      <c r="BC50" s="4">
        <f t="shared" si="21"/>
        <v>0</v>
      </c>
      <c r="BD50" s="4">
        <f t="shared" si="22"/>
        <v>0</v>
      </c>
      <c r="BE50" s="4">
        <f t="shared" si="23"/>
        <v>0</v>
      </c>
      <c r="BF50" s="4">
        <f t="shared" si="24"/>
        <v>0</v>
      </c>
      <c r="BG50" s="4">
        <f t="shared" si="25"/>
        <v>0</v>
      </c>
      <c r="BH50" s="4">
        <f t="shared" si="26"/>
        <v>0</v>
      </c>
      <c r="BI50" s="4">
        <f t="shared" si="27"/>
        <v>0</v>
      </c>
      <c r="BJ50" s="4">
        <f t="shared" si="28"/>
        <v>0</v>
      </c>
      <c r="BK50" s="4">
        <f t="shared" si="29"/>
        <v>0</v>
      </c>
      <c r="BL50" s="4">
        <f t="shared" si="30"/>
        <v>0</v>
      </c>
      <c r="BM50" s="4">
        <f t="shared" si="31"/>
        <v>0</v>
      </c>
      <c r="BN50" s="4">
        <f t="shared" si="32"/>
        <v>0</v>
      </c>
      <c r="BO50" s="4"/>
      <c r="BP50" s="4">
        <f t="shared" si="33"/>
        <v>0</v>
      </c>
      <c r="BQ50" s="4">
        <f t="shared" si="43"/>
        <v>0</v>
      </c>
      <c r="BR50" s="4">
        <f t="shared" si="34"/>
        <v>0</v>
      </c>
      <c r="BS50" s="4">
        <f t="shared" si="35"/>
        <v>0</v>
      </c>
      <c r="BT50" s="4">
        <f t="shared" si="36"/>
        <v>0</v>
      </c>
      <c r="BU50" s="4">
        <f t="shared" si="37"/>
        <v>0</v>
      </c>
      <c r="BV50" s="4">
        <f t="shared" si="38"/>
        <v>0</v>
      </c>
      <c r="BW50" s="4"/>
      <c r="BX50" s="4">
        <f t="shared" si="39"/>
        <v>0</v>
      </c>
      <c r="BY50" s="4">
        <f t="shared" si="40"/>
        <v>0</v>
      </c>
      <c r="BZ50" s="32">
        <f t="shared" si="41"/>
        <v>0</v>
      </c>
      <c r="CA50" s="31">
        <v>0</v>
      </c>
      <c r="CB50" s="4">
        <v>0</v>
      </c>
      <c r="CC50" s="32">
        <v>0</v>
      </c>
      <c r="CD50" s="366">
        <f t="shared" si="42"/>
        <v>0</v>
      </c>
    </row>
    <row r="51" spans="1:82" hidden="1" x14ac:dyDescent="0.3">
      <c r="A51" s="255">
        <f>Admin_Kelet!A50</f>
        <v>0</v>
      </c>
      <c r="B51" s="255">
        <f>Admin_Kelet!B50</f>
        <v>0</v>
      </c>
      <c r="C51" s="255">
        <f>Admin_Kelet!C50</f>
        <v>0</v>
      </c>
      <c r="D51" s="255">
        <f>Admin_Kelet!D50</f>
        <v>0</v>
      </c>
      <c r="E51" s="255">
        <f>Admin_Kelet!E50</f>
        <v>0</v>
      </c>
      <c r="F51" s="255">
        <f>Admin_Kelet!F50</f>
        <v>0</v>
      </c>
      <c r="G51" s="255">
        <f>Admin_Kelet!G50</f>
        <v>0</v>
      </c>
      <c r="H51" s="255">
        <f>Admin_Kelet!H50</f>
        <v>0</v>
      </c>
      <c r="I51" s="255">
        <f>Admin_Kelet!I50</f>
        <v>0</v>
      </c>
      <c r="J51" s="255">
        <f>Admin_Kelet!J50</f>
        <v>0</v>
      </c>
      <c r="K51" s="255">
        <f>Admin_Kelet!K50</f>
        <v>0</v>
      </c>
      <c r="L51" s="255">
        <f>Admin_Kelet!L50</f>
        <v>0</v>
      </c>
      <c r="M51" s="255">
        <f>Admin_Kelet!M50</f>
        <v>0</v>
      </c>
      <c r="N51" s="255">
        <f>Admin_Kelet!N50</f>
        <v>0</v>
      </c>
      <c r="O51" s="255">
        <f>Admin_Kelet!O50</f>
        <v>0</v>
      </c>
      <c r="P51" s="255">
        <f>Admin_Kelet!P50</f>
        <v>0</v>
      </c>
      <c r="Q51" s="255">
        <f>Admin_Kelet!Q50</f>
        <v>0</v>
      </c>
      <c r="R51" s="105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258">
        <f t="shared" si="15"/>
        <v>0</v>
      </c>
      <c r="AX51" s="4">
        <f t="shared" si="16"/>
        <v>0</v>
      </c>
      <c r="AY51" s="4">
        <f t="shared" si="17"/>
        <v>0</v>
      </c>
      <c r="AZ51" s="4">
        <f t="shared" si="18"/>
        <v>0</v>
      </c>
      <c r="BA51" s="4">
        <f t="shared" si="19"/>
        <v>0</v>
      </c>
      <c r="BB51" s="4">
        <f t="shared" si="20"/>
        <v>0</v>
      </c>
      <c r="BC51" s="4">
        <f t="shared" si="21"/>
        <v>0</v>
      </c>
      <c r="BD51" s="4">
        <f t="shared" si="22"/>
        <v>0</v>
      </c>
      <c r="BE51" s="4">
        <f t="shared" si="23"/>
        <v>0</v>
      </c>
      <c r="BF51" s="4">
        <f t="shared" si="24"/>
        <v>0</v>
      </c>
      <c r="BG51" s="4">
        <f t="shared" si="25"/>
        <v>0</v>
      </c>
      <c r="BH51" s="4">
        <f t="shared" si="26"/>
        <v>0</v>
      </c>
      <c r="BI51" s="4">
        <f t="shared" si="27"/>
        <v>0</v>
      </c>
      <c r="BJ51" s="4">
        <f t="shared" si="28"/>
        <v>0</v>
      </c>
      <c r="BK51" s="4">
        <f t="shared" si="29"/>
        <v>0</v>
      </c>
      <c r="BL51" s="4">
        <f t="shared" si="30"/>
        <v>0</v>
      </c>
      <c r="BM51" s="4">
        <f t="shared" si="31"/>
        <v>0</v>
      </c>
      <c r="BN51" s="4">
        <f t="shared" si="32"/>
        <v>0</v>
      </c>
      <c r="BO51" s="4"/>
      <c r="BP51" s="4">
        <f t="shared" si="33"/>
        <v>0</v>
      </c>
      <c r="BQ51" s="4">
        <f t="shared" si="43"/>
        <v>0</v>
      </c>
      <c r="BR51" s="4">
        <f t="shared" si="34"/>
        <v>0</v>
      </c>
      <c r="BS51" s="4">
        <f t="shared" si="35"/>
        <v>0</v>
      </c>
      <c r="BT51" s="4">
        <f t="shared" si="36"/>
        <v>0</v>
      </c>
      <c r="BU51" s="4">
        <f t="shared" si="37"/>
        <v>0</v>
      </c>
      <c r="BV51" s="4">
        <f t="shared" si="38"/>
        <v>0</v>
      </c>
      <c r="BW51" s="4"/>
      <c r="BX51" s="4">
        <f t="shared" si="39"/>
        <v>0</v>
      </c>
      <c r="BY51" s="4">
        <f t="shared" si="40"/>
        <v>0</v>
      </c>
      <c r="BZ51" s="32">
        <f t="shared" si="41"/>
        <v>0</v>
      </c>
      <c r="CA51" s="31">
        <v>0</v>
      </c>
      <c r="CB51" s="4">
        <v>0</v>
      </c>
      <c r="CC51" s="32">
        <v>0</v>
      </c>
      <c r="CD51" s="366">
        <f t="shared" si="42"/>
        <v>0</v>
      </c>
    </row>
    <row r="52" spans="1:82" hidden="1" x14ac:dyDescent="0.3">
      <c r="A52" s="255">
        <f>Admin_Kelet!A51</f>
        <v>0</v>
      </c>
      <c r="B52" s="255">
        <f>Admin_Kelet!B51</f>
        <v>0</v>
      </c>
      <c r="C52" s="255">
        <f>Admin_Kelet!C51</f>
        <v>0</v>
      </c>
      <c r="D52" s="255">
        <f>Admin_Kelet!D51</f>
        <v>0</v>
      </c>
      <c r="E52" s="255">
        <f>Admin_Kelet!E51</f>
        <v>0</v>
      </c>
      <c r="F52" s="255">
        <f>Admin_Kelet!F51</f>
        <v>0</v>
      </c>
      <c r="G52" s="255">
        <f>Admin_Kelet!G51</f>
        <v>0</v>
      </c>
      <c r="H52" s="255">
        <f>Admin_Kelet!H51</f>
        <v>0</v>
      </c>
      <c r="I52" s="255">
        <f>Admin_Kelet!I51</f>
        <v>0</v>
      </c>
      <c r="J52" s="255">
        <f>Admin_Kelet!J51</f>
        <v>0</v>
      </c>
      <c r="K52" s="255">
        <f>Admin_Kelet!K51</f>
        <v>0</v>
      </c>
      <c r="L52" s="255">
        <f>Admin_Kelet!L51</f>
        <v>0</v>
      </c>
      <c r="M52" s="255">
        <f>Admin_Kelet!M51</f>
        <v>0</v>
      </c>
      <c r="N52" s="255">
        <f>Admin_Kelet!N51</f>
        <v>0</v>
      </c>
      <c r="O52" s="255">
        <f>Admin_Kelet!O51</f>
        <v>0</v>
      </c>
      <c r="P52" s="255">
        <f>Admin_Kelet!P51</f>
        <v>0</v>
      </c>
      <c r="Q52" s="255">
        <f>Admin_Kelet!Q51</f>
        <v>0</v>
      </c>
      <c r="R52" s="105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258">
        <f t="shared" si="15"/>
        <v>0</v>
      </c>
      <c r="AX52" s="4">
        <f t="shared" si="16"/>
        <v>0</v>
      </c>
      <c r="AY52" s="4">
        <f t="shared" si="17"/>
        <v>0</v>
      </c>
      <c r="AZ52" s="4">
        <f t="shared" si="18"/>
        <v>0</v>
      </c>
      <c r="BA52" s="4">
        <f t="shared" si="19"/>
        <v>0</v>
      </c>
      <c r="BB52" s="4">
        <f t="shared" si="20"/>
        <v>0</v>
      </c>
      <c r="BC52" s="4">
        <f t="shared" si="21"/>
        <v>0</v>
      </c>
      <c r="BD52" s="4">
        <f t="shared" si="22"/>
        <v>0</v>
      </c>
      <c r="BE52" s="4">
        <f t="shared" si="23"/>
        <v>0</v>
      </c>
      <c r="BF52" s="4">
        <f t="shared" si="24"/>
        <v>0</v>
      </c>
      <c r="BG52" s="4">
        <f t="shared" si="25"/>
        <v>0</v>
      </c>
      <c r="BH52" s="4">
        <f t="shared" si="26"/>
        <v>0</v>
      </c>
      <c r="BI52" s="4">
        <f t="shared" si="27"/>
        <v>0</v>
      </c>
      <c r="BJ52" s="4">
        <f t="shared" si="28"/>
        <v>0</v>
      </c>
      <c r="BK52" s="4">
        <f t="shared" si="29"/>
        <v>0</v>
      </c>
      <c r="BL52" s="4">
        <f t="shared" si="30"/>
        <v>0</v>
      </c>
      <c r="BM52" s="4">
        <f t="shared" si="31"/>
        <v>0</v>
      </c>
      <c r="BN52" s="4">
        <f t="shared" si="32"/>
        <v>0</v>
      </c>
      <c r="BO52" s="4"/>
      <c r="BP52" s="4">
        <f t="shared" si="33"/>
        <v>0</v>
      </c>
      <c r="BQ52" s="4">
        <f t="shared" si="43"/>
        <v>0</v>
      </c>
      <c r="BR52" s="4">
        <f t="shared" si="34"/>
        <v>0</v>
      </c>
      <c r="BS52" s="4">
        <f t="shared" si="35"/>
        <v>0</v>
      </c>
      <c r="BT52" s="4">
        <f t="shared" si="36"/>
        <v>0</v>
      </c>
      <c r="BU52" s="4">
        <f t="shared" si="37"/>
        <v>0</v>
      </c>
      <c r="BV52" s="4">
        <f t="shared" si="38"/>
        <v>0</v>
      </c>
      <c r="BW52" s="4"/>
      <c r="BX52" s="4">
        <f t="shared" si="39"/>
        <v>0</v>
      </c>
      <c r="BY52" s="4">
        <f t="shared" si="40"/>
        <v>0</v>
      </c>
      <c r="BZ52" s="32">
        <f t="shared" si="41"/>
        <v>0</v>
      </c>
      <c r="CA52" s="31">
        <v>0</v>
      </c>
      <c r="CB52" s="4">
        <v>0</v>
      </c>
      <c r="CC52" s="32">
        <v>0</v>
      </c>
      <c r="CD52" s="366">
        <f t="shared" si="42"/>
        <v>0</v>
      </c>
    </row>
    <row r="53" spans="1:82" hidden="1" x14ac:dyDescent="0.3">
      <c r="A53" s="255">
        <f>Admin_Kelet!A52</f>
        <v>0</v>
      </c>
      <c r="B53" s="255">
        <f>Admin_Kelet!B52</f>
        <v>0</v>
      </c>
      <c r="C53" s="255">
        <f>Admin_Kelet!C52</f>
        <v>0</v>
      </c>
      <c r="D53" s="255">
        <f>Admin_Kelet!D52</f>
        <v>0</v>
      </c>
      <c r="E53" s="255">
        <f>Admin_Kelet!E52</f>
        <v>0</v>
      </c>
      <c r="F53" s="255">
        <f>Admin_Kelet!F52</f>
        <v>0</v>
      </c>
      <c r="G53" s="255">
        <f>Admin_Kelet!G52</f>
        <v>0</v>
      </c>
      <c r="H53" s="255">
        <f>Admin_Kelet!H52</f>
        <v>0</v>
      </c>
      <c r="I53" s="255">
        <f>Admin_Kelet!I52</f>
        <v>0</v>
      </c>
      <c r="J53" s="255">
        <f>Admin_Kelet!J52</f>
        <v>0</v>
      </c>
      <c r="K53" s="255">
        <f>Admin_Kelet!K52</f>
        <v>0</v>
      </c>
      <c r="L53" s="255">
        <f>Admin_Kelet!L52</f>
        <v>0</v>
      </c>
      <c r="M53" s="255">
        <f>Admin_Kelet!M52</f>
        <v>0</v>
      </c>
      <c r="N53" s="255">
        <f>Admin_Kelet!N52</f>
        <v>0</v>
      </c>
      <c r="O53" s="255">
        <f>Admin_Kelet!O52</f>
        <v>0</v>
      </c>
      <c r="P53" s="255">
        <f>Admin_Kelet!P52</f>
        <v>0</v>
      </c>
      <c r="Q53" s="255">
        <f>Admin_Kelet!Q52</f>
        <v>0</v>
      </c>
      <c r="R53" s="105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258">
        <f t="shared" si="15"/>
        <v>0</v>
      </c>
      <c r="AX53" s="4">
        <f t="shared" si="16"/>
        <v>0</v>
      </c>
      <c r="AY53" s="4">
        <f t="shared" si="17"/>
        <v>0</v>
      </c>
      <c r="AZ53" s="4">
        <f t="shared" si="18"/>
        <v>0</v>
      </c>
      <c r="BA53" s="4">
        <f t="shared" si="19"/>
        <v>0</v>
      </c>
      <c r="BB53" s="4">
        <f t="shared" si="20"/>
        <v>0</v>
      </c>
      <c r="BC53" s="4">
        <f t="shared" si="21"/>
        <v>0</v>
      </c>
      <c r="BD53" s="4">
        <f t="shared" si="22"/>
        <v>0</v>
      </c>
      <c r="BE53" s="4">
        <f t="shared" si="23"/>
        <v>0</v>
      </c>
      <c r="BF53" s="4">
        <f t="shared" si="24"/>
        <v>0</v>
      </c>
      <c r="BG53" s="4">
        <f t="shared" si="25"/>
        <v>0</v>
      </c>
      <c r="BH53" s="4">
        <f t="shared" si="26"/>
        <v>0</v>
      </c>
      <c r="BI53" s="4">
        <f t="shared" si="27"/>
        <v>0</v>
      </c>
      <c r="BJ53" s="4">
        <f t="shared" si="28"/>
        <v>0</v>
      </c>
      <c r="BK53" s="4">
        <f t="shared" si="29"/>
        <v>0</v>
      </c>
      <c r="BL53" s="4">
        <f t="shared" si="30"/>
        <v>0</v>
      </c>
      <c r="BM53" s="4">
        <f t="shared" si="31"/>
        <v>0</v>
      </c>
      <c r="BN53" s="4">
        <f t="shared" si="32"/>
        <v>0</v>
      </c>
      <c r="BO53" s="4"/>
      <c r="BP53" s="4">
        <f t="shared" si="33"/>
        <v>0</v>
      </c>
      <c r="BQ53" s="4">
        <f t="shared" si="43"/>
        <v>0</v>
      </c>
      <c r="BR53" s="4">
        <f t="shared" si="34"/>
        <v>0</v>
      </c>
      <c r="BS53" s="4">
        <f t="shared" si="35"/>
        <v>0</v>
      </c>
      <c r="BT53" s="4">
        <f t="shared" si="36"/>
        <v>0</v>
      </c>
      <c r="BU53" s="4">
        <f t="shared" si="37"/>
        <v>0</v>
      </c>
      <c r="BV53" s="4">
        <f t="shared" si="38"/>
        <v>0</v>
      </c>
      <c r="BW53" s="4"/>
      <c r="BX53" s="4">
        <f t="shared" si="39"/>
        <v>0</v>
      </c>
      <c r="BY53" s="4">
        <f t="shared" si="40"/>
        <v>0</v>
      </c>
      <c r="BZ53" s="32">
        <f t="shared" si="41"/>
        <v>0</v>
      </c>
      <c r="CA53" s="31">
        <v>0</v>
      </c>
      <c r="CB53" s="4">
        <v>0</v>
      </c>
      <c r="CC53" s="32">
        <v>0</v>
      </c>
      <c r="CD53" s="366">
        <f t="shared" si="42"/>
        <v>0</v>
      </c>
    </row>
    <row r="54" spans="1:82" hidden="1" x14ac:dyDescent="0.3">
      <c r="A54" s="255">
        <f>Admin_Kelet!A53</f>
        <v>0</v>
      </c>
      <c r="B54" s="255">
        <f>Admin_Kelet!B53</f>
        <v>0</v>
      </c>
      <c r="C54" s="255">
        <f>Admin_Kelet!C53</f>
        <v>0</v>
      </c>
      <c r="D54" s="255">
        <f>Admin_Kelet!D53</f>
        <v>0</v>
      </c>
      <c r="E54" s="255">
        <f>Admin_Kelet!E53</f>
        <v>0</v>
      </c>
      <c r="F54" s="255">
        <f>Admin_Kelet!F53</f>
        <v>0</v>
      </c>
      <c r="G54" s="255">
        <f>Admin_Kelet!G53</f>
        <v>0</v>
      </c>
      <c r="H54" s="255">
        <f>Admin_Kelet!H53</f>
        <v>0</v>
      </c>
      <c r="I54" s="255">
        <f>Admin_Kelet!I53</f>
        <v>0</v>
      </c>
      <c r="J54" s="255">
        <f>Admin_Kelet!J53</f>
        <v>0</v>
      </c>
      <c r="K54" s="255">
        <f>Admin_Kelet!K53</f>
        <v>0</v>
      </c>
      <c r="L54" s="255">
        <f>Admin_Kelet!L53</f>
        <v>0</v>
      </c>
      <c r="M54" s="255">
        <f>Admin_Kelet!M53</f>
        <v>0</v>
      </c>
      <c r="N54" s="255">
        <f>Admin_Kelet!N53</f>
        <v>0</v>
      </c>
      <c r="O54" s="255">
        <f>Admin_Kelet!O53</f>
        <v>0</v>
      </c>
      <c r="P54" s="255">
        <f>Admin_Kelet!P53</f>
        <v>0</v>
      </c>
      <c r="Q54" s="255">
        <f>Admin_Kelet!Q53</f>
        <v>0</v>
      </c>
      <c r="R54" s="105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258">
        <f t="shared" si="15"/>
        <v>0</v>
      </c>
      <c r="AX54" s="4">
        <f t="shared" si="16"/>
        <v>0</v>
      </c>
      <c r="AY54" s="4">
        <f t="shared" si="17"/>
        <v>0</v>
      </c>
      <c r="AZ54" s="4">
        <f t="shared" si="18"/>
        <v>0</v>
      </c>
      <c r="BA54" s="4">
        <f t="shared" si="19"/>
        <v>0</v>
      </c>
      <c r="BB54" s="4">
        <f t="shared" si="20"/>
        <v>0</v>
      </c>
      <c r="BC54" s="4">
        <f t="shared" si="21"/>
        <v>0</v>
      </c>
      <c r="BD54" s="4">
        <f t="shared" si="22"/>
        <v>0</v>
      </c>
      <c r="BE54" s="4">
        <f t="shared" si="23"/>
        <v>0</v>
      </c>
      <c r="BF54" s="4">
        <f t="shared" si="24"/>
        <v>0</v>
      </c>
      <c r="BG54" s="4">
        <f t="shared" si="25"/>
        <v>0</v>
      </c>
      <c r="BH54" s="4">
        <f t="shared" si="26"/>
        <v>0</v>
      </c>
      <c r="BI54" s="4">
        <f t="shared" si="27"/>
        <v>0</v>
      </c>
      <c r="BJ54" s="4">
        <f t="shared" si="28"/>
        <v>0</v>
      </c>
      <c r="BK54" s="4">
        <f t="shared" si="29"/>
        <v>0</v>
      </c>
      <c r="BL54" s="4">
        <f t="shared" si="30"/>
        <v>0</v>
      </c>
      <c r="BM54" s="4">
        <f t="shared" si="31"/>
        <v>0</v>
      </c>
      <c r="BN54" s="4">
        <f t="shared" si="32"/>
        <v>0</v>
      </c>
      <c r="BO54" s="4"/>
      <c r="BP54" s="4">
        <f t="shared" si="33"/>
        <v>0</v>
      </c>
      <c r="BQ54" s="4">
        <f t="shared" si="43"/>
        <v>0</v>
      </c>
      <c r="BR54" s="4">
        <f t="shared" si="34"/>
        <v>0</v>
      </c>
      <c r="BS54" s="4">
        <f t="shared" si="35"/>
        <v>0</v>
      </c>
      <c r="BT54" s="4">
        <f t="shared" si="36"/>
        <v>0</v>
      </c>
      <c r="BU54" s="4">
        <f t="shared" si="37"/>
        <v>0</v>
      </c>
      <c r="BV54" s="4">
        <f t="shared" si="38"/>
        <v>0</v>
      </c>
      <c r="BW54" s="4"/>
      <c r="BX54" s="4">
        <f t="shared" si="39"/>
        <v>0</v>
      </c>
      <c r="BY54" s="4">
        <f t="shared" si="40"/>
        <v>0</v>
      </c>
      <c r="BZ54" s="32">
        <f t="shared" si="41"/>
        <v>0</v>
      </c>
      <c r="CA54" s="31">
        <v>0</v>
      </c>
      <c r="CB54" s="4">
        <v>0</v>
      </c>
      <c r="CC54" s="32">
        <v>0</v>
      </c>
      <c r="CD54" s="366">
        <f t="shared" si="42"/>
        <v>0</v>
      </c>
    </row>
    <row r="55" spans="1:82" hidden="1" x14ac:dyDescent="0.3">
      <c r="A55" s="255">
        <f>Admin_Kelet!A54</f>
        <v>0</v>
      </c>
      <c r="B55" s="255">
        <f>Admin_Kelet!B54</f>
        <v>0</v>
      </c>
      <c r="C55" s="255">
        <f>Admin_Kelet!C54</f>
        <v>0</v>
      </c>
      <c r="D55" s="255">
        <f>Admin_Kelet!D54</f>
        <v>0</v>
      </c>
      <c r="E55" s="255">
        <f>Admin_Kelet!E54</f>
        <v>0</v>
      </c>
      <c r="F55" s="255">
        <f>Admin_Kelet!F54</f>
        <v>0</v>
      </c>
      <c r="G55" s="255">
        <f>Admin_Kelet!G54</f>
        <v>0</v>
      </c>
      <c r="H55" s="255">
        <f>Admin_Kelet!H54</f>
        <v>0</v>
      </c>
      <c r="I55" s="255">
        <f>Admin_Kelet!I54</f>
        <v>0</v>
      </c>
      <c r="J55" s="255">
        <f>Admin_Kelet!J54</f>
        <v>0</v>
      </c>
      <c r="K55" s="255">
        <f>Admin_Kelet!K54</f>
        <v>0</v>
      </c>
      <c r="L55" s="255">
        <f>Admin_Kelet!L54</f>
        <v>0</v>
      </c>
      <c r="M55" s="255">
        <f>Admin_Kelet!M54</f>
        <v>0</v>
      </c>
      <c r="N55" s="255">
        <f>Admin_Kelet!N54</f>
        <v>0</v>
      </c>
      <c r="O55" s="255">
        <f>Admin_Kelet!O54</f>
        <v>0</v>
      </c>
      <c r="P55" s="255">
        <f>Admin_Kelet!P54</f>
        <v>0</v>
      </c>
      <c r="Q55" s="255">
        <f>Admin_Kelet!Q54</f>
        <v>0</v>
      </c>
      <c r="R55" s="105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258">
        <f t="shared" si="15"/>
        <v>0</v>
      </c>
      <c r="AX55" s="4">
        <f t="shared" si="16"/>
        <v>0</v>
      </c>
      <c r="AY55" s="4">
        <f t="shared" si="17"/>
        <v>0</v>
      </c>
      <c r="AZ55" s="4">
        <f t="shared" si="18"/>
        <v>0</v>
      </c>
      <c r="BA55" s="4">
        <f t="shared" si="19"/>
        <v>0</v>
      </c>
      <c r="BB55" s="4">
        <f t="shared" si="20"/>
        <v>0</v>
      </c>
      <c r="BC55" s="4">
        <f t="shared" si="21"/>
        <v>0</v>
      </c>
      <c r="BD55" s="4">
        <f t="shared" si="22"/>
        <v>0</v>
      </c>
      <c r="BE55" s="4">
        <f t="shared" si="23"/>
        <v>0</v>
      </c>
      <c r="BF55" s="4">
        <f t="shared" si="24"/>
        <v>0</v>
      </c>
      <c r="BG55" s="4">
        <f t="shared" si="25"/>
        <v>0</v>
      </c>
      <c r="BH55" s="4">
        <f t="shared" si="26"/>
        <v>0</v>
      </c>
      <c r="BI55" s="4">
        <f t="shared" si="27"/>
        <v>0</v>
      </c>
      <c r="BJ55" s="4">
        <f t="shared" si="28"/>
        <v>0</v>
      </c>
      <c r="BK55" s="4">
        <f t="shared" si="29"/>
        <v>0</v>
      </c>
      <c r="BL55" s="4">
        <f t="shared" si="30"/>
        <v>0</v>
      </c>
      <c r="BM55" s="4">
        <f t="shared" si="31"/>
        <v>0</v>
      </c>
      <c r="BN55" s="4">
        <f t="shared" si="32"/>
        <v>0</v>
      </c>
      <c r="BO55" s="4"/>
      <c r="BP55" s="4">
        <f t="shared" si="33"/>
        <v>0</v>
      </c>
      <c r="BQ55" s="4">
        <f t="shared" si="43"/>
        <v>0</v>
      </c>
      <c r="BR55" s="4">
        <f t="shared" si="34"/>
        <v>0</v>
      </c>
      <c r="BS55" s="4">
        <f t="shared" si="35"/>
        <v>0</v>
      </c>
      <c r="BT55" s="4">
        <f t="shared" si="36"/>
        <v>0</v>
      </c>
      <c r="BU55" s="4">
        <f t="shared" si="37"/>
        <v>0</v>
      </c>
      <c r="BV55" s="4">
        <f t="shared" si="38"/>
        <v>0</v>
      </c>
      <c r="BW55" s="4"/>
      <c r="BX55" s="4">
        <f t="shared" si="39"/>
        <v>0</v>
      </c>
      <c r="BY55" s="4">
        <f t="shared" si="40"/>
        <v>0</v>
      </c>
      <c r="BZ55" s="32">
        <f t="shared" si="41"/>
        <v>0</v>
      </c>
      <c r="CA55" s="31">
        <v>0</v>
      </c>
      <c r="CB55" s="4">
        <v>0</v>
      </c>
      <c r="CC55" s="32">
        <v>0</v>
      </c>
      <c r="CD55" s="366">
        <f t="shared" si="42"/>
        <v>0</v>
      </c>
    </row>
    <row r="56" spans="1:82" hidden="1" x14ac:dyDescent="0.3">
      <c r="A56" s="255">
        <f>Admin_Kelet!A55</f>
        <v>0</v>
      </c>
      <c r="B56" s="255">
        <f>Admin_Kelet!B55</f>
        <v>0</v>
      </c>
      <c r="C56" s="255">
        <f>Admin_Kelet!C55</f>
        <v>0</v>
      </c>
      <c r="D56" s="255">
        <f>Admin_Kelet!D55</f>
        <v>0</v>
      </c>
      <c r="E56" s="255">
        <f>Admin_Kelet!E55</f>
        <v>0</v>
      </c>
      <c r="F56" s="255">
        <f>Admin_Kelet!F55</f>
        <v>0</v>
      </c>
      <c r="G56" s="255">
        <f>Admin_Kelet!G55</f>
        <v>0</v>
      </c>
      <c r="H56" s="255">
        <f>Admin_Kelet!H55</f>
        <v>0</v>
      </c>
      <c r="I56" s="255">
        <f>Admin_Kelet!I55</f>
        <v>0</v>
      </c>
      <c r="J56" s="255">
        <f>Admin_Kelet!J55</f>
        <v>0</v>
      </c>
      <c r="K56" s="255">
        <f>Admin_Kelet!K55</f>
        <v>0</v>
      </c>
      <c r="L56" s="255">
        <f>Admin_Kelet!L55</f>
        <v>0</v>
      </c>
      <c r="M56" s="255">
        <f>Admin_Kelet!M55</f>
        <v>0</v>
      </c>
      <c r="N56" s="255">
        <f>Admin_Kelet!N55</f>
        <v>0</v>
      </c>
      <c r="O56" s="255">
        <f>Admin_Kelet!O55</f>
        <v>0</v>
      </c>
      <c r="P56" s="255">
        <f>Admin_Kelet!P55</f>
        <v>0</v>
      </c>
      <c r="Q56" s="255">
        <f>Admin_Kelet!Q55</f>
        <v>0</v>
      </c>
      <c r="R56" s="105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258">
        <f t="shared" si="15"/>
        <v>0</v>
      </c>
      <c r="AX56" s="4">
        <f t="shared" si="16"/>
        <v>0</v>
      </c>
      <c r="AY56" s="4">
        <f t="shared" si="17"/>
        <v>0</v>
      </c>
      <c r="AZ56" s="4">
        <f t="shared" si="18"/>
        <v>0</v>
      </c>
      <c r="BA56" s="4">
        <f t="shared" si="19"/>
        <v>0</v>
      </c>
      <c r="BB56" s="4">
        <f t="shared" si="20"/>
        <v>0</v>
      </c>
      <c r="BC56" s="4">
        <f t="shared" si="21"/>
        <v>0</v>
      </c>
      <c r="BD56" s="4">
        <f t="shared" si="22"/>
        <v>0</v>
      </c>
      <c r="BE56" s="4">
        <f t="shared" si="23"/>
        <v>0</v>
      </c>
      <c r="BF56" s="4">
        <f t="shared" si="24"/>
        <v>0</v>
      </c>
      <c r="BG56" s="4">
        <f t="shared" si="25"/>
        <v>0</v>
      </c>
      <c r="BH56" s="4">
        <f t="shared" si="26"/>
        <v>0</v>
      </c>
      <c r="BI56" s="4">
        <f t="shared" si="27"/>
        <v>0</v>
      </c>
      <c r="BJ56" s="4">
        <f t="shared" si="28"/>
        <v>0</v>
      </c>
      <c r="BK56" s="4">
        <f t="shared" si="29"/>
        <v>0</v>
      </c>
      <c r="BL56" s="4">
        <f t="shared" si="30"/>
        <v>0</v>
      </c>
      <c r="BM56" s="4">
        <f t="shared" si="31"/>
        <v>0</v>
      </c>
      <c r="BN56" s="4">
        <f t="shared" si="32"/>
        <v>0</v>
      </c>
      <c r="BO56" s="4"/>
      <c r="BP56" s="4">
        <f t="shared" si="33"/>
        <v>0</v>
      </c>
      <c r="BQ56" s="4">
        <f t="shared" si="43"/>
        <v>0</v>
      </c>
      <c r="BR56" s="4">
        <f t="shared" si="34"/>
        <v>0</v>
      </c>
      <c r="BS56" s="4">
        <f t="shared" si="35"/>
        <v>0</v>
      </c>
      <c r="BT56" s="4">
        <f t="shared" si="36"/>
        <v>0</v>
      </c>
      <c r="BU56" s="4">
        <f t="shared" si="37"/>
        <v>0</v>
      </c>
      <c r="BV56" s="4">
        <f t="shared" si="38"/>
        <v>0</v>
      </c>
      <c r="BW56" s="4"/>
      <c r="BX56" s="4">
        <f t="shared" si="39"/>
        <v>0</v>
      </c>
      <c r="BY56" s="4">
        <f t="shared" si="40"/>
        <v>0</v>
      </c>
      <c r="BZ56" s="32">
        <f t="shared" si="41"/>
        <v>0</v>
      </c>
      <c r="CA56" s="31">
        <v>0</v>
      </c>
      <c r="CB56" s="4">
        <v>0</v>
      </c>
      <c r="CC56" s="32">
        <v>0</v>
      </c>
      <c r="CD56" s="366">
        <f t="shared" si="42"/>
        <v>0</v>
      </c>
    </row>
    <row r="57" spans="1:82" hidden="1" x14ac:dyDescent="0.3">
      <c r="A57" s="255">
        <f>Admin_Kelet!A56</f>
        <v>0</v>
      </c>
      <c r="B57" s="255">
        <f>Admin_Kelet!B56</f>
        <v>0</v>
      </c>
      <c r="C57" s="255">
        <f>Admin_Kelet!C56</f>
        <v>0</v>
      </c>
      <c r="D57" s="255">
        <f>Admin_Kelet!D56</f>
        <v>0</v>
      </c>
      <c r="E57" s="255">
        <f>Admin_Kelet!E56</f>
        <v>0</v>
      </c>
      <c r="F57" s="255">
        <f>Admin_Kelet!F56</f>
        <v>0</v>
      </c>
      <c r="G57" s="255">
        <f>Admin_Kelet!G56</f>
        <v>0</v>
      </c>
      <c r="H57" s="255">
        <f>Admin_Kelet!H56</f>
        <v>0</v>
      </c>
      <c r="I57" s="255">
        <f>Admin_Kelet!I56</f>
        <v>0</v>
      </c>
      <c r="J57" s="255">
        <f>Admin_Kelet!J56</f>
        <v>0</v>
      </c>
      <c r="K57" s="255">
        <f>Admin_Kelet!K56</f>
        <v>0</v>
      </c>
      <c r="L57" s="255">
        <f>Admin_Kelet!L56</f>
        <v>0</v>
      </c>
      <c r="M57" s="255">
        <f>Admin_Kelet!M56</f>
        <v>0</v>
      </c>
      <c r="N57" s="255">
        <f>Admin_Kelet!N56</f>
        <v>0</v>
      </c>
      <c r="O57" s="255">
        <f>Admin_Kelet!O56</f>
        <v>0</v>
      </c>
      <c r="P57" s="255">
        <f>Admin_Kelet!P56</f>
        <v>0</v>
      </c>
      <c r="Q57" s="255">
        <f>Admin_Kelet!Q56</f>
        <v>0</v>
      </c>
      <c r="R57" s="105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258">
        <f t="shared" si="15"/>
        <v>0</v>
      </c>
      <c r="AX57" s="4">
        <f t="shared" si="16"/>
        <v>0</v>
      </c>
      <c r="AY57" s="4">
        <f t="shared" si="17"/>
        <v>0</v>
      </c>
      <c r="AZ57" s="4">
        <f t="shared" si="18"/>
        <v>0</v>
      </c>
      <c r="BA57" s="4">
        <f t="shared" si="19"/>
        <v>0</v>
      </c>
      <c r="BB57" s="4">
        <f t="shared" si="20"/>
        <v>0</v>
      </c>
      <c r="BC57" s="4">
        <f t="shared" si="21"/>
        <v>0</v>
      </c>
      <c r="BD57" s="4">
        <f t="shared" si="22"/>
        <v>0</v>
      </c>
      <c r="BE57" s="4">
        <f t="shared" si="23"/>
        <v>0</v>
      </c>
      <c r="BF57" s="4">
        <f t="shared" si="24"/>
        <v>0</v>
      </c>
      <c r="BG57" s="4">
        <f t="shared" si="25"/>
        <v>0</v>
      </c>
      <c r="BH57" s="4">
        <f t="shared" si="26"/>
        <v>0</v>
      </c>
      <c r="BI57" s="4">
        <f t="shared" si="27"/>
        <v>0</v>
      </c>
      <c r="BJ57" s="4">
        <f t="shared" si="28"/>
        <v>0</v>
      </c>
      <c r="BK57" s="4">
        <f t="shared" si="29"/>
        <v>0</v>
      </c>
      <c r="BL57" s="4">
        <f t="shared" si="30"/>
        <v>0</v>
      </c>
      <c r="BM57" s="4">
        <f t="shared" si="31"/>
        <v>0</v>
      </c>
      <c r="BN57" s="4">
        <f t="shared" si="32"/>
        <v>0</v>
      </c>
      <c r="BO57" s="4"/>
      <c r="BP57" s="4">
        <f t="shared" si="33"/>
        <v>0</v>
      </c>
      <c r="BQ57" s="4">
        <f t="shared" si="43"/>
        <v>0</v>
      </c>
      <c r="BR57" s="4">
        <f t="shared" si="34"/>
        <v>0</v>
      </c>
      <c r="BS57" s="4">
        <f t="shared" si="35"/>
        <v>0</v>
      </c>
      <c r="BT57" s="4">
        <f t="shared" si="36"/>
        <v>0</v>
      </c>
      <c r="BU57" s="4">
        <f t="shared" si="37"/>
        <v>0</v>
      </c>
      <c r="BV57" s="4">
        <f t="shared" si="38"/>
        <v>0</v>
      </c>
      <c r="BW57" s="4"/>
      <c r="BX57" s="4">
        <f t="shared" si="39"/>
        <v>0</v>
      </c>
      <c r="BY57" s="4">
        <f t="shared" si="40"/>
        <v>0</v>
      </c>
      <c r="BZ57" s="32">
        <f t="shared" si="41"/>
        <v>0</v>
      </c>
      <c r="CA57" s="31">
        <v>0</v>
      </c>
      <c r="CB57" s="4">
        <v>0</v>
      </c>
      <c r="CC57" s="32">
        <v>0</v>
      </c>
      <c r="CD57" s="366">
        <f t="shared" si="42"/>
        <v>0</v>
      </c>
    </row>
    <row r="58" spans="1:82" hidden="1" x14ac:dyDescent="0.3">
      <c r="A58" s="255">
        <f>Admin_Kelet!A57</f>
        <v>0</v>
      </c>
      <c r="B58" s="255">
        <f>Admin_Kelet!B57</f>
        <v>0</v>
      </c>
      <c r="C58" s="255">
        <f>Admin_Kelet!C57</f>
        <v>0</v>
      </c>
      <c r="D58" s="255">
        <f>Admin_Kelet!D57</f>
        <v>0</v>
      </c>
      <c r="E58" s="255">
        <f>Admin_Kelet!E57</f>
        <v>0</v>
      </c>
      <c r="F58" s="255">
        <f>Admin_Kelet!F57</f>
        <v>0</v>
      </c>
      <c r="G58" s="255">
        <f>Admin_Kelet!G57</f>
        <v>0</v>
      </c>
      <c r="H58" s="255">
        <f>Admin_Kelet!H57</f>
        <v>0</v>
      </c>
      <c r="I58" s="255">
        <f>Admin_Kelet!I57</f>
        <v>0</v>
      </c>
      <c r="J58" s="255">
        <f>Admin_Kelet!J57</f>
        <v>0</v>
      </c>
      <c r="K58" s="255">
        <f>Admin_Kelet!K57</f>
        <v>0</v>
      </c>
      <c r="L58" s="255">
        <f>Admin_Kelet!L57</f>
        <v>0</v>
      </c>
      <c r="M58" s="255">
        <f>Admin_Kelet!M57</f>
        <v>0</v>
      </c>
      <c r="N58" s="255">
        <f>Admin_Kelet!N57</f>
        <v>0</v>
      </c>
      <c r="O58" s="255">
        <f>Admin_Kelet!O57</f>
        <v>0</v>
      </c>
      <c r="P58" s="255">
        <f>Admin_Kelet!P57</f>
        <v>0</v>
      </c>
      <c r="Q58" s="255">
        <f>Admin_Kelet!Q57</f>
        <v>0</v>
      </c>
      <c r="R58" s="105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258">
        <f t="shared" si="15"/>
        <v>0</v>
      </c>
      <c r="AX58" s="4">
        <f t="shared" si="16"/>
        <v>0</v>
      </c>
      <c r="AY58" s="4">
        <f t="shared" si="17"/>
        <v>0</v>
      </c>
      <c r="AZ58" s="4">
        <f t="shared" si="18"/>
        <v>0</v>
      </c>
      <c r="BA58" s="4">
        <f t="shared" si="19"/>
        <v>0</v>
      </c>
      <c r="BB58" s="4">
        <f t="shared" si="20"/>
        <v>0</v>
      </c>
      <c r="BC58" s="4">
        <f t="shared" si="21"/>
        <v>0</v>
      </c>
      <c r="BD58" s="4">
        <f t="shared" si="22"/>
        <v>0</v>
      </c>
      <c r="BE58" s="4">
        <f t="shared" si="23"/>
        <v>0</v>
      </c>
      <c r="BF58" s="4">
        <f t="shared" si="24"/>
        <v>0</v>
      </c>
      <c r="BG58" s="4">
        <f t="shared" si="25"/>
        <v>0</v>
      </c>
      <c r="BH58" s="4">
        <f t="shared" si="26"/>
        <v>0</v>
      </c>
      <c r="BI58" s="4">
        <f t="shared" si="27"/>
        <v>0</v>
      </c>
      <c r="BJ58" s="4">
        <f t="shared" si="28"/>
        <v>0</v>
      </c>
      <c r="BK58" s="4">
        <f t="shared" si="29"/>
        <v>0</v>
      </c>
      <c r="BL58" s="4">
        <f t="shared" si="30"/>
        <v>0</v>
      </c>
      <c r="BM58" s="4">
        <f t="shared" si="31"/>
        <v>0</v>
      </c>
      <c r="BN58" s="4">
        <f t="shared" si="32"/>
        <v>0</v>
      </c>
      <c r="BO58" s="4"/>
      <c r="BP58" s="4">
        <f t="shared" si="33"/>
        <v>0</v>
      </c>
      <c r="BQ58" s="4">
        <f t="shared" si="43"/>
        <v>0</v>
      </c>
      <c r="BR58" s="4">
        <f t="shared" si="34"/>
        <v>0</v>
      </c>
      <c r="BS58" s="4">
        <f t="shared" si="35"/>
        <v>0</v>
      </c>
      <c r="BT58" s="4">
        <f t="shared" si="36"/>
        <v>0</v>
      </c>
      <c r="BU58" s="4">
        <f t="shared" si="37"/>
        <v>0</v>
      </c>
      <c r="BV58" s="4">
        <f t="shared" si="38"/>
        <v>0</v>
      </c>
      <c r="BW58" s="4"/>
      <c r="BX58" s="4">
        <f t="shared" si="39"/>
        <v>0</v>
      </c>
      <c r="BY58" s="4">
        <f t="shared" si="40"/>
        <v>0</v>
      </c>
      <c r="BZ58" s="32">
        <f t="shared" si="41"/>
        <v>0</v>
      </c>
      <c r="CA58" s="31">
        <v>0</v>
      </c>
      <c r="CB58" s="4">
        <v>0</v>
      </c>
      <c r="CC58" s="32">
        <v>0</v>
      </c>
      <c r="CD58" s="366">
        <f t="shared" si="42"/>
        <v>0</v>
      </c>
    </row>
    <row r="59" spans="1:82" hidden="1" x14ac:dyDescent="0.3">
      <c r="A59" s="255">
        <f>Admin_Kelet!A58</f>
        <v>0</v>
      </c>
      <c r="B59" s="255">
        <f>Admin_Kelet!B58</f>
        <v>0</v>
      </c>
      <c r="C59" s="255">
        <f>Admin_Kelet!C58</f>
        <v>0</v>
      </c>
      <c r="D59" s="255">
        <f>Admin_Kelet!D58</f>
        <v>0</v>
      </c>
      <c r="E59" s="255">
        <f>Admin_Kelet!E58</f>
        <v>0</v>
      </c>
      <c r="F59" s="255">
        <f>Admin_Kelet!F58</f>
        <v>0</v>
      </c>
      <c r="G59" s="255">
        <f>Admin_Kelet!G58</f>
        <v>0</v>
      </c>
      <c r="H59" s="255">
        <f>Admin_Kelet!H58</f>
        <v>0</v>
      </c>
      <c r="I59" s="255">
        <f>Admin_Kelet!I58</f>
        <v>0</v>
      </c>
      <c r="J59" s="255">
        <f>Admin_Kelet!J58</f>
        <v>0</v>
      </c>
      <c r="K59" s="255">
        <f>Admin_Kelet!K58</f>
        <v>0</v>
      </c>
      <c r="L59" s="255">
        <f>Admin_Kelet!L58</f>
        <v>0</v>
      </c>
      <c r="M59" s="255">
        <f>Admin_Kelet!M58</f>
        <v>0</v>
      </c>
      <c r="N59" s="255">
        <f>Admin_Kelet!N58</f>
        <v>0</v>
      </c>
      <c r="O59" s="255">
        <f>Admin_Kelet!O58</f>
        <v>0</v>
      </c>
      <c r="P59" s="255">
        <f>Admin_Kelet!P58</f>
        <v>0</v>
      </c>
      <c r="Q59" s="255">
        <f>Admin_Kelet!Q58</f>
        <v>0</v>
      </c>
      <c r="R59" s="105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258">
        <f t="shared" si="15"/>
        <v>0</v>
      </c>
      <c r="AX59" s="4">
        <f t="shared" si="16"/>
        <v>0</v>
      </c>
      <c r="AY59" s="4">
        <f t="shared" si="17"/>
        <v>0</v>
      </c>
      <c r="AZ59" s="4">
        <f t="shared" si="18"/>
        <v>0</v>
      </c>
      <c r="BA59" s="4">
        <f t="shared" si="19"/>
        <v>0</v>
      </c>
      <c r="BB59" s="4">
        <f t="shared" si="20"/>
        <v>0</v>
      </c>
      <c r="BC59" s="4">
        <f t="shared" si="21"/>
        <v>0</v>
      </c>
      <c r="BD59" s="4">
        <f t="shared" si="22"/>
        <v>0</v>
      </c>
      <c r="BE59" s="4">
        <f t="shared" si="23"/>
        <v>0</v>
      </c>
      <c r="BF59" s="4">
        <f t="shared" si="24"/>
        <v>0</v>
      </c>
      <c r="BG59" s="4">
        <f t="shared" si="25"/>
        <v>0</v>
      </c>
      <c r="BH59" s="4">
        <f t="shared" si="26"/>
        <v>0</v>
      </c>
      <c r="BI59" s="4">
        <f t="shared" si="27"/>
        <v>0</v>
      </c>
      <c r="BJ59" s="4">
        <f t="shared" si="28"/>
        <v>0</v>
      </c>
      <c r="BK59" s="4">
        <f t="shared" si="29"/>
        <v>0</v>
      </c>
      <c r="BL59" s="4">
        <f t="shared" si="30"/>
        <v>0</v>
      </c>
      <c r="BM59" s="4">
        <f t="shared" si="31"/>
        <v>0</v>
      </c>
      <c r="BN59" s="4">
        <f t="shared" si="32"/>
        <v>0</v>
      </c>
      <c r="BO59" s="4"/>
      <c r="BP59" s="4">
        <f t="shared" si="33"/>
        <v>0</v>
      </c>
      <c r="BQ59" s="4">
        <f t="shared" si="43"/>
        <v>0</v>
      </c>
      <c r="BR59" s="4">
        <f t="shared" si="34"/>
        <v>0</v>
      </c>
      <c r="BS59" s="4">
        <f t="shared" si="35"/>
        <v>0</v>
      </c>
      <c r="BT59" s="4">
        <f t="shared" si="36"/>
        <v>0</v>
      </c>
      <c r="BU59" s="4">
        <f t="shared" si="37"/>
        <v>0</v>
      </c>
      <c r="BV59" s="4">
        <f t="shared" si="38"/>
        <v>0</v>
      </c>
      <c r="BW59" s="4"/>
      <c r="BX59" s="4">
        <f t="shared" si="39"/>
        <v>0</v>
      </c>
      <c r="BY59" s="4">
        <f t="shared" si="40"/>
        <v>0</v>
      </c>
      <c r="BZ59" s="32">
        <f t="shared" si="41"/>
        <v>0</v>
      </c>
      <c r="CA59" s="31">
        <v>0</v>
      </c>
      <c r="CB59" s="4">
        <v>0</v>
      </c>
      <c r="CC59" s="32">
        <v>0</v>
      </c>
      <c r="CD59" s="366">
        <f t="shared" si="42"/>
        <v>0</v>
      </c>
    </row>
    <row r="60" spans="1:82" hidden="1" x14ac:dyDescent="0.3">
      <c r="A60" s="255">
        <f>Admin_Kelet!A59</f>
        <v>0</v>
      </c>
      <c r="B60" s="255">
        <f>Admin_Kelet!B59</f>
        <v>0</v>
      </c>
      <c r="C60" s="255">
        <f>Admin_Kelet!C59</f>
        <v>0</v>
      </c>
      <c r="D60" s="255">
        <f>Admin_Kelet!D59</f>
        <v>0</v>
      </c>
      <c r="E60" s="255">
        <f>Admin_Kelet!E59</f>
        <v>0</v>
      </c>
      <c r="F60" s="255">
        <f>Admin_Kelet!F59</f>
        <v>0</v>
      </c>
      <c r="G60" s="255">
        <f>Admin_Kelet!G59</f>
        <v>0</v>
      </c>
      <c r="H60" s="255">
        <f>Admin_Kelet!H59</f>
        <v>0</v>
      </c>
      <c r="I60" s="255">
        <f>Admin_Kelet!I59</f>
        <v>0</v>
      </c>
      <c r="J60" s="255">
        <f>Admin_Kelet!J59</f>
        <v>0</v>
      </c>
      <c r="K60" s="255">
        <f>Admin_Kelet!K59</f>
        <v>0</v>
      </c>
      <c r="L60" s="255">
        <f>Admin_Kelet!L59</f>
        <v>0</v>
      </c>
      <c r="M60" s="255">
        <f>Admin_Kelet!M59</f>
        <v>0</v>
      </c>
      <c r="N60" s="255">
        <f>Admin_Kelet!N59</f>
        <v>0</v>
      </c>
      <c r="O60" s="255">
        <f>Admin_Kelet!O59</f>
        <v>0</v>
      </c>
      <c r="P60" s="255">
        <f>Admin_Kelet!P59</f>
        <v>0</v>
      </c>
      <c r="Q60" s="255">
        <f>Admin_Kelet!Q59</f>
        <v>0</v>
      </c>
      <c r="R60" s="105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258">
        <f t="shared" si="15"/>
        <v>0</v>
      </c>
      <c r="AX60" s="4">
        <f t="shared" si="16"/>
        <v>0</v>
      </c>
      <c r="AY60" s="4">
        <f t="shared" si="17"/>
        <v>0</v>
      </c>
      <c r="AZ60" s="4">
        <f t="shared" si="18"/>
        <v>0</v>
      </c>
      <c r="BA60" s="4">
        <f t="shared" si="19"/>
        <v>0</v>
      </c>
      <c r="BB60" s="4">
        <f t="shared" si="20"/>
        <v>0</v>
      </c>
      <c r="BC60" s="4">
        <f t="shared" si="21"/>
        <v>0</v>
      </c>
      <c r="BD60" s="4">
        <f t="shared" si="22"/>
        <v>0</v>
      </c>
      <c r="BE60" s="4">
        <f t="shared" si="23"/>
        <v>0</v>
      </c>
      <c r="BF60" s="4">
        <f t="shared" si="24"/>
        <v>0</v>
      </c>
      <c r="BG60" s="4">
        <f t="shared" si="25"/>
        <v>0</v>
      </c>
      <c r="BH60" s="4">
        <f t="shared" si="26"/>
        <v>0</v>
      </c>
      <c r="BI60" s="4">
        <f t="shared" si="27"/>
        <v>0</v>
      </c>
      <c r="BJ60" s="4">
        <f t="shared" si="28"/>
        <v>0</v>
      </c>
      <c r="BK60" s="4">
        <f t="shared" si="29"/>
        <v>0</v>
      </c>
      <c r="BL60" s="4">
        <f t="shared" si="30"/>
        <v>0</v>
      </c>
      <c r="BM60" s="4">
        <f t="shared" si="31"/>
        <v>0</v>
      </c>
      <c r="BN60" s="4">
        <f t="shared" si="32"/>
        <v>0</v>
      </c>
      <c r="BO60" s="4"/>
      <c r="BP60" s="4">
        <f t="shared" si="33"/>
        <v>0</v>
      </c>
      <c r="BQ60" s="4">
        <f t="shared" si="43"/>
        <v>0</v>
      </c>
      <c r="BR60" s="4">
        <f t="shared" si="34"/>
        <v>0</v>
      </c>
      <c r="BS60" s="4">
        <f t="shared" si="35"/>
        <v>0</v>
      </c>
      <c r="BT60" s="4">
        <f t="shared" si="36"/>
        <v>0</v>
      </c>
      <c r="BU60" s="4">
        <f t="shared" si="37"/>
        <v>0</v>
      </c>
      <c r="BV60" s="4">
        <f t="shared" si="38"/>
        <v>0</v>
      </c>
      <c r="BW60" s="4"/>
      <c r="BX60" s="4">
        <f t="shared" si="39"/>
        <v>0</v>
      </c>
      <c r="BY60" s="4">
        <f t="shared" si="40"/>
        <v>0</v>
      </c>
      <c r="BZ60" s="32">
        <f t="shared" si="41"/>
        <v>0</v>
      </c>
      <c r="CA60" s="31">
        <v>0</v>
      </c>
      <c r="CB60" s="4">
        <v>0</v>
      </c>
      <c r="CC60" s="32">
        <v>0</v>
      </c>
      <c r="CD60" s="366">
        <f t="shared" si="42"/>
        <v>0</v>
      </c>
    </row>
    <row r="61" spans="1:82" hidden="1" x14ac:dyDescent="0.3">
      <c r="A61" s="255">
        <f>Admin_Kelet!A60</f>
        <v>0</v>
      </c>
      <c r="B61" s="255">
        <f>Admin_Kelet!B60</f>
        <v>0</v>
      </c>
      <c r="C61" s="255">
        <f>Admin_Kelet!C60</f>
        <v>0</v>
      </c>
      <c r="D61" s="255">
        <f>Admin_Kelet!D60</f>
        <v>0</v>
      </c>
      <c r="E61" s="255">
        <f>Admin_Kelet!E60</f>
        <v>0</v>
      </c>
      <c r="F61" s="255">
        <f>Admin_Kelet!F60</f>
        <v>0</v>
      </c>
      <c r="G61" s="255">
        <f>Admin_Kelet!G60</f>
        <v>0</v>
      </c>
      <c r="H61" s="255">
        <f>Admin_Kelet!H60</f>
        <v>0</v>
      </c>
      <c r="I61" s="255">
        <f>Admin_Kelet!I60</f>
        <v>0</v>
      </c>
      <c r="J61" s="255">
        <f>Admin_Kelet!J60</f>
        <v>0</v>
      </c>
      <c r="K61" s="255">
        <f>Admin_Kelet!K60</f>
        <v>0</v>
      </c>
      <c r="L61" s="255">
        <f>Admin_Kelet!L60</f>
        <v>0</v>
      </c>
      <c r="M61" s="255">
        <f>Admin_Kelet!M60</f>
        <v>0</v>
      </c>
      <c r="N61" s="255">
        <f>Admin_Kelet!N60</f>
        <v>0</v>
      </c>
      <c r="O61" s="255">
        <f>Admin_Kelet!O60</f>
        <v>0</v>
      </c>
      <c r="P61" s="255">
        <f>Admin_Kelet!P60</f>
        <v>0</v>
      </c>
      <c r="Q61" s="255">
        <f>Admin_Kelet!Q60</f>
        <v>0</v>
      </c>
      <c r="R61" s="105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258">
        <f t="shared" si="15"/>
        <v>0</v>
      </c>
      <c r="AX61" s="4">
        <f t="shared" si="16"/>
        <v>0</v>
      </c>
      <c r="AY61" s="4">
        <f t="shared" si="17"/>
        <v>0</v>
      </c>
      <c r="AZ61" s="4">
        <f t="shared" si="18"/>
        <v>0</v>
      </c>
      <c r="BA61" s="4">
        <f t="shared" si="19"/>
        <v>0</v>
      </c>
      <c r="BB61" s="4">
        <f t="shared" si="20"/>
        <v>0</v>
      </c>
      <c r="BC61" s="4">
        <f t="shared" si="21"/>
        <v>0</v>
      </c>
      <c r="BD61" s="4">
        <f t="shared" si="22"/>
        <v>0</v>
      </c>
      <c r="BE61" s="4">
        <f t="shared" si="23"/>
        <v>0</v>
      </c>
      <c r="BF61" s="4">
        <f t="shared" si="24"/>
        <v>0</v>
      </c>
      <c r="BG61" s="4">
        <f t="shared" si="25"/>
        <v>0</v>
      </c>
      <c r="BH61" s="4">
        <f t="shared" si="26"/>
        <v>0</v>
      </c>
      <c r="BI61" s="4">
        <f t="shared" si="27"/>
        <v>0</v>
      </c>
      <c r="BJ61" s="4">
        <f t="shared" si="28"/>
        <v>0</v>
      </c>
      <c r="BK61" s="4">
        <f t="shared" si="29"/>
        <v>0</v>
      </c>
      <c r="BL61" s="4">
        <f t="shared" si="30"/>
        <v>0</v>
      </c>
      <c r="BM61" s="4">
        <f t="shared" si="31"/>
        <v>0</v>
      </c>
      <c r="BN61" s="4">
        <f t="shared" si="32"/>
        <v>0</v>
      </c>
      <c r="BO61" s="4"/>
      <c r="BP61" s="4">
        <f t="shared" si="33"/>
        <v>0</v>
      </c>
      <c r="BQ61" s="4">
        <f t="shared" si="43"/>
        <v>0</v>
      </c>
      <c r="BR61" s="4">
        <f t="shared" si="34"/>
        <v>0</v>
      </c>
      <c r="BS61" s="4">
        <f t="shared" si="35"/>
        <v>0</v>
      </c>
      <c r="BT61" s="4">
        <f t="shared" si="36"/>
        <v>0</v>
      </c>
      <c r="BU61" s="4">
        <f t="shared" si="37"/>
        <v>0</v>
      </c>
      <c r="BV61" s="4">
        <f t="shared" si="38"/>
        <v>0</v>
      </c>
      <c r="BW61" s="4"/>
      <c r="BX61" s="4">
        <f t="shared" si="39"/>
        <v>0</v>
      </c>
      <c r="BY61" s="4">
        <f t="shared" si="40"/>
        <v>0</v>
      </c>
      <c r="BZ61" s="32">
        <f t="shared" si="41"/>
        <v>0</v>
      </c>
      <c r="CA61" s="31">
        <v>0</v>
      </c>
      <c r="CB61" s="4">
        <v>0</v>
      </c>
      <c r="CC61" s="32">
        <v>0</v>
      </c>
      <c r="CD61" s="366">
        <f t="shared" si="42"/>
        <v>0</v>
      </c>
    </row>
    <row r="62" spans="1:82" hidden="1" x14ac:dyDescent="0.3">
      <c r="A62" s="255">
        <f>Admin_Kelet!A61</f>
        <v>0</v>
      </c>
      <c r="B62" s="255">
        <f>Admin_Kelet!B61</f>
        <v>0</v>
      </c>
      <c r="C62" s="255">
        <f>Admin_Kelet!C61</f>
        <v>0</v>
      </c>
      <c r="D62" s="255">
        <f>Admin_Kelet!D61</f>
        <v>0</v>
      </c>
      <c r="E62" s="255">
        <f>Admin_Kelet!E61</f>
        <v>0</v>
      </c>
      <c r="F62" s="255">
        <f>Admin_Kelet!F61</f>
        <v>0</v>
      </c>
      <c r="G62" s="255">
        <f>Admin_Kelet!G61</f>
        <v>0</v>
      </c>
      <c r="H62" s="255">
        <f>Admin_Kelet!H61</f>
        <v>0</v>
      </c>
      <c r="I62" s="255">
        <f>Admin_Kelet!I61</f>
        <v>0</v>
      </c>
      <c r="J62" s="255">
        <f>Admin_Kelet!J61</f>
        <v>0</v>
      </c>
      <c r="K62" s="255">
        <f>Admin_Kelet!K61</f>
        <v>0</v>
      </c>
      <c r="L62" s="255">
        <f>Admin_Kelet!L61</f>
        <v>0</v>
      </c>
      <c r="M62" s="255">
        <f>Admin_Kelet!M61</f>
        <v>0</v>
      </c>
      <c r="N62" s="255">
        <f>Admin_Kelet!N61</f>
        <v>0</v>
      </c>
      <c r="O62" s="255">
        <f>Admin_Kelet!O61</f>
        <v>0</v>
      </c>
      <c r="P62" s="255">
        <f>Admin_Kelet!P61</f>
        <v>0</v>
      </c>
      <c r="Q62" s="255">
        <f>Admin_Kelet!Q61</f>
        <v>0</v>
      </c>
      <c r="R62" s="105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385"/>
      <c r="AW62" s="258">
        <f t="shared" si="15"/>
        <v>0</v>
      </c>
      <c r="AX62" s="4">
        <f t="shared" si="16"/>
        <v>0</v>
      </c>
      <c r="AY62" s="4">
        <f t="shared" si="17"/>
        <v>0</v>
      </c>
      <c r="AZ62" s="4">
        <f t="shared" si="18"/>
        <v>0</v>
      </c>
      <c r="BA62" s="4">
        <f t="shared" si="19"/>
        <v>0</v>
      </c>
      <c r="BB62" s="4">
        <f t="shared" si="20"/>
        <v>0</v>
      </c>
      <c r="BC62" s="4">
        <f t="shared" si="21"/>
        <v>0</v>
      </c>
      <c r="BD62" s="4">
        <f t="shared" si="22"/>
        <v>0</v>
      </c>
      <c r="BE62" s="4">
        <f t="shared" si="23"/>
        <v>0</v>
      </c>
      <c r="BF62" s="4">
        <f t="shared" si="24"/>
        <v>0</v>
      </c>
      <c r="BG62" s="4">
        <f t="shared" si="25"/>
        <v>0</v>
      </c>
      <c r="BH62" s="4">
        <f t="shared" si="26"/>
        <v>0</v>
      </c>
      <c r="BI62" s="4">
        <f t="shared" si="27"/>
        <v>0</v>
      </c>
      <c r="BJ62" s="4">
        <f t="shared" si="28"/>
        <v>0</v>
      </c>
      <c r="BK62" s="4">
        <f t="shared" si="29"/>
        <v>0</v>
      </c>
      <c r="BL62" s="4">
        <f t="shared" si="30"/>
        <v>0</v>
      </c>
      <c r="BM62" s="4">
        <f t="shared" si="31"/>
        <v>0</v>
      </c>
      <c r="BN62" s="4">
        <f t="shared" si="32"/>
        <v>0</v>
      </c>
      <c r="BO62" s="4"/>
      <c r="BP62" s="4">
        <f t="shared" si="33"/>
        <v>0</v>
      </c>
      <c r="BQ62" s="4">
        <f t="shared" si="43"/>
        <v>0</v>
      </c>
      <c r="BR62" s="4">
        <f t="shared" si="34"/>
        <v>0</v>
      </c>
      <c r="BS62" s="4">
        <f t="shared" si="35"/>
        <v>0</v>
      </c>
      <c r="BT62" s="4">
        <f t="shared" si="36"/>
        <v>0</v>
      </c>
      <c r="BU62" s="4">
        <f t="shared" si="37"/>
        <v>0</v>
      </c>
      <c r="BV62" s="4">
        <f t="shared" si="38"/>
        <v>0</v>
      </c>
      <c r="BW62" s="4"/>
      <c r="BX62" s="4">
        <f t="shared" si="39"/>
        <v>0</v>
      </c>
      <c r="BY62" s="4">
        <f t="shared" si="40"/>
        <v>0</v>
      </c>
      <c r="BZ62" s="32">
        <f t="shared" si="41"/>
        <v>0</v>
      </c>
      <c r="CA62" s="31">
        <v>0</v>
      </c>
      <c r="CB62" s="4">
        <v>0</v>
      </c>
      <c r="CC62" s="32">
        <v>0</v>
      </c>
      <c r="CD62" s="366">
        <f t="shared" si="42"/>
        <v>0</v>
      </c>
    </row>
    <row r="63" spans="1:82" ht="15" hidden="1" thickBot="1" x14ac:dyDescent="0.35">
      <c r="A63" s="255" t="str">
        <f>Admin_Kelet!A62</f>
        <v>Klára</v>
      </c>
      <c r="B63" s="255">
        <f>Admin_Kelet!B62</f>
        <v>0</v>
      </c>
      <c r="C63" s="255">
        <f>Admin_Kelet!C62</f>
        <v>0</v>
      </c>
      <c r="D63" s="255">
        <f>Admin_Kelet!D62</f>
        <v>0</v>
      </c>
      <c r="E63" s="255" t="str">
        <f>Admin_Kelet!E62</f>
        <v>inaktív</v>
      </c>
      <c r="F63" s="255">
        <f>Admin_Kelet!F62</f>
        <v>0</v>
      </c>
      <c r="G63" s="255">
        <f>Admin_Kelet!G62</f>
        <v>0</v>
      </c>
      <c r="H63" s="255">
        <f>Admin_Kelet!H62</f>
        <v>0</v>
      </c>
      <c r="I63" s="255">
        <f>Admin_Kelet!I62</f>
        <v>0</v>
      </c>
      <c r="J63" s="255">
        <f>Admin_Kelet!J62</f>
        <v>0</v>
      </c>
      <c r="K63" s="255">
        <f>Admin_Kelet!K62</f>
        <v>0</v>
      </c>
      <c r="L63" s="255">
        <f>Admin_Kelet!L62</f>
        <v>0</v>
      </c>
      <c r="M63" s="255">
        <f>Admin_Kelet!M62</f>
        <v>0</v>
      </c>
      <c r="N63" s="255">
        <f>Admin_Kelet!N62</f>
        <v>0</v>
      </c>
      <c r="O63" s="255">
        <f>Admin_Kelet!O62</f>
        <v>0</v>
      </c>
      <c r="P63" s="255">
        <f>Admin_Kelet!P62</f>
        <v>0</v>
      </c>
      <c r="Q63" s="255">
        <f>Admin_Kelet!Q62</f>
        <v>0</v>
      </c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258">
        <f t="shared" si="15"/>
        <v>0</v>
      </c>
      <c r="AX63" s="4">
        <f t="shared" si="16"/>
        <v>0</v>
      </c>
      <c r="AY63" s="4">
        <f t="shared" si="17"/>
        <v>0</v>
      </c>
      <c r="AZ63" s="4">
        <f t="shared" si="18"/>
        <v>0</v>
      </c>
      <c r="BA63" s="4">
        <f t="shared" si="19"/>
        <v>0</v>
      </c>
      <c r="BB63" s="4">
        <f t="shared" si="20"/>
        <v>0</v>
      </c>
      <c r="BC63" s="4">
        <f t="shared" si="21"/>
        <v>0</v>
      </c>
      <c r="BD63" s="4">
        <f t="shared" si="22"/>
        <v>0</v>
      </c>
      <c r="BE63" s="4">
        <f t="shared" si="23"/>
        <v>0</v>
      </c>
      <c r="BF63" s="4">
        <f t="shared" si="24"/>
        <v>0</v>
      </c>
      <c r="BG63" s="4">
        <f t="shared" si="25"/>
        <v>0</v>
      </c>
      <c r="BH63" s="4">
        <f t="shared" si="26"/>
        <v>0</v>
      </c>
      <c r="BI63" s="4">
        <f t="shared" si="27"/>
        <v>0</v>
      </c>
      <c r="BJ63" s="4">
        <f t="shared" si="28"/>
        <v>0</v>
      </c>
      <c r="BK63" s="4">
        <f t="shared" si="29"/>
        <v>0</v>
      </c>
      <c r="BL63" s="4">
        <f t="shared" si="30"/>
        <v>0</v>
      </c>
      <c r="BM63" s="4">
        <f t="shared" si="31"/>
        <v>0</v>
      </c>
      <c r="BN63" s="4">
        <f t="shared" si="32"/>
        <v>0</v>
      </c>
      <c r="BO63" s="4"/>
      <c r="BP63" s="4">
        <f t="shared" si="33"/>
        <v>0</v>
      </c>
      <c r="BQ63" s="4">
        <f t="shared" si="43"/>
        <v>0</v>
      </c>
      <c r="BR63" s="4">
        <f t="shared" si="34"/>
        <v>0</v>
      </c>
      <c r="BS63" s="4">
        <f t="shared" si="35"/>
        <v>0</v>
      </c>
      <c r="BT63" s="4">
        <f t="shared" si="36"/>
        <v>0</v>
      </c>
      <c r="BU63" s="4">
        <f t="shared" si="37"/>
        <v>0</v>
      </c>
      <c r="BV63" s="4">
        <f t="shared" si="38"/>
        <v>0</v>
      </c>
      <c r="BW63" s="4"/>
      <c r="BX63" s="4">
        <f t="shared" si="39"/>
        <v>0</v>
      </c>
      <c r="BY63" s="4">
        <f t="shared" si="40"/>
        <v>0</v>
      </c>
      <c r="BZ63" s="32">
        <f t="shared" si="41"/>
        <v>0</v>
      </c>
      <c r="CA63" s="31">
        <v>0</v>
      </c>
      <c r="CB63" s="4">
        <v>0</v>
      </c>
      <c r="CC63" s="32">
        <v>0</v>
      </c>
      <c r="CD63" s="367">
        <f t="shared" si="42"/>
        <v>0</v>
      </c>
    </row>
    <row r="64" spans="1:82" hidden="1" x14ac:dyDescent="0.3">
      <c r="R64" s="463"/>
      <c r="S64" s="463"/>
      <c r="T64" s="463"/>
      <c r="CD64" s="365"/>
    </row>
  </sheetData>
  <sheetProtection selectLockedCells="1" autoFilter="0" selectUnlockedCells="1"/>
  <autoFilter ref="A4:BZ64" xr:uid="{00000000-0001-0000-0A00-000000000000}">
    <filterColumn colId="4">
      <filters>
        <filter val="aktív"/>
      </filters>
    </filterColumn>
  </autoFilter>
  <customSheetViews>
    <customSheetView guid="{196F1BDD-5600-471F-9A84-7CB85C8694ED}" filter="1" showAutoFilter="1" hiddenRows="1" hiddenColumns="1">
      <pane xSplit="1" topLeftCell="B1" activePane="topRight" state="frozen"/>
      <selection pane="topRight" activeCell="BC85" sqref="BC85"/>
      <pageMargins left="0" right="0" top="0" bottom="0" header="0" footer="0"/>
      <autoFilter ref="A4:BZ64" xr:uid="{00000000-0001-0000-0A00-000000000000}">
        <filterColumn colId="4">
          <filters>
            <filter val="aktív"/>
          </filters>
        </filterColumn>
      </autoFilter>
    </customSheetView>
    <customSheetView guid="{06E05BF7-7899-439D-ADBA-6F4F03773025}" filter="1" showAutoFilter="1" hiddenRows="1" hiddenColumns="1">
      <pane xSplit="1" topLeftCell="B1" activePane="topRight" state="frozen"/>
      <selection pane="topRight" activeCell="U73" sqref="U73"/>
      <pageMargins left="0" right="0" top="0" bottom="0" header="0" footer="0"/>
      <autoFilter ref="A4:BZ64" xr:uid="{CBE67316-B0E8-4EE5-94E1-6815A84ED7C7}">
        <filterColumn colId="4">
          <filters>
            <filter val="aktív"/>
          </filters>
        </filterColumn>
      </autoFilter>
    </customSheetView>
    <customSheetView guid="{A1CCBBE7-DA00-40FA-9C57-20230DD629CF}" filter="1" showAutoFilter="1" hiddenRows="1" hiddenColumns="1">
      <pane xSplit="1" topLeftCell="V1" activePane="topRight" state="frozen"/>
      <selection pane="topRight" activeCell="AD7" sqref="AD7"/>
      <pageMargins left="0" right="0" top="0" bottom="0" header="0" footer="0"/>
      <autoFilter ref="A4:BZ64" xr:uid="{855419EA-D375-4496-80CB-25736699B31A}">
        <filterColumn colId="4">
          <filters>
            <filter val="aktív"/>
          </filters>
        </filterColumn>
      </autoFilter>
    </customSheetView>
    <customSheetView guid="{F7787515-1165-4952-BB6C-7241D5E70BAE}" filter="1" showAutoFilter="1" hiddenRows="1" hiddenColumns="1">
      <pane xSplit="2" topLeftCell="C1" activePane="topRight" state="frozen"/>
      <selection pane="topRight" activeCell="U88" sqref="U88"/>
      <pageMargins left="0" right="0" top="0" bottom="0" header="0" footer="0"/>
      <autoFilter ref="A4:BZ64" xr:uid="{F596FADC-7A8E-4397-8CC9-00E54D5FE043}">
        <filterColumn colId="4">
          <filters>
            <filter val="aktív"/>
          </filters>
        </filterColumn>
      </autoFilter>
    </customSheetView>
    <customSheetView guid="{790F73C8-CB69-481D-8030-FA574F115D3B}" filter="1" showAutoFilter="1" hiddenRows="1" hiddenColumns="1">
      <pane xSplit="1" topLeftCell="B1" activePane="topRight" state="frozen"/>
      <selection pane="topRight" activeCell="BC85" sqref="BC85"/>
      <pageMargins left="0" right="0" top="0" bottom="0" header="0" footer="0"/>
      <autoFilter ref="A4:BZ64" xr:uid="{406AD6E8-6F7E-454D-BDE2-46596F6E5231}">
        <filterColumn colId="4">
          <filters>
            <filter val="aktív"/>
          </filters>
        </filterColumn>
      </autoFilter>
    </customSheetView>
    <customSheetView guid="{BF1F5683-2BE3-424A-BC21-3CC049CA76FA}" filter="1" showAutoFilter="1" hiddenRows="1" hiddenColumns="1">
      <pane xSplit="1" topLeftCell="X1" activePane="topRight" state="frozen"/>
      <selection pane="topRight" activeCell="AD6" sqref="AD6"/>
      <pageMargins left="0" right="0" top="0" bottom="0" header="0" footer="0"/>
      <autoFilter ref="A4:BY65" xr:uid="{2D75F1A2-F7F0-40B7-AC60-DFC5685799A8}">
        <filterColumn colId="4">
          <filters>
            <filter val="aktív"/>
          </filters>
        </filterColumn>
      </autoFilter>
    </customSheetView>
    <customSheetView guid="{6F2C1CF5-E336-43B4-BD9D-1E3F5E8CF96F}" hiddenRows="1" hiddenColumns="1">
      <pane xSplit="1" topLeftCell="R1" activePane="topRight" state="frozen"/>
      <selection pane="topRight" activeCell="W18" sqref="W18"/>
      <pageMargins left="0" right="0" top="0" bottom="0" header="0" footer="0"/>
    </customSheetView>
    <customSheetView guid="{F0088BAE-B022-47BC-86D4-B726B8493E54}" filter="1" showAutoFilter="1" hiddenRows="1" hiddenColumns="1">
      <pane xSplit="1" topLeftCell="S1" activePane="topRight" state="frozen"/>
      <selection pane="topRight" activeCell="V67" sqref="V67"/>
      <pageMargins left="0" right="0" top="0" bottom="0" header="0" footer="0"/>
      <autoFilter ref="A4:BY65" xr:uid="{FD4794E2-B5EE-4442-87EB-75BF275CD29F}">
        <filterColumn colId="4">
          <filters>
            <filter val="aktív"/>
          </filters>
        </filterColumn>
      </autoFilter>
    </customSheetView>
    <customSheetView guid="{6328BAF9-9C79-455F-B76A-5E213FB7D682}" filter="1" showAutoFilter="1" hiddenRows="1" hiddenColumns="1">
      <pane xSplit="1" topLeftCell="S1" activePane="topRight" state="frozen"/>
      <selection pane="topRight" activeCell="V67" sqref="V67"/>
      <pageMargins left="0" right="0" top="0" bottom="0" header="0" footer="0"/>
      <autoFilter ref="A4:BY65" xr:uid="{99A8FFF0-C59C-4433-AE4D-E7AB811973C3}">
        <filterColumn colId="4">
          <filters>
            <filter val="aktív"/>
          </filters>
        </filterColumn>
      </autoFilter>
    </customSheetView>
    <customSheetView guid="{4FA4B2C8-BE1E-46BB-A422-570CF7B1178C}" filter="1" showAutoFilter="1" hiddenRows="1" hiddenColumns="1">
      <pane xSplit="1" topLeftCell="E1" activePane="topRight" state="frozen"/>
      <selection pane="topRight" activeCell="T12" sqref="T12:U12"/>
      <pageMargins left="0" right="0" top="0" bottom="0" header="0" footer="0"/>
      <autoFilter ref="A4:BY65" xr:uid="{CFD70D4C-D7A3-4184-8C07-D4868C7E7152}">
        <filterColumn colId="4">
          <filters>
            <filter val="aktív"/>
          </filters>
        </filterColumn>
      </autoFilter>
    </customSheetView>
    <customSheetView guid="{4A8EF384-4AD9-4447-A051-447CA3647EDF}" filter="1" showAutoFilter="1" hiddenRows="1" hiddenColumns="1">
      <pane xSplit="1" topLeftCell="E1" activePane="topRight" state="frozen"/>
      <selection pane="topRight" activeCell="T12" sqref="T12:U12"/>
      <pageMargins left="0" right="0" top="0" bottom="0" header="0" footer="0"/>
      <autoFilter ref="A4:BY65" xr:uid="{406D9A10-5EF7-43B2-8D1E-B3720752431E}">
        <filterColumn colId="4">
          <filters>
            <filter val="aktív"/>
          </filters>
        </filterColumn>
      </autoFilter>
    </customSheetView>
    <customSheetView guid="{EDCC7CB7-6F36-40E4-9D32-3CF50FC94AF0}" filter="1" showAutoFilter="1" hiddenRows="1" hiddenColumns="1">
      <pane xSplit="1" topLeftCell="B1" activePane="topRight" state="frozen"/>
      <selection pane="topRight" activeCell="A16" sqref="A16"/>
      <pageMargins left="0" right="0" top="0" bottom="0" header="0" footer="0"/>
      <autoFilter ref="A4:BY64" xr:uid="{A1C0B4ED-95C9-41A6-BB60-407C0D2FB497}">
        <filterColumn colId="4">
          <filters>
            <filter val="aktív"/>
          </filters>
        </filterColumn>
      </autoFilter>
    </customSheetView>
    <customSheetView guid="{E82EC676-6186-4E8A-ABD2-FC00AE498129}" filter="1" showAutoFilter="1" hiddenRows="1" hiddenColumns="1">
      <pane xSplit="1" topLeftCell="B1" activePane="topRight" state="frozen"/>
      <selection pane="topRight" activeCell="BC85" sqref="BC85"/>
      <pageMargins left="0" right="0" top="0" bottom="0" header="0" footer="0"/>
      <autoFilter ref="A4:BZ64" xr:uid="{BC7990EA-4379-4C2B-AF23-3969FF86D14A}">
        <filterColumn colId="4">
          <filters>
            <filter val="aktív"/>
          </filters>
        </filterColumn>
      </autoFilter>
    </customSheetView>
    <customSheetView guid="{A1AEE080-8F7C-4559-87C2-1F81D511203D}" filter="1" showAutoFilter="1" hiddenRows="1" hiddenColumns="1">
      <pane xSplit="1" topLeftCell="B1" activePane="topRight" state="frozen"/>
      <selection pane="topRight" activeCell="AA7" sqref="AA7"/>
      <pageMargins left="0" right="0" top="0" bottom="0" header="0" footer="0"/>
      <autoFilter ref="A4:BZ64" xr:uid="{94D9FE67-203E-4145-9967-94C08A177773}">
        <filterColumn colId="4">
          <filters>
            <filter val="aktív"/>
          </filters>
        </filterColumn>
      </autoFilter>
    </customSheetView>
    <customSheetView guid="{57B5B1C0-3FCF-4605-B643-F9749512C06A}" filter="1" showAutoFilter="1" hiddenRows="1" hiddenColumns="1">
      <pane xSplit="1" topLeftCell="B1" activePane="topRight" state="frozen"/>
      <selection pane="topRight" activeCell="X70" sqref="X70"/>
      <pageMargins left="0" right="0" top="0" bottom="0" header="0" footer="0"/>
      <autoFilter ref="A4:BZ64" xr:uid="{AE62D5E9-F466-4766-82EC-01F670513917}">
        <filterColumn colId="4">
          <filters>
            <filter val="aktív"/>
          </filters>
        </filterColumn>
      </autoFilter>
    </customSheetView>
    <customSheetView guid="{2114BA9A-8826-4A5D-BB98-CA3D216D9B3C}" filter="1" showAutoFilter="1" hiddenRows="1" hiddenColumns="1">
      <pane xSplit="1" topLeftCell="AD1" activePane="topRight" state="frozen"/>
      <selection pane="topRight" activeCell="Z72" sqref="Z72"/>
      <pageMargins left="0" right="0" top="0" bottom="0" header="0" footer="0"/>
      <autoFilter ref="A4:BZ64" xr:uid="{30919CF3-D88B-4AED-85CC-9213AFE69E2D}">
        <filterColumn colId="4">
          <filters>
            <filter val="aktív"/>
          </filters>
        </filterColumn>
      </autoFilter>
    </customSheetView>
    <customSheetView guid="{F40E8CD0-BA0A-447D-8980-9ED62641A129}" filter="1" showAutoFilter="1" hiddenRows="1" hiddenColumns="1">
      <pane xSplit="1" topLeftCell="B1" activePane="topRight" state="frozen"/>
      <selection pane="topRight" activeCell="BC85" sqref="BC85"/>
      <pageMargins left="0" right="0" top="0" bottom="0" header="0" footer="0"/>
      <autoFilter ref="A4:BZ64" xr:uid="{8FD3563C-7ABA-48B9-8B39-B4CCCD3204F3}">
        <filterColumn colId="4">
          <filters>
            <filter val="aktív"/>
          </filters>
        </filterColumn>
      </autoFilter>
    </customSheetView>
    <customSheetView guid="{202CABC8-3892-4C29-8AB9-226D94F0DCBE}" filter="1" showAutoFilter="1" hiddenRows="1" hiddenColumns="1">
      <pane xSplit="2" topLeftCell="C1" activePane="topRight" state="frozen"/>
      <selection pane="topRight" activeCell="U88" sqref="U88"/>
      <pageMargins left="0" right="0" top="0" bottom="0" header="0" footer="0"/>
      <autoFilter ref="A4:BZ64" xr:uid="{EE08FBA5-21EB-4283-9C7E-57344630C160}">
        <filterColumn colId="4">
          <filters>
            <filter val="aktív"/>
          </filters>
        </filterColumn>
      </autoFilter>
    </customSheetView>
    <customSheetView guid="{0A9EF666-D3AA-44CC-AF13-6AEBBC37D1EF}" scale="85" filter="1" showAutoFilter="1" hiddenRows="1" hiddenColumns="1">
      <pane xSplit="1" topLeftCell="B1" activePane="topRight" state="frozen"/>
      <selection pane="topRight" activeCell="BP76" sqref="BP76"/>
      <pageMargins left="0" right="0" top="0" bottom="0" header="0" footer="0"/>
      <autoFilter ref="A4:BZ64" xr:uid="{4F7D95D4-71A1-4E73-A998-A86253640CB3}">
        <filterColumn colId="4">
          <filters>
            <filter val="aktív"/>
          </filters>
        </filterColumn>
      </autoFilter>
    </customSheetView>
    <customSheetView guid="{E94EDAEC-929A-4721-8796-239EE64B5EB3}" filter="1" showAutoFilter="1" hiddenRows="1" hiddenColumns="1">
      <pane xSplit="1" topLeftCell="B1" activePane="topRight" state="frozen"/>
      <selection pane="topRight" activeCell="BC85" sqref="BC85"/>
      <pageMargins left="0" right="0" top="0" bottom="0" header="0" footer="0"/>
      <autoFilter ref="A4:BZ64" xr:uid="{C71C30E7-E56D-40AD-9083-EA7547B46196}">
        <filterColumn colId="4">
          <filters>
            <filter val="aktív"/>
          </filters>
        </filterColumn>
      </autoFilter>
    </customSheetView>
    <customSheetView guid="{C1535CD2-EC82-4FF4-8F50-AE7AAD32424E}" filter="1" showAutoFilter="1" hiddenRows="1" hiddenColumns="1">
      <pane xSplit="1" topLeftCell="B1" activePane="topRight" state="frozen"/>
      <selection pane="topRight" activeCell="BC85" sqref="BC85"/>
      <pageMargins left="0" right="0" top="0" bottom="0" header="0" footer="0"/>
      <autoFilter ref="A4:BZ64" xr:uid="{10995D7F-A3AE-4103-A359-8EF0178276DE}">
        <filterColumn colId="4">
          <filters>
            <filter val="aktív"/>
          </filters>
        </filterColumn>
      </autoFilter>
    </customSheetView>
  </customSheetViews>
  <mergeCells count="2">
    <mergeCell ref="AX1:BZ1"/>
    <mergeCell ref="AW1:AW4"/>
  </mergeCells>
  <conditionalFormatting sqref="R1:Z1 AB1:AC1 AE1:AH1 AJ1:AV1">
    <cfRule type="expression" priority="62">
      <formula>WEEKDAY(R2,2)=2</formula>
    </cfRule>
  </conditionalFormatting>
  <conditionalFormatting sqref="R2:Z2 AB2:AC2 AE2:AG2 AJ2:AV2 U4:Z4 AB4:AC4 AE4:AH4 AJ4:AV4">
    <cfRule type="expression" priority="152">
      <formula>WEEKDAY(R4,2)=2</formula>
    </cfRule>
  </conditionalFormatting>
  <conditionalFormatting sqref="R3:Z3 AB3:AC3 AE3:AG3 AJ3:AV3">
    <cfRule type="expression" priority="528">
      <formula>WEEKDAY(R6,2)=2</formula>
    </cfRule>
  </conditionalFormatting>
  <conditionalFormatting sqref="AA5:AA26">
    <cfRule type="cellIs" dxfId="311" priority="5" operator="equal">
      <formula>"Üszi"</formula>
    </cfRule>
    <cfRule type="cellIs" dxfId="310" priority="6" operator="equal">
      <formula>"Video"</formula>
    </cfRule>
  </conditionalFormatting>
  <conditionalFormatting sqref="AB1:AC16 R1:Z26">
    <cfRule type="cellIs" dxfId="309" priority="8" operator="equal">
      <formula>"Üszi"</formula>
    </cfRule>
    <cfRule type="expression" dxfId="308" priority="7">
      <formula>OR(WEEKDAY(R$2,11)=6, WEEKDAY(R$2,11)=7)</formula>
    </cfRule>
    <cfRule type="cellIs" dxfId="307" priority="9" operator="equal">
      <formula>"Video"</formula>
    </cfRule>
  </conditionalFormatting>
  <conditionalFormatting sqref="AE5:AF5">
    <cfRule type="cellIs" dxfId="306" priority="2" operator="equal">
      <formula>"Üszi"</formula>
    </cfRule>
    <cfRule type="cellIs" dxfId="305" priority="3" operator="equal">
      <formula>"Video"</formula>
    </cfRule>
    <cfRule type="expression" dxfId="304" priority="1">
      <formula>OR(WEEKDAY(AE$2,11)=6, WEEKDAY(AE$2,11)=7)</formula>
    </cfRule>
  </conditionalFormatting>
  <conditionalFormatting sqref="AE1:AH4 U1:Z4 AB1:AC4">
    <cfRule type="cellIs" dxfId="303" priority="23" operator="equal">
      <formula>"ÜSZI"</formula>
    </cfRule>
  </conditionalFormatting>
  <conditionalFormatting sqref="AE1:AH4 AE6:AH16">
    <cfRule type="expression" dxfId="302" priority="19">
      <formula>OR(WEEKDAY(AE$2,11)=6, WEEKDAY(AE$2,11)=7)</formula>
    </cfRule>
    <cfRule type="cellIs" dxfId="301" priority="20" operator="equal">
      <formula>"Üszi"</formula>
    </cfRule>
    <cfRule type="cellIs" dxfId="300" priority="21" operator="equal">
      <formula>"Video"</formula>
    </cfRule>
  </conditionalFormatting>
  <conditionalFormatting sqref="AF7:AG7 AJ1:AV4 AJ6:AV16 AB17:AV26 R27:AV62">
    <cfRule type="expression" dxfId="299" priority="57">
      <formula>OR(WEEKDAY(R$2,11)=6, WEEKDAY(R$2,11)=7)</formula>
    </cfRule>
  </conditionalFormatting>
  <conditionalFormatting sqref="AH2:AH3">
    <cfRule type="expression" priority="18">
      <formula>WEEKDAY(AH3,2)=2</formula>
    </cfRule>
  </conditionalFormatting>
  <conditionalFormatting sqref="AH5:AV5">
    <cfRule type="expression" dxfId="298" priority="10">
      <formula>OR(WEEKDAY(AH$2,11)=6, WEEKDAY(AH$2,11)=7)</formula>
    </cfRule>
  </conditionalFormatting>
  <conditionalFormatting sqref="AJ1:AV4 AJ6:AV16 AF7:AG7 AB17:AV26 R27:AV76 AW5:AW1048576 AH5:AV5 R78:AV1048576">
    <cfRule type="cellIs" dxfId="297" priority="58" operator="equal">
      <formula>"Üszi"</formula>
    </cfRule>
    <cfRule type="cellIs" dxfId="296" priority="59" operator="equal">
      <formula>"Video"</formula>
    </cfRule>
  </conditionalFormatting>
  <conditionalFormatting sqref="AJ1:AV4">
    <cfRule type="cellIs" dxfId="295" priority="61" operator="equal">
      <formula>"ÜSZI"</formula>
    </cfRule>
  </conditionalFormatting>
  <conditionalFormatting sqref="AN2:AN3">
    <cfRule type="expression" priority="11">
      <formula>WEEKDAY(AN3,2)=2</formula>
    </cfRule>
  </conditionalFormatting>
  <conditionalFormatting sqref="AW1 AW5:AW63">
    <cfRule type="expression" dxfId="294" priority="53">
      <formula>OR(WEEKDAY(AW$1,11)=6, WEEKDAY(AW$1,11)=7)</formula>
    </cfRule>
  </conditionalFormatting>
  <conditionalFormatting sqref="AW1">
    <cfRule type="cellIs" dxfId="293" priority="48" operator="equal">
      <formula>"Üszi"</formula>
    </cfRule>
    <cfRule type="cellIs" dxfId="292" priority="49" operator="equal">
      <formula>"Video"</formula>
    </cfRule>
    <cfRule type="cellIs" dxfId="291" priority="51" operator="equal">
      <formula>"ÜSZI"</formula>
    </cfRule>
    <cfRule type="expression" priority="52">
      <formula>WEEKDAY(AW4,2)=2</formula>
    </cfRule>
  </conditionalFormatting>
  <conditionalFormatting sqref="BG4">
    <cfRule type="cellIs" dxfId="290" priority="36" operator="equal">
      <formula>"8:00-16:00 @ szig Levélírás"</formula>
    </cfRule>
    <cfRule type="cellIs" dxfId="289" priority="37" operator="equal">
      <formula>"7:00-15:00 @ Levélírás"</formula>
    </cfRule>
    <cfRule type="cellIs" dxfId="288" priority="38" operator="equal">
      <formula>"7:00-15:00 @ Levélírás"</formula>
    </cfRule>
    <cfRule type="cellIs" dxfId="287" priority="39" operator="equal">
      <formula>"7:00-15:00 EÖM"</formula>
    </cfRule>
    <cfRule type="cellIs" dxfId="286" priority="40" operator="equal">
      <formula>"12:00-20:00 Levélírás"</formula>
    </cfRule>
    <cfRule type="cellIs" dxfId="285" priority="41" operator="equal">
      <formula>"8:00-16:00 EÖM"</formula>
    </cfRule>
    <cfRule type="cellIs" dxfId="284" priority="42" operator="equal">
      <formula>"12:00-20:00 @ szig Levélírás"</formula>
    </cfRule>
    <cfRule type="cellIs" dxfId="283" priority="43" operator="equal">
      <formula>"12:00-20:00 @"</formula>
    </cfRule>
    <cfRule type="cellIs" dxfId="282" priority="44" operator="equal">
      <formula>"7:00-15:00 Levélírás"</formula>
    </cfRule>
    <cfRule type="cellIs" dxfId="281" priority="45" operator="equal">
      <formula>"8:00-16:00 Levélírás"</formula>
    </cfRule>
    <cfRule type="cellIs" dxfId="280" priority="46" operator="equal">
      <formula>"CC/levélírás"</formula>
    </cfRule>
    <cfRule type="cellIs" dxfId="279" priority="33" operator="equal">
      <formula>"7:00-15:00 @"</formula>
    </cfRule>
    <cfRule type="cellIs" dxfId="278" priority="24" operator="lessThan">
      <formula>1</formula>
    </cfRule>
    <cfRule type="cellIs" dxfId="277" priority="25" operator="equal">
      <formula>"9:00-15:00 Levelezés"</formula>
    </cfRule>
    <cfRule type="cellIs" dxfId="276" priority="26" operator="equal">
      <formula>"12:00-20:00 Levelezés"</formula>
    </cfRule>
    <cfRule type="cellIs" dxfId="275" priority="27" operator="equal">
      <formula>"9:00-15:00 @"</formula>
    </cfRule>
    <cfRule type="cellIs" dxfId="274" priority="28" operator="equal">
      <formula>"12:00-20:00 @ szig"</formula>
    </cfRule>
    <cfRule type="cellIs" dxfId="273" priority="34" operator="equal">
      <formula>"7:00-15:00 @ szig"</formula>
    </cfRule>
    <cfRule type="cellIs" dxfId="272" priority="29" operator="equal">
      <formula>"8:00-16:00 @ szig"</formula>
    </cfRule>
    <cfRule type="cellIs" dxfId="271" priority="30" operator="equal">
      <formula>"8:00-16:00 @ szig"</formula>
    </cfRule>
    <cfRule type="cellIs" dxfId="270" priority="35" operator="equal">
      <formula>"7:00-15:00 @ szig Levélírás"</formula>
    </cfRule>
    <cfRule type="cellIs" dxfId="269" priority="32" operator="equal">
      <formula>"8:00-16:00 Levelezés"</formula>
    </cfRule>
    <cfRule type="cellIs" dxfId="268" priority="31" operator="equal">
      <formula>"7:00-15:00 Levelezés"</formula>
    </cfRule>
    <cfRule type="cellIs" dxfId="267" priority="47" operator="equal">
      <formula>"Levélírás"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legördülők!$F$2:$F$14</xm:f>
          </x14:formula1>
          <xm:sqref>AX2:AX3</xm:sqref>
        </x14:dataValidation>
        <x14:dataValidation type="list" allowBlank="1" showInputMessage="1" showErrorMessage="1" xr:uid="{00000000-0002-0000-0A00-000001000000}">
          <x14:formula1>
            <xm:f>Admin_legördülő!$B$3:$B$43</xm:f>
          </x14:formula1>
          <xm:sqref>R17:AV62 AF7:AG7 R5:AE5 AH5:AV5</xm:sqref>
        </x14:dataValidation>
        <x14:dataValidation type="list" allowBlank="1" showInputMessage="1" showErrorMessage="1" xr:uid="{00000000-0002-0000-0A00-000002000000}">
          <x14:formula1>
            <xm:f>Admin_legördülő!$B$3:$B$53</xm:f>
          </x14:formula1>
          <xm:sqref>R6:AV16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Munka15" filterMode="1"/>
  <dimension ref="A1:BZ65"/>
  <sheetViews>
    <sheetView workbookViewId="0">
      <pane xSplit="1" topLeftCell="AW1" activePane="topRight" state="frozen"/>
      <selection pane="topRight" activeCell="AW5" sqref="AW5:AW7"/>
    </sheetView>
  </sheetViews>
  <sheetFormatPr defaultRowHeight="14.4" x14ac:dyDescent="0.3"/>
  <cols>
    <col min="1" max="1" width="28" bestFit="1" customWidth="1"/>
    <col min="2" max="2" width="18.5546875" customWidth="1"/>
    <col min="4" max="4" width="25.5546875" bestFit="1" customWidth="1"/>
    <col min="5" max="5" width="9.44140625" hidden="1" customWidth="1"/>
    <col min="6" max="6" width="13.5546875" hidden="1" customWidth="1"/>
    <col min="7" max="7" width="14.44140625" hidden="1" customWidth="1"/>
    <col min="8" max="8" width="16.44140625" hidden="1" customWidth="1"/>
    <col min="9" max="9" width="10.5546875" hidden="1" customWidth="1"/>
    <col min="10" max="10" width="10.44140625" hidden="1" customWidth="1"/>
    <col min="11" max="11" width="12.5546875" hidden="1" customWidth="1"/>
    <col min="12" max="12" width="11.5546875" hidden="1" customWidth="1"/>
    <col min="13" max="13" width="5.44140625" hidden="1" customWidth="1"/>
    <col min="14" max="14" width="8.44140625" hidden="1" customWidth="1"/>
    <col min="15" max="15" width="12.44140625" hidden="1" customWidth="1"/>
    <col min="16" max="16" width="10" hidden="1" customWidth="1"/>
    <col min="17" max="17" width="11.5546875" hidden="1" customWidth="1"/>
    <col min="18" max="19" width="15.5546875" style="520" customWidth="1"/>
    <col min="20" max="48" width="15.5546875" style="139" customWidth="1"/>
    <col min="49" max="49" width="16.5546875" bestFit="1" customWidth="1"/>
    <col min="50" max="78" width="20.5546875" customWidth="1"/>
  </cols>
  <sheetData>
    <row r="1" spans="1:78" ht="16.5" customHeight="1" thickBot="1" x14ac:dyDescent="0.35">
      <c r="A1" s="259"/>
      <c r="B1" s="260"/>
      <c r="C1" s="260"/>
      <c r="D1" s="260"/>
      <c r="E1" s="261"/>
      <c r="R1" s="579" t="str">
        <f>Beosztás!T42</f>
        <v>2026.03.01</v>
      </c>
      <c r="S1" s="472">
        <f>Beosztás!U42</f>
        <v>46083</v>
      </c>
      <c r="T1" s="242">
        <f>Beosztás!V42</f>
        <v>46084</v>
      </c>
      <c r="U1" s="242">
        <f>Beosztás!W42</f>
        <v>46085</v>
      </c>
      <c r="V1" s="242">
        <f>Beosztás!X42</f>
        <v>46086</v>
      </c>
      <c r="W1" s="242">
        <f>Beosztás!Y42</f>
        <v>46087</v>
      </c>
      <c r="X1" s="242">
        <f>Beosztás!Z42</f>
        <v>46088</v>
      </c>
      <c r="Y1" s="242">
        <f>Beosztás!AA42</f>
        <v>46089</v>
      </c>
      <c r="Z1" s="472">
        <f>Beosztás!AB42</f>
        <v>46090</v>
      </c>
      <c r="AA1" s="472">
        <f>Beosztás!AC42</f>
        <v>46091</v>
      </c>
      <c r="AB1" s="472">
        <f>Beosztás!AD42</f>
        <v>46092</v>
      </c>
      <c r="AC1" s="472">
        <f>Beosztás!AE42</f>
        <v>46093</v>
      </c>
      <c r="AD1" s="472">
        <f>Beosztás!AF42</f>
        <v>46094</v>
      </c>
      <c r="AE1" s="242">
        <f>Beosztás!AG42</f>
        <v>46095</v>
      </c>
      <c r="AF1" s="242">
        <f>Beosztás!AH42</f>
        <v>46096</v>
      </c>
      <c r="AG1" s="472">
        <f>Beosztás!AI42</f>
        <v>46097</v>
      </c>
      <c r="AH1" s="472">
        <f>Beosztás!AJ42</f>
        <v>46098</v>
      </c>
      <c r="AI1" s="472">
        <f>Beosztás!AK42</f>
        <v>46099</v>
      </c>
      <c r="AJ1" s="472">
        <f>Beosztás!AL42</f>
        <v>46100</v>
      </c>
      <c r="AK1" s="472">
        <f>Beosztás!AM42</f>
        <v>46101</v>
      </c>
      <c r="AL1" s="242">
        <f>Beosztás!AN42</f>
        <v>46102</v>
      </c>
      <c r="AM1" s="242">
        <f>Beosztás!AO42</f>
        <v>46103</v>
      </c>
      <c r="AN1" s="472">
        <f>Beosztás!AP42</f>
        <v>46104</v>
      </c>
      <c r="AO1" s="472">
        <f>Beosztás!AQ42</f>
        <v>46105</v>
      </c>
      <c r="AP1" s="472">
        <f>Beosztás!AR42</f>
        <v>46106</v>
      </c>
      <c r="AQ1" s="472">
        <f>Beosztás!AS42</f>
        <v>46107</v>
      </c>
      <c r="AR1" s="472">
        <f>Beosztás!AT42</f>
        <v>46108</v>
      </c>
      <c r="AS1" s="242">
        <f>Beosztás!AU42</f>
        <v>46109</v>
      </c>
      <c r="AT1" s="242">
        <f>Beosztás!AV42</f>
        <v>46110</v>
      </c>
      <c r="AU1" s="243">
        <f>Beosztás!AW42</f>
        <v>46111</v>
      </c>
      <c r="AV1" s="243">
        <f>Beosztás!AX42</f>
        <v>46112</v>
      </c>
      <c r="AW1" s="763" t="s">
        <v>51</v>
      </c>
      <c r="AX1" s="758" t="s">
        <v>52</v>
      </c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  <c r="BO1" s="758"/>
      <c r="BP1" s="758"/>
      <c r="BQ1" s="758"/>
      <c r="BR1" s="758"/>
      <c r="BS1" s="758"/>
      <c r="BT1" s="758"/>
      <c r="BU1" s="758"/>
      <c r="BV1" s="758"/>
      <c r="BW1" s="758"/>
      <c r="BX1" s="758"/>
      <c r="BY1" s="758"/>
      <c r="BZ1" s="759"/>
    </row>
    <row r="2" spans="1:78" ht="22.5" hidden="1" customHeight="1" thickBot="1" x14ac:dyDescent="0.35">
      <c r="B2" s="143"/>
      <c r="C2" s="145"/>
      <c r="D2" s="147"/>
      <c r="E2" s="141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256">
        <f>WEEKDAY(R1)</f>
        <v>1</v>
      </c>
      <c r="S2" s="254">
        <f>WEEKDAY(S1)</f>
        <v>2</v>
      </c>
      <c r="T2" s="254">
        <f>WEEKDAY(T1)</f>
        <v>3</v>
      </c>
      <c r="U2" s="254">
        <f>WEEKDAY(U1)</f>
        <v>4</v>
      </c>
      <c r="V2" s="254">
        <f>WEEKDAY(V1)</f>
        <v>5</v>
      </c>
      <c r="W2" s="254">
        <f t="shared" ref="W2:AV2" si="0">WEEKDAY(W1)</f>
        <v>6</v>
      </c>
      <c r="X2" s="254">
        <f t="shared" si="0"/>
        <v>7</v>
      </c>
      <c r="Y2" s="254">
        <f t="shared" si="0"/>
        <v>1</v>
      </c>
      <c r="Z2" s="254">
        <f t="shared" si="0"/>
        <v>2</v>
      </c>
      <c r="AA2" s="254">
        <f t="shared" si="0"/>
        <v>3</v>
      </c>
      <c r="AB2" s="254">
        <f t="shared" si="0"/>
        <v>4</v>
      </c>
      <c r="AC2" s="254">
        <f t="shared" si="0"/>
        <v>5</v>
      </c>
      <c r="AD2" s="254">
        <f t="shared" si="0"/>
        <v>6</v>
      </c>
      <c r="AE2" s="254">
        <f t="shared" si="0"/>
        <v>7</v>
      </c>
      <c r="AF2" s="254">
        <f t="shared" si="0"/>
        <v>1</v>
      </c>
      <c r="AG2" s="254">
        <f t="shared" si="0"/>
        <v>2</v>
      </c>
      <c r="AH2" s="254">
        <f t="shared" si="0"/>
        <v>3</v>
      </c>
      <c r="AI2" s="254">
        <f t="shared" si="0"/>
        <v>4</v>
      </c>
      <c r="AJ2" s="254">
        <f t="shared" si="0"/>
        <v>5</v>
      </c>
      <c r="AK2" s="254">
        <f t="shared" si="0"/>
        <v>6</v>
      </c>
      <c r="AL2" s="254">
        <f t="shared" si="0"/>
        <v>7</v>
      </c>
      <c r="AM2" s="254">
        <f t="shared" si="0"/>
        <v>1</v>
      </c>
      <c r="AN2" s="254">
        <f t="shared" si="0"/>
        <v>2</v>
      </c>
      <c r="AO2" s="244">
        <f t="shared" si="0"/>
        <v>3</v>
      </c>
      <c r="AP2" s="254">
        <f t="shared" si="0"/>
        <v>4</v>
      </c>
      <c r="AQ2" s="254">
        <f t="shared" si="0"/>
        <v>5</v>
      </c>
      <c r="AR2" s="254">
        <f t="shared" si="0"/>
        <v>6</v>
      </c>
      <c r="AS2" s="242">
        <f t="shared" si="0"/>
        <v>7</v>
      </c>
      <c r="AT2" s="242">
        <f t="shared" si="0"/>
        <v>1</v>
      </c>
      <c r="AU2" s="254">
        <f t="shared" si="0"/>
        <v>2</v>
      </c>
      <c r="AV2" s="254">
        <f t="shared" si="0"/>
        <v>3</v>
      </c>
      <c r="AW2" s="756"/>
      <c r="BZ2" s="56"/>
    </row>
    <row r="3" spans="1:78" ht="7.5" hidden="1" customHeight="1" thickBot="1" x14ac:dyDescent="0.35">
      <c r="A3" s="148"/>
      <c r="B3" s="143"/>
      <c r="C3" s="145"/>
      <c r="D3" s="147"/>
      <c r="E3" s="141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33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4"/>
      <c r="AP3" s="102"/>
      <c r="AQ3" s="102"/>
      <c r="AR3" s="102"/>
      <c r="AS3" s="242"/>
      <c r="AT3" s="242"/>
      <c r="AU3" s="102"/>
      <c r="AV3" s="356"/>
      <c r="AW3" s="756"/>
      <c r="BZ3" s="56"/>
    </row>
    <row r="4" spans="1:78" ht="15" thickBot="1" x14ac:dyDescent="0.35">
      <c r="A4" s="262" t="s">
        <v>34</v>
      </c>
      <c r="B4" s="263" t="s">
        <v>54</v>
      </c>
      <c r="C4" s="264" t="s">
        <v>36</v>
      </c>
      <c r="D4" s="265" t="s">
        <v>37</v>
      </c>
      <c r="E4" s="197" t="s">
        <v>38</v>
      </c>
      <c r="F4" s="126" t="s">
        <v>39</v>
      </c>
      <c r="G4" s="77" t="s">
        <v>40</v>
      </c>
      <c r="H4" s="77" t="s">
        <v>41</v>
      </c>
      <c r="I4" s="77" t="s">
        <v>42</v>
      </c>
      <c r="J4" s="77" t="s">
        <v>43</v>
      </c>
      <c r="K4" s="77" t="s">
        <v>44</v>
      </c>
      <c r="L4" s="77" t="s">
        <v>45</v>
      </c>
      <c r="M4" s="77" t="s">
        <v>8</v>
      </c>
      <c r="N4" s="77" t="s">
        <v>28</v>
      </c>
      <c r="O4" s="77" t="s">
        <v>68</v>
      </c>
      <c r="P4" s="77" t="s">
        <v>47</v>
      </c>
      <c r="Q4" s="127" t="s">
        <v>48</v>
      </c>
      <c r="R4" s="580" t="str">
        <f>IF(R2=1,"Vasárnap",IF(R2=2,"Hétfő",IF(R2=3,"Kedd",IF(R2=4,"Szerda",IF(R2=5,"Csütörtök",IF(R2=6,"Péntek",IF(R2=7,"Szombat","")))))))</f>
        <v>Vasárnap</v>
      </c>
      <c r="S4" s="473" t="str">
        <f t="shared" ref="S4:AV4" si="1">IF(S2=1,"Vasárnap",IF(S2=2,"Hétfő",IF(S2=3,"Kedd",IF(S2=4,"Szerda",IF(S2=5,"Csütörtök",IF(S2=6,"Péntek",IF(S2=7,"Szombat","")))))))</f>
        <v>Hétfő</v>
      </c>
      <c r="T4" s="244" t="str">
        <f t="shared" si="1"/>
        <v>Kedd</v>
      </c>
      <c r="U4" s="245" t="str">
        <f t="shared" si="1"/>
        <v>Szerda</v>
      </c>
      <c r="V4" s="244" t="str">
        <f t="shared" si="1"/>
        <v>Csütörtök</v>
      </c>
      <c r="W4" s="244" t="str">
        <f t="shared" si="1"/>
        <v>Péntek</v>
      </c>
      <c r="X4" s="244" t="str">
        <f t="shared" si="1"/>
        <v>Szombat</v>
      </c>
      <c r="Y4" s="244" t="str">
        <f t="shared" si="1"/>
        <v>Vasárnap</v>
      </c>
      <c r="Z4" s="473" t="str">
        <f t="shared" si="1"/>
        <v>Hétfő</v>
      </c>
      <c r="AA4" s="473" t="str">
        <f t="shared" si="1"/>
        <v>Kedd</v>
      </c>
      <c r="AB4" s="473" t="str">
        <f t="shared" si="1"/>
        <v>Szerda</v>
      </c>
      <c r="AC4" s="473" t="str">
        <f t="shared" si="1"/>
        <v>Csütörtök</v>
      </c>
      <c r="AD4" s="473" t="str">
        <f t="shared" si="1"/>
        <v>Péntek</v>
      </c>
      <c r="AE4" s="244" t="str">
        <f t="shared" si="1"/>
        <v>Szombat</v>
      </c>
      <c r="AF4" s="244" t="str">
        <f t="shared" si="1"/>
        <v>Vasárnap</v>
      </c>
      <c r="AG4" s="473" t="str">
        <f t="shared" si="1"/>
        <v>Hétfő</v>
      </c>
      <c r="AH4" s="473" t="str">
        <f t="shared" si="1"/>
        <v>Kedd</v>
      </c>
      <c r="AI4" s="473" t="str">
        <f t="shared" si="1"/>
        <v>Szerda</v>
      </c>
      <c r="AJ4" s="473" t="str">
        <f t="shared" si="1"/>
        <v>Csütörtök</v>
      </c>
      <c r="AK4" s="473" t="str">
        <f t="shared" si="1"/>
        <v>Péntek</v>
      </c>
      <c r="AL4" s="244" t="str">
        <f t="shared" si="1"/>
        <v>Szombat</v>
      </c>
      <c r="AM4" s="244" t="str">
        <f t="shared" si="1"/>
        <v>Vasárnap</v>
      </c>
      <c r="AN4" s="473" t="str">
        <f t="shared" si="1"/>
        <v>Hétfő</v>
      </c>
      <c r="AO4" s="474" t="str">
        <f t="shared" si="1"/>
        <v>Kedd</v>
      </c>
      <c r="AP4" s="473" t="str">
        <f t="shared" si="1"/>
        <v>Szerda</v>
      </c>
      <c r="AQ4" s="473" t="str">
        <f t="shared" si="1"/>
        <v>Csütörtök</v>
      </c>
      <c r="AR4" s="473" t="str">
        <f t="shared" si="1"/>
        <v>Péntek</v>
      </c>
      <c r="AS4" s="242" t="str">
        <f t="shared" si="1"/>
        <v>Szombat</v>
      </c>
      <c r="AT4" s="242" t="str">
        <f t="shared" si="1"/>
        <v>Vasárnap</v>
      </c>
      <c r="AU4" s="245" t="str">
        <f t="shared" si="1"/>
        <v>Hétfő</v>
      </c>
      <c r="AV4" s="245" t="str">
        <f t="shared" si="1"/>
        <v>Kedd</v>
      </c>
      <c r="AW4" s="761"/>
      <c r="AX4" s="90" t="s">
        <v>2</v>
      </c>
      <c r="AY4" s="63" t="s">
        <v>4</v>
      </c>
      <c r="AZ4" s="63" t="s">
        <v>5</v>
      </c>
      <c r="BA4" s="63" t="s">
        <v>6</v>
      </c>
      <c r="BB4" s="63" t="s">
        <v>8</v>
      </c>
      <c r="BC4" s="63" t="s">
        <v>9</v>
      </c>
      <c r="BD4" s="63" t="s">
        <v>10</v>
      </c>
      <c r="BE4" s="63" t="s">
        <v>11</v>
      </c>
      <c r="BF4" s="63" t="s">
        <v>12</v>
      </c>
      <c r="BG4" s="63" t="s">
        <v>13</v>
      </c>
      <c r="BH4" s="63" t="s">
        <v>21</v>
      </c>
      <c r="BI4" s="63" t="s">
        <v>14</v>
      </c>
      <c r="BJ4" s="63" t="s">
        <v>15</v>
      </c>
      <c r="BK4" s="63" t="s">
        <v>16</v>
      </c>
      <c r="BL4" s="63" t="s">
        <v>17</v>
      </c>
      <c r="BM4" s="64" t="s">
        <v>18</v>
      </c>
      <c r="BN4" s="63" t="s">
        <v>19</v>
      </c>
      <c r="BO4" s="63" t="s">
        <v>20</v>
      </c>
      <c r="BP4" s="63" t="s">
        <v>22</v>
      </c>
      <c r="BQ4" s="63" t="s">
        <v>24</v>
      </c>
      <c r="BR4" s="63" t="s">
        <v>25</v>
      </c>
      <c r="BS4" s="63" t="s">
        <v>53</v>
      </c>
      <c r="BT4" s="63" t="s">
        <v>26</v>
      </c>
      <c r="BU4" s="63" t="s">
        <v>27</v>
      </c>
      <c r="BV4" s="63" t="s">
        <v>28</v>
      </c>
      <c r="BW4" s="63" t="s">
        <v>306</v>
      </c>
      <c r="BX4" s="63" t="s">
        <v>30</v>
      </c>
      <c r="BY4" s="63" t="s">
        <v>31</v>
      </c>
      <c r="BZ4" s="65" t="s">
        <v>29</v>
      </c>
    </row>
    <row r="5" spans="1:78" ht="15" thickBot="1" x14ac:dyDescent="0.35">
      <c r="A5" s="255" t="str">
        <f>Admin_Panaszkezelés!A2</f>
        <v>Laczkó Enikő</v>
      </c>
      <c r="B5" s="255" t="str">
        <f>Admin_Panaszkezelés!B2</f>
        <v>BALÁZS KRISZTINA</v>
      </c>
      <c r="C5" s="255">
        <f>Admin_Panaszkezelés!C2</f>
        <v>0</v>
      </c>
      <c r="D5" s="255" t="str">
        <f>Admin_Panaszkezelés!D2</f>
        <v>Panaszkezelés</v>
      </c>
      <c r="E5" s="255" t="str">
        <f>Admin_Panaszkezelés!E2</f>
        <v>aktív</v>
      </c>
      <c r="F5" s="255">
        <f>Admin_Panaszkezelés!F2</f>
        <v>0</v>
      </c>
      <c r="G5" s="255">
        <f>Admin_Panaszkezelés!G2</f>
        <v>0</v>
      </c>
      <c r="H5" s="255">
        <f>Admin_Panaszkezelés!H2</f>
        <v>0</v>
      </c>
      <c r="I5" s="255" t="str">
        <f>Admin_Panaszkezelés!I2</f>
        <v>igen</v>
      </c>
      <c r="J5" s="255" t="str">
        <f>Admin_Panaszkezelés!J2</f>
        <v>igen</v>
      </c>
      <c r="K5" s="255">
        <f>Admin_Panaszkezelés!K2</f>
        <v>0</v>
      </c>
      <c r="L5" s="255" t="str">
        <f>Admin_Panaszkezelés!L2</f>
        <v>igen</v>
      </c>
      <c r="M5" s="255">
        <f>Admin_Panaszkezelés!M2</f>
        <v>0</v>
      </c>
      <c r="N5" s="255">
        <f>Admin_Panaszkezelés!N2</f>
        <v>0</v>
      </c>
      <c r="O5" s="255">
        <f>Admin_Panaszkezelés!O2</f>
        <v>0</v>
      </c>
      <c r="P5" s="255">
        <f>Admin_Panaszkezelés!P2</f>
        <v>0</v>
      </c>
      <c r="Q5" s="255">
        <f>Admin_Panaszkezelés!Q2</f>
        <v>0</v>
      </c>
      <c r="R5" s="540"/>
      <c r="S5" s="474"/>
      <c r="T5" s="474"/>
      <c r="U5" s="474"/>
      <c r="V5" s="474"/>
      <c r="W5" s="104"/>
      <c r="X5" s="104"/>
      <c r="Y5" s="474"/>
      <c r="Z5" s="474"/>
      <c r="AA5" s="474"/>
      <c r="AB5" s="474"/>
      <c r="AC5" s="474"/>
      <c r="AD5" s="474"/>
      <c r="AE5" s="104"/>
      <c r="AF5" s="474"/>
      <c r="AG5" s="474"/>
      <c r="AH5" s="474"/>
      <c r="AI5" s="474"/>
      <c r="AJ5" s="474"/>
      <c r="AK5" s="474"/>
      <c r="AL5" s="104"/>
      <c r="AM5" s="474"/>
      <c r="AN5" s="474"/>
      <c r="AO5" s="474"/>
      <c r="AP5" s="474"/>
      <c r="AQ5" s="474"/>
      <c r="AR5" s="474"/>
      <c r="AS5" s="104"/>
      <c r="AT5" s="474"/>
      <c r="AU5" s="474"/>
      <c r="AV5" s="474"/>
      <c r="AW5" s="258">
        <f>SUM(AX5:BW5)+BZ5</f>
        <v>0</v>
      </c>
      <c r="AX5" s="171">
        <f t="shared" ref="AX5:BG15" si="2">COUNTIF($R5:$AU5,AX$4)</f>
        <v>0</v>
      </c>
      <c r="AY5" s="41">
        <f t="shared" si="2"/>
        <v>0</v>
      </c>
      <c r="AZ5" s="41">
        <f t="shared" si="2"/>
        <v>0</v>
      </c>
      <c r="BA5" s="41">
        <f t="shared" si="2"/>
        <v>0</v>
      </c>
      <c r="BB5" s="41">
        <f t="shared" si="2"/>
        <v>0</v>
      </c>
      <c r="BC5" s="41">
        <f t="shared" si="2"/>
        <v>0</v>
      </c>
      <c r="BD5" s="41">
        <f t="shared" si="2"/>
        <v>0</v>
      </c>
      <c r="BE5" s="41">
        <f t="shared" si="2"/>
        <v>0</v>
      </c>
      <c r="BF5" s="41">
        <f t="shared" si="2"/>
        <v>0</v>
      </c>
      <c r="BG5" s="41">
        <f t="shared" si="2"/>
        <v>0</v>
      </c>
      <c r="BH5" s="41">
        <f t="shared" ref="BH5:BP15" si="3">COUNTIF($R5:$AU5,BH$4)</f>
        <v>0</v>
      </c>
      <c r="BI5" s="41">
        <f t="shared" si="3"/>
        <v>0</v>
      </c>
      <c r="BJ5" s="41">
        <f t="shared" si="3"/>
        <v>0</v>
      </c>
      <c r="BK5" s="41">
        <f t="shared" si="3"/>
        <v>0</v>
      </c>
      <c r="BL5" s="41">
        <f t="shared" si="3"/>
        <v>0</v>
      </c>
      <c r="BM5" s="41">
        <f t="shared" si="3"/>
        <v>0</v>
      </c>
      <c r="BN5" s="41">
        <f t="shared" si="3"/>
        <v>0</v>
      </c>
      <c r="BO5" s="41">
        <f t="shared" si="3"/>
        <v>0</v>
      </c>
      <c r="BP5" s="41">
        <f t="shared" si="3"/>
        <v>0</v>
      </c>
      <c r="BQ5" s="41">
        <f>COUNTIF($R5:$AU5,BQ$4)+COUNTIF($R5:$AU5,"levelezés em")</f>
        <v>0</v>
      </c>
      <c r="BR5" s="41">
        <f t="shared" ref="BR5:BZ14" si="4">COUNTIF($R5:$AU5,BR$4)</f>
        <v>0</v>
      </c>
      <c r="BS5" s="41">
        <f t="shared" si="4"/>
        <v>0</v>
      </c>
      <c r="BT5" s="41">
        <f t="shared" si="4"/>
        <v>0</v>
      </c>
      <c r="BU5" s="41">
        <f t="shared" si="4"/>
        <v>0</v>
      </c>
      <c r="BV5" s="41">
        <f t="shared" si="4"/>
        <v>0</v>
      </c>
      <c r="BW5" s="4">
        <f t="shared" si="4"/>
        <v>0</v>
      </c>
      <c r="BX5" s="41">
        <f t="shared" si="4"/>
        <v>0</v>
      </c>
      <c r="BY5" s="41">
        <f t="shared" si="4"/>
        <v>0</v>
      </c>
      <c r="BZ5" s="42">
        <f t="shared" si="4"/>
        <v>0</v>
      </c>
    </row>
    <row r="6" spans="1:78" ht="15" thickBot="1" x14ac:dyDescent="0.35">
      <c r="A6" s="255" t="str">
        <f>Admin_Panaszkezelés!A3</f>
        <v>Palánkainé Tóth Katalin</v>
      </c>
      <c r="B6" s="255" t="str">
        <f>Admin_Panaszkezelés!B3</f>
        <v>BALÁZS KRISZTINA</v>
      </c>
      <c r="C6" s="255">
        <f>Admin_Panaszkezelés!C3</f>
        <v>0</v>
      </c>
      <c r="D6" s="255" t="str">
        <f>Admin_Panaszkezelés!D3</f>
        <v>Panaszkezelés</v>
      </c>
      <c r="E6" s="255" t="str">
        <f>Admin_Panaszkezelés!E3</f>
        <v>aktív</v>
      </c>
      <c r="F6" s="255">
        <f>Admin_Panaszkezelés!F3</f>
        <v>0</v>
      </c>
      <c r="G6" s="255">
        <f>Admin_Panaszkezelés!G3</f>
        <v>0</v>
      </c>
      <c r="H6" s="255">
        <f>Admin_Panaszkezelés!H3</f>
        <v>0</v>
      </c>
      <c r="I6" s="255" t="str">
        <f>Admin_Panaszkezelés!I3</f>
        <v>igen</v>
      </c>
      <c r="J6" s="255" t="str">
        <f>Admin_Panaszkezelés!J3</f>
        <v>igen</v>
      </c>
      <c r="K6" s="255">
        <f>Admin_Panaszkezelés!K3</f>
        <v>0</v>
      </c>
      <c r="L6" s="255" t="str">
        <f>Admin_Panaszkezelés!L3</f>
        <v>igen</v>
      </c>
      <c r="M6" s="255">
        <f>Admin_Panaszkezelés!M3</f>
        <v>0</v>
      </c>
      <c r="N6" s="255">
        <f>Admin_Panaszkezelés!N3</f>
        <v>0</v>
      </c>
      <c r="O6" s="255">
        <f>Admin_Panaszkezelés!O3</f>
        <v>0</v>
      </c>
      <c r="P6" s="255">
        <f>Admin_Panaszkezelés!P3</f>
        <v>0</v>
      </c>
      <c r="Q6" s="255">
        <f>Admin_Panaszkezelés!Q3</f>
        <v>0</v>
      </c>
      <c r="R6" s="540"/>
      <c r="S6" s="474"/>
      <c r="T6" s="474"/>
      <c r="U6" s="474"/>
      <c r="V6" s="474"/>
      <c r="W6" s="104"/>
      <c r="X6" s="104"/>
      <c r="Y6" s="474"/>
      <c r="Z6" s="474"/>
      <c r="AA6" s="474"/>
      <c r="AB6" s="474"/>
      <c r="AC6" s="474"/>
      <c r="AD6" s="474"/>
      <c r="AE6" s="104"/>
      <c r="AF6" s="474"/>
      <c r="AG6" s="474"/>
      <c r="AH6" s="474"/>
      <c r="AI6" s="474"/>
      <c r="AJ6" s="474"/>
      <c r="AK6" s="474"/>
      <c r="AL6" s="104"/>
      <c r="AM6" s="474"/>
      <c r="AN6" s="474"/>
      <c r="AO6" s="474"/>
      <c r="AP6" s="474"/>
      <c r="AQ6" s="474"/>
      <c r="AR6" s="474"/>
      <c r="AS6" s="104"/>
      <c r="AT6" s="474"/>
      <c r="AU6" s="104"/>
      <c r="AV6" s="104"/>
      <c r="AW6" s="258">
        <f t="shared" ref="AW6:AW7" si="5">SUM(AX6:BW6)+BZ6</f>
        <v>0</v>
      </c>
      <c r="AX6" s="172">
        <f t="shared" si="2"/>
        <v>0</v>
      </c>
      <c r="AY6" s="4">
        <f t="shared" si="2"/>
        <v>0</v>
      </c>
      <c r="AZ6" s="4">
        <f t="shared" si="2"/>
        <v>0</v>
      </c>
      <c r="BA6" s="4">
        <f t="shared" si="2"/>
        <v>0</v>
      </c>
      <c r="BB6" s="4">
        <f t="shared" si="2"/>
        <v>0</v>
      </c>
      <c r="BC6" s="4">
        <f t="shared" si="2"/>
        <v>0</v>
      </c>
      <c r="BD6" s="4">
        <f t="shared" si="2"/>
        <v>0</v>
      </c>
      <c r="BE6" s="4">
        <f t="shared" si="2"/>
        <v>0</v>
      </c>
      <c r="BF6" s="4">
        <f t="shared" si="2"/>
        <v>0</v>
      </c>
      <c r="BG6" s="4">
        <f t="shared" si="2"/>
        <v>0</v>
      </c>
      <c r="BH6" s="4">
        <f t="shared" si="3"/>
        <v>0</v>
      </c>
      <c r="BI6" s="4">
        <f t="shared" si="3"/>
        <v>0</v>
      </c>
      <c r="BJ6" s="4">
        <f t="shared" si="3"/>
        <v>0</v>
      </c>
      <c r="BK6" s="4">
        <f t="shared" si="3"/>
        <v>0</v>
      </c>
      <c r="BL6" s="4">
        <f t="shared" si="3"/>
        <v>0</v>
      </c>
      <c r="BM6" s="4">
        <f t="shared" si="3"/>
        <v>0</v>
      </c>
      <c r="BN6" s="4">
        <f t="shared" si="3"/>
        <v>0</v>
      </c>
      <c r="BO6" s="4">
        <f t="shared" si="3"/>
        <v>0</v>
      </c>
      <c r="BP6" s="4">
        <f t="shared" si="3"/>
        <v>0</v>
      </c>
      <c r="BQ6" s="41">
        <f>COUNTIF($R6:$AU6,BQ$4)+COUNTIF($R6:$AU6,"levelezés em")</f>
        <v>0</v>
      </c>
      <c r="BR6" s="4">
        <f t="shared" si="4"/>
        <v>0</v>
      </c>
      <c r="BS6" s="4">
        <f t="shared" si="4"/>
        <v>0</v>
      </c>
      <c r="BT6" s="4">
        <f t="shared" si="4"/>
        <v>0</v>
      </c>
      <c r="BU6" s="4">
        <f t="shared" si="4"/>
        <v>0</v>
      </c>
      <c r="BV6" s="4">
        <f t="shared" si="4"/>
        <v>0</v>
      </c>
      <c r="BW6" s="4">
        <f t="shared" si="4"/>
        <v>0</v>
      </c>
      <c r="BX6" s="4">
        <f t="shared" si="4"/>
        <v>0</v>
      </c>
      <c r="BY6" s="4">
        <f t="shared" si="4"/>
        <v>0</v>
      </c>
      <c r="BZ6" s="32">
        <f t="shared" si="4"/>
        <v>0</v>
      </c>
    </row>
    <row r="7" spans="1:78" x14ac:dyDescent="0.3">
      <c r="A7" s="255" t="str">
        <f>Admin_Panaszkezelés!A4</f>
        <v>Zsolnai Zsuzsanna</v>
      </c>
      <c r="B7" s="255" t="str">
        <f>Admin_Panaszkezelés!B4</f>
        <v>BALÁZS KRISZTINA</v>
      </c>
      <c r="C7" s="255">
        <f>Admin_Panaszkezelés!C4</f>
        <v>0</v>
      </c>
      <c r="D7" s="255" t="str">
        <f>Admin_Panaszkezelés!D4</f>
        <v>Panaszkezelés</v>
      </c>
      <c r="E7" s="255" t="str">
        <f>Admin_Panaszkezelés!E4</f>
        <v>aktív</v>
      </c>
      <c r="F7" s="255" t="str">
        <f>Admin_Panaszkezelés!F4</f>
        <v>igen</v>
      </c>
      <c r="G7" s="255">
        <f>Admin_Panaszkezelés!G4</f>
        <v>0</v>
      </c>
      <c r="H7" s="255">
        <f>Admin_Panaszkezelés!H4</f>
        <v>0</v>
      </c>
      <c r="I7" s="255" t="str">
        <f>Admin_Panaszkezelés!I4</f>
        <v>igen</v>
      </c>
      <c r="J7" s="255" t="str">
        <f>Admin_Panaszkezelés!J4</f>
        <v>igen</v>
      </c>
      <c r="K7" s="255">
        <f>Admin_Panaszkezelés!K4</f>
        <v>0</v>
      </c>
      <c r="L7" s="255" t="str">
        <f>Admin_Panaszkezelés!L4</f>
        <v>igen</v>
      </c>
      <c r="M7" s="255">
        <f>Admin_Panaszkezelés!M4</f>
        <v>0</v>
      </c>
      <c r="N7" s="255">
        <f>Admin_Panaszkezelés!N4</f>
        <v>0</v>
      </c>
      <c r="O7" s="255">
        <f>Admin_Panaszkezelés!O4</f>
        <v>0</v>
      </c>
      <c r="P7" s="255">
        <f>Admin_Panaszkezelés!P4</f>
        <v>0</v>
      </c>
      <c r="Q7" s="255">
        <f>Admin_Panaszkezelés!Q4</f>
        <v>0</v>
      </c>
      <c r="R7" s="540"/>
      <c r="S7" s="474"/>
      <c r="T7" s="474"/>
      <c r="U7" s="474"/>
      <c r="V7" s="474"/>
      <c r="W7" s="104"/>
      <c r="X7" s="104"/>
      <c r="Y7" s="474"/>
      <c r="Z7" s="474"/>
      <c r="AA7" s="474"/>
      <c r="AB7" s="474"/>
      <c r="AC7" s="474"/>
      <c r="AD7" s="474"/>
      <c r="AE7" s="104"/>
      <c r="AF7" s="474"/>
      <c r="AG7" s="474"/>
      <c r="AH7" s="474"/>
      <c r="AI7" s="474"/>
      <c r="AJ7" s="474"/>
      <c r="AK7" s="474"/>
      <c r="AL7" s="104"/>
      <c r="AM7" s="104"/>
      <c r="AN7" s="474"/>
      <c r="AO7" s="474"/>
      <c r="AP7" s="474"/>
      <c r="AQ7" s="474"/>
      <c r="AR7" s="474"/>
      <c r="AS7" s="104"/>
      <c r="AT7" s="104"/>
      <c r="AU7" s="104"/>
      <c r="AV7" s="104"/>
      <c r="AW7" s="258">
        <f t="shared" si="5"/>
        <v>0</v>
      </c>
      <c r="AX7" s="172">
        <f t="shared" si="2"/>
        <v>0</v>
      </c>
      <c r="AY7" s="4">
        <f t="shared" si="2"/>
        <v>0</v>
      </c>
      <c r="AZ7" s="4">
        <f t="shared" si="2"/>
        <v>0</v>
      </c>
      <c r="BA7" s="4">
        <f t="shared" si="2"/>
        <v>0</v>
      </c>
      <c r="BB7" s="4">
        <f t="shared" si="2"/>
        <v>0</v>
      </c>
      <c r="BC7" s="4">
        <f t="shared" si="2"/>
        <v>0</v>
      </c>
      <c r="BD7" s="4">
        <f t="shared" si="2"/>
        <v>0</v>
      </c>
      <c r="BE7" s="4">
        <f t="shared" si="2"/>
        <v>0</v>
      </c>
      <c r="BF7" s="4">
        <f t="shared" si="2"/>
        <v>0</v>
      </c>
      <c r="BG7" s="4">
        <f t="shared" si="2"/>
        <v>0</v>
      </c>
      <c r="BH7" s="4">
        <f t="shared" si="3"/>
        <v>0</v>
      </c>
      <c r="BI7" s="4">
        <f t="shared" si="3"/>
        <v>0</v>
      </c>
      <c r="BJ7" s="4">
        <f t="shared" si="3"/>
        <v>0</v>
      </c>
      <c r="BK7" s="4">
        <f t="shared" si="3"/>
        <v>0</v>
      </c>
      <c r="BL7" s="4">
        <f t="shared" si="3"/>
        <v>0</v>
      </c>
      <c r="BM7" s="4">
        <f t="shared" si="3"/>
        <v>0</v>
      </c>
      <c r="BN7" s="4">
        <f t="shared" si="3"/>
        <v>0</v>
      </c>
      <c r="BO7" s="4">
        <f t="shared" si="3"/>
        <v>0</v>
      </c>
      <c r="BP7" s="4">
        <f t="shared" si="3"/>
        <v>0</v>
      </c>
      <c r="BQ7" s="41">
        <f>COUNTIF($R7:$AU7,BQ$4)+COUNTIF($R7:$AU7,"levelezés em")</f>
        <v>0</v>
      </c>
      <c r="BR7" s="4">
        <f t="shared" si="4"/>
        <v>0</v>
      </c>
      <c r="BS7" s="4">
        <f t="shared" si="4"/>
        <v>0</v>
      </c>
      <c r="BT7" s="4">
        <f t="shared" si="4"/>
        <v>0</v>
      </c>
      <c r="BU7" s="4">
        <f t="shared" si="4"/>
        <v>0</v>
      </c>
      <c r="BV7" s="4">
        <f t="shared" si="4"/>
        <v>0</v>
      </c>
      <c r="BW7" s="4">
        <f t="shared" si="4"/>
        <v>0</v>
      </c>
      <c r="BX7" s="4">
        <f t="shared" si="4"/>
        <v>0</v>
      </c>
      <c r="BY7" s="4">
        <f t="shared" si="4"/>
        <v>0</v>
      </c>
      <c r="BZ7" s="32">
        <f t="shared" si="4"/>
        <v>0</v>
      </c>
    </row>
    <row r="8" spans="1:78" hidden="1" x14ac:dyDescent="0.3">
      <c r="A8" s="255">
        <f>Admin_Panaszkezelés!A5</f>
        <v>0</v>
      </c>
      <c r="B8" s="255">
        <f>Admin_Panaszkezelés!B5</f>
        <v>0</v>
      </c>
      <c r="C8" s="255">
        <f>Admin_Panaszkezelés!C5</f>
        <v>0</v>
      </c>
      <c r="D8" s="255">
        <f>Admin_Panaszkezelés!D5</f>
        <v>0</v>
      </c>
      <c r="E8" s="255">
        <f>Admin_Panaszkezelés!E5</f>
        <v>0</v>
      </c>
      <c r="F8" s="255">
        <f>Admin_Panaszkezelés!F5</f>
        <v>0</v>
      </c>
      <c r="G8" s="255">
        <f>Admin_Panaszkezelés!G5</f>
        <v>0</v>
      </c>
      <c r="H8" s="255">
        <f>Admin_Panaszkezelés!H5</f>
        <v>0</v>
      </c>
      <c r="I8" s="255">
        <f>Admin_Panaszkezelés!I5</f>
        <v>0</v>
      </c>
      <c r="J8" s="255">
        <f>Admin_Panaszkezelés!J5</f>
        <v>0</v>
      </c>
      <c r="K8" s="255">
        <f>Admin_Panaszkezelés!K5</f>
        <v>0</v>
      </c>
      <c r="L8" s="255">
        <f>Admin_Panaszkezelés!L5</f>
        <v>0</v>
      </c>
      <c r="M8" s="255">
        <f>Admin_Panaszkezelés!M5</f>
        <v>0</v>
      </c>
      <c r="N8" s="255">
        <f>Admin_Panaszkezelés!N5</f>
        <v>0</v>
      </c>
      <c r="O8" s="255">
        <f>Admin_Panaszkezelés!O5</f>
        <v>0</v>
      </c>
      <c r="P8" s="255">
        <f>Admin_Panaszkezelés!P5</f>
        <v>0</v>
      </c>
      <c r="Q8" s="255">
        <f>Admin_Panaszkezelés!Q5</f>
        <v>0</v>
      </c>
      <c r="R8" s="249"/>
      <c r="S8" s="251"/>
      <c r="T8" s="251"/>
      <c r="U8" s="251"/>
      <c r="V8" s="106"/>
      <c r="W8" s="106"/>
      <c r="X8" s="106"/>
      <c r="Y8" s="106"/>
      <c r="Z8" s="106"/>
      <c r="AA8" s="251"/>
      <c r="AB8" s="251"/>
      <c r="AC8" s="106"/>
      <c r="AD8" s="106"/>
      <c r="AE8" s="106"/>
      <c r="AF8" s="106"/>
      <c r="AG8" s="106"/>
      <c r="AH8" s="252"/>
      <c r="AI8" s="251"/>
      <c r="AJ8" s="106"/>
      <c r="AK8" s="106"/>
      <c r="AL8" s="106"/>
      <c r="AM8" s="106"/>
      <c r="AN8" s="106"/>
      <c r="AO8" s="104"/>
      <c r="AP8" s="251"/>
      <c r="AQ8" s="106"/>
      <c r="AR8" s="106"/>
      <c r="AS8" s="106"/>
      <c r="AT8" s="106"/>
      <c r="AU8" s="106"/>
      <c r="AV8" s="357"/>
      <c r="AW8" s="250">
        <f t="shared" ref="AW8:AW16" si="6">SUM(AX8:BV8)+BZ8</f>
        <v>0</v>
      </c>
      <c r="AX8" s="172">
        <f t="shared" si="2"/>
        <v>0</v>
      </c>
      <c r="AY8" s="4">
        <f t="shared" si="2"/>
        <v>0</v>
      </c>
      <c r="AZ8" s="4">
        <f t="shared" si="2"/>
        <v>0</v>
      </c>
      <c r="BA8" s="4">
        <f t="shared" si="2"/>
        <v>0</v>
      </c>
      <c r="BB8" s="4">
        <f t="shared" si="2"/>
        <v>0</v>
      </c>
      <c r="BC8" s="4">
        <f t="shared" si="2"/>
        <v>0</v>
      </c>
      <c r="BD8" s="4">
        <f t="shared" si="2"/>
        <v>0</v>
      </c>
      <c r="BE8" s="4">
        <f t="shared" si="2"/>
        <v>0</v>
      </c>
      <c r="BF8" s="4">
        <f t="shared" si="2"/>
        <v>0</v>
      </c>
      <c r="BG8" s="4">
        <f t="shared" si="2"/>
        <v>0</v>
      </c>
      <c r="BH8" s="4">
        <f t="shared" si="3"/>
        <v>0</v>
      </c>
      <c r="BI8" s="4">
        <f t="shared" si="3"/>
        <v>0</v>
      </c>
      <c r="BJ8" s="4">
        <f t="shared" si="3"/>
        <v>0</v>
      </c>
      <c r="BK8" s="4">
        <f t="shared" si="3"/>
        <v>0</v>
      </c>
      <c r="BL8" s="4">
        <f t="shared" si="3"/>
        <v>0</v>
      </c>
      <c r="BM8" s="4">
        <f t="shared" si="3"/>
        <v>0</v>
      </c>
      <c r="BN8" s="4">
        <f t="shared" si="3"/>
        <v>0</v>
      </c>
      <c r="BO8" s="4">
        <f t="shared" si="3"/>
        <v>0</v>
      </c>
      <c r="BP8" s="4">
        <f t="shared" si="3"/>
        <v>0</v>
      </c>
      <c r="BQ8" s="4">
        <f t="shared" ref="BQ8:BQ36" si="7">COUNTIF($R8:$AU8,BQ$4)+COUNTIF($R8:$AU8,"levelezés ho")</f>
        <v>0</v>
      </c>
      <c r="BR8" s="4">
        <f t="shared" si="4"/>
        <v>0</v>
      </c>
      <c r="BS8" s="4">
        <f t="shared" si="4"/>
        <v>0</v>
      </c>
      <c r="BT8" s="4">
        <f t="shared" si="4"/>
        <v>0</v>
      </c>
      <c r="BU8" s="4">
        <f t="shared" si="4"/>
        <v>0</v>
      </c>
      <c r="BV8" s="4">
        <f t="shared" si="4"/>
        <v>0</v>
      </c>
      <c r="BW8" s="4"/>
      <c r="BX8" s="4">
        <f t="shared" si="4"/>
        <v>0</v>
      </c>
      <c r="BY8" s="4">
        <f t="shared" si="4"/>
        <v>0</v>
      </c>
      <c r="BZ8" s="32">
        <f t="shared" si="4"/>
        <v>0</v>
      </c>
    </row>
    <row r="9" spans="1:78" hidden="1" x14ac:dyDescent="0.3">
      <c r="A9" s="255">
        <f>Admin_Panaszkezelés!A6</f>
        <v>0</v>
      </c>
      <c r="B9" s="255">
        <f>Admin_Panaszkezelés!B6</f>
        <v>0</v>
      </c>
      <c r="C9" s="255">
        <f>Admin_Panaszkezelés!C6</f>
        <v>0</v>
      </c>
      <c r="D9" s="255">
        <f>Admin_Panaszkezelés!D6</f>
        <v>0</v>
      </c>
      <c r="E9" s="255">
        <f>Admin_Panaszkezelés!E6</f>
        <v>0</v>
      </c>
      <c r="F9" s="255">
        <f>Admin_Panaszkezelés!F6</f>
        <v>0</v>
      </c>
      <c r="G9" s="255">
        <f>Admin_Panaszkezelés!G6</f>
        <v>0</v>
      </c>
      <c r="H9" s="255">
        <f>Admin_Panaszkezelés!H6</f>
        <v>0</v>
      </c>
      <c r="I9" s="255">
        <f>Admin_Panaszkezelés!I6</f>
        <v>0</v>
      </c>
      <c r="J9" s="255">
        <f>Admin_Panaszkezelés!J6</f>
        <v>0</v>
      </c>
      <c r="K9" s="255">
        <f>Admin_Panaszkezelés!K6</f>
        <v>0</v>
      </c>
      <c r="L9" s="255">
        <f>Admin_Panaszkezelés!L6</f>
        <v>0</v>
      </c>
      <c r="M9" s="255">
        <f>Admin_Panaszkezelés!M6</f>
        <v>0</v>
      </c>
      <c r="N9" s="255">
        <f>Admin_Panaszkezelés!N6</f>
        <v>0</v>
      </c>
      <c r="O9" s="255">
        <f>Admin_Panaszkezelés!O6</f>
        <v>0</v>
      </c>
      <c r="P9" s="255">
        <f>Admin_Panaszkezelés!P6</f>
        <v>0</v>
      </c>
      <c r="Q9" s="255">
        <f>Admin_Panaszkezelés!Q6</f>
        <v>0</v>
      </c>
      <c r="R9" s="249"/>
      <c r="S9" s="251"/>
      <c r="T9" s="251"/>
      <c r="U9" s="251"/>
      <c r="V9" s="106"/>
      <c r="W9" s="106"/>
      <c r="X9" s="106"/>
      <c r="Y9" s="106"/>
      <c r="Z9" s="106"/>
      <c r="AA9" s="251"/>
      <c r="AB9" s="251"/>
      <c r="AC9" s="106"/>
      <c r="AD9" s="106"/>
      <c r="AE9" s="106"/>
      <c r="AF9" s="106"/>
      <c r="AG9" s="106"/>
      <c r="AH9" s="106"/>
      <c r="AI9" s="251"/>
      <c r="AJ9" s="106"/>
      <c r="AK9" s="106"/>
      <c r="AL9" s="106"/>
      <c r="AM9" s="106"/>
      <c r="AN9" s="106"/>
      <c r="AO9" s="104"/>
      <c r="AP9" s="251"/>
      <c r="AQ9" s="106"/>
      <c r="AR9" s="106"/>
      <c r="AS9" s="106"/>
      <c r="AT9" s="106"/>
      <c r="AU9" s="106"/>
      <c r="AV9" s="357"/>
      <c r="AW9" s="250">
        <f t="shared" si="6"/>
        <v>0</v>
      </c>
      <c r="AX9" s="172">
        <f t="shared" si="2"/>
        <v>0</v>
      </c>
      <c r="AY9" s="4">
        <f t="shared" si="2"/>
        <v>0</v>
      </c>
      <c r="AZ9" s="4">
        <f t="shared" si="2"/>
        <v>0</v>
      </c>
      <c r="BA9" s="4">
        <f t="shared" si="2"/>
        <v>0</v>
      </c>
      <c r="BB9" s="4">
        <f t="shared" si="2"/>
        <v>0</v>
      </c>
      <c r="BC9" s="4">
        <f t="shared" si="2"/>
        <v>0</v>
      </c>
      <c r="BD9" s="4">
        <f t="shared" si="2"/>
        <v>0</v>
      </c>
      <c r="BE9" s="4">
        <f t="shared" si="2"/>
        <v>0</v>
      </c>
      <c r="BF9" s="4">
        <f t="shared" si="2"/>
        <v>0</v>
      </c>
      <c r="BG9" s="4">
        <f t="shared" si="2"/>
        <v>0</v>
      </c>
      <c r="BH9" s="4">
        <f t="shared" si="3"/>
        <v>0</v>
      </c>
      <c r="BI9" s="4">
        <f t="shared" si="3"/>
        <v>0</v>
      </c>
      <c r="BJ9" s="4">
        <f t="shared" si="3"/>
        <v>0</v>
      </c>
      <c r="BK9" s="4">
        <f t="shared" si="3"/>
        <v>0</v>
      </c>
      <c r="BL9" s="4">
        <f t="shared" si="3"/>
        <v>0</v>
      </c>
      <c r="BM9" s="4">
        <f t="shared" si="3"/>
        <v>0</v>
      </c>
      <c r="BN9" s="4">
        <f t="shared" si="3"/>
        <v>0</v>
      </c>
      <c r="BO9" s="4">
        <f t="shared" si="3"/>
        <v>0</v>
      </c>
      <c r="BP9" s="4">
        <f t="shared" si="3"/>
        <v>0</v>
      </c>
      <c r="BQ9" s="4">
        <f t="shared" si="7"/>
        <v>0</v>
      </c>
      <c r="BR9" s="4">
        <f t="shared" si="4"/>
        <v>0</v>
      </c>
      <c r="BS9" s="4">
        <f t="shared" si="4"/>
        <v>0</v>
      </c>
      <c r="BT9" s="4">
        <f t="shared" si="4"/>
        <v>0</v>
      </c>
      <c r="BU9" s="4">
        <f t="shared" si="4"/>
        <v>0</v>
      </c>
      <c r="BV9" s="4">
        <f t="shared" si="4"/>
        <v>0</v>
      </c>
      <c r="BW9" s="4"/>
      <c r="BX9" s="4">
        <f t="shared" si="4"/>
        <v>0</v>
      </c>
      <c r="BY9" s="4">
        <f t="shared" si="4"/>
        <v>0</v>
      </c>
      <c r="BZ9" s="32">
        <f t="shared" si="4"/>
        <v>0</v>
      </c>
    </row>
    <row r="10" spans="1:78" s="275" customFormat="1" ht="19.350000000000001" hidden="1" customHeight="1" x14ac:dyDescent="0.3">
      <c r="A10" s="255">
        <f>Admin_Panaszkezelés!A7</f>
        <v>0</v>
      </c>
      <c r="B10" s="255">
        <f>Admin_Panaszkezelés!B7</f>
        <v>0</v>
      </c>
      <c r="C10" s="255">
        <f>Admin_Panaszkezelés!C7</f>
        <v>0</v>
      </c>
      <c r="D10" s="255">
        <f>Admin_Panaszkezelés!D7</f>
        <v>0</v>
      </c>
      <c r="E10" s="255">
        <f>Admin_Panaszkezelés!E7</f>
        <v>0</v>
      </c>
      <c r="F10" s="255">
        <f>Admin_Panaszkezelés!F7</f>
        <v>0</v>
      </c>
      <c r="G10" s="255">
        <f>Admin_Panaszkezelés!G7</f>
        <v>0</v>
      </c>
      <c r="H10" s="255">
        <f>Admin_Panaszkezelés!H7</f>
        <v>0</v>
      </c>
      <c r="I10" s="255">
        <f>Admin_Panaszkezelés!I7</f>
        <v>0</v>
      </c>
      <c r="J10" s="255">
        <f>Admin_Panaszkezelés!J7</f>
        <v>0</v>
      </c>
      <c r="K10" s="255">
        <f>Admin_Panaszkezelés!K7</f>
        <v>0</v>
      </c>
      <c r="L10" s="255">
        <f>Admin_Panaszkezelés!L7</f>
        <v>0</v>
      </c>
      <c r="M10" s="255">
        <f>Admin_Panaszkezelés!M7</f>
        <v>0</v>
      </c>
      <c r="N10" s="255">
        <f>Admin_Panaszkezelés!N7</f>
        <v>0</v>
      </c>
      <c r="O10" s="255">
        <f>Admin_Panaszkezelés!O7</f>
        <v>0</v>
      </c>
      <c r="P10" s="255">
        <f>Admin_Panaszkezelés!P7</f>
        <v>0</v>
      </c>
      <c r="Q10" s="255">
        <f>Admin_Panaszkezelés!Q7</f>
        <v>0</v>
      </c>
      <c r="R10" s="277"/>
      <c r="S10" s="269"/>
      <c r="T10" s="269"/>
      <c r="U10" s="269"/>
      <c r="V10" s="269"/>
      <c r="W10" s="269"/>
      <c r="X10" s="270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69"/>
      <c r="AK10" s="269"/>
      <c r="AL10" s="271"/>
      <c r="AM10" s="269"/>
      <c r="AN10" s="269"/>
      <c r="AO10" s="104"/>
      <c r="AP10" s="269"/>
      <c r="AQ10" s="269"/>
      <c r="AR10" s="269"/>
      <c r="AS10" s="269"/>
      <c r="AT10" s="269"/>
      <c r="AU10" s="269"/>
      <c r="AV10" s="358"/>
      <c r="AW10" s="276">
        <f t="shared" si="6"/>
        <v>0</v>
      </c>
      <c r="AX10" s="272">
        <f t="shared" si="2"/>
        <v>0</v>
      </c>
      <c r="AY10" s="273">
        <f t="shared" si="2"/>
        <v>0</v>
      </c>
      <c r="AZ10" s="273">
        <f t="shared" si="2"/>
        <v>0</v>
      </c>
      <c r="BA10" s="273">
        <f t="shared" si="2"/>
        <v>0</v>
      </c>
      <c r="BB10" s="273">
        <f t="shared" si="2"/>
        <v>0</v>
      </c>
      <c r="BC10" s="273">
        <f t="shared" si="2"/>
        <v>0</v>
      </c>
      <c r="BD10" s="273">
        <f t="shared" si="2"/>
        <v>0</v>
      </c>
      <c r="BE10" s="273">
        <f t="shared" si="2"/>
        <v>0</v>
      </c>
      <c r="BF10" s="273">
        <f t="shared" si="2"/>
        <v>0</v>
      </c>
      <c r="BG10" s="273">
        <f t="shared" si="2"/>
        <v>0</v>
      </c>
      <c r="BH10" s="273">
        <f t="shared" si="3"/>
        <v>0</v>
      </c>
      <c r="BI10" s="273">
        <f t="shared" si="3"/>
        <v>0</v>
      </c>
      <c r="BJ10" s="273">
        <f t="shared" si="3"/>
        <v>0</v>
      </c>
      <c r="BK10" s="273">
        <f t="shared" si="3"/>
        <v>0</v>
      </c>
      <c r="BL10" s="273">
        <f t="shared" si="3"/>
        <v>0</v>
      </c>
      <c r="BM10" s="273">
        <f t="shared" si="3"/>
        <v>0</v>
      </c>
      <c r="BN10" s="273">
        <f t="shared" si="3"/>
        <v>0</v>
      </c>
      <c r="BO10" s="273">
        <f t="shared" si="3"/>
        <v>0</v>
      </c>
      <c r="BP10" s="273">
        <f t="shared" si="3"/>
        <v>0</v>
      </c>
      <c r="BQ10" s="273">
        <f t="shared" si="7"/>
        <v>0</v>
      </c>
      <c r="BR10" s="273">
        <f t="shared" si="4"/>
        <v>0</v>
      </c>
      <c r="BS10" s="273">
        <f t="shared" si="4"/>
        <v>0</v>
      </c>
      <c r="BT10" s="273">
        <f t="shared" si="4"/>
        <v>0</v>
      </c>
      <c r="BU10" s="273">
        <f t="shared" si="4"/>
        <v>0</v>
      </c>
      <c r="BV10" s="273">
        <f t="shared" si="4"/>
        <v>0</v>
      </c>
      <c r="BW10" s="273"/>
      <c r="BX10" s="273">
        <f t="shared" si="4"/>
        <v>0</v>
      </c>
      <c r="BY10" s="273">
        <f t="shared" si="4"/>
        <v>0</v>
      </c>
      <c r="BZ10" s="274">
        <f t="shared" si="4"/>
        <v>0</v>
      </c>
    </row>
    <row r="11" spans="1:78" hidden="1" x14ac:dyDescent="0.3">
      <c r="A11" s="255">
        <f>Admin_Panaszkezelés!A8</f>
        <v>0</v>
      </c>
      <c r="B11" s="255">
        <f>Admin_Panaszkezelés!B8</f>
        <v>0</v>
      </c>
      <c r="C11" s="255">
        <f>Admin_Panaszkezelés!C8</f>
        <v>0</v>
      </c>
      <c r="D11" s="255">
        <f>Admin_Panaszkezelés!D8</f>
        <v>0</v>
      </c>
      <c r="E11" s="255">
        <f>Admin_Panaszkezelés!E8</f>
        <v>0</v>
      </c>
      <c r="F11" s="255">
        <f>Admin_Panaszkezelés!F8</f>
        <v>0</v>
      </c>
      <c r="G11" s="255">
        <f>Admin_Panaszkezelés!G8</f>
        <v>0</v>
      </c>
      <c r="H11" s="255">
        <f>Admin_Panaszkezelés!H8</f>
        <v>0</v>
      </c>
      <c r="I11" s="255">
        <f>Admin_Panaszkezelés!I8</f>
        <v>0</v>
      </c>
      <c r="J11" s="255">
        <f>Admin_Panaszkezelés!J8</f>
        <v>0</v>
      </c>
      <c r="K11" s="255">
        <f>Admin_Panaszkezelés!K8</f>
        <v>0</v>
      </c>
      <c r="L11" s="255">
        <f>Admin_Panaszkezelés!L8</f>
        <v>0</v>
      </c>
      <c r="M11" s="255">
        <f>Admin_Panaszkezelés!M8</f>
        <v>0</v>
      </c>
      <c r="N11" s="255">
        <f>Admin_Panaszkezelés!N8</f>
        <v>0</v>
      </c>
      <c r="O11" s="255">
        <f>Admin_Panaszkezelés!O8</f>
        <v>0</v>
      </c>
      <c r="P11" s="255">
        <f>Admin_Panaszkezelés!P8</f>
        <v>0</v>
      </c>
      <c r="Q11" s="255">
        <f>Admin_Panaszkezelés!Q8</f>
        <v>0</v>
      </c>
      <c r="R11" s="249"/>
      <c r="S11" s="251"/>
      <c r="T11" s="251"/>
      <c r="U11" s="251"/>
      <c r="V11" s="106"/>
      <c r="W11" s="106"/>
      <c r="X11" s="106"/>
      <c r="Y11" s="106"/>
      <c r="Z11" s="106"/>
      <c r="AA11" s="251"/>
      <c r="AB11" s="251"/>
      <c r="AC11" s="106"/>
      <c r="AD11" s="106"/>
      <c r="AE11" s="106"/>
      <c r="AF11" s="106"/>
      <c r="AG11" s="106"/>
      <c r="AH11" s="106"/>
      <c r="AI11" s="251"/>
      <c r="AJ11" s="106"/>
      <c r="AK11" s="106"/>
      <c r="AL11" s="239"/>
      <c r="AM11" s="106"/>
      <c r="AN11" s="106"/>
      <c r="AO11" s="251"/>
      <c r="AP11" s="251"/>
      <c r="AQ11" s="106"/>
      <c r="AR11" s="106"/>
      <c r="AS11" s="106"/>
      <c r="AT11" s="106"/>
      <c r="AU11" s="106"/>
      <c r="AV11" s="357"/>
      <c r="AW11" s="250">
        <f t="shared" si="6"/>
        <v>0</v>
      </c>
      <c r="AX11" s="172">
        <f t="shared" si="2"/>
        <v>0</v>
      </c>
      <c r="AY11" s="4">
        <f t="shared" si="2"/>
        <v>0</v>
      </c>
      <c r="AZ11" s="4">
        <f t="shared" si="2"/>
        <v>0</v>
      </c>
      <c r="BA11" s="4">
        <f t="shared" si="2"/>
        <v>0</v>
      </c>
      <c r="BB11" s="4">
        <f t="shared" si="2"/>
        <v>0</v>
      </c>
      <c r="BC11" s="4">
        <f t="shared" si="2"/>
        <v>0</v>
      </c>
      <c r="BD11" s="4">
        <f t="shared" si="2"/>
        <v>0</v>
      </c>
      <c r="BE11" s="4">
        <f t="shared" si="2"/>
        <v>0</v>
      </c>
      <c r="BF11" s="4">
        <f t="shared" si="2"/>
        <v>0</v>
      </c>
      <c r="BG11" s="4">
        <f t="shared" si="2"/>
        <v>0</v>
      </c>
      <c r="BH11" s="4">
        <f t="shared" si="3"/>
        <v>0</v>
      </c>
      <c r="BI11" s="4">
        <f t="shared" si="3"/>
        <v>0</v>
      </c>
      <c r="BJ11" s="4">
        <f t="shared" si="3"/>
        <v>0</v>
      </c>
      <c r="BK11" s="4">
        <f t="shared" si="3"/>
        <v>0</v>
      </c>
      <c r="BL11" s="4">
        <f t="shared" si="3"/>
        <v>0</v>
      </c>
      <c r="BM11" s="4">
        <f t="shared" si="3"/>
        <v>0</v>
      </c>
      <c r="BN11" s="4">
        <f t="shared" si="3"/>
        <v>0</v>
      </c>
      <c r="BO11" s="4">
        <f t="shared" si="3"/>
        <v>0</v>
      </c>
      <c r="BP11" s="4">
        <f t="shared" si="3"/>
        <v>0</v>
      </c>
      <c r="BQ11" s="4">
        <f t="shared" si="7"/>
        <v>0</v>
      </c>
      <c r="BR11" s="4">
        <f t="shared" si="4"/>
        <v>0</v>
      </c>
      <c r="BS11" s="4">
        <f t="shared" si="4"/>
        <v>0</v>
      </c>
      <c r="BT11" s="4">
        <f t="shared" si="4"/>
        <v>0</v>
      </c>
      <c r="BU11" s="4">
        <f t="shared" si="4"/>
        <v>0</v>
      </c>
      <c r="BV11" s="4">
        <f t="shared" si="4"/>
        <v>0</v>
      </c>
      <c r="BW11" s="4"/>
      <c r="BX11" s="4">
        <f t="shared" si="4"/>
        <v>0</v>
      </c>
      <c r="BY11" s="4">
        <f t="shared" si="4"/>
        <v>0</v>
      </c>
      <c r="BZ11" s="32">
        <f t="shared" si="4"/>
        <v>0</v>
      </c>
    </row>
    <row r="12" spans="1:78" hidden="1" x14ac:dyDescent="0.3">
      <c r="A12" s="255">
        <f>Admin_Panaszkezelés!A9</f>
        <v>0</v>
      </c>
      <c r="B12" s="255">
        <f>Admin_Panaszkezelés!B9</f>
        <v>0</v>
      </c>
      <c r="C12" s="255">
        <f>Admin_Panaszkezelés!C9</f>
        <v>0</v>
      </c>
      <c r="D12" s="255">
        <f>Admin_Panaszkezelés!D9</f>
        <v>0</v>
      </c>
      <c r="E12" s="255">
        <f>Admin_Panaszkezelés!E9</f>
        <v>0</v>
      </c>
      <c r="F12" s="255">
        <f>Admin_Panaszkezelés!F9</f>
        <v>0</v>
      </c>
      <c r="G12" s="255">
        <f>Admin_Panaszkezelés!G9</f>
        <v>0</v>
      </c>
      <c r="H12" s="255">
        <f>Admin_Panaszkezelés!H9</f>
        <v>0</v>
      </c>
      <c r="I12" s="255">
        <f>Admin_Panaszkezelés!I9</f>
        <v>0</v>
      </c>
      <c r="J12" s="255">
        <f>Admin_Panaszkezelés!J9</f>
        <v>0</v>
      </c>
      <c r="K12" s="255">
        <f>Admin_Panaszkezelés!K9</f>
        <v>0</v>
      </c>
      <c r="L12" s="255">
        <f>Admin_Panaszkezelés!L9</f>
        <v>0</v>
      </c>
      <c r="M12" s="255">
        <f>Admin_Panaszkezelés!M9</f>
        <v>0</v>
      </c>
      <c r="N12" s="255">
        <f>Admin_Panaszkezelés!N9</f>
        <v>0</v>
      </c>
      <c r="O12" s="255">
        <f>Admin_Panaszkezelés!O9</f>
        <v>0</v>
      </c>
      <c r="P12" s="255">
        <f>Admin_Panaszkezelés!P9</f>
        <v>0</v>
      </c>
      <c r="Q12" s="255">
        <f>Admin_Panaszkezelés!Q9</f>
        <v>0</v>
      </c>
      <c r="R12" s="249"/>
      <c r="S12" s="251"/>
      <c r="T12" s="251"/>
      <c r="U12" s="251"/>
      <c r="V12" s="106"/>
      <c r="W12" s="106"/>
      <c r="X12" s="106"/>
      <c r="Y12" s="106"/>
      <c r="Z12" s="106"/>
      <c r="AA12" s="251"/>
      <c r="AB12" s="251"/>
      <c r="AC12" s="106"/>
      <c r="AD12" s="106"/>
      <c r="AE12" s="106"/>
      <c r="AF12" s="106"/>
      <c r="AG12" s="106"/>
      <c r="AH12" s="106"/>
      <c r="AI12" s="251"/>
      <c r="AJ12" s="106"/>
      <c r="AK12" s="106"/>
      <c r="AL12" s="106"/>
      <c r="AM12" s="106"/>
      <c r="AN12" s="106"/>
      <c r="AO12" s="251"/>
      <c r="AP12" s="251"/>
      <c r="AQ12" s="106"/>
      <c r="AR12" s="106"/>
      <c r="AS12" s="106"/>
      <c r="AT12" s="106"/>
      <c r="AU12" s="106"/>
      <c r="AV12" s="357"/>
      <c r="AW12" s="250">
        <f t="shared" si="6"/>
        <v>0</v>
      </c>
      <c r="AX12" s="172">
        <f t="shared" si="2"/>
        <v>0</v>
      </c>
      <c r="AY12" s="4">
        <f t="shared" si="2"/>
        <v>0</v>
      </c>
      <c r="AZ12" s="4">
        <f t="shared" si="2"/>
        <v>0</v>
      </c>
      <c r="BA12" s="4">
        <f t="shared" si="2"/>
        <v>0</v>
      </c>
      <c r="BB12" s="4">
        <f t="shared" si="2"/>
        <v>0</v>
      </c>
      <c r="BC12" s="4">
        <f t="shared" si="2"/>
        <v>0</v>
      </c>
      <c r="BD12" s="4">
        <f t="shared" si="2"/>
        <v>0</v>
      </c>
      <c r="BE12" s="4">
        <f t="shared" si="2"/>
        <v>0</v>
      </c>
      <c r="BF12" s="4">
        <f t="shared" si="2"/>
        <v>0</v>
      </c>
      <c r="BG12" s="4">
        <f t="shared" si="2"/>
        <v>0</v>
      </c>
      <c r="BH12" s="4">
        <f t="shared" si="3"/>
        <v>0</v>
      </c>
      <c r="BI12" s="4">
        <f t="shared" si="3"/>
        <v>0</v>
      </c>
      <c r="BJ12" s="4">
        <f t="shared" si="3"/>
        <v>0</v>
      </c>
      <c r="BK12" s="4">
        <f t="shared" si="3"/>
        <v>0</v>
      </c>
      <c r="BL12" s="4">
        <f t="shared" si="3"/>
        <v>0</v>
      </c>
      <c r="BM12" s="4">
        <f t="shared" si="3"/>
        <v>0</v>
      </c>
      <c r="BN12" s="4">
        <f t="shared" si="3"/>
        <v>0</v>
      </c>
      <c r="BO12" s="4">
        <f t="shared" si="3"/>
        <v>0</v>
      </c>
      <c r="BP12" s="4">
        <f t="shared" si="3"/>
        <v>0</v>
      </c>
      <c r="BQ12" s="4">
        <f t="shared" si="7"/>
        <v>0</v>
      </c>
      <c r="BR12" s="4">
        <f t="shared" si="4"/>
        <v>0</v>
      </c>
      <c r="BS12" s="4">
        <f t="shared" si="4"/>
        <v>0</v>
      </c>
      <c r="BT12" s="4">
        <f t="shared" si="4"/>
        <v>0</v>
      </c>
      <c r="BU12" s="4">
        <f t="shared" si="4"/>
        <v>0</v>
      </c>
      <c r="BV12" s="4">
        <f t="shared" si="4"/>
        <v>0</v>
      </c>
      <c r="BW12" s="4"/>
      <c r="BX12" s="4">
        <f t="shared" si="4"/>
        <v>0</v>
      </c>
      <c r="BY12" s="4">
        <f t="shared" si="4"/>
        <v>0</v>
      </c>
      <c r="BZ12" s="32">
        <f t="shared" si="4"/>
        <v>0</v>
      </c>
    </row>
    <row r="13" spans="1:78" hidden="1" x14ac:dyDescent="0.3">
      <c r="A13" s="255">
        <f>Admin_Panaszkezelés!A10</f>
        <v>0</v>
      </c>
      <c r="B13" s="255">
        <f>Admin_Panaszkezelés!B10</f>
        <v>0</v>
      </c>
      <c r="C13" s="255">
        <f>Admin_Panaszkezelés!C10</f>
        <v>0</v>
      </c>
      <c r="D13" s="255">
        <f>Admin_Panaszkezelés!D10</f>
        <v>0</v>
      </c>
      <c r="E13" s="255">
        <f>Admin_Panaszkezelés!E10</f>
        <v>0</v>
      </c>
      <c r="F13" s="255">
        <f>Admin_Panaszkezelés!F10</f>
        <v>0</v>
      </c>
      <c r="G13" s="255">
        <f>Admin_Panaszkezelés!G10</f>
        <v>0</v>
      </c>
      <c r="H13" s="255">
        <f>Admin_Panaszkezelés!H10</f>
        <v>0</v>
      </c>
      <c r="I13" s="255">
        <f>Admin_Panaszkezelés!I10</f>
        <v>0</v>
      </c>
      <c r="J13" s="255">
        <f>Admin_Panaszkezelés!J10</f>
        <v>0</v>
      </c>
      <c r="K13" s="255">
        <f>Admin_Panaszkezelés!K10</f>
        <v>0</v>
      </c>
      <c r="L13" s="255">
        <f>Admin_Panaszkezelés!L10</f>
        <v>0</v>
      </c>
      <c r="M13" s="255">
        <f>Admin_Panaszkezelés!M10</f>
        <v>0</v>
      </c>
      <c r="N13" s="255">
        <f>Admin_Panaszkezelés!N10</f>
        <v>0</v>
      </c>
      <c r="O13" s="255">
        <f>Admin_Panaszkezelés!O10</f>
        <v>0</v>
      </c>
      <c r="P13" s="255">
        <f>Admin_Panaszkezelés!P10</f>
        <v>0</v>
      </c>
      <c r="Q13" s="255">
        <f>Admin_Panaszkezelés!Q10</f>
        <v>0</v>
      </c>
      <c r="R13" s="249"/>
      <c r="S13" s="251"/>
      <c r="T13" s="251"/>
      <c r="U13" s="251"/>
      <c r="V13" s="106"/>
      <c r="W13" s="106"/>
      <c r="X13" s="106"/>
      <c r="Y13" s="106"/>
      <c r="Z13" s="106"/>
      <c r="AA13" s="251"/>
      <c r="AB13" s="251"/>
      <c r="AC13" s="106"/>
      <c r="AD13" s="106"/>
      <c r="AE13" s="106"/>
      <c r="AF13" s="106"/>
      <c r="AG13" s="106"/>
      <c r="AH13" s="106"/>
      <c r="AI13" s="251"/>
      <c r="AJ13" s="106"/>
      <c r="AK13" s="106"/>
      <c r="AL13" s="239"/>
      <c r="AM13" s="106"/>
      <c r="AN13" s="106"/>
      <c r="AO13" s="251"/>
      <c r="AP13" s="251"/>
      <c r="AQ13" s="106"/>
      <c r="AR13" s="106"/>
      <c r="AS13" s="106"/>
      <c r="AT13" s="106"/>
      <c r="AU13" s="106"/>
      <c r="AV13" s="357"/>
      <c r="AW13" s="250">
        <f t="shared" si="6"/>
        <v>0</v>
      </c>
      <c r="AX13" s="172">
        <f t="shared" si="2"/>
        <v>0</v>
      </c>
      <c r="AY13" s="4">
        <f t="shared" si="2"/>
        <v>0</v>
      </c>
      <c r="AZ13" s="4">
        <f t="shared" si="2"/>
        <v>0</v>
      </c>
      <c r="BA13" s="4">
        <f t="shared" si="2"/>
        <v>0</v>
      </c>
      <c r="BB13" s="4">
        <f t="shared" si="2"/>
        <v>0</v>
      </c>
      <c r="BC13" s="4">
        <f t="shared" si="2"/>
        <v>0</v>
      </c>
      <c r="BD13" s="4">
        <f t="shared" si="2"/>
        <v>0</v>
      </c>
      <c r="BE13" s="4">
        <f t="shared" si="2"/>
        <v>0</v>
      </c>
      <c r="BF13" s="4">
        <f t="shared" si="2"/>
        <v>0</v>
      </c>
      <c r="BG13" s="4">
        <f t="shared" si="2"/>
        <v>0</v>
      </c>
      <c r="BH13" s="4">
        <f t="shared" si="3"/>
        <v>0</v>
      </c>
      <c r="BI13" s="4">
        <f t="shared" si="3"/>
        <v>0</v>
      </c>
      <c r="BJ13" s="4">
        <f t="shared" si="3"/>
        <v>0</v>
      </c>
      <c r="BK13" s="4">
        <f t="shared" si="3"/>
        <v>0</v>
      </c>
      <c r="BL13" s="4">
        <f t="shared" si="3"/>
        <v>0</v>
      </c>
      <c r="BM13" s="4">
        <f t="shared" si="3"/>
        <v>0</v>
      </c>
      <c r="BN13" s="4">
        <f t="shared" si="3"/>
        <v>0</v>
      </c>
      <c r="BO13" s="4">
        <f t="shared" si="3"/>
        <v>0</v>
      </c>
      <c r="BP13" s="4">
        <f t="shared" si="3"/>
        <v>0</v>
      </c>
      <c r="BQ13" s="4">
        <f t="shared" si="7"/>
        <v>0</v>
      </c>
      <c r="BR13" s="4">
        <f t="shared" si="4"/>
        <v>0</v>
      </c>
      <c r="BS13" s="4">
        <f t="shared" si="4"/>
        <v>0</v>
      </c>
      <c r="BT13" s="4">
        <f t="shared" si="4"/>
        <v>0</v>
      </c>
      <c r="BU13" s="4">
        <f t="shared" si="4"/>
        <v>0</v>
      </c>
      <c r="BV13" s="4">
        <f t="shared" si="4"/>
        <v>0</v>
      </c>
      <c r="BW13" s="4"/>
      <c r="BX13" s="4">
        <f t="shared" si="4"/>
        <v>0</v>
      </c>
      <c r="BY13" s="4">
        <f t="shared" si="4"/>
        <v>0</v>
      </c>
      <c r="BZ13" s="32">
        <f t="shared" si="4"/>
        <v>0</v>
      </c>
    </row>
    <row r="14" spans="1:78" hidden="1" x14ac:dyDescent="0.3">
      <c r="A14" s="255">
        <f>Admin_Panaszkezelés!A11</f>
        <v>0</v>
      </c>
      <c r="B14" s="255">
        <f>Admin_Panaszkezelés!B11</f>
        <v>0</v>
      </c>
      <c r="C14" s="255">
        <f>Admin_Panaszkezelés!C11</f>
        <v>0</v>
      </c>
      <c r="D14" s="255">
        <f>Admin_Panaszkezelés!D11</f>
        <v>0</v>
      </c>
      <c r="E14" s="255">
        <f>Admin_Panaszkezelés!E11</f>
        <v>0</v>
      </c>
      <c r="F14" s="255">
        <f>Admin_Panaszkezelés!F11</f>
        <v>0</v>
      </c>
      <c r="G14" s="255">
        <f>Admin_Panaszkezelés!G11</f>
        <v>0</v>
      </c>
      <c r="H14" s="255">
        <f>Admin_Panaszkezelés!H11</f>
        <v>0</v>
      </c>
      <c r="I14" s="255">
        <f>Admin_Panaszkezelés!I11</f>
        <v>0</v>
      </c>
      <c r="J14" s="255">
        <f>Admin_Panaszkezelés!J11</f>
        <v>0</v>
      </c>
      <c r="K14" s="255">
        <f>Admin_Panaszkezelés!K11</f>
        <v>0</v>
      </c>
      <c r="L14" s="255">
        <f>Admin_Panaszkezelés!L11</f>
        <v>0</v>
      </c>
      <c r="M14" s="255">
        <f>Admin_Panaszkezelés!M11</f>
        <v>0</v>
      </c>
      <c r="N14" s="255">
        <f>Admin_Panaszkezelés!N11</f>
        <v>0</v>
      </c>
      <c r="O14" s="255">
        <f>Admin_Panaszkezelés!O11</f>
        <v>0</v>
      </c>
      <c r="P14" s="255">
        <f>Admin_Panaszkezelés!P11</f>
        <v>0</v>
      </c>
      <c r="Q14" s="255">
        <f>Admin_Panaszkezelés!Q11</f>
        <v>0</v>
      </c>
      <c r="R14" s="249"/>
      <c r="S14" s="251"/>
      <c r="T14" s="251"/>
      <c r="U14" s="251"/>
      <c r="V14" s="106"/>
      <c r="W14" s="106"/>
      <c r="X14" s="106"/>
      <c r="Y14" s="106"/>
      <c r="Z14" s="106"/>
      <c r="AA14" s="251"/>
      <c r="AB14" s="251"/>
      <c r="AC14" s="106"/>
      <c r="AD14" s="106"/>
      <c r="AE14" s="106"/>
      <c r="AF14" s="106"/>
      <c r="AG14" s="106"/>
      <c r="AH14" s="106"/>
      <c r="AI14" s="251"/>
      <c r="AJ14" s="106"/>
      <c r="AK14" s="106"/>
      <c r="AL14" s="106"/>
      <c r="AM14" s="106"/>
      <c r="AN14" s="106"/>
      <c r="AO14" s="251"/>
      <c r="AP14" s="251"/>
      <c r="AQ14" s="106"/>
      <c r="AR14" s="106"/>
      <c r="AS14" s="106"/>
      <c r="AT14" s="106"/>
      <c r="AU14" s="106"/>
      <c r="AV14" s="357"/>
      <c r="AW14" s="250">
        <f t="shared" si="6"/>
        <v>0</v>
      </c>
      <c r="AX14" s="172">
        <f t="shared" si="2"/>
        <v>0</v>
      </c>
      <c r="AY14" s="4">
        <f t="shared" si="2"/>
        <v>0</v>
      </c>
      <c r="AZ14" s="4">
        <f t="shared" si="2"/>
        <v>0</v>
      </c>
      <c r="BA14" s="4">
        <f t="shared" si="2"/>
        <v>0</v>
      </c>
      <c r="BB14" s="4">
        <f t="shared" si="2"/>
        <v>0</v>
      </c>
      <c r="BC14" s="4">
        <f t="shared" si="2"/>
        <v>0</v>
      </c>
      <c r="BD14" s="4">
        <f t="shared" si="2"/>
        <v>0</v>
      </c>
      <c r="BE14" s="4">
        <f t="shared" si="2"/>
        <v>0</v>
      </c>
      <c r="BF14" s="4">
        <f t="shared" si="2"/>
        <v>0</v>
      </c>
      <c r="BG14" s="4">
        <f t="shared" si="2"/>
        <v>0</v>
      </c>
      <c r="BH14" s="4">
        <f t="shared" si="3"/>
        <v>0</v>
      </c>
      <c r="BI14" s="4">
        <f t="shared" si="3"/>
        <v>0</v>
      </c>
      <c r="BJ14" s="4">
        <f t="shared" si="3"/>
        <v>0</v>
      </c>
      <c r="BK14" s="4">
        <f t="shared" si="3"/>
        <v>0</v>
      </c>
      <c r="BL14" s="4">
        <f t="shared" si="3"/>
        <v>0</v>
      </c>
      <c r="BM14" s="4">
        <f t="shared" si="3"/>
        <v>0</v>
      </c>
      <c r="BN14" s="4">
        <f t="shared" si="3"/>
        <v>0</v>
      </c>
      <c r="BO14" s="4">
        <f t="shared" si="3"/>
        <v>0</v>
      </c>
      <c r="BP14" s="4">
        <f t="shared" si="3"/>
        <v>0</v>
      </c>
      <c r="BQ14" s="4">
        <f t="shared" si="7"/>
        <v>0</v>
      </c>
      <c r="BR14" s="4">
        <f t="shared" si="4"/>
        <v>0</v>
      </c>
      <c r="BS14" s="4">
        <f t="shared" si="4"/>
        <v>0</v>
      </c>
      <c r="BT14" s="4">
        <f t="shared" si="4"/>
        <v>0</v>
      </c>
      <c r="BU14" s="4">
        <f t="shared" si="4"/>
        <v>0</v>
      </c>
      <c r="BV14" s="4">
        <f t="shared" si="4"/>
        <v>0</v>
      </c>
      <c r="BW14" s="4"/>
      <c r="BX14" s="4">
        <f t="shared" si="4"/>
        <v>0</v>
      </c>
      <c r="BY14" s="4">
        <f t="shared" si="4"/>
        <v>0</v>
      </c>
      <c r="BZ14" s="32">
        <f t="shared" si="4"/>
        <v>0</v>
      </c>
    </row>
    <row r="15" spans="1:78" hidden="1" x14ac:dyDescent="0.3">
      <c r="A15" s="255">
        <f>Admin_Panaszkezelés!A12</f>
        <v>0</v>
      </c>
      <c r="B15" s="255">
        <f>Admin_Panaszkezelés!B12</f>
        <v>0</v>
      </c>
      <c r="C15" s="255">
        <f>Admin_Panaszkezelés!C12</f>
        <v>0</v>
      </c>
      <c r="D15" s="255">
        <f>Admin_Panaszkezelés!D12</f>
        <v>0</v>
      </c>
      <c r="E15" s="255">
        <f>Admin_Panaszkezelés!E12</f>
        <v>0</v>
      </c>
      <c r="F15" s="255">
        <f>Admin_Panaszkezelés!F12</f>
        <v>0</v>
      </c>
      <c r="G15" s="255">
        <f>Admin_Panaszkezelés!G12</f>
        <v>0</v>
      </c>
      <c r="H15" s="255">
        <f>Admin_Panaszkezelés!H12</f>
        <v>0</v>
      </c>
      <c r="I15" s="255">
        <f>Admin_Panaszkezelés!I12</f>
        <v>0</v>
      </c>
      <c r="J15" s="255">
        <f>Admin_Panaszkezelés!J12</f>
        <v>0</v>
      </c>
      <c r="K15" s="255">
        <f>Admin_Panaszkezelés!K12</f>
        <v>0</v>
      </c>
      <c r="L15" s="255">
        <f>Admin_Panaszkezelés!L12</f>
        <v>0</v>
      </c>
      <c r="M15" s="255">
        <f>Admin_Panaszkezelés!M12</f>
        <v>0</v>
      </c>
      <c r="N15" s="255">
        <f>Admin_Panaszkezelés!N12</f>
        <v>0</v>
      </c>
      <c r="O15" s="255">
        <f>Admin_Panaszkezelés!O12</f>
        <v>0</v>
      </c>
      <c r="P15" s="255">
        <f>Admin_Panaszkezelés!P12</f>
        <v>0</v>
      </c>
      <c r="Q15" s="255">
        <f>Admin_Panaszkezelés!Q12</f>
        <v>0</v>
      </c>
      <c r="R15" s="249"/>
      <c r="S15" s="251"/>
      <c r="T15" s="251"/>
      <c r="U15" s="251"/>
      <c r="V15" s="106"/>
      <c r="W15" s="106"/>
      <c r="X15" s="106"/>
      <c r="Y15" s="106"/>
      <c r="Z15" s="106"/>
      <c r="AA15" s="251"/>
      <c r="AB15" s="251"/>
      <c r="AC15" s="106"/>
      <c r="AD15" s="106"/>
      <c r="AE15" s="106"/>
      <c r="AF15" s="106"/>
      <c r="AG15" s="106"/>
      <c r="AH15" s="252"/>
      <c r="AI15" s="251"/>
      <c r="AJ15" s="106"/>
      <c r="AK15" s="106"/>
      <c r="AL15" s="106"/>
      <c r="AM15" s="106"/>
      <c r="AN15" s="106"/>
      <c r="AO15" s="251"/>
      <c r="AP15" s="251"/>
      <c r="AQ15" s="106"/>
      <c r="AR15" s="106"/>
      <c r="AS15" s="106"/>
      <c r="AT15" s="106"/>
      <c r="AU15" s="106"/>
      <c r="AV15" s="357"/>
      <c r="AW15" s="250">
        <f t="shared" si="6"/>
        <v>0</v>
      </c>
      <c r="AX15" s="172">
        <f t="shared" si="2"/>
        <v>0</v>
      </c>
      <c r="AY15" s="4">
        <f t="shared" si="2"/>
        <v>0</v>
      </c>
      <c r="AZ15" s="4">
        <f t="shared" si="2"/>
        <v>0</v>
      </c>
      <c r="BA15" s="4">
        <f t="shared" si="2"/>
        <v>0</v>
      </c>
      <c r="BB15" s="4">
        <f t="shared" si="2"/>
        <v>0</v>
      </c>
      <c r="BC15" s="4">
        <f t="shared" si="2"/>
        <v>0</v>
      </c>
      <c r="BD15" s="4">
        <f t="shared" si="2"/>
        <v>0</v>
      </c>
      <c r="BE15" s="4">
        <f t="shared" si="2"/>
        <v>0</v>
      </c>
      <c r="BF15" s="4">
        <f t="shared" si="2"/>
        <v>0</v>
      </c>
      <c r="BG15" s="4">
        <f t="shared" si="2"/>
        <v>0</v>
      </c>
      <c r="BH15" s="4">
        <f t="shared" si="3"/>
        <v>0</v>
      </c>
      <c r="BI15" s="4">
        <f t="shared" si="3"/>
        <v>0</v>
      </c>
      <c r="BJ15" s="4">
        <f t="shared" si="3"/>
        <v>0</v>
      </c>
      <c r="BK15" s="4">
        <f t="shared" si="3"/>
        <v>0</v>
      </c>
      <c r="BL15" s="4">
        <f t="shared" si="3"/>
        <v>0</v>
      </c>
      <c r="BM15" s="4">
        <f t="shared" si="3"/>
        <v>0</v>
      </c>
      <c r="BN15" s="4">
        <f t="shared" si="3"/>
        <v>0</v>
      </c>
      <c r="BO15" s="4">
        <f t="shared" si="3"/>
        <v>0</v>
      </c>
      <c r="BP15" s="4">
        <f t="shared" si="3"/>
        <v>0</v>
      </c>
      <c r="BQ15" s="4">
        <f t="shared" si="7"/>
        <v>0</v>
      </c>
      <c r="BR15" s="4">
        <f t="shared" ref="BR15:BZ24" si="8">COUNTIF($R15:$AU15,BR$4)</f>
        <v>0</v>
      </c>
      <c r="BS15" s="4">
        <f t="shared" si="8"/>
        <v>0</v>
      </c>
      <c r="BT15" s="4">
        <f t="shared" si="8"/>
        <v>0</v>
      </c>
      <c r="BU15" s="4">
        <f t="shared" si="8"/>
        <v>0</v>
      </c>
      <c r="BV15" s="4">
        <f t="shared" si="8"/>
        <v>0</v>
      </c>
      <c r="BW15" s="4"/>
      <c r="BX15" s="4">
        <f t="shared" si="8"/>
        <v>0</v>
      </c>
      <c r="BY15" s="4">
        <f t="shared" si="8"/>
        <v>0</v>
      </c>
      <c r="BZ15" s="32">
        <f t="shared" si="8"/>
        <v>0</v>
      </c>
    </row>
    <row r="16" spans="1:78" ht="15" hidden="1" thickBot="1" x14ac:dyDescent="0.35">
      <c r="A16" s="255">
        <f>Admin_Panaszkezelés!A13</f>
        <v>0</v>
      </c>
      <c r="B16" s="255">
        <f>Admin_Panaszkezelés!B13</f>
        <v>0</v>
      </c>
      <c r="C16" s="255">
        <f>Admin_Panaszkezelés!C13</f>
        <v>0</v>
      </c>
      <c r="D16" s="255">
        <f>Admin_Panaszkezelés!D13</f>
        <v>0</v>
      </c>
      <c r="E16" s="255">
        <f>Admin_Panaszkezelés!E13</f>
        <v>0</v>
      </c>
      <c r="F16" s="255">
        <f>Admin_Panaszkezelés!F13</f>
        <v>0</v>
      </c>
      <c r="G16" s="255">
        <f>Admin_Panaszkezelés!G13</f>
        <v>0</v>
      </c>
      <c r="H16" s="255">
        <f>Admin_Panaszkezelés!H13</f>
        <v>0</v>
      </c>
      <c r="I16" s="255">
        <f>Admin_Panaszkezelés!I13</f>
        <v>0</v>
      </c>
      <c r="J16" s="255">
        <f>Admin_Panaszkezelés!J13</f>
        <v>0</v>
      </c>
      <c r="K16" s="255">
        <f>Admin_Panaszkezelés!K13</f>
        <v>0</v>
      </c>
      <c r="L16" s="255">
        <f>Admin_Panaszkezelés!L13</f>
        <v>0</v>
      </c>
      <c r="M16" s="255">
        <f>Admin_Panaszkezelés!M13</f>
        <v>0</v>
      </c>
      <c r="N16" s="255">
        <f>Admin_Panaszkezelés!N13</f>
        <v>0</v>
      </c>
      <c r="O16" s="255">
        <f>Admin_Panaszkezelés!O13</f>
        <v>0</v>
      </c>
      <c r="P16" s="255">
        <f>Admin_Panaszkezelés!P13</f>
        <v>0</v>
      </c>
      <c r="Q16" s="255">
        <f>Admin_Panaszkezelés!Q13</f>
        <v>0</v>
      </c>
      <c r="R16" s="267"/>
      <c r="S16" s="268"/>
      <c r="T16" s="268"/>
      <c r="U16" s="268"/>
      <c r="V16" s="136"/>
      <c r="W16" s="136"/>
      <c r="X16" s="136"/>
      <c r="Y16" s="136"/>
      <c r="Z16" s="136"/>
      <c r="AA16" s="268"/>
      <c r="AB16" s="268"/>
      <c r="AC16" s="136"/>
      <c r="AD16" s="136"/>
      <c r="AE16" s="136"/>
      <c r="AF16" s="136"/>
      <c r="AG16" s="136"/>
      <c r="AH16" s="278"/>
      <c r="AI16" s="268"/>
      <c r="AJ16" s="136"/>
      <c r="AK16" s="136"/>
      <c r="AL16" s="136"/>
      <c r="AM16" s="136"/>
      <c r="AN16" s="136"/>
      <c r="AO16" s="268"/>
      <c r="AP16" s="268"/>
      <c r="AQ16" s="136"/>
      <c r="AR16" s="136"/>
      <c r="AS16" s="136"/>
      <c r="AT16" s="136"/>
      <c r="AU16" s="136"/>
      <c r="AV16" s="359"/>
      <c r="AW16" s="250">
        <f t="shared" si="6"/>
        <v>0</v>
      </c>
      <c r="AX16" s="4">
        <f t="shared" ref="AX16:BG25" si="9">COUNTIF($R16:$AU16,AX$4)</f>
        <v>0</v>
      </c>
      <c r="AY16" s="4">
        <f t="shared" si="9"/>
        <v>0</v>
      </c>
      <c r="AZ16" s="4">
        <f t="shared" si="9"/>
        <v>0</v>
      </c>
      <c r="BA16" s="4">
        <f t="shared" si="9"/>
        <v>0</v>
      </c>
      <c r="BB16" s="4">
        <f t="shared" si="9"/>
        <v>0</v>
      </c>
      <c r="BC16" s="4">
        <f t="shared" si="9"/>
        <v>0</v>
      </c>
      <c r="BD16" s="4">
        <f t="shared" si="9"/>
        <v>0</v>
      </c>
      <c r="BE16" s="4">
        <f t="shared" si="9"/>
        <v>0</v>
      </c>
      <c r="BF16" s="4">
        <f t="shared" si="9"/>
        <v>0</v>
      </c>
      <c r="BG16" s="4">
        <f t="shared" si="9"/>
        <v>0</v>
      </c>
      <c r="BH16" s="4">
        <f t="shared" ref="BH16:BN25" si="10">COUNTIF($R16:$AU16,BH$4)</f>
        <v>0</v>
      </c>
      <c r="BI16" s="4">
        <f t="shared" si="10"/>
        <v>0</v>
      </c>
      <c r="BJ16" s="4">
        <f t="shared" si="10"/>
        <v>0</v>
      </c>
      <c r="BK16" s="4">
        <f t="shared" si="10"/>
        <v>0</v>
      </c>
      <c r="BL16" s="4">
        <f t="shared" si="10"/>
        <v>0</v>
      </c>
      <c r="BM16" s="4">
        <f t="shared" si="10"/>
        <v>0</v>
      </c>
      <c r="BN16" s="4">
        <f t="shared" si="10"/>
        <v>0</v>
      </c>
      <c r="BO16" s="4"/>
      <c r="BP16" s="4">
        <f t="shared" ref="BP16:BP47" si="11">COUNTIF($R16:$AU16,BP$4)</f>
        <v>0</v>
      </c>
      <c r="BQ16" s="4">
        <f t="shared" si="7"/>
        <v>0</v>
      </c>
      <c r="BR16" s="4">
        <f t="shared" si="8"/>
        <v>0</v>
      </c>
      <c r="BS16" s="4">
        <f t="shared" si="8"/>
        <v>0</v>
      </c>
      <c r="BT16" s="4">
        <f t="shared" si="8"/>
        <v>0</v>
      </c>
      <c r="BU16" s="4">
        <f t="shared" si="8"/>
        <v>0</v>
      </c>
      <c r="BV16" s="4">
        <f t="shared" si="8"/>
        <v>0</v>
      </c>
      <c r="BW16" s="4"/>
      <c r="BX16" s="4">
        <f t="shared" si="8"/>
        <v>0</v>
      </c>
      <c r="BY16" s="4">
        <f t="shared" si="8"/>
        <v>0</v>
      </c>
      <c r="BZ16" s="32">
        <f t="shared" si="8"/>
        <v>0</v>
      </c>
    </row>
    <row r="17" spans="1:78" hidden="1" x14ac:dyDescent="0.3">
      <c r="A17" s="255">
        <f>Admin_Panaszkezelés!A14</f>
        <v>0</v>
      </c>
      <c r="B17" s="255">
        <f>Admin_Panaszkezelés!B14</f>
        <v>0</v>
      </c>
      <c r="C17" s="255">
        <f>Admin_Panaszkezelés!C14</f>
        <v>0</v>
      </c>
      <c r="D17" s="255">
        <f>Admin_Panaszkezelés!D14</f>
        <v>0</v>
      </c>
      <c r="E17" s="255">
        <f>Admin_Panaszkezelés!E14</f>
        <v>0</v>
      </c>
      <c r="F17" s="255">
        <f>Admin_Panaszkezelés!F14</f>
        <v>0</v>
      </c>
      <c r="G17" s="255">
        <f>Admin_Panaszkezelés!G14</f>
        <v>0</v>
      </c>
      <c r="H17" s="255">
        <f>Admin_Panaszkezelés!H14</f>
        <v>0</v>
      </c>
      <c r="I17" s="255">
        <f>Admin_Panaszkezelés!I14</f>
        <v>0</v>
      </c>
      <c r="J17" s="255">
        <f>Admin_Panaszkezelés!J14</f>
        <v>0</v>
      </c>
      <c r="K17" s="255">
        <f>Admin_Panaszkezelés!K14</f>
        <v>0</v>
      </c>
      <c r="L17" s="255">
        <f>Admin_Panaszkezelés!L14</f>
        <v>0</v>
      </c>
      <c r="M17" s="255">
        <f>Admin_Panaszkezelés!M14</f>
        <v>0</v>
      </c>
      <c r="N17" s="255">
        <f>Admin_Panaszkezelés!N14</f>
        <v>0</v>
      </c>
      <c r="O17" s="255">
        <f>Admin_Panaszkezelés!O14</f>
        <v>0</v>
      </c>
      <c r="P17" s="255">
        <f>Admin_Panaszkezelés!P14</f>
        <v>0</v>
      </c>
      <c r="Q17" s="255">
        <f>Admin_Panaszkezelés!Q14</f>
        <v>0</v>
      </c>
      <c r="R17" s="253"/>
      <c r="S17" s="254"/>
      <c r="T17" s="266"/>
      <c r="U17" s="266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123">
        <f t="shared" ref="AW17:AW62" si="12">SUM(AX17:BT17)+BX17</f>
        <v>0</v>
      </c>
      <c r="AX17" s="4">
        <f t="shared" si="9"/>
        <v>0</v>
      </c>
      <c r="AY17" s="4">
        <f t="shared" si="9"/>
        <v>0</v>
      </c>
      <c r="AZ17" s="4">
        <f t="shared" si="9"/>
        <v>0</v>
      </c>
      <c r="BA17" s="4">
        <f t="shared" si="9"/>
        <v>0</v>
      </c>
      <c r="BB17" s="4">
        <f t="shared" si="9"/>
        <v>0</v>
      </c>
      <c r="BC17" s="4">
        <f t="shared" si="9"/>
        <v>0</v>
      </c>
      <c r="BD17" s="4">
        <f t="shared" si="9"/>
        <v>0</v>
      </c>
      <c r="BE17" s="4">
        <f t="shared" si="9"/>
        <v>0</v>
      </c>
      <c r="BF17" s="4">
        <f t="shared" si="9"/>
        <v>0</v>
      </c>
      <c r="BG17" s="4">
        <f t="shared" si="9"/>
        <v>0</v>
      </c>
      <c r="BH17" s="4">
        <f t="shared" si="10"/>
        <v>0</v>
      </c>
      <c r="BI17" s="4">
        <f t="shared" si="10"/>
        <v>0</v>
      </c>
      <c r="BJ17" s="4">
        <f t="shared" si="10"/>
        <v>0</v>
      </c>
      <c r="BK17" s="4">
        <f t="shared" si="10"/>
        <v>0</v>
      </c>
      <c r="BL17" s="4">
        <f t="shared" si="10"/>
        <v>0</v>
      </c>
      <c r="BM17" s="4">
        <f t="shared" si="10"/>
        <v>0</v>
      </c>
      <c r="BN17" s="4">
        <f t="shared" si="10"/>
        <v>0</v>
      </c>
      <c r="BO17" s="4"/>
      <c r="BP17" s="4">
        <f t="shared" si="11"/>
        <v>0</v>
      </c>
      <c r="BQ17" s="4">
        <f t="shared" si="7"/>
        <v>0</v>
      </c>
      <c r="BR17" s="4">
        <f t="shared" si="8"/>
        <v>0</v>
      </c>
      <c r="BS17" s="4">
        <f t="shared" si="8"/>
        <v>0</v>
      </c>
      <c r="BT17" s="4">
        <f t="shared" si="8"/>
        <v>0</v>
      </c>
      <c r="BU17" s="4">
        <f t="shared" si="8"/>
        <v>0</v>
      </c>
      <c r="BV17" s="4">
        <f t="shared" si="8"/>
        <v>0</v>
      </c>
      <c r="BW17" s="4"/>
      <c r="BX17" s="4">
        <f t="shared" si="8"/>
        <v>0</v>
      </c>
      <c r="BY17" s="4">
        <f t="shared" si="8"/>
        <v>0</v>
      </c>
      <c r="BZ17" s="32">
        <f t="shared" si="8"/>
        <v>0</v>
      </c>
    </row>
    <row r="18" spans="1:78" hidden="1" x14ac:dyDescent="0.3">
      <c r="A18" s="255">
        <f>Admin_Panaszkezelés!A15</f>
        <v>0</v>
      </c>
      <c r="B18" s="255">
        <f>Admin_Panaszkezelés!B15</f>
        <v>0</v>
      </c>
      <c r="C18" s="255">
        <f>Admin_Panaszkezelés!C15</f>
        <v>0</v>
      </c>
      <c r="D18" s="255">
        <f>Admin_Panaszkezelés!D15</f>
        <v>0</v>
      </c>
      <c r="E18" s="255">
        <f>Admin_Panaszkezelés!E15</f>
        <v>0</v>
      </c>
      <c r="F18" s="255">
        <f>Admin_Panaszkezelés!F15</f>
        <v>0</v>
      </c>
      <c r="G18" s="255">
        <f>Admin_Panaszkezelés!G15</f>
        <v>0</v>
      </c>
      <c r="H18" s="255">
        <f>Admin_Panaszkezelés!H15</f>
        <v>0</v>
      </c>
      <c r="I18" s="255">
        <f>Admin_Panaszkezelés!I15</f>
        <v>0</v>
      </c>
      <c r="J18" s="255">
        <f>Admin_Panaszkezelés!J15</f>
        <v>0</v>
      </c>
      <c r="K18" s="255">
        <f>Admin_Panaszkezelés!K15</f>
        <v>0</v>
      </c>
      <c r="L18" s="255">
        <f>Admin_Panaszkezelés!L15</f>
        <v>0</v>
      </c>
      <c r="M18" s="255">
        <f>Admin_Panaszkezelés!M15</f>
        <v>0</v>
      </c>
      <c r="N18" s="255">
        <f>Admin_Panaszkezelés!N15</f>
        <v>0</v>
      </c>
      <c r="O18" s="255">
        <f>Admin_Panaszkezelés!O15</f>
        <v>0</v>
      </c>
      <c r="P18" s="255">
        <f>Admin_Panaszkezelés!P15</f>
        <v>0</v>
      </c>
      <c r="Q18" s="255">
        <f>Admin_Panaszkezelés!Q15</f>
        <v>0</v>
      </c>
      <c r="R18" s="105"/>
      <c r="S18" s="106"/>
      <c r="T18" s="251"/>
      <c r="U18" s="251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6"/>
      <c r="AT18" s="106"/>
      <c r="AU18" s="106"/>
      <c r="AV18" s="106"/>
      <c r="AW18" s="123">
        <f t="shared" si="12"/>
        <v>0</v>
      </c>
      <c r="AX18" s="4">
        <f t="shared" si="9"/>
        <v>0</v>
      </c>
      <c r="AY18" s="4">
        <f t="shared" si="9"/>
        <v>0</v>
      </c>
      <c r="AZ18" s="4">
        <f t="shared" si="9"/>
        <v>0</v>
      </c>
      <c r="BA18" s="4">
        <f t="shared" si="9"/>
        <v>0</v>
      </c>
      <c r="BB18" s="4">
        <f t="shared" si="9"/>
        <v>0</v>
      </c>
      <c r="BC18" s="4">
        <f t="shared" si="9"/>
        <v>0</v>
      </c>
      <c r="BD18" s="4">
        <f t="shared" si="9"/>
        <v>0</v>
      </c>
      <c r="BE18" s="4">
        <f t="shared" si="9"/>
        <v>0</v>
      </c>
      <c r="BF18" s="4">
        <f t="shared" si="9"/>
        <v>0</v>
      </c>
      <c r="BG18" s="4">
        <f t="shared" si="9"/>
        <v>0</v>
      </c>
      <c r="BH18" s="4">
        <f t="shared" si="10"/>
        <v>0</v>
      </c>
      <c r="BI18" s="4">
        <f t="shared" si="10"/>
        <v>0</v>
      </c>
      <c r="BJ18" s="4">
        <f t="shared" si="10"/>
        <v>0</v>
      </c>
      <c r="BK18" s="4">
        <f t="shared" si="10"/>
        <v>0</v>
      </c>
      <c r="BL18" s="4">
        <f t="shared" si="10"/>
        <v>0</v>
      </c>
      <c r="BM18" s="4">
        <f t="shared" si="10"/>
        <v>0</v>
      </c>
      <c r="BN18" s="4">
        <f t="shared" si="10"/>
        <v>0</v>
      </c>
      <c r="BO18" s="4"/>
      <c r="BP18" s="4">
        <f t="shared" si="11"/>
        <v>0</v>
      </c>
      <c r="BQ18" s="4">
        <f t="shared" si="7"/>
        <v>0</v>
      </c>
      <c r="BR18" s="4">
        <f t="shared" si="8"/>
        <v>0</v>
      </c>
      <c r="BS18" s="4">
        <f t="shared" si="8"/>
        <v>0</v>
      </c>
      <c r="BT18" s="4">
        <f t="shared" si="8"/>
        <v>0</v>
      </c>
      <c r="BU18" s="4">
        <f t="shared" si="8"/>
        <v>0</v>
      </c>
      <c r="BV18" s="4">
        <f t="shared" si="8"/>
        <v>0</v>
      </c>
      <c r="BW18" s="4"/>
      <c r="BX18" s="4">
        <f t="shared" si="8"/>
        <v>0</v>
      </c>
      <c r="BY18" s="4">
        <f t="shared" si="8"/>
        <v>0</v>
      </c>
      <c r="BZ18" s="32">
        <f t="shared" si="8"/>
        <v>0</v>
      </c>
    </row>
    <row r="19" spans="1:78" hidden="1" x14ac:dyDescent="0.3">
      <c r="A19" s="255">
        <f>Admin_Panaszkezelés!A16</f>
        <v>0</v>
      </c>
      <c r="B19" s="255">
        <f>Admin_Panaszkezelés!B16</f>
        <v>0</v>
      </c>
      <c r="C19" s="255">
        <f>Admin_Panaszkezelés!C16</f>
        <v>0</v>
      </c>
      <c r="D19" s="255">
        <f>Admin_Panaszkezelés!D16</f>
        <v>0</v>
      </c>
      <c r="E19" s="255">
        <f>Admin_Panaszkezelés!E16</f>
        <v>0</v>
      </c>
      <c r="F19" s="255">
        <f>Admin_Panaszkezelés!F16</f>
        <v>0</v>
      </c>
      <c r="G19" s="255">
        <f>Admin_Panaszkezelés!G16</f>
        <v>0</v>
      </c>
      <c r="H19" s="255">
        <f>Admin_Panaszkezelés!H16</f>
        <v>0</v>
      </c>
      <c r="I19" s="255">
        <f>Admin_Panaszkezelés!I16</f>
        <v>0</v>
      </c>
      <c r="J19" s="255">
        <f>Admin_Panaszkezelés!J16</f>
        <v>0</v>
      </c>
      <c r="K19" s="255">
        <f>Admin_Panaszkezelés!K16</f>
        <v>0</v>
      </c>
      <c r="L19" s="255">
        <f>Admin_Panaszkezelés!L16</f>
        <v>0</v>
      </c>
      <c r="M19" s="255">
        <f>Admin_Panaszkezelés!M16</f>
        <v>0</v>
      </c>
      <c r="N19" s="255">
        <f>Admin_Panaszkezelés!N16</f>
        <v>0</v>
      </c>
      <c r="O19" s="255">
        <f>Admin_Panaszkezelés!O16</f>
        <v>0</v>
      </c>
      <c r="P19" s="255">
        <f>Admin_Panaszkezelés!P16</f>
        <v>0</v>
      </c>
      <c r="Q19" s="255">
        <f>Admin_Panaszkezelés!Q16</f>
        <v>0</v>
      </c>
      <c r="R19" s="105"/>
      <c r="S19" s="106"/>
      <c r="T19" s="251"/>
      <c r="U19" s="251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23">
        <f t="shared" si="12"/>
        <v>0</v>
      </c>
      <c r="AX19" s="4">
        <f t="shared" si="9"/>
        <v>0</v>
      </c>
      <c r="AY19" s="4">
        <f t="shared" si="9"/>
        <v>0</v>
      </c>
      <c r="AZ19" s="4">
        <f t="shared" si="9"/>
        <v>0</v>
      </c>
      <c r="BA19" s="4">
        <f t="shared" si="9"/>
        <v>0</v>
      </c>
      <c r="BB19" s="4">
        <f t="shared" si="9"/>
        <v>0</v>
      </c>
      <c r="BC19" s="4">
        <f t="shared" si="9"/>
        <v>0</v>
      </c>
      <c r="BD19" s="4">
        <f t="shared" si="9"/>
        <v>0</v>
      </c>
      <c r="BE19" s="4">
        <f t="shared" si="9"/>
        <v>0</v>
      </c>
      <c r="BF19" s="4">
        <f t="shared" si="9"/>
        <v>0</v>
      </c>
      <c r="BG19" s="4">
        <f t="shared" si="9"/>
        <v>0</v>
      </c>
      <c r="BH19" s="4">
        <f t="shared" si="10"/>
        <v>0</v>
      </c>
      <c r="BI19" s="4">
        <f t="shared" si="10"/>
        <v>0</v>
      </c>
      <c r="BJ19" s="4">
        <f t="shared" si="10"/>
        <v>0</v>
      </c>
      <c r="BK19" s="4">
        <f t="shared" si="10"/>
        <v>0</v>
      </c>
      <c r="BL19" s="4">
        <f t="shared" si="10"/>
        <v>0</v>
      </c>
      <c r="BM19" s="4">
        <f t="shared" si="10"/>
        <v>0</v>
      </c>
      <c r="BN19" s="4">
        <f t="shared" si="10"/>
        <v>0</v>
      </c>
      <c r="BO19" s="4"/>
      <c r="BP19" s="4">
        <f t="shared" si="11"/>
        <v>0</v>
      </c>
      <c r="BQ19" s="4">
        <f t="shared" si="7"/>
        <v>0</v>
      </c>
      <c r="BR19" s="4">
        <f t="shared" si="8"/>
        <v>0</v>
      </c>
      <c r="BS19" s="4">
        <f t="shared" si="8"/>
        <v>0</v>
      </c>
      <c r="BT19" s="4">
        <f t="shared" si="8"/>
        <v>0</v>
      </c>
      <c r="BU19" s="4">
        <f t="shared" si="8"/>
        <v>0</v>
      </c>
      <c r="BV19" s="4">
        <f t="shared" si="8"/>
        <v>0</v>
      </c>
      <c r="BW19" s="4"/>
      <c r="BX19" s="4">
        <f t="shared" si="8"/>
        <v>0</v>
      </c>
      <c r="BY19" s="4">
        <f t="shared" si="8"/>
        <v>0</v>
      </c>
      <c r="BZ19" s="32">
        <f t="shared" si="8"/>
        <v>0</v>
      </c>
    </row>
    <row r="20" spans="1:78" hidden="1" x14ac:dyDescent="0.3">
      <c r="A20" s="255">
        <f>Admin_Panaszkezelés!A17</f>
        <v>0</v>
      </c>
      <c r="B20" s="255">
        <f>Admin_Panaszkezelés!B17</f>
        <v>0</v>
      </c>
      <c r="C20" s="255">
        <f>Admin_Panaszkezelés!C17</f>
        <v>0</v>
      </c>
      <c r="D20" s="255">
        <f>Admin_Panaszkezelés!D17</f>
        <v>0</v>
      </c>
      <c r="E20" s="255">
        <f>Admin_Panaszkezelés!E17</f>
        <v>0</v>
      </c>
      <c r="F20" s="255">
        <f>Admin_Panaszkezelés!F17</f>
        <v>0</v>
      </c>
      <c r="G20" s="255">
        <f>Admin_Panaszkezelés!G17</f>
        <v>0</v>
      </c>
      <c r="H20" s="255">
        <f>Admin_Panaszkezelés!H17</f>
        <v>0</v>
      </c>
      <c r="I20" s="255">
        <f>Admin_Panaszkezelés!I17</f>
        <v>0</v>
      </c>
      <c r="J20" s="255">
        <f>Admin_Panaszkezelés!J17</f>
        <v>0</v>
      </c>
      <c r="K20" s="255">
        <f>Admin_Panaszkezelés!K17</f>
        <v>0</v>
      </c>
      <c r="L20" s="255">
        <f>Admin_Panaszkezelés!L17</f>
        <v>0</v>
      </c>
      <c r="M20" s="255">
        <f>Admin_Panaszkezelés!M17</f>
        <v>0</v>
      </c>
      <c r="N20" s="255">
        <f>Admin_Panaszkezelés!N17</f>
        <v>0</v>
      </c>
      <c r="O20" s="255">
        <f>Admin_Panaszkezelés!O17</f>
        <v>0</v>
      </c>
      <c r="P20" s="255">
        <f>Admin_Panaszkezelés!P17</f>
        <v>0</v>
      </c>
      <c r="Q20" s="255">
        <f>Admin_Panaszkezelés!Q17</f>
        <v>0</v>
      </c>
      <c r="R20" s="105"/>
      <c r="S20" s="106"/>
      <c r="T20" s="251"/>
      <c r="U20" s="251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23">
        <f t="shared" si="12"/>
        <v>0</v>
      </c>
      <c r="AX20" s="4">
        <f t="shared" si="9"/>
        <v>0</v>
      </c>
      <c r="AY20" s="4">
        <f t="shared" si="9"/>
        <v>0</v>
      </c>
      <c r="AZ20" s="4">
        <f t="shared" si="9"/>
        <v>0</v>
      </c>
      <c r="BA20" s="4">
        <f t="shared" si="9"/>
        <v>0</v>
      </c>
      <c r="BB20" s="4">
        <f t="shared" si="9"/>
        <v>0</v>
      </c>
      <c r="BC20" s="4">
        <f t="shared" si="9"/>
        <v>0</v>
      </c>
      <c r="BD20" s="4">
        <f t="shared" si="9"/>
        <v>0</v>
      </c>
      <c r="BE20" s="4">
        <f t="shared" si="9"/>
        <v>0</v>
      </c>
      <c r="BF20" s="4">
        <f t="shared" si="9"/>
        <v>0</v>
      </c>
      <c r="BG20" s="4">
        <f t="shared" si="9"/>
        <v>0</v>
      </c>
      <c r="BH20" s="4">
        <f t="shared" si="10"/>
        <v>0</v>
      </c>
      <c r="BI20" s="4">
        <f t="shared" si="10"/>
        <v>0</v>
      </c>
      <c r="BJ20" s="4">
        <f t="shared" si="10"/>
        <v>0</v>
      </c>
      <c r="BK20" s="4">
        <f t="shared" si="10"/>
        <v>0</v>
      </c>
      <c r="BL20" s="4">
        <f t="shared" si="10"/>
        <v>0</v>
      </c>
      <c r="BM20" s="4">
        <f t="shared" si="10"/>
        <v>0</v>
      </c>
      <c r="BN20" s="4">
        <f t="shared" si="10"/>
        <v>0</v>
      </c>
      <c r="BO20" s="4"/>
      <c r="BP20" s="4">
        <f t="shared" si="11"/>
        <v>0</v>
      </c>
      <c r="BQ20" s="4">
        <f t="shared" si="7"/>
        <v>0</v>
      </c>
      <c r="BR20" s="4">
        <f t="shared" si="8"/>
        <v>0</v>
      </c>
      <c r="BS20" s="4">
        <f t="shared" si="8"/>
        <v>0</v>
      </c>
      <c r="BT20" s="4">
        <f t="shared" si="8"/>
        <v>0</v>
      </c>
      <c r="BU20" s="4">
        <f t="shared" si="8"/>
        <v>0</v>
      </c>
      <c r="BV20" s="4">
        <f t="shared" si="8"/>
        <v>0</v>
      </c>
      <c r="BW20" s="4"/>
      <c r="BX20" s="4">
        <f t="shared" si="8"/>
        <v>0</v>
      </c>
      <c r="BY20" s="4">
        <f t="shared" si="8"/>
        <v>0</v>
      </c>
      <c r="BZ20" s="32">
        <f t="shared" si="8"/>
        <v>0</v>
      </c>
    </row>
    <row r="21" spans="1:78" hidden="1" x14ac:dyDescent="0.3">
      <c r="A21" s="255">
        <f>Admin_Panaszkezelés!A18</f>
        <v>0</v>
      </c>
      <c r="B21" s="255">
        <f>Admin_Panaszkezelés!B18</f>
        <v>0</v>
      </c>
      <c r="C21" s="255">
        <f>Admin_Panaszkezelés!C18</f>
        <v>0</v>
      </c>
      <c r="D21" s="255">
        <f>Admin_Panaszkezelés!D18</f>
        <v>0</v>
      </c>
      <c r="E21" s="255">
        <f>Admin_Panaszkezelés!E18</f>
        <v>0</v>
      </c>
      <c r="F21" s="255">
        <f>Admin_Panaszkezelés!F18</f>
        <v>0</v>
      </c>
      <c r="G21" s="255">
        <f>Admin_Panaszkezelés!G18</f>
        <v>0</v>
      </c>
      <c r="H21" s="255">
        <f>Admin_Panaszkezelés!H18</f>
        <v>0</v>
      </c>
      <c r="I21" s="255">
        <f>Admin_Panaszkezelés!I18</f>
        <v>0</v>
      </c>
      <c r="J21" s="255">
        <f>Admin_Panaszkezelés!J18</f>
        <v>0</v>
      </c>
      <c r="K21" s="255">
        <f>Admin_Panaszkezelés!K18</f>
        <v>0</v>
      </c>
      <c r="L21" s="255">
        <f>Admin_Panaszkezelés!L18</f>
        <v>0</v>
      </c>
      <c r="M21" s="255">
        <f>Admin_Panaszkezelés!M18</f>
        <v>0</v>
      </c>
      <c r="N21" s="255">
        <f>Admin_Panaszkezelés!N18</f>
        <v>0</v>
      </c>
      <c r="O21" s="255">
        <f>Admin_Panaszkezelés!O18</f>
        <v>0</v>
      </c>
      <c r="P21" s="255">
        <f>Admin_Panaszkezelés!P18</f>
        <v>0</v>
      </c>
      <c r="Q21" s="255">
        <f>Admin_Panaszkezelés!Q18</f>
        <v>0</v>
      </c>
      <c r="R21" s="105"/>
      <c r="S21" s="106"/>
      <c r="T21" s="251"/>
      <c r="U21" s="251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23">
        <f t="shared" si="12"/>
        <v>0</v>
      </c>
      <c r="AX21" s="4">
        <f t="shared" si="9"/>
        <v>0</v>
      </c>
      <c r="AY21" s="4">
        <f t="shared" si="9"/>
        <v>0</v>
      </c>
      <c r="AZ21" s="4">
        <f t="shared" si="9"/>
        <v>0</v>
      </c>
      <c r="BA21" s="4">
        <f t="shared" si="9"/>
        <v>0</v>
      </c>
      <c r="BB21" s="4">
        <f t="shared" si="9"/>
        <v>0</v>
      </c>
      <c r="BC21" s="4">
        <f t="shared" si="9"/>
        <v>0</v>
      </c>
      <c r="BD21" s="4">
        <f t="shared" si="9"/>
        <v>0</v>
      </c>
      <c r="BE21" s="4">
        <f t="shared" si="9"/>
        <v>0</v>
      </c>
      <c r="BF21" s="4">
        <f t="shared" si="9"/>
        <v>0</v>
      </c>
      <c r="BG21" s="4">
        <f t="shared" si="9"/>
        <v>0</v>
      </c>
      <c r="BH21" s="4">
        <f t="shared" si="10"/>
        <v>0</v>
      </c>
      <c r="BI21" s="4">
        <f t="shared" si="10"/>
        <v>0</v>
      </c>
      <c r="BJ21" s="4">
        <f t="shared" si="10"/>
        <v>0</v>
      </c>
      <c r="BK21" s="4">
        <f t="shared" si="10"/>
        <v>0</v>
      </c>
      <c r="BL21" s="4">
        <f t="shared" si="10"/>
        <v>0</v>
      </c>
      <c r="BM21" s="4">
        <f t="shared" si="10"/>
        <v>0</v>
      </c>
      <c r="BN21" s="4">
        <f t="shared" si="10"/>
        <v>0</v>
      </c>
      <c r="BO21" s="4"/>
      <c r="BP21" s="4">
        <f t="shared" si="11"/>
        <v>0</v>
      </c>
      <c r="BQ21" s="4">
        <f t="shared" si="7"/>
        <v>0</v>
      </c>
      <c r="BR21" s="4">
        <f t="shared" si="8"/>
        <v>0</v>
      </c>
      <c r="BS21" s="4">
        <f t="shared" si="8"/>
        <v>0</v>
      </c>
      <c r="BT21" s="4">
        <f t="shared" si="8"/>
        <v>0</v>
      </c>
      <c r="BU21" s="4">
        <f t="shared" si="8"/>
        <v>0</v>
      </c>
      <c r="BV21" s="4">
        <f t="shared" si="8"/>
        <v>0</v>
      </c>
      <c r="BW21" s="4"/>
      <c r="BX21" s="4">
        <f t="shared" si="8"/>
        <v>0</v>
      </c>
      <c r="BY21" s="4">
        <f t="shared" si="8"/>
        <v>0</v>
      </c>
      <c r="BZ21" s="32">
        <f t="shared" si="8"/>
        <v>0</v>
      </c>
    </row>
    <row r="22" spans="1:78" hidden="1" x14ac:dyDescent="0.3">
      <c r="A22" s="255">
        <f>Admin_Panaszkezelés!A19</f>
        <v>0</v>
      </c>
      <c r="B22" s="255">
        <f>Admin_Panaszkezelés!B19</f>
        <v>0</v>
      </c>
      <c r="C22" s="255">
        <f>Admin_Panaszkezelés!C19</f>
        <v>0</v>
      </c>
      <c r="D22" s="255">
        <f>Admin_Panaszkezelés!D19</f>
        <v>0</v>
      </c>
      <c r="E22" s="255">
        <f>Admin_Panaszkezelés!E19</f>
        <v>0</v>
      </c>
      <c r="F22" s="255">
        <f>Admin_Panaszkezelés!F19</f>
        <v>0</v>
      </c>
      <c r="G22" s="255">
        <f>Admin_Panaszkezelés!G19</f>
        <v>0</v>
      </c>
      <c r="H22" s="255">
        <f>Admin_Panaszkezelés!H19</f>
        <v>0</v>
      </c>
      <c r="I22" s="255">
        <f>Admin_Panaszkezelés!I19</f>
        <v>0</v>
      </c>
      <c r="J22" s="255">
        <f>Admin_Panaszkezelés!J19</f>
        <v>0</v>
      </c>
      <c r="K22" s="255">
        <f>Admin_Panaszkezelés!K19</f>
        <v>0</v>
      </c>
      <c r="L22" s="255">
        <f>Admin_Panaszkezelés!L19</f>
        <v>0</v>
      </c>
      <c r="M22" s="255">
        <f>Admin_Panaszkezelés!M19</f>
        <v>0</v>
      </c>
      <c r="N22" s="255">
        <f>Admin_Panaszkezelés!N19</f>
        <v>0</v>
      </c>
      <c r="O22" s="255">
        <f>Admin_Panaszkezelés!O19</f>
        <v>0</v>
      </c>
      <c r="P22" s="255">
        <f>Admin_Panaszkezelés!P19</f>
        <v>0</v>
      </c>
      <c r="Q22" s="255">
        <f>Admin_Panaszkezelés!Q19</f>
        <v>0</v>
      </c>
      <c r="R22" s="105"/>
      <c r="S22" s="106"/>
      <c r="T22" s="251"/>
      <c r="U22" s="251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6"/>
      <c r="AQ22" s="106"/>
      <c r="AR22" s="106"/>
      <c r="AS22" s="106"/>
      <c r="AT22" s="106"/>
      <c r="AU22" s="106"/>
      <c r="AV22" s="106"/>
      <c r="AW22" s="123">
        <f t="shared" si="12"/>
        <v>0</v>
      </c>
      <c r="AX22" s="4">
        <f t="shared" si="9"/>
        <v>0</v>
      </c>
      <c r="AY22" s="4">
        <f t="shared" si="9"/>
        <v>0</v>
      </c>
      <c r="AZ22" s="4">
        <f t="shared" si="9"/>
        <v>0</v>
      </c>
      <c r="BA22" s="4">
        <f t="shared" si="9"/>
        <v>0</v>
      </c>
      <c r="BB22" s="4">
        <f t="shared" si="9"/>
        <v>0</v>
      </c>
      <c r="BC22" s="4">
        <f t="shared" si="9"/>
        <v>0</v>
      </c>
      <c r="BD22" s="4">
        <f t="shared" si="9"/>
        <v>0</v>
      </c>
      <c r="BE22" s="4">
        <f t="shared" si="9"/>
        <v>0</v>
      </c>
      <c r="BF22" s="4">
        <f t="shared" si="9"/>
        <v>0</v>
      </c>
      <c r="BG22" s="4">
        <f t="shared" si="9"/>
        <v>0</v>
      </c>
      <c r="BH22" s="4">
        <f t="shared" si="10"/>
        <v>0</v>
      </c>
      <c r="BI22" s="4">
        <f t="shared" si="10"/>
        <v>0</v>
      </c>
      <c r="BJ22" s="4">
        <f t="shared" si="10"/>
        <v>0</v>
      </c>
      <c r="BK22" s="4">
        <f t="shared" si="10"/>
        <v>0</v>
      </c>
      <c r="BL22" s="4">
        <f t="shared" si="10"/>
        <v>0</v>
      </c>
      <c r="BM22" s="4">
        <f t="shared" si="10"/>
        <v>0</v>
      </c>
      <c r="BN22" s="4">
        <f t="shared" si="10"/>
        <v>0</v>
      </c>
      <c r="BO22" s="4"/>
      <c r="BP22" s="4">
        <f t="shared" si="11"/>
        <v>0</v>
      </c>
      <c r="BQ22" s="4">
        <f t="shared" si="7"/>
        <v>0</v>
      </c>
      <c r="BR22" s="4">
        <f t="shared" si="8"/>
        <v>0</v>
      </c>
      <c r="BS22" s="4">
        <f t="shared" si="8"/>
        <v>0</v>
      </c>
      <c r="BT22" s="4">
        <f t="shared" si="8"/>
        <v>0</v>
      </c>
      <c r="BU22" s="4">
        <f t="shared" si="8"/>
        <v>0</v>
      </c>
      <c r="BV22" s="4">
        <f t="shared" si="8"/>
        <v>0</v>
      </c>
      <c r="BW22" s="4"/>
      <c r="BX22" s="4">
        <f t="shared" si="8"/>
        <v>0</v>
      </c>
      <c r="BY22" s="4">
        <f t="shared" si="8"/>
        <v>0</v>
      </c>
      <c r="BZ22" s="32">
        <f t="shared" si="8"/>
        <v>0</v>
      </c>
    </row>
    <row r="23" spans="1:78" hidden="1" x14ac:dyDescent="0.3">
      <c r="A23" s="255">
        <f>Admin_Panaszkezelés!A20</f>
        <v>0</v>
      </c>
      <c r="B23" s="255">
        <f>Admin_Panaszkezelés!B20</f>
        <v>0</v>
      </c>
      <c r="C23" s="255">
        <f>Admin_Panaszkezelés!C20</f>
        <v>0</v>
      </c>
      <c r="D23" s="255">
        <f>Admin_Panaszkezelés!D20</f>
        <v>0</v>
      </c>
      <c r="E23" s="255">
        <f>Admin_Panaszkezelés!E20</f>
        <v>0</v>
      </c>
      <c r="F23" s="255">
        <f>Admin_Panaszkezelés!F20</f>
        <v>0</v>
      </c>
      <c r="G23" s="255">
        <f>Admin_Panaszkezelés!G20</f>
        <v>0</v>
      </c>
      <c r="H23" s="255">
        <f>Admin_Panaszkezelés!H20</f>
        <v>0</v>
      </c>
      <c r="I23" s="255">
        <f>Admin_Panaszkezelés!I20</f>
        <v>0</v>
      </c>
      <c r="J23" s="255">
        <f>Admin_Panaszkezelés!J20</f>
        <v>0</v>
      </c>
      <c r="K23" s="255">
        <f>Admin_Panaszkezelés!K20</f>
        <v>0</v>
      </c>
      <c r="L23" s="255">
        <f>Admin_Panaszkezelés!L20</f>
        <v>0</v>
      </c>
      <c r="M23" s="255">
        <f>Admin_Panaszkezelés!M20</f>
        <v>0</v>
      </c>
      <c r="N23" s="255">
        <f>Admin_Panaszkezelés!N20</f>
        <v>0</v>
      </c>
      <c r="O23" s="255">
        <f>Admin_Panaszkezelés!O20</f>
        <v>0</v>
      </c>
      <c r="P23" s="255">
        <f>Admin_Panaszkezelés!P20</f>
        <v>0</v>
      </c>
      <c r="Q23" s="255">
        <f>Admin_Panaszkezelés!Q20</f>
        <v>0</v>
      </c>
      <c r="R23" s="105"/>
      <c r="S23" s="106"/>
      <c r="T23" s="251"/>
      <c r="U23" s="251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123">
        <f t="shared" si="12"/>
        <v>0</v>
      </c>
      <c r="AX23" s="4">
        <f t="shared" si="9"/>
        <v>0</v>
      </c>
      <c r="AY23" s="4">
        <f t="shared" si="9"/>
        <v>0</v>
      </c>
      <c r="AZ23" s="4">
        <f t="shared" si="9"/>
        <v>0</v>
      </c>
      <c r="BA23" s="4">
        <f t="shared" si="9"/>
        <v>0</v>
      </c>
      <c r="BB23" s="4">
        <f t="shared" si="9"/>
        <v>0</v>
      </c>
      <c r="BC23" s="4">
        <f t="shared" si="9"/>
        <v>0</v>
      </c>
      <c r="BD23" s="4">
        <f t="shared" si="9"/>
        <v>0</v>
      </c>
      <c r="BE23" s="4">
        <f t="shared" si="9"/>
        <v>0</v>
      </c>
      <c r="BF23" s="4">
        <f t="shared" si="9"/>
        <v>0</v>
      </c>
      <c r="BG23" s="4">
        <f t="shared" si="9"/>
        <v>0</v>
      </c>
      <c r="BH23" s="4">
        <f t="shared" si="10"/>
        <v>0</v>
      </c>
      <c r="BI23" s="4">
        <f t="shared" si="10"/>
        <v>0</v>
      </c>
      <c r="BJ23" s="4">
        <f t="shared" si="10"/>
        <v>0</v>
      </c>
      <c r="BK23" s="4">
        <f t="shared" si="10"/>
        <v>0</v>
      </c>
      <c r="BL23" s="4">
        <f t="shared" si="10"/>
        <v>0</v>
      </c>
      <c r="BM23" s="4">
        <f t="shared" si="10"/>
        <v>0</v>
      </c>
      <c r="BN23" s="4">
        <f t="shared" si="10"/>
        <v>0</v>
      </c>
      <c r="BO23" s="4"/>
      <c r="BP23" s="4">
        <f t="shared" si="11"/>
        <v>0</v>
      </c>
      <c r="BQ23" s="4">
        <f t="shared" si="7"/>
        <v>0</v>
      </c>
      <c r="BR23" s="4">
        <f t="shared" si="8"/>
        <v>0</v>
      </c>
      <c r="BS23" s="4">
        <f t="shared" si="8"/>
        <v>0</v>
      </c>
      <c r="BT23" s="4">
        <f t="shared" si="8"/>
        <v>0</v>
      </c>
      <c r="BU23" s="4">
        <f t="shared" si="8"/>
        <v>0</v>
      </c>
      <c r="BV23" s="4">
        <f t="shared" si="8"/>
        <v>0</v>
      </c>
      <c r="BW23" s="4"/>
      <c r="BX23" s="4">
        <f t="shared" si="8"/>
        <v>0</v>
      </c>
      <c r="BY23" s="4">
        <f t="shared" si="8"/>
        <v>0</v>
      </c>
      <c r="BZ23" s="32">
        <f t="shared" si="8"/>
        <v>0</v>
      </c>
    </row>
    <row r="24" spans="1:78" hidden="1" x14ac:dyDescent="0.3">
      <c r="A24" s="255">
        <f>Admin_Panaszkezelés!A21</f>
        <v>0</v>
      </c>
      <c r="B24" s="255">
        <f>Admin_Panaszkezelés!B21</f>
        <v>0</v>
      </c>
      <c r="C24" s="255">
        <f>Admin_Panaszkezelés!C21</f>
        <v>0</v>
      </c>
      <c r="D24" s="255">
        <f>Admin_Panaszkezelés!D21</f>
        <v>0</v>
      </c>
      <c r="E24" s="255">
        <f>Admin_Panaszkezelés!E21</f>
        <v>0</v>
      </c>
      <c r="F24" s="255">
        <f>Admin_Panaszkezelés!F21</f>
        <v>0</v>
      </c>
      <c r="G24" s="255">
        <f>Admin_Panaszkezelés!G21</f>
        <v>0</v>
      </c>
      <c r="H24" s="255">
        <f>Admin_Panaszkezelés!H21</f>
        <v>0</v>
      </c>
      <c r="I24" s="255">
        <f>Admin_Panaszkezelés!I21</f>
        <v>0</v>
      </c>
      <c r="J24" s="255">
        <f>Admin_Panaszkezelés!J21</f>
        <v>0</v>
      </c>
      <c r="K24" s="255">
        <f>Admin_Panaszkezelés!K21</f>
        <v>0</v>
      </c>
      <c r="L24" s="255">
        <f>Admin_Panaszkezelés!L21</f>
        <v>0</v>
      </c>
      <c r="M24" s="255">
        <f>Admin_Panaszkezelés!M21</f>
        <v>0</v>
      </c>
      <c r="N24" s="255">
        <f>Admin_Panaszkezelés!N21</f>
        <v>0</v>
      </c>
      <c r="O24" s="255">
        <f>Admin_Panaszkezelés!O21</f>
        <v>0</v>
      </c>
      <c r="P24" s="255">
        <f>Admin_Panaszkezelés!P21</f>
        <v>0</v>
      </c>
      <c r="Q24" s="255">
        <f>Admin_Panaszkezelés!Q21</f>
        <v>0</v>
      </c>
      <c r="R24" s="105"/>
      <c r="S24" s="106"/>
      <c r="T24" s="251"/>
      <c r="U24" s="251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123">
        <f t="shared" si="12"/>
        <v>0</v>
      </c>
      <c r="AX24" s="4">
        <f t="shared" si="9"/>
        <v>0</v>
      </c>
      <c r="AY24" s="4">
        <f t="shared" si="9"/>
        <v>0</v>
      </c>
      <c r="AZ24" s="4">
        <f t="shared" si="9"/>
        <v>0</v>
      </c>
      <c r="BA24" s="4">
        <f t="shared" si="9"/>
        <v>0</v>
      </c>
      <c r="BB24" s="4">
        <f t="shared" si="9"/>
        <v>0</v>
      </c>
      <c r="BC24" s="4">
        <f t="shared" si="9"/>
        <v>0</v>
      </c>
      <c r="BD24" s="4">
        <f t="shared" si="9"/>
        <v>0</v>
      </c>
      <c r="BE24" s="4">
        <f t="shared" si="9"/>
        <v>0</v>
      </c>
      <c r="BF24" s="4">
        <f t="shared" si="9"/>
        <v>0</v>
      </c>
      <c r="BG24" s="4">
        <f t="shared" si="9"/>
        <v>0</v>
      </c>
      <c r="BH24" s="4">
        <f t="shared" si="10"/>
        <v>0</v>
      </c>
      <c r="BI24" s="4">
        <f t="shared" si="10"/>
        <v>0</v>
      </c>
      <c r="BJ24" s="4">
        <f t="shared" si="10"/>
        <v>0</v>
      </c>
      <c r="BK24" s="4">
        <f t="shared" si="10"/>
        <v>0</v>
      </c>
      <c r="BL24" s="4">
        <f t="shared" si="10"/>
        <v>0</v>
      </c>
      <c r="BM24" s="4">
        <f t="shared" si="10"/>
        <v>0</v>
      </c>
      <c r="BN24" s="4">
        <f t="shared" si="10"/>
        <v>0</v>
      </c>
      <c r="BO24" s="4"/>
      <c r="BP24" s="4">
        <f t="shared" si="11"/>
        <v>0</v>
      </c>
      <c r="BQ24" s="4">
        <f t="shared" si="7"/>
        <v>0</v>
      </c>
      <c r="BR24" s="4">
        <f t="shared" si="8"/>
        <v>0</v>
      </c>
      <c r="BS24" s="4">
        <f t="shared" si="8"/>
        <v>0</v>
      </c>
      <c r="BT24" s="4">
        <f t="shared" si="8"/>
        <v>0</v>
      </c>
      <c r="BU24" s="4">
        <f t="shared" si="8"/>
        <v>0</v>
      </c>
      <c r="BV24" s="4">
        <f t="shared" si="8"/>
        <v>0</v>
      </c>
      <c r="BW24" s="4"/>
      <c r="BX24" s="4">
        <f t="shared" si="8"/>
        <v>0</v>
      </c>
      <c r="BY24" s="4">
        <f t="shared" si="8"/>
        <v>0</v>
      </c>
      <c r="BZ24" s="32">
        <f t="shared" si="8"/>
        <v>0</v>
      </c>
    </row>
    <row r="25" spans="1:78" hidden="1" x14ac:dyDescent="0.3">
      <c r="A25" s="255">
        <f>Admin_Panaszkezelés!A22</f>
        <v>0</v>
      </c>
      <c r="B25" s="255">
        <f>Admin_Panaszkezelés!B22</f>
        <v>0</v>
      </c>
      <c r="C25" s="255">
        <f>Admin_Panaszkezelés!C22</f>
        <v>0</v>
      </c>
      <c r="D25" s="255">
        <f>Admin_Panaszkezelés!D22</f>
        <v>0</v>
      </c>
      <c r="E25" s="255">
        <f>Admin_Panaszkezelés!E22</f>
        <v>0</v>
      </c>
      <c r="F25" s="255">
        <f>Admin_Panaszkezelés!F22</f>
        <v>0</v>
      </c>
      <c r="G25" s="255">
        <f>Admin_Panaszkezelés!G22</f>
        <v>0</v>
      </c>
      <c r="H25" s="255">
        <f>Admin_Panaszkezelés!H22</f>
        <v>0</v>
      </c>
      <c r="I25" s="255">
        <f>Admin_Panaszkezelés!I22</f>
        <v>0</v>
      </c>
      <c r="J25" s="255">
        <f>Admin_Panaszkezelés!J22</f>
        <v>0</v>
      </c>
      <c r="K25" s="255">
        <f>Admin_Panaszkezelés!K22</f>
        <v>0</v>
      </c>
      <c r="L25" s="255">
        <f>Admin_Panaszkezelés!L22</f>
        <v>0</v>
      </c>
      <c r="M25" s="255">
        <f>Admin_Panaszkezelés!M22</f>
        <v>0</v>
      </c>
      <c r="N25" s="255">
        <f>Admin_Panaszkezelés!N22</f>
        <v>0</v>
      </c>
      <c r="O25" s="255">
        <f>Admin_Panaszkezelés!O22</f>
        <v>0</v>
      </c>
      <c r="P25" s="255">
        <f>Admin_Panaszkezelés!P22</f>
        <v>0</v>
      </c>
      <c r="Q25" s="255">
        <f>Admin_Panaszkezelés!Q22</f>
        <v>0</v>
      </c>
      <c r="R25" s="105"/>
      <c r="S25" s="106"/>
      <c r="T25" s="251"/>
      <c r="U25" s="251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23">
        <f t="shared" si="12"/>
        <v>0</v>
      </c>
      <c r="AX25" s="4">
        <f t="shared" si="9"/>
        <v>0</v>
      </c>
      <c r="AY25" s="4">
        <f t="shared" si="9"/>
        <v>0</v>
      </c>
      <c r="AZ25" s="4">
        <f t="shared" si="9"/>
        <v>0</v>
      </c>
      <c r="BA25" s="4">
        <f t="shared" si="9"/>
        <v>0</v>
      </c>
      <c r="BB25" s="4">
        <f t="shared" si="9"/>
        <v>0</v>
      </c>
      <c r="BC25" s="4">
        <f t="shared" si="9"/>
        <v>0</v>
      </c>
      <c r="BD25" s="4">
        <f t="shared" si="9"/>
        <v>0</v>
      </c>
      <c r="BE25" s="4">
        <f t="shared" si="9"/>
        <v>0</v>
      </c>
      <c r="BF25" s="4">
        <f t="shared" si="9"/>
        <v>0</v>
      </c>
      <c r="BG25" s="4">
        <f t="shared" si="9"/>
        <v>0</v>
      </c>
      <c r="BH25" s="4">
        <f t="shared" si="10"/>
        <v>0</v>
      </c>
      <c r="BI25" s="4">
        <f t="shared" si="10"/>
        <v>0</v>
      </c>
      <c r="BJ25" s="4">
        <f t="shared" si="10"/>
        <v>0</v>
      </c>
      <c r="BK25" s="4">
        <f t="shared" si="10"/>
        <v>0</v>
      </c>
      <c r="BL25" s="4">
        <f t="shared" si="10"/>
        <v>0</v>
      </c>
      <c r="BM25" s="4">
        <f t="shared" si="10"/>
        <v>0</v>
      </c>
      <c r="BN25" s="4">
        <f t="shared" si="10"/>
        <v>0</v>
      </c>
      <c r="BO25" s="4"/>
      <c r="BP25" s="4">
        <f t="shared" si="11"/>
        <v>0</v>
      </c>
      <c r="BQ25" s="4">
        <f t="shared" si="7"/>
        <v>0</v>
      </c>
      <c r="BR25" s="4">
        <f t="shared" ref="BR25:BZ34" si="13">COUNTIF($R25:$AU25,BR$4)</f>
        <v>0</v>
      </c>
      <c r="BS25" s="4">
        <f t="shared" si="13"/>
        <v>0</v>
      </c>
      <c r="BT25" s="4">
        <f t="shared" si="13"/>
        <v>0</v>
      </c>
      <c r="BU25" s="4">
        <f t="shared" si="13"/>
        <v>0</v>
      </c>
      <c r="BV25" s="4">
        <f t="shared" si="13"/>
        <v>0</v>
      </c>
      <c r="BW25" s="4"/>
      <c r="BX25" s="4">
        <f t="shared" si="13"/>
        <v>0</v>
      </c>
      <c r="BY25" s="4">
        <f t="shared" si="13"/>
        <v>0</v>
      </c>
      <c r="BZ25" s="32">
        <f t="shared" si="13"/>
        <v>0</v>
      </c>
    </row>
    <row r="26" spans="1:78" ht="15" hidden="1" thickBot="1" x14ac:dyDescent="0.35">
      <c r="A26" s="255">
        <f>Admin_Panaszkezelés!A23</f>
        <v>0</v>
      </c>
      <c r="B26" s="255">
        <f>Admin_Panaszkezelés!B23</f>
        <v>0</v>
      </c>
      <c r="C26" s="255">
        <f>Admin_Panaszkezelés!C23</f>
        <v>0</v>
      </c>
      <c r="D26" s="255">
        <f>Admin_Panaszkezelés!D23</f>
        <v>0</v>
      </c>
      <c r="E26" s="255">
        <f>Admin_Panaszkezelés!E23</f>
        <v>0</v>
      </c>
      <c r="F26" s="255">
        <f>Admin_Panaszkezelés!F23</f>
        <v>0</v>
      </c>
      <c r="G26" s="255">
        <f>Admin_Panaszkezelés!G23</f>
        <v>0</v>
      </c>
      <c r="H26" s="255">
        <f>Admin_Panaszkezelés!H23</f>
        <v>0</v>
      </c>
      <c r="I26" s="255">
        <f>Admin_Panaszkezelés!I23</f>
        <v>0</v>
      </c>
      <c r="J26" s="255">
        <f>Admin_Panaszkezelés!J23</f>
        <v>0</v>
      </c>
      <c r="K26" s="255">
        <f>Admin_Panaszkezelés!K23</f>
        <v>0</v>
      </c>
      <c r="L26" s="255">
        <f>Admin_Panaszkezelés!L23</f>
        <v>0</v>
      </c>
      <c r="M26" s="255">
        <f>Admin_Panaszkezelés!M23</f>
        <v>0</v>
      </c>
      <c r="N26" s="255">
        <f>Admin_Panaszkezelés!N23</f>
        <v>0</v>
      </c>
      <c r="O26" s="255">
        <f>Admin_Panaszkezelés!O23</f>
        <v>0</v>
      </c>
      <c r="P26" s="255">
        <f>Admin_Panaszkezelés!P23</f>
        <v>0</v>
      </c>
      <c r="Q26" s="255">
        <f>Admin_Panaszkezelés!Q23</f>
        <v>0</v>
      </c>
      <c r="R26" s="105"/>
      <c r="S26" s="106"/>
      <c r="T26" s="268"/>
      <c r="U26" s="268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23">
        <f t="shared" si="12"/>
        <v>0</v>
      </c>
      <c r="AX26" s="4">
        <f t="shared" ref="AX26:BG35" si="14">COUNTIF($R26:$AU26,AX$4)</f>
        <v>0</v>
      </c>
      <c r="AY26" s="4">
        <f t="shared" si="14"/>
        <v>0</v>
      </c>
      <c r="AZ26" s="4">
        <f t="shared" si="14"/>
        <v>0</v>
      </c>
      <c r="BA26" s="4">
        <f t="shared" si="14"/>
        <v>0</v>
      </c>
      <c r="BB26" s="4">
        <f t="shared" si="14"/>
        <v>0</v>
      </c>
      <c r="BC26" s="4">
        <f t="shared" si="14"/>
        <v>0</v>
      </c>
      <c r="BD26" s="4">
        <f t="shared" si="14"/>
        <v>0</v>
      </c>
      <c r="BE26" s="4">
        <f t="shared" si="14"/>
        <v>0</v>
      </c>
      <c r="BF26" s="4">
        <f t="shared" si="14"/>
        <v>0</v>
      </c>
      <c r="BG26" s="4">
        <f t="shared" si="14"/>
        <v>0</v>
      </c>
      <c r="BH26" s="4">
        <f t="shared" ref="BH26:BN35" si="15">COUNTIF($R26:$AU26,BH$4)</f>
        <v>0</v>
      </c>
      <c r="BI26" s="4">
        <f t="shared" si="15"/>
        <v>0</v>
      </c>
      <c r="BJ26" s="4">
        <f t="shared" si="15"/>
        <v>0</v>
      </c>
      <c r="BK26" s="4">
        <f t="shared" si="15"/>
        <v>0</v>
      </c>
      <c r="BL26" s="4">
        <f t="shared" si="15"/>
        <v>0</v>
      </c>
      <c r="BM26" s="4">
        <f t="shared" si="15"/>
        <v>0</v>
      </c>
      <c r="BN26" s="4">
        <f t="shared" si="15"/>
        <v>0</v>
      </c>
      <c r="BO26" s="4"/>
      <c r="BP26" s="4">
        <f t="shared" si="11"/>
        <v>0</v>
      </c>
      <c r="BQ26" s="4">
        <f t="shared" si="7"/>
        <v>0</v>
      </c>
      <c r="BR26" s="4">
        <f t="shared" si="13"/>
        <v>0</v>
      </c>
      <c r="BS26" s="4">
        <f t="shared" si="13"/>
        <v>0</v>
      </c>
      <c r="BT26" s="4">
        <f t="shared" si="13"/>
        <v>0</v>
      </c>
      <c r="BU26" s="4">
        <f t="shared" si="13"/>
        <v>0</v>
      </c>
      <c r="BV26" s="4">
        <f t="shared" si="13"/>
        <v>0</v>
      </c>
      <c r="BW26" s="4"/>
      <c r="BX26" s="4">
        <f t="shared" si="13"/>
        <v>0</v>
      </c>
      <c r="BY26" s="4">
        <f t="shared" si="13"/>
        <v>0</v>
      </c>
      <c r="BZ26" s="32">
        <f t="shared" si="13"/>
        <v>0</v>
      </c>
    </row>
    <row r="27" spans="1:78" hidden="1" x14ac:dyDescent="0.3">
      <c r="A27" s="255">
        <f>Admin_Panaszkezelés!A24</f>
        <v>0</v>
      </c>
      <c r="B27" s="255">
        <f>Admin_Panaszkezelés!B24</f>
        <v>0</v>
      </c>
      <c r="C27" s="255">
        <f>Admin_Panaszkezelés!C24</f>
        <v>0</v>
      </c>
      <c r="D27" s="255">
        <f>Admin_Panaszkezelés!D24</f>
        <v>0</v>
      </c>
      <c r="E27" s="255">
        <f>Admin_Panaszkezelés!E24</f>
        <v>0</v>
      </c>
      <c r="F27" s="255">
        <f>Admin_Panaszkezelés!F24</f>
        <v>0</v>
      </c>
      <c r="G27" s="255">
        <f>Admin_Panaszkezelés!G24</f>
        <v>0</v>
      </c>
      <c r="H27" s="255">
        <f>Admin_Panaszkezelés!H24</f>
        <v>0</v>
      </c>
      <c r="I27" s="255">
        <f>Admin_Panaszkezelés!I24</f>
        <v>0</v>
      </c>
      <c r="J27" s="255">
        <f>Admin_Panaszkezelés!J24</f>
        <v>0</v>
      </c>
      <c r="K27" s="255">
        <f>Admin_Panaszkezelés!K24</f>
        <v>0</v>
      </c>
      <c r="L27" s="255">
        <f>Admin_Panaszkezelés!L24</f>
        <v>0</v>
      </c>
      <c r="M27" s="255">
        <f>Admin_Panaszkezelés!M24</f>
        <v>0</v>
      </c>
      <c r="N27" s="255">
        <f>Admin_Panaszkezelés!N24</f>
        <v>0</v>
      </c>
      <c r="O27" s="255">
        <f>Admin_Panaszkezelés!O24</f>
        <v>0</v>
      </c>
      <c r="P27" s="255">
        <f>Admin_Panaszkezelés!P24</f>
        <v>0</v>
      </c>
      <c r="Q27" s="255">
        <f>Admin_Panaszkezelés!Q24</f>
        <v>0</v>
      </c>
      <c r="R27" s="105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23">
        <f t="shared" si="12"/>
        <v>0</v>
      </c>
      <c r="AX27" s="4">
        <f t="shared" si="14"/>
        <v>0</v>
      </c>
      <c r="AY27" s="4">
        <f t="shared" si="14"/>
        <v>0</v>
      </c>
      <c r="AZ27" s="4">
        <f t="shared" si="14"/>
        <v>0</v>
      </c>
      <c r="BA27" s="4">
        <f t="shared" si="14"/>
        <v>0</v>
      </c>
      <c r="BB27" s="4">
        <f t="shared" si="14"/>
        <v>0</v>
      </c>
      <c r="BC27" s="4">
        <f t="shared" si="14"/>
        <v>0</v>
      </c>
      <c r="BD27" s="4">
        <f t="shared" si="14"/>
        <v>0</v>
      </c>
      <c r="BE27" s="4">
        <f t="shared" si="14"/>
        <v>0</v>
      </c>
      <c r="BF27" s="4">
        <f t="shared" si="14"/>
        <v>0</v>
      </c>
      <c r="BG27" s="4">
        <f t="shared" si="14"/>
        <v>0</v>
      </c>
      <c r="BH27" s="4">
        <f t="shared" si="15"/>
        <v>0</v>
      </c>
      <c r="BI27" s="4">
        <f t="shared" si="15"/>
        <v>0</v>
      </c>
      <c r="BJ27" s="4">
        <f t="shared" si="15"/>
        <v>0</v>
      </c>
      <c r="BK27" s="4">
        <f t="shared" si="15"/>
        <v>0</v>
      </c>
      <c r="BL27" s="4">
        <f t="shared" si="15"/>
        <v>0</v>
      </c>
      <c r="BM27" s="4">
        <f t="shared" si="15"/>
        <v>0</v>
      </c>
      <c r="BN27" s="4">
        <f t="shared" si="15"/>
        <v>0</v>
      </c>
      <c r="BO27" s="4"/>
      <c r="BP27" s="4">
        <f t="shared" si="11"/>
        <v>0</v>
      </c>
      <c r="BQ27" s="4">
        <f t="shared" si="7"/>
        <v>0</v>
      </c>
      <c r="BR27" s="4">
        <f t="shared" si="13"/>
        <v>0</v>
      </c>
      <c r="BS27" s="4">
        <f t="shared" si="13"/>
        <v>0</v>
      </c>
      <c r="BT27" s="4">
        <f t="shared" si="13"/>
        <v>0</v>
      </c>
      <c r="BU27" s="4">
        <f t="shared" si="13"/>
        <v>0</v>
      </c>
      <c r="BV27" s="4">
        <f t="shared" si="13"/>
        <v>0</v>
      </c>
      <c r="BW27" s="4"/>
      <c r="BX27" s="4">
        <f t="shared" si="13"/>
        <v>0</v>
      </c>
      <c r="BY27" s="4">
        <f t="shared" si="13"/>
        <v>0</v>
      </c>
      <c r="BZ27" s="32">
        <f t="shared" si="13"/>
        <v>0</v>
      </c>
    </row>
    <row r="28" spans="1:78" hidden="1" x14ac:dyDescent="0.3">
      <c r="A28" s="255">
        <f>Admin_Panaszkezelés!A25</f>
        <v>0</v>
      </c>
      <c r="B28" s="255">
        <f>Admin_Panaszkezelés!B25</f>
        <v>0</v>
      </c>
      <c r="C28" s="255">
        <f>Admin_Panaszkezelés!C25</f>
        <v>0</v>
      </c>
      <c r="D28" s="255">
        <f>Admin_Panaszkezelés!D25</f>
        <v>0</v>
      </c>
      <c r="E28" s="255">
        <f>Admin_Panaszkezelés!E25</f>
        <v>0</v>
      </c>
      <c r="F28" s="255">
        <f>Admin_Panaszkezelés!F25</f>
        <v>0</v>
      </c>
      <c r="G28" s="255">
        <f>Admin_Panaszkezelés!G25</f>
        <v>0</v>
      </c>
      <c r="H28" s="255">
        <f>Admin_Panaszkezelés!H25</f>
        <v>0</v>
      </c>
      <c r="I28" s="255">
        <f>Admin_Panaszkezelés!I25</f>
        <v>0</v>
      </c>
      <c r="J28" s="255">
        <f>Admin_Panaszkezelés!J25</f>
        <v>0</v>
      </c>
      <c r="K28" s="255">
        <f>Admin_Panaszkezelés!K25</f>
        <v>0</v>
      </c>
      <c r="L28" s="255">
        <f>Admin_Panaszkezelés!L25</f>
        <v>0</v>
      </c>
      <c r="M28" s="255">
        <f>Admin_Panaszkezelés!M25</f>
        <v>0</v>
      </c>
      <c r="N28" s="255">
        <f>Admin_Panaszkezelés!N25</f>
        <v>0</v>
      </c>
      <c r="O28" s="255">
        <f>Admin_Panaszkezelés!O25</f>
        <v>0</v>
      </c>
      <c r="P28" s="255">
        <f>Admin_Panaszkezelés!P25</f>
        <v>0</v>
      </c>
      <c r="Q28" s="255">
        <f>Admin_Panaszkezelés!Q25</f>
        <v>0</v>
      </c>
      <c r="R28" s="105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23">
        <f t="shared" si="12"/>
        <v>0</v>
      </c>
      <c r="AX28" s="4">
        <f t="shared" si="14"/>
        <v>0</v>
      </c>
      <c r="AY28" s="4">
        <f t="shared" si="14"/>
        <v>0</v>
      </c>
      <c r="AZ28" s="4">
        <f t="shared" si="14"/>
        <v>0</v>
      </c>
      <c r="BA28" s="4">
        <f t="shared" si="14"/>
        <v>0</v>
      </c>
      <c r="BB28" s="4">
        <f t="shared" si="14"/>
        <v>0</v>
      </c>
      <c r="BC28" s="4">
        <f t="shared" si="14"/>
        <v>0</v>
      </c>
      <c r="BD28" s="4">
        <f t="shared" si="14"/>
        <v>0</v>
      </c>
      <c r="BE28" s="4">
        <f t="shared" si="14"/>
        <v>0</v>
      </c>
      <c r="BF28" s="4">
        <f t="shared" si="14"/>
        <v>0</v>
      </c>
      <c r="BG28" s="4">
        <f t="shared" si="14"/>
        <v>0</v>
      </c>
      <c r="BH28" s="4">
        <f t="shared" si="15"/>
        <v>0</v>
      </c>
      <c r="BI28" s="4">
        <f t="shared" si="15"/>
        <v>0</v>
      </c>
      <c r="BJ28" s="4">
        <f t="shared" si="15"/>
        <v>0</v>
      </c>
      <c r="BK28" s="4">
        <f t="shared" si="15"/>
        <v>0</v>
      </c>
      <c r="BL28" s="4">
        <f t="shared" si="15"/>
        <v>0</v>
      </c>
      <c r="BM28" s="4">
        <f t="shared" si="15"/>
        <v>0</v>
      </c>
      <c r="BN28" s="4">
        <f t="shared" si="15"/>
        <v>0</v>
      </c>
      <c r="BO28" s="4"/>
      <c r="BP28" s="4">
        <f t="shared" si="11"/>
        <v>0</v>
      </c>
      <c r="BQ28" s="4">
        <f t="shared" si="7"/>
        <v>0</v>
      </c>
      <c r="BR28" s="4">
        <f t="shared" si="13"/>
        <v>0</v>
      </c>
      <c r="BS28" s="4">
        <f t="shared" si="13"/>
        <v>0</v>
      </c>
      <c r="BT28" s="4">
        <f t="shared" si="13"/>
        <v>0</v>
      </c>
      <c r="BU28" s="4">
        <f t="shared" si="13"/>
        <v>0</v>
      </c>
      <c r="BV28" s="4">
        <f t="shared" si="13"/>
        <v>0</v>
      </c>
      <c r="BW28" s="4"/>
      <c r="BX28" s="4">
        <f t="shared" si="13"/>
        <v>0</v>
      </c>
      <c r="BY28" s="4">
        <f t="shared" si="13"/>
        <v>0</v>
      </c>
      <c r="BZ28" s="32">
        <f t="shared" si="13"/>
        <v>0</v>
      </c>
    </row>
    <row r="29" spans="1:78" hidden="1" x14ac:dyDescent="0.3">
      <c r="A29" s="255">
        <f>Admin_Panaszkezelés!A26</f>
        <v>0</v>
      </c>
      <c r="B29" s="255">
        <f>Admin_Panaszkezelés!B26</f>
        <v>0</v>
      </c>
      <c r="C29" s="255">
        <f>Admin_Panaszkezelés!C26</f>
        <v>0</v>
      </c>
      <c r="D29" s="255">
        <f>Admin_Panaszkezelés!D26</f>
        <v>0</v>
      </c>
      <c r="E29" s="255">
        <f>Admin_Panaszkezelés!E26</f>
        <v>0</v>
      </c>
      <c r="F29" s="255">
        <f>Admin_Panaszkezelés!F26</f>
        <v>0</v>
      </c>
      <c r="G29" s="255">
        <f>Admin_Panaszkezelés!G26</f>
        <v>0</v>
      </c>
      <c r="H29" s="255">
        <f>Admin_Panaszkezelés!H26</f>
        <v>0</v>
      </c>
      <c r="I29" s="255">
        <f>Admin_Panaszkezelés!I26</f>
        <v>0</v>
      </c>
      <c r="J29" s="255">
        <f>Admin_Panaszkezelés!J26</f>
        <v>0</v>
      </c>
      <c r="K29" s="255">
        <f>Admin_Panaszkezelés!K26</f>
        <v>0</v>
      </c>
      <c r="L29" s="255">
        <f>Admin_Panaszkezelés!L26</f>
        <v>0</v>
      </c>
      <c r="M29" s="255">
        <f>Admin_Panaszkezelés!M26</f>
        <v>0</v>
      </c>
      <c r="N29" s="255">
        <f>Admin_Panaszkezelés!N26</f>
        <v>0</v>
      </c>
      <c r="O29" s="255">
        <f>Admin_Panaszkezelés!O26</f>
        <v>0</v>
      </c>
      <c r="P29" s="255">
        <f>Admin_Panaszkezelés!P26</f>
        <v>0</v>
      </c>
      <c r="Q29" s="255">
        <f>Admin_Panaszkezelés!Q26</f>
        <v>0</v>
      </c>
      <c r="R29" s="105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23">
        <f t="shared" si="12"/>
        <v>0</v>
      </c>
      <c r="AX29" s="4">
        <f t="shared" si="14"/>
        <v>0</v>
      </c>
      <c r="AY29" s="4">
        <f t="shared" si="14"/>
        <v>0</v>
      </c>
      <c r="AZ29" s="4">
        <f t="shared" si="14"/>
        <v>0</v>
      </c>
      <c r="BA29" s="4">
        <f t="shared" si="14"/>
        <v>0</v>
      </c>
      <c r="BB29" s="4">
        <f t="shared" si="14"/>
        <v>0</v>
      </c>
      <c r="BC29" s="4">
        <f t="shared" si="14"/>
        <v>0</v>
      </c>
      <c r="BD29" s="4">
        <f t="shared" si="14"/>
        <v>0</v>
      </c>
      <c r="BE29" s="4">
        <f t="shared" si="14"/>
        <v>0</v>
      </c>
      <c r="BF29" s="4">
        <f t="shared" si="14"/>
        <v>0</v>
      </c>
      <c r="BG29" s="4">
        <f t="shared" si="14"/>
        <v>0</v>
      </c>
      <c r="BH29" s="4">
        <f t="shared" si="15"/>
        <v>0</v>
      </c>
      <c r="BI29" s="4">
        <f t="shared" si="15"/>
        <v>0</v>
      </c>
      <c r="BJ29" s="4">
        <f t="shared" si="15"/>
        <v>0</v>
      </c>
      <c r="BK29" s="4">
        <f t="shared" si="15"/>
        <v>0</v>
      </c>
      <c r="BL29" s="4">
        <f t="shared" si="15"/>
        <v>0</v>
      </c>
      <c r="BM29" s="4">
        <f t="shared" si="15"/>
        <v>0</v>
      </c>
      <c r="BN29" s="4">
        <f t="shared" si="15"/>
        <v>0</v>
      </c>
      <c r="BO29" s="4"/>
      <c r="BP29" s="4">
        <f t="shared" si="11"/>
        <v>0</v>
      </c>
      <c r="BQ29" s="4">
        <f t="shared" si="7"/>
        <v>0</v>
      </c>
      <c r="BR29" s="4">
        <f t="shared" si="13"/>
        <v>0</v>
      </c>
      <c r="BS29" s="4">
        <f t="shared" si="13"/>
        <v>0</v>
      </c>
      <c r="BT29" s="4">
        <f t="shared" si="13"/>
        <v>0</v>
      </c>
      <c r="BU29" s="4">
        <f t="shared" si="13"/>
        <v>0</v>
      </c>
      <c r="BV29" s="4">
        <f t="shared" si="13"/>
        <v>0</v>
      </c>
      <c r="BW29" s="4"/>
      <c r="BX29" s="4">
        <f t="shared" si="13"/>
        <v>0</v>
      </c>
      <c r="BY29" s="4">
        <f t="shared" si="13"/>
        <v>0</v>
      </c>
      <c r="BZ29" s="32">
        <f t="shared" si="13"/>
        <v>0</v>
      </c>
    </row>
    <row r="30" spans="1:78" hidden="1" x14ac:dyDescent="0.3">
      <c r="A30" s="255">
        <f>Admin_Panaszkezelés!A27</f>
        <v>0</v>
      </c>
      <c r="B30" s="255">
        <f>Admin_Panaszkezelés!B27</f>
        <v>0</v>
      </c>
      <c r="C30" s="255">
        <f>Admin_Panaszkezelés!C27</f>
        <v>0</v>
      </c>
      <c r="D30" s="255">
        <f>Admin_Panaszkezelés!D27</f>
        <v>0</v>
      </c>
      <c r="E30" s="255">
        <f>Admin_Panaszkezelés!E27</f>
        <v>0</v>
      </c>
      <c r="F30" s="255">
        <f>Admin_Panaszkezelés!F27</f>
        <v>0</v>
      </c>
      <c r="G30" s="255">
        <f>Admin_Panaszkezelés!G27</f>
        <v>0</v>
      </c>
      <c r="H30" s="255">
        <f>Admin_Panaszkezelés!H27</f>
        <v>0</v>
      </c>
      <c r="I30" s="255">
        <f>Admin_Panaszkezelés!I27</f>
        <v>0</v>
      </c>
      <c r="J30" s="255">
        <f>Admin_Panaszkezelés!J27</f>
        <v>0</v>
      </c>
      <c r="K30" s="255">
        <f>Admin_Panaszkezelés!K27</f>
        <v>0</v>
      </c>
      <c r="L30" s="255">
        <f>Admin_Panaszkezelés!L27</f>
        <v>0</v>
      </c>
      <c r="M30" s="255">
        <f>Admin_Panaszkezelés!M27</f>
        <v>0</v>
      </c>
      <c r="N30" s="255">
        <f>Admin_Panaszkezelés!N27</f>
        <v>0</v>
      </c>
      <c r="O30" s="255">
        <f>Admin_Panaszkezelés!O27</f>
        <v>0</v>
      </c>
      <c r="P30" s="255">
        <f>Admin_Panaszkezelés!P27</f>
        <v>0</v>
      </c>
      <c r="Q30" s="255">
        <f>Admin_Panaszkezelés!Q27</f>
        <v>0</v>
      </c>
      <c r="R30" s="105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123">
        <f t="shared" si="12"/>
        <v>0</v>
      </c>
      <c r="AX30" s="4">
        <f t="shared" si="14"/>
        <v>0</v>
      </c>
      <c r="AY30" s="4">
        <f t="shared" si="14"/>
        <v>0</v>
      </c>
      <c r="AZ30" s="4">
        <f t="shared" si="14"/>
        <v>0</v>
      </c>
      <c r="BA30" s="4">
        <f t="shared" si="14"/>
        <v>0</v>
      </c>
      <c r="BB30" s="4">
        <f t="shared" si="14"/>
        <v>0</v>
      </c>
      <c r="BC30" s="4">
        <f t="shared" si="14"/>
        <v>0</v>
      </c>
      <c r="BD30" s="4">
        <f t="shared" si="14"/>
        <v>0</v>
      </c>
      <c r="BE30" s="4">
        <f t="shared" si="14"/>
        <v>0</v>
      </c>
      <c r="BF30" s="4">
        <f t="shared" si="14"/>
        <v>0</v>
      </c>
      <c r="BG30" s="4">
        <f t="shared" si="14"/>
        <v>0</v>
      </c>
      <c r="BH30" s="4">
        <f t="shared" si="15"/>
        <v>0</v>
      </c>
      <c r="BI30" s="4">
        <f t="shared" si="15"/>
        <v>0</v>
      </c>
      <c r="BJ30" s="4">
        <f t="shared" si="15"/>
        <v>0</v>
      </c>
      <c r="BK30" s="4">
        <f t="shared" si="15"/>
        <v>0</v>
      </c>
      <c r="BL30" s="4">
        <f t="shared" si="15"/>
        <v>0</v>
      </c>
      <c r="BM30" s="4">
        <f t="shared" si="15"/>
        <v>0</v>
      </c>
      <c r="BN30" s="4">
        <f t="shared" si="15"/>
        <v>0</v>
      </c>
      <c r="BO30" s="4"/>
      <c r="BP30" s="4">
        <f t="shared" si="11"/>
        <v>0</v>
      </c>
      <c r="BQ30" s="4">
        <f t="shared" si="7"/>
        <v>0</v>
      </c>
      <c r="BR30" s="4">
        <f t="shared" si="13"/>
        <v>0</v>
      </c>
      <c r="BS30" s="4">
        <f t="shared" si="13"/>
        <v>0</v>
      </c>
      <c r="BT30" s="4">
        <f t="shared" si="13"/>
        <v>0</v>
      </c>
      <c r="BU30" s="4">
        <f t="shared" si="13"/>
        <v>0</v>
      </c>
      <c r="BV30" s="4">
        <f t="shared" si="13"/>
        <v>0</v>
      </c>
      <c r="BW30" s="4"/>
      <c r="BX30" s="4">
        <f t="shared" si="13"/>
        <v>0</v>
      </c>
      <c r="BY30" s="4">
        <f t="shared" si="13"/>
        <v>0</v>
      </c>
      <c r="BZ30" s="32">
        <f t="shared" si="13"/>
        <v>0</v>
      </c>
    </row>
    <row r="31" spans="1:78" hidden="1" x14ac:dyDescent="0.3">
      <c r="A31" s="255">
        <f>Admin_Panaszkezelés!A28</f>
        <v>0</v>
      </c>
      <c r="B31" s="255">
        <f>Admin_Panaszkezelés!B28</f>
        <v>0</v>
      </c>
      <c r="C31" s="255">
        <f>Admin_Panaszkezelés!C28</f>
        <v>0</v>
      </c>
      <c r="D31" s="255">
        <f>Admin_Panaszkezelés!D28</f>
        <v>0</v>
      </c>
      <c r="E31" s="255">
        <f>Admin_Panaszkezelés!E28</f>
        <v>0</v>
      </c>
      <c r="F31" s="255">
        <f>Admin_Panaszkezelés!F28</f>
        <v>0</v>
      </c>
      <c r="G31" s="255">
        <f>Admin_Panaszkezelés!G28</f>
        <v>0</v>
      </c>
      <c r="H31" s="255">
        <f>Admin_Panaszkezelés!H28</f>
        <v>0</v>
      </c>
      <c r="I31" s="255">
        <f>Admin_Panaszkezelés!I28</f>
        <v>0</v>
      </c>
      <c r="J31" s="255">
        <f>Admin_Panaszkezelés!J28</f>
        <v>0</v>
      </c>
      <c r="K31" s="255">
        <f>Admin_Panaszkezelés!K28</f>
        <v>0</v>
      </c>
      <c r="L31" s="255">
        <f>Admin_Panaszkezelés!L28</f>
        <v>0</v>
      </c>
      <c r="M31" s="255">
        <f>Admin_Panaszkezelés!M28</f>
        <v>0</v>
      </c>
      <c r="N31" s="255">
        <f>Admin_Panaszkezelés!N28</f>
        <v>0</v>
      </c>
      <c r="O31" s="255">
        <f>Admin_Panaszkezelés!O28</f>
        <v>0</v>
      </c>
      <c r="P31" s="255">
        <f>Admin_Panaszkezelés!P28</f>
        <v>0</v>
      </c>
      <c r="Q31" s="255">
        <f>Admin_Panaszkezelés!Q28</f>
        <v>0</v>
      </c>
      <c r="R31" s="105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23">
        <f t="shared" si="12"/>
        <v>0</v>
      </c>
      <c r="AX31" s="4">
        <f t="shared" si="14"/>
        <v>0</v>
      </c>
      <c r="AY31" s="4">
        <f t="shared" si="14"/>
        <v>0</v>
      </c>
      <c r="AZ31" s="4">
        <f t="shared" si="14"/>
        <v>0</v>
      </c>
      <c r="BA31" s="4">
        <f t="shared" si="14"/>
        <v>0</v>
      </c>
      <c r="BB31" s="4">
        <f t="shared" si="14"/>
        <v>0</v>
      </c>
      <c r="BC31" s="4">
        <f t="shared" si="14"/>
        <v>0</v>
      </c>
      <c r="BD31" s="4">
        <f t="shared" si="14"/>
        <v>0</v>
      </c>
      <c r="BE31" s="4">
        <f t="shared" si="14"/>
        <v>0</v>
      </c>
      <c r="BF31" s="4">
        <f t="shared" si="14"/>
        <v>0</v>
      </c>
      <c r="BG31" s="4">
        <f t="shared" si="14"/>
        <v>0</v>
      </c>
      <c r="BH31" s="4">
        <f t="shared" si="15"/>
        <v>0</v>
      </c>
      <c r="BI31" s="4">
        <f t="shared" si="15"/>
        <v>0</v>
      </c>
      <c r="BJ31" s="4">
        <f t="shared" si="15"/>
        <v>0</v>
      </c>
      <c r="BK31" s="4">
        <f t="shared" si="15"/>
        <v>0</v>
      </c>
      <c r="BL31" s="4">
        <f t="shared" si="15"/>
        <v>0</v>
      </c>
      <c r="BM31" s="4">
        <f t="shared" si="15"/>
        <v>0</v>
      </c>
      <c r="BN31" s="4">
        <f t="shared" si="15"/>
        <v>0</v>
      </c>
      <c r="BO31" s="4"/>
      <c r="BP31" s="4">
        <f t="shared" si="11"/>
        <v>0</v>
      </c>
      <c r="BQ31" s="4">
        <f t="shared" si="7"/>
        <v>0</v>
      </c>
      <c r="BR31" s="4">
        <f t="shared" si="13"/>
        <v>0</v>
      </c>
      <c r="BS31" s="4">
        <f t="shared" si="13"/>
        <v>0</v>
      </c>
      <c r="BT31" s="4">
        <f t="shared" si="13"/>
        <v>0</v>
      </c>
      <c r="BU31" s="4">
        <f t="shared" si="13"/>
        <v>0</v>
      </c>
      <c r="BV31" s="4">
        <f t="shared" si="13"/>
        <v>0</v>
      </c>
      <c r="BW31" s="4"/>
      <c r="BX31" s="4">
        <f t="shared" si="13"/>
        <v>0</v>
      </c>
      <c r="BY31" s="4">
        <f t="shared" si="13"/>
        <v>0</v>
      </c>
      <c r="BZ31" s="32">
        <f t="shared" si="13"/>
        <v>0</v>
      </c>
    </row>
    <row r="32" spans="1:78" hidden="1" x14ac:dyDescent="0.3">
      <c r="A32" s="255">
        <f>Admin_Panaszkezelés!A29</f>
        <v>0</v>
      </c>
      <c r="B32" s="255">
        <f>Admin_Panaszkezelés!B29</f>
        <v>0</v>
      </c>
      <c r="C32" s="255">
        <f>Admin_Panaszkezelés!C29</f>
        <v>0</v>
      </c>
      <c r="D32" s="255">
        <f>Admin_Panaszkezelés!D29</f>
        <v>0</v>
      </c>
      <c r="E32" s="255">
        <f>Admin_Panaszkezelés!E29</f>
        <v>0</v>
      </c>
      <c r="F32" s="255">
        <f>Admin_Panaszkezelés!F29</f>
        <v>0</v>
      </c>
      <c r="G32" s="255">
        <f>Admin_Panaszkezelés!G29</f>
        <v>0</v>
      </c>
      <c r="H32" s="255">
        <f>Admin_Panaszkezelés!H29</f>
        <v>0</v>
      </c>
      <c r="I32" s="255">
        <f>Admin_Panaszkezelés!I29</f>
        <v>0</v>
      </c>
      <c r="J32" s="255">
        <f>Admin_Panaszkezelés!J29</f>
        <v>0</v>
      </c>
      <c r="K32" s="255">
        <f>Admin_Panaszkezelés!K29</f>
        <v>0</v>
      </c>
      <c r="L32" s="255">
        <f>Admin_Panaszkezelés!L29</f>
        <v>0</v>
      </c>
      <c r="M32" s="255">
        <f>Admin_Panaszkezelés!M29</f>
        <v>0</v>
      </c>
      <c r="N32" s="255">
        <f>Admin_Panaszkezelés!N29</f>
        <v>0</v>
      </c>
      <c r="O32" s="255">
        <f>Admin_Panaszkezelés!O29</f>
        <v>0</v>
      </c>
      <c r="P32" s="255">
        <f>Admin_Panaszkezelés!P29</f>
        <v>0</v>
      </c>
      <c r="Q32" s="255">
        <f>Admin_Panaszkezelés!Q29</f>
        <v>0</v>
      </c>
      <c r="R32" s="105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23">
        <f t="shared" si="12"/>
        <v>0</v>
      </c>
      <c r="AX32" s="4">
        <f t="shared" si="14"/>
        <v>0</v>
      </c>
      <c r="AY32" s="4">
        <f t="shared" si="14"/>
        <v>0</v>
      </c>
      <c r="AZ32" s="4">
        <f t="shared" si="14"/>
        <v>0</v>
      </c>
      <c r="BA32" s="4">
        <f t="shared" si="14"/>
        <v>0</v>
      </c>
      <c r="BB32" s="4">
        <f t="shared" si="14"/>
        <v>0</v>
      </c>
      <c r="BC32" s="4">
        <f t="shared" si="14"/>
        <v>0</v>
      </c>
      <c r="BD32" s="4">
        <f t="shared" si="14"/>
        <v>0</v>
      </c>
      <c r="BE32" s="4">
        <f t="shared" si="14"/>
        <v>0</v>
      </c>
      <c r="BF32" s="4">
        <f t="shared" si="14"/>
        <v>0</v>
      </c>
      <c r="BG32" s="4">
        <f t="shared" si="14"/>
        <v>0</v>
      </c>
      <c r="BH32" s="4">
        <f t="shared" si="15"/>
        <v>0</v>
      </c>
      <c r="BI32" s="4">
        <f t="shared" si="15"/>
        <v>0</v>
      </c>
      <c r="BJ32" s="4">
        <f t="shared" si="15"/>
        <v>0</v>
      </c>
      <c r="BK32" s="4">
        <f t="shared" si="15"/>
        <v>0</v>
      </c>
      <c r="BL32" s="4">
        <f t="shared" si="15"/>
        <v>0</v>
      </c>
      <c r="BM32" s="4">
        <f t="shared" si="15"/>
        <v>0</v>
      </c>
      <c r="BN32" s="4">
        <f t="shared" si="15"/>
        <v>0</v>
      </c>
      <c r="BO32" s="4"/>
      <c r="BP32" s="4">
        <f t="shared" si="11"/>
        <v>0</v>
      </c>
      <c r="BQ32" s="4">
        <f t="shared" si="7"/>
        <v>0</v>
      </c>
      <c r="BR32" s="4">
        <f t="shared" si="13"/>
        <v>0</v>
      </c>
      <c r="BS32" s="4">
        <f t="shared" si="13"/>
        <v>0</v>
      </c>
      <c r="BT32" s="4">
        <f t="shared" si="13"/>
        <v>0</v>
      </c>
      <c r="BU32" s="4">
        <f t="shared" si="13"/>
        <v>0</v>
      </c>
      <c r="BV32" s="4">
        <f t="shared" si="13"/>
        <v>0</v>
      </c>
      <c r="BW32" s="4"/>
      <c r="BX32" s="4">
        <f t="shared" si="13"/>
        <v>0</v>
      </c>
      <c r="BY32" s="4">
        <f t="shared" si="13"/>
        <v>0</v>
      </c>
      <c r="BZ32" s="32">
        <f t="shared" si="13"/>
        <v>0</v>
      </c>
    </row>
    <row r="33" spans="1:78" hidden="1" x14ac:dyDescent="0.3">
      <c r="A33" s="255">
        <f>Admin_Panaszkezelés!A30</f>
        <v>0</v>
      </c>
      <c r="B33" s="255">
        <f>Admin_Panaszkezelés!B30</f>
        <v>0</v>
      </c>
      <c r="C33" s="255">
        <f>Admin_Panaszkezelés!C30</f>
        <v>0</v>
      </c>
      <c r="D33" s="255">
        <f>Admin_Panaszkezelés!D30</f>
        <v>0</v>
      </c>
      <c r="E33" s="255">
        <f>Admin_Panaszkezelés!E30</f>
        <v>0</v>
      </c>
      <c r="F33" s="255">
        <f>Admin_Panaszkezelés!F30</f>
        <v>0</v>
      </c>
      <c r="G33" s="255">
        <f>Admin_Panaszkezelés!G30</f>
        <v>0</v>
      </c>
      <c r="H33" s="255">
        <f>Admin_Panaszkezelés!H30</f>
        <v>0</v>
      </c>
      <c r="I33" s="255">
        <f>Admin_Panaszkezelés!I30</f>
        <v>0</v>
      </c>
      <c r="J33" s="255">
        <f>Admin_Panaszkezelés!J30</f>
        <v>0</v>
      </c>
      <c r="K33" s="255">
        <f>Admin_Panaszkezelés!K30</f>
        <v>0</v>
      </c>
      <c r="L33" s="255">
        <f>Admin_Panaszkezelés!L30</f>
        <v>0</v>
      </c>
      <c r="M33" s="255">
        <f>Admin_Panaszkezelés!M30</f>
        <v>0</v>
      </c>
      <c r="N33" s="255">
        <f>Admin_Panaszkezelés!N30</f>
        <v>0</v>
      </c>
      <c r="O33" s="255">
        <f>Admin_Panaszkezelés!O30</f>
        <v>0</v>
      </c>
      <c r="P33" s="255">
        <f>Admin_Panaszkezelés!P30</f>
        <v>0</v>
      </c>
      <c r="Q33" s="255">
        <f>Admin_Panaszkezelés!Q30</f>
        <v>0</v>
      </c>
      <c r="R33" s="105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23">
        <f t="shared" si="12"/>
        <v>0</v>
      </c>
      <c r="AX33" s="4">
        <f t="shared" si="14"/>
        <v>0</v>
      </c>
      <c r="AY33" s="4">
        <f t="shared" si="14"/>
        <v>0</v>
      </c>
      <c r="AZ33" s="4">
        <f t="shared" si="14"/>
        <v>0</v>
      </c>
      <c r="BA33" s="4">
        <f t="shared" si="14"/>
        <v>0</v>
      </c>
      <c r="BB33" s="4">
        <f t="shared" si="14"/>
        <v>0</v>
      </c>
      <c r="BC33" s="4">
        <f t="shared" si="14"/>
        <v>0</v>
      </c>
      <c r="BD33" s="4">
        <f t="shared" si="14"/>
        <v>0</v>
      </c>
      <c r="BE33" s="4">
        <f t="shared" si="14"/>
        <v>0</v>
      </c>
      <c r="BF33" s="4">
        <f t="shared" si="14"/>
        <v>0</v>
      </c>
      <c r="BG33" s="4">
        <f t="shared" si="14"/>
        <v>0</v>
      </c>
      <c r="BH33" s="4">
        <f t="shared" si="15"/>
        <v>0</v>
      </c>
      <c r="BI33" s="4">
        <f t="shared" si="15"/>
        <v>0</v>
      </c>
      <c r="BJ33" s="4">
        <f t="shared" si="15"/>
        <v>0</v>
      </c>
      <c r="BK33" s="4">
        <f t="shared" si="15"/>
        <v>0</v>
      </c>
      <c r="BL33" s="4">
        <f t="shared" si="15"/>
        <v>0</v>
      </c>
      <c r="BM33" s="4">
        <f t="shared" si="15"/>
        <v>0</v>
      </c>
      <c r="BN33" s="4">
        <f t="shared" si="15"/>
        <v>0</v>
      </c>
      <c r="BO33" s="4"/>
      <c r="BP33" s="4">
        <f t="shared" si="11"/>
        <v>0</v>
      </c>
      <c r="BQ33" s="4">
        <f t="shared" si="7"/>
        <v>0</v>
      </c>
      <c r="BR33" s="4">
        <f t="shared" si="13"/>
        <v>0</v>
      </c>
      <c r="BS33" s="4">
        <f t="shared" si="13"/>
        <v>0</v>
      </c>
      <c r="BT33" s="4">
        <f t="shared" si="13"/>
        <v>0</v>
      </c>
      <c r="BU33" s="4">
        <f t="shared" si="13"/>
        <v>0</v>
      </c>
      <c r="BV33" s="4">
        <f t="shared" si="13"/>
        <v>0</v>
      </c>
      <c r="BW33" s="4"/>
      <c r="BX33" s="4">
        <f t="shared" si="13"/>
        <v>0</v>
      </c>
      <c r="BY33" s="4">
        <f t="shared" si="13"/>
        <v>0</v>
      </c>
      <c r="BZ33" s="32">
        <f t="shared" si="13"/>
        <v>0</v>
      </c>
    </row>
    <row r="34" spans="1:78" hidden="1" x14ac:dyDescent="0.3">
      <c r="A34" s="255">
        <f>Admin_Panaszkezelés!A31</f>
        <v>0</v>
      </c>
      <c r="B34" s="255">
        <f>Admin_Panaszkezelés!B31</f>
        <v>0</v>
      </c>
      <c r="C34" s="255">
        <f>Admin_Panaszkezelés!C31</f>
        <v>0</v>
      </c>
      <c r="D34" s="255">
        <f>Admin_Panaszkezelés!D31</f>
        <v>0</v>
      </c>
      <c r="E34" s="255">
        <f>Admin_Panaszkezelés!E31</f>
        <v>0</v>
      </c>
      <c r="F34" s="255">
        <f>Admin_Panaszkezelés!F31</f>
        <v>0</v>
      </c>
      <c r="G34" s="255">
        <f>Admin_Panaszkezelés!G31</f>
        <v>0</v>
      </c>
      <c r="H34" s="255">
        <f>Admin_Panaszkezelés!H31</f>
        <v>0</v>
      </c>
      <c r="I34" s="255">
        <f>Admin_Panaszkezelés!I31</f>
        <v>0</v>
      </c>
      <c r="J34" s="255">
        <f>Admin_Panaszkezelés!J31</f>
        <v>0</v>
      </c>
      <c r="K34" s="255">
        <f>Admin_Panaszkezelés!K31</f>
        <v>0</v>
      </c>
      <c r="L34" s="255">
        <f>Admin_Panaszkezelés!L31</f>
        <v>0</v>
      </c>
      <c r="M34" s="255">
        <f>Admin_Panaszkezelés!M31</f>
        <v>0</v>
      </c>
      <c r="N34" s="255">
        <f>Admin_Panaszkezelés!N31</f>
        <v>0</v>
      </c>
      <c r="O34" s="255">
        <f>Admin_Panaszkezelés!O31</f>
        <v>0</v>
      </c>
      <c r="P34" s="255">
        <f>Admin_Panaszkezelés!P31</f>
        <v>0</v>
      </c>
      <c r="Q34" s="255">
        <f>Admin_Panaszkezelés!Q31</f>
        <v>0</v>
      </c>
      <c r="R34" s="105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23">
        <f t="shared" si="12"/>
        <v>0</v>
      </c>
      <c r="AX34" s="4">
        <f t="shared" si="14"/>
        <v>0</v>
      </c>
      <c r="AY34" s="4">
        <f t="shared" si="14"/>
        <v>0</v>
      </c>
      <c r="AZ34" s="4">
        <f t="shared" si="14"/>
        <v>0</v>
      </c>
      <c r="BA34" s="4">
        <f t="shared" si="14"/>
        <v>0</v>
      </c>
      <c r="BB34" s="4">
        <f t="shared" si="14"/>
        <v>0</v>
      </c>
      <c r="BC34" s="4">
        <f t="shared" si="14"/>
        <v>0</v>
      </c>
      <c r="BD34" s="4">
        <f t="shared" si="14"/>
        <v>0</v>
      </c>
      <c r="BE34" s="4">
        <f t="shared" si="14"/>
        <v>0</v>
      </c>
      <c r="BF34" s="4">
        <f t="shared" si="14"/>
        <v>0</v>
      </c>
      <c r="BG34" s="4">
        <f t="shared" si="14"/>
        <v>0</v>
      </c>
      <c r="BH34" s="4">
        <f t="shared" si="15"/>
        <v>0</v>
      </c>
      <c r="BI34" s="4">
        <f t="shared" si="15"/>
        <v>0</v>
      </c>
      <c r="BJ34" s="4">
        <f t="shared" si="15"/>
        <v>0</v>
      </c>
      <c r="BK34" s="4">
        <f t="shared" si="15"/>
        <v>0</v>
      </c>
      <c r="BL34" s="4">
        <f t="shared" si="15"/>
        <v>0</v>
      </c>
      <c r="BM34" s="4">
        <f t="shared" si="15"/>
        <v>0</v>
      </c>
      <c r="BN34" s="4">
        <f t="shared" si="15"/>
        <v>0</v>
      </c>
      <c r="BO34" s="4"/>
      <c r="BP34" s="4">
        <f t="shared" si="11"/>
        <v>0</v>
      </c>
      <c r="BQ34" s="4">
        <f t="shared" si="7"/>
        <v>0</v>
      </c>
      <c r="BR34" s="4">
        <f t="shared" si="13"/>
        <v>0</v>
      </c>
      <c r="BS34" s="4">
        <f t="shared" si="13"/>
        <v>0</v>
      </c>
      <c r="BT34" s="4">
        <f t="shared" si="13"/>
        <v>0</v>
      </c>
      <c r="BU34" s="4">
        <f t="shared" si="13"/>
        <v>0</v>
      </c>
      <c r="BV34" s="4">
        <f t="shared" si="13"/>
        <v>0</v>
      </c>
      <c r="BW34" s="4"/>
      <c r="BX34" s="4">
        <f t="shared" si="13"/>
        <v>0</v>
      </c>
      <c r="BY34" s="4">
        <f t="shared" si="13"/>
        <v>0</v>
      </c>
      <c r="BZ34" s="32">
        <f t="shared" si="13"/>
        <v>0</v>
      </c>
    </row>
    <row r="35" spans="1:78" hidden="1" x14ac:dyDescent="0.3">
      <c r="A35" s="255">
        <f>Admin_Panaszkezelés!A32</f>
        <v>0</v>
      </c>
      <c r="B35" s="255">
        <f>Admin_Panaszkezelés!B32</f>
        <v>0</v>
      </c>
      <c r="C35" s="255">
        <f>Admin_Panaszkezelés!C32</f>
        <v>0</v>
      </c>
      <c r="D35" s="255">
        <f>Admin_Panaszkezelés!D32</f>
        <v>0</v>
      </c>
      <c r="E35" s="255">
        <f>Admin_Panaszkezelés!E32</f>
        <v>0</v>
      </c>
      <c r="F35" s="255">
        <f>Admin_Panaszkezelés!F32</f>
        <v>0</v>
      </c>
      <c r="G35" s="255">
        <f>Admin_Panaszkezelés!G32</f>
        <v>0</v>
      </c>
      <c r="H35" s="255">
        <f>Admin_Panaszkezelés!H32</f>
        <v>0</v>
      </c>
      <c r="I35" s="255">
        <f>Admin_Panaszkezelés!I32</f>
        <v>0</v>
      </c>
      <c r="J35" s="255">
        <f>Admin_Panaszkezelés!J32</f>
        <v>0</v>
      </c>
      <c r="K35" s="255">
        <f>Admin_Panaszkezelés!K32</f>
        <v>0</v>
      </c>
      <c r="L35" s="255">
        <f>Admin_Panaszkezelés!L32</f>
        <v>0</v>
      </c>
      <c r="M35" s="255">
        <f>Admin_Panaszkezelés!M32</f>
        <v>0</v>
      </c>
      <c r="N35" s="255">
        <f>Admin_Panaszkezelés!N32</f>
        <v>0</v>
      </c>
      <c r="O35" s="255">
        <f>Admin_Panaszkezelés!O32</f>
        <v>0</v>
      </c>
      <c r="P35" s="255">
        <f>Admin_Panaszkezelés!P32</f>
        <v>0</v>
      </c>
      <c r="Q35" s="255">
        <f>Admin_Panaszkezelés!Q32</f>
        <v>0</v>
      </c>
      <c r="R35" s="105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23">
        <f t="shared" si="12"/>
        <v>0</v>
      </c>
      <c r="AX35" s="4">
        <f t="shared" si="14"/>
        <v>0</v>
      </c>
      <c r="AY35" s="4">
        <f t="shared" si="14"/>
        <v>0</v>
      </c>
      <c r="AZ35" s="4">
        <f t="shared" si="14"/>
        <v>0</v>
      </c>
      <c r="BA35" s="4">
        <f t="shared" si="14"/>
        <v>0</v>
      </c>
      <c r="BB35" s="4">
        <f t="shared" si="14"/>
        <v>0</v>
      </c>
      <c r="BC35" s="4">
        <f t="shared" si="14"/>
        <v>0</v>
      </c>
      <c r="BD35" s="4">
        <f t="shared" si="14"/>
        <v>0</v>
      </c>
      <c r="BE35" s="4">
        <f t="shared" si="14"/>
        <v>0</v>
      </c>
      <c r="BF35" s="4">
        <f t="shared" si="14"/>
        <v>0</v>
      </c>
      <c r="BG35" s="4">
        <f t="shared" si="14"/>
        <v>0</v>
      </c>
      <c r="BH35" s="4">
        <f t="shared" si="15"/>
        <v>0</v>
      </c>
      <c r="BI35" s="4">
        <f t="shared" si="15"/>
        <v>0</v>
      </c>
      <c r="BJ35" s="4">
        <f t="shared" si="15"/>
        <v>0</v>
      </c>
      <c r="BK35" s="4">
        <f t="shared" si="15"/>
        <v>0</v>
      </c>
      <c r="BL35" s="4">
        <f t="shared" si="15"/>
        <v>0</v>
      </c>
      <c r="BM35" s="4">
        <f t="shared" si="15"/>
        <v>0</v>
      </c>
      <c r="BN35" s="4">
        <f t="shared" si="15"/>
        <v>0</v>
      </c>
      <c r="BO35" s="4"/>
      <c r="BP35" s="4">
        <f t="shared" si="11"/>
        <v>0</v>
      </c>
      <c r="BQ35" s="4">
        <f t="shared" si="7"/>
        <v>0</v>
      </c>
      <c r="BR35" s="4">
        <f t="shared" ref="BR35:BZ44" si="16">COUNTIF($R35:$AU35,BR$4)</f>
        <v>0</v>
      </c>
      <c r="BS35" s="4">
        <f t="shared" si="16"/>
        <v>0</v>
      </c>
      <c r="BT35" s="4">
        <f t="shared" si="16"/>
        <v>0</v>
      </c>
      <c r="BU35" s="4">
        <f t="shared" si="16"/>
        <v>0</v>
      </c>
      <c r="BV35" s="4">
        <f t="shared" si="16"/>
        <v>0</v>
      </c>
      <c r="BW35" s="4"/>
      <c r="BX35" s="4">
        <f t="shared" si="16"/>
        <v>0</v>
      </c>
      <c r="BY35" s="4">
        <f t="shared" si="16"/>
        <v>0</v>
      </c>
      <c r="BZ35" s="32">
        <f t="shared" si="16"/>
        <v>0</v>
      </c>
    </row>
    <row r="36" spans="1:78" hidden="1" x14ac:dyDescent="0.3">
      <c r="A36" s="255">
        <f>Admin_Panaszkezelés!A33</f>
        <v>0</v>
      </c>
      <c r="B36" s="255">
        <f>Admin_Panaszkezelés!B33</f>
        <v>0</v>
      </c>
      <c r="C36" s="255">
        <f>Admin_Panaszkezelés!C33</f>
        <v>0</v>
      </c>
      <c r="D36" s="255">
        <f>Admin_Panaszkezelés!D33</f>
        <v>0</v>
      </c>
      <c r="E36" s="255">
        <f>Admin_Panaszkezelés!E33</f>
        <v>0</v>
      </c>
      <c r="F36" s="255">
        <f>Admin_Panaszkezelés!F33</f>
        <v>0</v>
      </c>
      <c r="G36" s="255">
        <f>Admin_Panaszkezelés!G33</f>
        <v>0</v>
      </c>
      <c r="H36" s="255">
        <f>Admin_Panaszkezelés!H33</f>
        <v>0</v>
      </c>
      <c r="I36" s="255">
        <f>Admin_Panaszkezelés!I33</f>
        <v>0</v>
      </c>
      <c r="J36" s="255">
        <f>Admin_Panaszkezelés!J33</f>
        <v>0</v>
      </c>
      <c r="K36" s="255">
        <f>Admin_Panaszkezelés!K33</f>
        <v>0</v>
      </c>
      <c r="L36" s="255">
        <f>Admin_Panaszkezelés!L33</f>
        <v>0</v>
      </c>
      <c r="M36" s="255">
        <f>Admin_Panaszkezelés!M33</f>
        <v>0</v>
      </c>
      <c r="N36" s="255">
        <f>Admin_Panaszkezelés!N33</f>
        <v>0</v>
      </c>
      <c r="O36" s="255">
        <f>Admin_Panaszkezelés!O33</f>
        <v>0</v>
      </c>
      <c r="P36" s="255">
        <f>Admin_Panaszkezelés!P33</f>
        <v>0</v>
      </c>
      <c r="Q36" s="255">
        <f>Admin_Panaszkezelés!Q33</f>
        <v>0</v>
      </c>
      <c r="R36" s="105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123">
        <f t="shared" si="12"/>
        <v>0</v>
      </c>
      <c r="AX36" s="4">
        <f t="shared" ref="AX36:BG45" si="17">COUNTIF($R36:$AU36,AX$4)</f>
        <v>0</v>
      </c>
      <c r="AY36" s="4">
        <f t="shared" si="17"/>
        <v>0</v>
      </c>
      <c r="AZ36" s="4">
        <f t="shared" si="17"/>
        <v>0</v>
      </c>
      <c r="BA36" s="4">
        <f t="shared" si="17"/>
        <v>0</v>
      </c>
      <c r="BB36" s="4">
        <f t="shared" si="17"/>
        <v>0</v>
      </c>
      <c r="BC36" s="4">
        <f t="shared" si="17"/>
        <v>0</v>
      </c>
      <c r="BD36" s="4">
        <f t="shared" si="17"/>
        <v>0</v>
      </c>
      <c r="BE36" s="4">
        <f t="shared" si="17"/>
        <v>0</v>
      </c>
      <c r="BF36" s="4">
        <f t="shared" si="17"/>
        <v>0</v>
      </c>
      <c r="BG36" s="4">
        <f t="shared" si="17"/>
        <v>0</v>
      </c>
      <c r="BH36" s="4">
        <f t="shared" ref="BH36:BN45" si="18">COUNTIF($R36:$AU36,BH$4)</f>
        <v>0</v>
      </c>
      <c r="BI36" s="4">
        <f t="shared" si="18"/>
        <v>0</v>
      </c>
      <c r="BJ36" s="4">
        <f t="shared" si="18"/>
        <v>0</v>
      </c>
      <c r="BK36" s="4">
        <f t="shared" si="18"/>
        <v>0</v>
      </c>
      <c r="BL36" s="4">
        <f t="shared" si="18"/>
        <v>0</v>
      </c>
      <c r="BM36" s="4">
        <f t="shared" si="18"/>
        <v>0</v>
      </c>
      <c r="BN36" s="4">
        <f t="shared" si="18"/>
        <v>0</v>
      </c>
      <c r="BO36" s="4"/>
      <c r="BP36" s="4">
        <f t="shared" si="11"/>
        <v>0</v>
      </c>
      <c r="BQ36" s="4">
        <f t="shared" si="7"/>
        <v>0</v>
      </c>
      <c r="BR36" s="4">
        <f t="shared" si="16"/>
        <v>0</v>
      </c>
      <c r="BS36" s="4">
        <f t="shared" si="16"/>
        <v>0</v>
      </c>
      <c r="BT36" s="4">
        <f t="shared" si="16"/>
        <v>0</v>
      </c>
      <c r="BU36" s="4">
        <f t="shared" si="16"/>
        <v>0</v>
      </c>
      <c r="BV36" s="4">
        <f t="shared" si="16"/>
        <v>0</v>
      </c>
      <c r="BW36" s="4"/>
      <c r="BX36" s="4">
        <f t="shared" si="16"/>
        <v>0</v>
      </c>
      <c r="BY36" s="4">
        <f t="shared" si="16"/>
        <v>0</v>
      </c>
      <c r="BZ36" s="32">
        <f t="shared" si="16"/>
        <v>0</v>
      </c>
    </row>
    <row r="37" spans="1:78" hidden="1" x14ac:dyDescent="0.3">
      <c r="A37" s="255">
        <f>Admin_Panaszkezelés!A34</f>
        <v>0</v>
      </c>
      <c r="B37" s="255">
        <f>Admin_Panaszkezelés!B34</f>
        <v>0</v>
      </c>
      <c r="C37" s="255">
        <f>Admin_Panaszkezelés!C34</f>
        <v>0</v>
      </c>
      <c r="D37" s="255">
        <f>Admin_Panaszkezelés!D34</f>
        <v>0</v>
      </c>
      <c r="E37" s="255">
        <f>Admin_Panaszkezelés!E34</f>
        <v>0</v>
      </c>
      <c r="F37" s="255">
        <f>Admin_Panaszkezelés!F34</f>
        <v>0</v>
      </c>
      <c r="G37" s="255">
        <f>Admin_Panaszkezelés!G34</f>
        <v>0</v>
      </c>
      <c r="H37" s="255">
        <f>Admin_Panaszkezelés!H34</f>
        <v>0</v>
      </c>
      <c r="I37" s="255">
        <f>Admin_Panaszkezelés!I34</f>
        <v>0</v>
      </c>
      <c r="J37" s="255">
        <f>Admin_Panaszkezelés!J34</f>
        <v>0</v>
      </c>
      <c r="K37" s="255">
        <f>Admin_Panaszkezelés!K34</f>
        <v>0</v>
      </c>
      <c r="L37" s="255">
        <f>Admin_Panaszkezelés!L34</f>
        <v>0</v>
      </c>
      <c r="M37" s="255">
        <f>Admin_Panaszkezelés!M34</f>
        <v>0</v>
      </c>
      <c r="N37" s="255">
        <f>Admin_Panaszkezelés!N34</f>
        <v>0</v>
      </c>
      <c r="O37" s="255">
        <f>Admin_Panaszkezelés!O34</f>
        <v>0</v>
      </c>
      <c r="P37" s="255">
        <f>Admin_Panaszkezelés!P34</f>
        <v>0</v>
      </c>
      <c r="Q37" s="255">
        <f>Admin_Panaszkezelés!Q34</f>
        <v>0</v>
      </c>
      <c r="R37" s="105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123">
        <f t="shared" si="12"/>
        <v>0</v>
      </c>
      <c r="AX37" s="4">
        <f t="shared" si="17"/>
        <v>0</v>
      </c>
      <c r="AY37" s="4">
        <f t="shared" si="17"/>
        <v>0</v>
      </c>
      <c r="AZ37" s="4">
        <f t="shared" si="17"/>
        <v>0</v>
      </c>
      <c r="BA37" s="4">
        <f t="shared" si="17"/>
        <v>0</v>
      </c>
      <c r="BB37" s="4">
        <f t="shared" si="17"/>
        <v>0</v>
      </c>
      <c r="BC37" s="4">
        <f t="shared" si="17"/>
        <v>0</v>
      </c>
      <c r="BD37" s="4">
        <f t="shared" si="17"/>
        <v>0</v>
      </c>
      <c r="BE37" s="4">
        <f t="shared" si="17"/>
        <v>0</v>
      </c>
      <c r="BF37" s="4">
        <f t="shared" si="17"/>
        <v>0</v>
      </c>
      <c r="BG37" s="4">
        <f t="shared" si="17"/>
        <v>0</v>
      </c>
      <c r="BH37" s="4">
        <f t="shared" si="18"/>
        <v>0</v>
      </c>
      <c r="BI37" s="4">
        <f t="shared" si="18"/>
        <v>0</v>
      </c>
      <c r="BJ37" s="4">
        <f t="shared" si="18"/>
        <v>0</v>
      </c>
      <c r="BK37" s="4">
        <f t="shared" si="18"/>
        <v>0</v>
      </c>
      <c r="BL37" s="4">
        <f t="shared" si="18"/>
        <v>0</v>
      </c>
      <c r="BM37" s="4">
        <f t="shared" si="18"/>
        <v>0</v>
      </c>
      <c r="BN37" s="4">
        <f t="shared" si="18"/>
        <v>0</v>
      </c>
      <c r="BO37" s="4"/>
      <c r="BP37" s="4">
        <f t="shared" si="11"/>
        <v>0</v>
      </c>
      <c r="BQ37" s="4">
        <f t="shared" ref="BQ37:BQ64" si="19">COUNTIF($R37:$AU37,BQ$4)+COUNTIF($R37:$AU37,"levelezés ho")</f>
        <v>0</v>
      </c>
      <c r="BR37" s="4">
        <f t="shared" si="16"/>
        <v>0</v>
      </c>
      <c r="BS37" s="4">
        <f t="shared" si="16"/>
        <v>0</v>
      </c>
      <c r="BT37" s="4">
        <f t="shared" si="16"/>
        <v>0</v>
      </c>
      <c r="BU37" s="4">
        <f t="shared" si="16"/>
        <v>0</v>
      </c>
      <c r="BV37" s="4">
        <f t="shared" si="16"/>
        <v>0</v>
      </c>
      <c r="BW37" s="4"/>
      <c r="BX37" s="4">
        <f t="shared" si="16"/>
        <v>0</v>
      </c>
      <c r="BY37" s="4">
        <f t="shared" si="16"/>
        <v>0</v>
      </c>
      <c r="BZ37" s="32">
        <f t="shared" si="16"/>
        <v>0</v>
      </c>
    </row>
    <row r="38" spans="1:78" hidden="1" x14ac:dyDescent="0.3">
      <c r="A38" s="255">
        <f>Admin_Panaszkezelés!A35</f>
        <v>0</v>
      </c>
      <c r="B38" s="255">
        <f>Admin_Panaszkezelés!B35</f>
        <v>0</v>
      </c>
      <c r="C38" s="255">
        <f>Admin_Panaszkezelés!C35</f>
        <v>0</v>
      </c>
      <c r="D38" s="255">
        <f>Admin_Panaszkezelés!D35</f>
        <v>0</v>
      </c>
      <c r="E38" s="255">
        <f>Admin_Panaszkezelés!E35</f>
        <v>0</v>
      </c>
      <c r="F38" s="255">
        <f>Admin_Panaszkezelés!F35</f>
        <v>0</v>
      </c>
      <c r="G38" s="255">
        <f>Admin_Panaszkezelés!G35</f>
        <v>0</v>
      </c>
      <c r="H38" s="255">
        <f>Admin_Panaszkezelés!H35</f>
        <v>0</v>
      </c>
      <c r="I38" s="255">
        <f>Admin_Panaszkezelés!I35</f>
        <v>0</v>
      </c>
      <c r="J38" s="255">
        <f>Admin_Panaszkezelés!J35</f>
        <v>0</v>
      </c>
      <c r="K38" s="255">
        <f>Admin_Panaszkezelés!K35</f>
        <v>0</v>
      </c>
      <c r="L38" s="255">
        <f>Admin_Panaszkezelés!L35</f>
        <v>0</v>
      </c>
      <c r="M38" s="255">
        <f>Admin_Panaszkezelés!M35</f>
        <v>0</v>
      </c>
      <c r="N38" s="255">
        <f>Admin_Panaszkezelés!N35</f>
        <v>0</v>
      </c>
      <c r="O38" s="255">
        <f>Admin_Panaszkezelés!O35</f>
        <v>0</v>
      </c>
      <c r="P38" s="255">
        <f>Admin_Panaszkezelés!P35</f>
        <v>0</v>
      </c>
      <c r="Q38" s="255">
        <f>Admin_Panaszkezelés!Q35</f>
        <v>0</v>
      </c>
      <c r="R38" s="105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123">
        <f t="shared" si="12"/>
        <v>0</v>
      </c>
      <c r="AX38" s="4">
        <f t="shared" si="17"/>
        <v>0</v>
      </c>
      <c r="AY38" s="4">
        <f t="shared" si="17"/>
        <v>0</v>
      </c>
      <c r="AZ38" s="4">
        <f t="shared" si="17"/>
        <v>0</v>
      </c>
      <c r="BA38" s="4">
        <f t="shared" si="17"/>
        <v>0</v>
      </c>
      <c r="BB38" s="4">
        <f t="shared" si="17"/>
        <v>0</v>
      </c>
      <c r="BC38" s="4">
        <f t="shared" si="17"/>
        <v>0</v>
      </c>
      <c r="BD38" s="4">
        <f t="shared" si="17"/>
        <v>0</v>
      </c>
      <c r="BE38" s="4">
        <f t="shared" si="17"/>
        <v>0</v>
      </c>
      <c r="BF38" s="4">
        <f t="shared" si="17"/>
        <v>0</v>
      </c>
      <c r="BG38" s="4">
        <f t="shared" si="17"/>
        <v>0</v>
      </c>
      <c r="BH38" s="4">
        <f t="shared" si="18"/>
        <v>0</v>
      </c>
      <c r="BI38" s="4">
        <f t="shared" si="18"/>
        <v>0</v>
      </c>
      <c r="BJ38" s="4">
        <f t="shared" si="18"/>
        <v>0</v>
      </c>
      <c r="BK38" s="4">
        <f t="shared" si="18"/>
        <v>0</v>
      </c>
      <c r="BL38" s="4">
        <f t="shared" si="18"/>
        <v>0</v>
      </c>
      <c r="BM38" s="4">
        <f t="shared" si="18"/>
        <v>0</v>
      </c>
      <c r="BN38" s="4">
        <f t="shared" si="18"/>
        <v>0</v>
      </c>
      <c r="BO38" s="4"/>
      <c r="BP38" s="4">
        <f t="shared" si="11"/>
        <v>0</v>
      </c>
      <c r="BQ38" s="4">
        <f t="shared" si="19"/>
        <v>0</v>
      </c>
      <c r="BR38" s="4">
        <f t="shared" si="16"/>
        <v>0</v>
      </c>
      <c r="BS38" s="4">
        <f t="shared" si="16"/>
        <v>0</v>
      </c>
      <c r="BT38" s="4">
        <f t="shared" si="16"/>
        <v>0</v>
      </c>
      <c r="BU38" s="4">
        <f t="shared" si="16"/>
        <v>0</v>
      </c>
      <c r="BV38" s="4">
        <f t="shared" si="16"/>
        <v>0</v>
      </c>
      <c r="BW38" s="4"/>
      <c r="BX38" s="4">
        <f t="shared" si="16"/>
        <v>0</v>
      </c>
      <c r="BY38" s="4">
        <f t="shared" si="16"/>
        <v>0</v>
      </c>
      <c r="BZ38" s="32">
        <f t="shared" si="16"/>
        <v>0</v>
      </c>
    </row>
    <row r="39" spans="1:78" hidden="1" x14ac:dyDescent="0.3">
      <c r="A39" s="255">
        <f>Admin_Panaszkezelés!A36</f>
        <v>0</v>
      </c>
      <c r="B39" s="255">
        <f>Admin_Panaszkezelés!B36</f>
        <v>0</v>
      </c>
      <c r="C39" s="255">
        <f>Admin_Panaszkezelés!C36</f>
        <v>0</v>
      </c>
      <c r="D39" s="255">
        <f>Admin_Panaszkezelés!D36</f>
        <v>0</v>
      </c>
      <c r="E39" s="255">
        <f>Admin_Panaszkezelés!E36</f>
        <v>0</v>
      </c>
      <c r="F39" s="255">
        <f>Admin_Panaszkezelés!F36</f>
        <v>0</v>
      </c>
      <c r="G39" s="255">
        <f>Admin_Panaszkezelés!G36</f>
        <v>0</v>
      </c>
      <c r="H39" s="255">
        <f>Admin_Panaszkezelés!H36</f>
        <v>0</v>
      </c>
      <c r="I39" s="255">
        <f>Admin_Panaszkezelés!I36</f>
        <v>0</v>
      </c>
      <c r="J39" s="255">
        <f>Admin_Panaszkezelés!J36</f>
        <v>0</v>
      </c>
      <c r="K39" s="255">
        <f>Admin_Panaszkezelés!K36</f>
        <v>0</v>
      </c>
      <c r="L39" s="255">
        <f>Admin_Panaszkezelés!L36</f>
        <v>0</v>
      </c>
      <c r="M39" s="255">
        <f>Admin_Panaszkezelés!M36</f>
        <v>0</v>
      </c>
      <c r="N39" s="255">
        <f>Admin_Panaszkezelés!N36</f>
        <v>0</v>
      </c>
      <c r="O39" s="255">
        <f>Admin_Panaszkezelés!O36</f>
        <v>0</v>
      </c>
      <c r="P39" s="255">
        <f>Admin_Panaszkezelés!P36</f>
        <v>0</v>
      </c>
      <c r="Q39" s="255">
        <f>Admin_Panaszkezelés!Q36</f>
        <v>0</v>
      </c>
      <c r="R39" s="105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23">
        <f t="shared" si="12"/>
        <v>0</v>
      </c>
      <c r="AX39" s="4">
        <f t="shared" si="17"/>
        <v>0</v>
      </c>
      <c r="AY39" s="4">
        <f t="shared" si="17"/>
        <v>0</v>
      </c>
      <c r="AZ39" s="4">
        <f t="shared" si="17"/>
        <v>0</v>
      </c>
      <c r="BA39" s="4">
        <f t="shared" si="17"/>
        <v>0</v>
      </c>
      <c r="BB39" s="4">
        <f t="shared" si="17"/>
        <v>0</v>
      </c>
      <c r="BC39" s="4">
        <f t="shared" si="17"/>
        <v>0</v>
      </c>
      <c r="BD39" s="4">
        <f t="shared" si="17"/>
        <v>0</v>
      </c>
      <c r="BE39" s="4">
        <f t="shared" si="17"/>
        <v>0</v>
      </c>
      <c r="BF39" s="4">
        <f t="shared" si="17"/>
        <v>0</v>
      </c>
      <c r="BG39" s="4">
        <f t="shared" si="17"/>
        <v>0</v>
      </c>
      <c r="BH39" s="4">
        <f t="shared" si="18"/>
        <v>0</v>
      </c>
      <c r="BI39" s="4">
        <f t="shared" si="18"/>
        <v>0</v>
      </c>
      <c r="BJ39" s="4">
        <f t="shared" si="18"/>
        <v>0</v>
      </c>
      <c r="BK39" s="4">
        <f t="shared" si="18"/>
        <v>0</v>
      </c>
      <c r="BL39" s="4">
        <f t="shared" si="18"/>
        <v>0</v>
      </c>
      <c r="BM39" s="4">
        <f t="shared" si="18"/>
        <v>0</v>
      </c>
      <c r="BN39" s="4">
        <f t="shared" si="18"/>
        <v>0</v>
      </c>
      <c r="BO39" s="4"/>
      <c r="BP39" s="4">
        <f t="shared" si="11"/>
        <v>0</v>
      </c>
      <c r="BQ39" s="4">
        <f t="shared" si="19"/>
        <v>0</v>
      </c>
      <c r="BR39" s="4">
        <f t="shared" si="16"/>
        <v>0</v>
      </c>
      <c r="BS39" s="4">
        <f t="shared" si="16"/>
        <v>0</v>
      </c>
      <c r="BT39" s="4">
        <f t="shared" si="16"/>
        <v>0</v>
      </c>
      <c r="BU39" s="4">
        <f t="shared" si="16"/>
        <v>0</v>
      </c>
      <c r="BV39" s="4">
        <f t="shared" si="16"/>
        <v>0</v>
      </c>
      <c r="BW39" s="4"/>
      <c r="BX39" s="4">
        <f t="shared" si="16"/>
        <v>0</v>
      </c>
      <c r="BY39" s="4">
        <f t="shared" si="16"/>
        <v>0</v>
      </c>
      <c r="BZ39" s="32">
        <f t="shared" si="16"/>
        <v>0</v>
      </c>
    </row>
    <row r="40" spans="1:78" hidden="1" x14ac:dyDescent="0.3">
      <c r="A40" s="255">
        <f>Admin_Panaszkezelés!A37</f>
        <v>0</v>
      </c>
      <c r="B40" s="255">
        <f>Admin_Panaszkezelés!B37</f>
        <v>0</v>
      </c>
      <c r="C40" s="255">
        <f>Admin_Panaszkezelés!C37</f>
        <v>0</v>
      </c>
      <c r="D40" s="255">
        <f>Admin_Panaszkezelés!D37</f>
        <v>0</v>
      </c>
      <c r="E40" s="255">
        <f>Admin_Panaszkezelés!E37</f>
        <v>0</v>
      </c>
      <c r="F40" s="255">
        <f>Admin_Panaszkezelés!F37</f>
        <v>0</v>
      </c>
      <c r="G40" s="255">
        <f>Admin_Panaszkezelés!G37</f>
        <v>0</v>
      </c>
      <c r="H40" s="255">
        <f>Admin_Panaszkezelés!H37</f>
        <v>0</v>
      </c>
      <c r="I40" s="255">
        <f>Admin_Panaszkezelés!I37</f>
        <v>0</v>
      </c>
      <c r="J40" s="255">
        <f>Admin_Panaszkezelés!J37</f>
        <v>0</v>
      </c>
      <c r="K40" s="255">
        <f>Admin_Panaszkezelés!K37</f>
        <v>0</v>
      </c>
      <c r="L40" s="255">
        <f>Admin_Panaszkezelés!L37</f>
        <v>0</v>
      </c>
      <c r="M40" s="255">
        <f>Admin_Panaszkezelés!M37</f>
        <v>0</v>
      </c>
      <c r="N40" s="255">
        <f>Admin_Panaszkezelés!N37</f>
        <v>0</v>
      </c>
      <c r="O40" s="255">
        <f>Admin_Panaszkezelés!O37</f>
        <v>0</v>
      </c>
      <c r="P40" s="255">
        <f>Admin_Panaszkezelés!P37</f>
        <v>0</v>
      </c>
      <c r="Q40" s="255">
        <f>Admin_Panaszkezelés!Q37</f>
        <v>0</v>
      </c>
      <c r="R40" s="105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23">
        <f t="shared" si="12"/>
        <v>0</v>
      </c>
      <c r="AX40" s="4">
        <f t="shared" si="17"/>
        <v>0</v>
      </c>
      <c r="AY40" s="4">
        <f t="shared" si="17"/>
        <v>0</v>
      </c>
      <c r="AZ40" s="4">
        <f t="shared" si="17"/>
        <v>0</v>
      </c>
      <c r="BA40" s="4">
        <f t="shared" si="17"/>
        <v>0</v>
      </c>
      <c r="BB40" s="4">
        <f t="shared" si="17"/>
        <v>0</v>
      </c>
      <c r="BC40" s="4">
        <f t="shared" si="17"/>
        <v>0</v>
      </c>
      <c r="BD40" s="4">
        <f t="shared" si="17"/>
        <v>0</v>
      </c>
      <c r="BE40" s="4">
        <f t="shared" si="17"/>
        <v>0</v>
      </c>
      <c r="BF40" s="4">
        <f t="shared" si="17"/>
        <v>0</v>
      </c>
      <c r="BG40" s="4">
        <f t="shared" si="17"/>
        <v>0</v>
      </c>
      <c r="BH40" s="4">
        <f t="shared" si="18"/>
        <v>0</v>
      </c>
      <c r="BI40" s="4">
        <f t="shared" si="18"/>
        <v>0</v>
      </c>
      <c r="BJ40" s="4">
        <f t="shared" si="18"/>
        <v>0</v>
      </c>
      <c r="BK40" s="4">
        <f t="shared" si="18"/>
        <v>0</v>
      </c>
      <c r="BL40" s="4">
        <f t="shared" si="18"/>
        <v>0</v>
      </c>
      <c r="BM40" s="4">
        <f t="shared" si="18"/>
        <v>0</v>
      </c>
      <c r="BN40" s="4">
        <f t="shared" si="18"/>
        <v>0</v>
      </c>
      <c r="BO40" s="4"/>
      <c r="BP40" s="4">
        <f t="shared" si="11"/>
        <v>0</v>
      </c>
      <c r="BQ40" s="4">
        <f t="shared" si="19"/>
        <v>0</v>
      </c>
      <c r="BR40" s="4">
        <f t="shared" si="16"/>
        <v>0</v>
      </c>
      <c r="BS40" s="4">
        <f t="shared" si="16"/>
        <v>0</v>
      </c>
      <c r="BT40" s="4">
        <f t="shared" si="16"/>
        <v>0</v>
      </c>
      <c r="BU40" s="4">
        <f t="shared" si="16"/>
        <v>0</v>
      </c>
      <c r="BV40" s="4">
        <f t="shared" si="16"/>
        <v>0</v>
      </c>
      <c r="BW40" s="4"/>
      <c r="BX40" s="4">
        <f t="shared" si="16"/>
        <v>0</v>
      </c>
      <c r="BY40" s="4">
        <f t="shared" si="16"/>
        <v>0</v>
      </c>
      <c r="BZ40" s="32">
        <f t="shared" si="16"/>
        <v>0</v>
      </c>
    </row>
    <row r="41" spans="1:78" hidden="1" x14ac:dyDescent="0.3">
      <c r="A41" s="255">
        <f>Admin_Panaszkezelés!A38</f>
        <v>0</v>
      </c>
      <c r="B41" s="255">
        <f>Admin_Panaszkezelés!B38</f>
        <v>0</v>
      </c>
      <c r="C41" s="255">
        <f>Admin_Panaszkezelés!C38</f>
        <v>0</v>
      </c>
      <c r="D41" s="255">
        <f>Admin_Panaszkezelés!D38</f>
        <v>0</v>
      </c>
      <c r="E41" s="255">
        <f>Admin_Panaszkezelés!E38</f>
        <v>0</v>
      </c>
      <c r="F41" s="255">
        <f>Admin_Panaszkezelés!F38</f>
        <v>0</v>
      </c>
      <c r="G41" s="255">
        <f>Admin_Panaszkezelés!G38</f>
        <v>0</v>
      </c>
      <c r="H41" s="255">
        <f>Admin_Panaszkezelés!H38</f>
        <v>0</v>
      </c>
      <c r="I41" s="255">
        <f>Admin_Panaszkezelés!I38</f>
        <v>0</v>
      </c>
      <c r="J41" s="255">
        <f>Admin_Panaszkezelés!J38</f>
        <v>0</v>
      </c>
      <c r="K41" s="255">
        <f>Admin_Panaszkezelés!K38</f>
        <v>0</v>
      </c>
      <c r="L41" s="255">
        <f>Admin_Panaszkezelés!L38</f>
        <v>0</v>
      </c>
      <c r="M41" s="255">
        <f>Admin_Panaszkezelés!M38</f>
        <v>0</v>
      </c>
      <c r="N41" s="255">
        <f>Admin_Panaszkezelés!N38</f>
        <v>0</v>
      </c>
      <c r="O41" s="255">
        <f>Admin_Panaszkezelés!O38</f>
        <v>0</v>
      </c>
      <c r="P41" s="255">
        <f>Admin_Panaszkezelés!P38</f>
        <v>0</v>
      </c>
      <c r="Q41" s="255">
        <f>Admin_Panaszkezelés!Q38</f>
        <v>0</v>
      </c>
      <c r="R41" s="105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23">
        <f t="shared" si="12"/>
        <v>0</v>
      </c>
      <c r="AX41" s="4">
        <f t="shared" si="17"/>
        <v>0</v>
      </c>
      <c r="AY41" s="4">
        <f t="shared" si="17"/>
        <v>0</v>
      </c>
      <c r="AZ41" s="4">
        <f t="shared" si="17"/>
        <v>0</v>
      </c>
      <c r="BA41" s="4">
        <f t="shared" si="17"/>
        <v>0</v>
      </c>
      <c r="BB41" s="4">
        <f t="shared" si="17"/>
        <v>0</v>
      </c>
      <c r="BC41" s="4">
        <f t="shared" si="17"/>
        <v>0</v>
      </c>
      <c r="BD41" s="4">
        <f t="shared" si="17"/>
        <v>0</v>
      </c>
      <c r="BE41" s="4">
        <f t="shared" si="17"/>
        <v>0</v>
      </c>
      <c r="BF41" s="4">
        <f t="shared" si="17"/>
        <v>0</v>
      </c>
      <c r="BG41" s="4">
        <f t="shared" si="17"/>
        <v>0</v>
      </c>
      <c r="BH41" s="4">
        <f t="shared" si="18"/>
        <v>0</v>
      </c>
      <c r="BI41" s="4">
        <f t="shared" si="18"/>
        <v>0</v>
      </c>
      <c r="BJ41" s="4">
        <f t="shared" si="18"/>
        <v>0</v>
      </c>
      <c r="BK41" s="4">
        <f t="shared" si="18"/>
        <v>0</v>
      </c>
      <c r="BL41" s="4">
        <f t="shared" si="18"/>
        <v>0</v>
      </c>
      <c r="BM41" s="4">
        <f t="shared" si="18"/>
        <v>0</v>
      </c>
      <c r="BN41" s="4">
        <f t="shared" si="18"/>
        <v>0</v>
      </c>
      <c r="BO41" s="4"/>
      <c r="BP41" s="4">
        <f t="shared" si="11"/>
        <v>0</v>
      </c>
      <c r="BQ41" s="4">
        <f t="shared" si="19"/>
        <v>0</v>
      </c>
      <c r="BR41" s="4">
        <f t="shared" si="16"/>
        <v>0</v>
      </c>
      <c r="BS41" s="4">
        <f t="shared" si="16"/>
        <v>0</v>
      </c>
      <c r="BT41" s="4">
        <f t="shared" si="16"/>
        <v>0</v>
      </c>
      <c r="BU41" s="4">
        <f t="shared" si="16"/>
        <v>0</v>
      </c>
      <c r="BV41" s="4">
        <f t="shared" si="16"/>
        <v>0</v>
      </c>
      <c r="BW41" s="4"/>
      <c r="BX41" s="4">
        <f t="shared" si="16"/>
        <v>0</v>
      </c>
      <c r="BY41" s="4">
        <f t="shared" si="16"/>
        <v>0</v>
      </c>
      <c r="BZ41" s="32">
        <f t="shared" si="16"/>
        <v>0</v>
      </c>
    </row>
    <row r="42" spans="1:78" hidden="1" x14ac:dyDescent="0.3">
      <c r="A42" s="255">
        <f>Admin_Panaszkezelés!A39</f>
        <v>0</v>
      </c>
      <c r="B42" s="255">
        <f>Admin_Panaszkezelés!B39</f>
        <v>0</v>
      </c>
      <c r="C42" s="255">
        <f>Admin_Panaszkezelés!C39</f>
        <v>0</v>
      </c>
      <c r="D42" s="255">
        <f>Admin_Panaszkezelés!D39</f>
        <v>0</v>
      </c>
      <c r="E42" s="255">
        <f>Admin_Panaszkezelés!E39</f>
        <v>0</v>
      </c>
      <c r="F42" s="255">
        <f>Admin_Panaszkezelés!F39</f>
        <v>0</v>
      </c>
      <c r="G42" s="255">
        <f>Admin_Panaszkezelés!G39</f>
        <v>0</v>
      </c>
      <c r="H42" s="255">
        <f>Admin_Panaszkezelés!H39</f>
        <v>0</v>
      </c>
      <c r="I42" s="255">
        <f>Admin_Panaszkezelés!I39</f>
        <v>0</v>
      </c>
      <c r="J42" s="255">
        <f>Admin_Panaszkezelés!J39</f>
        <v>0</v>
      </c>
      <c r="K42" s="255">
        <f>Admin_Panaszkezelés!K39</f>
        <v>0</v>
      </c>
      <c r="L42" s="255">
        <f>Admin_Panaszkezelés!L39</f>
        <v>0</v>
      </c>
      <c r="M42" s="255">
        <f>Admin_Panaszkezelés!M39</f>
        <v>0</v>
      </c>
      <c r="N42" s="255">
        <f>Admin_Panaszkezelés!N39</f>
        <v>0</v>
      </c>
      <c r="O42" s="255">
        <f>Admin_Panaszkezelés!O39</f>
        <v>0</v>
      </c>
      <c r="P42" s="255">
        <f>Admin_Panaszkezelés!P39</f>
        <v>0</v>
      </c>
      <c r="Q42" s="255">
        <f>Admin_Panaszkezelés!Q39</f>
        <v>0</v>
      </c>
      <c r="R42" s="105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23">
        <f t="shared" si="12"/>
        <v>0</v>
      </c>
      <c r="AX42" s="4">
        <f t="shared" si="17"/>
        <v>0</v>
      </c>
      <c r="AY42" s="4">
        <f t="shared" si="17"/>
        <v>0</v>
      </c>
      <c r="AZ42" s="4">
        <f t="shared" si="17"/>
        <v>0</v>
      </c>
      <c r="BA42" s="4">
        <f t="shared" si="17"/>
        <v>0</v>
      </c>
      <c r="BB42" s="4">
        <f t="shared" si="17"/>
        <v>0</v>
      </c>
      <c r="BC42" s="4">
        <f t="shared" si="17"/>
        <v>0</v>
      </c>
      <c r="BD42" s="4">
        <f t="shared" si="17"/>
        <v>0</v>
      </c>
      <c r="BE42" s="4">
        <f t="shared" si="17"/>
        <v>0</v>
      </c>
      <c r="BF42" s="4">
        <f t="shared" si="17"/>
        <v>0</v>
      </c>
      <c r="BG42" s="4">
        <f t="shared" si="17"/>
        <v>0</v>
      </c>
      <c r="BH42" s="4">
        <f t="shared" si="18"/>
        <v>0</v>
      </c>
      <c r="BI42" s="4">
        <f t="shared" si="18"/>
        <v>0</v>
      </c>
      <c r="BJ42" s="4">
        <f t="shared" si="18"/>
        <v>0</v>
      </c>
      <c r="BK42" s="4">
        <f t="shared" si="18"/>
        <v>0</v>
      </c>
      <c r="BL42" s="4">
        <f t="shared" si="18"/>
        <v>0</v>
      </c>
      <c r="BM42" s="4">
        <f t="shared" si="18"/>
        <v>0</v>
      </c>
      <c r="BN42" s="4">
        <f t="shared" si="18"/>
        <v>0</v>
      </c>
      <c r="BO42" s="4"/>
      <c r="BP42" s="4">
        <f t="shared" si="11"/>
        <v>0</v>
      </c>
      <c r="BQ42" s="4">
        <f t="shared" si="19"/>
        <v>0</v>
      </c>
      <c r="BR42" s="4">
        <f t="shared" si="16"/>
        <v>0</v>
      </c>
      <c r="BS42" s="4">
        <f t="shared" si="16"/>
        <v>0</v>
      </c>
      <c r="BT42" s="4">
        <f t="shared" si="16"/>
        <v>0</v>
      </c>
      <c r="BU42" s="4">
        <f t="shared" si="16"/>
        <v>0</v>
      </c>
      <c r="BV42" s="4">
        <f t="shared" si="16"/>
        <v>0</v>
      </c>
      <c r="BW42" s="4"/>
      <c r="BX42" s="4">
        <f t="shared" si="16"/>
        <v>0</v>
      </c>
      <c r="BY42" s="4">
        <f t="shared" si="16"/>
        <v>0</v>
      </c>
      <c r="BZ42" s="32">
        <f t="shared" si="16"/>
        <v>0</v>
      </c>
    </row>
    <row r="43" spans="1:78" hidden="1" x14ac:dyDescent="0.3">
      <c r="A43" s="255">
        <f>Admin_Panaszkezelés!A40</f>
        <v>0</v>
      </c>
      <c r="B43" s="255">
        <f>Admin_Panaszkezelés!B40</f>
        <v>0</v>
      </c>
      <c r="C43" s="255">
        <f>Admin_Panaszkezelés!C40</f>
        <v>0</v>
      </c>
      <c r="D43" s="255">
        <f>Admin_Panaszkezelés!D40</f>
        <v>0</v>
      </c>
      <c r="E43" s="255">
        <f>Admin_Panaszkezelés!E40</f>
        <v>0</v>
      </c>
      <c r="F43" s="255">
        <f>Admin_Panaszkezelés!F40</f>
        <v>0</v>
      </c>
      <c r="G43" s="255">
        <f>Admin_Panaszkezelés!G40</f>
        <v>0</v>
      </c>
      <c r="H43" s="255">
        <f>Admin_Panaszkezelés!H40</f>
        <v>0</v>
      </c>
      <c r="I43" s="255">
        <f>Admin_Panaszkezelés!I40</f>
        <v>0</v>
      </c>
      <c r="J43" s="255">
        <f>Admin_Panaszkezelés!J40</f>
        <v>0</v>
      </c>
      <c r="K43" s="255">
        <f>Admin_Panaszkezelés!K40</f>
        <v>0</v>
      </c>
      <c r="L43" s="255">
        <f>Admin_Panaszkezelés!L40</f>
        <v>0</v>
      </c>
      <c r="M43" s="255">
        <f>Admin_Panaszkezelés!M40</f>
        <v>0</v>
      </c>
      <c r="N43" s="255">
        <f>Admin_Panaszkezelés!N40</f>
        <v>0</v>
      </c>
      <c r="O43" s="255">
        <f>Admin_Panaszkezelés!O40</f>
        <v>0</v>
      </c>
      <c r="P43" s="255">
        <f>Admin_Panaszkezelés!P40</f>
        <v>0</v>
      </c>
      <c r="Q43" s="255">
        <f>Admin_Panaszkezelés!Q40</f>
        <v>0</v>
      </c>
      <c r="R43" s="105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23">
        <f t="shared" si="12"/>
        <v>0</v>
      </c>
      <c r="AX43" s="4">
        <f t="shared" si="17"/>
        <v>0</v>
      </c>
      <c r="AY43" s="4">
        <f t="shared" si="17"/>
        <v>0</v>
      </c>
      <c r="AZ43" s="4">
        <f t="shared" si="17"/>
        <v>0</v>
      </c>
      <c r="BA43" s="4">
        <f t="shared" si="17"/>
        <v>0</v>
      </c>
      <c r="BB43" s="4">
        <f t="shared" si="17"/>
        <v>0</v>
      </c>
      <c r="BC43" s="4">
        <f t="shared" si="17"/>
        <v>0</v>
      </c>
      <c r="BD43" s="4">
        <f t="shared" si="17"/>
        <v>0</v>
      </c>
      <c r="BE43" s="4">
        <f t="shared" si="17"/>
        <v>0</v>
      </c>
      <c r="BF43" s="4">
        <f t="shared" si="17"/>
        <v>0</v>
      </c>
      <c r="BG43" s="4">
        <f t="shared" si="17"/>
        <v>0</v>
      </c>
      <c r="BH43" s="4">
        <f t="shared" si="18"/>
        <v>0</v>
      </c>
      <c r="BI43" s="4">
        <f t="shared" si="18"/>
        <v>0</v>
      </c>
      <c r="BJ43" s="4">
        <f t="shared" si="18"/>
        <v>0</v>
      </c>
      <c r="BK43" s="4">
        <f t="shared" si="18"/>
        <v>0</v>
      </c>
      <c r="BL43" s="4">
        <f t="shared" si="18"/>
        <v>0</v>
      </c>
      <c r="BM43" s="4">
        <f t="shared" si="18"/>
        <v>0</v>
      </c>
      <c r="BN43" s="4">
        <f t="shared" si="18"/>
        <v>0</v>
      </c>
      <c r="BO43" s="4"/>
      <c r="BP43" s="4">
        <f t="shared" si="11"/>
        <v>0</v>
      </c>
      <c r="BQ43" s="4">
        <f t="shared" si="19"/>
        <v>0</v>
      </c>
      <c r="BR43" s="4">
        <f t="shared" si="16"/>
        <v>0</v>
      </c>
      <c r="BS43" s="4">
        <f t="shared" si="16"/>
        <v>0</v>
      </c>
      <c r="BT43" s="4">
        <f t="shared" si="16"/>
        <v>0</v>
      </c>
      <c r="BU43" s="4">
        <f t="shared" si="16"/>
        <v>0</v>
      </c>
      <c r="BV43" s="4">
        <f t="shared" si="16"/>
        <v>0</v>
      </c>
      <c r="BW43" s="4"/>
      <c r="BX43" s="4">
        <f t="shared" si="16"/>
        <v>0</v>
      </c>
      <c r="BY43" s="4">
        <f t="shared" si="16"/>
        <v>0</v>
      </c>
      <c r="BZ43" s="32">
        <f t="shared" si="16"/>
        <v>0</v>
      </c>
    </row>
    <row r="44" spans="1:78" hidden="1" x14ac:dyDescent="0.3">
      <c r="A44" s="255">
        <f>Admin_Panaszkezelés!A41</f>
        <v>0</v>
      </c>
      <c r="B44" s="255">
        <f>Admin_Panaszkezelés!B41</f>
        <v>0</v>
      </c>
      <c r="C44" s="255">
        <f>Admin_Panaszkezelés!C41</f>
        <v>0</v>
      </c>
      <c r="D44" s="255">
        <f>Admin_Panaszkezelés!D41</f>
        <v>0</v>
      </c>
      <c r="E44" s="255">
        <f>Admin_Panaszkezelés!E41</f>
        <v>0</v>
      </c>
      <c r="F44" s="255">
        <f>Admin_Panaszkezelés!F41</f>
        <v>0</v>
      </c>
      <c r="G44" s="255">
        <f>Admin_Panaszkezelés!G41</f>
        <v>0</v>
      </c>
      <c r="H44" s="255">
        <f>Admin_Panaszkezelés!H41</f>
        <v>0</v>
      </c>
      <c r="I44" s="255">
        <f>Admin_Panaszkezelés!I41</f>
        <v>0</v>
      </c>
      <c r="J44" s="255">
        <f>Admin_Panaszkezelés!J41</f>
        <v>0</v>
      </c>
      <c r="K44" s="255">
        <f>Admin_Panaszkezelés!K41</f>
        <v>0</v>
      </c>
      <c r="L44" s="255">
        <f>Admin_Panaszkezelés!L41</f>
        <v>0</v>
      </c>
      <c r="M44" s="255">
        <f>Admin_Panaszkezelés!M41</f>
        <v>0</v>
      </c>
      <c r="N44" s="255">
        <f>Admin_Panaszkezelés!N41</f>
        <v>0</v>
      </c>
      <c r="O44" s="255">
        <f>Admin_Panaszkezelés!O41</f>
        <v>0</v>
      </c>
      <c r="P44" s="255">
        <f>Admin_Panaszkezelés!P41</f>
        <v>0</v>
      </c>
      <c r="Q44" s="255">
        <f>Admin_Panaszkezelés!Q41</f>
        <v>0</v>
      </c>
      <c r="R44" s="105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123">
        <f t="shared" si="12"/>
        <v>0</v>
      </c>
      <c r="AX44" s="4">
        <f t="shared" si="17"/>
        <v>0</v>
      </c>
      <c r="AY44" s="4">
        <f t="shared" si="17"/>
        <v>0</v>
      </c>
      <c r="AZ44" s="4">
        <f t="shared" si="17"/>
        <v>0</v>
      </c>
      <c r="BA44" s="4">
        <f t="shared" si="17"/>
        <v>0</v>
      </c>
      <c r="BB44" s="4">
        <f t="shared" si="17"/>
        <v>0</v>
      </c>
      <c r="BC44" s="4">
        <f t="shared" si="17"/>
        <v>0</v>
      </c>
      <c r="BD44" s="4">
        <f t="shared" si="17"/>
        <v>0</v>
      </c>
      <c r="BE44" s="4">
        <f t="shared" si="17"/>
        <v>0</v>
      </c>
      <c r="BF44" s="4">
        <f t="shared" si="17"/>
        <v>0</v>
      </c>
      <c r="BG44" s="4">
        <f t="shared" si="17"/>
        <v>0</v>
      </c>
      <c r="BH44" s="4">
        <f t="shared" si="18"/>
        <v>0</v>
      </c>
      <c r="BI44" s="4">
        <f t="shared" si="18"/>
        <v>0</v>
      </c>
      <c r="BJ44" s="4">
        <f t="shared" si="18"/>
        <v>0</v>
      </c>
      <c r="BK44" s="4">
        <f t="shared" si="18"/>
        <v>0</v>
      </c>
      <c r="BL44" s="4">
        <f t="shared" si="18"/>
        <v>0</v>
      </c>
      <c r="BM44" s="4">
        <f t="shared" si="18"/>
        <v>0</v>
      </c>
      <c r="BN44" s="4">
        <f t="shared" si="18"/>
        <v>0</v>
      </c>
      <c r="BO44" s="4"/>
      <c r="BP44" s="4">
        <f t="shared" si="11"/>
        <v>0</v>
      </c>
      <c r="BQ44" s="4">
        <f t="shared" si="19"/>
        <v>0</v>
      </c>
      <c r="BR44" s="4">
        <f t="shared" si="16"/>
        <v>0</v>
      </c>
      <c r="BS44" s="4">
        <f t="shared" si="16"/>
        <v>0</v>
      </c>
      <c r="BT44" s="4">
        <f t="shared" si="16"/>
        <v>0</v>
      </c>
      <c r="BU44" s="4">
        <f t="shared" si="16"/>
        <v>0</v>
      </c>
      <c r="BV44" s="4">
        <f t="shared" si="16"/>
        <v>0</v>
      </c>
      <c r="BW44" s="4"/>
      <c r="BX44" s="4">
        <f t="shared" si="16"/>
        <v>0</v>
      </c>
      <c r="BY44" s="4">
        <f t="shared" si="16"/>
        <v>0</v>
      </c>
      <c r="BZ44" s="32">
        <f t="shared" si="16"/>
        <v>0</v>
      </c>
    </row>
    <row r="45" spans="1:78" hidden="1" x14ac:dyDescent="0.3">
      <c r="A45" s="255">
        <f>Admin_Panaszkezelés!A42</f>
        <v>0</v>
      </c>
      <c r="B45" s="255">
        <f>Admin_Panaszkezelés!B42</f>
        <v>0</v>
      </c>
      <c r="C45" s="255">
        <f>Admin_Panaszkezelés!C42</f>
        <v>0</v>
      </c>
      <c r="D45" s="255">
        <f>Admin_Panaszkezelés!D42</f>
        <v>0</v>
      </c>
      <c r="E45" s="255">
        <f>Admin_Panaszkezelés!E42</f>
        <v>0</v>
      </c>
      <c r="F45" s="255">
        <f>Admin_Panaszkezelés!F42</f>
        <v>0</v>
      </c>
      <c r="G45" s="255">
        <f>Admin_Panaszkezelés!G42</f>
        <v>0</v>
      </c>
      <c r="H45" s="255">
        <f>Admin_Panaszkezelés!H42</f>
        <v>0</v>
      </c>
      <c r="I45" s="255">
        <f>Admin_Panaszkezelés!I42</f>
        <v>0</v>
      </c>
      <c r="J45" s="255">
        <f>Admin_Panaszkezelés!J42</f>
        <v>0</v>
      </c>
      <c r="K45" s="255">
        <f>Admin_Panaszkezelés!K42</f>
        <v>0</v>
      </c>
      <c r="L45" s="255">
        <f>Admin_Panaszkezelés!L42</f>
        <v>0</v>
      </c>
      <c r="M45" s="255">
        <f>Admin_Panaszkezelés!M42</f>
        <v>0</v>
      </c>
      <c r="N45" s="255">
        <f>Admin_Panaszkezelés!N42</f>
        <v>0</v>
      </c>
      <c r="O45" s="255">
        <f>Admin_Panaszkezelés!O42</f>
        <v>0</v>
      </c>
      <c r="P45" s="255">
        <f>Admin_Panaszkezelés!P42</f>
        <v>0</v>
      </c>
      <c r="Q45" s="255">
        <f>Admin_Panaszkezelés!Q42</f>
        <v>0</v>
      </c>
      <c r="R45" s="105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123">
        <f t="shared" si="12"/>
        <v>0</v>
      </c>
      <c r="AX45" s="4">
        <f t="shared" si="17"/>
        <v>0</v>
      </c>
      <c r="AY45" s="4">
        <f t="shared" si="17"/>
        <v>0</v>
      </c>
      <c r="AZ45" s="4">
        <f t="shared" si="17"/>
        <v>0</v>
      </c>
      <c r="BA45" s="4">
        <f t="shared" si="17"/>
        <v>0</v>
      </c>
      <c r="BB45" s="4">
        <f t="shared" si="17"/>
        <v>0</v>
      </c>
      <c r="BC45" s="4">
        <f t="shared" si="17"/>
        <v>0</v>
      </c>
      <c r="BD45" s="4">
        <f t="shared" si="17"/>
        <v>0</v>
      </c>
      <c r="BE45" s="4">
        <f t="shared" si="17"/>
        <v>0</v>
      </c>
      <c r="BF45" s="4">
        <f t="shared" si="17"/>
        <v>0</v>
      </c>
      <c r="BG45" s="4">
        <f t="shared" si="17"/>
        <v>0</v>
      </c>
      <c r="BH45" s="4">
        <f t="shared" si="18"/>
        <v>0</v>
      </c>
      <c r="BI45" s="4">
        <f t="shared" si="18"/>
        <v>0</v>
      </c>
      <c r="BJ45" s="4">
        <f t="shared" si="18"/>
        <v>0</v>
      </c>
      <c r="BK45" s="4">
        <f t="shared" si="18"/>
        <v>0</v>
      </c>
      <c r="BL45" s="4">
        <f t="shared" si="18"/>
        <v>0</v>
      </c>
      <c r="BM45" s="4">
        <f t="shared" si="18"/>
        <v>0</v>
      </c>
      <c r="BN45" s="4">
        <f t="shared" si="18"/>
        <v>0</v>
      </c>
      <c r="BO45" s="4"/>
      <c r="BP45" s="4">
        <f t="shared" si="11"/>
        <v>0</v>
      </c>
      <c r="BQ45" s="4">
        <f t="shared" si="19"/>
        <v>0</v>
      </c>
      <c r="BR45" s="4">
        <f t="shared" ref="BR45:BZ54" si="20">COUNTIF($R45:$AU45,BR$4)</f>
        <v>0</v>
      </c>
      <c r="BS45" s="4">
        <f t="shared" si="20"/>
        <v>0</v>
      </c>
      <c r="BT45" s="4">
        <f t="shared" si="20"/>
        <v>0</v>
      </c>
      <c r="BU45" s="4">
        <f t="shared" si="20"/>
        <v>0</v>
      </c>
      <c r="BV45" s="4">
        <f t="shared" si="20"/>
        <v>0</v>
      </c>
      <c r="BW45" s="4"/>
      <c r="BX45" s="4">
        <f t="shared" si="20"/>
        <v>0</v>
      </c>
      <c r="BY45" s="4">
        <f t="shared" si="20"/>
        <v>0</v>
      </c>
      <c r="BZ45" s="32">
        <f t="shared" si="20"/>
        <v>0</v>
      </c>
    </row>
    <row r="46" spans="1:78" hidden="1" x14ac:dyDescent="0.3">
      <c r="A46" s="255">
        <f>Admin_Panaszkezelés!A43</f>
        <v>0</v>
      </c>
      <c r="B46" s="255">
        <f>Admin_Panaszkezelés!B43</f>
        <v>0</v>
      </c>
      <c r="C46" s="255">
        <f>Admin_Panaszkezelés!C43</f>
        <v>0</v>
      </c>
      <c r="D46" s="255">
        <f>Admin_Panaszkezelés!D43</f>
        <v>0</v>
      </c>
      <c r="E46" s="255">
        <f>Admin_Panaszkezelés!E43</f>
        <v>0</v>
      </c>
      <c r="F46" s="255">
        <f>Admin_Panaszkezelés!F43</f>
        <v>0</v>
      </c>
      <c r="G46" s="255">
        <f>Admin_Panaszkezelés!G43</f>
        <v>0</v>
      </c>
      <c r="H46" s="255">
        <f>Admin_Panaszkezelés!H43</f>
        <v>0</v>
      </c>
      <c r="I46" s="255">
        <f>Admin_Panaszkezelés!I43</f>
        <v>0</v>
      </c>
      <c r="J46" s="255">
        <f>Admin_Panaszkezelés!J43</f>
        <v>0</v>
      </c>
      <c r="K46" s="255">
        <f>Admin_Panaszkezelés!K43</f>
        <v>0</v>
      </c>
      <c r="L46" s="255">
        <f>Admin_Panaszkezelés!L43</f>
        <v>0</v>
      </c>
      <c r="M46" s="255">
        <f>Admin_Panaszkezelés!M43</f>
        <v>0</v>
      </c>
      <c r="N46" s="255">
        <f>Admin_Panaszkezelés!N43</f>
        <v>0</v>
      </c>
      <c r="O46" s="255">
        <f>Admin_Panaszkezelés!O43</f>
        <v>0</v>
      </c>
      <c r="P46" s="255">
        <f>Admin_Panaszkezelés!P43</f>
        <v>0</v>
      </c>
      <c r="Q46" s="255">
        <f>Admin_Panaszkezelés!Q43</f>
        <v>0</v>
      </c>
      <c r="R46" s="105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123">
        <f t="shared" si="12"/>
        <v>0</v>
      </c>
      <c r="AX46" s="4">
        <f t="shared" ref="AX46:BG55" si="21">COUNTIF($R46:$AU46,AX$4)</f>
        <v>0</v>
      </c>
      <c r="AY46" s="4">
        <f t="shared" si="21"/>
        <v>0</v>
      </c>
      <c r="AZ46" s="4">
        <f t="shared" si="21"/>
        <v>0</v>
      </c>
      <c r="BA46" s="4">
        <f t="shared" si="21"/>
        <v>0</v>
      </c>
      <c r="BB46" s="4">
        <f t="shared" si="21"/>
        <v>0</v>
      </c>
      <c r="BC46" s="4">
        <f t="shared" si="21"/>
        <v>0</v>
      </c>
      <c r="BD46" s="4">
        <f t="shared" si="21"/>
        <v>0</v>
      </c>
      <c r="BE46" s="4">
        <f t="shared" si="21"/>
        <v>0</v>
      </c>
      <c r="BF46" s="4">
        <f t="shared" si="21"/>
        <v>0</v>
      </c>
      <c r="BG46" s="4">
        <f t="shared" si="21"/>
        <v>0</v>
      </c>
      <c r="BH46" s="4">
        <f t="shared" ref="BH46:BN55" si="22">COUNTIF($R46:$AU46,BH$4)</f>
        <v>0</v>
      </c>
      <c r="BI46" s="4">
        <f t="shared" si="22"/>
        <v>0</v>
      </c>
      <c r="BJ46" s="4">
        <f t="shared" si="22"/>
        <v>0</v>
      </c>
      <c r="BK46" s="4">
        <f t="shared" si="22"/>
        <v>0</v>
      </c>
      <c r="BL46" s="4">
        <f t="shared" si="22"/>
        <v>0</v>
      </c>
      <c r="BM46" s="4">
        <f t="shared" si="22"/>
        <v>0</v>
      </c>
      <c r="BN46" s="4">
        <f t="shared" si="22"/>
        <v>0</v>
      </c>
      <c r="BO46" s="4"/>
      <c r="BP46" s="4">
        <f t="shared" si="11"/>
        <v>0</v>
      </c>
      <c r="BQ46" s="4">
        <f t="shared" si="19"/>
        <v>0</v>
      </c>
      <c r="BR46" s="4">
        <f t="shared" si="20"/>
        <v>0</v>
      </c>
      <c r="BS46" s="4">
        <f t="shared" si="20"/>
        <v>0</v>
      </c>
      <c r="BT46" s="4">
        <f t="shared" si="20"/>
        <v>0</v>
      </c>
      <c r="BU46" s="4">
        <f t="shared" si="20"/>
        <v>0</v>
      </c>
      <c r="BV46" s="4">
        <f t="shared" si="20"/>
        <v>0</v>
      </c>
      <c r="BW46" s="4"/>
      <c r="BX46" s="4">
        <f t="shared" si="20"/>
        <v>0</v>
      </c>
      <c r="BY46" s="4">
        <f t="shared" si="20"/>
        <v>0</v>
      </c>
      <c r="BZ46" s="32">
        <f t="shared" si="20"/>
        <v>0</v>
      </c>
    </row>
    <row r="47" spans="1:78" hidden="1" x14ac:dyDescent="0.3">
      <c r="A47" s="255">
        <f>Admin_Panaszkezelés!A44</f>
        <v>0</v>
      </c>
      <c r="B47" s="255">
        <f>Admin_Panaszkezelés!B44</f>
        <v>0</v>
      </c>
      <c r="C47" s="255">
        <f>Admin_Panaszkezelés!C44</f>
        <v>0</v>
      </c>
      <c r="D47" s="255">
        <f>Admin_Panaszkezelés!D44</f>
        <v>0</v>
      </c>
      <c r="E47" s="255">
        <f>Admin_Panaszkezelés!E44</f>
        <v>0</v>
      </c>
      <c r="F47" s="255">
        <f>Admin_Panaszkezelés!F44</f>
        <v>0</v>
      </c>
      <c r="G47" s="255">
        <f>Admin_Panaszkezelés!G44</f>
        <v>0</v>
      </c>
      <c r="H47" s="255">
        <f>Admin_Panaszkezelés!H44</f>
        <v>0</v>
      </c>
      <c r="I47" s="255">
        <f>Admin_Panaszkezelés!I44</f>
        <v>0</v>
      </c>
      <c r="J47" s="255">
        <f>Admin_Panaszkezelés!J44</f>
        <v>0</v>
      </c>
      <c r="K47" s="255">
        <f>Admin_Panaszkezelés!K44</f>
        <v>0</v>
      </c>
      <c r="L47" s="255">
        <f>Admin_Panaszkezelés!L44</f>
        <v>0</v>
      </c>
      <c r="M47" s="255">
        <f>Admin_Panaszkezelés!M44</f>
        <v>0</v>
      </c>
      <c r="N47" s="255">
        <f>Admin_Panaszkezelés!N44</f>
        <v>0</v>
      </c>
      <c r="O47" s="255">
        <f>Admin_Panaszkezelés!O44</f>
        <v>0</v>
      </c>
      <c r="P47" s="255">
        <f>Admin_Panaszkezelés!P44</f>
        <v>0</v>
      </c>
      <c r="Q47" s="255">
        <f>Admin_Panaszkezelés!Q44</f>
        <v>0</v>
      </c>
      <c r="R47" s="105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23">
        <f t="shared" si="12"/>
        <v>0</v>
      </c>
      <c r="AX47" s="4">
        <f t="shared" si="21"/>
        <v>0</v>
      </c>
      <c r="AY47" s="4">
        <f t="shared" si="21"/>
        <v>0</v>
      </c>
      <c r="AZ47" s="4">
        <f t="shared" si="21"/>
        <v>0</v>
      </c>
      <c r="BA47" s="4">
        <f t="shared" si="21"/>
        <v>0</v>
      </c>
      <c r="BB47" s="4">
        <f t="shared" si="21"/>
        <v>0</v>
      </c>
      <c r="BC47" s="4">
        <f t="shared" si="21"/>
        <v>0</v>
      </c>
      <c r="BD47" s="4">
        <f t="shared" si="21"/>
        <v>0</v>
      </c>
      <c r="BE47" s="4">
        <f t="shared" si="21"/>
        <v>0</v>
      </c>
      <c r="BF47" s="4">
        <f t="shared" si="21"/>
        <v>0</v>
      </c>
      <c r="BG47" s="4">
        <f t="shared" si="21"/>
        <v>0</v>
      </c>
      <c r="BH47" s="4">
        <f t="shared" si="22"/>
        <v>0</v>
      </c>
      <c r="BI47" s="4">
        <f t="shared" si="22"/>
        <v>0</v>
      </c>
      <c r="BJ47" s="4">
        <f t="shared" si="22"/>
        <v>0</v>
      </c>
      <c r="BK47" s="4">
        <f t="shared" si="22"/>
        <v>0</v>
      </c>
      <c r="BL47" s="4">
        <f t="shared" si="22"/>
        <v>0</v>
      </c>
      <c r="BM47" s="4">
        <f t="shared" si="22"/>
        <v>0</v>
      </c>
      <c r="BN47" s="4">
        <f t="shared" si="22"/>
        <v>0</v>
      </c>
      <c r="BO47" s="4"/>
      <c r="BP47" s="4">
        <f t="shared" si="11"/>
        <v>0</v>
      </c>
      <c r="BQ47" s="4">
        <f t="shared" si="19"/>
        <v>0</v>
      </c>
      <c r="BR47" s="4">
        <f t="shared" si="20"/>
        <v>0</v>
      </c>
      <c r="BS47" s="4">
        <f t="shared" si="20"/>
        <v>0</v>
      </c>
      <c r="BT47" s="4">
        <f t="shared" si="20"/>
        <v>0</v>
      </c>
      <c r="BU47" s="4">
        <f t="shared" si="20"/>
        <v>0</v>
      </c>
      <c r="BV47" s="4">
        <f t="shared" si="20"/>
        <v>0</v>
      </c>
      <c r="BW47" s="4"/>
      <c r="BX47" s="4">
        <f t="shared" si="20"/>
        <v>0</v>
      </c>
      <c r="BY47" s="4">
        <f t="shared" si="20"/>
        <v>0</v>
      </c>
      <c r="BZ47" s="32">
        <f t="shared" si="20"/>
        <v>0</v>
      </c>
    </row>
    <row r="48" spans="1:78" hidden="1" x14ac:dyDescent="0.3">
      <c r="A48" s="255">
        <f>Admin_Panaszkezelés!A45</f>
        <v>0</v>
      </c>
      <c r="B48" s="255">
        <f>Admin_Panaszkezelés!B45</f>
        <v>0</v>
      </c>
      <c r="C48" s="255">
        <f>Admin_Panaszkezelés!C45</f>
        <v>0</v>
      </c>
      <c r="D48" s="255">
        <f>Admin_Panaszkezelés!D45</f>
        <v>0</v>
      </c>
      <c r="E48" s="255">
        <f>Admin_Panaszkezelés!E45</f>
        <v>0</v>
      </c>
      <c r="F48" s="255">
        <f>Admin_Panaszkezelés!F45</f>
        <v>0</v>
      </c>
      <c r="G48" s="255">
        <f>Admin_Panaszkezelés!G45</f>
        <v>0</v>
      </c>
      <c r="H48" s="255">
        <f>Admin_Panaszkezelés!H45</f>
        <v>0</v>
      </c>
      <c r="I48" s="255">
        <f>Admin_Panaszkezelés!I45</f>
        <v>0</v>
      </c>
      <c r="J48" s="255">
        <f>Admin_Panaszkezelés!J45</f>
        <v>0</v>
      </c>
      <c r="K48" s="255">
        <f>Admin_Panaszkezelés!K45</f>
        <v>0</v>
      </c>
      <c r="L48" s="255">
        <f>Admin_Panaszkezelés!L45</f>
        <v>0</v>
      </c>
      <c r="M48" s="255">
        <f>Admin_Panaszkezelés!M45</f>
        <v>0</v>
      </c>
      <c r="N48" s="255">
        <f>Admin_Panaszkezelés!N45</f>
        <v>0</v>
      </c>
      <c r="O48" s="255">
        <f>Admin_Panaszkezelés!O45</f>
        <v>0</v>
      </c>
      <c r="P48" s="255">
        <f>Admin_Panaszkezelés!P45</f>
        <v>0</v>
      </c>
      <c r="Q48" s="255">
        <f>Admin_Panaszkezelés!Q45</f>
        <v>0</v>
      </c>
      <c r="R48" s="105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123">
        <f t="shared" si="12"/>
        <v>0</v>
      </c>
      <c r="AX48" s="4">
        <f t="shared" si="21"/>
        <v>0</v>
      </c>
      <c r="AY48" s="4">
        <f t="shared" si="21"/>
        <v>0</v>
      </c>
      <c r="AZ48" s="4">
        <f t="shared" si="21"/>
        <v>0</v>
      </c>
      <c r="BA48" s="4">
        <f t="shared" si="21"/>
        <v>0</v>
      </c>
      <c r="BB48" s="4">
        <f t="shared" si="21"/>
        <v>0</v>
      </c>
      <c r="BC48" s="4">
        <f t="shared" si="21"/>
        <v>0</v>
      </c>
      <c r="BD48" s="4">
        <f t="shared" si="21"/>
        <v>0</v>
      </c>
      <c r="BE48" s="4">
        <f t="shared" si="21"/>
        <v>0</v>
      </c>
      <c r="BF48" s="4">
        <f t="shared" si="21"/>
        <v>0</v>
      </c>
      <c r="BG48" s="4">
        <f t="shared" si="21"/>
        <v>0</v>
      </c>
      <c r="BH48" s="4">
        <f t="shared" si="22"/>
        <v>0</v>
      </c>
      <c r="BI48" s="4">
        <f t="shared" si="22"/>
        <v>0</v>
      </c>
      <c r="BJ48" s="4">
        <f t="shared" si="22"/>
        <v>0</v>
      </c>
      <c r="BK48" s="4">
        <f t="shared" si="22"/>
        <v>0</v>
      </c>
      <c r="BL48" s="4">
        <f t="shared" si="22"/>
        <v>0</v>
      </c>
      <c r="BM48" s="4">
        <f t="shared" si="22"/>
        <v>0</v>
      </c>
      <c r="BN48" s="4">
        <f t="shared" si="22"/>
        <v>0</v>
      </c>
      <c r="BO48" s="4"/>
      <c r="BP48" s="4">
        <f t="shared" ref="BP48:BP64" si="23">COUNTIF($R48:$AU48,BP$4)</f>
        <v>0</v>
      </c>
      <c r="BQ48" s="4">
        <f t="shared" si="19"/>
        <v>0</v>
      </c>
      <c r="BR48" s="4">
        <f t="shared" si="20"/>
        <v>0</v>
      </c>
      <c r="BS48" s="4">
        <f t="shared" si="20"/>
        <v>0</v>
      </c>
      <c r="BT48" s="4">
        <f t="shared" si="20"/>
        <v>0</v>
      </c>
      <c r="BU48" s="4">
        <f t="shared" si="20"/>
        <v>0</v>
      </c>
      <c r="BV48" s="4">
        <f t="shared" si="20"/>
        <v>0</v>
      </c>
      <c r="BW48" s="4"/>
      <c r="BX48" s="4">
        <f t="shared" si="20"/>
        <v>0</v>
      </c>
      <c r="BY48" s="4">
        <f t="shared" si="20"/>
        <v>0</v>
      </c>
      <c r="BZ48" s="32">
        <f t="shared" si="20"/>
        <v>0</v>
      </c>
    </row>
    <row r="49" spans="1:78" hidden="1" x14ac:dyDescent="0.3">
      <c r="A49" s="255">
        <f>Admin_Panaszkezelés!A46</f>
        <v>0</v>
      </c>
      <c r="B49" s="255">
        <f>Admin_Panaszkezelés!B46</f>
        <v>0</v>
      </c>
      <c r="C49" s="255">
        <f>Admin_Panaszkezelés!C46</f>
        <v>0</v>
      </c>
      <c r="D49" s="255">
        <f>Admin_Panaszkezelés!D46</f>
        <v>0</v>
      </c>
      <c r="E49" s="255">
        <f>Admin_Panaszkezelés!E46</f>
        <v>0</v>
      </c>
      <c r="F49" s="255">
        <f>Admin_Panaszkezelés!F46</f>
        <v>0</v>
      </c>
      <c r="G49" s="255">
        <f>Admin_Panaszkezelés!G46</f>
        <v>0</v>
      </c>
      <c r="H49" s="255">
        <f>Admin_Panaszkezelés!H46</f>
        <v>0</v>
      </c>
      <c r="I49" s="255">
        <f>Admin_Panaszkezelés!I46</f>
        <v>0</v>
      </c>
      <c r="J49" s="255">
        <f>Admin_Panaszkezelés!J46</f>
        <v>0</v>
      </c>
      <c r="K49" s="255">
        <f>Admin_Panaszkezelés!K46</f>
        <v>0</v>
      </c>
      <c r="L49" s="255">
        <f>Admin_Panaszkezelés!L46</f>
        <v>0</v>
      </c>
      <c r="M49" s="255">
        <f>Admin_Panaszkezelés!M46</f>
        <v>0</v>
      </c>
      <c r="N49" s="255">
        <f>Admin_Panaszkezelés!N46</f>
        <v>0</v>
      </c>
      <c r="O49" s="255">
        <f>Admin_Panaszkezelés!O46</f>
        <v>0</v>
      </c>
      <c r="P49" s="255">
        <f>Admin_Panaszkezelés!P46</f>
        <v>0</v>
      </c>
      <c r="Q49" s="255">
        <f>Admin_Panaszkezelés!Q46</f>
        <v>0</v>
      </c>
      <c r="R49" s="105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23">
        <f t="shared" si="12"/>
        <v>0</v>
      </c>
      <c r="AX49" s="4">
        <f t="shared" si="21"/>
        <v>0</v>
      </c>
      <c r="AY49" s="4">
        <f t="shared" si="21"/>
        <v>0</v>
      </c>
      <c r="AZ49" s="4">
        <f t="shared" si="21"/>
        <v>0</v>
      </c>
      <c r="BA49" s="4">
        <f t="shared" si="21"/>
        <v>0</v>
      </c>
      <c r="BB49" s="4">
        <f t="shared" si="21"/>
        <v>0</v>
      </c>
      <c r="BC49" s="4">
        <f t="shared" si="21"/>
        <v>0</v>
      </c>
      <c r="BD49" s="4">
        <f t="shared" si="21"/>
        <v>0</v>
      </c>
      <c r="BE49" s="4">
        <f t="shared" si="21"/>
        <v>0</v>
      </c>
      <c r="BF49" s="4">
        <f t="shared" si="21"/>
        <v>0</v>
      </c>
      <c r="BG49" s="4">
        <f t="shared" si="21"/>
        <v>0</v>
      </c>
      <c r="BH49" s="4">
        <f t="shared" si="22"/>
        <v>0</v>
      </c>
      <c r="BI49" s="4">
        <f t="shared" si="22"/>
        <v>0</v>
      </c>
      <c r="BJ49" s="4">
        <f t="shared" si="22"/>
        <v>0</v>
      </c>
      <c r="BK49" s="4">
        <f t="shared" si="22"/>
        <v>0</v>
      </c>
      <c r="BL49" s="4">
        <f t="shared" si="22"/>
        <v>0</v>
      </c>
      <c r="BM49" s="4">
        <f t="shared" si="22"/>
        <v>0</v>
      </c>
      <c r="BN49" s="4">
        <f t="shared" si="22"/>
        <v>0</v>
      </c>
      <c r="BO49" s="4"/>
      <c r="BP49" s="4">
        <f t="shared" si="23"/>
        <v>0</v>
      </c>
      <c r="BQ49" s="4">
        <f t="shared" si="19"/>
        <v>0</v>
      </c>
      <c r="BR49" s="4">
        <f t="shared" si="20"/>
        <v>0</v>
      </c>
      <c r="BS49" s="4">
        <f t="shared" si="20"/>
        <v>0</v>
      </c>
      <c r="BT49" s="4">
        <f t="shared" si="20"/>
        <v>0</v>
      </c>
      <c r="BU49" s="4">
        <f t="shared" si="20"/>
        <v>0</v>
      </c>
      <c r="BV49" s="4">
        <f t="shared" si="20"/>
        <v>0</v>
      </c>
      <c r="BW49" s="4"/>
      <c r="BX49" s="4">
        <f t="shared" si="20"/>
        <v>0</v>
      </c>
      <c r="BY49" s="4">
        <f t="shared" si="20"/>
        <v>0</v>
      </c>
      <c r="BZ49" s="32">
        <f t="shared" si="20"/>
        <v>0</v>
      </c>
    </row>
    <row r="50" spans="1:78" hidden="1" x14ac:dyDescent="0.3">
      <c r="A50" s="255">
        <f>Admin_Panaszkezelés!A47</f>
        <v>0</v>
      </c>
      <c r="B50" s="255">
        <f>Admin_Panaszkezelés!B47</f>
        <v>0</v>
      </c>
      <c r="C50" s="255">
        <f>Admin_Panaszkezelés!C47</f>
        <v>0</v>
      </c>
      <c r="D50" s="255">
        <f>Admin_Panaszkezelés!D47</f>
        <v>0</v>
      </c>
      <c r="E50" s="255">
        <f>Admin_Panaszkezelés!E47</f>
        <v>0</v>
      </c>
      <c r="F50" s="255">
        <f>Admin_Panaszkezelés!F47</f>
        <v>0</v>
      </c>
      <c r="G50" s="255">
        <f>Admin_Panaszkezelés!G47</f>
        <v>0</v>
      </c>
      <c r="H50" s="255">
        <f>Admin_Panaszkezelés!H47</f>
        <v>0</v>
      </c>
      <c r="I50" s="255">
        <f>Admin_Panaszkezelés!I47</f>
        <v>0</v>
      </c>
      <c r="J50" s="255">
        <f>Admin_Panaszkezelés!J47</f>
        <v>0</v>
      </c>
      <c r="K50" s="255">
        <f>Admin_Panaszkezelés!K47</f>
        <v>0</v>
      </c>
      <c r="L50" s="255">
        <f>Admin_Panaszkezelés!L47</f>
        <v>0</v>
      </c>
      <c r="M50" s="255">
        <f>Admin_Panaszkezelés!M47</f>
        <v>0</v>
      </c>
      <c r="N50" s="255">
        <f>Admin_Panaszkezelés!N47</f>
        <v>0</v>
      </c>
      <c r="O50" s="255">
        <f>Admin_Panaszkezelés!O47</f>
        <v>0</v>
      </c>
      <c r="P50" s="255">
        <f>Admin_Panaszkezelés!P47</f>
        <v>0</v>
      </c>
      <c r="Q50" s="255">
        <f>Admin_Panaszkezelés!Q47</f>
        <v>0</v>
      </c>
      <c r="R50" s="105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23">
        <f t="shared" si="12"/>
        <v>0</v>
      </c>
      <c r="AX50" s="4">
        <f t="shared" si="21"/>
        <v>0</v>
      </c>
      <c r="AY50" s="4">
        <f t="shared" si="21"/>
        <v>0</v>
      </c>
      <c r="AZ50" s="4">
        <f t="shared" si="21"/>
        <v>0</v>
      </c>
      <c r="BA50" s="4">
        <f t="shared" si="21"/>
        <v>0</v>
      </c>
      <c r="BB50" s="4">
        <f t="shared" si="21"/>
        <v>0</v>
      </c>
      <c r="BC50" s="4">
        <f t="shared" si="21"/>
        <v>0</v>
      </c>
      <c r="BD50" s="4">
        <f t="shared" si="21"/>
        <v>0</v>
      </c>
      <c r="BE50" s="4">
        <f t="shared" si="21"/>
        <v>0</v>
      </c>
      <c r="BF50" s="4">
        <f t="shared" si="21"/>
        <v>0</v>
      </c>
      <c r="BG50" s="4">
        <f t="shared" si="21"/>
        <v>0</v>
      </c>
      <c r="BH50" s="4">
        <f t="shared" si="22"/>
        <v>0</v>
      </c>
      <c r="BI50" s="4">
        <f t="shared" si="22"/>
        <v>0</v>
      </c>
      <c r="BJ50" s="4">
        <f t="shared" si="22"/>
        <v>0</v>
      </c>
      <c r="BK50" s="4">
        <f t="shared" si="22"/>
        <v>0</v>
      </c>
      <c r="BL50" s="4">
        <f t="shared" si="22"/>
        <v>0</v>
      </c>
      <c r="BM50" s="4">
        <f t="shared" si="22"/>
        <v>0</v>
      </c>
      <c r="BN50" s="4">
        <f t="shared" si="22"/>
        <v>0</v>
      </c>
      <c r="BO50" s="4"/>
      <c r="BP50" s="4">
        <f t="shared" si="23"/>
        <v>0</v>
      </c>
      <c r="BQ50" s="4">
        <f t="shared" si="19"/>
        <v>0</v>
      </c>
      <c r="BR50" s="4">
        <f t="shared" si="20"/>
        <v>0</v>
      </c>
      <c r="BS50" s="4">
        <f t="shared" si="20"/>
        <v>0</v>
      </c>
      <c r="BT50" s="4">
        <f t="shared" si="20"/>
        <v>0</v>
      </c>
      <c r="BU50" s="4">
        <f t="shared" si="20"/>
        <v>0</v>
      </c>
      <c r="BV50" s="4">
        <f t="shared" si="20"/>
        <v>0</v>
      </c>
      <c r="BW50" s="4"/>
      <c r="BX50" s="4">
        <f t="shared" si="20"/>
        <v>0</v>
      </c>
      <c r="BY50" s="4">
        <f t="shared" si="20"/>
        <v>0</v>
      </c>
      <c r="BZ50" s="32">
        <f t="shared" si="20"/>
        <v>0</v>
      </c>
    </row>
    <row r="51" spans="1:78" hidden="1" x14ac:dyDescent="0.3">
      <c r="A51" s="255">
        <f>Admin_Panaszkezelés!A48</f>
        <v>0</v>
      </c>
      <c r="B51" s="255">
        <f>Admin_Panaszkezelés!B48</f>
        <v>0</v>
      </c>
      <c r="C51" s="255">
        <f>Admin_Panaszkezelés!C48</f>
        <v>0</v>
      </c>
      <c r="D51" s="255">
        <f>Admin_Panaszkezelés!D48</f>
        <v>0</v>
      </c>
      <c r="E51" s="255">
        <f>Admin_Panaszkezelés!E48</f>
        <v>0</v>
      </c>
      <c r="F51" s="255">
        <f>Admin_Panaszkezelés!F48</f>
        <v>0</v>
      </c>
      <c r="G51" s="255">
        <f>Admin_Panaszkezelés!G48</f>
        <v>0</v>
      </c>
      <c r="H51" s="255">
        <f>Admin_Panaszkezelés!H48</f>
        <v>0</v>
      </c>
      <c r="I51" s="255">
        <f>Admin_Panaszkezelés!I48</f>
        <v>0</v>
      </c>
      <c r="J51" s="255">
        <f>Admin_Panaszkezelés!J48</f>
        <v>0</v>
      </c>
      <c r="K51" s="255">
        <f>Admin_Panaszkezelés!K48</f>
        <v>0</v>
      </c>
      <c r="L51" s="255">
        <f>Admin_Panaszkezelés!L48</f>
        <v>0</v>
      </c>
      <c r="M51" s="255">
        <f>Admin_Panaszkezelés!M48</f>
        <v>0</v>
      </c>
      <c r="N51" s="255">
        <f>Admin_Panaszkezelés!N48</f>
        <v>0</v>
      </c>
      <c r="O51" s="255">
        <f>Admin_Panaszkezelés!O48</f>
        <v>0</v>
      </c>
      <c r="P51" s="255">
        <f>Admin_Panaszkezelés!P48</f>
        <v>0</v>
      </c>
      <c r="Q51" s="255">
        <f>Admin_Panaszkezelés!Q48</f>
        <v>0</v>
      </c>
      <c r="R51" s="105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23">
        <f t="shared" si="12"/>
        <v>0</v>
      </c>
      <c r="AX51" s="4">
        <f t="shared" si="21"/>
        <v>0</v>
      </c>
      <c r="AY51" s="4">
        <f t="shared" si="21"/>
        <v>0</v>
      </c>
      <c r="AZ51" s="4">
        <f t="shared" si="21"/>
        <v>0</v>
      </c>
      <c r="BA51" s="4">
        <f t="shared" si="21"/>
        <v>0</v>
      </c>
      <c r="BB51" s="4">
        <f t="shared" si="21"/>
        <v>0</v>
      </c>
      <c r="BC51" s="4">
        <f t="shared" si="21"/>
        <v>0</v>
      </c>
      <c r="BD51" s="4">
        <f t="shared" si="21"/>
        <v>0</v>
      </c>
      <c r="BE51" s="4">
        <f t="shared" si="21"/>
        <v>0</v>
      </c>
      <c r="BF51" s="4">
        <f t="shared" si="21"/>
        <v>0</v>
      </c>
      <c r="BG51" s="4">
        <f t="shared" si="21"/>
        <v>0</v>
      </c>
      <c r="BH51" s="4">
        <f t="shared" si="22"/>
        <v>0</v>
      </c>
      <c r="BI51" s="4">
        <f t="shared" si="22"/>
        <v>0</v>
      </c>
      <c r="BJ51" s="4">
        <f t="shared" si="22"/>
        <v>0</v>
      </c>
      <c r="BK51" s="4">
        <f t="shared" si="22"/>
        <v>0</v>
      </c>
      <c r="BL51" s="4">
        <f t="shared" si="22"/>
        <v>0</v>
      </c>
      <c r="BM51" s="4">
        <f t="shared" si="22"/>
        <v>0</v>
      </c>
      <c r="BN51" s="4">
        <f t="shared" si="22"/>
        <v>0</v>
      </c>
      <c r="BO51" s="4"/>
      <c r="BP51" s="4">
        <f t="shared" si="23"/>
        <v>0</v>
      </c>
      <c r="BQ51" s="4">
        <f t="shared" si="19"/>
        <v>0</v>
      </c>
      <c r="BR51" s="4">
        <f t="shared" si="20"/>
        <v>0</v>
      </c>
      <c r="BS51" s="4">
        <f t="shared" si="20"/>
        <v>0</v>
      </c>
      <c r="BT51" s="4">
        <f t="shared" si="20"/>
        <v>0</v>
      </c>
      <c r="BU51" s="4">
        <f t="shared" si="20"/>
        <v>0</v>
      </c>
      <c r="BV51" s="4">
        <f t="shared" si="20"/>
        <v>0</v>
      </c>
      <c r="BW51" s="4"/>
      <c r="BX51" s="4">
        <f t="shared" si="20"/>
        <v>0</v>
      </c>
      <c r="BY51" s="4">
        <f t="shared" si="20"/>
        <v>0</v>
      </c>
      <c r="BZ51" s="32">
        <f t="shared" si="20"/>
        <v>0</v>
      </c>
    </row>
    <row r="52" spans="1:78" hidden="1" x14ac:dyDescent="0.3">
      <c r="A52" s="255">
        <f>Admin_Panaszkezelés!A49</f>
        <v>0</v>
      </c>
      <c r="B52" s="255">
        <f>Admin_Panaszkezelés!B49</f>
        <v>0</v>
      </c>
      <c r="C52" s="255">
        <f>Admin_Panaszkezelés!C49</f>
        <v>0</v>
      </c>
      <c r="D52" s="255">
        <f>Admin_Panaszkezelés!D49</f>
        <v>0</v>
      </c>
      <c r="E52" s="255">
        <f>Admin_Panaszkezelés!E49</f>
        <v>0</v>
      </c>
      <c r="F52" s="255">
        <f>Admin_Panaszkezelés!F49</f>
        <v>0</v>
      </c>
      <c r="G52" s="255">
        <f>Admin_Panaszkezelés!G49</f>
        <v>0</v>
      </c>
      <c r="H52" s="255">
        <f>Admin_Panaszkezelés!H49</f>
        <v>0</v>
      </c>
      <c r="I52" s="255">
        <f>Admin_Panaszkezelés!I49</f>
        <v>0</v>
      </c>
      <c r="J52" s="255">
        <f>Admin_Panaszkezelés!J49</f>
        <v>0</v>
      </c>
      <c r="K52" s="255">
        <f>Admin_Panaszkezelés!K49</f>
        <v>0</v>
      </c>
      <c r="L52" s="255">
        <f>Admin_Panaszkezelés!L49</f>
        <v>0</v>
      </c>
      <c r="M52" s="255">
        <f>Admin_Panaszkezelés!M49</f>
        <v>0</v>
      </c>
      <c r="N52" s="255">
        <f>Admin_Panaszkezelés!N49</f>
        <v>0</v>
      </c>
      <c r="O52" s="255">
        <f>Admin_Panaszkezelés!O49</f>
        <v>0</v>
      </c>
      <c r="P52" s="255">
        <f>Admin_Panaszkezelés!P49</f>
        <v>0</v>
      </c>
      <c r="Q52" s="255">
        <f>Admin_Panaszkezelés!Q49</f>
        <v>0</v>
      </c>
      <c r="R52" s="105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123">
        <f t="shared" si="12"/>
        <v>0</v>
      </c>
      <c r="AX52" s="4">
        <f t="shared" si="21"/>
        <v>0</v>
      </c>
      <c r="AY52" s="4">
        <f t="shared" si="21"/>
        <v>0</v>
      </c>
      <c r="AZ52" s="4">
        <f t="shared" si="21"/>
        <v>0</v>
      </c>
      <c r="BA52" s="4">
        <f t="shared" si="21"/>
        <v>0</v>
      </c>
      <c r="BB52" s="4">
        <f t="shared" si="21"/>
        <v>0</v>
      </c>
      <c r="BC52" s="4">
        <f t="shared" si="21"/>
        <v>0</v>
      </c>
      <c r="BD52" s="4">
        <f t="shared" si="21"/>
        <v>0</v>
      </c>
      <c r="BE52" s="4">
        <f t="shared" si="21"/>
        <v>0</v>
      </c>
      <c r="BF52" s="4">
        <f t="shared" si="21"/>
        <v>0</v>
      </c>
      <c r="BG52" s="4">
        <f t="shared" si="21"/>
        <v>0</v>
      </c>
      <c r="BH52" s="4">
        <f t="shared" si="22"/>
        <v>0</v>
      </c>
      <c r="BI52" s="4">
        <f t="shared" si="22"/>
        <v>0</v>
      </c>
      <c r="BJ52" s="4">
        <f t="shared" si="22"/>
        <v>0</v>
      </c>
      <c r="BK52" s="4">
        <f t="shared" si="22"/>
        <v>0</v>
      </c>
      <c r="BL52" s="4">
        <f t="shared" si="22"/>
        <v>0</v>
      </c>
      <c r="BM52" s="4">
        <f t="shared" si="22"/>
        <v>0</v>
      </c>
      <c r="BN52" s="4">
        <f t="shared" si="22"/>
        <v>0</v>
      </c>
      <c r="BO52" s="4"/>
      <c r="BP52" s="4">
        <f t="shared" si="23"/>
        <v>0</v>
      </c>
      <c r="BQ52" s="4">
        <f t="shared" si="19"/>
        <v>0</v>
      </c>
      <c r="BR52" s="4">
        <f t="shared" si="20"/>
        <v>0</v>
      </c>
      <c r="BS52" s="4">
        <f t="shared" si="20"/>
        <v>0</v>
      </c>
      <c r="BT52" s="4">
        <f t="shared" si="20"/>
        <v>0</v>
      </c>
      <c r="BU52" s="4">
        <f t="shared" si="20"/>
        <v>0</v>
      </c>
      <c r="BV52" s="4">
        <f t="shared" si="20"/>
        <v>0</v>
      </c>
      <c r="BW52" s="4"/>
      <c r="BX52" s="4">
        <f t="shared" si="20"/>
        <v>0</v>
      </c>
      <c r="BY52" s="4">
        <f t="shared" si="20"/>
        <v>0</v>
      </c>
      <c r="BZ52" s="32">
        <f t="shared" si="20"/>
        <v>0</v>
      </c>
    </row>
    <row r="53" spans="1:78" hidden="1" x14ac:dyDescent="0.3">
      <c r="A53" s="255">
        <f>Admin_Panaszkezelés!A50</f>
        <v>0</v>
      </c>
      <c r="B53" s="255">
        <f>Admin_Panaszkezelés!B50</f>
        <v>0</v>
      </c>
      <c r="C53" s="255">
        <f>Admin_Panaszkezelés!C50</f>
        <v>0</v>
      </c>
      <c r="D53" s="255">
        <f>Admin_Panaszkezelés!D50</f>
        <v>0</v>
      </c>
      <c r="E53" s="255">
        <f>Admin_Panaszkezelés!E50</f>
        <v>0</v>
      </c>
      <c r="F53" s="255">
        <f>Admin_Panaszkezelés!F50</f>
        <v>0</v>
      </c>
      <c r="G53" s="255">
        <f>Admin_Panaszkezelés!G50</f>
        <v>0</v>
      </c>
      <c r="H53" s="255">
        <f>Admin_Panaszkezelés!H50</f>
        <v>0</v>
      </c>
      <c r="I53" s="255">
        <f>Admin_Panaszkezelés!I50</f>
        <v>0</v>
      </c>
      <c r="J53" s="255">
        <f>Admin_Panaszkezelés!J50</f>
        <v>0</v>
      </c>
      <c r="K53" s="255">
        <f>Admin_Panaszkezelés!K50</f>
        <v>0</v>
      </c>
      <c r="L53" s="255">
        <f>Admin_Panaszkezelés!L50</f>
        <v>0</v>
      </c>
      <c r="M53" s="255">
        <f>Admin_Panaszkezelés!M50</f>
        <v>0</v>
      </c>
      <c r="N53" s="255">
        <f>Admin_Panaszkezelés!N50</f>
        <v>0</v>
      </c>
      <c r="O53" s="255">
        <f>Admin_Panaszkezelés!O50</f>
        <v>0</v>
      </c>
      <c r="P53" s="255">
        <f>Admin_Panaszkezelés!P50</f>
        <v>0</v>
      </c>
      <c r="Q53" s="255">
        <f>Admin_Panaszkezelés!Q50</f>
        <v>0</v>
      </c>
      <c r="R53" s="105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23">
        <f t="shared" si="12"/>
        <v>0</v>
      </c>
      <c r="AX53" s="4">
        <f t="shared" si="21"/>
        <v>0</v>
      </c>
      <c r="AY53" s="4">
        <f t="shared" si="21"/>
        <v>0</v>
      </c>
      <c r="AZ53" s="4">
        <f t="shared" si="21"/>
        <v>0</v>
      </c>
      <c r="BA53" s="4">
        <f t="shared" si="21"/>
        <v>0</v>
      </c>
      <c r="BB53" s="4">
        <f t="shared" si="21"/>
        <v>0</v>
      </c>
      <c r="BC53" s="4">
        <f t="shared" si="21"/>
        <v>0</v>
      </c>
      <c r="BD53" s="4">
        <f t="shared" si="21"/>
        <v>0</v>
      </c>
      <c r="BE53" s="4">
        <f t="shared" si="21"/>
        <v>0</v>
      </c>
      <c r="BF53" s="4">
        <f t="shared" si="21"/>
        <v>0</v>
      </c>
      <c r="BG53" s="4">
        <f t="shared" si="21"/>
        <v>0</v>
      </c>
      <c r="BH53" s="4">
        <f t="shared" si="22"/>
        <v>0</v>
      </c>
      <c r="BI53" s="4">
        <f t="shared" si="22"/>
        <v>0</v>
      </c>
      <c r="BJ53" s="4">
        <f t="shared" si="22"/>
        <v>0</v>
      </c>
      <c r="BK53" s="4">
        <f t="shared" si="22"/>
        <v>0</v>
      </c>
      <c r="BL53" s="4">
        <f t="shared" si="22"/>
        <v>0</v>
      </c>
      <c r="BM53" s="4">
        <f t="shared" si="22"/>
        <v>0</v>
      </c>
      <c r="BN53" s="4">
        <f t="shared" si="22"/>
        <v>0</v>
      </c>
      <c r="BO53" s="4"/>
      <c r="BP53" s="4">
        <f t="shared" si="23"/>
        <v>0</v>
      </c>
      <c r="BQ53" s="4">
        <f t="shared" si="19"/>
        <v>0</v>
      </c>
      <c r="BR53" s="4">
        <f t="shared" si="20"/>
        <v>0</v>
      </c>
      <c r="BS53" s="4">
        <f t="shared" si="20"/>
        <v>0</v>
      </c>
      <c r="BT53" s="4">
        <f t="shared" si="20"/>
        <v>0</v>
      </c>
      <c r="BU53" s="4">
        <f t="shared" si="20"/>
        <v>0</v>
      </c>
      <c r="BV53" s="4">
        <f t="shared" si="20"/>
        <v>0</v>
      </c>
      <c r="BW53" s="4"/>
      <c r="BX53" s="4">
        <f t="shared" si="20"/>
        <v>0</v>
      </c>
      <c r="BY53" s="4">
        <f t="shared" si="20"/>
        <v>0</v>
      </c>
      <c r="BZ53" s="32">
        <f t="shared" si="20"/>
        <v>0</v>
      </c>
    </row>
    <row r="54" spans="1:78" hidden="1" x14ac:dyDescent="0.3">
      <c r="A54" s="255">
        <f>Admin_Panaszkezelés!A51</f>
        <v>0</v>
      </c>
      <c r="B54" s="255">
        <f>Admin_Panaszkezelés!B51</f>
        <v>0</v>
      </c>
      <c r="C54" s="255">
        <f>Admin_Panaszkezelés!C51</f>
        <v>0</v>
      </c>
      <c r="D54" s="255">
        <f>Admin_Panaszkezelés!D51</f>
        <v>0</v>
      </c>
      <c r="E54" s="255">
        <f>Admin_Panaszkezelés!E51</f>
        <v>0</v>
      </c>
      <c r="F54" s="255">
        <f>Admin_Panaszkezelés!F51</f>
        <v>0</v>
      </c>
      <c r="G54" s="255">
        <f>Admin_Panaszkezelés!G51</f>
        <v>0</v>
      </c>
      <c r="H54" s="255">
        <f>Admin_Panaszkezelés!H51</f>
        <v>0</v>
      </c>
      <c r="I54" s="255">
        <f>Admin_Panaszkezelés!I51</f>
        <v>0</v>
      </c>
      <c r="J54" s="255">
        <f>Admin_Panaszkezelés!J51</f>
        <v>0</v>
      </c>
      <c r="K54" s="255">
        <f>Admin_Panaszkezelés!K51</f>
        <v>0</v>
      </c>
      <c r="L54" s="255">
        <f>Admin_Panaszkezelés!L51</f>
        <v>0</v>
      </c>
      <c r="M54" s="255">
        <f>Admin_Panaszkezelés!M51</f>
        <v>0</v>
      </c>
      <c r="N54" s="255">
        <f>Admin_Panaszkezelés!N51</f>
        <v>0</v>
      </c>
      <c r="O54" s="255">
        <f>Admin_Panaszkezelés!O51</f>
        <v>0</v>
      </c>
      <c r="P54" s="255">
        <f>Admin_Panaszkezelés!P51</f>
        <v>0</v>
      </c>
      <c r="Q54" s="255">
        <f>Admin_Panaszkezelés!Q51</f>
        <v>0</v>
      </c>
      <c r="R54" s="105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23">
        <f t="shared" si="12"/>
        <v>0</v>
      </c>
      <c r="AX54" s="4">
        <f t="shared" si="21"/>
        <v>0</v>
      </c>
      <c r="AY54" s="4">
        <f t="shared" si="21"/>
        <v>0</v>
      </c>
      <c r="AZ54" s="4">
        <f t="shared" si="21"/>
        <v>0</v>
      </c>
      <c r="BA54" s="4">
        <f t="shared" si="21"/>
        <v>0</v>
      </c>
      <c r="BB54" s="4">
        <f t="shared" si="21"/>
        <v>0</v>
      </c>
      <c r="BC54" s="4">
        <f t="shared" si="21"/>
        <v>0</v>
      </c>
      <c r="BD54" s="4">
        <f t="shared" si="21"/>
        <v>0</v>
      </c>
      <c r="BE54" s="4">
        <f t="shared" si="21"/>
        <v>0</v>
      </c>
      <c r="BF54" s="4">
        <f t="shared" si="21"/>
        <v>0</v>
      </c>
      <c r="BG54" s="4">
        <f t="shared" si="21"/>
        <v>0</v>
      </c>
      <c r="BH54" s="4">
        <f t="shared" si="22"/>
        <v>0</v>
      </c>
      <c r="BI54" s="4">
        <f t="shared" si="22"/>
        <v>0</v>
      </c>
      <c r="BJ54" s="4">
        <f t="shared" si="22"/>
        <v>0</v>
      </c>
      <c r="BK54" s="4">
        <f t="shared" si="22"/>
        <v>0</v>
      </c>
      <c r="BL54" s="4">
        <f t="shared" si="22"/>
        <v>0</v>
      </c>
      <c r="BM54" s="4">
        <f t="shared" si="22"/>
        <v>0</v>
      </c>
      <c r="BN54" s="4">
        <f t="shared" si="22"/>
        <v>0</v>
      </c>
      <c r="BO54" s="4"/>
      <c r="BP54" s="4">
        <f t="shared" si="23"/>
        <v>0</v>
      </c>
      <c r="BQ54" s="4">
        <f t="shared" si="19"/>
        <v>0</v>
      </c>
      <c r="BR54" s="4">
        <f t="shared" si="20"/>
        <v>0</v>
      </c>
      <c r="BS54" s="4">
        <f t="shared" si="20"/>
        <v>0</v>
      </c>
      <c r="BT54" s="4">
        <f t="shared" si="20"/>
        <v>0</v>
      </c>
      <c r="BU54" s="4">
        <f t="shared" si="20"/>
        <v>0</v>
      </c>
      <c r="BV54" s="4">
        <f t="shared" si="20"/>
        <v>0</v>
      </c>
      <c r="BW54" s="4"/>
      <c r="BX54" s="4">
        <f t="shared" si="20"/>
        <v>0</v>
      </c>
      <c r="BY54" s="4">
        <f t="shared" si="20"/>
        <v>0</v>
      </c>
      <c r="BZ54" s="32">
        <f t="shared" si="20"/>
        <v>0</v>
      </c>
    </row>
    <row r="55" spans="1:78" hidden="1" x14ac:dyDescent="0.3">
      <c r="A55" s="255">
        <f>Admin_Panaszkezelés!A52</f>
        <v>0</v>
      </c>
      <c r="B55" s="255">
        <f>Admin_Panaszkezelés!B52</f>
        <v>0</v>
      </c>
      <c r="C55" s="255">
        <f>Admin_Panaszkezelés!C52</f>
        <v>0</v>
      </c>
      <c r="D55" s="255">
        <f>Admin_Panaszkezelés!D52</f>
        <v>0</v>
      </c>
      <c r="E55" s="255">
        <f>Admin_Panaszkezelés!E52</f>
        <v>0</v>
      </c>
      <c r="F55" s="255">
        <f>Admin_Panaszkezelés!F52</f>
        <v>0</v>
      </c>
      <c r="G55" s="255">
        <f>Admin_Panaszkezelés!G52</f>
        <v>0</v>
      </c>
      <c r="H55" s="255">
        <f>Admin_Panaszkezelés!H52</f>
        <v>0</v>
      </c>
      <c r="I55" s="255">
        <f>Admin_Panaszkezelés!I52</f>
        <v>0</v>
      </c>
      <c r="J55" s="255">
        <f>Admin_Panaszkezelés!J52</f>
        <v>0</v>
      </c>
      <c r="K55" s="255">
        <f>Admin_Panaszkezelés!K52</f>
        <v>0</v>
      </c>
      <c r="L55" s="255">
        <f>Admin_Panaszkezelés!L52</f>
        <v>0</v>
      </c>
      <c r="M55" s="255">
        <f>Admin_Panaszkezelés!M52</f>
        <v>0</v>
      </c>
      <c r="N55" s="255">
        <f>Admin_Panaszkezelés!N52</f>
        <v>0</v>
      </c>
      <c r="O55" s="255">
        <f>Admin_Panaszkezelés!O52</f>
        <v>0</v>
      </c>
      <c r="P55" s="255">
        <f>Admin_Panaszkezelés!P52</f>
        <v>0</v>
      </c>
      <c r="Q55" s="255">
        <f>Admin_Panaszkezelés!Q52</f>
        <v>0</v>
      </c>
      <c r="R55" s="105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23">
        <f t="shared" si="12"/>
        <v>0</v>
      </c>
      <c r="AX55" s="4">
        <f t="shared" si="21"/>
        <v>0</v>
      </c>
      <c r="AY55" s="4">
        <f t="shared" si="21"/>
        <v>0</v>
      </c>
      <c r="AZ55" s="4">
        <f t="shared" si="21"/>
        <v>0</v>
      </c>
      <c r="BA55" s="4">
        <f t="shared" si="21"/>
        <v>0</v>
      </c>
      <c r="BB55" s="4">
        <f t="shared" si="21"/>
        <v>0</v>
      </c>
      <c r="BC55" s="4">
        <f t="shared" si="21"/>
        <v>0</v>
      </c>
      <c r="BD55" s="4">
        <f t="shared" si="21"/>
        <v>0</v>
      </c>
      <c r="BE55" s="4">
        <f t="shared" si="21"/>
        <v>0</v>
      </c>
      <c r="BF55" s="4">
        <f t="shared" si="21"/>
        <v>0</v>
      </c>
      <c r="BG55" s="4">
        <f t="shared" si="21"/>
        <v>0</v>
      </c>
      <c r="BH55" s="4">
        <f t="shared" si="22"/>
        <v>0</v>
      </c>
      <c r="BI55" s="4">
        <f t="shared" si="22"/>
        <v>0</v>
      </c>
      <c r="BJ55" s="4">
        <f t="shared" si="22"/>
        <v>0</v>
      </c>
      <c r="BK55" s="4">
        <f t="shared" si="22"/>
        <v>0</v>
      </c>
      <c r="BL55" s="4">
        <f t="shared" si="22"/>
        <v>0</v>
      </c>
      <c r="BM55" s="4">
        <f t="shared" si="22"/>
        <v>0</v>
      </c>
      <c r="BN55" s="4">
        <f t="shared" si="22"/>
        <v>0</v>
      </c>
      <c r="BO55" s="4"/>
      <c r="BP55" s="4">
        <f t="shared" si="23"/>
        <v>0</v>
      </c>
      <c r="BQ55" s="4">
        <f t="shared" si="19"/>
        <v>0</v>
      </c>
      <c r="BR55" s="4">
        <f t="shared" ref="BR55:BZ64" si="24">COUNTIF($R55:$AU55,BR$4)</f>
        <v>0</v>
      </c>
      <c r="BS55" s="4">
        <f t="shared" si="24"/>
        <v>0</v>
      </c>
      <c r="BT55" s="4">
        <f t="shared" si="24"/>
        <v>0</v>
      </c>
      <c r="BU55" s="4">
        <f t="shared" si="24"/>
        <v>0</v>
      </c>
      <c r="BV55" s="4">
        <f t="shared" si="24"/>
        <v>0</v>
      </c>
      <c r="BW55" s="4"/>
      <c r="BX55" s="4">
        <f t="shared" si="24"/>
        <v>0</v>
      </c>
      <c r="BY55" s="4">
        <f t="shared" si="24"/>
        <v>0</v>
      </c>
      <c r="BZ55" s="32">
        <f t="shared" si="24"/>
        <v>0</v>
      </c>
    </row>
    <row r="56" spans="1:78" hidden="1" x14ac:dyDescent="0.3">
      <c r="A56" s="255">
        <f>Admin_Panaszkezelés!A53</f>
        <v>0</v>
      </c>
      <c r="B56" s="255">
        <f>Admin_Panaszkezelés!B53</f>
        <v>0</v>
      </c>
      <c r="C56" s="255">
        <f>Admin_Panaszkezelés!C53</f>
        <v>0</v>
      </c>
      <c r="D56" s="255">
        <f>Admin_Panaszkezelés!D53</f>
        <v>0</v>
      </c>
      <c r="E56" s="255">
        <f>Admin_Panaszkezelés!E53</f>
        <v>0</v>
      </c>
      <c r="F56" s="255">
        <f>Admin_Panaszkezelés!F53</f>
        <v>0</v>
      </c>
      <c r="G56" s="255">
        <f>Admin_Panaszkezelés!G53</f>
        <v>0</v>
      </c>
      <c r="H56" s="255">
        <f>Admin_Panaszkezelés!H53</f>
        <v>0</v>
      </c>
      <c r="I56" s="255">
        <f>Admin_Panaszkezelés!I53</f>
        <v>0</v>
      </c>
      <c r="J56" s="255">
        <f>Admin_Panaszkezelés!J53</f>
        <v>0</v>
      </c>
      <c r="K56" s="255">
        <f>Admin_Panaszkezelés!K53</f>
        <v>0</v>
      </c>
      <c r="L56" s="255">
        <f>Admin_Panaszkezelés!L53</f>
        <v>0</v>
      </c>
      <c r="M56" s="255">
        <f>Admin_Panaszkezelés!M53</f>
        <v>0</v>
      </c>
      <c r="N56" s="255">
        <f>Admin_Panaszkezelés!N53</f>
        <v>0</v>
      </c>
      <c r="O56" s="255">
        <f>Admin_Panaszkezelés!O53</f>
        <v>0</v>
      </c>
      <c r="P56" s="255">
        <f>Admin_Panaszkezelés!P53</f>
        <v>0</v>
      </c>
      <c r="Q56" s="255">
        <f>Admin_Panaszkezelés!Q53</f>
        <v>0</v>
      </c>
      <c r="R56" s="105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123">
        <f t="shared" si="12"/>
        <v>0</v>
      </c>
      <c r="AX56" s="4">
        <f t="shared" ref="AX56:BG64" si="25">COUNTIF($R56:$AU56,AX$4)</f>
        <v>0</v>
      </c>
      <c r="AY56" s="4">
        <f t="shared" si="25"/>
        <v>0</v>
      </c>
      <c r="AZ56" s="4">
        <f t="shared" si="25"/>
        <v>0</v>
      </c>
      <c r="BA56" s="4">
        <f t="shared" si="25"/>
        <v>0</v>
      </c>
      <c r="BB56" s="4">
        <f t="shared" si="25"/>
        <v>0</v>
      </c>
      <c r="BC56" s="4">
        <f t="shared" si="25"/>
        <v>0</v>
      </c>
      <c r="BD56" s="4">
        <f t="shared" si="25"/>
        <v>0</v>
      </c>
      <c r="BE56" s="4">
        <f t="shared" si="25"/>
        <v>0</v>
      </c>
      <c r="BF56" s="4">
        <f t="shared" si="25"/>
        <v>0</v>
      </c>
      <c r="BG56" s="4">
        <f t="shared" si="25"/>
        <v>0</v>
      </c>
      <c r="BH56" s="4">
        <f t="shared" ref="BH56:BN64" si="26">COUNTIF($R56:$AU56,BH$4)</f>
        <v>0</v>
      </c>
      <c r="BI56" s="4">
        <f t="shared" si="26"/>
        <v>0</v>
      </c>
      <c r="BJ56" s="4">
        <f t="shared" si="26"/>
        <v>0</v>
      </c>
      <c r="BK56" s="4">
        <f t="shared" si="26"/>
        <v>0</v>
      </c>
      <c r="BL56" s="4">
        <f t="shared" si="26"/>
        <v>0</v>
      </c>
      <c r="BM56" s="4">
        <f t="shared" si="26"/>
        <v>0</v>
      </c>
      <c r="BN56" s="4">
        <f t="shared" si="26"/>
        <v>0</v>
      </c>
      <c r="BO56" s="4"/>
      <c r="BP56" s="4">
        <f t="shared" si="23"/>
        <v>0</v>
      </c>
      <c r="BQ56" s="4">
        <f t="shared" si="19"/>
        <v>0</v>
      </c>
      <c r="BR56" s="4">
        <f t="shared" si="24"/>
        <v>0</v>
      </c>
      <c r="BS56" s="4">
        <f t="shared" si="24"/>
        <v>0</v>
      </c>
      <c r="BT56" s="4">
        <f t="shared" si="24"/>
        <v>0</v>
      </c>
      <c r="BU56" s="4">
        <f t="shared" si="24"/>
        <v>0</v>
      </c>
      <c r="BV56" s="4">
        <f t="shared" si="24"/>
        <v>0</v>
      </c>
      <c r="BW56" s="4"/>
      <c r="BX56" s="4">
        <f t="shared" si="24"/>
        <v>0</v>
      </c>
      <c r="BY56" s="4">
        <f t="shared" si="24"/>
        <v>0</v>
      </c>
      <c r="BZ56" s="32">
        <f t="shared" si="24"/>
        <v>0</v>
      </c>
    </row>
    <row r="57" spans="1:78" hidden="1" x14ac:dyDescent="0.3">
      <c r="A57" s="255">
        <f>Admin_Panaszkezelés!A54</f>
        <v>0</v>
      </c>
      <c r="B57" s="255">
        <f>Admin_Panaszkezelés!B54</f>
        <v>0</v>
      </c>
      <c r="C57" s="255">
        <f>Admin_Panaszkezelés!C54</f>
        <v>0</v>
      </c>
      <c r="D57" s="255">
        <f>Admin_Panaszkezelés!D54</f>
        <v>0</v>
      </c>
      <c r="E57" s="255">
        <f>Admin_Panaszkezelés!E54</f>
        <v>0</v>
      </c>
      <c r="F57" s="255">
        <f>Admin_Panaszkezelés!F54</f>
        <v>0</v>
      </c>
      <c r="G57" s="255">
        <f>Admin_Panaszkezelés!G54</f>
        <v>0</v>
      </c>
      <c r="H57" s="255">
        <f>Admin_Panaszkezelés!H54</f>
        <v>0</v>
      </c>
      <c r="I57" s="255">
        <f>Admin_Panaszkezelés!I54</f>
        <v>0</v>
      </c>
      <c r="J57" s="255">
        <f>Admin_Panaszkezelés!J54</f>
        <v>0</v>
      </c>
      <c r="K57" s="255">
        <f>Admin_Panaszkezelés!K54</f>
        <v>0</v>
      </c>
      <c r="L57" s="255">
        <f>Admin_Panaszkezelés!L54</f>
        <v>0</v>
      </c>
      <c r="M57" s="255">
        <f>Admin_Panaszkezelés!M54</f>
        <v>0</v>
      </c>
      <c r="N57" s="255">
        <f>Admin_Panaszkezelés!N54</f>
        <v>0</v>
      </c>
      <c r="O57" s="255">
        <f>Admin_Panaszkezelés!O54</f>
        <v>0</v>
      </c>
      <c r="P57" s="255">
        <f>Admin_Panaszkezelés!P54</f>
        <v>0</v>
      </c>
      <c r="Q57" s="255">
        <f>Admin_Panaszkezelés!Q54</f>
        <v>0</v>
      </c>
      <c r="R57" s="105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123">
        <f t="shared" si="12"/>
        <v>0</v>
      </c>
      <c r="AX57" s="4">
        <f t="shared" si="25"/>
        <v>0</v>
      </c>
      <c r="AY57" s="4">
        <f t="shared" si="25"/>
        <v>0</v>
      </c>
      <c r="AZ57" s="4">
        <f t="shared" si="25"/>
        <v>0</v>
      </c>
      <c r="BA57" s="4">
        <f t="shared" si="25"/>
        <v>0</v>
      </c>
      <c r="BB57" s="4">
        <f t="shared" si="25"/>
        <v>0</v>
      </c>
      <c r="BC57" s="4">
        <f t="shared" si="25"/>
        <v>0</v>
      </c>
      <c r="BD57" s="4">
        <f t="shared" si="25"/>
        <v>0</v>
      </c>
      <c r="BE57" s="4">
        <f t="shared" si="25"/>
        <v>0</v>
      </c>
      <c r="BF57" s="4">
        <f t="shared" si="25"/>
        <v>0</v>
      </c>
      <c r="BG57" s="4">
        <f t="shared" si="25"/>
        <v>0</v>
      </c>
      <c r="BH57" s="4">
        <f t="shared" si="26"/>
        <v>0</v>
      </c>
      <c r="BI57" s="4">
        <f t="shared" si="26"/>
        <v>0</v>
      </c>
      <c r="BJ57" s="4">
        <f t="shared" si="26"/>
        <v>0</v>
      </c>
      <c r="BK57" s="4">
        <f t="shared" si="26"/>
        <v>0</v>
      </c>
      <c r="BL57" s="4">
        <f t="shared" si="26"/>
        <v>0</v>
      </c>
      <c r="BM57" s="4">
        <f t="shared" si="26"/>
        <v>0</v>
      </c>
      <c r="BN57" s="4">
        <f t="shared" si="26"/>
        <v>0</v>
      </c>
      <c r="BO57" s="4"/>
      <c r="BP57" s="4">
        <f t="shared" si="23"/>
        <v>0</v>
      </c>
      <c r="BQ57" s="4">
        <f t="shared" si="19"/>
        <v>0</v>
      </c>
      <c r="BR57" s="4">
        <f t="shared" si="24"/>
        <v>0</v>
      </c>
      <c r="BS57" s="4">
        <f t="shared" si="24"/>
        <v>0</v>
      </c>
      <c r="BT57" s="4">
        <f t="shared" si="24"/>
        <v>0</v>
      </c>
      <c r="BU57" s="4">
        <f t="shared" si="24"/>
        <v>0</v>
      </c>
      <c r="BV57" s="4">
        <f t="shared" si="24"/>
        <v>0</v>
      </c>
      <c r="BW57" s="4"/>
      <c r="BX57" s="4">
        <f t="shared" si="24"/>
        <v>0</v>
      </c>
      <c r="BY57" s="4">
        <f t="shared" si="24"/>
        <v>0</v>
      </c>
      <c r="BZ57" s="32">
        <f t="shared" si="24"/>
        <v>0</v>
      </c>
    </row>
    <row r="58" spans="1:78" hidden="1" x14ac:dyDescent="0.3">
      <c r="A58" s="255">
        <f>Admin_Panaszkezelés!A55</f>
        <v>0</v>
      </c>
      <c r="B58" s="255">
        <f>Admin_Panaszkezelés!B55</f>
        <v>0</v>
      </c>
      <c r="C58" s="255">
        <f>Admin_Panaszkezelés!C55</f>
        <v>0</v>
      </c>
      <c r="D58" s="255">
        <f>Admin_Panaszkezelés!D55</f>
        <v>0</v>
      </c>
      <c r="E58" s="255">
        <f>Admin_Panaszkezelés!E55</f>
        <v>0</v>
      </c>
      <c r="F58" s="255">
        <f>Admin_Panaszkezelés!F55</f>
        <v>0</v>
      </c>
      <c r="G58" s="255">
        <f>Admin_Panaszkezelés!G55</f>
        <v>0</v>
      </c>
      <c r="H58" s="255">
        <f>Admin_Panaszkezelés!H55</f>
        <v>0</v>
      </c>
      <c r="I58" s="255">
        <f>Admin_Panaszkezelés!I55</f>
        <v>0</v>
      </c>
      <c r="J58" s="255">
        <f>Admin_Panaszkezelés!J55</f>
        <v>0</v>
      </c>
      <c r="K58" s="255">
        <f>Admin_Panaszkezelés!K55</f>
        <v>0</v>
      </c>
      <c r="L58" s="255">
        <f>Admin_Panaszkezelés!L55</f>
        <v>0</v>
      </c>
      <c r="M58" s="255">
        <f>Admin_Panaszkezelés!M55</f>
        <v>0</v>
      </c>
      <c r="N58" s="255">
        <f>Admin_Panaszkezelés!N55</f>
        <v>0</v>
      </c>
      <c r="O58" s="255">
        <f>Admin_Panaszkezelés!O55</f>
        <v>0</v>
      </c>
      <c r="P58" s="255">
        <f>Admin_Panaszkezelés!P55</f>
        <v>0</v>
      </c>
      <c r="Q58" s="255">
        <f>Admin_Panaszkezelés!Q55</f>
        <v>0</v>
      </c>
      <c r="R58" s="105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123">
        <f t="shared" si="12"/>
        <v>0</v>
      </c>
      <c r="AX58" s="4">
        <f t="shared" si="25"/>
        <v>0</v>
      </c>
      <c r="AY58" s="4">
        <f t="shared" si="25"/>
        <v>0</v>
      </c>
      <c r="AZ58" s="4">
        <f t="shared" si="25"/>
        <v>0</v>
      </c>
      <c r="BA58" s="4">
        <f t="shared" si="25"/>
        <v>0</v>
      </c>
      <c r="BB58" s="4">
        <f t="shared" si="25"/>
        <v>0</v>
      </c>
      <c r="BC58" s="4">
        <f t="shared" si="25"/>
        <v>0</v>
      </c>
      <c r="BD58" s="4">
        <f t="shared" si="25"/>
        <v>0</v>
      </c>
      <c r="BE58" s="4">
        <f t="shared" si="25"/>
        <v>0</v>
      </c>
      <c r="BF58" s="4">
        <f t="shared" si="25"/>
        <v>0</v>
      </c>
      <c r="BG58" s="4">
        <f t="shared" si="25"/>
        <v>0</v>
      </c>
      <c r="BH58" s="4">
        <f t="shared" si="26"/>
        <v>0</v>
      </c>
      <c r="BI58" s="4">
        <f t="shared" si="26"/>
        <v>0</v>
      </c>
      <c r="BJ58" s="4">
        <f t="shared" si="26"/>
        <v>0</v>
      </c>
      <c r="BK58" s="4">
        <f t="shared" si="26"/>
        <v>0</v>
      </c>
      <c r="BL58" s="4">
        <f t="shared" si="26"/>
        <v>0</v>
      </c>
      <c r="BM58" s="4">
        <f t="shared" si="26"/>
        <v>0</v>
      </c>
      <c r="BN58" s="4">
        <f t="shared" si="26"/>
        <v>0</v>
      </c>
      <c r="BO58" s="4"/>
      <c r="BP58" s="4">
        <f t="shared" si="23"/>
        <v>0</v>
      </c>
      <c r="BQ58" s="4">
        <f t="shared" si="19"/>
        <v>0</v>
      </c>
      <c r="BR58" s="4">
        <f t="shared" si="24"/>
        <v>0</v>
      </c>
      <c r="BS58" s="4">
        <f t="shared" si="24"/>
        <v>0</v>
      </c>
      <c r="BT58" s="4">
        <f t="shared" si="24"/>
        <v>0</v>
      </c>
      <c r="BU58" s="4">
        <f t="shared" si="24"/>
        <v>0</v>
      </c>
      <c r="BV58" s="4">
        <f t="shared" si="24"/>
        <v>0</v>
      </c>
      <c r="BW58" s="4"/>
      <c r="BX58" s="4">
        <f t="shared" si="24"/>
        <v>0</v>
      </c>
      <c r="BY58" s="4">
        <f t="shared" si="24"/>
        <v>0</v>
      </c>
      <c r="BZ58" s="32">
        <f t="shared" si="24"/>
        <v>0</v>
      </c>
    </row>
    <row r="59" spans="1:78" hidden="1" x14ac:dyDescent="0.3">
      <c r="A59" s="255">
        <f>Admin_Panaszkezelés!A56</f>
        <v>0</v>
      </c>
      <c r="B59" s="255">
        <f>Admin_Panaszkezelés!B56</f>
        <v>0</v>
      </c>
      <c r="C59" s="255">
        <f>Admin_Panaszkezelés!C56</f>
        <v>0</v>
      </c>
      <c r="D59" s="255">
        <f>Admin_Panaszkezelés!D56</f>
        <v>0</v>
      </c>
      <c r="E59" s="255">
        <f>Admin_Panaszkezelés!E56</f>
        <v>0</v>
      </c>
      <c r="F59" s="255">
        <f>Admin_Panaszkezelés!F56</f>
        <v>0</v>
      </c>
      <c r="G59" s="255">
        <f>Admin_Panaszkezelés!G56</f>
        <v>0</v>
      </c>
      <c r="H59" s="255">
        <f>Admin_Panaszkezelés!H56</f>
        <v>0</v>
      </c>
      <c r="I59" s="255">
        <f>Admin_Panaszkezelés!I56</f>
        <v>0</v>
      </c>
      <c r="J59" s="255">
        <f>Admin_Panaszkezelés!J56</f>
        <v>0</v>
      </c>
      <c r="K59" s="255">
        <f>Admin_Panaszkezelés!K56</f>
        <v>0</v>
      </c>
      <c r="L59" s="255">
        <f>Admin_Panaszkezelés!L56</f>
        <v>0</v>
      </c>
      <c r="M59" s="255">
        <f>Admin_Panaszkezelés!M56</f>
        <v>0</v>
      </c>
      <c r="N59" s="255">
        <f>Admin_Panaszkezelés!N56</f>
        <v>0</v>
      </c>
      <c r="O59" s="255">
        <f>Admin_Panaszkezelés!O56</f>
        <v>0</v>
      </c>
      <c r="P59" s="255">
        <f>Admin_Panaszkezelés!P56</f>
        <v>0</v>
      </c>
      <c r="Q59" s="255">
        <f>Admin_Panaszkezelés!Q56</f>
        <v>0</v>
      </c>
      <c r="R59" s="105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123">
        <f t="shared" si="12"/>
        <v>0</v>
      </c>
      <c r="AX59" s="4">
        <f t="shared" si="25"/>
        <v>0</v>
      </c>
      <c r="AY59" s="4">
        <f t="shared" si="25"/>
        <v>0</v>
      </c>
      <c r="AZ59" s="4">
        <f t="shared" si="25"/>
        <v>0</v>
      </c>
      <c r="BA59" s="4">
        <f t="shared" si="25"/>
        <v>0</v>
      </c>
      <c r="BB59" s="4">
        <f t="shared" si="25"/>
        <v>0</v>
      </c>
      <c r="BC59" s="4">
        <f t="shared" si="25"/>
        <v>0</v>
      </c>
      <c r="BD59" s="4">
        <f t="shared" si="25"/>
        <v>0</v>
      </c>
      <c r="BE59" s="4">
        <f t="shared" si="25"/>
        <v>0</v>
      </c>
      <c r="BF59" s="4">
        <f t="shared" si="25"/>
        <v>0</v>
      </c>
      <c r="BG59" s="4">
        <f t="shared" si="25"/>
        <v>0</v>
      </c>
      <c r="BH59" s="4">
        <f t="shared" si="26"/>
        <v>0</v>
      </c>
      <c r="BI59" s="4">
        <f t="shared" si="26"/>
        <v>0</v>
      </c>
      <c r="BJ59" s="4">
        <f t="shared" si="26"/>
        <v>0</v>
      </c>
      <c r="BK59" s="4">
        <f t="shared" si="26"/>
        <v>0</v>
      </c>
      <c r="BL59" s="4">
        <f t="shared" si="26"/>
        <v>0</v>
      </c>
      <c r="BM59" s="4">
        <f t="shared" si="26"/>
        <v>0</v>
      </c>
      <c r="BN59" s="4">
        <f t="shared" si="26"/>
        <v>0</v>
      </c>
      <c r="BO59" s="4"/>
      <c r="BP59" s="4">
        <f t="shared" si="23"/>
        <v>0</v>
      </c>
      <c r="BQ59" s="4">
        <f t="shared" si="19"/>
        <v>0</v>
      </c>
      <c r="BR59" s="4">
        <f t="shared" si="24"/>
        <v>0</v>
      </c>
      <c r="BS59" s="4">
        <f t="shared" si="24"/>
        <v>0</v>
      </c>
      <c r="BT59" s="4">
        <f t="shared" si="24"/>
        <v>0</v>
      </c>
      <c r="BU59" s="4">
        <f t="shared" si="24"/>
        <v>0</v>
      </c>
      <c r="BV59" s="4">
        <f t="shared" si="24"/>
        <v>0</v>
      </c>
      <c r="BW59" s="4"/>
      <c r="BX59" s="4">
        <f t="shared" si="24"/>
        <v>0</v>
      </c>
      <c r="BY59" s="4">
        <f t="shared" si="24"/>
        <v>0</v>
      </c>
      <c r="BZ59" s="32">
        <f t="shared" si="24"/>
        <v>0</v>
      </c>
    </row>
    <row r="60" spans="1:78" hidden="1" x14ac:dyDescent="0.3">
      <c r="A60" s="255" t="str">
        <f>Admin_Panaszkezelés!A57</f>
        <v>Teszt Jóska</v>
      </c>
      <c r="B60" s="255">
        <f>Admin_Panaszkezelés!B57</f>
        <v>0</v>
      </c>
      <c r="C60" s="255">
        <f>Admin_Panaszkezelés!C57</f>
        <v>0</v>
      </c>
      <c r="D60" s="255">
        <f>Admin_Panaszkezelés!D57</f>
        <v>0</v>
      </c>
      <c r="E60" s="255" t="str">
        <f>Admin_Panaszkezelés!E57</f>
        <v>inaktív</v>
      </c>
      <c r="F60" s="255">
        <f>Admin_Panaszkezelés!F57</f>
        <v>0</v>
      </c>
      <c r="G60" s="255">
        <f>Admin_Panaszkezelés!G57</f>
        <v>0</v>
      </c>
      <c r="H60" s="255">
        <f>Admin_Panaszkezelés!H57</f>
        <v>0</v>
      </c>
      <c r="I60" s="255">
        <f>Admin_Panaszkezelés!I57</f>
        <v>0</v>
      </c>
      <c r="J60" s="255">
        <f>Admin_Panaszkezelés!J57</f>
        <v>0</v>
      </c>
      <c r="K60" s="255">
        <f>Admin_Panaszkezelés!K57</f>
        <v>0</v>
      </c>
      <c r="L60" s="255">
        <f>Admin_Panaszkezelés!L57</f>
        <v>0</v>
      </c>
      <c r="M60" s="255">
        <f>Admin_Panaszkezelés!M57</f>
        <v>0</v>
      </c>
      <c r="N60" s="255">
        <f>Admin_Panaszkezelés!N57</f>
        <v>0</v>
      </c>
      <c r="O60" s="255">
        <f>Admin_Panaszkezelés!O57</f>
        <v>0</v>
      </c>
      <c r="P60" s="255">
        <f>Admin_Panaszkezelés!P57</f>
        <v>0</v>
      </c>
      <c r="Q60" s="255">
        <f>Admin_Panaszkezelés!Q57</f>
        <v>0</v>
      </c>
      <c r="R60" s="105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123">
        <f t="shared" si="12"/>
        <v>0</v>
      </c>
      <c r="AX60" s="4">
        <f t="shared" si="25"/>
        <v>0</v>
      </c>
      <c r="AY60" s="4">
        <f t="shared" si="25"/>
        <v>0</v>
      </c>
      <c r="AZ60" s="4">
        <f t="shared" si="25"/>
        <v>0</v>
      </c>
      <c r="BA60" s="4">
        <f t="shared" si="25"/>
        <v>0</v>
      </c>
      <c r="BB60" s="4">
        <f t="shared" si="25"/>
        <v>0</v>
      </c>
      <c r="BC60" s="4">
        <f t="shared" si="25"/>
        <v>0</v>
      </c>
      <c r="BD60" s="4">
        <f t="shared" si="25"/>
        <v>0</v>
      </c>
      <c r="BE60" s="4">
        <f t="shared" si="25"/>
        <v>0</v>
      </c>
      <c r="BF60" s="4">
        <f t="shared" si="25"/>
        <v>0</v>
      </c>
      <c r="BG60" s="4">
        <f t="shared" si="25"/>
        <v>0</v>
      </c>
      <c r="BH60" s="4">
        <f t="shared" si="26"/>
        <v>0</v>
      </c>
      <c r="BI60" s="4">
        <f t="shared" si="26"/>
        <v>0</v>
      </c>
      <c r="BJ60" s="4">
        <f t="shared" si="26"/>
        <v>0</v>
      </c>
      <c r="BK60" s="4">
        <f t="shared" si="26"/>
        <v>0</v>
      </c>
      <c r="BL60" s="4">
        <f t="shared" si="26"/>
        <v>0</v>
      </c>
      <c r="BM60" s="4">
        <f t="shared" si="26"/>
        <v>0</v>
      </c>
      <c r="BN60" s="4">
        <f t="shared" si="26"/>
        <v>0</v>
      </c>
      <c r="BO60" s="4"/>
      <c r="BP60" s="4">
        <f t="shared" si="23"/>
        <v>0</v>
      </c>
      <c r="BQ60" s="4">
        <f t="shared" si="19"/>
        <v>0</v>
      </c>
      <c r="BR60" s="4">
        <f t="shared" si="24"/>
        <v>0</v>
      </c>
      <c r="BS60" s="4">
        <f t="shared" si="24"/>
        <v>0</v>
      </c>
      <c r="BT60" s="4">
        <f t="shared" si="24"/>
        <v>0</v>
      </c>
      <c r="BU60" s="4">
        <f t="shared" si="24"/>
        <v>0</v>
      </c>
      <c r="BV60" s="4">
        <f t="shared" si="24"/>
        <v>0</v>
      </c>
      <c r="BW60" s="4"/>
      <c r="BX60" s="4">
        <f t="shared" si="24"/>
        <v>0</v>
      </c>
      <c r="BY60" s="4">
        <f t="shared" si="24"/>
        <v>0</v>
      </c>
      <c r="BZ60" s="32">
        <f t="shared" si="24"/>
        <v>0</v>
      </c>
    </row>
    <row r="61" spans="1:78" hidden="1" x14ac:dyDescent="0.3">
      <c r="A61" s="255">
        <f>Admin_Panaszkezelés!A58</f>
        <v>0</v>
      </c>
      <c r="B61" s="255">
        <f>Admin_Panaszkezelés!B58</f>
        <v>0</v>
      </c>
      <c r="C61" s="255">
        <f>Admin_Panaszkezelés!C58</f>
        <v>0</v>
      </c>
      <c r="D61" s="255">
        <f>Admin_Panaszkezelés!D58</f>
        <v>0</v>
      </c>
      <c r="E61" s="255">
        <f>Admin_Panaszkezelés!E58</f>
        <v>0</v>
      </c>
      <c r="F61" s="255">
        <f>Admin_Panaszkezelés!F58</f>
        <v>0</v>
      </c>
      <c r="G61" s="255">
        <f>Admin_Panaszkezelés!G58</f>
        <v>0</v>
      </c>
      <c r="H61" s="255">
        <f>Admin_Panaszkezelés!H58</f>
        <v>0</v>
      </c>
      <c r="I61" s="255">
        <f>Admin_Panaszkezelés!I58</f>
        <v>0</v>
      </c>
      <c r="J61" s="255">
        <f>Admin_Panaszkezelés!J58</f>
        <v>0</v>
      </c>
      <c r="K61" s="255">
        <f>Admin_Panaszkezelés!K58</f>
        <v>0</v>
      </c>
      <c r="L61" s="255">
        <f>Admin_Panaszkezelés!L58</f>
        <v>0</v>
      </c>
      <c r="M61" s="255">
        <f>Admin_Panaszkezelés!M58</f>
        <v>0</v>
      </c>
      <c r="N61" s="255">
        <f>Admin_Panaszkezelés!N58</f>
        <v>0</v>
      </c>
      <c r="O61" s="255">
        <f>Admin_Panaszkezelés!O58</f>
        <v>0</v>
      </c>
      <c r="P61" s="255">
        <f>Admin_Panaszkezelés!P58</f>
        <v>0</v>
      </c>
      <c r="Q61" s="255">
        <f>Admin_Panaszkezelés!Q58</f>
        <v>0</v>
      </c>
      <c r="R61" s="105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106"/>
      <c r="AW61" s="123">
        <f t="shared" si="12"/>
        <v>0</v>
      </c>
      <c r="AX61" s="4">
        <f t="shared" si="25"/>
        <v>0</v>
      </c>
      <c r="AY61" s="4">
        <f t="shared" si="25"/>
        <v>0</v>
      </c>
      <c r="AZ61" s="4">
        <f t="shared" si="25"/>
        <v>0</v>
      </c>
      <c r="BA61" s="4">
        <f t="shared" si="25"/>
        <v>0</v>
      </c>
      <c r="BB61" s="4">
        <f t="shared" si="25"/>
        <v>0</v>
      </c>
      <c r="BC61" s="4">
        <f t="shared" si="25"/>
        <v>0</v>
      </c>
      <c r="BD61" s="4">
        <f t="shared" si="25"/>
        <v>0</v>
      </c>
      <c r="BE61" s="4">
        <f t="shared" si="25"/>
        <v>0</v>
      </c>
      <c r="BF61" s="4">
        <f t="shared" si="25"/>
        <v>0</v>
      </c>
      <c r="BG61" s="4">
        <f t="shared" si="25"/>
        <v>0</v>
      </c>
      <c r="BH61" s="4">
        <f t="shared" si="26"/>
        <v>0</v>
      </c>
      <c r="BI61" s="4">
        <f t="shared" si="26"/>
        <v>0</v>
      </c>
      <c r="BJ61" s="4">
        <f t="shared" si="26"/>
        <v>0</v>
      </c>
      <c r="BK61" s="4">
        <f t="shared" si="26"/>
        <v>0</v>
      </c>
      <c r="BL61" s="4">
        <f t="shared" si="26"/>
        <v>0</v>
      </c>
      <c r="BM61" s="4">
        <f t="shared" si="26"/>
        <v>0</v>
      </c>
      <c r="BN61" s="4">
        <f t="shared" si="26"/>
        <v>0</v>
      </c>
      <c r="BO61" s="4"/>
      <c r="BP61" s="4">
        <f t="shared" si="23"/>
        <v>0</v>
      </c>
      <c r="BQ61" s="4">
        <f t="shared" si="19"/>
        <v>0</v>
      </c>
      <c r="BR61" s="4">
        <f t="shared" si="24"/>
        <v>0</v>
      </c>
      <c r="BS61" s="4">
        <f t="shared" si="24"/>
        <v>0</v>
      </c>
      <c r="BT61" s="4">
        <f t="shared" si="24"/>
        <v>0</v>
      </c>
      <c r="BU61" s="4">
        <f t="shared" si="24"/>
        <v>0</v>
      </c>
      <c r="BV61" s="4">
        <f t="shared" si="24"/>
        <v>0</v>
      </c>
      <c r="BW61" s="4"/>
      <c r="BX61" s="4">
        <f t="shared" si="24"/>
        <v>0</v>
      </c>
      <c r="BY61" s="4">
        <f t="shared" si="24"/>
        <v>0</v>
      </c>
      <c r="BZ61" s="32">
        <f t="shared" si="24"/>
        <v>0</v>
      </c>
    </row>
    <row r="62" spans="1:78" hidden="1" x14ac:dyDescent="0.3">
      <c r="A62" s="255">
        <f>Admin_Panaszkezelés!A59</f>
        <v>0</v>
      </c>
      <c r="B62" s="255">
        <f>Admin_Panaszkezelés!B59</f>
        <v>0</v>
      </c>
      <c r="C62" s="255">
        <f>Admin_Panaszkezelés!C59</f>
        <v>0</v>
      </c>
      <c r="D62" s="255">
        <f>Admin_Panaszkezelés!D59</f>
        <v>0</v>
      </c>
      <c r="E62" s="255">
        <f>Admin_Panaszkezelés!E59</f>
        <v>0</v>
      </c>
      <c r="F62" s="255">
        <f>Admin_Panaszkezelés!F59</f>
        <v>0</v>
      </c>
      <c r="G62" s="255">
        <f>Admin_Panaszkezelés!G59</f>
        <v>0</v>
      </c>
      <c r="H62" s="255">
        <f>Admin_Panaszkezelés!H59</f>
        <v>0</v>
      </c>
      <c r="I62" s="255">
        <f>Admin_Panaszkezelés!I59</f>
        <v>0</v>
      </c>
      <c r="J62" s="255">
        <f>Admin_Panaszkezelés!J59</f>
        <v>0</v>
      </c>
      <c r="K62" s="255">
        <f>Admin_Panaszkezelés!K59</f>
        <v>0</v>
      </c>
      <c r="L62" s="255">
        <f>Admin_Panaszkezelés!L59</f>
        <v>0</v>
      </c>
      <c r="M62" s="255">
        <f>Admin_Panaszkezelés!M59</f>
        <v>0</v>
      </c>
      <c r="N62" s="255">
        <f>Admin_Panaszkezelés!N59</f>
        <v>0</v>
      </c>
      <c r="O62" s="255">
        <f>Admin_Panaszkezelés!O59</f>
        <v>0</v>
      </c>
      <c r="P62" s="255">
        <f>Admin_Panaszkezelés!P59</f>
        <v>0</v>
      </c>
      <c r="Q62" s="255">
        <f>Admin_Panaszkezelés!Q59</f>
        <v>0</v>
      </c>
      <c r="R62" s="105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  <c r="AH62" s="106"/>
      <c r="AI62" s="106"/>
      <c r="AJ62" s="106"/>
      <c r="AK62" s="106"/>
      <c r="AL62" s="106"/>
      <c r="AM62" s="106"/>
      <c r="AN62" s="106"/>
      <c r="AO62" s="106"/>
      <c r="AP62" s="106"/>
      <c r="AQ62" s="106"/>
      <c r="AR62" s="106"/>
      <c r="AS62" s="106"/>
      <c r="AT62" s="106"/>
      <c r="AU62" s="106"/>
      <c r="AV62" s="106"/>
      <c r="AW62" s="123">
        <f t="shared" si="12"/>
        <v>0</v>
      </c>
      <c r="AX62" s="4">
        <f t="shared" si="25"/>
        <v>0</v>
      </c>
      <c r="AY62" s="4">
        <f t="shared" si="25"/>
        <v>0</v>
      </c>
      <c r="AZ62" s="4">
        <f t="shared" si="25"/>
        <v>0</v>
      </c>
      <c r="BA62" s="4">
        <f t="shared" si="25"/>
        <v>0</v>
      </c>
      <c r="BB62" s="4">
        <f t="shared" si="25"/>
        <v>0</v>
      </c>
      <c r="BC62" s="4">
        <f t="shared" si="25"/>
        <v>0</v>
      </c>
      <c r="BD62" s="4">
        <f t="shared" si="25"/>
        <v>0</v>
      </c>
      <c r="BE62" s="4">
        <f t="shared" si="25"/>
        <v>0</v>
      </c>
      <c r="BF62" s="4">
        <f t="shared" si="25"/>
        <v>0</v>
      </c>
      <c r="BG62" s="4">
        <f t="shared" si="25"/>
        <v>0</v>
      </c>
      <c r="BH62" s="4">
        <f t="shared" si="26"/>
        <v>0</v>
      </c>
      <c r="BI62" s="4">
        <f t="shared" si="26"/>
        <v>0</v>
      </c>
      <c r="BJ62" s="4">
        <f t="shared" si="26"/>
        <v>0</v>
      </c>
      <c r="BK62" s="4">
        <f t="shared" si="26"/>
        <v>0</v>
      </c>
      <c r="BL62" s="4">
        <f t="shared" si="26"/>
        <v>0</v>
      </c>
      <c r="BM62" s="4">
        <f t="shared" si="26"/>
        <v>0</v>
      </c>
      <c r="BN62" s="4">
        <f t="shared" si="26"/>
        <v>0</v>
      </c>
      <c r="BO62" s="4"/>
      <c r="BP62" s="4">
        <f t="shared" si="23"/>
        <v>0</v>
      </c>
      <c r="BQ62" s="4">
        <f t="shared" si="19"/>
        <v>0</v>
      </c>
      <c r="BR62" s="4">
        <f t="shared" si="24"/>
        <v>0</v>
      </c>
      <c r="BS62" s="4">
        <f t="shared" si="24"/>
        <v>0</v>
      </c>
      <c r="BT62" s="4">
        <f t="shared" si="24"/>
        <v>0</v>
      </c>
      <c r="BU62" s="4">
        <f t="shared" si="24"/>
        <v>0</v>
      </c>
      <c r="BV62" s="4">
        <f t="shared" si="24"/>
        <v>0</v>
      </c>
      <c r="BW62" s="4"/>
      <c r="BX62" s="4">
        <f t="shared" si="24"/>
        <v>0</v>
      </c>
      <c r="BY62" s="4">
        <f t="shared" si="24"/>
        <v>0</v>
      </c>
      <c r="BZ62" s="32">
        <f t="shared" si="24"/>
        <v>0</v>
      </c>
    </row>
    <row r="63" spans="1:78" hidden="1" x14ac:dyDescent="0.3">
      <c r="A63" s="255">
        <f>Admin_Panaszkezelés!A60</f>
        <v>0</v>
      </c>
      <c r="B63" s="255">
        <f>Admin_Panaszkezelés!B60</f>
        <v>0</v>
      </c>
      <c r="C63" s="255">
        <f>Admin_Panaszkezelés!C60</f>
        <v>0</v>
      </c>
      <c r="D63" s="255">
        <f>Admin_Panaszkezelés!D60</f>
        <v>0</v>
      </c>
      <c r="E63" s="255">
        <f>Admin_Panaszkezelés!E60</f>
        <v>0</v>
      </c>
      <c r="F63" s="255">
        <f>Admin_Panaszkezelés!F60</f>
        <v>0</v>
      </c>
      <c r="G63" s="255">
        <f>Admin_Panaszkezelés!G60</f>
        <v>0</v>
      </c>
      <c r="H63" s="255">
        <f>Admin_Panaszkezelés!H60</f>
        <v>0</v>
      </c>
      <c r="I63" s="255">
        <f>Admin_Panaszkezelés!I60</f>
        <v>0</v>
      </c>
      <c r="J63" s="255">
        <f>Admin_Panaszkezelés!J60</f>
        <v>0</v>
      </c>
      <c r="K63" s="255">
        <f>Admin_Panaszkezelés!K60</f>
        <v>0</v>
      </c>
      <c r="L63" s="255">
        <f>Admin_Panaszkezelés!L60</f>
        <v>0</v>
      </c>
      <c r="M63" s="255">
        <f>Admin_Panaszkezelés!M60</f>
        <v>0</v>
      </c>
      <c r="N63" s="255">
        <f>Admin_Panaszkezelés!N60</f>
        <v>0</v>
      </c>
      <c r="O63" s="255">
        <f>Admin_Panaszkezelés!O60</f>
        <v>0</v>
      </c>
      <c r="P63" s="255">
        <f>Admin_Panaszkezelés!P60</f>
        <v>0</v>
      </c>
      <c r="Q63" s="255">
        <f>Admin_Panaszkezelés!Q60</f>
        <v>0</v>
      </c>
      <c r="R63" s="105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  <c r="AH63" s="106"/>
      <c r="AI63" s="106"/>
      <c r="AJ63" s="106"/>
      <c r="AK63" s="106"/>
      <c r="AL63" s="106"/>
      <c r="AM63" s="106"/>
      <c r="AN63" s="106"/>
      <c r="AO63" s="106"/>
      <c r="AP63" s="106"/>
      <c r="AQ63" s="106"/>
      <c r="AR63" s="106"/>
      <c r="AS63" s="106"/>
      <c r="AT63" s="106"/>
      <c r="AU63" s="106"/>
      <c r="AV63" s="106"/>
      <c r="AW63" s="123">
        <f>SUM(AX63:BT63)+BX63</f>
        <v>0</v>
      </c>
      <c r="AX63" s="4">
        <f t="shared" si="25"/>
        <v>0</v>
      </c>
      <c r="AY63" s="4">
        <f t="shared" si="25"/>
        <v>0</v>
      </c>
      <c r="AZ63" s="4">
        <f t="shared" si="25"/>
        <v>0</v>
      </c>
      <c r="BA63" s="4">
        <f t="shared" si="25"/>
        <v>0</v>
      </c>
      <c r="BB63" s="4">
        <f t="shared" si="25"/>
        <v>0</v>
      </c>
      <c r="BC63" s="4">
        <f t="shared" si="25"/>
        <v>0</v>
      </c>
      <c r="BD63" s="4">
        <f t="shared" si="25"/>
        <v>0</v>
      </c>
      <c r="BE63" s="4">
        <f t="shared" si="25"/>
        <v>0</v>
      </c>
      <c r="BF63" s="4">
        <f t="shared" si="25"/>
        <v>0</v>
      </c>
      <c r="BG63" s="4">
        <f t="shared" si="25"/>
        <v>0</v>
      </c>
      <c r="BH63" s="4">
        <f t="shared" si="26"/>
        <v>0</v>
      </c>
      <c r="BI63" s="4">
        <f t="shared" si="26"/>
        <v>0</v>
      </c>
      <c r="BJ63" s="4">
        <f t="shared" si="26"/>
        <v>0</v>
      </c>
      <c r="BK63" s="4">
        <f t="shared" si="26"/>
        <v>0</v>
      </c>
      <c r="BL63" s="4">
        <f t="shared" si="26"/>
        <v>0</v>
      </c>
      <c r="BM63" s="4">
        <f t="shared" si="26"/>
        <v>0</v>
      </c>
      <c r="BN63" s="4">
        <f t="shared" si="26"/>
        <v>0</v>
      </c>
      <c r="BO63" s="4"/>
      <c r="BP63" s="4">
        <f t="shared" si="23"/>
        <v>0</v>
      </c>
      <c r="BQ63" s="4">
        <f t="shared" si="19"/>
        <v>0</v>
      </c>
      <c r="BR63" s="4">
        <f t="shared" si="24"/>
        <v>0</v>
      </c>
      <c r="BS63" s="4">
        <f t="shared" si="24"/>
        <v>0</v>
      </c>
      <c r="BT63" s="4">
        <f t="shared" si="24"/>
        <v>0</v>
      </c>
      <c r="BU63" s="4">
        <f t="shared" si="24"/>
        <v>0</v>
      </c>
      <c r="BV63" s="4">
        <f t="shared" si="24"/>
        <v>0</v>
      </c>
      <c r="BW63" s="4"/>
      <c r="BX63" s="4">
        <f t="shared" si="24"/>
        <v>0</v>
      </c>
      <c r="BY63" s="4">
        <f t="shared" si="24"/>
        <v>0</v>
      </c>
      <c r="BZ63" s="32">
        <f t="shared" si="24"/>
        <v>0</v>
      </c>
    </row>
    <row r="64" spans="1:78" hidden="1" x14ac:dyDescent="0.3">
      <c r="A64" s="255">
        <f>Admin_Panaszkezelés!A61</f>
        <v>0</v>
      </c>
      <c r="B64" s="255">
        <f>Admin_Panaszkezelés!B61</f>
        <v>0</v>
      </c>
      <c r="C64" s="255">
        <f>Admin_Panaszkezelés!C61</f>
        <v>0</v>
      </c>
      <c r="D64" s="255">
        <f>Admin_Panaszkezelés!D61</f>
        <v>0</v>
      </c>
      <c r="E64" s="255">
        <f>Admin_Panaszkezelés!E61</f>
        <v>0</v>
      </c>
      <c r="F64" s="255">
        <f>Admin_Panaszkezelés!F61</f>
        <v>0</v>
      </c>
      <c r="G64" s="255">
        <f>Admin_Panaszkezelés!G61</f>
        <v>0</v>
      </c>
      <c r="H64" s="255">
        <f>Admin_Panaszkezelés!H61</f>
        <v>0</v>
      </c>
      <c r="I64" s="255">
        <f>Admin_Panaszkezelés!I61</f>
        <v>0</v>
      </c>
      <c r="J64" s="255">
        <f>Admin_Panaszkezelés!J61</f>
        <v>0</v>
      </c>
      <c r="K64" s="255">
        <f>Admin_Panaszkezelés!K61</f>
        <v>0</v>
      </c>
      <c r="L64" s="255">
        <f>Admin_Panaszkezelés!L61</f>
        <v>0</v>
      </c>
      <c r="M64" s="255">
        <f>Admin_Panaszkezelés!M61</f>
        <v>0</v>
      </c>
      <c r="N64" s="255">
        <f>Admin_Panaszkezelés!N61</f>
        <v>0</v>
      </c>
      <c r="O64" s="255">
        <f>Admin_Panaszkezelés!O61</f>
        <v>0</v>
      </c>
      <c r="P64" s="255">
        <f>Admin_Panaszkezelés!P61</f>
        <v>0</v>
      </c>
      <c r="Q64" s="255">
        <f>Admin_Panaszkezelés!Q61</f>
        <v>0</v>
      </c>
      <c r="R64" s="105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6"/>
      <c r="AL64" s="106"/>
      <c r="AM64" s="106"/>
      <c r="AN64" s="106"/>
      <c r="AO64" s="106"/>
      <c r="AP64" s="106"/>
      <c r="AQ64" s="106"/>
      <c r="AR64" s="106"/>
      <c r="AS64" s="106"/>
      <c r="AT64" s="106"/>
      <c r="AU64" s="106"/>
      <c r="AV64" s="106"/>
      <c r="AW64" s="123">
        <f>SUM(AX64:BT64)+BX64</f>
        <v>0</v>
      </c>
      <c r="AX64" s="4">
        <f t="shared" si="25"/>
        <v>0</v>
      </c>
      <c r="AY64" s="4">
        <f t="shared" si="25"/>
        <v>0</v>
      </c>
      <c r="AZ64" s="4">
        <f t="shared" si="25"/>
        <v>0</v>
      </c>
      <c r="BA64" s="4">
        <f t="shared" si="25"/>
        <v>0</v>
      </c>
      <c r="BB64" s="4">
        <f t="shared" si="25"/>
        <v>0</v>
      </c>
      <c r="BC64" s="4">
        <f t="shared" si="25"/>
        <v>0</v>
      </c>
      <c r="BD64" s="4">
        <f t="shared" si="25"/>
        <v>0</v>
      </c>
      <c r="BE64" s="4">
        <f t="shared" si="25"/>
        <v>0</v>
      </c>
      <c r="BF64" s="4">
        <f t="shared" si="25"/>
        <v>0</v>
      </c>
      <c r="BG64" s="4">
        <f t="shared" si="25"/>
        <v>0</v>
      </c>
      <c r="BH64" s="4">
        <f t="shared" si="26"/>
        <v>0</v>
      </c>
      <c r="BI64" s="4">
        <f t="shared" si="26"/>
        <v>0</v>
      </c>
      <c r="BJ64" s="4">
        <f t="shared" si="26"/>
        <v>0</v>
      </c>
      <c r="BK64" s="4">
        <f t="shared" si="26"/>
        <v>0</v>
      </c>
      <c r="BL64" s="4">
        <f t="shared" si="26"/>
        <v>0</v>
      </c>
      <c r="BM64" s="4">
        <f t="shared" si="26"/>
        <v>0</v>
      </c>
      <c r="BN64" s="4">
        <f t="shared" si="26"/>
        <v>0</v>
      </c>
      <c r="BO64" s="4"/>
      <c r="BP64" s="4">
        <f t="shared" si="23"/>
        <v>0</v>
      </c>
      <c r="BQ64" s="4">
        <f t="shared" si="19"/>
        <v>0</v>
      </c>
      <c r="BR64" s="4">
        <f t="shared" si="24"/>
        <v>0</v>
      </c>
      <c r="BS64" s="4">
        <f t="shared" si="24"/>
        <v>0</v>
      </c>
      <c r="BT64" s="4">
        <f t="shared" si="24"/>
        <v>0</v>
      </c>
      <c r="BU64" s="4">
        <f t="shared" si="24"/>
        <v>0</v>
      </c>
      <c r="BV64" s="4">
        <f t="shared" si="24"/>
        <v>0</v>
      </c>
      <c r="BW64" s="4"/>
      <c r="BX64" s="4">
        <f t="shared" si="24"/>
        <v>0</v>
      </c>
      <c r="BY64" s="4">
        <f t="shared" si="24"/>
        <v>0</v>
      </c>
      <c r="BZ64" s="32">
        <f t="shared" si="24"/>
        <v>0</v>
      </c>
    </row>
    <row r="65" spans="18:48" hidden="1" x14ac:dyDescent="0.3"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</row>
  </sheetData>
  <sheetProtection selectLockedCells="1" autoFilter="0" selectUnlockedCells="1"/>
  <autoFilter ref="A4:BZ65" xr:uid="{00000000-0001-0000-0B00-000000000000}">
    <filterColumn colId="4">
      <filters>
        <filter val="aktív"/>
      </filters>
    </filterColumn>
  </autoFilter>
  <customSheetViews>
    <customSheetView guid="{196F1BDD-5600-471F-9A84-7CB85C8694ED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1"/>
      <autoFilter ref="A4:BZ65" xr:uid="{00000000-0001-0000-0B00-000000000000}">
        <filterColumn colId="4">
          <filters>
            <filter val="aktív"/>
          </filters>
        </filterColumn>
      </autoFilter>
    </customSheetView>
    <customSheetView guid="{06E05BF7-7899-439D-ADBA-6F4F03773025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2"/>
      <autoFilter ref="A4:BZ65" xr:uid="{C53FBBE0-0D2F-4CCA-880F-CC9709688622}">
        <filterColumn colId="4">
          <filters>
            <filter val="aktív"/>
          </filters>
        </filterColumn>
      </autoFilter>
    </customSheetView>
    <customSheetView guid="{A1CCBBE7-DA00-40FA-9C57-20230DD629CF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3"/>
      <autoFilter ref="A4:BZ65" xr:uid="{47D3CD3C-1E7E-4304-B200-C43F611774AC}">
        <filterColumn colId="4">
          <filters>
            <filter val="aktív"/>
          </filters>
        </filterColumn>
      </autoFilter>
    </customSheetView>
    <customSheetView guid="{F7787515-1165-4952-BB6C-7241D5E70BAE}" filter="1" showAutoFilter="1" hiddenRows="1" hiddenColumns="1">
      <pane xSplit="2" topLeftCell="AN1" activePane="topRight" state="frozen"/>
      <selection pane="topRight" activeCell="AW72" sqref="AW72"/>
      <pageMargins left="0.7" right="0.7" top="0.75" bottom="0.75" header="0.3" footer="0.3"/>
      <pageSetup paperSize="9" orientation="portrait" verticalDpi="0" r:id="rId4"/>
      <autoFilter ref="A4:BZ65" xr:uid="{AC6BE2E6-2351-4BC1-98F0-17F472C4B970}">
        <filterColumn colId="4">
          <filters>
            <filter val="aktív"/>
          </filters>
        </filterColumn>
      </autoFilter>
    </customSheetView>
    <customSheetView guid="{790F73C8-CB69-481D-8030-FA574F115D3B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5"/>
      <autoFilter ref="A4:BZ65" xr:uid="{B1347B1C-550C-4F74-8802-B9678857D36A}">
        <filterColumn colId="4">
          <filters>
            <filter val="aktív"/>
          </filters>
        </filterColumn>
      </autoFilter>
    </customSheetView>
    <customSheetView guid="{BF1F5683-2BE3-424A-BC21-3CC049CA76FA}" filter="1" showAutoFilter="1" hiddenRows="1" hiddenColumns="1">
      <pane xSplit="1" topLeftCell="B1" activePane="topRight" state="frozen"/>
      <selection pane="topRight" activeCell="Y72" sqref="Y72"/>
      <pageMargins left="0.7" right="0.7" top="0.75" bottom="0.75" header="0.3" footer="0.3"/>
      <pageSetup paperSize="9" orientation="portrait" verticalDpi="0" r:id="rId6"/>
      <autoFilter ref="A4:BY65" xr:uid="{08C9A718-49D1-4495-A1F6-A74BE7CCB4A9}">
        <filterColumn colId="4">
          <filters>
            <filter val="aktív"/>
          </filters>
        </filterColumn>
      </autoFilter>
    </customSheetView>
    <customSheetView guid="{4A8EF384-4AD9-4447-A051-447CA3647EDF}" filter="1" showAutoFilter="1" hiddenRows="1" hiddenColumns="1">
      <pane xSplit="1" topLeftCell="B1" activePane="topRight" state="frozen"/>
      <selection pane="topRight" activeCell="Y72" sqref="Y72"/>
      <pageMargins left="0.7" right="0.7" top="0.75" bottom="0.75" header="0.3" footer="0.3"/>
      <pageSetup paperSize="9" orientation="portrait" verticalDpi="0" r:id="rId7"/>
      <autoFilter ref="A4:BY65" xr:uid="{155E8854-0EE3-4211-9D73-31CF458D82B0}">
        <filterColumn colId="4">
          <filters>
            <filter val="aktív"/>
          </filters>
        </filterColumn>
      </autoFilter>
    </customSheetView>
    <customSheetView guid="{EDCC7CB7-6F36-40E4-9D32-3CF50FC94AF0}" filter="1" showAutoFilter="1" hiddenRows="1" hiddenColumns="1">
      <pane xSplit="1" topLeftCell="B1" activePane="topRight" state="frozen"/>
      <selection pane="topRight" activeCell="BW78" sqref="BW78"/>
      <pageMargins left="0.7" right="0.7" top="0.75" bottom="0.75" header="0.3" footer="0.3"/>
      <pageSetup paperSize="9" orientation="portrait" verticalDpi="0" r:id="rId8"/>
      <autoFilter ref="A4:BY65" xr:uid="{4B19B0D8-00D1-469B-9295-94A1C73C81D2}">
        <filterColumn colId="4">
          <filters>
            <filter val="aktív"/>
          </filters>
        </filterColumn>
      </autoFilter>
    </customSheetView>
    <customSheetView guid="{E82EC676-6186-4E8A-ABD2-FC00AE498129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9"/>
      <autoFilter ref="A4:BZ65" xr:uid="{A52670C9-6740-497E-9B4E-DB37C5764123}">
        <filterColumn colId="4">
          <filters>
            <filter val="aktív"/>
          </filters>
        </filterColumn>
      </autoFilter>
    </customSheetView>
    <customSheetView guid="{A1AEE080-8F7C-4559-87C2-1F81D511203D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10"/>
      <autoFilter ref="A4:BZ65" xr:uid="{FE948A0D-97EC-4FA9-B24B-115662B27423}">
        <filterColumn colId="4">
          <filters>
            <filter val="aktív"/>
          </filters>
        </filterColumn>
      </autoFilter>
    </customSheetView>
    <customSheetView guid="{57B5B1C0-3FCF-4605-B643-F9749512C06A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11"/>
      <autoFilter ref="A4:BZ65" xr:uid="{82016C58-783B-4471-9382-157692A02615}">
        <filterColumn colId="4">
          <filters>
            <filter val="aktív"/>
          </filters>
        </filterColumn>
      </autoFilter>
    </customSheetView>
    <customSheetView guid="{2114BA9A-8826-4A5D-BB98-CA3D216D9B3C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12"/>
      <autoFilter ref="A4:BZ65" xr:uid="{DC218191-2E75-4256-B4A0-D6F423A7C8E3}">
        <filterColumn colId="4">
          <filters>
            <filter val="aktív"/>
          </filters>
        </filterColumn>
      </autoFilter>
    </customSheetView>
    <customSheetView guid="{F40E8CD0-BA0A-447D-8980-9ED62641A129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13"/>
      <autoFilter ref="A4:BZ65" xr:uid="{E552D316-7BFB-4B37-8A81-3C1CDDBF9DF9}">
        <filterColumn colId="4">
          <filters>
            <filter val="aktív"/>
          </filters>
        </filterColumn>
      </autoFilter>
    </customSheetView>
    <customSheetView guid="{202CABC8-3892-4C29-8AB9-226D94F0DCBE}" filter="1" showAutoFilter="1" hiddenRows="1" hiddenColumns="1">
      <pane xSplit="16" topLeftCell="AN1" activePane="topRight" state="frozen"/>
      <selection pane="topRight" activeCell="AW72" sqref="AW72"/>
      <pageMargins left="0.7" right="0.7" top="0.75" bottom="0.75" header="0.3" footer="0.3"/>
      <pageSetup paperSize="9" orientation="portrait" verticalDpi="0" r:id="rId14"/>
      <autoFilter ref="A4:BZ65" xr:uid="{10FD2A74-0BE6-4EC4-A2CD-27AB7EDBF6A5}">
        <filterColumn colId="4">
          <filters>
            <filter val="aktív"/>
          </filters>
        </filterColumn>
      </autoFilter>
    </customSheetView>
    <customSheetView guid="{0A9EF666-D3AA-44CC-AF13-6AEBBC37D1EF}" filter="1" showAutoFilter="1" hiddenRows="1" hiddenColumns="1">
      <pane xSplit="1" topLeftCell="B1" activePane="topRight" state="frozen"/>
      <selection pane="topRight" activeCell="R88" sqref="R88"/>
      <pageMargins left="0.7" right="0.7" top="0.75" bottom="0.75" header="0.3" footer="0.3"/>
      <pageSetup paperSize="9" orientation="portrait" verticalDpi="0" r:id="rId15"/>
      <autoFilter ref="A4:BZ65" xr:uid="{9AB7A9A3-879B-4303-83C2-40AC5BDE66A3}">
        <filterColumn colId="4">
          <filters>
            <filter val="aktív"/>
          </filters>
        </filterColumn>
      </autoFilter>
    </customSheetView>
    <customSheetView guid="{E94EDAEC-929A-4721-8796-239EE64B5EB3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16"/>
      <autoFilter ref="A4:BZ65" xr:uid="{FD3EBCC7-5AA9-4248-8345-D2B730DD161A}">
        <filterColumn colId="4">
          <filters>
            <filter val="aktív"/>
          </filters>
        </filterColumn>
      </autoFilter>
    </customSheetView>
    <customSheetView guid="{C1535CD2-EC82-4FF4-8F50-AE7AAD32424E}" filter="1" showAutoFilter="1" hiddenRows="1" hiddenColumns="1">
      <pane xSplit="1" topLeftCell="AW1" activePane="topRight" state="frozen"/>
      <selection pane="topRight" activeCell="AW5" sqref="AW5:AW7"/>
      <pageMargins left="0.7" right="0.7" top="0.75" bottom="0.75" header="0.3" footer="0.3"/>
      <pageSetup paperSize="9" orientation="portrait" verticalDpi="0" r:id="rId17"/>
      <autoFilter ref="A4:BZ65" xr:uid="{79004EAA-F1CC-472E-AFEF-389ED9CA1CB1}">
        <filterColumn colId="4">
          <filters>
            <filter val="aktív"/>
          </filters>
        </filterColumn>
      </autoFilter>
    </customSheetView>
  </customSheetViews>
  <mergeCells count="2">
    <mergeCell ref="AW1:AW4"/>
    <mergeCell ref="AX1:BZ1"/>
  </mergeCells>
  <conditionalFormatting sqref="R7">
    <cfRule type="cellIs" dxfId="266" priority="76" operator="equal">
      <formula>"Video"</formula>
    </cfRule>
    <cfRule type="cellIs" dxfId="265" priority="75" operator="equal">
      <formula>"Üszi"</formula>
    </cfRule>
    <cfRule type="expression" dxfId="264" priority="74">
      <formula>OR(WEEKDAY(R$2,11)=6, WEEKDAY(R$2,11)=7)</formula>
    </cfRule>
  </conditionalFormatting>
  <conditionalFormatting sqref="R7:S7">
    <cfRule type="expression" priority="128">
      <formula>WEEKDAY(R8,2)=2</formula>
    </cfRule>
  </conditionalFormatting>
  <conditionalFormatting sqref="R1:Z1 AB1:AC1 AE1:AG1 AJ1:AV1 U4:Z4 AE4:AG4">
    <cfRule type="expression" priority="233">
      <formula>WEEKDAY(R2,2)=2</formula>
    </cfRule>
  </conditionalFormatting>
  <conditionalFormatting sqref="R1:Z4 AB1:AC4 AE1:AG4 AJ1:AV4 AS1:AT7">
    <cfRule type="cellIs" dxfId="263" priority="230" operator="equal">
      <formula>"Video"</formula>
    </cfRule>
    <cfRule type="cellIs" dxfId="262" priority="229" operator="equal">
      <formula>"Üszi"</formula>
    </cfRule>
  </conditionalFormatting>
  <conditionalFormatting sqref="R1:Z7 AB1:AC7 AJ1:AV7 AE5:AH7 AI8:AV16 R17:AV64 AE1:AG4">
    <cfRule type="expression" dxfId="261" priority="228">
      <formula>OR(WEEKDAY(R$2,11)=6, WEEKDAY(R$2,11)=7)</formula>
    </cfRule>
  </conditionalFormatting>
  <conditionalFormatting sqref="R2:Z3 AB2:AC3 AE2:AG3 AJ2:AV3">
    <cfRule type="expression" priority="234">
      <formula>WEEKDAY(R4,2)=2</formula>
    </cfRule>
  </conditionalFormatting>
  <conditionalFormatting sqref="R5:Z7 AB5:AC7">
    <cfRule type="cellIs" dxfId="260" priority="79" operator="equal">
      <formula>"Video"</formula>
    </cfRule>
    <cfRule type="cellIs" dxfId="259" priority="78" operator="equal">
      <formula>"Üszi"</formula>
    </cfRule>
  </conditionalFormatting>
  <conditionalFormatting sqref="R6:Z6 AB6:AC6 AE6:AG6 R8:AG16 AJ6:AV6 AI8:AV16 R17:AV1048576">
    <cfRule type="cellIs" dxfId="258" priority="227" operator="equal">
      <formula>"Video"</formula>
    </cfRule>
    <cfRule type="cellIs" dxfId="257" priority="226" operator="equal">
      <formula>"Üszi"</formula>
    </cfRule>
  </conditionalFormatting>
  <conditionalFormatting sqref="R6:Z6 AB6:AC6 AE6:AG6 R8:AG16">
    <cfRule type="expression" dxfId="256" priority="225">
      <formula>OR(WEEKDAY(R$2,11)=6, WEEKDAY(R$2,11)=7)</formula>
    </cfRule>
  </conditionalFormatting>
  <conditionalFormatting sqref="R7:Z7">
    <cfRule type="cellIs" dxfId="255" priority="111" operator="equal">
      <formula>"Levelezés ho"</formula>
    </cfRule>
    <cfRule type="cellIs" dxfId="254" priority="112" operator="equal">
      <formula>"Levélírás"</formula>
    </cfRule>
    <cfRule type="expression" dxfId="253" priority="114">
      <formula>OR(WEEKDAY(R$2,11)=6, WEEKDAY(R$2,11)=7)</formula>
    </cfRule>
    <cfRule type="expression" dxfId="252" priority="110">
      <formula>OR(WEEKDAY(R$1,11)=6, WEEKDAY(R$1,11)=7)</formula>
    </cfRule>
  </conditionalFormatting>
  <conditionalFormatting sqref="S5:Z7 AB5:AC7 AE5:AH7 AJ5:AV7">
    <cfRule type="cellIs" dxfId="251" priority="182" operator="equal">
      <formula>"Levélírás"</formula>
    </cfRule>
    <cfRule type="expression" dxfId="250" priority="180">
      <formula>OR(WEEKDAY(S$1,11)=6, WEEKDAY(S$1,11)=7)</formula>
    </cfRule>
    <cfRule type="cellIs" dxfId="249" priority="181" operator="equal">
      <formula>"Levelezés ho"</formula>
    </cfRule>
    <cfRule type="expression" dxfId="248" priority="184">
      <formula>OR(WEEKDAY(S$2,11)=6, WEEKDAY(S$2,11)=7)</formula>
    </cfRule>
  </conditionalFormatting>
  <conditionalFormatting sqref="T5:Z7">
    <cfRule type="expression" dxfId="247" priority="165">
      <formula>OR(WEEKDAY(T$1,11)=6, WEEKDAY(T$1,11)=7)</formula>
    </cfRule>
    <cfRule type="expression" dxfId="246" priority="169">
      <formula>OR(WEEKDAY(T$2,11)=6, WEEKDAY(T$2,11)=7)</formula>
    </cfRule>
    <cfRule type="cellIs" dxfId="245" priority="167" operator="equal">
      <formula>"Levélírás"</formula>
    </cfRule>
    <cfRule type="cellIs" dxfId="244" priority="166" operator="equal">
      <formula>"Levelezés ho"</formula>
    </cfRule>
  </conditionalFormatting>
  <conditionalFormatting sqref="U1:Z4 AB1:AC4 AE1:AG4 AJ1:AV4 AS1:AT7">
    <cfRule type="cellIs" dxfId="243" priority="232" operator="equal">
      <formula>"ÜSZI"</formula>
    </cfRule>
  </conditionalFormatting>
  <conditionalFormatting sqref="V5:Z7 AB5:AC7 AE5:AH7 AJ5:AV7">
    <cfRule type="cellIs" dxfId="242" priority="187" operator="equal">
      <formula>"Levélírás"</formula>
    </cfRule>
    <cfRule type="cellIs" dxfId="241" priority="186" operator="equal">
      <formula>"Levelezés ho"</formula>
    </cfRule>
    <cfRule type="expression" dxfId="240" priority="185">
      <formula>OR(WEEKDAY(V$1,11)=6, WEEKDAY(V$1,11)=7)</formula>
    </cfRule>
    <cfRule type="expression" dxfId="239" priority="189">
      <formula>OR(WEEKDAY(V$2,11)=6, WEEKDAY(V$2,11)=7)</formula>
    </cfRule>
  </conditionalFormatting>
  <conditionalFormatting sqref="V7:Z7 AB7">
    <cfRule type="expression" priority="72">
      <formula>WEEKDAY(V8,2)=2</formula>
    </cfRule>
  </conditionalFormatting>
  <conditionalFormatting sqref="V7:Z7 AB7:AC7 AE7:AG7 AJ7:AV7">
    <cfRule type="cellIs" dxfId="238" priority="142" operator="equal">
      <formula>"Levélírás"</formula>
    </cfRule>
    <cfRule type="expression" dxfId="237" priority="140">
      <formula>OR(WEEKDAY(V$1,11)=6, WEEKDAY(V$1,11)=7)</formula>
    </cfRule>
    <cfRule type="expression" dxfId="236" priority="144">
      <formula>OR(WEEKDAY(V$2,11)=6, WEEKDAY(V$2,11)=7)</formula>
    </cfRule>
    <cfRule type="cellIs" dxfId="235" priority="141" operator="equal">
      <formula>"Levelezés ho"</formula>
    </cfRule>
  </conditionalFormatting>
  <conditionalFormatting sqref="V7:Z7">
    <cfRule type="expression" dxfId="234" priority="149">
      <formula>OR(WEEKDAY(V$2,11)=6, WEEKDAY(V$2,11)=7)</formula>
    </cfRule>
    <cfRule type="cellIs" dxfId="233" priority="147" operator="equal">
      <formula>"Levélírás"</formula>
    </cfRule>
    <cfRule type="cellIs" dxfId="232" priority="146" operator="equal">
      <formula>"Levelezés ho"</formula>
    </cfRule>
    <cfRule type="expression" dxfId="231" priority="145">
      <formula>OR(WEEKDAY(V$1,11)=6, WEEKDAY(V$1,11)=7)</formula>
    </cfRule>
  </conditionalFormatting>
  <conditionalFormatting sqref="W7">
    <cfRule type="cellIs" dxfId="230" priority="106" operator="equal">
      <formula>"Levelezés ho"</formula>
    </cfRule>
    <cfRule type="cellIs" dxfId="229" priority="107" operator="equal">
      <formula>"Levélírás"</formula>
    </cfRule>
    <cfRule type="expression" dxfId="228" priority="105">
      <formula>OR(WEEKDAY(W$1,11)=6, WEEKDAY(W$1,11)=7)</formula>
    </cfRule>
    <cfRule type="expression" dxfId="227" priority="109">
      <formula>OR(WEEKDAY(W$2,11)=6, WEEKDAY(W$2,11)=7)</formula>
    </cfRule>
  </conditionalFormatting>
  <conditionalFormatting sqref="X5:Y7">
    <cfRule type="cellIs" dxfId="226" priority="65" operator="equal">
      <formula>"Video"</formula>
    </cfRule>
    <cfRule type="expression" dxfId="225" priority="63">
      <formula>OR(WEEKDAY(X$2,11)=6, WEEKDAY(X$2,11)=7)</formula>
    </cfRule>
    <cfRule type="cellIs" dxfId="224" priority="64" operator="equal">
      <formula>"Üszi"</formula>
    </cfRule>
  </conditionalFormatting>
  <conditionalFormatting sqref="X7:Y7">
    <cfRule type="cellIs" dxfId="223" priority="70" operator="equal">
      <formula>"Levelezés ho"</formula>
    </cfRule>
    <cfRule type="expression" dxfId="222" priority="73">
      <formula>OR(WEEKDAY(X$2,11)=6, WEEKDAY(X$2,11)=7)</formula>
    </cfRule>
    <cfRule type="cellIs" dxfId="221" priority="71" operator="equal">
      <formula>"Levélírás"</formula>
    </cfRule>
    <cfRule type="cellIs" dxfId="220" priority="68" operator="equal">
      <formula>"Video"</formula>
    </cfRule>
    <cfRule type="cellIs" dxfId="219" priority="67" operator="equal">
      <formula>"Üszi"</formula>
    </cfRule>
    <cfRule type="expression" dxfId="218" priority="66">
      <formula>OR(WEEKDAY(X$2,11)=6, WEEKDAY(X$2,11)=7)</formula>
    </cfRule>
    <cfRule type="expression" dxfId="217" priority="69">
      <formula>OR(WEEKDAY(X$1,11)=6, WEEKDAY(X$1,11)=7)</formula>
    </cfRule>
  </conditionalFormatting>
  <conditionalFormatting sqref="AB4:AC7 S5:Z7 AE5:AH7">
    <cfRule type="expression" priority="93">
      <formula>WEEKDAY(S5,2)=2</formula>
    </cfRule>
  </conditionalFormatting>
  <conditionalFormatting sqref="AC5:AC7 AE5:AG7">
    <cfRule type="cellIs" dxfId="216" priority="162" operator="equal">
      <formula>"Levélírás"</formula>
    </cfRule>
    <cfRule type="expression" dxfId="215" priority="164">
      <formula>OR(WEEKDAY(AC$2,11)=6, WEEKDAY(AC$2,11)=7)</formula>
    </cfRule>
    <cfRule type="expression" dxfId="214" priority="160">
      <formula>OR(WEEKDAY(AC$1,11)=6, WEEKDAY(AC$1,11)=7)</formula>
    </cfRule>
    <cfRule type="cellIs" dxfId="213" priority="161" operator="equal">
      <formula>"Levelezés ho"</formula>
    </cfRule>
  </conditionalFormatting>
  <conditionalFormatting sqref="AC7 AE7:AH7">
    <cfRule type="expression" dxfId="212" priority="99">
      <formula>OR(WEEKDAY(AC$2,11)=6, WEEKDAY(AC$2,11)=7)</formula>
    </cfRule>
    <cfRule type="cellIs" dxfId="211" priority="96" operator="equal">
      <formula>"Levelezés ho"</formula>
    </cfRule>
    <cfRule type="cellIs" dxfId="210" priority="97" operator="equal">
      <formula>"Levélírás"</formula>
    </cfRule>
  </conditionalFormatting>
  <conditionalFormatting sqref="AE5:AF7">
    <cfRule type="expression" dxfId="209" priority="60">
      <formula>OR(WEEKDAY(AE$2,11)=6, WEEKDAY(AE$2,11)=7)</formula>
    </cfRule>
  </conditionalFormatting>
  <conditionalFormatting sqref="AE7:AF7">
    <cfRule type="cellIs" dxfId="208" priority="59" operator="equal">
      <formula>"Video"</formula>
    </cfRule>
    <cfRule type="cellIs" dxfId="207" priority="58" operator="equal">
      <formula>"Üszi"</formula>
    </cfRule>
    <cfRule type="expression" dxfId="206" priority="57">
      <formula>OR(WEEKDAY(AE$2,11)=6, WEEKDAY(AE$2,11)=7)</formula>
    </cfRule>
  </conditionalFormatting>
  <conditionalFormatting sqref="AE5:AH7">
    <cfRule type="cellIs" dxfId="205" priority="62" operator="equal">
      <formula>"Video"</formula>
    </cfRule>
    <cfRule type="cellIs" dxfId="204" priority="61" operator="equal">
      <formula>"Üszi"</formula>
    </cfRule>
  </conditionalFormatting>
  <conditionalFormatting sqref="AE7:AH7 AC7">
    <cfRule type="expression" dxfId="203" priority="95">
      <formula>OR(WEEKDAY(AC$1,11)=6, WEEKDAY(AC$1,11)=7)</formula>
    </cfRule>
  </conditionalFormatting>
  <conditionalFormatting sqref="AH7">
    <cfRule type="expression" dxfId="202" priority="90">
      <formula>OR(WEEKDAY(AH$1,11)=6, WEEKDAY(AH$1,11)=7)</formula>
    </cfRule>
    <cfRule type="cellIs" dxfId="201" priority="91" operator="equal">
      <formula>"Levelezés ho"</formula>
    </cfRule>
    <cfRule type="expression" dxfId="200" priority="94">
      <formula>OR(WEEKDAY(AH$2,11)=6, WEEKDAY(AH$2,11)=7)</formula>
    </cfRule>
    <cfRule type="cellIs" dxfId="199" priority="92" operator="equal">
      <formula>"Levélírás"</formula>
    </cfRule>
  </conditionalFormatting>
  <conditionalFormatting sqref="AJ5:AN7">
    <cfRule type="expression" dxfId="198" priority="155">
      <formula>OR(WEEKDAY(AJ$1,11)=6, WEEKDAY(AJ$1,11)=7)</formula>
    </cfRule>
    <cfRule type="cellIs" dxfId="197" priority="157" operator="equal">
      <formula>"Levélírás"</formula>
    </cfRule>
    <cfRule type="expression" dxfId="196" priority="159">
      <formula>OR(WEEKDAY(AJ$2,11)=6, WEEKDAY(AJ$2,11)=7)</formula>
    </cfRule>
    <cfRule type="cellIs" dxfId="195" priority="156" operator="equal">
      <formula>"Levelezés ho"</formula>
    </cfRule>
  </conditionalFormatting>
  <conditionalFormatting sqref="AJ7:AN7">
    <cfRule type="cellIs" dxfId="194" priority="86" operator="equal">
      <formula>"Levelezés ho"</formula>
    </cfRule>
    <cfRule type="expression" dxfId="193" priority="85">
      <formula>OR(WEEKDAY(AJ$1,11)=6, WEEKDAY(AJ$1,11)=7)</formula>
    </cfRule>
    <cfRule type="expression" dxfId="192" priority="89">
      <formula>OR(WEEKDAY(AJ$2,11)=6, WEEKDAY(AJ$2,11)=7)</formula>
    </cfRule>
    <cfRule type="cellIs" dxfId="191" priority="87" operator="equal">
      <formula>"Levélírás"</formula>
    </cfRule>
  </conditionalFormatting>
  <conditionalFormatting sqref="AJ4:AV7">
    <cfRule type="expression" priority="83">
      <formula>WEEKDAY(AJ5,2)=2</formula>
    </cfRule>
  </conditionalFormatting>
  <conditionalFormatting sqref="AJ5:AV7">
    <cfRule type="cellIs" dxfId="190" priority="52" operator="equal">
      <formula>"Video"</formula>
    </cfRule>
    <cfRule type="cellIs" dxfId="189" priority="51" operator="equal">
      <formula>"Üszi"</formula>
    </cfRule>
  </conditionalFormatting>
  <conditionalFormatting sqref="AL5:AM7">
    <cfRule type="expression" dxfId="188" priority="50">
      <formula>OR(WEEKDAY(AL$2,11)=6, WEEKDAY(AL$2,11)=7)</formula>
    </cfRule>
  </conditionalFormatting>
  <conditionalFormatting sqref="AL7:AM7">
    <cfRule type="cellIs" dxfId="187" priority="48" operator="equal">
      <formula>"Üszi"</formula>
    </cfRule>
    <cfRule type="cellIs" dxfId="186" priority="49" operator="equal">
      <formula>"Video"</formula>
    </cfRule>
    <cfRule type="expression" dxfId="185" priority="47">
      <formula>OR(WEEKDAY(AL$2,11)=6, WEEKDAY(AL$2,11)=7)</formula>
    </cfRule>
  </conditionalFormatting>
  <conditionalFormatting sqref="AQ5:AV7">
    <cfRule type="expression" dxfId="184" priority="150">
      <formula>OR(WEEKDAY(AQ$1,11)=6, WEEKDAY(AQ$1,11)=7)</formula>
    </cfRule>
    <cfRule type="cellIs" dxfId="183" priority="151" operator="equal">
      <formula>"Levelezés ho"</formula>
    </cfRule>
    <cfRule type="cellIs" dxfId="182" priority="152" operator="equal">
      <formula>"Levélírás"</formula>
    </cfRule>
    <cfRule type="expression" dxfId="181" priority="154">
      <formula>OR(WEEKDAY(AQ$2,11)=6, WEEKDAY(AQ$2,11)=7)</formula>
    </cfRule>
  </conditionalFormatting>
  <conditionalFormatting sqref="AQ7:AV7">
    <cfRule type="expression" dxfId="180" priority="84">
      <formula>OR(WEEKDAY(AQ$2,11)=6, WEEKDAY(AQ$2,11)=7)</formula>
    </cfRule>
    <cfRule type="expression" dxfId="179" priority="80">
      <formula>OR(WEEKDAY(AQ$1,11)=6, WEEKDAY(AQ$1,11)=7)</formula>
    </cfRule>
    <cfRule type="cellIs" dxfId="178" priority="82" operator="equal">
      <formula>"Levélírás"</formula>
    </cfRule>
    <cfRule type="cellIs" dxfId="177" priority="81" operator="equal">
      <formula>"Levelezés ho"</formula>
    </cfRule>
  </conditionalFormatting>
  <conditionalFormatting sqref="AS1:AT7">
    <cfRule type="expression" priority="11">
      <formula>WEEKDAY(AS2,2)=2</formula>
    </cfRule>
  </conditionalFormatting>
  <conditionalFormatting sqref="AS5:AT7">
    <cfRule type="cellIs" dxfId="176" priority="31" operator="equal">
      <formula>"Video"</formula>
    </cfRule>
    <cfRule type="expression" dxfId="175" priority="29">
      <formula>OR(WEEKDAY(AS$2,11)=6, WEEKDAY(AS$2,11)=7)</formula>
    </cfRule>
    <cfRule type="cellIs" dxfId="174" priority="30" operator="equal">
      <formula>"Üszi"</formula>
    </cfRule>
    <cfRule type="cellIs" dxfId="173" priority="42" operator="equal">
      <formula>"Video"</formula>
    </cfRule>
    <cfRule type="cellIs" dxfId="172" priority="41" operator="equal">
      <formula>"Üszi"</formula>
    </cfRule>
    <cfRule type="expression" dxfId="171" priority="40">
      <formula>OR(WEEKDAY(AS$2,11)=6, WEEKDAY(AS$2,11)=7)</formula>
    </cfRule>
    <cfRule type="cellIs" dxfId="170" priority="38" operator="equal">
      <formula>"Levélírás"</formula>
    </cfRule>
    <cfRule type="cellIs" dxfId="169" priority="37" operator="equal">
      <formula>"Levelezés ho"</formula>
    </cfRule>
    <cfRule type="expression" dxfId="168" priority="36">
      <formula>OR(WEEKDAY(AS$1,11)=6, WEEKDAY(AS$1,11)=7)</formula>
    </cfRule>
  </conditionalFormatting>
  <conditionalFormatting sqref="AS7:AT7">
    <cfRule type="cellIs" dxfId="167" priority="3" operator="equal">
      <formula>"Video"</formula>
    </cfRule>
    <cfRule type="expression" dxfId="166" priority="8">
      <formula>OR(WEEKDAY(AS$1,11)=6, WEEKDAY(AS$1,11)=7)</formula>
    </cfRule>
    <cfRule type="expression" dxfId="165" priority="1">
      <formula>OR(WEEKDAY(AS$2,11)=6, WEEKDAY(AS$2,11)=7)</formula>
    </cfRule>
    <cfRule type="cellIs" dxfId="164" priority="26" operator="equal">
      <formula>"Levélírás"</formula>
    </cfRule>
    <cfRule type="cellIs" dxfId="163" priority="25" operator="equal">
      <formula>"Levelezés ho"</formula>
    </cfRule>
    <cfRule type="expression" dxfId="162" priority="24">
      <formula>OR(WEEKDAY(AS$1,11)=6, WEEKDAY(AS$1,11)=7)</formula>
    </cfRule>
    <cfRule type="expression" dxfId="161" priority="23">
      <formula>OR(WEEKDAY(AS$2,11)=6, WEEKDAY(AS$2,11)=7)</formula>
    </cfRule>
    <cfRule type="cellIs" dxfId="160" priority="21" operator="equal">
      <formula>"Levélírás"</formula>
    </cfRule>
    <cfRule type="expression" dxfId="159" priority="28">
      <formula>OR(WEEKDAY(AS$2,11)=6, WEEKDAY(AS$2,11)=7)</formula>
    </cfRule>
    <cfRule type="expression" dxfId="158" priority="19">
      <formula>OR(WEEKDAY(AS$1,11)=6, WEEKDAY(AS$1,11)=7)</formula>
    </cfRule>
    <cfRule type="cellIs" dxfId="157" priority="20" operator="equal">
      <formula>"Levelezés ho"</formula>
    </cfRule>
    <cfRule type="cellIs" dxfId="156" priority="9" operator="equal">
      <formula>"Levelezés ho"</formula>
    </cfRule>
    <cfRule type="cellIs" dxfId="155" priority="14" operator="equal">
      <formula>"Video"</formula>
    </cfRule>
    <cfRule type="cellIs" dxfId="154" priority="13" operator="equal">
      <formula>"Üszi"</formula>
    </cfRule>
    <cfRule type="expression" dxfId="153" priority="12">
      <formula>OR(WEEKDAY(AS$2,11)=6, WEEKDAY(AS$2,11)=7)</formula>
    </cfRule>
    <cfRule type="cellIs" dxfId="152" priority="2" operator="equal">
      <formula>"Üszi"</formula>
    </cfRule>
    <cfRule type="cellIs" dxfId="151" priority="10" operator="equal">
      <formula>"Levélírás"</formula>
    </cfRule>
  </conditionalFormatting>
  <conditionalFormatting sqref="AW1 AW5:AW64">
    <cfRule type="expression" dxfId="150" priority="224">
      <formula>OR(WEEKDAY(AW$1,11)=6, WEEKDAY(AW$1,11)=7)</formula>
    </cfRule>
  </conditionalFormatting>
  <conditionalFormatting sqref="AW1 AW5:AW1048576">
    <cfRule type="cellIs" dxfId="149" priority="219" operator="equal">
      <formula>"Üszi"</formula>
    </cfRule>
    <cfRule type="cellIs" dxfId="148" priority="220" operator="equal">
      <formula>"Video"</formula>
    </cfRule>
  </conditionalFormatting>
  <conditionalFormatting sqref="AW1">
    <cfRule type="cellIs" dxfId="147" priority="222" operator="equal">
      <formula>"ÜSZI"</formula>
    </cfRule>
    <cfRule type="expression" priority="223">
      <formula>WEEKDAY(AW4,2)=2</formula>
    </cfRule>
  </conditionalFormatting>
  <conditionalFormatting sqref="BG4">
    <cfRule type="cellIs" dxfId="146" priority="209" operator="equal">
      <formula>"7:00-15:00 @ Levélírás"</formula>
    </cfRule>
    <cfRule type="cellIs" dxfId="145" priority="210" operator="equal">
      <formula>"7:00-15:00 EÖM"</formula>
    </cfRule>
    <cfRule type="cellIs" dxfId="144" priority="211" operator="equal">
      <formula>"12:00-20:00 Levélírás"</formula>
    </cfRule>
    <cfRule type="cellIs" dxfId="143" priority="212" operator="equal">
      <formula>"8:00-16:00 EÖM"</formula>
    </cfRule>
    <cfRule type="cellIs" dxfId="142" priority="195" operator="lessThan">
      <formula>1</formula>
    </cfRule>
    <cfRule type="cellIs" dxfId="141" priority="196" operator="equal">
      <formula>"9:00-15:00 Levelezés"</formula>
    </cfRule>
    <cfRule type="cellIs" dxfId="140" priority="215" operator="equal">
      <formula>"7:00-15:00 Levélírás"</formula>
    </cfRule>
    <cfRule type="cellIs" dxfId="139" priority="216" operator="equal">
      <formula>"8:00-16:00 Levélírás"</formula>
    </cfRule>
    <cfRule type="cellIs" dxfId="138" priority="217" operator="equal">
      <formula>"CC/levélírás"</formula>
    </cfRule>
    <cfRule type="cellIs" dxfId="137" priority="218" operator="equal">
      <formula>"Levélírás"</formula>
    </cfRule>
    <cfRule type="cellIs" dxfId="136" priority="197" operator="equal">
      <formula>"12:00-20:00 Levelezés"</formula>
    </cfRule>
    <cfRule type="cellIs" dxfId="135" priority="198" operator="equal">
      <formula>"9:00-15:00 @"</formula>
    </cfRule>
    <cfRule type="cellIs" dxfId="134" priority="199" operator="equal">
      <formula>"12:00-20:00 @ szig"</formula>
    </cfRule>
    <cfRule type="cellIs" dxfId="133" priority="200" operator="equal">
      <formula>"8:00-16:00 @ szig"</formula>
    </cfRule>
    <cfRule type="cellIs" dxfId="132" priority="214" operator="equal">
      <formula>"12:00-20:00 @"</formula>
    </cfRule>
    <cfRule type="cellIs" dxfId="131" priority="201" operator="equal">
      <formula>"8:00-16:00 @ szig"</formula>
    </cfRule>
    <cfRule type="cellIs" dxfId="130" priority="202" operator="equal">
      <formula>"7:00-15:00 Levelezés"</formula>
    </cfRule>
    <cfRule type="cellIs" dxfId="129" priority="203" operator="equal">
      <formula>"8:00-16:00 Levelezés"</formula>
    </cfRule>
    <cfRule type="cellIs" dxfId="128" priority="204" operator="equal">
      <formula>"7:00-15:00 @"</formula>
    </cfRule>
    <cfRule type="cellIs" dxfId="127" priority="205" operator="equal">
      <formula>"7:00-15:00 @ szig"</formula>
    </cfRule>
    <cfRule type="cellIs" dxfId="126" priority="206" operator="equal">
      <formula>"7:00-15:00 @ szig Levélírás"</formula>
    </cfRule>
    <cfRule type="cellIs" dxfId="125" priority="207" operator="equal">
      <formula>"8:00-16:00 @ szig Levélírás"</formula>
    </cfRule>
    <cfRule type="cellIs" dxfId="124" priority="208" operator="equal">
      <formula>"7:00-15:00 @ Levélírás"</formula>
    </cfRule>
    <cfRule type="cellIs" dxfId="123" priority="213" operator="equal">
      <formula>"12:00-20:00 @ szig Levélírás"</formula>
    </cfRule>
  </conditionalFormatting>
  <pageMargins left="0.7" right="0.7" top="0.75" bottom="0.75" header="0.3" footer="0.3"/>
  <pageSetup paperSize="9" orientation="portrait" verticalDpi="0" r:id="rId18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legördülők!$D$2:$D$36</xm:f>
          </x14:formula1>
          <xm:sqref>R8:AV64</xm:sqref>
        </x14:dataValidation>
        <x14:dataValidation type="list" allowBlank="1" showInputMessage="1" showErrorMessage="1" xr:uid="{00000000-0002-0000-0B00-000001000000}">
          <x14:formula1>
            <xm:f>legördülők!$F$2:$F$14</xm:f>
          </x14:formula1>
          <xm:sqref>AX2:AX3</xm:sqref>
        </x14:dataValidation>
        <x14:dataValidation type="list" allowBlank="1" showInputMessage="1" showErrorMessage="1" xr:uid="{00000000-0002-0000-0B00-000002000000}">
          <x14:formula1>
            <xm:f>Admin_legördülő!$B$3:$B$53</xm:f>
          </x14:formula1>
          <xm:sqref>R5:AV7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C409-790D-4492-8C0A-22E0935C386E}">
  <sheetPr filterMode="1">
    <tabColor rgb="FFCCCCFF"/>
  </sheetPr>
  <dimension ref="A1:CD62"/>
  <sheetViews>
    <sheetView zoomScale="85" zoomScaleNormal="85" workbookViewId="0">
      <pane xSplit="1" topLeftCell="B1" activePane="topRight" state="frozen"/>
      <selection pane="topRight" activeCell="W81" sqref="W81"/>
    </sheetView>
  </sheetViews>
  <sheetFormatPr defaultRowHeight="14.4" x14ac:dyDescent="0.3"/>
  <cols>
    <col min="1" max="1" width="22.44140625" customWidth="1"/>
    <col min="2" max="2" width="19.6640625" customWidth="1"/>
    <col min="3" max="3" width="15.6640625" customWidth="1"/>
    <col min="4" max="4" width="13.88671875" customWidth="1"/>
    <col min="5" max="5" width="11.6640625" customWidth="1"/>
    <col min="6" max="16" width="25.5546875" hidden="1" customWidth="1"/>
    <col min="17" max="17" width="2.88671875" hidden="1" customWidth="1"/>
    <col min="18" max="48" width="15.5546875" style="453" customWidth="1"/>
    <col min="49" max="49" width="16.5546875" bestFit="1" customWidth="1"/>
    <col min="50" max="78" width="20.5546875" customWidth="1"/>
    <col min="79" max="80" width="10.44140625" bestFit="1" customWidth="1"/>
    <col min="81" max="81" width="11.44140625" bestFit="1" customWidth="1"/>
    <col min="82" max="82" width="13.44140625" bestFit="1" customWidth="1"/>
  </cols>
  <sheetData>
    <row r="1" spans="1:82" ht="15" thickBot="1" x14ac:dyDescent="0.35">
      <c r="A1" s="259"/>
      <c r="B1" s="260"/>
      <c r="C1" s="260"/>
      <c r="D1" s="260"/>
      <c r="E1" s="261"/>
      <c r="R1" s="577" t="str">
        <f>Beosztás!T42</f>
        <v>2026.03.01</v>
      </c>
      <c r="S1" s="471">
        <f>Beosztás!U42</f>
        <v>46083</v>
      </c>
      <c r="T1" s="471">
        <f>Beosztás!V42</f>
        <v>46084</v>
      </c>
      <c r="U1" s="471">
        <f>Beosztás!W42</f>
        <v>46085</v>
      </c>
      <c r="V1" s="452">
        <f>Beosztás!X42</f>
        <v>46086</v>
      </c>
      <c r="W1" s="452">
        <f>Beosztás!Y42</f>
        <v>46087</v>
      </c>
      <c r="X1" s="452">
        <f>Beosztás!Z42</f>
        <v>46088</v>
      </c>
      <c r="Y1" s="452">
        <f>Beosztás!AA42</f>
        <v>46089</v>
      </c>
      <c r="Z1" s="475">
        <f>Beosztás!AB42</f>
        <v>46090</v>
      </c>
      <c r="AA1" s="452">
        <f>Beosztás!AC42</f>
        <v>46091</v>
      </c>
      <c r="AB1" s="452">
        <f>Beosztás!AD42</f>
        <v>46092</v>
      </c>
      <c r="AC1" s="452">
        <f>Beosztás!AE42</f>
        <v>46093</v>
      </c>
      <c r="AD1" s="452">
        <f>Beosztás!AF42</f>
        <v>46094</v>
      </c>
      <c r="AE1" s="452">
        <f>Beosztás!AG42</f>
        <v>46095</v>
      </c>
      <c r="AF1" s="452">
        <f>Beosztás!AH42</f>
        <v>46096</v>
      </c>
      <c r="AG1" s="471">
        <f>Beosztás!AI42</f>
        <v>46097</v>
      </c>
      <c r="AH1" s="471">
        <f>Beosztás!AJ42</f>
        <v>46098</v>
      </c>
      <c r="AI1" s="471">
        <f>Beosztás!AK42</f>
        <v>46099</v>
      </c>
      <c r="AJ1" s="471">
        <f>Beosztás!AL42</f>
        <v>46100</v>
      </c>
      <c r="AK1" s="471">
        <f>Beosztás!AM42</f>
        <v>46101</v>
      </c>
      <c r="AL1" s="452">
        <f>Beosztás!AN42</f>
        <v>46102</v>
      </c>
      <c r="AM1" s="452">
        <f>Beosztás!AO42</f>
        <v>46103</v>
      </c>
      <c r="AN1" s="471">
        <f>Beosztás!AP42</f>
        <v>46104</v>
      </c>
      <c r="AO1" s="471">
        <f>Beosztás!AQ42</f>
        <v>46105</v>
      </c>
      <c r="AP1" s="471">
        <f>Beosztás!AR42</f>
        <v>46106</v>
      </c>
      <c r="AQ1" s="471">
        <f>Beosztás!AS42</f>
        <v>46107</v>
      </c>
      <c r="AR1" s="471">
        <f>Beosztás!AT42</f>
        <v>46108</v>
      </c>
      <c r="AS1" s="475">
        <f>Beosztás!AU42</f>
        <v>46109</v>
      </c>
      <c r="AT1" s="615"/>
      <c r="AU1" s="616"/>
      <c r="AV1" s="616"/>
      <c r="AW1" s="761" t="s">
        <v>51</v>
      </c>
      <c r="AX1" s="758" t="s">
        <v>52</v>
      </c>
      <c r="AY1" s="758"/>
      <c r="AZ1" s="758"/>
      <c r="BA1" s="758"/>
      <c r="BB1" s="758"/>
      <c r="BC1" s="758"/>
      <c r="BD1" s="758"/>
      <c r="BE1" s="758"/>
      <c r="BF1" s="758"/>
      <c r="BG1" s="758"/>
      <c r="BH1" s="758"/>
      <c r="BI1" s="758"/>
      <c r="BJ1" s="758"/>
      <c r="BK1" s="758"/>
      <c r="BL1" s="758"/>
      <c r="BM1" s="758"/>
      <c r="BN1" s="758"/>
      <c r="BO1" s="758"/>
      <c r="BP1" s="758"/>
      <c r="BQ1" s="758"/>
      <c r="BR1" s="758"/>
      <c r="BS1" s="758"/>
      <c r="BT1" s="758"/>
      <c r="BU1" s="758"/>
      <c r="BV1" s="758"/>
      <c r="BW1" s="758"/>
      <c r="BX1" s="758"/>
      <c r="BY1" s="758"/>
      <c r="BZ1" s="759"/>
    </row>
    <row r="2" spans="1:82" ht="23.25" hidden="1" customHeight="1" x14ac:dyDescent="0.35">
      <c r="B2" s="143"/>
      <c r="C2" s="145"/>
      <c r="D2" s="147"/>
      <c r="E2" s="141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256">
        <f>WEEKDAY(R1)</f>
        <v>1</v>
      </c>
      <c r="S2" s="254">
        <f>WEEKDAY(S1)</f>
        <v>2</v>
      </c>
      <c r="T2" s="254">
        <f>WEEKDAY(T1)</f>
        <v>3</v>
      </c>
      <c r="U2" s="254">
        <f>WEEKDAY(U1)</f>
        <v>4</v>
      </c>
      <c r="V2" s="254">
        <f>WEEKDAY(V1)</f>
        <v>5</v>
      </c>
      <c r="W2" s="254">
        <f t="shared" ref="W2:AV2" si="0">WEEKDAY(W1)</f>
        <v>6</v>
      </c>
      <c r="X2" s="254">
        <f t="shared" si="0"/>
        <v>7</v>
      </c>
      <c r="Y2" s="254">
        <f t="shared" si="0"/>
        <v>1</v>
      </c>
      <c r="Z2" s="254">
        <f t="shared" si="0"/>
        <v>2</v>
      </c>
      <c r="AA2" s="254">
        <f t="shared" si="0"/>
        <v>3</v>
      </c>
      <c r="AB2" s="254">
        <f t="shared" si="0"/>
        <v>4</v>
      </c>
      <c r="AC2" s="254">
        <f t="shared" si="0"/>
        <v>5</v>
      </c>
      <c r="AD2" s="254">
        <f t="shared" si="0"/>
        <v>6</v>
      </c>
      <c r="AE2" s="254">
        <f t="shared" si="0"/>
        <v>7</v>
      </c>
      <c r="AF2" s="254">
        <f t="shared" si="0"/>
        <v>1</v>
      </c>
      <c r="AG2" s="254">
        <f t="shared" si="0"/>
        <v>2</v>
      </c>
      <c r="AH2" s="477">
        <f t="shared" si="0"/>
        <v>3</v>
      </c>
      <c r="AI2" s="254">
        <f t="shared" si="0"/>
        <v>4</v>
      </c>
      <c r="AJ2" s="254">
        <f t="shared" si="0"/>
        <v>5</v>
      </c>
      <c r="AK2" s="254">
        <f t="shared" si="0"/>
        <v>6</v>
      </c>
      <c r="AL2" s="254">
        <f t="shared" si="0"/>
        <v>7</v>
      </c>
      <c r="AM2" s="254">
        <f t="shared" si="0"/>
        <v>1</v>
      </c>
      <c r="AN2" s="504">
        <f t="shared" si="0"/>
        <v>2</v>
      </c>
      <c r="AO2" s="254">
        <f t="shared" si="0"/>
        <v>3</v>
      </c>
      <c r="AP2" s="254">
        <f t="shared" si="0"/>
        <v>4</v>
      </c>
      <c r="AQ2" s="254">
        <f t="shared" si="0"/>
        <v>5</v>
      </c>
      <c r="AR2" s="254">
        <f t="shared" si="0"/>
        <v>6</v>
      </c>
      <c r="AS2" s="254">
        <f t="shared" si="0"/>
        <v>7</v>
      </c>
      <c r="AT2" s="254">
        <f t="shared" si="0"/>
        <v>7</v>
      </c>
      <c r="AU2" s="254">
        <f t="shared" si="0"/>
        <v>7</v>
      </c>
      <c r="AV2" s="257">
        <f t="shared" si="0"/>
        <v>7</v>
      </c>
      <c r="AW2" s="756"/>
      <c r="BZ2" s="56"/>
      <c r="CA2" s="65" t="s">
        <v>235</v>
      </c>
      <c r="CB2" s="65" t="s">
        <v>236</v>
      </c>
      <c r="CC2" s="65" t="s">
        <v>237</v>
      </c>
    </row>
    <row r="3" spans="1:82" ht="26.25" hidden="1" customHeight="1" thickBot="1" x14ac:dyDescent="0.35">
      <c r="A3" s="148"/>
      <c r="B3" s="143"/>
      <c r="C3" s="145"/>
      <c r="D3" s="147"/>
      <c r="E3" s="141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33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489"/>
      <c r="AI3" s="102"/>
      <c r="AJ3" s="102"/>
      <c r="AK3" s="102"/>
      <c r="AL3" s="102"/>
      <c r="AM3" s="102"/>
      <c r="AN3" s="471"/>
      <c r="AO3" s="102"/>
      <c r="AP3" s="102"/>
      <c r="AQ3" s="102"/>
      <c r="AR3" s="102"/>
      <c r="AS3" s="102"/>
      <c r="AT3" s="102"/>
      <c r="AU3" s="102"/>
      <c r="AV3" s="103"/>
      <c r="AW3" s="756"/>
      <c r="BZ3" s="56"/>
      <c r="CA3" s="40">
        <v>0</v>
      </c>
      <c r="CB3" s="41">
        <v>0</v>
      </c>
      <c r="CC3" s="42">
        <v>0</v>
      </c>
    </row>
    <row r="4" spans="1:82" ht="15" thickBot="1" x14ac:dyDescent="0.35">
      <c r="A4" s="666" t="s">
        <v>34</v>
      </c>
      <c r="B4" s="667" t="s">
        <v>54</v>
      </c>
      <c r="C4" s="668" t="s">
        <v>36</v>
      </c>
      <c r="D4" s="668" t="s">
        <v>37</v>
      </c>
      <c r="E4" s="669" t="s">
        <v>38</v>
      </c>
      <c r="F4" s="126" t="s">
        <v>39</v>
      </c>
      <c r="G4" s="77" t="s">
        <v>40</v>
      </c>
      <c r="H4" s="77" t="s">
        <v>41</v>
      </c>
      <c r="I4" s="77" t="s">
        <v>42</v>
      </c>
      <c r="J4" s="77" t="s">
        <v>43</v>
      </c>
      <c r="K4" s="77" t="s">
        <v>44</v>
      </c>
      <c r="L4" s="77" t="s">
        <v>45</v>
      </c>
      <c r="M4" s="77" t="s">
        <v>8</v>
      </c>
      <c r="N4" s="77" t="s">
        <v>28</v>
      </c>
      <c r="O4" s="77" t="s">
        <v>68</v>
      </c>
      <c r="P4" s="77" t="s">
        <v>47</v>
      </c>
      <c r="Q4" s="91" t="s">
        <v>48</v>
      </c>
      <c r="R4" s="578" t="str">
        <f>IF(R2=1,"Vasárnap",IF(R2=2,"Hétfő",IF(R2=3,"Kedd",IF(R2=4,"Szerda",IF(R2=5,"Csütörtök",IF(R2=6,"Péntek",IF(R2=7,"Szombat","")))))))</f>
        <v>Vasárnap</v>
      </c>
      <c r="S4" s="504" t="str">
        <f t="shared" ref="S4:AS4" si="1">IF(S2=1,"Vasárnap",IF(S2=2,"Hétfő",IF(S2=3,"Kedd",IF(S2=4,"Szerda",IF(S2=5,"Csütörtök",IF(S2=6,"Péntek",IF(S2=7,"Szombat","")))))))</f>
        <v>Hétfő</v>
      </c>
      <c r="T4" s="504" t="str">
        <f t="shared" si="1"/>
        <v>Kedd</v>
      </c>
      <c r="U4" s="504" t="str">
        <f t="shared" si="1"/>
        <v>Szerda</v>
      </c>
      <c r="V4" s="502" t="str">
        <f t="shared" si="1"/>
        <v>Csütörtök</v>
      </c>
      <c r="W4" s="502" t="str">
        <f t="shared" si="1"/>
        <v>Péntek</v>
      </c>
      <c r="X4" s="502" t="str">
        <f t="shared" si="1"/>
        <v>Szombat</v>
      </c>
      <c r="Y4" s="502" t="str">
        <f t="shared" si="1"/>
        <v>Vasárnap</v>
      </c>
      <c r="Z4" s="503" t="str">
        <f t="shared" si="1"/>
        <v>Hétfő</v>
      </c>
      <c r="AA4" s="502" t="str">
        <f t="shared" si="1"/>
        <v>Kedd</v>
      </c>
      <c r="AB4" s="502" t="str">
        <f t="shared" si="1"/>
        <v>Szerda</v>
      </c>
      <c r="AC4" s="502" t="str">
        <f t="shared" si="1"/>
        <v>Csütörtök</v>
      </c>
      <c r="AD4" s="502" t="str">
        <f t="shared" si="1"/>
        <v>Péntek</v>
      </c>
      <c r="AE4" s="608" t="str">
        <f t="shared" si="1"/>
        <v>Szombat</v>
      </c>
      <c r="AF4" s="611" t="str">
        <f t="shared" si="1"/>
        <v>Vasárnap</v>
      </c>
      <c r="AG4" s="609" t="str">
        <f t="shared" si="1"/>
        <v>Hétfő</v>
      </c>
      <c r="AH4" s="504" t="str">
        <f t="shared" si="1"/>
        <v>Kedd</v>
      </c>
      <c r="AI4" s="504" t="str">
        <f t="shared" si="1"/>
        <v>Szerda</v>
      </c>
      <c r="AJ4" s="504" t="str">
        <f t="shared" si="1"/>
        <v>Csütörtök</v>
      </c>
      <c r="AK4" s="504" t="str">
        <f t="shared" si="1"/>
        <v>Péntek</v>
      </c>
      <c r="AL4" s="502" t="str">
        <f t="shared" si="1"/>
        <v>Szombat</v>
      </c>
      <c r="AM4" s="503" t="str">
        <f t="shared" si="1"/>
        <v>Vasárnap</v>
      </c>
      <c r="AN4" s="504" t="str">
        <f t="shared" si="1"/>
        <v>Hétfő</v>
      </c>
      <c r="AO4" s="504" t="str">
        <f t="shared" si="1"/>
        <v>Kedd</v>
      </c>
      <c r="AP4" s="504" t="str">
        <f t="shared" si="1"/>
        <v>Szerda</v>
      </c>
      <c r="AQ4" s="504" t="str">
        <f t="shared" si="1"/>
        <v>Csütörtök</v>
      </c>
      <c r="AR4" s="504" t="str">
        <f t="shared" si="1"/>
        <v>Péntek</v>
      </c>
      <c r="AS4" s="503" t="str">
        <f t="shared" si="1"/>
        <v>Szombat</v>
      </c>
      <c r="AT4" s="617"/>
      <c r="AU4" s="618"/>
      <c r="AV4" s="618"/>
      <c r="AW4" s="762"/>
      <c r="AX4" s="90" t="s">
        <v>2</v>
      </c>
      <c r="AY4" s="63" t="s">
        <v>4</v>
      </c>
      <c r="AZ4" s="63" t="s">
        <v>5</v>
      </c>
      <c r="BA4" s="63" t="s">
        <v>6</v>
      </c>
      <c r="BB4" s="63" t="s">
        <v>8</v>
      </c>
      <c r="BC4" s="63" t="s">
        <v>9</v>
      </c>
      <c r="BD4" s="63" t="s">
        <v>10</v>
      </c>
      <c r="BE4" s="63" t="s">
        <v>11</v>
      </c>
      <c r="BF4" s="63" t="s">
        <v>12</v>
      </c>
      <c r="BG4" s="63" t="s">
        <v>13</v>
      </c>
      <c r="BH4" s="63" t="s">
        <v>21</v>
      </c>
      <c r="BI4" s="63" t="s">
        <v>14</v>
      </c>
      <c r="BJ4" s="63" t="s">
        <v>15</v>
      </c>
      <c r="BK4" s="63" t="s">
        <v>16</v>
      </c>
      <c r="BL4" s="63" t="s">
        <v>17</v>
      </c>
      <c r="BM4" s="64" t="s">
        <v>18</v>
      </c>
      <c r="BN4" s="63" t="s">
        <v>19</v>
      </c>
      <c r="BO4" s="63" t="s">
        <v>20</v>
      </c>
      <c r="BP4" s="63" t="s">
        <v>22</v>
      </c>
      <c r="BQ4" s="63" t="s">
        <v>24</v>
      </c>
      <c r="BR4" s="63" t="s">
        <v>25</v>
      </c>
      <c r="BS4" s="63" t="s">
        <v>53</v>
      </c>
      <c r="BT4" s="63" t="s">
        <v>26</v>
      </c>
      <c r="BU4" s="63" t="s">
        <v>27</v>
      </c>
      <c r="BV4" s="63" t="s">
        <v>28</v>
      </c>
      <c r="BW4" s="63" t="s">
        <v>306</v>
      </c>
      <c r="BX4" s="63" t="s">
        <v>30</v>
      </c>
      <c r="BY4" s="63" t="s">
        <v>31</v>
      </c>
      <c r="BZ4" s="65" t="s">
        <v>29</v>
      </c>
      <c r="CA4" s="347" t="s">
        <v>235</v>
      </c>
      <c r="CB4" s="348" t="s">
        <v>236</v>
      </c>
      <c r="CC4" s="642" t="s">
        <v>237</v>
      </c>
      <c r="CD4" s="371" t="s">
        <v>238</v>
      </c>
    </row>
    <row r="5" spans="1:82" ht="15" thickBot="1" x14ac:dyDescent="0.35">
      <c r="A5" s="645" t="str">
        <f>Admin_HIF!A2</f>
        <v xml:space="preserve">Samír Ágnes </v>
      </c>
      <c r="B5" s="645">
        <f>Admin_HIF!B2</f>
        <v>0</v>
      </c>
      <c r="C5" s="665" t="str">
        <f>Admin_HIF!C2</f>
        <v>Békéscsaba</v>
      </c>
      <c r="D5" s="665" t="str">
        <f>Admin_HIF!D2</f>
        <v>HIF</v>
      </c>
      <c r="E5" s="665" t="str">
        <f>Admin_HIF!E2</f>
        <v>aktív</v>
      </c>
      <c r="F5" s="645" t="str">
        <f>Admin_HIF!F2</f>
        <v>igen</v>
      </c>
      <c r="G5" s="645">
        <f>Admin_HIF!G2</f>
        <v>0</v>
      </c>
      <c r="H5" s="645" t="str">
        <f>Admin_HIF!H2</f>
        <v>nem</v>
      </c>
      <c r="I5" s="645" t="str">
        <f>Admin_HIF!I2</f>
        <v>igen</v>
      </c>
      <c r="J5" s="645" t="str">
        <f>Admin_HIF!J2</f>
        <v>igen</v>
      </c>
      <c r="K5" s="645" t="str">
        <f>Admin_HIF!K2</f>
        <v>igen</v>
      </c>
      <c r="L5" s="645" t="str">
        <f>Admin_HIF!L2</f>
        <v>nem</v>
      </c>
      <c r="M5" s="645" t="str">
        <f>Admin_HIF!M2</f>
        <v>igen</v>
      </c>
      <c r="N5" s="645" t="str">
        <f>Admin_HIF!N2</f>
        <v>nem</v>
      </c>
      <c r="O5" s="645" t="str">
        <f>Admin_HIF!O2</f>
        <v>nem</v>
      </c>
      <c r="P5" s="645" t="str">
        <f>Admin_HIF!P2</f>
        <v>nem</v>
      </c>
      <c r="Q5" s="645">
        <f>Admin_HIF!Q2</f>
        <v>0</v>
      </c>
      <c r="R5" s="646"/>
      <c r="S5" s="614" t="s">
        <v>6</v>
      </c>
      <c r="T5" s="614" t="s">
        <v>6</v>
      </c>
      <c r="U5" s="614" t="s">
        <v>6</v>
      </c>
      <c r="V5" s="614" t="s">
        <v>6</v>
      </c>
      <c r="W5" s="614" t="s">
        <v>6</v>
      </c>
      <c r="X5" s="528"/>
      <c r="Y5" s="526"/>
      <c r="Z5" s="614" t="s">
        <v>6</v>
      </c>
      <c r="AA5" s="614" t="s">
        <v>6</v>
      </c>
      <c r="AB5" s="614" t="s">
        <v>6</v>
      </c>
      <c r="AC5" s="614" t="s">
        <v>6</v>
      </c>
      <c r="AD5" s="614" t="s">
        <v>6</v>
      </c>
      <c r="AE5" s="528"/>
      <c r="AF5" s="610"/>
      <c r="AG5" s="614"/>
      <c r="AH5" s="614"/>
      <c r="AI5" s="614"/>
      <c r="AJ5" s="614"/>
      <c r="AK5" s="614"/>
      <c r="AL5" s="528"/>
      <c r="AM5" s="528"/>
      <c r="AN5" s="614"/>
      <c r="AO5" s="614"/>
      <c r="AP5" s="614"/>
      <c r="AQ5" s="614"/>
      <c r="AR5" s="614"/>
      <c r="AS5" s="528"/>
      <c r="AT5" s="614"/>
      <c r="AU5" s="619"/>
      <c r="AV5" s="620"/>
      <c r="AW5" s="525">
        <f>SUM(AX5:BW5)+BZ5+CD5</f>
        <v>10</v>
      </c>
      <c r="AX5" s="386">
        <f t="shared" ref="AX5:BP20" si="2">COUNTIF($R5:$AV5,AX$4)</f>
        <v>0</v>
      </c>
      <c r="AY5" s="4">
        <f t="shared" si="2"/>
        <v>0</v>
      </c>
      <c r="AZ5" s="4">
        <f t="shared" si="2"/>
        <v>0</v>
      </c>
      <c r="BA5" s="4">
        <f t="shared" si="2"/>
        <v>10</v>
      </c>
      <c r="BB5" s="4">
        <f t="shared" si="2"/>
        <v>0</v>
      </c>
      <c r="BC5" s="4">
        <f t="shared" si="2"/>
        <v>0</v>
      </c>
      <c r="BD5" s="4">
        <f t="shared" si="2"/>
        <v>0</v>
      </c>
      <c r="BE5" s="4">
        <f t="shared" si="2"/>
        <v>0</v>
      </c>
      <c r="BF5" s="4">
        <f t="shared" si="2"/>
        <v>0</v>
      </c>
      <c r="BG5" s="4">
        <f t="shared" si="2"/>
        <v>0</v>
      </c>
      <c r="BH5" s="4">
        <f t="shared" si="2"/>
        <v>0</v>
      </c>
      <c r="BI5" s="4">
        <f t="shared" si="2"/>
        <v>0</v>
      </c>
      <c r="BJ5" s="4">
        <f t="shared" si="2"/>
        <v>0</v>
      </c>
      <c r="BK5" s="4">
        <f t="shared" si="2"/>
        <v>0</v>
      </c>
      <c r="BL5" s="4">
        <f t="shared" si="2"/>
        <v>0</v>
      </c>
      <c r="BM5" s="4">
        <f t="shared" si="2"/>
        <v>0</v>
      </c>
      <c r="BN5" s="4">
        <f t="shared" si="2"/>
        <v>0</v>
      </c>
      <c r="BO5" s="4">
        <f t="shared" si="2"/>
        <v>0</v>
      </c>
      <c r="BP5" s="4">
        <f t="shared" si="2"/>
        <v>0</v>
      </c>
      <c r="BQ5" s="4">
        <f>COUNTIF($R5:$AV5,BQ$4)+COUNTIF($R6:$AV6,"levelezés em")</f>
        <v>0</v>
      </c>
      <c r="BR5" s="4">
        <f>COUNTIF($R5:$AV5,BR$4)</f>
        <v>0</v>
      </c>
      <c r="BS5" s="4">
        <f>COUNTIF($R5:$AV5,BS$4)</f>
        <v>0</v>
      </c>
      <c r="BT5" s="4">
        <f>COUNTIF($R5:$AV5,BT$4)</f>
        <v>0</v>
      </c>
      <c r="BU5" s="4">
        <f>COUNTIF($R5:$AV5,BU$4)</f>
        <v>0</v>
      </c>
      <c r="BV5" s="4">
        <f t="shared" ref="BV5:BV11" si="3">SUM(CA5:CC15)</f>
        <v>0</v>
      </c>
      <c r="BW5" s="4">
        <f>COUNTIF($R5:$AV5,BW$4)</f>
        <v>0</v>
      </c>
      <c r="BX5" s="4">
        <f>COUNTIF($R5:$AV5,BX$4)</f>
        <v>0</v>
      </c>
      <c r="BY5" s="4">
        <f>COUNTIF($R5:$AV5,BY$4)</f>
        <v>0</v>
      </c>
      <c r="BZ5" s="4">
        <f>COUNTIF($R5:$AV5,BZ$4)</f>
        <v>0</v>
      </c>
      <c r="CA5" s="172">
        <f t="shared" ref="CA5:CD16" si="4">COUNTIF($R6:$AV6,CA$4)</f>
        <v>0</v>
      </c>
      <c r="CB5" s="4">
        <f t="shared" si="4"/>
        <v>0</v>
      </c>
      <c r="CC5" s="345">
        <f t="shared" si="4"/>
        <v>0</v>
      </c>
      <c r="CD5" s="366">
        <f t="shared" si="4"/>
        <v>0</v>
      </c>
    </row>
    <row r="6" spans="1:82" ht="15" thickBot="1" x14ac:dyDescent="0.35">
      <c r="A6" s="645" t="str">
        <f>Admin_HIF!A3</f>
        <v>Pataki Fruzsina</v>
      </c>
      <c r="B6" s="645">
        <f>Admin_HIF!B3</f>
        <v>0</v>
      </c>
      <c r="C6" s="665" t="str">
        <f>Admin_HIF!C3</f>
        <v>Békéscsaba</v>
      </c>
      <c r="D6" s="665" t="str">
        <f>Admin_HIF!D3</f>
        <v>HIF</v>
      </c>
      <c r="E6" s="665" t="str">
        <f>Admin_HIF!E3</f>
        <v>aktív</v>
      </c>
      <c r="F6" s="645" t="str">
        <f>Admin_HIF!F3</f>
        <v>igen</v>
      </c>
      <c r="G6" s="645">
        <f>Admin_HIF!G3</f>
        <v>0</v>
      </c>
      <c r="H6" s="645" t="str">
        <f>Admin_HIF!H3</f>
        <v>nem</v>
      </c>
      <c r="I6" s="645" t="str">
        <f>Admin_HIF!I3</f>
        <v>igen</v>
      </c>
      <c r="J6" s="645" t="str">
        <f>Admin_HIF!J3</f>
        <v>igen</v>
      </c>
      <c r="K6" s="645" t="str">
        <f>Admin_HIF!K3</f>
        <v>igen</v>
      </c>
      <c r="L6" s="645" t="str">
        <f>Admin_HIF!L3</f>
        <v>nem</v>
      </c>
      <c r="M6" s="645" t="str">
        <f>Admin_HIF!M3</f>
        <v>igen</v>
      </c>
      <c r="N6" s="645" t="str">
        <f>Admin_HIF!N3</f>
        <v>nem</v>
      </c>
      <c r="O6" s="645" t="str">
        <f>Admin_HIF!O3</f>
        <v>nem</v>
      </c>
      <c r="P6" s="645" t="str">
        <f>Admin_HIF!P3</f>
        <v>nem</v>
      </c>
      <c r="Q6" s="645">
        <f>Admin_HIF!Q3</f>
        <v>0</v>
      </c>
      <c r="R6" s="643"/>
      <c r="S6" s="614" t="s">
        <v>6</v>
      </c>
      <c r="T6" s="614" t="s">
        <v>6</v>
      </c>
      <c r="U6" s="614" t="s">
        <v>6</v>
      </c>
      <c r="V6" s="614" t="s">
        <v>6</v>
      </c>
      <c r="W6" s="614" t="s">
        <v>6</v>
      </c>
      <c r="X6" s="386"/>
      <c r="Y6" s="386"/>
      <c r="Z6" s="614" t="s">
        <v>6</v>
      </c>
      <c r="AA6" s="614" t="s">
        <v>6</v>
      </c>
      <c r="AB6" s="614" t="s">
        <v>6</v>
      </c>
      <c r="AC6" s="614" t="s">
        <v>6</v>
      </c>
      <c r="AD6" s="614" t="s">
        <v>6</v>
      </c>
      <c r="AE6" s="386"/>
      <c r="AF6" s="386"/>
      <c r="AG6" s="459"/>
      <c r="AH6" s="459"/>
      <c r="AI6" s="459"/>
      <c r="AJ6" s="459"/>
      <c r="AK6" s="459"/>
      <c r="AL6" s="386"/>
      <c r="AM6" s="386"/>
      <c r="AN6" s="459"/>
      <c r="AO6" s="459"/>
      <c r="AP6" s="459"/>
      <c r="AQ6" s="459"/>
      <c r="AR6" s="459"/>
      <c r="AS6" s="386"/>
      <c r="AT6" s="621"/>
      <c r="AU6" s="621"/>
      <c r="AV6" s="622"/>
      <c r="AW6" s="525">
        <f t="shared" ref="AW6:AW10" si="5">SUM(AX6:BW6)+BZ6+CD6</f>
        <v>10</v>
      </c>
      <c r="AX6" s="386">
        <f t="shared" si="2"/>
        <v>0</v>
      </c>
      <c r="AY6" s="4">
        <f t="shared" si="2"/>
        <v>0</v>
      </c>
      <c r="AZ6" s="4">
        <f t="shared" si="2"/>
        <v>0</v>
      </c>
      <c r="BA6" s="4">
        <f t="shared" si="2"/>
        <v>10</v>
      </c>
      <c r="BB6" s="4">
        <f t="shared" si="2"/>
        <v>0</v>
      </c>
      <c r="BC6" s="4">
        <f t="shared" si="2"/>
        <v>0</v>
      </c>
      <c r="BD6" s="4">
        <f t="shared" si="2"/>
        <v>0</v>
      </c>
      <c r="BE6" s="4">
        <f t="shared" si="2"/>
        <v>0</v>
      </c>
      <c r="BF6" s="4">
        <f t="shared" si="2"/>
        <v>0</v>
      </c>
      <c r="BG6" s="4">
        <f t="shared" si="2"/>
        <v>0</v>
      </c>
      <c r="BH6" s="4">
        <f t="shared" si="2"/>
        <v>0</v>
      </c>
      <c r="BI6" s="4">
        <f t="shared" si="2"/>
        <v>0</v>
      </c>
      <c r="BJ6" s="4">
        <f t="shared" si="2"/>
        <v>0</v>
      </c>
      <c r="BK6" s="4">
        <f t="shared" si="2"/>
        <v>0</v>
      </c>
      <c r="BL6" s="4">
        <f t="shared" si="2"/>
        <v>0</v>
      </c>
      <c r="BM6" s="4">
        <f t="shared" si="2"/>
        <v>0</v>
      </c>
      <c r="BN6" s="4">
        <f t="shared" si="2"/>
        <v>0</v>
      </c>
      <c r="BO6" s="4">
        <f t="shared" si="2"/>
        <v>0</v>
      </c>
      <c r="BP6" s="4">
        <f t="shared" si="2"/>
        <v>0</v>
      </c>
      <c r="BQ6" s="4">
        <f t="shared" ref="BQ6:BQ16" si="6">COUNTIF($R6:$AV6,BQ$4)+COUNTIF($R7:$AV7,"levelezés em")</f>
        <v>0</v>
      </c>
      <c r="BR6" s="4">
        <f t="shared" ref="BR6:BU16" si="7">COUNTIF($R6:$AV6,BR$4)</f>
        <v>0</v>
      </c>
      <c r="BS6" s="4">
        <f t="shared" si="7"/>
        <v>0</v>
      </c>
      <c r="BT6" s="4">
        <f t="shared" si="7"/>
        <v>0</v>
      </c>
      <c r="BU6" s="4">
        <f t="shared" si="7"/>
        <v>0</v>
      </c>
      <c r="BV6" s="4">
        <f t="shared" si="3"/>
        <v>0</v>
      </c>
      <c r="BW6" s="4">
        <f t="shared" ref="BW6:BZ16" si="8">COUNTIF($R6:$AV6,BW$4)</f>
        <v>0</v>
      </c>
      <c r="BX6" s="4">
        <f t="shared" si="8"/>
        <v>0</v>
      </c>
      <c r="BY6" s="4">
        <f t="shared" si="8"/>
        <v>0</v>
      </c>
      <c r="BZ6" s="4">
        <f t="shared" si="8"/>
        <v>0</v>
      </c>
      <c r="CA6" s="172">
        <f t="shared" si="4"/>
        <v>0</v>
      </c>
      <c r="CB6" s="4">
        <f t="shared" si="4"/>
        <v>0</v>
      </c>
      <c r="CC6" s="345">
        <f t="shared" si="4"/>
        <v>0</v>
      </c>
      <c r="CD6" s="366">
        <f t="shared" si="4"/>
        <v>0</v>
      </c>
    </row>
    <row r="7" spans="1:82" ht="15" thickBot="1" x14ac:dyDescent="0.35">
      <c r="A7" s="645" t="str">
        <f>Admin_HIF!A4</f>
        <v>Horváth Ferenc</v>
      </c>
      <c r="B7" s="645">
        <f>Admin_HIF!B4</f>
        <v>0</v>
      </c>
      <c r="C7" s="665" t="str">
        <f>Admin_HIF!C4</f>
        <v>Békéscsaba</v>
      </c>
      <c r="D7" s="665" t="str">
        <f>Admin_HIF!D4</f>
        <v>HIF</v>
      </c>
      <c r="E7" s="665" t="str">
        <f>Admin_HIF!E4</f>
        <v>aktív</v>
      </c>
      <c r="F7" s="645" t="str">
        <f>Admin_HIF!F4</f>
        <v>igen</v>
      </c>
      <c r="G7" s="645">
        <f>Admin_HIF!G4</f>
        <v>0</v>
      </c>
      <c r="H7" s="645" t="str">
        <f>Admin_HIF!H4</f>
        <v>nem</v>
      </c>
      <c r="I7" s="645" t="str">
        <f>Admin_HIF!I4</f>
        <v>igen</v>
      </c>
      <c r="J7" s="645" t="str">
        <f>Admin_HIF!J4</f>
        <v>igen</v>
      </c>
      <c r="K7" s="645" t="str">
        <f>Admin_HIF!K4</f>
        <v>igen</v>
      </c>
      <c r="L7" s="645" t="str">
        <f>Admin_HIF!L4</f>
        <v>nem</v>
      </c>
      <c r="M7" s="645" t="str">
        <f>Admin_HIF!M4</f>
        <v>igen</v>
      </c>
      <c r="N7" s="645" t="str">
        <f>Admin_HIF!N4</f>
        <v>nem</v>
      </c>
      <c r="O7" s="645" t="str">
        <f>Admin_HIF!O4</f>
        <v>nem</v>
      </c>
      <c r="P7" s="645" t="str">
        <f>Admin_HIF!P4</f>
        <v>nem</v>
      </c>
      <c r="Q7" s="645">
        <f>Admin_HIF!Q4</f>
        <v>0</v>
      </c>
      <c r="R7" s="643"/>
      <c r="S7" s="614" t="s">
        <v>6</v>
      </c>
      <c r="T7" s="614" t="s">
        <v>6</v>
      </c>
      <c r="U7" s="614" t="s">
        <v>6</v>
      </c>
      <c r="V7" s="614" t="s">
        <v>6</v>
      </c>
      <c r="W7" s="614" t="s">
        <v>6</v>
      </c>
      <c r="X7" s="386"/>
      <c r="Y7" s="386"/>
      <c r="Z7" s="614" t="s">
        <v>6</v>
      </c>
      <c r="AA7" s="614" t="s">
        <v>6</v>
      </c>
      <c r="AB7" s="614" t="s">
        <v>6</v>
      </c>
      <c r="AC7" s="614" t="s">
        <v>6</v>
      </c>
      <c r="AD7" s="614" t="s">
        <v>6</v>
      </c>
      <c r="AE7" s="386"/>
      <c r="AF7" s="386"/>
      <c r="AG7" s="459"/>
      <c r="AH7" s="459"/>
      <c r="AI7" s="459"/>
      <c r="AJ7" s="459"/>
      <c r="AK7" s="459"/>
      <c r="AL7" s="386"/>
      <c r="AM7" s="386"/>
      <c r="AN7" s="459"/>
      <c r="AO7" s="459"/>
      <c r="AP7" s="459"/>
      <c r="AQ7" s="459"/>
      <c r="AR7" s="459"/>
      <c r="AS7" s="386"/>
      <c r="AT7" s="621"/>
      <c r="AU7" s="621"/>
      <c r="AV7" s="622"/>
      <c r="AW7" s="525">
        <f t="shared" si="5"/>
        <v>10</v>
      </c>
      <c r="AX7" s="386">
        <f t="shared" si="2"/>
        <v>0</v>
      </c>
      <c r="AY7" s="4">
        <f t="shared" si="2"/>
        <v>0</v>
      </c>
      <c r="AZ7" s="4">
        <f t="shared" si="2"/>
        <v>0</v>
      </c>
      <c r="BA7" s="4">
        <f t="shared" si="2"/>
        <v>10</v>
      </c>
      <c r="BB7" s="4">
        <f t="shared" si="2"/>
        <v>0</v>
      </c>
      <c r="BC7" s="4">
        <f t="shared" si="2"/>
        <v>0</v>
      </c>
      <c r="BD7" s="4">
        <f t="shared" si="2"/>
        <v>0</v>
      </c>
      <c r="BE7" s="4">
        <f t="shared" si="2"/>
        <v>0</v>
      </c>
      <c r="BF7" s="4">
        <f t="shared" si="2"/>
        <v>0</v>
      </c>
      <c r="BG7" s="4">
        <f t="shared" si="2"/>
        <v>0</v>
      </c>
      <c r="BH7" s="4">
        <f t="shared" si="2"/>
        <v>0</v>
      </c>
      <c r="BI7" s="4">
        <f t="shared" si="2"/>
        <v>0</v>
      </c>
      <c r="BJ7" s="4">
        <f t="shared" si="2"/>
        <v>0</v>
      </c>
      <c r="BK7" s="4">
        <f t="shared" si="2"/>
        <v>0</v>
      </c>
      <c r="BL7" s="4">
        <f t="shared" si="2"/>
        <v>0</v>
      </c>
      <c r="BM7" s="4">
        <f t="shared" si="2"/>
        <v>0</v>
      </c>
      <c r="BN7" s="4">
        <f t="shared" si="2"/>
        <v>0</v>
      </c>
      <c r="BO7" s="4">
        <f t="shared" si="2"/>
        <v>0</v>
      </c>
      <c r="BP7" s="4">
        <f t="shared" si="2"/>
        <v>0</v>
      </c>
      <c r="BQ7" s="4">
        <f t="shared" si="6"/>
        <v>0</v>
      </c>
      <c r="BR7" s="4">
        <f t="shared" si="7"/>
        <v>0</v>
      </c>
      <c r="BS7" s="4">
        <f t="shared" si="7"/>
        <v>0</v>
      </c>
      <c r="BT7" s="4">
        <f t="shared" si="7"/>
        <v>0</v>
      </c>
      <c r="BU7" s="4">
        <f t="shared" si="7"/>
        <v>0</v>
      </c>
      <c r="BV7" s="4">
        <f t="shared" si="3"/>
        <v>0</v>
      </c>
      <c r="BW7" s="4">
        <f t="shared" si="8"/>
        <v>0</v>
      </c>
      <c r="BX7" s="4">
        <f t="shared" si="8"/>
        <v>0</v>
      </c>
      <c r="BY7" s="4">
        <f t="shared" si="8"/>
        <v>0</v>
      </c>
      <c r="BZ7" s="4">
        <f t="shared" si="8"/>
        <v>0</v>
      </c>
      <c r="CA7" s="172">
        <f t="shared" si="4"/>
        <v>0</v>
      </c>
      <c r="CB7" s="4">
        <f t="shared" si="4"/>
        <v>0</v>
      </c>
      <c r="CC7" s="345">
        <f t="shared" si="4"/>
        <v>0</v>
      </c>
      <c r="CD7" s="366">
        <f t="shared" si="4"/>
        <v>0</v>
      </c>
    </row>
    <row r="8" spans="1:82" ht="15" thickBot="1" x14ac:dyDescent="0.35">
      <c r="A8" s="645" t="str">
        <f>Admin_HIF!A5</f>
        <v>Gézárt Barnabás</v>
      </c>
      <c r="B8" s="645">
        <f>Admin_HIF!B5</f>
        <v>0</v>
      </c>
      <c r="C8" s="665" t="str">
        <f>Admin_HIF!C5</f>
        <v>Békéscsaba</v>
      </c>
      <c r="D8" s="665" t="str">
        <f>Admin_HIF!D5</f>
        <v>HIF</v>
      </c>
      <c r="E8" s="665" t="str">
        <f>Admin_HIF!E5</f>
        <v>aktív</v>
      </c>
      <c r="F8" s="645" t="str">
        <f>Admin_HIF!F5</f>
        <v>igen</v>
      </c>
      <c r="G8" s="645">
        <f>Admin_HIF!G5</f>
        <v>0</v>
      </c>
      <c r="H8" s="645" t="str">
        <f>Admin_HIF!H5</f>
        <v>nem</v>
      </c>
      <c r="I8" s="645" t="str">
        <f>Admin_HIF!I5</f>
        <v>igen</v>
      </c>
      <c r="J8" s="645" t="str">
        <f>Admin_HIF!J5</f>
        <v>igen</v>
      </c>
      <c r="K8" s="645" t="str">
        <f>Admin_HIF!K5</f>
        <v>igen</v>
      </c>
      <c r="L8" s="645" t="str">
        <f>Admin_HIF!L5</f>
        <v>nem</v>
      </c>
      <c r="M8" s="645" t="str">
        <f>Admin_HIF!M5</f>
        <v>igen</v>
      </c>
      <c r="N8" s="645" t="str">
        <f>Admin_HIF!N5</f>
        <v>nem</v>
      </c>
      <c r="O8" s="645" t="str">
        <f>Admin_HIF!O5</f>
        <v>nem</v>
      </c>
      <c r="P8" s="645" t="str">
        <f>Admin_HIF!P5</f>
        <v>nem</v>
      </c>
      <c r="Q8" s="645">
        <f>Admin_HIF!Q5</f>
        <v>0</v>
      </c>
      <c r="R8" s="643"/>
      <c r="S8" s="614" t="s">
        <v>6</v>
      </c>
      <c r="T8" s="614" t="s">
        <v>6</v>
      </c>
      <c r="U8" s="614" t="s">
        <v>6</v>
      </c>
      <c r="V8" s="614" t="s">
        <v>6</v>
      </c>
      <c r="W8" s="614" t="s">
        <v>6</v>
      </c>
      <c r="X8" s="386"/>
      <c r="Y8" s="386"/>
      <c r="Z8" s="614" t="s">
        <v>6</v>
      </c>
      <c r="AA8" s="614" t="s">
        <v>6</v>
      </c>
      <c r="AB8" s="614" t="s">
        <v>6</v>
      </c>
      <c r="AC8" s="614" t="s">
        <v>6</v>
      </c>
      <c r="AD8" s="614" t="s">
        <v>6</v>
      </c>
      <c r="AE8" s="386"/>
      <c r="AF8" s="386"/>
      <c r="AG8" s="459"/>
      <c r="AH8" s="459"/>
      <c r="AI8" s="459"/>
      <c r="AJ8" s="459"/>
      <c r="AK8" s="459"/>
      <c r="AL8" s="386"/>
      <c r="AM8" s="386"/>
      <c r="AN8" s="459"/>
      <c r="AO8" s="459"/>
      <c r="AP8" s="459"/>
      <c r="AQ8" s="459"/>
      <c r="AR8" s="459"/>
      <c r="AS8" s="386"/>
      <c r="AT8" s="621"/>
      <c r="AU8" s="621"/>
      <c r="AV8" s="622"/>
      <c r="AW8" s="525">
        <f t="shared" si="5"/>
        <v>10</v>
      </c>
      <c r="AX8" s="386">
        <f t="shared" si="2"/>
        <v>0</v>
      </c>
      <c r="AY8" s="4">
        <f t="shared" si="2"/>
        <v>0</v>
      </c>
      <c r="AZ8" s="4">
        <f t="shared" si="2"/>
        <v>0</v>
      </c>
      <c r="BA8" s="4">
        <f t="shared" si="2"/>
        <v>10</v>
      </c>
      <c r="BB8" s="4">
        <f t="shared" si="2"/>
        <v>0</v>
      </c>
      <c r="BC8" s="4">
        <f t="shared" si="2"/>
        <v>0</v>
      </c>
      <c r="BD8" s="4">
        <f t="shared" si="2"/>
        <v>0</v>
      </c>
      <c r="BE8" s="4">
        <f t="shared" si="2"/>
        <v>0</v>
      </c>
      <c r="BF8" s="4">
        <f t="shared" si="2"/>
        <v>0</v>
      </c>
      <c r="BG8" s="4">
        <f t="shared" si="2"/>
        <v>0</v>
      </c>
      <c r="BH8" s="4">
        <f t="shared" si="2"/>
        <v>0</v>
      </c>
      <c r="BI8" s="4">
        <f t="shared" si="2"/>
        <v>0</v>
      </c>
      <c r="BJ8" s="4">
        <f t="shared" si="2"/>
        <v>0</v>
      </c>
      <c r="BK8" s="4">
        <f t="shared" si="2"/>
        <v>0</v>
      </c>
      <c r="BL8" s="4">
        <f t="shared" si="2"/>
        <v>0</v>
      </c>
      <c r="BM8" s="4">
        <f t="shared" si="2"/>
        <v>0</v>
      </c>
      <c r="BN8" s="4">
        <f t="shared" si="2"/>
        <v>0</v>
      </c>
      <c r="BO8" s="4">
        <f t="shared" si="2"/>
        <v>0</v>
      </c>
      <c r="BP8" s="4">
        <f t="shared" si="2"/>
        <v>0</v>
      </c>
      <c r="BQ8" s="4">
        <f t="shared" si="6"/>
        <v>0</v>
      </c>
      <c r="BR8" s="4">
        <f t="shared" si="7"/>
        <v>0</v>
      </c>
      <c r="BS8" s="4">
        <f t="shared" si="7"/>
        <v>0</v>
      </c>
      <c r="BT8" s="4">
        <f t="shared" si="7"/>
        <v>0</v>
      </c>
      <c r="BU8" s="4">
        <f t="shared" si="7"/>
        <v>0</v>
      </c>
      <c r="BV8" s="4">
        <f t="shared" si="3"/>
        <v>0</v>
      </c>
      <c r="BW8" s="4">
        <f t="shared" si="8"/>
        <v>0</v>
      </c>
      <c r="BX8" s="4">
        <f t="shared" si="8"/>
        <v>0</v>
      </c>
      <c r="BY8" s="4">
        <f t="shared" si="8"/>
        <v>0</v>
      </c>
      <c r="BZ8" s="4">
        <f t="shared" si="8"/>
        <v>0</v>
      </c>
      <c r="CA8" s="172">
        <f t="shared" si="4"/>
        <v>0</v>
      </c>
      <c r="CB8" s="4">
        <f t="shared" si="4"/>
        <v>0</v>
      </c>
      <c r="CC8" s="345">
        <f t="shared" si="4"/>
        <v>0</v>
      </c>
      <c r="CD8" s="366">
        <f t="shared" si="4"/>
        <v>0</v>
      </c>
    </row>
    <row r="9" spans="1:82" ht="15" thickBot="1" x14ac:dyDescent="0.35">
      <c r="A9" s="645" t="str">
        <f>Admin_HIF!A6</f>
        <v>Frankó Gábor</v>
      </c>
      <c r="B9" s="645">
        <f>Admin_HIF!B6</f>
        <v>0</v>
      </c>
      <c r="C9" s="665" t="str">
        <f>Admin_HIF!C6</f>
        <v>Békéscsaba</v>
      </c>
      <c r="D9" s="665" t="str">
        <f>Admin_HIF!D6</f>
        <v>HIF</v>
      </c>
      <c r="E9" s="665" t="str">
        <f>Admin_HIF!E6</f>
        <v>aktív</v>
      </c>
      <c r="F9" s="645" t="str">
        <f>Admin_HIF!F6</f>
        <v>igen</v>
      </c>
      <c r="G9" s="645">
        <f>Admin_HIF!G6</f>
        <v>0</v>
      </c>
      <c r="H9" s="645" t="str">
        <f>Admin_HIF!H6</f>
        <v>nem</v>
      </c>
      <c r="I9" s="645" t="str">
        <f>Admin_HIF!I6</f>
        <v>igen</v>
      </c>
      <c r="J9" s="645" t="str">
        <f>Admin_HIF!J6</f>
        <v>igen</v>
      </c>
      <c r="K9" s="645" t="str">
        <f>Admin_HIF!K6</f>
        <v>igen</v>
      </c>
      <c r="L9" s="645" t="str">
        <f>Admin_HIF!L6</f>
        <v>nem</v>
      </c>
      <c r="M9" s="645" t="str">
        <f>Admin_HIF!M6</f>
        <v>igen</v>
      </c>
      <c r="N9" s="645" t="str">
        <f>Admin_HIF!N6</f>
        <v>nem</v>
      </c>
      <c r="O9" s="645" t="str">
        <f>Admin_HIF!O6</f>
        <v>nem</v>
      </c>
      <c r="P9" s="645" t="str">
        <f>Admin_HIF!P6</f>
        <v>nem</v>
      </c>
      <c r="Q9" s="645">
        <f>Admin_HIF!Q6</f>
        <v>0</v>
      </c>
      <c r="R9" s="643"/>
      <c r="S9" s="614" t="s">
        <v>6</v>
      </c>
      <c r="T9" s="614" t="s">
        <v>6</v>
      </c>
      <c r="U9" s="614" t="s">
        <v>6</v>
      </c>
      <c r="V9" s="614" t="s">
        <v>6</v>
      </c>
      <c r="W9" s="614" t="s">
        <v>6</v>
      </c>
      <c r="X9" s="386"/>
      <c r="Y9" s="386"/>
      <c r="Z9" s="614" t="s">
        <v>6</v>
      </c>
      <c r="AA9" s="614" t="s">
        <v>6</v>
      </c>
      <c r="AB9" s="614" t="s">
        <v>6</v>
      </c>
      <c r="AC9" s="614" t="s">
        <v>6</v>
      </c>
      <c r="AD9" s="614" t="s">
        <v>6</v>
      </c>
      <c r="AE9" s="386"/>
      <c r="AF9" s="386"/>
      <c r="AG9" s="459"/>
      <c r="AH9" s="459"/>
      <c r="AI9" s="459"/>
      <c r="AJ9" s="459"/>
      <c r="AK9" s="459"/>
      <c r="AL9" s="386"/>
      <c r="AM9" s="386"/>
      <c r="AN9" s="459"/>
      <c r="AO9" s="459"/>
      <c r="AP9" s="459"/>
      <c r="AQ9" s="459"/>
      <c r="AR9" s="459"/>
      <c r="AS9" s="386"/>
      <c r="AT9" s="621"/>
      <c r="AU9" s="621"/>
      <c r="AV9" s="622"/>
      <c r="AW9" s="525">
        <f t="shared" si="5"/>
        <v>10</v>
      </c>
      <c r="AX9" s="386">
        <f t="shared" si="2"/>
        <v>0</v>
      </c>
      <c r="AY9" s="4">
        <f t="shared" si="2"/>
        <v>0</v>
      </c>
      <c r="AZ9" s="4">
        <f t="shared" si="2"/>
        <v>0</v>
      </c>
      <c r="BA9" s="4">
        <f t="shared" si="2"/>
        <v>10</v>
      </c>
      <c r="BB9" s="4">
        <f t="shared" si="2"/>
        <v>0</v>
      </c>
      <c r="BC9" s="4">
        <f t="shared" si="2"/>
        <v>0</v>
      </c>
      <c r="BD9" s="4">
        <f t="shared" si="2"/>
        <v>0</v>
      </c>
      <c r="BE9" s="4">
        <f t="shared" si="2"/>
        <v>0</v>
      </c>
      <c r="BF9" s="4">
        <f t="shared" si="2"/>
        <v>0</v>
      </c>
      <c r="BG9" s="4">
        <f t="shared" si="2"/>
        <v>0</v>
      </c>
      <c r="BH9" s="4">
        <f t="shared" si="2"/>
        <v>0</v>
      </c>
      <c r="BI9" s="4">
        <f t="shared" si="2"/>
        <v>0</v>
      </c>
      <c r="BJ9" s="4">
        <f t="shared" si="2"/>
        <v>0</v>
      </c>
      <c r="BK9" s="4">
        <f t="shared" si="2"/>
        <v>0</v>
      </c>
      <c r="BL9" s="4">
        <f t="shared" si="2"/>
        <v>0</v>
      </c>
      <c r="BM9" s="4">
        <f t="shared" si="2"/>
        <v>0</v>
      </c>
      <c r="BN9" s="4">
        <f t="shared" si="2"/>
        <v>0</v>
      </c>
      <c r="BO9" s="4">
        <f t="shared" si="2"/>
        <v>0</v>
      </c>
      <c r="BP9" s="4">
        <f t="shared" si="2"/>
        <v>0</v>
      </c>
      <c r="BQ9" s="4">
        <f t="shared" si="6"/>
        <v>0</v>
      </c>
      <c r="BR9" s="4">
        <f t="shared" si="7"/>
        <v>0</v>
      </c>
      <c r="BS9" s="4">
        <f t="shared" si="7"/>
        <v>0</v>
      </c>
      <c r="BT9" s="4">
        <f t="shared" si="7"/>
        <v>0</v>
      </c>
      <c r="BU9" s="4">
        <f t="shared" si="7"/>
        <v>0</v>
      </c>
      <c r="BV9" s="4">
        <f t="shared" si="3"/>
        <v>0</v>
      </c>
      <c r="BW9" s="4">
        <f t="shared" si="8"/>
        <v>0</v>
      </c>
      <c r="BX9" s="4">
        <f t="shared" si="8"/>
        <v>0</v>
      </c>
      <c r="BY9" s="4">
        <f t="shared" si="8"/>
        <v>0</v>
      </c>
      <c r="BZ9" s="4">
        <f t="shared" si="8"/>
        <v>0</v>
      </c>
      <c r="CA9" s="172">
        <f t="shared" si="4"/>
        <v>0</v>
      </c>
      <c r="CB9" s="4">
        <f t="shared" si="4"/>
        <v>0</v>
      </c>
      <c r="CC9" s="345">
        <f t="shared" si="4"/>
        <v>0</v>
      </c>
      <c r="CD9" s="366">
        <f t="shared" si="4"/>
        <v>0</v>
      </c>
    </row>
    <row r="10" spans="1:82" ht="15" thickBot="1" x14ac:dyDescent="0.35">
      <c r="A10" s="645" t="str">
        <f>Admin_HIF!A7</f>
        <v>Csicsely Gergő</v>
      </c>
      <c r="B10" s="645">
        <f>Admin_HIF!B7</f>
        <v>0</v>
      </c>
      <c r="C10" s="665" t="str">
        <f>Admin_HIF!C7</f>
        <v>Békéscsaba</v>
      </c>
      <c r="D10" s="665" t="str">
        <f>Admin_HIF!D7</f>
        <v>HIF</v>
      </c>
      <c r="E10" s="665" t="str">
        <f>Admin_HIF!E7</f>
        <v>aktív</v>
      </c>
      <c r="F10" s="645" t="str">
        <f>Admin_HIF!F7</f>
        <v>igen</v>
      </c>
      <c r="G10" s="645">
        <f>Admin_HIF!G7</f>
        <v>0</v>
      </c>
      <c r="H10" s="645" t="str">
        <f>Admin_HIF!H7</f>
        <v>nem</v>
      </c>
      <c r="I10" s="645" t="str">
        <f>Admin_HIF!I7</f>
        <v>igen</v>
      </c>
      <c r="J10" s="645" t="str">
        <f>Admin_HIF!J7</f>
        <v>igen</v>
      </c>
      <c r="K10" s="645" t="str">
        <f>Admin_HIF!K7</f>
        <v>igen</v>
      </c>
      <c r="L10" s="645" t="str">
        <f>Admin_HIF!L7</f>
        <v>nem</v>
      </c>
      <c r="M10" s="645" t="str">
        <f>Admin_HIF!M7</f>
        <v>igen</v>
      </c>
      <c r="N10" s="645" t="str">
        <f>Admin_HIF!N7</f>
        <v>nem</v>
      </c>
      <c r="O10" s="645" t="str">
        <f>Admin_HIF!O7</f>
        <v>nem</v>
      </c>
      <c r="P10" s="645" t="str">
        <f>Admin_HIF!P7</f>
        <v>nem</v>
      </c>
      <c r="Q10" s="645">
        <f>Admin_HIF!Q7</f>
        <v>0</v>
      </c>
      <c r="R10" s="643"/>
      <c r="S10" s="614" t="s">
        <v>6</v>
      </c>
      <c r="T10" s="614" t="s">
        <v>6</v>
      </c>
      <c r="U10" s="614" t="s">
        <v>6</v>
      </c>
      <c r="V10" s="614" t="s">
        <v>6</v>
      </c>
      <c r="W10" s="614" t="s">
        <v>6</v>
      </c>
      <c r="X10" s="386"/>
      <c r="Y10" s="386"/>
      <c r="Z10" s="614" t="s">
        <v>6</v>
      </c>
      <c r="AA10" s="614" t="s">
        <v>6</v>
      </c>
      <c r="AB10" s="614" t="s">
        <v>6</v>
      </c>
      <c r="AC10" s="614" t="s">
        <v>6</v>
      </c>
      <c r="AD10" s="614" t="s">
        <v>6</v>
      </c>
      <c r="AE10" s="386"/>
      <c r="AF10" s="386"/>
      <c r="AG10" s="459"/>
      <c r="AH10" s="459"/>
      <c r="AI10" s="459"/>
      <c r="AJ10" s="459"/>
      <c r="AK10" s="459"/>
      <c r="AL10" s="386"/>
      <c r="AM10" s="386"/>
      <c r="AN10" s="459"/>
      <c r="AO10" s="459"/>
      <c r="AP10" s="459"/>
      <c r="AQ10" s="459"/>
      <c r="AR10" s="459"/>
      <c r="AS10" s="386"/>
      <c r="AT10" s="621"/>
      <c r="AU10" s="621"/>
      <c r="AV10" s="622"/>
      <c r="AW10" s="525">
        <f t="shared" si="5"/>
        <v>10</v>
      </c>
      <c r="AX10" s="386">
        <f t="shared" si="2"/>
        <v>0</v>
      </c>
      <c r="AY10" s="4">
        <f t="shared" si="2"/>
        <v>0</v>
      </c>
      <c r="AZ10" s="4">
        <f t="shared" si="2"/>
        <v>0</v>
      </c>
      <c r="BA10" s="4">
        <f t="shared" si="2"/>
        <v>10</v>
      </c>
      <c r="BB10" s="4">
        <f t="shared" si="2"/>
        <v>0</v>
      </c>
      <c r="BC10" s="4">
        <f t="shared" si="2"/>
        <v>0</v>
      </c>
      <c r="BD10" s="4">
        <f t="shared" si="2"/>
        <v>0</v>
      </c>
      <c r="BE10" s="4">
        <f t="shared" si="2"/>
        <v>0</v>
      </c>
      <c r="BF10" s="4">
        <f t="shared" si="2"/>
        <v>0</v>
      </c>
      <c r="BG10" s="4">
        <f t="shared" si="2"/>
        <v>0</v>
      </c>
      <c r="BH10" s="4">
        <f t="shared" si="2"/>
        <v>0</v>
      </c>
      <c r="BI10" s="4">
        <f t="shared" si="2"/>
        <v>0</v>
      </c>
      <c r="BJ10" s="4">
        <f t="shared" si="2"/>
        <v>0</v>
      </c>
      <c r="BK10" s="4">
        <f t="shared" si="2"/>
        <v>0</v>
      </c>
      <c r="BL10" s="4">
        <f t="shared" si="2"/>
        <v>0</v>
      </c>
      <c r="BM10" s="4">
        <f t="shared" si="2"/>
        <v>0</v>
      </c>
      <c r="BN10" s="4">
        <f t="shared" si="2"/>
        <v>0</v>
      </c>
      <c r="BO10" s="4">
        <f t="shared" si="2"/>
        <v>0</v>
      </c>
      <c r="BP10" s="4">
        <f t="shared" si="2"/>
        <v>0</v>
      </c>
      <c r="BQ10" s="4">
        <f t="shared" si="6"/>
        <v>0</v>
      </c>
      <c r="BR10" s="4">
        <f t="shared" si="7"/>
        <v>0</v>
      </c>
      <c r="BS10" s="4">
        <f t="shared" si="7"/>
        <v>0</v>
      </c>
      <c r="BT10" s="4">
        <f t="shared" si="7"/>
        <v>0</v>
      </c>
      <c r="BU10" s="4">
        <f t="shared" si="7"/>
        <v>0</v>
      </c>
      <c r="BV10" s="4">
        <f t="shared" si="3"/>
        <v>0</v>
      </c>
      <c r="BW10" s="4">
        <f t="shared" si="8"/>
        <v>0</v>
      </c>
      <c r="BX10" s="4">
        <f t="shared" si="8"/>
        <v>0</v>
      </c>
      <c r="BY10" s="4">
        <f t="shared" si="8"/>
        <v>0</v>
      </c>
      <c r="BZ10" s="4">
        <f t="shared" si="8"/>
        <v>0</v>
      </c>
      <c r="CA10" s="172">
        <f t="shared" si="4"/>
        <v>0</v>
      </c>
      <c r="CB10" s="4">
        <f t="shared" si="4"/>
        <v>0</v>
      </c>
      <c r="CC10" s="345">
        <f t="shared" si="4"/>
        <v>0</v>
      </c>
      <c r="CD10" s="366">
        <f t="shared" si="4"/>
        <v>0</v>
      </c>
    </row>
    <row r="11" spans="1:82" ht="15" thickBot="1" x14ac:dyDescent="0.35">
      <c r="A11" s="645" t="str">
        <f>Admin_HIF!A8</f>
        <v>Belkó Tibor</v>
      </c>
      <c r="B11" s="645">
        <f>Admin_HIF!B8</f>
        <v>0</v>
      </c>
      <c r="C11" s="665" t="str">
        <f>Admin_HIF!C8</f>
        <v>Békéscsaba</v>
      </c>
      <c r="D11" s="665" t="str">
        <f>Admin_HIF!D8</f>
        <v>HIF</v>
      </c>
      <c r="E11" s="665" t="str">
        <f>Admin_HIF!E8</f>
        <v>aktív</v>
      </c>
      <c r="F11" s="645" t="str">
        <f>Admin_HIF!F8</f>
        <v>igen</v>
      </c>
      <c r="G11" s="645">
        <f>Admin_HIF!G8</f>
        <v>0</v>
      </c>
      <c r="H11" s="645" t="str">
        <f>Admin_HIF!H8</f>
        <v>nem</v>
      </c>
      <c r="I11" s="645" t="str">
        <f>Admin_HIF!I8</f>
        <v>igen</v>
      </c>
      <c r="J11" s="645" t="str">
        <f>Admin_HIF!J8</f>
        <v>igen</v>
      </c>
      <c r="K11" s="645" t="str">
        <f>Admin_HIF!K8</f>
        <v>igen</v>
      </c>
      <c r="L11" s="645" t="str">
        <f>Admin_HIF!L8</f>
        <v>nem</v>
      </c>
      <c r="M11" s="645" t="str">
        <f>Admin_HIF!M8</f>
        <v>igen</v>
      </c>
      <c r="N11" s="645" t="str">
        <f>Admin_HIF!N8</f>
        <v>nem</v>
      </c>
      <c r="O11" s="645" t="str">
        <f>Admin_HIF!O8</f>
        <v>nem</v>
      </c>
      <c r="P11" s="645" t="str">
        <f>Admin_HIF!P8</f>
        <v>nem</v>
      </c>
      <c r="Q11" s="645">
        <f>Admin_HIF!Q8</f>
        <v>0</v>
      </c>
      <c r="R11" s="643"/>
      <c r="S11" s="614" t="s">
        <v>6</v>
      </c>
      <c r="T11" s="614" t="s">
        <v>6</v>
      </c>
      <c r="U11" s="614" t="s">
        <v>6</v>
      </c>
      <c r="V11" s="614" t="s">
        <v>6</v>
      </c>
      <c r="W11" s="614" t="s">
        <v>6</v>
      </c>
      <c r="X11" s="386"/>
      <c r="Y11" s="386"/>
      <c r="Z11" s="614" t="s">
        <v>6</v>
      </c>
      <c r="AA11" s="614" t="s">
        <v>6</v>
      </c>
      <c r="AB11" s="614" t="s">
        <v>6</v>
      </c>
      <c r="AC11" s="614" t="s">
        <v>6</v>
      </c>
      <c r="AD11" s="614" t="s">
        <v>6</v>
      </c>
      <c r="AE11" s="386"/>
      <c r="AF11" s="386"/>
      <c r="AG11" s="459"/>
      <c r="AH11" s="459"/>
      <c r="AI11" s="459"/>
      <c r="AJ11" s="459"/>
      <c r="AK11" s="459"/>
      <c r="AL11" s="386"/>
      <c r="AM11" s="386"/>
      <c r="AN11" s="459"/>
      <c r="AO11" s="459"/>
      <c r="AP11" s="459"/>
      <c r="AQ11" s="459"/>
      <c r="AR11" s="459"/>
      <c r="AS11" s="386"/>
      <c r="AT11" s="621"/>
      <c r="AU11" s="621"/>
      <c r="AV11" s="622"/>
      <c r="AW11" s="525">
        <f t="shared" ref="AW11:AW61" si="9">SUM(AX11:BV11)+BZ11+CA11+CB11+CC11+CD11</f>
        <v>10</v>
      </c>
      <c r="AX11" s="386">
        <f t="shared" si="2"/>
        <v>0</v>
      </c>
      <c r="AY11" s="4">
        <f t="shared" si="2"/>
        <v>0</v>
      </c>
      <c r="AZ11" s="4">
        <f t="shared" si="2"/>
        <v>0</v>
      </c>
      <c r="BA11" s="4">
        <f t="shared" si="2"/>
        <v>10</v>
      </c>
      <c r="BB11" s="4">
        <f t="shared" si="2"/>
        <v>0</v>
      </c>
      <c r="BC11" s="4">
        <f t="shared" si="2"/>
        <v>0</v>
      </c>
      <c r="BD11" s="4">
        <f t="shared" si="2"/>
        <v>0</v>
      </c>
      <c r="BE11" s="4">
        <f t="shared" si="2"/>
        <v>0</v>
      </c>
      <c r="BF11" s="4">
        <f t="shared" si="2"/>
        <v>0</v>
      </c>
      <c r="BG11" s="4">
        <f t="shared" si="2"/>
        <v>0</v>
      </c>
      <c r="BH11" s="4">
        <f t="shared" si="2"/>
        <v>0</v>
      </c>
      <c r="BI11" s="4">
        <f t="shared" si="2"/>
        <v>0</v>
      </c>
      <c r="BJ11" s="4">
        <f t="shared" si="2"/>
        <v>0</v>
      </c>
      <c r="BK11" s="4">
        <f t="shared" si="2"/>
        <v>0</v>
      </c>
      <c r="BL11" s="4">
        <f t="shared" si="2"/>
        <v>0</v>
      </c>
      <c r="BM11" s="4">
        <f t="shared" si="2"/>
        <v>0</v>
      </c>
      <c r="BN11" s="4">
        <f t="shared" si="2"/>
        <v>0</v>
      </c>
      <c r="BO11" s="4">
        <f t="shared" si="2"/>
        <v>0</v>
      </c>
      <c r="BP11" s="4">
        <f t="shared" si="2"/>
        <v>0</v>
      </c>
      <c r="BQ11" s="4">
        <f t="shared" si="6"/>
        <v>0</v>
      </c>
      <c r="BR11" s="4">
        <f t="shared" si="7"/>
        <v>0</v>
      </c>
      <c r="BS11" s="4">
        <f t="shared" si="7"/>
        <v>0</v>
      </c>
      <c r="BT11" s="4">
        <f t="shared" si="7"/>
        <v>0</v>
      </c>
      <c r="BU11" s="4">
        <f t="shared" si="7"/>
        <v>0</v>
      </c>
      <c r="BV11" s="4">
        <f t="shared" si="3"/>
        <v>0</v>
      </c>
      <c r="BW11" s="4">
        <f t="shared" si="8"/>
        <v>0</v>
      </c>
      <c r="BX11" s="4">
        <f t="shared" si="8"/>
        <v>0</v>
      </c>
      <c r="BY11" s="4">
        <f t="shared" si="8"/>
        <v>0</v>
      </c>
      <c r="BZ11" s="4">
        <f t="shared" si="8"/>
        <v>0</v>
      </c>
      <c r="CA11" s="172">
        <f t="shared" si="4"/>
        <v>0</v>
      </c>
      <c r="CB11" s="4">
        <f t="shared" si="4"/>
        <v>0</v>
      </c>
      <c r="CC11" s="345">
        <f t="shared" si="4"/>
        <v>0</v>
      </c>
      <c r="CD11" s="366">
        <f t="shared" si="4"/>
        <v>0</v>
      </c>
    </row>
    <row r="12" spans="1:82" ht="15" thickBot="1" x14ac:dyDescent="0.35">
      <c r="A12" s="645" t="str">
        <f>Admin_HIF!A9</f>
        <v>Farkas Mónika</v>
      </c>
      <c r="B12" s="645">
        <f>Admin_HIF!B9</f>
        <v>0</v>
      </c>
      <c r="C12" s="665" t="str">
        <f>Admin_HIF!C9</f>
        <v>Békéscsaba</v>
      </c>
      <c r="D12" s="665" t="str">
        <f>Admin_HIF!D9</f>
        <v>HIF</v>
      </c>
      <c r="E12" s="665" t="str">
        <f>Admin_HIF!E9</f>
        <v>aktív</v>
      </c>
      <c r="F12" s="645" t="str">
        <f>Admin_HIF!F9</f>
        <v>igen</v>
      </c>
      <c r="G12" s="645">
        <f>Admin_HIF!G9</f>
        <v>0</v>
      </c>
      <c r="H12" s="645" t="str">
        <f>Admin_HIF!H9</f>
        <v>nem</v>
      </c>
      <c r="I12" s="645" t="str">
        <f>Admin_HIF!I9</f>
        <v>igen</v>
      </c>
      <c r="J12" s="645" t="str">
        <f>Admin_HIF!J9</f>
        <v>igen</v>
      </c>
      <c r="K12" s="645" t="str">
        <f>Admin_HIF!K9</f>
        <v>igen</v>
      </c>
      <c r="L12" s="645" t="str">
        <f>Admin_HIF!L9</f>
        <v>nem</v>
      </c>
      <c r="M12" s="645" t="str">
        <f>Admin_HIF!M9</f>
        <v>igen</v>
      </c>
      <c r="N12" s="645" t="str">
        <f>Admin_HIF!N9</f>
        <v>nem</v>
      </c>
      <c r="O12" s="645" t="str">
        <f>Admin_HIF!O9</f>
        <v>nem</v>
      </c>
      <c r="P12" s="645" t="str">
        <f>Admin_HIF!P9</f>
        <v>nem</v>
      </c>
      <c r="Q12" s="645">
        <f>Admin_HIF!Q9</f>
        <v>0</v>
      </c>
      <c r="R12" s="643"/>
      <c r="S12" s="614" t="s">
        <v>6</v>
      </c>
      <c r="T12" s="614" t="s">
        <v>6</v>
      </c>
      <c r="U12" s="614" t="s">
        <v>6</v>
      </c>
      <c r="V12" s="614" t="s">
        <v>6</v>
      </c>
      <c r="W12" s="614" t="s">
        <v>6</v>
      </c>
      <c r="X12" s="386"/>
      <c r="Y12" s="386"/>
      <c r="Z12" s="614" t="s">
        <v>6</v>
      </c>
      <c r="AA12" s="614" t="s">
        <v>6</v>
      </c>
      <c r="AB12" s="614" t="s">
        <v>6</v>
      </c>
      <c r="AC12" s="614" t="s">
        <v>6</v>
      </c>
      <c r="AD12" s="614" t="s">
        <v>6</v>
      </c>
      <c r="AE12" s="386"/>
      <c r="AF12" s="386"/>
      <c r="AG12" s="459"/>
      <c r="AH12" s="459"/>
      <c r="AI12" s="459"/>
      <c r="AJ12" s="459"/>
      <c r="AK12" s="459"/>
      <c r="AL12" s="386"/>
      <c r="AM12" s="386"/>
      <c r="AN12" s="459"/>
      <c r="AO12" s="459"/>
      <c r="AP12" s="459"/>
      <c r="AQ12" s="459"/>
      <c r="AR12" s="459"/>
      <c r="AS12" s="386"/>
      <c r="AT12" s="621"/>
      <c r="AU12" s="621"/>
      <c r="AV12" s="622"/>
      <c r="AW12" s="525">
        <f t="shared" ref="AW12:AW16" si="10">SUM(AX12:BW12)+BZ12+CD12</f>
        <v>10</v>
      </c>
      <c r="AX12" s="386">
        <f t="shared" si="2"/>
        <v>0</v>
      </c>
      <c r="AY12" s="4">
        <f t="shared" si="2"/>
        <v>0</v>
      </c>
      <c r="AZ12" s="4">
        <f t="shared" si="2"/>
        <v>0</v>
      </c>
      <c r="BA12" s="4">
        <f t="shared" si="2"/>
        <v>10</v>
      </c>
      <c r="BB12" s="4">
        <f t="shared" si="2"/>
        <v>0</v>
      </c>
      <c r="BC12" s="4">
        <f t="shared" si="2"/>
        <v>0</v>
      </c>
      <c r="BD12" s="4">
        <f t="shared" si="2"/>
        <v>0</v>
      </c>
      <c r="BE12" s="4">
        <f t="shared" si="2"/>
        <v>0</v>
      </c>
      <c r="BF12" s="4">
        <f t="shared" si="2"/>
        <v>0</v>
      </c>
      <c r="BG12" s="4">
        <f t="shared" si="2"/>
        <v>0</v>
      </c>
      <c r="BH12" s="4">
        <f t="shared" si="2"/>
        <v>0</v>
      </c>
      <c r="BI12" s="4">
        <f t="shared" si="2"/>
        <v>0</v>
      </c>
      <c r="BJ12" s="4">
        <f t="shared" si="2"/>
        <v>0</v>
      </c>
      <c r="BK12" s="4">
        <f t="shared" si="2"/>
        <v>0</v>
      </c>
      <c r="BL12" s="4">
        <f t="shared" si="2"/>
        <v>0</v>
      </c>
      <c r="BM12" s="4">
        <f t="shared" si="2"/>
        <v>0</v>
      </c>
      <c r="BN12" s="4">
        <f t="shared" si="2"/>
        <v>0</v>
      </c>
      <c r="BO12" s="4">
        <f t="shared" si="2"/>
        <v>0</v>
      </c>
      <c r="BP12" s="4">
        <f t="shared" si="2"/>
        <v>0</v>
      </c>
      <c r="BQ12" s="4">
        <f t="shared" si="6"/>
        <v>0</v>
      </c>
      <c r="BR12" s="4">
        <f t="shared" si="7"/>
        <v>0</v>
      </c>
      <c r="BS12" s="4">
        <f t="shared" si="7"/>
        <v>0</v>
      </c>
      <c r="BT12" s="4">
        <f t="shared" si="7"/>
        <v>0</v>
      </c>
      <c r="BU12" s="4">
        <f t="shared" si="7"/>
        <v>0</v>
      </c>
      <c r="BV12" s="4">
        <f t="shared" ref="BV12:BV16" si="11">SUM(CA12:CC22)</f>
        <v>0</v>
      </c>
      <c r="BW12" s="4">
        <f t="shared" si="8"/>
        <v>0</v>
      </c>
      <c r="BX12" s="4">
        <f t="shared" si="8"/>
        <v>0</v>
      </c>
      <c r="BY12" s="4">
        <f t="shared" si="8"/>
        <v>0</v>
      </c>
      <c r="BZ12" s="4">
        <f t="shared" si="8"/>
        <v>0</v>
      </c>
      <c r="CA12" s="172">
        <f t="shared" si="4"/>
        <v>0</v>
      </c>
      <c r="CB12" s="4">
        <f t="shared" si="4"/>
        <v>0</v>
      </c>
      <c r="CC12" s="345">
        <f t="shared" si="4"/>
        <v>0</v>
      </c>
      <c r="CD12" s="366">
        <f t="shared" si="4"/>
        <v>0</v>
      </c>
    </row>
    <row r="13" spans="1:82" ht="15" thickBot="1" x14ac:dyDescent="0.35">
      <c r="A13" s="645" t="str">
        <f>Admin_HIF!A10</f>
        <v>Csatári Ádám Patrik</v>
      </c>
      <c r="B13" s="645">
        <f>Admin_HIF!B10</f>
        <v>0</v>
      </c>
      <c r="C13" s="665" t="str">
        <f>Admin_HIF!C10</f>
        <v>Békéscsaba</v>
      </c>
      <c r="D13" s="665" t="str">
        <f>Admin_HIF!D10</f>
        <v>HIF</v>
      </c>
      <c r="E13" s="665" t="str">
        <f>Admin_HIF!E10</f>
        <v>aktív</v>
      </c>
      <c r="F13" s="645" t="str">
        <f>Admin_HIF!F10</f>
        <v>igen</v>
      </c>
      <c r="G13" s="645">
        <f>Admin_HIF!G10</f>
        <v>0</v>
      </c>
      <c r="H13" s="645" t="str">
        <f>Admin_HIF!H10</f>
        <v>nem</v>
      </c>
      <c r="I13" s="645" t="str">
        <f>Admin_HIF!I10</f>
        <v>igen</v>
      </c>
      <c r="J13" s="645" t="str">
        <f>Admin_HIF!J10</f>
        <v>igen</v>
      </c>
      <c r="K13" s="645" t="str">
        <f>Admin_HIF!K10</f>
        <v>igen</v>
      </c>
      <c r="L13" s="645" t="str">
        <f>Admin_HIF!L10</f>
        <v>nem</v>
      </c>
      <c r="M13" s="645" t="str">
        <f>Admin_HIF!M10</f>
        <v>igen</v>
      </c>
      <c r="N13" s="645" t="str">
        <f>Admin_HIF!N10</f>
        <v>nem</v>
      </c>
      <c r="O13" s="645" t="str">
        <f>Admin_HIF!O10</f>
        <v>nem</v>
      </c>
      <c r="P13" s="645" t="str">
        <f>Admin_HIF!P10</f>
        <v>nem</v>
      </c>
      <c r="Q13" s="645">
        <f>Admin_HIF!Q10</f>
        <v>0</v>
      </c>
      <c r="R13" s="643"/>
      <c r="S13" s="614" t="s">
        <v>6</v>
      </c>
      <c r="T13" s="614" t="s">
        <v>6</v>
      </c>
      <c r="U13" s="614" t="s">
        <v>6</v>
      </c>
      <c r="V13" s="614" t="s">
        <v>6</v>
      </c>
      <c r="W13" s="614" t="s">
        <v>6</v>
      </c>
      <c r="X13" s="386"/>
      <c r="Y13" s="386"/>
      <c r="Z13" s="614" t="s">
        <v>6</v>
      </c>
      <c r="AA13" s="614" t="s">
        <v>6</v>
      </c>
      <c r="AB13" s="614" t="s">
        <v>6</v>
      </c>
      <c r="AC13" s="614" t="s">
        <v>6</v>
      </c>
      <c r="AD13" s="614" t="s">
        <v>6</v>
      </c>
      <c r="AE13" s="386"/>
      <c r="AF13" s="386"/>
      <c r="AG13" s="459"/>
      <c r="AH13" s="459"/>
      <c r="AI13" s="459"/>
      <c r="AJ13" s="459"/>
      <c r="AK13" s="459"/>
      <c r="AL13" s="386"/>
      <c r="AM13" s="386"/>
      <c r="AN13" s="459"/>
      <c r="AO13" s="459"/>
      <c r="AP13" s="459"/>
      <c r="AQ13" s="459"/>
      <c r="AR13" s="459"/>
      <c r="AS13" s="386"/>
      <c r="AT13" s="621"/>
      <c r="AU13" s="621"/>
      <c r="AV13" s="622"/>
      <c r="AW13" s="525">
        <f t="shared" si="10"/>
        <v>10</v>
      </c>
      <c r="AX13" s="386">
        <f t="shared" si="2"/>
        <v>0</v>
      </c>
      <c r="AY13" s="4">
        <f t="shared" si="2"/>
        <v>0</v>
      </c>
      <c r="AZ13" s="4">
        <f t="shared" si="2"/>
        <v>0</v>
      </c>
      <c r="BA13" s="4">
        <f t="shared" si="2"/>
        <v>10</v>
      </c>
      <c r="BB13" s="4">
        <f t="shared" si="2"/>
        <v>0</v>
      </c>
      <c r="BC13" s="4">
        <f t="shared" si="2"/>
        <v>0</v>
      </c>
      <c r="BD13" s="4">
        <f t="shared" si="2"/>
        <v>0</v>
      </c>
      <c r="BE13" s="4">
        <f t="shared" si="2"/>
        <v>0</v>
      </c>
      <c r="BF13" s="4">
        <f t="shared" si="2"/>
        <v>0</v>
      </c>
      <c r="BG13" s="4">
        <f t="shared" si="2"/>
        <v>0</v>
      </c>
      <c r="BH13" s="4">
        <f t="shared" si="2"/>
        <v>0</v>
      </c>
      <c r="BI13" s="4">
        <f t="shared" si="2"/>
        <v>0</v>
      </c>
      <c r="BJ13" s="4">
        <f t="shared" si="2"/>
        <v>0</v>
      </c>
      <c r="BK13" s="4">
        <f t="shared" si="2"/>
        <v>0</v>
      </c>
      <c r="BL13" s="4">
        <f t="shared" si="2"/>
        <v>0</v>
      </c>
      <c r="BM13" s="4">
        <f t="shared" si="2"/>
        <v>0</v>
      </c>
      <c r="BN13" s="4">
        <f t="shared" si="2"/>
        <v>0</v>
      </c>
      <c r="BO13" s="4">
        <f t="shared" si="2"/>
        <v>0</v>
      </c>
      <c r="BP13" s="4">
        <f t="shared" si="2"/>
        <v>0</v>
      </c>
      <c r="BQ13" s="4">
        <f t="shared" si="6"/>
        <v>0</v>
      </c>
      <c r="BR13" s="4">
        <f t="shared" si="7"/>
        <v>0</v>
      </c>
      <c r="BS13" s="4">
        <f t="shared" si="7"/>
        <v>0</v>
      </c>
      <c r="BT13" s="4">
        <f t="shared" si="7"/>
        <v>0</v>
      </c>
      <c r="BU13" s="4">
        <f t="shared" si="7"/>
        <v>0</v>
      </c>
      <c r="BV13" s="4">
        <f t="shared" si="11"/>
        <v>0</v>
      </c>
      <c r="BW13" s="4">
        <f t="shared" si="8"/>
        <v>0</v>
      </c>
      <c r="BX13" s="4">
        <f t="shared" si="8"/>
        <v>0</v>
      </c>
      <c r="BY13" s="4">
        <f t="shared" si="8"/>
        <v>0</v>
      </c>
      <c r="BZ13" s="4">
        <f t="shared" si="8"/>
        <v>0</v>
      </c>
      <c r="CA13" s="172">
        <f t="shared" si="4"/>
        <v>0</v>
      </c>
      <c r="CB13" s="4">
        <f t="shared" si="4"/>
        <v>0</v>
      </c>
      <c r="CC13" s="345">
        <f t="shared" si="4"/>
        <v>0</v>
      </c>
      <c r="CD13" s="367">
        <f t="shared" si="4"/>
        <v>0</v>
      </c>
    </row>
    <row r="14" spans="1:82" ht="15" hidden="1" thickBot="1" x14ac:dyDescent="0.35">
      <c r="A14" s="645">
        <f>Admin_HIF!A11</f>
        <v>0</v>
      </c>
      <c r="B14" s="645">
        <f>Admin_HIF!B11</f>
        <v>0</v>
      </c>
      <c r="C14" s="645">
        <f>Admin_HIF!C11</f>
        <v>0</v>
      </c>
      <c r="D14" s="645">
        <f>Admin_HIF!D11</f>
        <v>0</v>
      </c>
      <c r="E14" s="645">
        <f>Admin_HIF!E11</f>
        <v>0</v>
      </c>
      <c r="F14" s="645">
        <f>Admin_HIF!F11</f>
        <v>0</v>
      </c>
      <c r="G14" s="645">
        <f>Admin_HIF!G11</f>
        <v>0</v>
      </c>
      <c r="H14" s="645">
        <f>Admin_HIF!H11</f>
        <v>0</v>
      </c>
      <c r="I14" s="645">
        <f>Admin_HIF!I11</f>
        <v>0</v>
      </c>
      <c r="J14" s="645">
        <f>Admin_HIF!J11</f>
        <v>0</v>
      </c>
      <c r="K14" s="645">
        <f>Admin_HIF!K11</f>
        <v>0</v>
      </c>
      <c r="L14" s="645">
        <f>Admin_HIF!L11</f>
        <v>0</v>
      </c>
      <c r="M14" s="645">
        <f>Admin_HIF!M11</f>
        <v>0</v>
      </c>
      <c r="N14" s="645">
        <f>Admin_HIF!N11</f>
        <v>0</v>
      </c>
      <c r="O14" s="645">
        <f>Admin_HIF!O11</f>
        <v>0</v>
      </c>
      <c r="P14" s="645">
        <f>Admin_HIF!P11</f>
        <v>0</v>
      </c>
      <c r="Q14" s="645">
        <f>Admin_HIF!Q11</f>
        <v>0</v>
      </c>
      <c r="R14" s="643"/>
      <c r="S14" s="459"/>
      <c r="T14" s="459"/>
      <c r="U14" s="459"/>
      <c r="V14" s="459"/>
      <c r="W14" s="459"/>
      <c r="X14" s="386"/>
      <c r="Y14" s="386"/>
      <c r="Z14" s="459"/>
      <c r="AA14" s="459"/>
      <c r="AB14" s="459"/>
      <c r="AC14" s="459"/>
      <c r="AD14" s="459"/>
      <c r="AE14" s="386"/>
      <c r="AF14" s="386"/>
      <c r="AG14" s="628"/>
      <c r="AH14" s="628"/>
      <c r="AI14" s="628"/>
      <c r="AJ14" s="628"/>
      <c r="AK14" s="628"/>
      <c r="AL14" s="386"/>
      <c r="AM14" s="386"/>
      <c r="AN14" s="459"/>
      <c r="AO14" s="459"/>
      <c r="AP14" s="459"/>
      <c r="AQ14" s="459"/>
      <c r="AR14" s="459"/>
      <c r="AS14" s="386"/>
      <c r="AT14" s="621"/>
      <c r="AU14" s="621"/>
      <c r="AV14" s="622"/>
      <c r="AW14" s="525">
        <f t="shared" si="10"/>
        <v>0</v>
      </c>
      <c r="AX14" s="386">
        <f t="shared" si="2"/>
        <v>0</v>
      </c>
      <c r="AY14" s="4">
        <f t="shared" si="2"/>
        <v>0</v>
      </c>
      <c r="AZ14" s="4">
        <f t="shared" si="2"/>
        <v>0</v>
      </c>
      <c r="BA14" s="4">
        <f t="shared" si="2"/>
        <v>0</v>
      </c>
      <c r="BB14" s="4">
        <f t="shared" si="2"/>
        <v>0</v>
      </c>
      <c r="BC14" s="4">
        <f t="shared" si="2"/>
        <v>0</v>
      </c>
      <c r="BD14" s="4">
        <f t="shared" si="2"/>
        <v>0</v>
      </c>
      <c r="BE14" s="4">
        <f t="shared" si="2"/>
        <v>0</v>
      </c>
      <c r="BF14" s="4">
        <f t="shared" si="2"/>
        <v>0</v>
      </c>
      <c r="BG14" s="4">
        <f t="shared" si="2"/>
        <v>0</v>
      </c>
      <c r="BH14" s="4">
        <f t="shared" si="2"/>
        <v>0</v>
      </c>
      <c r="BI14" s="4">
        <f t="shared" si="2"/>
        <v>0</v>
      </c>
      <c r="BJ14" s="4">
        <f t="shared" si="2"/>
        <v>0</v>
      </c>
      <c r="BK14" s="4">
        <f t="shared" si="2"/>
        <v>0</v>
      </c>
      <c r="BL14" s="4">
        <f t="shared" si="2"/>
        <v>0</v>
      </c>
      <c r="BM14" s="4">
        <f t="shared" si="2"/>
        <v>0</v>
      </c>
      <c r="BN14" s="4">
        <f t="shared" si="2"/>
        <v>0</v>
      </c>
      <c r="BO14" s="4">
        <f t="shared" si="2"/>
        <v>0</v>
      </c>
      <c r="BP14" s="4">
        <f t="shared" si="2"/>
        <v>0</v>
      </c>
      <c r="BQ14" s="4">
        <f t="shared" si="6"/>
        <v>0</v>
      </c>
      <c r="BR14" s="4">
        <f t="shared" si="7"/>
        <v>0</v>
      </c>
      <c r="BS14" s="4">
        <f t="shared" si="7"/>
        <v>0</v>
      </c>
      <c r="BT14" s="4">
        <f t="shared" si="7"/>
        <v>0</v>
      </c>
      <c r="BU14" s="4">
        <f t="shared" si="7"/>
        <v>0</v>
      </c>
      <c r="BV14" s="4">
        <f t="shared" si="11"/>
        <v>0</v>
      </c>
      <c r="BW14" s="4">
        <f t="shared" si="8"/>
        <v>0</v>
      </c>
      <c r="BX14" s="4">
        <f t="shared" si="8"/>
        <v>0</v>
      </c>
      <c r="BY14" s="4">
        <f t="shared" si="8"/>
        <v>0</v>
      </c>
      <c r="BZ14" s="4">
        <f t="shared" si="8"/>
        <v>0</v>
      </c>
      <c r="CA14" s="172">
        <f t="shared" si="4"/>
        <v>0</v>
      </c>
      <c r="CB14" s="4">
        <f t="shared" si="4"/>
        <v>0</v>
      </c>
      <c r="CC14" s="345">
        <f t="shared" si="4"/>
        <v>0</v>
      </c>
      <c r="CD14" s="366">
        <f t="shared" si="4"/>
        <v>0</v>
      </c>
    </row>
    <row r="15" spans="1:82" ht="15" hidden="1" thickBot="1" x14ac:dyDescent="0.35">
      <c r="A15" s="645">
        <f>Admin_HIF!A12</f>
        <v>0</v>
      </c>
      <c r="B15" s="645">
        <f>Admin_HIF!B12</f>
        <v>0</v>
      </c>
      <c r="C15" s="645">
        <f>Admin_HIF!C12</f>
        <v>0</v>
      </c>
      <c r="D15" s="645">
        <f>Admin_HIF!D12</f>
        <v>0</v>
      </c>
      <c r="E15" s="645">
        <f>Admin_HIF!E12</f>
        <v>0</v>
      </c>
      <c r="F15" s="645">
        <f>Admin_HIF!F12</f>
        <v>0</v>
      </c>
      <c r="G15" s="645">
        <f>Admin_HIF!G12</f>
        <v>0</v>
      </c>
      <c r="H15" s="645">
        <f>Admin_HIF!H12</f>
        <v>0</v>
      </c>
      <c r="I15" s="645">
        <f>Admin_HIF!I12</f>
        <v>0</v>
      </c>
      <c r="J15" s="645">
        <f>Admin_HIF!J12</f>
        <v>0</v>
      </c>
      <c r="K15" s="645">
        <f>Admin_HIF!K12</f>
        <v>0</v>
      </c>
      <c r="L15" s="645">
        <f>Admin_HIF!L12</f>
        <v>0</v>
      </c>
      <c r="M15" s="645">
        <f>Admin_HIF!M12</f>
        <v>0</v>
      </c>
      <c r="N15" s="645">
        <f>Admin_HIF!N12</f>
        <v>0</v>
      </c>
      <c r="O15" s="645">
        <f>Admin_HIF!O12</f>
        <v>0</v>
      </c>
      <c r="P15" s="645">
        <f>Admin_HIF!P12</f>
        <v>0</v>
      </c>
      <c r="Q15" s="645">
        <f>Admin_HIF!Q12</f>
        <v>0</v>
      </c>
      <c r="R15" s="644"/>
      <c r="S15" s="628"/>
      <c r="T15" s="628"/>
      <c r="U15" s="628"/>
      <c r="V15" s="628"/>
      <c r="W15" s="628"/>
      <c r="X15" s="527"/>
      <c r="Y15" s="527"/>
      <c r="Z15" s="628"/>
      <c r="AA15" s="628"/>
      <c r="AB15" s="628"/>
      <c r="AC15" s="628"/>
      <c r="AD15" s="628"/>
      <c r="AE15" s="527"/>
      <c r="AF15" s="527"/>
      <c r="AG15" s="614"/>
      <c r="AH15" s="614"/>
      <c r="AI15" s="614"/>
      <c r="AJ15" s="614"/>
      <c r="AK15" s="614"/>
      <c r="AL15" s="527"/>
      <c r="AM15" s="527"/>
      <c r="AN15" s="628"/>
      <c r="AO15" s="628"/>
      <c r="AP15" s="628"/>
      <c r="AQ15" s="628"/>
      <c r="AR15" s="628"/>
      <c r="AS15" s="527"/>
      <c r="AT15" s="623"/>
      <c r="AU15" s="623"/>
      <c r="AV15" s="624"/>
      <c r="AW15" s="525">
        <f t="shared" si="10"/>
        <v>0</v>
      </c>
      <c r="AX15" s="386">
        <f t="shared" si="2"/>
        <v>0</v>
      </c>
      <c r="AY15" s="4">
        <f t="shared" si="2"/>
        <v>0</v>
      </c>
      <c r="AZ15" s="4">
        <f t="shared" si="2"/>
        <v>0</v>
      </c>
      <c r="BA15" s="4">
        <f t="shared" si="2"/>
        <v>0</v>
      </c>
      <c r="BB15" s="4">
        <f t="shared" si="2"/>
        <v>0</v>
      </c>
      <c r="BC15" s="4">
        <f t="shared" si="2"/>
        <v>0</v>
      </c>
      <c r="BD15" s="4">
        <f t="shared" si="2"/>
        <v>0</v>
      </c>
      <c r="BE15" s="4">
        <f t="shared" si="2"/>
        <v>0</v>
      </c>
      <c r="BF15" s="4">
        <f t="shared" si="2"/>
        <v>0</v>
      </c>
      <c r="BG15" s="4">
        <f t="shared" si="2"/>
        <v>0</v>
      </c>
      <c r="BH15" s="4">
        <f t="shared" si="2"/>
        <v>0</v>
      </c>
      <c r="BI15" s="4">
        <f t="shared" si="2"/>
        <v>0</v>
      </c>
      <c r="BJ15" s="4">
        <f t="shared" si="2"/>
        <v>0</v>
      </c>
      <c r="BK15" s="4">
        <f t="shared" si="2"/>
        <v>0</v>
      </c>
      <c r="BL15" s="4">
        <f t="shared" si="2"/>
        <v>0</v>
      </c>
      <c r="BM15" s="4">
        <f t="shared" si="2"/>
        <v>0</v>
      </c>
      <c r="BN15" s="4">
        <f t="shared" si="2"/>
        <v>0</v>
      </c>
      <c r="BO15" s="4">
        <f t="shared" si="2"/>
        <v>0</v>
      </c>
      <c r="BP15" s="4">
        <f t="shared" si="2"/>
        <v>0</v>
      </c>
      <c r="BQ15" s="4">
        <f t="shared" si="6"/>
        <v>0</v>
      </c>
      <c r="BR15" s="4">
        <f t="shared" si="7"/>
        <v>0</v>
      </c>
      <c r="BS15" s="4">
        <f t="shared" si="7"/>
        <v>0</v>
      </c>
      <c r="BT15" s="4">
        <f t="shared" si="7"/>
        <v>0</v>
      </c>
      <c r="BU15" s="4">
        <f t="shared" si="7"/>
        <v>0</v>
      </c>
      <c r="BV15" s="4">
        <f t="shared" si="11"/>
        <v>0</v>
      </c>
      <c r="BW15" s="4">
        <f t="shared" si="8"/>
        <v>0</v>
      </c>
      <c r="BX15" s="4">
        <f t="shared" si="8"/>
        <v>0</v>
      </c>
      <c r="BY15" s="4">
        <f t="shared" si="8"/>
        <v>0</v>
      </c>
      <c r="BZ15" s="4">
        <f t="shared" si="8"/>
        <v>0</v>
      </c>
      <c r="CA15" s="172">
        <v>0</v>
      </c>
      <c r="CB15" s="4">
        <v>0</v>
      </c>
      <c r="CC15" s="345">
        <v>0</v>
      </c>
      <c r="CD15" s="366">
        <f t="shared" si="4"/>
        <v>0</v>
      </c>
    </row>
    <row r="16" spans="1:82" hidden="1" x14ac:dyDescent="0.3">
      <c r="A16" s="645">
        <f>Admin_HIF!A13</f>
        <v>0</v>
      </c>
      <c r="B16" s="645">
        <f>Admin_HIF!B13</f>
        <v>0</v>
      </c>
      <c r="C16" s="645">
        <f>Admin_HIF!C13</f>
        <v>0</v>
      </c>
      <c r="D16" s="645">
        <f>Admin_HIF!D13</f>
        <v>0</v>
      </c>
      <c r="E16" s="645">
        <f>Admin_HIF!E13</f>
        <v>0</v>
      </c>
      <c r="F16" s="645">
        <f>Admin_HIF!F13</f>
        <v>0</v>
      </c>
      <c r="G16" s="645">
        <f>Admin_HIF!G13</f>
        <v>0</v>
      </c>
      <c r="H16" s="645">
        <f>Admin_HIF!H13</f>
        <v>0</v>
      </c>
      <c r="I16" s="645">
        <f>Admin_HIF!I13</f>
        <v>0</v>
      </c>
      <c r="J16" s="645">
        <f>Admin_HIF!J13</f>
        <v>0</v>
      </c>
      <c r="K16" s="645">
        <f>Admin_HIF!K13</f>
        <v>0</v>
      </c>
      <c r="L16" s="645">
        <f>Admin_HIF!L13</f>
        <v>0</v>
      </c>
      <c r="M16" s="645">
        <f>Admin_HIF!M13</f>
        <v>0</v>
      </c>
      <c r="N16" s="645">
        <f>Admin_HIF!N13</f>
        <v>0</v>
      </c>
      <c r="O16" s="645">
        <f>Admin_HIF!O13</f>
        <v>0</v>
      </c>
      <c r="P16" s="645">
        <f>Admin_HIF!P13</f>
        <v>0</v>
      </c>
      <c r="Q16" s="645">
        <f>Admin_HIF!Q13</f>
        <v>0</v>
      </c>
      <c r="R16" s="256"/>
      <c r="S16" s="647"/>
      <c r="T16" s="647"/>
      <c r="U16" s="647"/>
      <c r="V16" s="647"/>
      <c r="W16" s="254"/>
      <c r="X16" s="254"/>
      <c r="Y16" s="254"/>
      <c r="Z16" s="254"/>
      <c r="AA16" s="590"/>
      <c r="AB16" s="254"/>
      <c r="AC16" s="254"/>
      <c r="AD16" s="254"/>
      <c r="AE16" s="254"/>
      <c r="AF16" s="590"/>
      <c r="AG16" s="459"/>
      <c r="AH16" s="459"/>
      <c r="AI16" s="459"/>
      <c r="AJ16" s="459"/>
      <c r="AK16" s="459"/>
      <c r="AL16" s="254"/>
      <c r="AM16" s="590"/>
      <c r="AN16" s="590"/>
      <c r="AO16" s="590"/>
      <c r="AP16" s="590"/>
      <c r="AQ16" s="590"/>
      <c r="AR16" s="254"/>
      <c r="AS16" s="254"/>
      <c r="AT16" s="590"/>
      <c r="AU16" s="590"/>
      <c r="AV16" s="590"/>
      <c r="AW16" s="525">
        <f t="shared" si="10"/>
        <v>0</v>
      </c>
      <c r="AX16" s="386">
        <f t="shared" si="2"/>
        <v>0</v>
      </c>
      <c r="AY16" s="4">
        <f t="shared" si="2"/>
        <v>0</v>
      </c>
      <c r="AZ16" s="4">
        <f t="shared" si="2"/>
        <v>0</v>
      </c>
      <c r="BA16" s="4">
        <f t="shared" si="2"/>
        <v>0</v>
      </c>
      <c r="BB16" s="4">
        <f t="shared" si="2"/>
        <v>0</v>
      </c>
      <c r="BC16" s="4">
        <f t="shared" si="2"/>
        <v>0</v>
      </c>
      <c r="BD16" s="4">
        <f t="shared" si="2"/>
        <v>0</v>
      </c>
      <c r="BE16" s="4">
        <f t="shared" si="2"/>
        <v>0</v>
      </c>
      <c r="BF16" s="4">
        <f t="shared" si="2"/>
        <v>0</v>
      </c>
      <c r="BG16" s="4">
        <f t="shared" si="2"/>
        <v>0</v>
      </c>
      <c r="BH16" s="4">
        <f t="shared" si="2"/>
        <v>0</v>
      </c>
      <c r="BI16" s="4">
        <f t="shared" si="2"/>
        <v>0</v>
      </c>
      <c r="BJ16" s="4">
        <f t="shared" si="2"/>
        <v>0</v>
      </c>
      <c r="BK16" s="4">
        <f t="shared" si="2"/>
        <v>0</v>
      </c>
      <c r="BL16" s="4">
        <f t="shared" si="2"/>
        <v>0</v>
      </c>
      <c r="BM16" s="4">
        <f t="shared" si="2"/>
        <v>0</v>
      </c>
      <c r="BN16" s="4">
        <f t="shared" si="2"/>
        <v>0</v>
      </c>
      <c r="BO16" s="4">
        <f t="shared" si="2"/>
        <v>0</v>
      </c>
      <c r="BP16" s="4">
        <f t="shared" si="2"/>
        <v>0</v>
      </c>
      <c r="BQ16" s="4">
        <f t="shared" si="6"/>
        <v>0</v>
      </c>
      <c r="BR16" s="4">
        <f t="shared" si="7"/>
        <v>0</v>
      </c>
      <c r="BS16" s="4">
        <f t="shared" si="7"/>
        <v>0</v>
      </c>
      <c r="BT16" s="4">
        <f t="shared" si="7"/>
        <v>0</v>
      </c>
      <c r="BU16" s="4">
        <f t="shared" si="7"/>
        <v>0</v>
      </c>
      <c r="BV16" s="4">
        <f t="shared" si="11"/>
        <v>0</v>
      </c>
      <c r="BW16" s="4">
        <f t="shared" si="8"/>
        <v>0</v>
      </c>
      <c r="BX16" s="4">
        <f t="shared" si="8"/>
        <v>0</v>
      </c>
      <c r="BY16" s="4">
        <f t="shared" si="8"/>
        <v>0</v>
      </c>
      <c r="BZ16" s="4">
        <f t="shared" si="8"/>
        <v>0</v>
      </c>
      <c r="CA16" s="172">
        <v>0</v>
      </c>
      <c r="CB16" s="4">
        <v>0</v>
      </c>
      <c r="CC16" s="345">
        <v>0</v>
      </c>
      <c r="CD16" s="366">
        <f t="shared" si="4"/>
        <v>0</v>
      </c>
    </row>
    <row r="17" spans="1:82" hidden="1" x14ac:dyDescent="0.3">
      <c r="A17" s="645">
        <f>Admin_HIF!A14</f>
        <v>0</v>
      </c>
      <c r="B17" s="645">
        <f>Admin_HIF!B14</f>
        <v>0</v>
      </c>
      <c r="C17" s="645">
        <f>Admin_HIF!C14</f>
        <v>0</v>
      </c>
      <c r="D17" s="645">
        <f>Admin_HIF!D14</f>
        <v>0</v>
      </c>
      <c r="E17" s="645">
        <f>Admin_HIF!E14</f>
        <v>0</v>
      </c>
      <c r="F17" s="645">
        <f>Admin_HIF!F14</f>
        <v>0</v>
      </c>
      <c r="G17" s="645">
        <f>Admin_HIF!G14</f>
        <v>0</v>
      </c>
      <c r="H17" s="645">
        <f>Admin_HIF!H14</f>
        <v>0</v>
      </c>
      <c r="I17" s="645">
        <f>Admin_HIF!I14</f>
        <v>0</v>
      </c>
      <c r="J17" s="645">
        <f>Admin_HIF!J14</f>
        <v>0</v>
      </c>
      <c r="K17" s="645">
        <f>Admin_HIF!K14</f>
        <v>0</v>
      </c>
      <c r="L17" s="645">
        <f>Admin_HIF!L14</f>
        <v>0</v>
      </c>
      <c r="M17" s="645">
        <f>Admin_HIF!M14</f>
        <v>0</v>
      </c>
      <c r="N17" s="645">
        <f>Admin_HIF!N14</f>
        <v>0</v>
      </c>
      <c r="O17" s="645">
        <f>Admin_HIF!O14</f>
        <v>0</v>
      </c>
      <c r="P17" s="645">
        <f>Admin_HIF!P14</f>
        <v>0</v>
      </c>
      <c r="Q17" s="645">
        <f>Admin_HIF!Q14</f>
        <v>0</v>
      </c>
      <c r="R17" s="129"/>
      <c r="S17" s="385"/>
      <c r="T17" s="385"/>
      <c r="U17" s="385"/>
      <c r="V17" s="385"/>
      <c r="W17" s="106"/>
      <c r="X17" s="106"/>
      <c r="Y17" s="106"/>
      <c r="Z17" s="106"/>
      <c r="AA17" s="386"/>
      <c r="AB17" s="106"/>
      <c r="AC17" s="106"/>
      <c r="AD17" s="106"/>
      <c r="AE17" s="106"/>
      <c r="AF17" s="386"/>
      <c r="AG17" s="459"/>
      <c r="AH17" s="459"/>
      <c r="AI17" s="459"/>
      <c r="AJ17" s="459"/>
      <c r="AK17" s="459"/>
      <c r="AL17" s="106"/>
      <c r="AM17" s="386"/>
      <c r="AN17" s="386"/>
      <c r="AO17" s="386"/>
      <c r="AP17" s="386"/>
      <c r="AQ17" s="386"/>
      <c r="AR17" s="106"/>
      <c r="AS17" s="106"/>
      <c r="AT17" s="386"/>
      <c r="AU17" s="386"/>
      <c r="AV17" s="386"/>
      <c r="AW17" s="386">
        <f t="shared" si="9"/>
        <v>0</v>
      </c>
      <c r="AX17" s="386">
        <f t="shared" ref="AX17:BN31" si="12">COUNTIF($R16:$AV16,AX$4)</f>
        <v>0</v>
      </c>
      <c r="AY17" s="4">
        <f t="shared" si="12"/>
        <v>0</v>
      </c>
      <c r="AZ17" s="4">
        <f t="shared" si="12"/>
        <v>0</v>
      </c>
      <c r="BA17" s="4">
        <f t="shared" si="12"/>
        <v>0</v>
      </c>
      <c r="BB17" s="4">
        <f t="shared" si="12"/>
        <v>0</v>
      </c>
      <c r="BC17" s="4">
        <f t="shared" si="12"/>
        <v>0</v>
      </c>
      <c r="BD17" s="4">
        <f t="shared" si="12"/>
        <v>0</v>
      </c>
      <c r="BE17" s="4">
        <f t="shared" si="12"/>
        <v>0</v>
      </c>
      <c r="BF17" s="4">
        <f t="shared" si="12"/>
        <v>0</v>
      </c>
      <c r="BG17" s="4">
        <f t="shared" si="12"/>
        <v>0</v>
      </c>
      <c r="BH17" s="4">
        <f t="shared" si="12"/>
        <v>0</v>
      </c>
      <c r="BI17" s="4">
        <f t="shared" si="12"/>
        <v>0</v>
      </c>
      <c r="BJ17" s="4">
        <f t="shared" si="12"/>
        <v>0</v>
      </c>
      <c r="BK17" s="4">
        <f t="shared" si="12"/>
        <v>0</v>
      </c>
      <c r="BL17" s="4">
        <f t="shared" si="12"/>
        <v>0</v>
      </c>
      <c r="BM17" s="4">
        <f t="shared" si="12"/>
        <v>0</v>
      </c>
      <c r="BN17" s="4">
        <f t="shared" si="12"/>
        <v>0</v>
      </c>
      <c r="BO17" s="4">
        <f t="shared" si="2"/>
        <v>0</v>
      </c>
      <c r="BP17" s="4">
        <f t="shared" ref="BP17:BP61" si="13">COUNTIF($R16:$AV16,BP$4)</f>
        <v>0</v>
      </c>
      <c r="BQ17" s="4">
        <f t="shared" ref="BQ17:BQ61" si="14">COUNTIF($R16:$AV16,BQ$4)+COUNTIF($R16:$AV16,"levelezés ho")</f>
        <v>0</v>
      </c>
      <c r="BR17" s="4">
        <f t="shared" ref="BR17:BV32" si="15">COUNTIF($R16:$AV16,BR$4)</f>
        <v>0</v>
      </c>
      <c r="BS17" s="4">
        <f t="shared" si="15"/>
        <v>0</v>
      </c>
      <c r="BT17" s="4">
        <f t="shared" si="15"/>
        <v>0</v>
      </c>
      <c r="BU17" s="4">
        <f t="shared" si="15"/>
        <v>0</v>
      </c>
      <c r="BV17" s="4">
        <f t="shared" si="15"/>
        <v>0</v>
      </c>
      <c r="BW17" s="4"/>
      <c r="BX17" s="4">
        <f t="shared" ref="BX17:BZ32" si="16">COUNTIF($R16:$AV16,BX$4)</f>
        <v>0</v>
      </c>
      <c r="BY17" s="4">
        <f t="shared" si="16"/>
        <v>0</v>
      </c>
      <c r="BZ17" s="32">
        <f t="shared" si="16"/>
        <v>0</v>
      </c>
      <c r="CA17" s="31">
        <v>0</v>
      </c>
      <c r="CB17" s="4">
        <v>0</v>
      </c>
      <c r="CC17" s="345">
        <v>0</v>
      </c>
      <c r="CD17" s="366">
        <f t="shared" ref="CD17:CD61" si="17">COUNTIF($R16:$AV16,CD$4)</f>
        <v>0</v>
      </c>
    </row>
    <row r="18" spans="1:82" hidden="1" x14ac:dyDescent="0.3">
      <c r="A18" s="645">
        <f>Admin_HIF!A15</f>
        <v>0</v>
      </c>
      <c r="B18" s="645">
        <f>Admin_HIF!B15</f>
        <v>0</v>
      </c>
      <c r="C18" s="645">
        <f>Admin_HIF!C15</f>
        <v>0</v>
      </c>
      <c r="D18" s="645">
        <f>Admin_HIF!D15</f>
        <v>0</v>
      </c>
      <c r="E18" s="645">
        <f>Admin_HIF!E15</f>
        <v>0</v>
      </c>
      <c r="F18" s="645">
        <f>Admin_HIF!F15</f>
        <v>0</v>
      </c>
      <c r="G18" s="645">
        <f>Admin_HIF!G15</f>
        <v>0</v>
      </c>
      <c r="H18" s="645">
        <f>Admin_HIF!H15</f>
        <v>0</v>
      </c>
      <c r="I18" s="645">
        <f>Admin_HIF!I15</f>
        <v>0</v>
      </c>
      <c r="J18" s="645">
        <f>Admin_HIF!J15</f>
        <v>0</v>
      </c>
      <c r="K18" s="645">
        <f>Admin_HIF!K15</f>
        <v>0</v>
      </c>
      <c r="L18" s="645">
        <f>Admin_HIF!L15</f>
        <v>0</v>
      </c>
      <c r="M18" s="645">
        <f>Admin_HIF!M15</f>
        <v>0</v>
      </c>
      <c r="N18" s="645">
        <f>Admin_HIF!N15</f>
        <v>0</v>
      </c>
      <c r="O18" s="645">
        <f>Admin_HIF!O15</f>
        <v>0</v>
      </c>
      <c r="P18" s="645">
        <f>Admin_HIF!P15</f>
        <v>0</v>
      </c>
      <c r="Q18" s="645">
        <f>Admin_HIF!Q15</f>
        <v>0</v>
      </c>
      <c r="R18" s="129"/>
      <c r="S18" s="385"/>
      <c r="T18" s="385"/>
      <c r="U18" s="385"/>
      <c r="V18" s="385"/>
      <c r="W18" s="106"/>
      <c r="X18" s="106"/>
      <c r="Y18" s="106"/>
      <c r="Z18" s="106"/>
      <c r="AA18" s="386"/>
      <c r="AB18" s="106"/>
      <c r="AC18" s="106"/>
      <c r="AD18" s="106"/>
      <c r="AE18" s="106"/>
      <c r="AF18" s="386"/>
      <c r="AG18" s="459"/>
      <c r="AH18" s="459"/>
      <c r="AI18" s="459"/>
      <c r="AJ18" s="459"/>
      <c r="AK18" s="459"/>
      <c r="AL18" s="106"/>
      <c r="AM18" s="386"/>
      <c r="AN18" s="386"/>
      <c r="AO18" s="386"/>
      <c r="AP18" s="386"/>
      <c r="AQ18" s="386"/>
      <c r="AR18" s="106"/>
      <c r="AS18" s="106"/>
      <c r="AT18" s="386"/>
      <c r="AU18" s="386"/>
      <c r="AV18" s="386"/>
      <c r="AW18" s="386">
        <f t="shared" si="9"/>
        <v>0</v>
      </c>
      <c r="AX18" s="386">
        <f t="shared" si="12"/>
        <v>0</v>
      </c>
      <c r="AY18" s="4">
        <f t="shared" si="12"/>
        <v>0</v>
      </c>
      <c r="AZ18" s="4">
        <f t="shared" si="12"/>
        <v>0</v>
      </c>
      <c r="BA18" s="4">
        <f t="shared" si="12"/>
        <v>0</v>
      </c>
      <c r="BB18" s="4">
        <f t="shared" si="12"/>
        <v>0</v>
      </c>
      <c r="BC18" s="4">
        <f t="shared" si="12"/>
        <v>0</v>
      </c>
      <c r="BD18" s="4">
        <f t="shared" si="12"/>
        <v>0</v>
      </c>
      <c r="BE18" s="4">
        <f t="shared" si="12"/>
        <v>0</v>
      </c>
      <c r="BF18" s="4">
        <f t="shared" si="12"/>
        <v>0</v>
      </c>
      <c r="BG18" s="4">
        <f t="shared" si="12"/>
        <v>0</v>
      </c>
      <c r="BH18" s="4">
        <f t="shared" si="12"/>
        <v>0</v>
      </c>
      <c r="BI18" s="4">
        <f t="shared" si="12"/>
        <v>0</v>
      </c>
      <c r="BJ18" s="4">
        <f t="shared" si="12"/>
        <v>0</v>
      </c>
      <c r="BK18" s="4">
        <f t="shared" si="12"/>
        <v>0</v>
      </c>
      <c r="BL18" s="4">
        <f t="shared" si="12"/>
        <v>0</v>
      </c>
      <c r="BM18" s="4">
        <f t="shared" si="12"/>
        <v>0</v>
      </c>
      <c r="BN18" s="4">
        <f t="shared" si="12"/>
        <v>0</v>
      </c>
      <c r="BO18" s="4">
        <f t="shared" si="2"/>
        <v>0</v>
      </c>
      <c r="BP18" s="4">
        <f t="shared" si="13"/>
        <v>0</v>
      </c>
      <c r="BQ18" s="4">
        <f t="shared" si="14"/>
        <v>0</v>
      </c>
      <c r="BR18" s="4">
        <f t="shared" si="15"/>
        <v>0</v>
      </c>
      <c r="BS18" s="4">
        <f t="shared" si="15"/>
        <v>0</v>
      </c>
      <c r="BT18" s="4">
        <f t="shared" si="15"/>
        <v>0</v>
      </c>
      <c r="BU18" s="4">
        <f t="shared" si="15"/>
        <v>0</v>
      </c>
      <c r="BV18" s="4">
        <f t="shared" si="15"/>
        <v>0</v>
      </c>
      <c r="BW18" s="4"/>
      <c r="BX18" s="4">
        <f t="shared" si="16"/>
        <v>0</v>
      </c>
      <c r="BY18" s="4">
        <f t="shared" si="16"/>
        <v>0</v>
      </c>
      <c r="BZ18" s="32">
        <f t="shared" si="16"/>
        <v>0</v>
      </c>
      <c r="CA18" s="31">
        <v>0</v>
      </c>
      <c r="CB18" s="4">
        <v>0</v>
      </c>
      <c r="CC18" s="345">
        <v>0</v>
      </c>
      <c r="CD18" s="366">
        <f t="shared" si="17"/>
        <v>0</v>
      </c>
    </row>
    <row r="19" spans="1:82" hidden="1" x14ac:dyDescent="0.3">
      <c r="A19" s="645">
        <f>Admin_HIF!A16</f>
        <v>0</v>
      </c>
      <c r="B19" s="645">
        <f>Admin_HIF!B16</f>
        <v>0</v>
      </c>
      <c r="C19" s="645">
        <f>Admin_HIF!C16</f>
        <v>0</v>
      </c>
      <c r="D19" s="645">
        <f>Admin_HIF!D16</f>
        <v>0</v>
      </c>
      <c r="E19" s="645">
        <f>Admin_HIF!E16</f>
        <v>0</v>
      </c>
      <c r="F19" s="645">
        <f>Admin_HIF!F16</f>
        <v>0</v>
      </c>
      <c r="G19" s="645">
        <f>Admin_HIF!G16</f>
        <v>0</v>
      </c>
      <c r="H19" s="645">
        <f>Admin_HIF!H16</f>
        <v>0</v>
      </c>
      <c r="I19" s="645">
        <f>Admin_HIF!I16</f>
        <v>0</v>
      </c>
      <c r="J19" s="645">
        <f>Admin_HIF!J16</f>
        <v>0</v>
      </c>
      <c r="K19" s="645">
        <f>Admin_HIF!K16</f>
        <v>0</v>
      </c>
      <c r="L19" s="645">
        <f>Admin_HIF!L16</f>
        <v>0</v>
      </c>
      <c r="M19" s="645">
        <f>Admin_HIF!M16</f>
        <v>0</v>
      </c>
      <c r="N19" s="645">
        <f>Admin_HIF!N16</f>
        <v>0</v>
      </c>
      <c r="O19" s="645">
        <f>Admin_HIF!O16</f>
        <v>0</v>
      </c>
      <c r="P19" s="645">
        <f>Admin_HIF!P16</f>
        <v>0</v>
      </c>
      <c r="Q19" s="645">
        <f>Admin_HIF!Q16</f>
        <v>0</v>
      </c>
      <c r="R19" s="129"/>
      <c r="S19" s="385"/>
      <c r="T19" s="385"/>
      <c r="U19" s="385"/>
      <c r="V19" s="385"/>
      <c r="W19" s="106"/>
      <c r="X19" s="106"/>
      <c r="Y19" s="106"/>
      <c r="Z19" s="106"/>
      <c r="AA19" s="386"/>
      <c r="AB19" s="106"/>
      <c r="AC19" s="106"/>
      <c r="AD19" s="106"/>
      <c r="AE19" s="106"/>
      <c r="AF19" s="386"/>
      <c r="AG19" s="459"/>
      <c r="AH19" s="459"/>
      <c r="AI19" s="459"/>
      <c r="AJ19" s="459"/>
      <c r="AK19" s="459"/>
      <c r="AL19" s="106"/>
      <c r="AM19" s="386"/>
      <c r="AN19" s="386"/>
      <c r="AO19" s="386"/>
      <c r="AP19" s="386"/>
      <c r="AQ19" s="386"/>
      <c r="AR19" s="106"/>
      <c r="AS19" s="106"/>
      <c r="AT19" s="386"/>
      <c r="AU19" s="386"/>
      <c r="AV19" s="386"/>
      <c r="AW19" s="386">
        <f t="shared" si="9"/>
        <v>0</v>
      </c>
      <c r="AX19" s="386">
        <f t="shared" si="12"/>
        <v>0</v>
      </c>
      <c r="AY19" s="4">
        <f t="shared" si="12"/>
        <v>0</v>
      </c>
      <c r="AZ19" s="4">
        <f t="shared" si="12"/>
        <v>0</v>
      </c>
      <c r="BA19" s="4">
        <f t="shared" si="12"/>
        <v>0</v>
      </c>
      <c r="BB19" s="4">
        <f t="shared" si="12"/>
        <v>0</v>
      </c>
      <c r="BC19" s="4">
        <f t="shared" si="12"/>
        <v>0</v>
      </c>
      <c r="BD19" s="4">
        <f t="shared" si="12"/>
        <v>0</v>
      </c>
      <c r="BE19" s="4">
        <f t="shared" si="12"/>
        <v>0</v>
      </c>
      <c r="BF19" s="4">
        <f t="shared" si="12"/>
        <v>0</v>
      </c>
      <c r="BG19" s="4">
        <f t="shared" si="12"/>
        <v>0</v>
      </c>
      <c r="BH19" s="4">
        <f t="shared" si="12"/>
        <v>0</v>
      </c>
      <c r="BI19" s="4">
        <f t="shared" si="12"/>
        <v>0</v>
      </c>
      <c r="BJ19" s="4">
        <f t="shared" si="12"/>
        <v>0</v>
      </c>
      <c r="BK19" s="4">
        <f t="shared" si="12"/>
        <v>0</v>
      </c>
      <c r="BL19" s="4">
        <f t="shared" si="12"/>
        <v>0</v>
      </c>
      <c r="BM19" s="4">
        <f t="shared" si="12"/>
        <v>0</v>
      </c>
      <c r="BN19" s="4">
        <f t="shared" si="12"/>
        <v>0</v>
      </c>
      <c r="BO19" s="4">
        <f t="shared" si="2"/>
        <v>0</v>
      </c>
      <c r="BP19" s="4">
        <f t="shared" si="13"/>
        <v>0</v>
      </c>
      <c r="BQ19" s="4">
        <f t="shared" si="14"/>
        <v>0</v>
      </c>
      <c r="BR19" s="4">
        <f t="shared" si="15"/>
        <v>0</v>
      </c>
      <c r="BS19" s="4">
        <f t="shared" si="15"/>
        <v>0</v>
      </c>
      <c r="BT19" s="4">
        <f t="shared" si="15"/>
        <v>0</v>
      </c>
      <c r="BU19" s="4">
        <f t="shared" si="15"/>
        <v>0</v>
      </c>
      <c r="BV19" s="4">
        <f t="shared" si="15"/>
        <v>0</v>
      </c>
      <c r="BW19" s="4"/>
      <c r="BX19" s="4">
        <f t="shared" si="16"/>
        <v>0</v>
      </c>
      <c r="BY19" s="4">
        <f t="shared" si="16"/>
        <v>0</v>
      </c>
      <c r="BZ19" s="32">
        <f t="shared" si="16"/>
        <v>0</v>
      </c>
      <c r="CA19" s="31">
        <v>0</v>
      </c>
      <c r="CB19" s="4">
        <v>0</v>
      </c>
      <c r="CC19" s="345">
        <v>0</v>
      </c>
      <c r="CD19" s="366">
        <f t="shared" si="17"/>
        <v>0</v>
      </c>
    </row>
    <row r="20" spans="1:82" hidden="1" x14ac:dyDescent="0.3">
      <c r="A20" s="645">
        <f>Admin_HIF!A17</f>
        <v>0</v>
      </c>
      <c r="B20" s="645">
        <f>Admin_HIF!B17</f>
        <v>0</v>
      </c>
      <c r="C20" s="645">
        <f>Admin_HIF!C17</f>
        <v>0</v>
      </c>
      <c r="D20" s="645">
        <f>Admin_HIF!D17</f>
        <v>0</v>
      </c>
      <c r="E20" s="645">
        <f>Admin_HIF!E17</f>
        <v>0</v>
      </c>
      <c r="F20" s="645">
        <f>Admin_HIF!F17</f>
        <v>0</v>
      </c>
      <c r="G20" s="645">
        <f>Admin_HIF!G17</f>
        <v>0</v>
      </c>
      <c r="H20" s="645">
        <f>Admin_HIF!H17</f>
        <v>0</v>
      </c>
      <c r="I20" s="645">
        <f>Admin_HIF!I17</f>
        <v>0</v>
      </c>
      <c r="J20" s="645">
        <f>Admin_HIF!J17</f>
        <v>0</v>
      </c>
      <c r="K20" s="645">
        <f>Admin_HIF!K17</f>
        <v>0</v>
      </c>
      <c r="L20" s="645">
        <f>Admin_HIF!L17</f>
        <v>0</v>
      </c>
      <c r="M20" s="645">
        <f>Admin_HIF!M17</f>
        <v>0</v>
      </c>
      <c r="N20" s="645">
        <f>Admin_HIF!N17</f>
        <v>0</v>
      </c>
      <c r="O20" s="645">
        <f>Admin_HIF!O17</f>
        <v>0</v>
      </c>
      <c r="P20" s="645">
        <f>Admin_HIF!P17</f>
        <v>0</v>
      </c>
      <c r="Q20" s="645">
        <f>Admin_HIF!Q17</f>
        <v>0</v>
      </c>
      <c r="R20" s="129"/>
      <c r="S20" s="385"/>
      <c r="T20" s="385"/>
      <c r="U20" s="385"/>
      <c r="V20" s="385"/>
      <c r="W20" s="106"/>
      <c r="X20" s="106"/>
      <c r="Y20" s="106"/>
      <c r="Z20" s="106"/>
      <c r="AA20" s="386"/>
      <c r="AB20" s="106"/>
      <c r="AC20" s="106"/>
      <c r="AD20" s="106"/>
      <c r="AE20" s="106"/>
      <c r="AF20" s="386"/>
      <c r="AG20" s="459"/>
      <c r="AH20" s="459"/>
      <c r="AI20" s="459"/>
      <c r="AJ20" s="459"/>
      <c r="AK20" s="459"/>
      <c r="AL20" s="106"/>
      <c r="AM20" s="386"/>
      <c r="AN20" s="386"/>
      <c r="AO20" s="386"/>
      <c r="AP20" s="386"/>
      <c r="AQ20" s="386"/>
      <c r="AR20" s="106"/>
      <c r="AS20" s="106"/>
      <c r="AT20" s="386"/>
      <c r="AU20" s="386"/>
      <c r="AV20" s="386"/>
      <c r="AW20" s="386">
        <f t="shared" si="9"/>
        <v>0</v>
      </c>
      <c r="AX20" s="386">
        <f t="shared" si="12"/>
        <v>0</v>
      </c>
      <c r="AY20" s="4">
        <f t="shared" si="12"/>
        <v>0</v>
      </c>
      <c r="AZ20" s="4">
        <f t="shared" si="12"/>
        <v>0</v>
      </c>
      <c r="BA20" s="4">
        <f t="shared" si="12"/>
        <v>0</v>
      </c>
      <c r="BB20" s="4">
        <f t="shared" si="12"/>
        <v>0</v>
      </c>
      <c r="BC20" s="4">
        <f t="shared" si="12"/>
        <v>0</v>
      </c>
      <c r="BD20" s="4">
        <f t="shared" si="12"/>
        <v>0</v>
      </c>
      <c r="BE20" s="4">
        <f t="shared" si="12"/>
        <v>0</v>
      </c>
      <c r="BF20" s="4">
        <f t="shared" si="12"/>
        <v>0</v>
      </c>
      <c r="BG20" s="4">
        <f t="shared" si="12"/>
        <v>0</v>
      </c>
      <c r="BH20" s="4">
        <f t="shared" si="12"/>
        <v>0</v>
      </c>
      <c r="BI20" s="4">
        <f t="shared" si="12"/>
        <v>0</v>
      </c>
      <c r="BJ20" s="4">
        <f t="shared" si="12"/>
        <v>0</v>
      </c>
      <c r="BK20" s="4">
        <f t="shared" si="12"/>
        <v>0</v>
      </c>
      <c r="BL20" s="4">
        <f t="shared" si="12"/>
        <v>0</v>
      </c>
      <c r="BM20" s="4">
        <f t="shared" si="12"/>
        <v>0</v>
      </c>
      <c r="BN20" s="4">
        <f t="shared" si="12"/>
        <v>0</v>
      </c>
      <c r="BO20" s="4">
        <f t="shared" si="2"/>
        <v>0</v>
      </c>
      <c r="BP20" s="4">
        <f t="shared" si="13"/>
        <v>0</v>
      </c>
      <c r="BQ20" s="4">
        <f t="shared" si="14"/>
        <v>0</v>
      </c>
      <c r="BR20" s="4">
        <f t="shared" si="15"/>
        <v>0</v>
      </c>
      <c r="BS20" s="4">
        <f t="shared" si="15"/>
        <v>0</v>
      </c>
      <c r="BT20" s="4">
        <f t="shared" si="15"/>
        <v>0</v>
      </c>
      <c r="BU20" s="4">
        <f t="shared" si="15"/>
        <v>0</v>
      </c>
      <c r="BV20" s="4">
        <f t="shared" si="15"/>
        <v>0</v>
      </c>
      <c r="BW20" s="4"/>
      <c r="BX20" s="4">
        <f t="shared" si="16"/>
        <v>0</v>
      </c>
      <c r="BY20" s="4">
        <f t="shared" si="16"/>
        <v>0</v>
      </c>
      <c r="BZ20" s="32">
        <f t="shared" si="16"/>
        <v>0</v>
      </c>
      <c r="CA20" s="31">
        <v>0</v>
      </c>
      <c r="CB20" s="4">
        <v>0</v>
      </c>
      <c r="CC20" s="345">
        <v>0</v>
      </c>
      <c r="CD20" s="366">
        <f t="shared" si="17"/>
        <v>0</v>
      </c>
    </row>
    <row r="21" spans="1:82" hidden="1" x14ac:dyDescent="0.3">
      <c r="A21" s="645">
        <f>Admin_HIF!A18</f>
        <v>0</v>
      </c>
      <c r="B21" s="645">
        <f>Admin_HIF!B18</f>
        <v>0</v>
      </c>
      <c r="C21" s="645">
        <f>Admin_HIF!C18</f>
        <v>0</v>
      </c>
      <c r="D21" s="645">
        <f>Admin_HIF!D18</f>
        <v>0</v>
      </c>
      <c r="E21" s="645">
        <f>Admin_HIF!E18</f>
        <v>0</v>
      </c>
      <c r="F21" s="645">
        <f>Admin_HIF!F18</f>
        <v>0</v>
      </c>
      <c r="G21" s="645">
        <f>Admin_HIF!G18</f>
        <v>0</v>
      </c>
      <c r="H21" s="645">
        <f>Admin_HIF!H18</f>
        <v>0</v>
      </c>
      <c r="I21" s="645">
        <f>Admin_HIF!I18</f>
        <v>0</v>
      </c>
      <c r="J21" s="645">
        <f>Admin_HIF!J18</f>
        <v>0</v>
      </c>
      <c r="K21" s="645">
        <f>Admin_HIF!K18</f>
        <v>0</v>
      </c>
      <c r="L21" s="645">
        <f>Admin_HIF!L18</f>
        <v>0</v>
      </c>
      <c r="M21" s="645">
        <f>Admin_HIF!M18</f>
        <v>0</v>
      </c>
      <c r="N21" s="645">
        <f>Admin_HIF!N18</f>
        <v>0</v>
      </c>
      <c r="O21" s="645">
        <f>Admin_HIF!O18</f>
        <v>0</v>
      </c>
      <c r="P21" s="645">
        <f>Admin_HIF!P18</f>
        <v>0</v>
      </c>
      <c r="Q21" s="645">
        <f>Admin_HIF!Q18</f>
        <v>0</v>
      </c>
      <c r="R21" s="129"/>
      <c r="S21" s="385"/>
      <c r="T21" s="385"/>
      <c r="U21" s="385"/>
      <c r="V21" s="385"/>
      <c r="W21" s="106"/>
      <c r="X21" s="106"/>
      <c r="Y21" s="106"/>
      <c r="Z21" s="106"/>
      <c r="AA21" s="386"/>
      <c r="AB21" s="106"/>
      <c r="AC21" s="106"/>
      <c r="AD21" s="106"/>
      <c r="AE21" s="106"/>
      <c r="AF21" s="386"/>
      <c r="AG21" s="459"/>
      <c r="AH21" s="459"/>
      <c r="AI21" s="459"/>
      <c r="AJ21" s="459"/>
      <c r="AK21" s="459"/>
      <c r="AL21" s="106"/>
      <c r="AM21" s="386"/>
      <c r="AN21" s="386"/>
      <c r="AO21" s="386"/>
      <c r="AP21" s="386"/>
      <c r="AQ21" s="386"/>
      <c r="AR21" s="106"/>
      <c r="AS21" s="106"/>
      <c r="AT21" s="386"/>
      <c r="AU21" s="386"/>
      <c r="AV21" s="386"/>
      <c r="AW21" s="386">
        <f t="shared" si="9"/>
        <v>0</v>
      </c>
      <c r="AX21" s="386">
        <f t="shared" si="12"/>
        <v>0</v>
      </c>
      <c r="AY21" s="4">
        <f t="shared" si="12"/>
        <v>0</v>
      </c>
      <c r="AZ21" s="4">
        <f t="shared" si="12"/>
        <v>0</v>
      </c>
      <c r="BA21" s="4">
        <f t="shared" si="12"/>
        <v>0</v>
      </c>
      <c r="BB21" s="4">
        <f t="shared" si="12"/>
        <v>0</v>
      </c>
      <c r="BC21" s="4">
        <f t="shared" si="12"/>
        <v>0</v>
      </c>
      <c r="BD21" s="4">
        <f t="shared" si="12"/>
        <v>0</v>
      </c>
      <c r="BE21" s="4">
        <f t="shared" si="12"/>
        <v>0</v>
      </c>
      <c r="BF21" s="4">
        <f t="shared" si="12"/>
        <v>0</v>
      </c>
      <c r="BG21" s="4">
        <f t="shared" si="12"/>
        <v>0</v>
      </c>
      <c r="BH21" s="4">
        <f t="shared" si="12"/>
        <v>0</v>
      </c>
      <c r="BI21" s="4">
        <f t="shared" si="12"/>
        <v>0</v>
      </c>
      <c r="BJ21" s="4">
        <f t="shared" si="12"/>
        <v>0</v>
      </c>
      <c r="BK21" s="4">
        <f t="shared" si="12"/>
        <v>0</v>
      </c>
      <c r="BL21" s="4">
        <f t="shared" si="12"/>
        <v>0</v>
      </c>
      <c r="BM21" s="4">
        <f t="shared" si="12"/>
        <v>0</v>
      </c>
      <c r="BN21" s="4">
        <f t="shared" si="12"/>
        <v>0</v>
      </c>
      <c r="BO21" s="4">
        <f t="shared" ref="BO21:BO62" si="18">COUNTIF($R21:$AV21,BO$4)</f>
        <v>0</v>
      </c>
      <c r="BP21" s="4">
        <f t="shared" si="13"/>
        <v>0</v>
      </c>
      <c r="BQ21" s="4">
        <f t="shared" si="14"/>
        <v>0</v>
      </c>
      <c r="BR21" s="4">
        <f t="shared" si="15"/>
        <v>0</v>
      </c>
      <c r="BS21" s="4">
        <f t="shared" si="15"/>
        <v>0</v>
      </c>
      <c r="BT21" s="4">
        <f t="shared" si="15"/>
        <v>0</v>
      </c>
      <c r="BU21" s="4">
        <f t="shared" si="15"/>
        <v>0</v>
      </c>
      <c r="BV21" s="4">
        <f t="shared" si="15"/>
        <v>0</v>
      </c>
      <c r="BW21" s="4"/>
      <c r="BX21" s="4">
        <f t="shared" si="16"/>
        <v>0</v>
      </c>
      <c r="BY21" s="4">
        <f t="shared" si="16"/>
        <v>0</v>
      </c>
      <c r="BZ21" s="32">
        <f t="shared" si="16"/>
        <v>0</v>
      </c>
      <c r="CA21" s="31">
        <v>0</v>
      </c>
      <c r="CB21" s="4">
        <v>0</v>
      </c>
      <c r="CC21" s="345">
        <v>0</v>
      </c>
      <c r="CD21" s="366">
        <f t="shared" si="17"/>
        <v>0</v>
      </c>
    </row>
    <row r="22" spans="1:82" hidden="1" x14ac:dyDescent="0.3">
      <c r="A22" s="645">
        <f>Admin_HIF!A19</f>
        <v>0</v>
      </c>
      <c r="B22" s="645">
        <f>Admin_HIF!B19</f>
        <v>0</v>
      </c>
      <c r="C22" s="645">
        <f>Admin_HIF!C19</f>
        <v>0</v>
      </c>
      <c r="D22" s="645">
        <f>Admin_HIF!D19</f>
        <v>0</v>
      </c>
      <c r="E22" s="645">
        <f>Admin_HIF!E19</f>
        <v>0</v>
      </c>
      <c r="F22" s="645">
        <f>Admin_HIF!F19</f>
        <v>0</v>
      </c>
      <c r="G22" s="645">
        <f>Admin_HIF!G19</f>
        <v>0</v>
      </c>
      <c r="H22" s="645">
        <f>Admin_HIF!H19</f>
        <v>0</v>
      </c>
      <c r="I22" s="645">
        <f>Admin_HIF!I19</f>
        <v>0</v>
      </c>
      <c r="J22" s="645">
        <f>Admin_HIF!J19</f>
        <v>0</v>
      </c>
      <c r="K22" s="645">
        <f>Admin_HIF!K19</f>
        <v>0</v>
      </c>
      <c r="L22" s="645">
        <f>Admin_HIF!L19</f>
        <v>0</v>
      </c>
      <c r="M22" s="645">
        <f>Admin_HIF!M19</f>
        <v>0</v>
      </c>
      <c r="N22" s="645">
        <f>Admin_HIF!N19</f>
        <v>0</v>
      </c>
      <c r="O22" s="645">
        <f>Admin_HIF!O19</f>
        <v>0</v>
      </c>
      <c r="P22" s="645">
        <f>Admin_HIF!P19</f>
        <v>0</v>
      </c>
      <c r="Q22" s="645">
        <f>Admin_HIF!Q19</f>
        <v>0</v>
      </c>
      <c r="R22" s="129"/>
      <c r="S22" s="385"/>
      <c r="T22" s="385"/>
      <c r="U22" s="385"/>
      <c r="V22" s="385"/>
      <c r="W22" s="106"/>
      <c r="X22" s="106"/>
      <c r="Y22" s="106"/>
      <c r="Z22" s="106"/>
      <c r="AA22" s="386"/>
      <c r="AB22" s="106"/>
      <c r="AC22" s="106"/>
      <c r="AD22" s="106"/>
      <c r="AE22" s="106"/>
      <c r="AF22" s="386"/>
      <c r="AG22" s="459"/>
      <c r="AH22" s="459"/>
      <c r="AI22" s="459"/>
      <c r="AJ22" s="459"/>
      <c r="AK22" s="459"/>
      <c r="AL22" s="106"/>
      <c r="AM22" s="386"/>
      <c r="AN22" s="386"/>
      <c r="AO22" s="386"/>
      <c r="AP22" s="386"/>
      <c r="AQ22" s="386"/>
      <c r="AR22" s="106"/>
      <c r="AS22" s="106"/>
      <c r="AT22" s="386"/>
      <c r="AU22" s="386"/>
      <c r="AV22" s="386"/>
      <c r="AW22" s="386">
        <f t="shared" si="9"/>
        <v>0</v>
      </c>
      <c r="AX22" s="386">
        <f t="shared" si="12"/>
        <v>0</v>
      </c>
      <c r="AY22" s="4">
        <f t="shared" si="12"/>
        <v>0</v>
      </c>
      <c r="AZ22" s="4">
        <f t="shared" si="12"/>
        <v>0</v>
      </c>
      <c r="BA22" s="4">
        <f t="shared" si="12"/>
        <v>0</v>
      </c>
      <c r="BB22" s="4">
        <f t="shared" si="12"/>
        <v>0</v>
      </c>
      <c r="BC22" s="4">
        <f t="shared" si="12"/>
        <v>0</v>
      </c>
      <c r="BD22" s="4">
        <f t="shared" si="12"/>
        <v>0</v>
      </c>
      <c r="BE22" s="4">
        <f t="shared" si="12"/>
        <v>0</v>
      </c>
      <c r="BF22" s="4">
        <f t="shared" si="12"/>
        <v>0</v>
      </c>
      <c r="BG22" s="4">
        <f t="shared" si="12"/>
        <v>0</v>
      </c>
      <c r="BH22" s="4">
        <f t="shared" si="12"/>
        <v>0</v>
      </c>
      <c r="BI22" s="4">
        <f t="shared" si="12"/>
        <v>0</v>
      </c>
      <c r="BJ22" s="4">
        <f t="shared" si="12"/>
        <v>0</v>
      </c>
      <c r="BK22" s="4">
        <f t="shared" si="12"/>
        <v>0</v>
      </c>
      <c r="BL22" s="4">
        <f t="shared" si="12"/>
        <v>0</v>
      </c>
      <c r="BM22" s="4">
        <f t="shared" si="12"/>
        <v>0</v>
      </c>
      <c r="BN22" s="4">
        <f t="shared" si="12"/>
        <v>0</v>
      </c>
      <c r="BO22" s="4">
        <f t="shared" si="18"/>
        <v>0</v>
      </c>
      <c r="BP22" s="4">
        <f t="shared" si="13"/>
        <v>0</v>
      </c>
      <c r="BQ22" s="4">
        <f t="shared" si="14"/>
        <v>0</v>
      </c>
      <c r="BR22" s="4">
        <f t="shared" si="15"/>
        <v>0</v>
      </c>
      <c r="BS22" s="4">
        <f t="shared" si="15"/>
        <v>0</v>
      </c>
      <c r="BT22" s="4">
        <f t="shared" si="15"/>
        <v>0</v>
      </c>
      <c r="BU22" s="4">
        <f t="shared" si="15"/>
        <v>0</v>
      </c>
      <c r="BV22" s="4">
        <f t="shared" si="15"/>
        <v>0</v>
      </c>
      <c r="BW22" s="4"/>
      <c r="BX22" s="4">
        <f t="shared" si="16"/>
        <v>0</v>
      </c>
      <c r="BY22" s="4">
        <f t="shared" si="16"/>
        <v>0</v>
      </c>
      <c r="BZ22" s="32">
        <f t="shared" si="16"/>
        <v>0</v>
      </c>
      <c r="CA22" s="31">
        <v>0</v>
      </c>
      <c r="CB22" s="4">
        <v>0</v>
      </c>
      <c r="CC22" s="345">
        <v>0</v>
      </c>
      <c r="CD22" s="366">
        <f t="shared" si="17"/>
        <v>0</v>
      </c>
    </row>
    <row r="23" spans="1:82" hidden="1" x14ac:dyDescent="0.3">
      <c r="A23" s="645">
        <f>Admin_HIF!A20</f>
        <v>0</v>
      </c>
      <c r="B23" s="645">
        <f>Admin_HIF!B20</f>
        <v>0</v>
      </c>
      <c r="C23" s="645">
        <f>Admin_HIF!C20</f>
        <v>0</v>
      </c>
      <c r="D23" s="645">
        <f>Admin_HIF!D20</f>
        <v>0</v>
      </c>
      <c r="E23" s="645">
        <f>Admin_HIF!E20</f>
        <v>0</v>
      </c>
      <c r="F23" s="645">
        <f>Admin_HIF!F20</f>
        <v>0</v>
      </c>
      <c r="G23" s="645">
        <f>Admin_HIF!G20</f>
        <v>0</v>
      </c>
      <c r="H23" s="645">
        <f>Admin_HIF!H20</f>
        <v>0</v>
      </c>
      <c r="I23" s="645">
        <f>Admin_HIF!I20</f>
        <v>0</v>
      </c>
      <c r="J23" s="645">
        <f>Admin_HIF!J20</f>
        <v>0</v>
      </c>
      <c r="K23" s="645">
        <f>Admin_HIF!K20</f>
        <v>0</v>
      </c>
      <c r="L23" s="645">
        <f>Admin_HIF!L20</f>
        <v>0</v>
      </c>
      <c r="M23" s="645">
        <f>Admin_HIF!M20</f>
        <v>0</v>
      </c>
      <c r="N23" s="645">
        <f>Admin_HIF!N20</f>
        <v>0</v>
      </c>
      <c r="O23" s="645">
        <f>Admin_HIF!O20</f>
        <v>0</v>
      </c>
      <c r="P23" s="645">
        <f>Admin_HIF!P20</f>
        <v>0</v>
      </c>
      <c r="Q23" s="645">
        <f>Admin_HIF!Q20</f>
        <v>0</v>
      </c>
      <c r="R23" s="129"/>
      <c r="S23" s="385"/>
      <c r="T23" s="385"/>
      <c r="U23" s="385"/>
      <c r="V23" s="385"/>
      <c r="W23" s="106"/>
      <c r="X23" s="106"/>
      <c r="Y23" s="106"/>
      <c r="Z23" s="106"/>
      <c r="AA23" s="386"/>
      <c r="AB23" s="106"/>
      <c r="AC23" s="106"/>
      <c r="AD23" s="106"/>
      <c r="AE23" s="106"/>
      <c r="AF23" s="106"/>
      <c r="AG23" s="459"/>
      <c r="AH23" s="459"/>
      <c r="AI23" s="459"/>
      <c r="AJ23" s="459"/>
      <c r="AK23" s="459"/>
      <c r="AL23" s="106"/>
      <c r="AM23" s="106"/>
      <c r="AN23" s="106"/>
      <c r="AO23" s="106"/>
      <c r="AP23" s="106"/>
      <c r="AQ23" s="106"/>
      <c r="AR23" s="106"/>
      <c r="AS23" s="106"/>
      <c r="AT23" s="106"/>
      <c r="AU23" s="106"/>
      <c r="AV23" s="106"/>
      <c r="AW23" s="386">
        <f t="shared" si="9"/>
        <v>0</v>
      </c>
      <c r="AX23" s="386">
        <f t="shared" si="12"/>
        <v>0</v>
      </c>
      <c r="AY23" s="4">
        <f t="shared" si="12"/>
        <v>0</v>
      </c>
      <c r="AZ23" s="4">
        <f t="shared" si="12"/>
        <v>0</v>
      </c>
      <c r="BA23" s="4">
        <f t="shared" si="12"/>
        <v>0</v>
      </c>
      <c r="BB23" s="4">
        <f t="shared" si="12"/>
        <v>0</v>
      </c>
      <c r="BC23" s="4">
        <f t="shared" si="12"/>
        <v>0</v>
      </c>
      <c r="BD23" s="4">
        <f t="shared" si="12"/>
        <v>0</v>
      </c>
      <c r="BE23" s="4">
        <f t="shared" si="12"/>
        <v>0</v>
      </c>
      <c r="BF23" s="4">
        <f t="shared" si="12"/>
        <v>0</v>
      </c>
      <c r="BG23" s="4">
        <f t="shared" si="12"/>
        <v>0</v>
      </c>
      <c r="BH23" s="4">
        <f t="shared" si="12"/>
        <v>0</v>
      </c>
      <c r="BI23" s="4">
        <f t="shared" si="12"/>
        <v>0</v>
      </c>
      <c r="BJ23" s="4">
        <f t="shared" si="12"/>
        <v>0</v>
      </c>
      <c r="BK23" s="4">
        <f t="shared" si="12"/>
        <v>0</v>
      </c>
      <c r="BL23" s="4">
        <f t="shared" si="12"/>
        <v>0</v>
      </c>
      <c r="BM23" s="4">
        <f t="shared" si="12"/>
        <v>0</v>
      </c>
      <c r="BN23" s="4">
        <f t="shared" si="12"/>
        <v>0</v>
      </c>
      <c r="BO23" s="4">
        <f t="shared" si="18"/>
        <v>0</v>
      </c>
      <c r="BP23" s="4">
        <f t="shared" si="13"/>
        <v>0</v>
      </c>
      <c r="BQ23" s="4">
        <f t="shared" si="14"/>
        <v>0</v>
      </c>
      <c r="BR23" s="4">
        <f t="shared" si="15"/>
        <v>0</v>
      </c>
      <c r="BS23" s="4">
        <f t="shared" si="15"/>
        <v>0</v>
      </c>
      <c r="BT23" s="4">
        <f t="shared" si="15"/>
        <v>0</v>
      </c>
      <c r="BU23" s="4">
        <f t="shared" si="15"/>
        <v>0</v>
      </c>
      <c r="BV23" s="4">
        <f t="shared" si="15"/>
        <v>0</v>
      </c>
      <c r="BW23" s="4"/>
      <c r="BX23" s="4">
        <f t="shared" si="16"/>
        <v>0</v>
      </c>
      <c r="BY23" s="4">
        <f t="shared" si="16"/>
        <v>0</v>
      </c>
      <c r="BZ23" s="32">
        <f t="shared" si="16"/>
        <v>0</v>
      </c>
      <c r="CA23" s="31">
        <v>0</v>
      </c>
      <c r="CB23" s="4">
        <v>0</v>
      </c>
      <c r="CC23" s="345">
        <v>0</v>
      </c>
      <c r="CD23" s="366">
        <f t="shared" si="17"/>
        <v>0</v>
      </c>
    </row>
    <row r="24" spans="1:82" hidden="1" x14ac:dyDescent="0.3">
      <c r="A24" s="645">
        <f>Admin_HIF!A21</f>
        <v>0</v>
      </c>
      <c r="B24" s="645">
        <f>Admin_HIF!B21</f>
        <v>0</v>
      </c>
      <c r="C24" s="645">
        <f>Admin_HIF!C21</f>
        <v>0</v>
      </c>
      <c r="D24" s="645">
        <f>Admin_HIF!D21</f>
        <v>0</v>
      </c>
      <c r="E24" s="645">
        <f>Admin_HIF!E21</f>
        <v>0</v>
      </c>
      <c r="F24" s="645">
        <f>Admin_HIF!F21</f>
        <v>0</v>
      </c>
      <c r="G24" s="645">
        <f>Admin_HIF!G21</f>
        <v>0</v>
      </c>
      <c r="H24" s="645">
        <f>Admin_HIF!H21</f>
        <v>0</v>
      </c>
      <c r="I24" s="645">
        <f>Admin_HIF!I21</f>
        <v>0</v>
      </c>
      <c r="J24" s="645">
        <f>Admin_HIF!J21</f>
        <v>0</v>
      </c>
      <c r="K24" s="645">
        <f>Admin_HIF!K21</f>
        <v>0</v>
      </c>
      <c r="L24" s="645">
        <f>Admin_HIF!L21</f>
        <v>0</v>
      </c>
      <c r="M24" s="645">
        <f>Admin_HIF!M21</f>
        <v>0</v>
      </c>
      <c r="N24" s="645">
        <f>Admin_HIF!N21</f>
        <v>0</v>
      </c>
      <c r="O24" s="645">
        <f>Admin_HIF!O21</f>
        <v>0</v>
      </c>
      <c r="P24" s="645">
        <f>Admin_HIF!P21</f>
        <v>0</v>
      </c>
      <c r="Q24" s="645">
        <f>Admin_HIF!Q21</f>
        <v>0</v>
      </c>
      <c r="R24" s="129"/>
      <c r="S24" s="385"/>
      <c r="T24" s="385"/>
      <c r="U24" s="385"/>
      <c r="V24" s="385"/>
      <c r="W24" s="106"/>
      <c r="X24" s="106"/>
      <c r="Y24" s="106"/>
      <c r="Z24" s="106"/>
      <c r="AA24" s="386"/>
      <c r="AB24" s="106"/>
      <c r="AC24" s="106"/>
      <c r="AD24" s="106"/>
      <c r="AE24" s="106"/>
      <c r="AF24" s="106"/>
      <c r="AG24" s="459"/>
      <c r="AH24" s="459"/>
      <c r="AI24" s="459"/>
      <c r="AJ24" s="459"/>
      <c r="AK24" s="459"/>
      <c r="AL24" s="106"/>
      <c r="AM24" s="106"/>
      <c r="AN24" s="106"/>
      <c r="AO24" s="106"/>
      <c r="AP24" s="106"/>
      <c r="AQ24" s="106"/>
      <c r="AR24" s="106"/>
      <c r="AS24" s="106"/>
      <c r="AT24" s="106"/>
      <c r="AU24" s="106"/>
      <c r="AV24" s="106"/>
      <c r="AW24" s="386">
        <f t="shared" si="9"/>
        <v>0</v>
      </c>
      <c r="AX24" s="386">
        <f t="shared" ref="AX24:AX61" si="19">COUNTIF($R23:$AV23,AX$4)</f>
        <v>0</v>
      </c>
      <c r="AY24" s="4">
        <f t="shared" si="12"/>
        <v>0</v>
      </c>
      <c r="AZ24" s="4">
        <f t="shared" si="12"/>
        <v>0</v>
      </c>
      <c r="BA24" s="4">
        <f t="shared" si="12"/>
        <v>0</v>
      </c>
      <c r="BB24" s="4">
        <f t="shared" si="12"/>
        <v>0</v>
      </c>
      <c r="BC24" s="4">
        <f t="shared" si="12"/>
        <v>0</v>
      </c>
      <c r="BD24" s="4">
        <f t="shared" si="12"/>
        <v>0</v>
      </c>
      <c r="BE24" s="4">
        <f t="shared" si="12"/>
        <v>0</v>
      </c>
      <c r="BF24" s="4">
        <f t="shared" si="12"/>
        <v>0</v>
      </c>
      <c r="BG24" s="4">
        <f t="shared" si="12"/>
        <v>0</v>
      </c>
      <c r="BH24" s="4">
        <f t="shared" si="12"/>
        <v>0</v>
      </c>
      <c r="BI24" s="4">
        <f t="shared" si="12"/>
        <v>0</v>
      </c>
      <c r="BJ24" s="4">
        <f t="shared" si="12"/>
        <v>0</v>
      </c>
      <c r="BK24" s="4">
        <f t="shared" si="12"/>
        <v>0</v>
      </c>
      <c r="BL24" s="4">
        <f t="shared" si="12"/>
        <v>0</v>
      </c>
      <c r="BM24" s="4">
        <f t="shared" si="12"/>
        <v>0</v>
      </c>
      <c r="BN24" s="4">
        <f t="shared" si="12"/>
        <v>0</v>
      </c>
      <c r="BO24" s="4">
        <f t="shared" si="18"/>
        <v>0</v>
      </c>
      <c r="BP24" s="4">
        <f t="shared" si="13"/>
        <v>0</v>
      </c>
      <c r="BQ24" s="4">
        <f t="shared" si="14"/>
        <v>0</v>
      </c>
      <c r="BR24" s="4">
        <f t="shared" si="15"/>
        <v>0</v>
      </c>
      <c r="BS24" s="4">
        <f t="shared" si="15"/>
        <v>0</v>
      </c>
      <c r="BT24" s="4">
        <f t="shared" si="15"/>
        <v>0</v>
      </c>
      <c r="BU24" s="4">
        <f t="shared" si="15"/>
        <v>0</v>
      </c>
      <c r="BV24" s="4">
        <f t="shared" si="15"/>
        <v>0</v>
      </c>
      <c r="BW24" s="4"/>
      <c r="BX24" s="4">
        <f t="shared" si="16"/>
        <v>0</v>
      </c>
      <c r="BY24" s="4">
        <f t="shared" si="16"/>
        <v>0</v>
      </c>
      <c r="BZ24" s="32">
        <f t="shared" si="16"/>
        <v>0</v>
      </c>
      <c r="CA24" s="31">
        <v>0</v>
      </c>
      <c r="CB24" s="4">
        <v>0</v>
      </c>
      <c r="CC24" s="345">
        <v>0</v>
      </c>
      <c r="CD24" s="366">
        <f t="shared" si="17"/>
        <v>0</v>
      </c>
    </row>
    <row r="25" spans="1:82" hidden="1" x14ac:dyDescent="0.3">
      <c r="A25" s="645">
        <f>Admin_HIF!A22</f>
        <v>0</v>
      </c>
      <c r="B25" s="645">
        <f>Admin_HIF!B22</f>
        <v>0</v>
      </c>
      <c r="C25" s="645">
        <f>Admin_HIF!C22</f>
        <v>0</v>
      </c>
      <c r="D25" s="645">
        <f>Admin_HIF!D22</f>
        <v>0</v>
      </c>
      <c r="E25" s="645">
        <f>Admin_HIF!E22</f>
        <v>0</v>
      </c>
      <c r="F25" s="645">
        <f>Admin_HIF!F22</f>
        <v>0</v>
      </c>
      <c r="G25" s="645">
        <f>Admin_HIF!G22</f>
        <v>0</v>
      </c>
      <c r="H25" s="645">
        <f>Admin_HIF!H22</f>
        <v>0</v>
      </c>
      <c r="I25" s="645">
        <f>Admin_HIF!I22</f>
        <v>0</v>
      </c>
      <c r="J25" s="645">
        <f>Admin_HIF!J22</f>
        <v>0</v>
      </c>
      <c r="K25" s="645">
        <f>Admin_HIF!K22</f>
        <v>0</v>
      </c>
      <c r="L25" s="645">
        <f>Admin_HIF!L22</f>
        <v>0</v>
      </c>
      <c r="M25" s="645">
        <f>Admin_HIF!M22</f>
        <v>0</v>
      </c>
      <c r="N25" s="645">
        <f>Admin_HIF!N22</f>
        <v>0</v>
      </c>
      <c r="O25" s="645">
        <f>Admin_HIF!O22</f>
        <v>0</v>
      </c>
      <c r="P25" s="645">
        <f>Admin_HIF!P22</f>
        <v>0</v>
      </c>
      <c r="Q25" s="645">
        <f>Admin_HIF!Q22</f>
        <v>0</v>
      </c>
      <c r="R25" s="129"/>
      <c r="S25" s="385"/>
      <c r="T25" s="385"/>
      <c r="U25" s="385"/>
      <c r="V25" s="385"/>
      <c r="W25" s="106"/>
      <c r="X25" s="106"/>
      <c r="Y25" s="106"/>
      <c r="Z25" s="106"/>
      <c r="AA25" s="386"/>
      <c r="AB25" s="106"/>
      <c r="AC25" s="106"/>
      <c r="AD25" s="106"/>
      <c r="AE25" s="106"/>
      <c r="AF25" s="106"/>
      <c r="AG25" s="459"/>
      <c r="AH25" s="459"/>
      <c r="AI25" s="459"/>
      <c r="AJ25" s="459"/>
      <c r="AK25" s="459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386">
        <f t="shared" si="9"/>
        <v>0</v>
      </c>
      <c r="AX25" s="386">
        <f t="shared" si="19"/>
        <v>0</v>
      </c>
      <c r="AY25" s="4">
        <f t="shared" si="12"/>
        <v>0</v>
      </c>
      <c r="AZ25" s="4">
        <f t="shared" si="12"/>
        <v>0</v>
      </c>
      <c r="BA25" s="4">
        <f t="shared" si="12"/>
        <v>0</v>
      </c>
      <c r="BB25" s="4">
        <f t="shared" si="12"/>
        <v>0</v>
      </c>
      <c r="BC25" s="4">
        <f t="shared" si="12"/>
        <v>0</v>
      </c>
      <c r="BD25" s="4">
        <f t="shared" si="12"/>
        <v>0</v>
      </c>
      <c r="BE25" s="4">
        <f t="shared" si="12"/>
        <v>0</v>
      </c>
      <c r="BF25" s="4">
        <f t="shared" si="12"/>
        <v>0</v>
      </c>
      <c r="BG25" s="4">
        <f t="shared" si="12"/>
        <v>0</v>
      </c>
      <c r="BH25" s="4">
        <f t="shared" si="12"/>
        <v>0</v>
      </c>
      <c r="BI25" s="4">
        <f t="shared" si="12"/>
        <v>0</v>
      </c>
      <c r="BJ25" s="4">
        <f t="shared" si="12"/>
        <v>0</v>
      </c>
      <c r="BK25" s="4">
        <f t="shared" si="12"/>
        <v>0</v>
      </c>
      <c r="BL25" s="4">
        <f t="shared" si="12"/>
        <v>0</v>
      </c>
      <c r="BM25" s="4">
        <f t="shared" si="12"/>
        <v>0</v>
      </c>
      <c r="BN25" s="4">
        <f t="shared" si="12"/>
        <v>0</v>
      </c>
      <c r="BO25" s="4">
        <f t="shared" si="18"/>
        <v>0</v>
      </c>
      <c r="BP25" s="4">
        <f t="shared" si="13"/>
        <v>0</v>
      </c>
      <c r="BQ25" s="4">
        <f t="shared" si="14"/>
        <v>0</v>
      </c>
      <c r="BR25" s="4">
        <f t="shared" si="15"/>
        <v>0</v>
      </c>
      <c r="BS25" s="4">
        <f t="shared" si="15"/>
        <v>0</v>
      </c>
      <c r="BT25" s="4">
        <f t="shared" si="15"/>
        <v>0</v>
      </c>
      <c r="BU25" s="4">
        <f t="shared" si="15"/>
        <v>0</v>
      </c>
      <c r="BV25" s="4">
        <f t="shared" si="15"/>
        <v>0</v>
      </c>
      <c r="BW25" s="4"/>
      <c r="BX25" s="4">
        <f t="shared" si="16"/>
        <v>0</v>
      </c>
      <c r="BY25" s="4">
        <f t="shared" si="16"/>
        <v>0</v>
      </c>
      <c r="BZ25" s="32">
        <f t="shared" si="16"/>
        <v>0</v>
      </c>
      <c r="CA25" s="31">
        <v>0</v>
      </c>
      <c r="CB25" s="4">
        <v>0</v>
      </c>
      <c r="CC25" s="345">
        <v>0</v>
      </c>
      <c r="CD25" s="366">
        <f t="shared" si="17"/>
        <v>0</v>
      </c>
    </row>
    <row r="26" spans="1:82" hidden="1" x14ac:dyDescent="0.3">
      <c r="A26" s="645">
        <f>Admin_HIF!A23</f>
        <v>0</v>
      </c>
      <c r="B26" s="645">
        <f>Admin_HIF!B23</f>
        <v>0</v>
      </c>
      <c r="C26" s="645">
        <f>Admin_HIF!C23</f>
        <v>0</v>
      </c>
      <c r="D26" s="645">
        <f>Admin_HIF!D23</f>
        <v>0</v>
      </c>
      <c r="E26" s="645">
        <f>Admin_HIF!E23</f>
        <v>0</v>
      </c>
      <c r="F26" s="645">
        <f>Admin_HIF!F23</f>
        <v>0</v>
      </c>
      <c r="G26" s="645">
        <f>Admin_HIF!G23</f>
        <v>0</v>
      </c>
      <c r="H26" s="645">
        <f>Admin_HIF!H23</f>
        <v>0</v>
      </c>
      <c r="I26" s="645">
        <f>Admin_HIF!I23</f>
        <v>0</v>
      </c>
      <c r="J26" s="645">
        <f>Admin_HIF!J23</f>
        <v>0</v>
      </c>
      <c r="K26" s="645">
        <f>Admin_HIF!K23</f>
        <v>0</v>
      </c>
      <c r="L26" s="645">
        <f>Admin_HIF!L23</f>
        <v>0</v>
      </c>
      <c r="M26" s="645">
        <f>Admin_HIF!M23</f>
        <v>0</v>
      </c>
      <c r="N26" s="645">
        <f>Admin_HIF!N23</f>
        <v>0</v>
      </c>
      <c r="O26" s="645">
        <f>Admin_HIF!O23</f>
        <v>0</v>
      </c>
      <c r="P26" s="645">
        <f>Admin_HIF!P23</f>
        <v>0</v>
      </c>
      <c r="Q26" s="645">
        <f>Admin_HIF!Q23</f>
        <v>0</v>
      </c>
      <c r="R26" s="129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386">
        <f t="shared" si="9"/>
        <v>0</v>
      </c>
      <c r="AX26" s="386">
        <f t="shared" si="19"/>
        <v>0</v>
      </c>
      <c r="AY26" s="4">
        <f t="shared" si="12"/>
        <v>0</v>
      </c>
      <c r="AZ26" s="4">
        <f t="shared" si="12"/>
        <v>0</v>
      </c>
      <c r="BA26" s="4">
        <f t="shared" si="12"/>
        <v>0</v>
      </c>
      <c r="BB26" s="4">
        <f t="shared" si="12"/>
        <v>0</v>
      </c>
      <c r="BC26" s="4">
        <f t="shared" si="12"/>
        <v>0</v>
      </c>
      <c r="BD26" s="4">
        <f t="shared" si="12"/>
        <v>0</v>
      </c>
      <c r="BE26" s="4">
        <f t="shared" si="12"/>
        <v>0</v>
      </c>
      <c r="BF26" s="4">
        <f t="shared" si="12"/>
        <v>0</v>
      </c>
      <c r="BG26" s="4">
        <f t="shared" si="12"/>
        <v>0</v>
      </c>
      <c r="BH26" s="4">
        <f t="shared" si="12"/>
        <v>0</v>
      </c>
      <c r="BI26" s="4">
        <f t="shared" si="12"/>
        <v>0</v>
      </c>
      <c r="BJ26" s="4">
        <f t="shared" si="12"/>
        <v>0</v>
      </c>
      <c r="BK26" s="4">
        <f t="shared" si="12"/>
        <v>0</v>
      </c>
      <c r="BL26" s="4">
        <f t="shared" si="12"/>
        <v>0</v>
      </c>
      <c r="BM26" s="4">
        <f t="shared" si="12"/>
        <v>0</v>
      </c>
      <c r="BN26" s="4">
        <f t="shared" si="12"/>
        <v>0</v>
      </c>
      <c r="BO26" s="4">
        <f t="shared" si="18"/>
        <v>0</v>
      </c>
      <c r="BP26" s="4">
        <f t="shared" si="13"/>
        <v>0</v>
      </c>
      <c r="BQ26" s="4">
        <f t="shared" si="14"/>
        <v>0</v>
      </c>
      <c r="BR26" s="4">
        <f t="shared" si="15"/>
        <v>0</v>
      </c>
      <c r="BS26" s="4">
        <f t="shared" si="15"/>
        <v>0</v>
      </c>
      <c r="BT26" s="4">
        <f t="shared" si="15"/>
        <v>0</v>
      </c>
      <c r="BU26" s="4">
        <f t="shared" si="15"/>
        <v>0</v>
      </c>
      <c r="BV26" s="4">
        <f t="shared" si="15"/>
        <v>0</v>
      </c>
      <c r="BW26" s="4"/>
      <c r="BX26" s="4">
        <f t="shared" si="16"/>
        <v>0</v>
      </c>
      <c r="BY26" s="4">
        <f t="shared" si="16"/>
        <v>0</v>
      </c>
      <c r="BZ26" s="32">
        <f t="shared" si="16"/>
        <v>0</v>
      </c>
      <c r="CA26" s="31">
        <v>0</v>
      </c>
      <c r="CB26" s="4">
        <v>0</v>
      </c>
      <c r="CC26" s="345">
        <v>0</v>
      </c>
      <c r="CD26" s="366">
        <f t="shared" si="17"/>
        <v>0</v>
      </c>
    </row>
    <row r="27" spans="1:82" hidden="1" x14ac:dyDescent="0.3">
      <c r="A27" s="645">
        <f>Admin_HIF!A24</f>
        <v>0</v>
      </c>
      <c r="B27" s="645">
        <f>Admin_HIF!B24</f>
        <v>0</v>
      </c>
      <c r="C27" s="645">
        <f>Admin_HIF!C24</f>
        <v>0</v>
      </c>
      <c r="D27" s="645">
        <f>Admin_HIF!D24</f>
        <v>0</v>
      </c>
      <c r="E27" s="645">
        <f>Admin_HIF!E24</f>
        <v>0</v>
      </c>
      <c r="F27" s="645">
        <f>Admin_HIF!F24</f>
        <v>0</v>
      </c>
      <c r="G27" s="645">
        <f>Admin_HIF!G24</f>
        <v>0</v>
      </c>
      <c r="H27" s="645">
        <f>Admin_HIF!H24</f>
        <v>0</v>
      </c>
      <c r="I27" s="645">
        <f>Admin_HIF!I24</f>
        <v>0</v>
      </c>
      <c r="J27" s="645">
        <f>Admin_HIF!J24</f>
        <v>0</v>
      </c>
      <c r="K27" s="645">
        <f>Admin_HIF!K24</f>
        <v>0</v>
      </c>
      <c r="L27" s="645">
        <f>Admin_HIF!L24</f>
        <v>0</v>
      </c>
      <c r="M27" s="645">
        <f>Admin_HIF!M24</f>
        <v>0</v>
      </c>
      <c r="N27" s="645">
        <f>Admin_HIF!N24</f>
        <v>0</v>
      </c>
      <c r="O27" s="645">
        <f>Admin_HIF!O24</f>
        <v>0</v>
      </c>
      <c r="P27" s="645">
        <f>Admin_HIF!P24</f>
        <v>0</v>
      </c>
      <c r="Q27" s="645">
        <f>Admin_HIF!Q24</f>
        <v>0</v>
      </c>
      <c r="R27" s="129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386">
        <f t="shared" si="9"/>
        <v>0</v>
      </c>
      <c r="AX27" s="386">
        <f t="shared" si="19"/>
        <v>0</v>
      </c>
      <c r="AY27" s="4">
        <f t="shared" si="12"/>
        <v>0</v>
      </c>
      <c r="AZ27" s="4">
        <f t="shared" si="12"/>
        <v>0</v>
      </c>
      <c r="BA27" s="4">
        <f t="shared" si="12"/>
        <v>0</v>
      </c>
      <c r="BB27" s="4">
        <f t="shared" si="12"/>
        <v>0</v>
      </c>
      <c r="BC27" s="4">
        <f t="shared" si="12"/>
        <v>0</v>
      </c>
      <c r="BD27" s="4">
        <f t="shared" si="12"/>
        <v>0</v>
      </c>
      <c r="BE27" s="4">
        <f t="shared" si="12"/>
        <v>0</v>
      </c>
      <c r="BF27" s="4">
        <f t="shared" si="12"/>
        <v>0</v>
      </c>
      <c r="BG27" s="4">
        <f t="shared" si="12"/>
        <v>0</v>
      </c>
      <c r="BH27" s="4">
        <f t="shared" si="12"/>
        <v>0</v>
      </c>
      <c r="BI27" s="4">
        <f t="shared" si="12"/>
        <v>0</v>
      </c>
      <c r="BJ27" s="4">
        <f t="shared" si="12"/>
        <v>0</v>
      </c>
      <c r="BK27" s="4">
        <f t="shared" si="12"/>
        <v>0</v>
      </c>
      <c r="BL27" s="4">
        <f t="shared" si="12"/>
        <v>0</v>
      </c>
      <c r="BM27" s="4">
        <f t="shared" si="12"/>
        <v>0</v>
      </c>
      <c r="BN27" s="4">
        <f t="shared" si="12"/>
        <v>0</v>
      </c>
      <c r="BO27" s="4">
        <f t="shared" si="18"/>
        <v>0</v>
      </c>
      <c r="BP27" s="4">
        <f t="shared" si="13"/>
        <v>0</v>
      </c>
      <c r="BQ27" s="4">
        <f t="shared" si="14"/>
        <v>0</v>
      </c>
      <c r="BR27" s="4">
        <f t="shared" si="15"/>
        <v>0</v>
      </c>
      <c r="BS27" s="4">
        <f t="shared" si="15"/>
        <v>0</v>
      </c>
      <c r="BT27" s="4">
        <f t="shared" si="15"/>
        <v>0</v>
      </c>
      <c r="BU27" s="4">
        <f t="shared" si="15"/>
        <v>0</v>
      </c>
      <c r="BV27" s="4">
        <f t="shared" si="15"/>
        <v>0</v>
      </c>
      <c r="BW27" s="4"/>
      <c r="BX27" s="4">
        <f t="shared" si="16"/>
        <v>0</v>
      </c>
      <c r="BY27" s="4">
        <f t="shared" si="16"/>
        <v>0</v>
      </c>
      <c r="BZ27" s="32">
        <f t="shared" si="16"/>
        <v>0</v>
      </c>
      <c r="CA27" s="31">
        <v>0</v>
      </c>
      <c r="CB27" s="4">
        <v>0</v>
      </c>
      <c r="CC27" s="345">
        <v>0</v>
      </c>
      <c r="CD27" s="366">
        <f t="shared" si="17"/>
        <v>0</v>
      </c>
    </row>
    <row r="28" spans="1:82" hidden="1" x14ac:dyDescent="0.3">
      <c r="A28" s="645">
        <f>Admin_HIF!A25</f>
        <v>0</v>
      </c>
      <c r="B28" s="645">
        <f>Admin_HIF!B25</f>
        <v>0</v>
      </c>
      <c r="C28" s="645">
        <f>Admin_HIF!C25</f>
        <v>0</v>
      </c>
      <c r="D28" s="645">
        <f>Admin_HIF!D25</f>
        <v>0</v>
      </c>
      <c r="E28" s="645">
        <f>Admin_HIF!E25</f>
        <v>0</v>
      </c>
      <c r="F28" s="645">
        <f>Admin_HIF!F25</f>
        <v>0</v>
      </c>
      <c r="G28" s="645">
        <f>Admin_HIF!G25</f>
        <v>0</v>
      </c>
      <c r="H28" s="645">
        <f>Admin_HIF!H25</f>
        <v>0</v>
      </c>
      <c r="I28" s="645">
        <f>Admin_HIF!I25</f>
        <v>0</v>
      </c>
      <c r="J28" s="645">
        <f>Admin_HIF!J25</f>
        <v>0</v>
      </c>
      <c r="K28" s="645">
        <f>Admin_HIF!K25</f>
        <v>0</v>
      </c>
      <c r="L28" s="645">
        <f>Admin_HIF!L25</f>
        <v>0</v>
      </c>
      <c r="M28" s="645">
        <f>Admin_HIF!M25</f>
        <v>0</v>
      </c>
      <c r="N28" s="645">
        <f>Admin_HIF!N25</f>
        <v>0</v>
      </c>
      <c r="O28" s="645">
        <f>Admin_HIF!O25</f>
        <v>0</v>
      </c>
      <c r="P28" s="645">
        <f>Admin_HIF!P25</f>
        <v>0</v>
      </c>
      <c r="Q28" s="645">
        <f>Admin_HIF!Q25</f>
        <v>0</v>
      </c>
      <c r="R28" s="129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386">
        <f t="shared" si="9"/>
        <v>0</v>
      </c>
      <c r="AX28" s="386">
        <f t="shared" si="19"/>
        <v>0</v>
      </c>
      <c r="AY28" s="4">
        <f t="shared" si="12"/>
        <v>0</v>
      </c>
      <c r="AZ28" s="4">
        <f t="shared" si="12"/>
        <v>0</v>
      </c>
      <c r="BA28" s="4">
        <f t="shared" si="12"/>
        <v>0</v>
      </c>
      <c r="BB28" s="4">
        <f t="shared" si="12"/>
        <v>0</v>
      </c>
      <c r="BC28" s="4">
        <f t="shared" si="12"/>
        <v>0</v>
      </c>
      <c r="BD28" s="4">
        <f t="shared" si="12"/>
        <v>0</v>
      </c>
      <c r="BE28" s="4">
        <f t="shared" si="12"/>
        <v>0</v>
      </c>
      <c r="BF28" s="4">
        <f t="shared" si="12"/>
        <v>0</v>
      </c>
      <c r="BG28" s="4">
        <f t="shared" si="12"/>
        <v>0</v>
      </c>
      <c r="BH28" s="4">
        <f t="shared" si="12"/>
        <v>0</v>
      </c>
      <c r="BI28" s="4">
        <f t="shared" si="12"/>
        <v>0</v>
      </c>
      <c r="BJ28" s="4">
        <f t="shared" si="12"/>
        <v>0</v>
      </c>
      <c r="BK28" s="4">
        <f t="shared" si="12"/>
        <v>0</v>
      </c>
      <c r="BL28" s="4">
        <f t="shared" si="12"/>
        <v>0</v>
      </c>
      <c r="BM28" s="4">
        <f t="shared" si="12"/>
        <v>0</v>
      </c>
      <c r="BN28" s="4">
        <f t="shared" si="12"/>
        <v>0</v>
      </c>
      <c r="BO28" s="4">
        <f t="shared" si="18"/>
        <v>0</v>
      </c>
      <c r="BP28" s="4">
        <f t="shared" si="13"/>
        <v>0</v>
      </c>
      <c r="BQ28" s="4">
        <f t="shared" si="14"/>
        <v>0</v>
      </c>
      <c r="BR28" s="4">
        <f t="shared" si="15"/>
        <v>0</v>
      </c>
      <c r="BS28" s="4">
        <f t="shared" si="15"/>
        <v>0</v>
      </c>
      <c r="BT28" s="4">
        <f t="shared" si="15"/>
        <v>0</v>
      </c>
      <c r="BU28" s="4">
        <f t="shared" si="15"/>
        <v>0</v>
      </c>
      <c r="BV28" s="4">
        <f t="shared" si="15"/>
        <v>0</v>
      </c>
      <c r="BW28" s="4"/>
      <c r="BX28" s="4">
        <f t="shared" si="16"/>
        <v>0</v>
      </c>
      <c r="BY28" s="4">
        <f t="shared" si="16"/>
        <v>0</v>
      </c>
      <c r="BZ28" s="32">
        <f t="shared" si="16"/>
        <v>0</v>
      </c>
      <c r="CA28" s="31">
        <v>0</v>
      </c>
      <c r="CB28" s="4">
        <v>0</v>
      </c>
      <c r="CC28" s="345">
        <v>0</v>
      </c>
      <c r="CD28" s="366">
        <f t="shared" si="17"/>
        <v>0</v>
      </c>
    </row>
    <row r="29" spans="1:82" hidden="1" x14ac:dyDescent="0.3">
      <c r="A29" s="645">
        <f>Admin_HIF!A26</f>
        <v>0</v>
      </c>
      <c r="B29" s="645">
        <f>Admin_HIF!B26</f>
        <v>0</v>
      </c>
      <c r="C29" s="645">
        <f>Admin_HIF!C26</f>
        <v>0</v>
      </c>
      <c r="D29" s="645">
        <f>Admin_HIF!D26</f>
        <v>0</v>
      </c>
      <c r="E29" s="645">
        <f>Admin_HIF!E26</f>
        <v>0</v>
      </c>
      <c r="F29" s="645">
        <f>Admin_HIF!F26</f>
        <v>0</v>
      </c>
      <c r="G29" s="645">
        <f>Admin_HIF!G26</f>
        <v>0</v>
      </c>
      <c r="H29" s="645">
        <f>Admin_HIF!H26</f>
        <v>0</v>
      </c>
      <c r="I29" s="645">
        <f>Admin_HIF!I26</f>
        <v>0</v>
      </c>
      <c r="J29" s="645">
        <f>Admin_HIF!J26</f>
        <v>0</v>
      </c>
      <c r="K29" s="645">
        <f>Admin_HIF!K26</f>
        <v>0</v>
      </c>
      <c r="L29" s="645">
        <f>Admin_HIF!L26</f>
        <v>0</v>
      </c>
      <c r="M29" s="645">
        <f>Admin_HIF!M26</f>
        <v>0</v>
      </c>
      <c r="N29" s="645">
        <f>Admin_HIF!N26</f>
        <v>0</v>
      </c>
      <c r="O29" s="645">
        <f>Admin_HIF!O26</f>
        <v>0</v>
      </c>
      <c r="P29" s="645">
        <f>Admin_HIF!P26</f>
        <v>0</v>
      </c>
      <c r="Q29" s="645">
        <f>Admin_HIF!Q26</f>
        <v>0</v>
      </c>
      <c r="R29" s="129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386">
        <f t="shared" si="9"/>
        <v>0</v>
      </c>
      <c r="AX29" s="386">
        <f t="shared" si="19"/>
        <v>0</v>
      </c>
      <c r="AY29" s="4">
        <f t="shared" si="12"/>
        <v>0</v>
      </c>
      <c r="AZ29" s="4">
        <f t="shared" si="12"/>
        <v>0</v>
      </c>
      <c r="BA29" s="4">
        <f t="shared" si="12"/>
        <v>0</v>
      </c>
      <c r="BB29" s="4">
        <f t="shared" si="12"/>
        <v>0</v>
      </c>
      <c r="BC29" s="4">
        <f t="shared" si="12"/>
        <v>0</v>
      </c>
      <c r="BD29" s="4">
        <f t="shared" si="12"/>
        <v>0</v>
      </c>
      <c r="BE29" s="4">
        <f t="shared" si="12"/>
        <v>0</v>
      </c>
      <c r="BF29" s="4">
        <f t="shared" si="12"/>
        <v>0</v>
      </c>
      <c r="BG29" s="4">
        <f t="shared" si="12"/>
        <v>0</v>
      </c>
      <c r="BH29" s="4">
        <f t="shared" si="12"/>
        <v>0</v>
      </c>
      <c r="BI29" s="4">
        <f t="shared" si="12"/>
        <v>0</v>
      </c>
      <c r="BJ29" s="4">
        <f t="shared" si="12"/>
        <v>0</v>
      </c>
      <c r="BK29" s="4">
        <f t="shared" si="12"/>
        <v>0</v>
      </c>
      <c r="BL29" s="4">
        <f t="shared" si="12"/>
        <v>0</v>
      </c>
      <c r="BM29" s="4">
        <f t="shared" si="12"/>
        <v>0</v>
      </c>
      <c r="BN29" s="4">
        <f t="shared" si="12"/>
        <v>0</v>
      </c>
      <c r="BO29" s="4">
        <f t="shared" si="18"/>
        <v>0</v>
      </c>
      <c r="BP29" s="4">
        <f t="shared" si="13"/>
        <v>0</v>
      </c>
      <c r="BQ29" s="4">
        <f t="shared" si="14"/>
        <v>0</v>
      </c>
      <c r="BR29" s="4">
        <f t="shared" si="15"/>
        <v>0</v>
      </c>
      <c r="BS29" s="4">
        <f t="shared" si="15"/>
        <v>0</v>
      </c>
      <c r="BT29" s="4">
        <f t="shared" si="15"/>
        <v>0</v>
      </c>
      <c r="BU29" s="4">
        <f t="shared" si="15"/>
        <v>0</v>
      </c>
      <c r="BV29" s="4">
        <f t="shared" si="15"/>
        <v>0</v>
      </c>
      <c r="BW29" s="4"/>
      <c r="BX29" s="4">
        <f t="shared" si="16"/>
        <v>0</v>
      </c>
      <c r="BY29" s="4">
        <f t="shared" si="16"/>
        <v>0</v>
      </c>
      <c r="BZ29" s="32">
        <f t="shared" si="16"/>
        <v>0</v>
      </c>
      <c r="CA29" s="31">
        <v>0</v>
      </c>
      <c r="CB29" s="4">
        <v>0</v>
      </c>
      <c r="CC29" s="345">
        <v>0</v>
      </c>
      <c r="CD29" s="366">
        <f t="shared" si="17"/>
        <v>0</v>
      </c>
    </row>
    <row r="30" spans="1:82" hidden="1" x14ac:dyDescent="0.3">
      <c r="A30" s="645">
        <f>Admin_HIF!A27</f>
        <v>0</v>
      </c>
      <c r="B30" s="645">
        <f>Admin_HIF!B27</f>
        <v>0</v>
      </c>
      <c r="C30" s="645">
        <f>Admin_HIF!C27</f>
        <v>0</v>
      </c>
      <c r="D30" s="645">
        <f>Admin_HIF!D27</f>
        <v>0</v>
      </c>
      <c r="E30" s="645">
        <f>Admin_HIF!E27</f>
        <v>0</v>
      </c>
      <c r="F30" s="645">
        <f>Admin_HIF!F27</f>
        <v>0</v>
      </c>
      <c r="G30" s="645">
        <f>Admin_HIF!G27</f>
        <v>0</v>
      </c>
      <c r="H30" s="645">
        <f>Admin_HIF!H27</f>
        <v>0</v>
      </c>
      <c r="I30" s="645">
        <f>Admin_HIF!I27</f>
        <v>0</v>
      </c>
      <c r="J30" s="645">
        <f>Admin_HIF!J27</f>
        <v>0</v>
      </c>
      <c r="K30" s="645">
        <f>Admin_HIF!K27</f>
        <v>0</v>
      </c>
      <c r="L30" s="645">
        <f>Admin_HIF!L27</f>
        <v>0</v>
      </c>
      <c r="M30" s="645">
        <f>Admin_HIF!M27</f>
        <v>0</v>
      </c>
      <c r="N30" s="645">
        <f>Admin_HIF!N27</f>
        <v>0</v>
      </c>
      <c r="O30" s="645">
        <f>Admin_HIF!O27</f>
        <v>0</v>
      </c>
      <c r="P30" s="645">
        <f>Admin_HIF!P27</f>
        <v>0</v>
      </c>
      <c r="Q30" s="645">
        <f>Admin_HIF!Q27</f>
        <v>0</v>
      </c>
      <c r="R30" s="129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6"/>
      <c r="AQ30" s="106"/>
      <c r="AR30" s="106"/>
      <c r="AS30" s="106"/>
      <c r="AT30" s="106"/>
      <c r="AU30" s="106"/>
      <c r="AV30" s="106"/>
      <c r="AW30" s="386">
        <f t="shared" si="9"/>
        <v>0</v>
      </c>
      <c r="AX30" s="386">
        <f t="shared" si="19"/>
        <v>0</v>
      </c>
      <c r="AY30" s="4">
        <f t="shared" si="12"/>
        <v>0</v>
      </c>
      <c r="AZ30" s="4">
        <f t="shared" si="12"/>
        <v>0</v>
      </c>
      <c r="BA30" s="4">
        <f t="shared" si="12"/>
        <v>0</v>
      </c>
      <c r="BB30" s="4">
        <f t="shared" si="12"/>
        <v>0</v>
      </c>
      <c r="BC30" s="4">
        <f t="shared" si="12"/>
        <v>0</v>
      </c>
      <c r="BD30" s="4">
        <f t="shared" si="12"/>
        <v>0</v>
      </c>
      <c r="BE30" s="4">
        <f t="shared" si="12"/>
        <v>0</v>
      </c>
      <c r="BF30" s="4">
        <f t="shared" si="12"/>
        <v>0</v>
      </c>
      <c r="BG30" s="4">
        <f t="shared" si="12"/>
        <v>0</v>
      </c>
      <c r="BH30" s="4">
        <f t="shared" si="12"/>
        <v>0</v>
      </c>
      <c r="BI30" s="4">
        <f t="shared" si="12"/>
        <v>0</v>
      </c>
      <c r="BJ30" s="4">
        <f t="shared" si="12"/>
        <v>0</v>
      </c>
      <c r="BK30" s="4">
        <f t="shared" si="12"/>
        <v>0</v>
      </c>
      <c r="BL30" s="4">
        <f t="shared" si="12"/>
        <v>0</v>
      </c>
      <c r="BM30" s="4">
        <f t="shared" si="12"/>
        <v>0</v>
      </c>
      <c r="BN30" s="4">
        <f t="shared" si="12"/>
        <v>0</v>
      </c>
      <c r="BO30" s="4">
        <f t="shared" si="18"/>
        <v>0</v>
      </c>
      <c r="BP30" s="4">
        <f t="shared" si="13"/>
        <v>0</v>
      </c>
      <c r="BQ30" s="4">
        <f t="shared" si="14"/>
        <v>0</v>
      </c>
      <c r="BR30" s="4">
        <f t="shared" si="15"/>
        <v>0</v>
      </c>
      <c r="BS30" s="4">
        <f t="shared" si="15"/>
        <v>0</v>
      </c>
      <c r="BT30" s="4">
        <f t="shared" si="15"/>
        <v>0</v>
      </c>
      <c r="BU30" s="4">
        <f t="shared" si="15"/>
        <v>0</v>
      </c>
      <c r="BV30" s="4">
        <f t="shared" si="15"/>
        <v>0</v>
      </c>
      <c r="BW30" s="4"/>
      <c r="BX30" s="4">
        <f t="shared" si="16"/>
        <v>0</v>
      </c>
      <c r="BY30" s="4">
        <f t="shared" si="16"/>
        <v>0</v>
      </c>
      <c r="BZ30" s="32">
        <f t="shared" si="16"/>
        <v>0</v>
      </c>
      <c r="CA30" s="31">
        <v>0</v>
      </c>
      <c r="CB30" s="4">
        <v>0</v>
      </c>
      <c r="CC30" s="345">
        <v>0</v>
      </c>
      <c r="CD30" s="366">
        <f t="shared" si="17"/>
        <v>0</v>
      </c>
    </row>
    <row r="31" spans="1:82" hidden="1" x14ac:dyDescent="0.3">
      <c r="A31" s="645">
        <f>Admin_HIF!A28</f>
        <v>0</v>
      </c>
      <c r="B31" s="645">
        <f>Admin_HIF!B28</f>
        <v>0</v>
      </c>
      <c r="C31" s="645">
        <f>Admin_HIF!C28</f>
        <v>0</v>
      </c>
      <c r="D31" s="645">
        <f>Admin_HIF!D28</f>
        <v>0</v>
      </c>
      <c r="E31" s="645">
        <f>Admin_HIF!E28</f>
        <v>0</v>
      </c>
      <c r="F31" s="645">
        <f>Admin_HIF!F28</f>
        <v>0</v>
      </c>
      <c r="G31" s="645">
        <f>Admin_HIF!G28</f>
        <v>0</v>
      </c>
      <c r="H31" s="645">
        <f>Admin_HIF!H28</f>
        <v>0</v>
      </c>
      <c r="I31" s="645">
        <f>Admin_HIF!I28</f>
        <v>0</v>
      </c>
      <c r="J31" s="645">
        <f>Admin_HIF!J28</f>
        <v>0</v>
      </c>
      <c r="K31" s="645">
        <f>Admin_HIF!K28</f>
        <v>0</v>
      </c>
      <c r="L31" s="645">
        <f>Admin_HIF!L28</f>
        <v>0</v>
      </c>
      <c r="M31" s="645">
        <f>Admin_HIF!M28</f>
        <v>0</v>
      </c>
      <c r="N31" s="645">
        <f>Admin_HIF!N28</f>
        <v>0</v>
      </c>
      <c r="O31" s="645">
        <f>Admin_HIF!O28</f>
        <v>0</v>
      </c>
      <c r="P31" s="645">
        <f>Admin_HIF!P28</f>
        <v>0</v>
      </c>
      <c r="Q31" s="645">
        <f>Admin_HIF!Q28</f>
        <v>0</v>
      </c>
      <c r="R31" s="129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386">
        <f t="shared" si="9"/>
        <v>0</v>
      </c>
      <c r="AX31" s="386">
        <f t="shared" si="19"/>
        <v>0</v>
      </c>
      <c r="AY31" s="4">
        <f t="shared" si="12"/>
        <v>0</v>
      </c>
      <c r="AZ31" s="4">
        <f t="shared" si="12"/>
        <v>0</v>
      </c>
      <c r="BA31" s="4">
        <f t="shared" si="12"/>
        <v>0</v>
      </c>
      <c r="BB31" s="4">
        <f t="shared" si="12"/>
        <v>0</v>
      </c>
      <c r="BC31" s="4">
        <f t="shared" si="12"/>
        <v>0</v>
      </c>
      <c r="BD31" s="4">
        <f t="shared" si="12"/>
        <v>0</v>
      </c>
      <c r="BE31" s="4">
        <f t="shared" si="12"/>
        <v>0</v>
      </c>
      <c r="BF31" s="4">
        <f t="shared" si="12"/>
        <v>0</v>
      </c>
      <c r="BG31" s="4">
        <f t="shared" si="12"/>
        <v>0</v>
      </c>
      <c r="BH31" s="4">
        <f t="shared" si="12"/>
        <v>0</v>
      </c>
      <c r="BI31" s="4">
        <f t="shared" si="12"/>
        <v>0</v>
      </c>
      <c r="BJ31" s="4">
        <f t="shared" si="12"/>
        <v>0</v>
      </c>
      <c r="BK31" s="4">
        <f t="shared" si="12"/>
        <v>0</v>
      </c>
      <c r="BL31" s="4">
        <f t="shared" si="12"/>
        <v>0</v>
      </c>
      <c r="BM31" s="4">
        <f t="shared" si="12"/>
        <v>0</v>
      </c>
      <c r="BN31" s="4">
        <f t="shared" si="12"/>
        <v>0</v>
      </c>
      <c r="BO31" s="4">
        <f t="shared" si="18"/>
        <v>0</v>
      </c>
      <c r="BP31" s="4">
        <f t="shared" si="13"/>
        <v>0</v>
      </c>
      <c r="BQ31" s="4">
        <f t="shared" si="14"/>
        <v>0</v>
      </c>
      <c r="BR31" s="4">
        <f t="shared" si="15"/>
        <v>0</v>
      </c>
      <c r="BS31" s="4">
        <f t="shared" si="15"/>
        <v>0</v>
      </c>
      <c r="BT31" s="4">
        <f t="shared" si="15"/>
        <v>0</v>
      </c>
      <c r="BU31" s="4">
        <f t="shared" si="15"/>
        <v>0</v>
      </c>
      <c r="BV31" s="4">
        <f t="shared" si="15"/>
        <v>0</v>
      </c>
      <c r="BW31" s="4"/>
      <c r="BX31" s="4">
        <f t="shared" si="16"/>
        <v>0</v>
      </c>
      <c r="BY31" s="4">
        <f t="shared" si="16"/>
        <v>0</v>
      </c>
      <c r="BZ31" s="32">
        <f t="shared" si="16"/>
        <v>0</v>
      </c>
      <c r="CA31" s="31">
        <v>0</v>
      </c>
      <c r="CB31" s="4">
        <v>0</v>
      </c>
      <c r="CC31" s="345">
        <v>0</v>
      </c>
      <c r="CD31" s="366">
        <f t="shared" si="17"/>
        <v>0</v>
      </c>
    </row>
    <row r="32" spans="1:82" hidden="1" x14ac:dyDescent="0.3">
      <c r="A32" s="645">
        <f>Admin_HIF!A29</f>
        <v>0</v>
      </c>
      <c r="B32" s="645">
        <f>Admin_HIF!B29</f>
        <v>0</v>
      </c>
      <c r="C32" s="645">
        <f>Admin_HIF!C29</f>
        <v>0</v>
      </c>
      <c r="D32" s="645">
        <f>Admin_HIF!D29</f>
        <v>0</v>
      </c>
      <c r="E32" s="645">
        <f>Admin_HIF!E29</f>
        <v>0</v>
      </c>
      <c r="F32" s="645">
        <f>Admin_HIF!F29</f>
        <v>0</v>
      </c>
      <c r="G32" s="645">
        <f>Admin_HIF!G29</f>
        <v>0</v>
      </c>
      <c r="H32" s="645">
        <f>Admin_HIF!H29</f>
        <v>0</v>
      </c>
      <c r="I32" s="645">
        <f>Admin_HIF!I29</f>
        <v>0</v>
      </c>
      <c r="J32" s="645">
        <f>Admin_HIF!J29</f>
        <v>0</v>
      </c>
      <c r="K32" s="645">
        <f>Admin_HIF!K29</f>
        <v>0</v>
      </c>
      <c r="L32" s="645">
        <f>Admin_HIF!L29</f>
        <v>0</v>
      </c>
      <c r="M32" s="645">
        <f>Admin_HIF!M29</f>
        <v>0</v>
      </c>
      <c r="N32" s="645">
        <f>Admin_HIF!N29</f>
        <v>0</v>
      </c>
      <c r="O32" s="645">
        <f>Admin_HIF!O29</f>
        <v>0</v>
      </c>
      <c r="P32" s="645">
        <f>Admin_HIF!P29</f>
        <v>0</v>
      </c>
      <c r="Q32" s="645">
        <f>Admin_HIF!Q29</f>
        <v>0</v>
      </c>
      <c r="R32" s="129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386">
        <f t="shared" si="9"/>
        <v>0</v>
      </c>
      <c r="AX32" s="386">
        <f t="shared" si="19"/>
        <v>0</v>
      </c>
      <c r="AY32" s="4">
        <f t="shared" ref="AY32:BN46" si="20">COUNTIF($R31:$AV31,AY$4)</f>
        <v>0</v>
      </c>
      <c r="AZ32" s="4">
        <f t="shared" si="20"/>
        <v>0</v>
      </c>
      <c r="BA32" s="4">
        <f t="shared" si="20"/>
        <v>0</v>
      </c>
      <c r="BB32" s="4">
        <f t="shared" si="20"/>
        <v>0</v>
      </c>
      <c r="BC32" s="4">
        <f t="shared" si="20"/>
        <v>0</v>
      </c>
      <c r="BD32" s="4">
        <f t="shared" si="20"/>
        <v>0</v>
      </c>
      <c r="BE32" s="4">
        <f t="shared" si="20"/>
        <v>0</v>
      </c>
      <c r="BF32" s="4">
        <f t="shared" si="20"/>
        <v>0</v>
      </c>
      <c r="BG32" s="4">
        <f t="shared" si="20"/>
        <v>0</v>
      </c>
      <c r="BH32" s="4">
        <f t="shared" si="20"/>
        <v>0</v>
      </c>
      <c r="BI32" s="4">
        <f t="shared" si="20"/>
        <v>0</v>
      </c>
      <c r="BJ32" s="4">
        <f t="shared" si="20"/>
        <v>0</v>
      </c>
      <c r="BK32" s="4">
        <f t="shared" si="20"/>
        <v>0</v>
      </c>
      <c r="BL32" s="4">
        <f t="shared" si="20"/>
        <v>0</v>
      </c>
      <c r="BM32" s="4">
        <f t="shared" si="20"/>
        <v>0</v>
      </c>
      <c r="BN32" s="4">
        <f t="shared" si="20"/>
        <v>0</v>
      </c>
      <c r="BO32" s="4">
        <f t="shared" si="18"/>
        <v>0</v>
      </c>
      <c r="BP32" s="4">
        <f t="shared" si="13"/>
        <v>0</v>
      </c>
      <c r="BQ32" s="4">
        <f t="shared" si="14"/>
        <v>0</v>
      </c>
      <c r="BR32" s="4">
        <f t="shared" si="15"/>
        <v>0</v>
      </c>
      <c r="BS32" s="4">
        <f t="shared" si="15"/>
        <v>0</v>
      </c>
      <c r="BT32" s="4">
        <f t="shared" si="15"/>
        <v>0</v>
      </c>
      <c r="BU32" s="4">
        <f t="shared" si="15"/>
        <v>0</v>
      </c>
      <c r="BV32" s="4">
        <f t="shared" si="15"/>
        <v>0</v>
      </c>
      <c r="BW32" s="4"/>
      <c r="BX32" s="4">
        <f t="shared" si="16"/>
        <v>0</v>
      </c>
      <c r="BY32" s="4">
        <f t="shared" si="16"/>
        <v>0</v>
      </c>
      <c r="BZ32" s="32">
        <f t="shared" si="16"/>
        <v>0</v>
      </c>
      <c r="CA32" s="31">
        <v>0</v>
      </c>
      <c r="CB32" s="4">
        <v>0</v>
      </c>
      <c r="CC32" s="345">
        <v>0</v>
      </c>
      <c r="CD32" s="366">
        <f t="shared" si="17"/>
        <v>0</v>
      </c>
    </row>
    <row r="33" spans="1:82" hidden="1" x14ac:dyDescent="0.3">
      <c r="A33" s="645">
        <f>Admin_HIF!A30</f>
        <v>0</v>
      </c>
      <c r="B33" s="645">
        <f>Admin_HIF!B30</f>
        <v>0</v>
      </c>
      <c r="C33" s="645">
        <f>Admin_HIF!C30</f>
        <v>0</v>
      </c>
      <c r="D33" s="645">
        <f>Admin_HIF!D30</f>
        <v>0</v>
      </c>
      <c r="E33" s="645">
        <f>Admin_HIF!E30</f>
        <v>0</v>
      </c>
      <c r="F33" s="645">
        <f>Admin_HIF!F30</f>
        <v>0</v>
      </c>
      <c r="G33" s="645">
        <f>Admin_HIF!G30</f>
        <v>0</v>
      </c>
      <c r="H33" s="645">
        <f>Admin_HIF!H30</f>
        <v>0</v>
      </c>
      <c r="I33" s="645">
        <f>Admin_HIF!I30</f>
        <v>0</v>
      </c>
      <c r="J33" s="645">
        <f>Admin_HIF!J30</f>
        <v>0</v>
      </c>
      <c r="K33" s="645">
        <f>Admin_HIF!K30</f>
        <v>0</v>
      </c>
      <c r="L33" s="645">
        <f>Admin_HIF!L30</f>
        <v>0</v>
      </c>
      <c r="M33" s="645">
        <f>Admin_HIF!M30</f>
        <v>0</v>
      </c>
      <c r="N33" s="645">
        <f>Admin_HIF!N30</f>
        <v>0</v>
      </c>
      <c r="O33" s="645">
        <f>Admin_HIF!O30</f>
        <v>0</v>
      </c>
      <c r="P33" s="645">
        <f>Admin_HIF!P30</f>
        <v>0</v>
      </c>
      <c r="Q33" s="645">
        <f>Admin_HIF!Q30</f>
        <v>0</v>
      </c>
      <c r="R33" s="129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386">
        <f t="shared" si="9"/>
        <v>0</v>
      </c>
      <c r="AX33" s="386">
        <f t="shared" si="19"/>
        <v>0</v>
      </c>
      <c r="AY33" s="4">
        <f t="shared" si="20"/>
        <v>0</v>
      </c>
      <c r="AZ33" s="4">
        <f t="shared" si="20"/>
        <v>0</v>
      </c>
      <c r="BA33" s="4">
        <f t="shared" si="20"/>
        <v>0</v>
      </c>
      <c r="BB33" s="4">
        <f t="shared" si="20"/>
        <v>0</v>
      </c>
      <c r="BC33" s="4">
        <f t="shared" si="20"/>
        <v>0</v>
      </c>
      <c r="BD33" s="4">
        <f t="shared" si="20"/>
        <v>0</v>
      </c>
      <c r="BE33" s="4">
        <f t="shared" si="20"/>
        <v>0</v>
      </c>
      <c r="BF33" s="4">
        <f t="shared" si="20"/>
        <v>0</v>
      </c>
      <c r="BG33" s="4">
        <f t="shared" si="20"/>
        <v>0</v>
      </c>
      <c r="BH33" s="4">
        <f t="shared" si="20"/>
        <v>0</v>
      </c>
      <c r="BI33" s="4">
        <f t="shared" si="20"/>
        <v>0</v>
      </c>
      <c r="BJ33" s="4">
        <f t="shared" si="20"/>
        <v>0</v>
      </c>
      <c r="BK33" s="4">
        <f t="shared" si="20"/>
        <v>0</v>
      </c>
      <c r="BL33" s="4">
        <f t="shared" si="20"/>
        <v>0</v>
      </c>
      <c r="BM33" s="4">
        <f t="shared" si="20"/>
        <v>0</v>
      </c>
      <c r="BN33" s="4">
        <f t="shared" si="20"/>
        <v>0</v>
      </c>
      <c r="BO33" s="4">
        <f t="shared" si="18"/>
        <v>0</v>
      </c>
      <c r="BP33" s="4">
        <f t="shared" si="13"/>
        <v>0</v>
      </c>
      <c r="BQ33" s="4">
        <f t="shared" si="14"/>
        <v>0</v>
      </c>
      <c r="BR33" s="4">
        <f t="shared" ref="BR33:BV48" si="21">COUNTIF($R32:$AV32,BR$4)</f>
        <v>0</v>
      </c>
      <c r="BS33" s="4">
        <f t="shared" si="21"/>
        <v>0</v>
      </c>
      <c r="BT33" s="4">
        <f t="shared" si="21"/>
        <v>0</v>
      </c>
      <c r="BU33" s="4">
        <f t="shared" si="21"/>
        <v>0</v>
      </c>
      <c r="BV33" s="4">
        <f t="shared" si="21"/>
        <v>0</v>
      </c>
      <c r="BW33" s="4"/>
      <c r="BX33" s="4">
        <f t="shared" ref="BX33:BZ48" si="22">COUNTIF($R32:$AV32,BX$4)</f>
        <v>0</v>
      </c>
      <c r="BY33" s="4">
        <f t="shared" si="22"/>
        <v>0</v>
      </c>
      <c r="BZ33" s="32">
        <f t="shared" si="22"/>
        <v>0</v>
      </c>
      <c r="CA33" s="31">
        <v>0</v>
      </c>
      <c r="CB33" s="4">
        <v>0</v>
      </c>
      <c r="CC33" s="345">
        <v>0</v>
      </c>
      <c r="CD33" s="366">
        <f t="shared" si="17"/>
        <v>0</v>
      </c>
    </row>
    <row r="34" spans="1:82" hidden="1" x14ac:dyDescent="0.3">
      <c r="A34" s="645">
        <f>Admin_HIF!A31</f>
        <v>0</v>
      </c>
      <c r="B34" s="645">
        <f>Admin_HIF!B31</f>
        <v>0</v>
      </c>
      <c r="C34" s="645">
        <f>Admin_HIF!C31</f>
        <v>0</v>
      </c>
      <c r="D34" s="645">
        <f>Admin_HIF!D31</f>
        <v>0</v>
      </c>
      <c r="E34" s="645">
        <f>Admin_HIF!E31</f>
        <v>0</v>
      </c>
      <c r="F34" s="645">
        <f>Admin_HIF!F31</f>
        <v>0</v>
      </c>
      <c r="G34" s="645">
        <f>Admin_HIF!G31</f>
        <v>0</v>
      </c>
      <c r="H34" s="645">
        <f>Admin_HIF!H31</f>
        <v>0</v>
      </c>
      <c r="I34" s="645">
        <f>Admin_HIF!I31</f>
        <v>0</v>
      </c>
      <c r="J34" s="645">
        <f>Admin_HIF!J31</f>
        <v>0</v>
      </c>
      <c r="K34" s="645">
        <f>Admin_HIF!K31</f>
        <v>0</v>
      </c>
      <c r="L34" s="645">
        <f>Admin_HIF!L31</f>
        <v>0</v>
      </c>
      <c r="M34" s="645">
        <f>Admin_HIF!M31</f>
        <v>0</v>
      </c>
      <c r="N34" s="645">
        <f>Admin_HIF!N31</f>
        <v>0</v>
      </c>
      <c r="O34" s="645">
        <f>Admin_HIF!O31</f>
        <v>0</v>
      </c>
      <c r="P34" s="645">
        <f>Admin_HIF!P31</f>
        <v>0</v>
      </c>
      <c r="Q34" s="645">
        <f>Admin_HIF!Q31</f>
        <v>0</v>
      </c>
      <c r="R34" s="129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386">
        <f t="shared" si="9"/>
        <v>0</v>
      </c>
      <c r="AX34" s="386">
        <f t="shared" si="19"/>
        <v>0</v>
      </c>
      <c r="AY34" s="4">
        <f t="shared" si="20"/>
        <v>0</v>
      </c>
      <c r="AZ34" s="4">
        <f t="shared" si="20"/>
        <v>0</v>
      </c>
      <c r="BA34" s="4">
        <f t="shared" si="20"/>
        <v>0</v>
      </c>
      <c r="BB34" s="4">
        <f t="shared" si="20"/>
        <v>0</v>
      </c>
      <c r="BC34" s="4">
        <f t="shared" si="20"/>
        <v>0</v>
      </c>
      <c r="BD34" s="4">
        <f t="shared" si="20"/>
        <v>0</v>
      </c>
      <c r="BE34" s="4">
        <f t="shared" si="20"/>
        <v>0</v>
      </c>
      <c r="BF34" s="4">
        <f t="shared" si="20"/>
        <v>0</v>
      </c>
      <c r="BG34" s="4">
        <f t="shared" si="20"/>
        <v>0</v>
      </c>
      <c r="BH34" s="4">
        <f t="shared" si="20"/>
        <v>0</v>
      </c>
      <c r="BI34" s="4">
        <f t="shared" si="20"/>
        <v>0</v>
      </c>
      <c r="BJ34" s="4">
        <f t="shared" si="20"/>
        <v>0</v>
      </c>
      <c r="BK34" s="4">
        <f t="shared" si="20"/>
        <v>0</v>
      </c>
      <c r="BL34" s="4">
        <f t="shared" si="20"/>
        <v>0</v>
      </c>
      <c r="BM34" s="4">
        <f t="shared" si="20"/>
        <v>0</v>
      </c>
      <c r="BN34" s="4">
        <f t="shared" si="20"/>
        <v>0</v>
      </c>
      <c r="BO34" s="4">
        <f t="shared" si="18"/>
        <v>0</v>
      </c>
      <c r="BP34" s="4">
        <f t="shared" si="13"/>
        <v>0</v>
      </c>
      <c r="BQ34" s="4">
        <f t="shared" si="14"/>
        <v>0</v>
      </c>
      <c r="BR34" s="4">
        <f t="shared" si="21"/>
        <v>0</v>
      </c>
      <c r="BS34" s="4">
        <f t="shared" si="21"/>
        <v>0</v>
      </c>
      <c r="BT34" s="4">
        <f t="shared" si="21"/>
        <v>0</v>
      </c>
      <c r="BU34" s="4">
        <f t="shared" si="21"/>
        <v>0</v>
      </c>
      <c r="BV34" s="4">
        <f t="shared" si="21"/>
        <v>0</v>
      </c>
      <c r="BW34" s="4"/>
      <c r="BX34" s="4">
        <f t="shared" si="22"/>
        <v>0</v>
      </c>
      <c r="BY34" s="4">
        <f t="shared" si="22"/>
        <v>0</v>
      </c>
      <c r="BZ34" s="32">
        <f t="shared" si="22"/>
        <v>0</v>
      </c>
      <c r="CA34" s="31">
        <v>0</v>
      </c>
      <c r="CB34" s="4">
        <v>0</v>
      </c>
      <c r="CC34" s="345">
        <v>0</v>
      </c>
      <c r="CD34" s="366">
        <f t="shared" si="17"/>
        <v>0</v>
      </c>
    </row>
    <row r="35" spans="1:82" hidden="1" x14ac:dyDescent="0.3">
      <c r="A35" s="645">
        <f>Admin_HIF!A32</f>
        <v>0</v>
      </c>
      <c r="B35" s="645">
        <f>Admin_HIF!B32</f>
        <v>0</v>
      </c>
      <c r="C35" s="645">
        <f>Admin_HIF!C32</f>
        <v>0</v>
      </c>
      <c r="D35" s="645">
        <f>Admin_HIF!D32</f>
        <v>0</v>
      </c>
      <c r="E35" s="645">
        <f>Admin_HIF!E32</f>
        <v>0</v>
      </c>
      <c r="F35" s="645">
        <f>Admin_HIF!F32</f>
        <v>0</v>
      </c>
      <c r="G35" s="645">
        <f>Admin_HIF!G32</f>
        <v>0</v>
      </c>
      <c r="H35" s="645">
        <f>Admin_HIF!H32</f>
        <v>0</v>
      </c>
      <c r="I35" s="645">
        <f>Admin_HIF!I32</f>
        <v>0</v>
      </c>
      <c r="J35" s="645">
        <f>Admin_HIF!J32</f>
        <v>0</v>
      </c>
      <c r="K35" s="645">
        <f>Admin_HIF!K32</f>
        <v>0</v>
      </c>
      <c r="L35" s="645">
        <f>Admin_HIF!L32</f>
        <v>0</v>
      </c>
      <c r="M35" s="645">
        <f>Admin_HIF!M32</f>
        <v>0</v>
      </c>
      <c r="N35" s="645">
        <f>Admin_HIF!N32</f>
        <v>0</v>
      </c>
      <c r="O35" s="645">
        <f>Admin_HIF!O32</f>
        <v>0</v>
      </c>
      <c r="P35" s="645">
        <f>Admin_HIF!P32</f>
        <v>0</v>
      </c>
      <c r="Q35" s="645">
        <f>Admin_HIF!Q32</f>
        <v>0</v>
      </c>
      <c r="R35" s="129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386">
        <f t="shared" si="9"/>
        <v>0</v>
      </c>
      <c r="AX35" s="386">
        <f t="shared" si="19"/>
        <v>0</v>
      </c>
      <c r="AY35" s="4">
        <f t="shared" si="20"/>
        <v>0</v>
      </c>
      <c r="AZ35" s="4">
        <f t="shared" si="20"/>
        <v>0</v>
      </c>
      <c r="BA35" s="4">
        <f t="shared" si="20"/>
        <v>0</v>
      </c>
      <c r="BB35" s="4">
        <f t="shared" si="20"/>
        <v>0</v>
      </c>
      <c r="BC35" s="4">
        <f t="shared" si="20"/>
        <v>0</v>
      </c>
      <c r="BD35" s="4">
        <f t="shared" si="20"/>
        <v>0</v>
      </c>
      <c r="BE35" s="4">
        <f t="shared" si="20"/>
        <v>0</v>
      </c>
      <c r="BF35" s="4">
        <f t="shared" si="20"/>
        <v>0</v>
      </c>
      <c r="BG35" s="4">
        <f t="shared" si="20"/>
        <v>0</v>
      </c>
      <c r="BH35" s="4">
        <f t="shared" si="20"/>
        <v>0</v>
      </c>
      <c r="BI35" s="4">
        <f t="shared" si="20"/>
        <v>0</v>
      </c>
      <c r="BJ35" s="4">
        <f t="shared" si="20"/>
        <v>0</v>
      </c>
      <c r="BK35" s="4">
        <f t="shared" si="20"/>
        <v>0</v>
      </c>
      <c r="BL35" s="4">
        <f t="shared" si="20"/>
        <v>0</v>
      </c>
      <c r="BM35" s="4">
        <f t="shared" si="20"/>
        <v>0</v>
      </c>
      <c r="BN35" s="4">
        <f t="shared" si="20"/>
        <v>0</v>
      </c>
      <c r="BO35" s="4">
        <f t="shared" si="18"/>
        <v>0</v>
      </c>
      <c r="BP35" s="4">
        <f t="shared" si="13"/>
        <v>0</v>
      </c>
      <c r="BQ35" s="4">
        <f t="shared" si="14"/>
        <v>0</v>
      </c>
      <c r="BR35" s="4">
        <f t="shared" si="21"/>
        <v>0</v>
      </c>
      <c r="BS35" s="4">
        <f t="shared" si="21"/>
        <v>0</v>
      </c>
      <c r="BT35" s="4">
        <f t="shared" si="21"/>
        <v>0</v>
      </c>
      <c r="BU35" s="4">
        <f t="shared" si="21"/>
        <v>0</v>
      </c>
      <c r="BV35" s="4">
        <f t="shared" si="21"/>
        <v>0</v>
      </c>
      <c r="BW35" s="4"/>
      <c r="BX35" s="4">
        <f t="shared" si="22"/>
        <v>0</v>
      </c>
      <c r="BY35" s="4">
        <f t="shared" si="22"/>
        <v>0</v>
      </c>
      <c r="BZ35" s="32">
        <f t="shared" si="22"/>
        <v>0</v>
      </c>
      <c r="CA35" s="31">
        <v>0</v>
      </c>
      <c r="CB35" s="4">
        <v>0</v>
      </c>
      <c r="CC35" s="345">
        <v>0</v>
      </c>
      <c r="CD35" s="366">
        <f t="shared" si="17"/>
        <v>0</v>
      </c>
    </row>
    <row r="36" spans="1:82" hidden="1" x14ac:dyDescent="0.3">
      <c r="A36" s="645">
        <f>Admin_HIF!A33</f>
        <v>0</v>
      </c>
      <c r="B36" s="645">
        <f>Admin_HIF!B33</f>
        <v>0</v>
      </c>
      <c r="C36" s="645">
        <f>Admin_HIF!C33</f>
        <v>0</v>
      </c>
      <c r="D36" s="645">
        <f>Admin_HIF!D33</f>
        <v>0</v>
      </c>
      <c r="E36" s="645">
        <f>Admin_HIF!E33</f>
        <v>0</v>
      </c>
      <c r="F36" s="645">
        <f>Admin_HIF!F33</f>
        <v>0</v>
      </c>
      <c r="G36" s="645">
        <f>Admin_HIF!G33</f>
        <v>0</v>
      </c>
      <c r="H36" s="645">
        <f>Admin_HIF!H33</f>
        <v>0</v>
      </c>
      <c r="I36" s="645">
        <f>Admin_HIF!I33</f>
        <v>0</v>
      </c>
      <c r="J36" s="645">
        <f>Admin_HIF!J33</f>
        <v>0</v>
      </c>
      <c r="K36" s="645">
        <f>Admin_HIF!K33</f>
        <v>0</v>
      </c>
      <c r="L36" s="645">
        <f>Admin_HIF!L33</f>
        <v>0</v>
      </c>
      <c r="M36" s="645">
        <f>Admin_HIF!M33</f>
        <v>0</v>
      </c>
      <c r="N36" s="645">
        <f>Admin_HIF!N33</f>
        <v>0</v>
      </c>
      <c r="O36" s="645">
        <f>Admin_HIF!O33</f>
        <v>0</v>
      </c>
      <c r="P36" s="645">
        <f>Admin_HIF!P33</f>
        <v>0</v>
      </c>
      <c r="Q36" s="645">
        <f>Admin_HIF!Q33</f>
        <v>0</v>
      </c>
      <c r="R36" s="129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106"/>
      <c r="AO36" s="106"/>
      <c r="AP36" s="106"/>
      <c r="AQ36" s="106"/>
      <c r="AR36" s="106"/>
      <c r="AS36" s="106"/>
      <c r="AT36" s="106"/>
      <c r="AU36" s="106"/>
      <c r="AV36" s="106"/>
      <c r="AW36" s="386">
        <f t="shared" si="9"/>
        <v>0</v>
      </c>
      <c r="AX36" s="386">
        <f t="shared" si="19"/>
        <v>0</v>
      </c>
      <c r="AY36" s="4">
        <f t="shared" si="20"/>
        <v>0</v>
      </c>
      <c r="AZ36" s="4">
        <f t="shared" si="20"/>
        <v>0</v>
      </c>
      <c r="BA36" s="4">
        <f t="shared" si="20"/>
        <v>0</v>
      </c>
      <c r="BB36" s="4">
        <f t="shared" si="20"/>
        <v>0</v>
      </c>
      <c r="BC36" s="4">
        <f t="shared" si="20"/>
        <v>0</v>
      </c>
      <c r="BD36" s="4">
        <f t="shared" si="20"/>
        <v>0</v>
      </c>
      <c r="BE36" s="4">
        <f t="shared" si="20"/>
        <v>0</v>
      </c>
      <c r="BF36" s="4">
        <f t="shared" si="20"/>
        <v>0</v>
      </c>
      <c r="BG36" s="4">
        <f t="shared" si="20"/>
        <v>0</v>
      </c>
      <c r="BH36" s="4">
        <f t="shared" si="20"/>
        <v>0</v>
      </c>
      <c r="BI36" s="4">
        <f t="shared" si="20"/>
        <v>0</v>
      </c>
      <c r="BJ36" s="4">
        <f t="shared" si="20"/>
        <v>0</v>
      </c>
      <c r="BK36" s="4">
        <f t="shared" si="20"/>
        <v>0</v>
      </c>
      <c r="BL36" s="4">
        <f t="shared" si="20"/>
        <v>0</v>
      </c>
      <c r="BM36" s="4">
        <f t="shared" si="20"/>
        <v>0</v>
      </c>
      <c r="BN36" s="4">
        <f t="shared" si="20"/>
        <v>0</v>
      </c>
      <c r="BO36" s="4">
        <f t="shared" si="18"/>
        <v>0</v>
      </c>
      <c r="BP36" s="4">
        <f t="shared" si="13"/>
        <v>0</v>
      </c>
      <c r="BQ36" s="4">
        <f t="shared" si="14"/>
        <v>0</v>
      </c>
      <c r="BR36" s="4">
        <f t="shared" si="21"/>
        <v>0</v>
      </c>
      <c r="BS36" s="4">
        <f t="shared" si="21"/>
        <v>0</v>
      </c>
      <c r="BT36" s="4">
        <f t="shared" si="21"/>
        <v>0</v>
      </c>
      <c r="BU36" s="4">
        <f t="shared" si="21"/>
        <v>0</v>
      </c>
      <c r="BV36" s="4">
        <f t="shared" si="21"/>
        <v>0</v>
      </c>
      <c r="BW36" s="4"/>
      <c r="BX36" s="4">
        <f t="shared" si="22"/>
        <v>0</v>
      </c>
      <c r="BY36" s="4">
        <f t="shared" si="22"/>
        <v>0</v>
      </c>
      <c r="BZ36" s="32">
        <f t="shared" si="22"/>
        <v>0</v>
      </c>
      <c r="CA36" s="31">
        <v>0</v>
      </c>
      <c r="CB36" s="4">
        <v>0</v>
      </c>
      <c r="CC36" s="345">
        <v>0</v>
      </c>
      <c r="CD36" s="366">
        <f t="shared" si="17"/>
        <v>0</v>
      </c>
    </row>
    <row r="37" spans="1:82" hidden="1" x14ac:dyDescent="0.3">
      <c r="A37" s="645">
        <f>Admin_HIF!A34</f>
        <v>0</v>
      </c>
      <c r="B37" s="645">
        <f>Admin_HIF!B34</f>
        <v>0</v>
      </c>
      <c r="C37" s="645">
        <f>Admin_HIF!C34</f>
        <v>0</v>
      </c>
      <c r="D37" s="645">
        <f>Admin_HIF!D34</f>
        <v>0</v>
      </c>
      <c r="E37" s="645">
        <f>Admin_HIF!E34</f>
        <v>0</v>
      </c>
      <c r="F37" s="645">
        <f>Admin_HIF!F34</f>
        <v>0</v>
      </c>
      <c r="G37" s="645">
        <f>Admin_HIF!G34</f>
        <v>0</v>
      </c>
      <c r="H37" s="645">
        <f>Admin_HIF!H34</f>
        <v>0</v>
      </c>
      <c r="I37" s="645">
        <f>Admin_HIF!I34</f>
        <v>0</v>
      </c>
      <c r="J37" s="645">
        <f>Admin_HIF!J34</f>
        <v>0</v>
      </c>
      <c r="K37" s="645">
        <f>Admin_HIF!K34</f>
        <v>0</v>
      </c>
      <c r="L37" s="645">
        <f>Admin_HIF!L34</f>
        <v>0</v>
      </c>
      <c r="M37" s="645">
        <f>Admin_HIF!M34</f>
        <v>0</v>
      </c>
      <c r="N37" s="645">
        <f>Admin_HIF!N34</f>
        <v>0</v>
      </c>
      <c r="O37" s="645">
        <f>Admin_HIF!O34</f>
        <v>0</v>
      </c>
      <c r="P37" s="645">
        <f>Admin_HIF!P34</f>
        <v>0</v>
      </c>
      <c r="Q37" s="645">
        <f>Admin_HIF!Q34</f>
        <v>0</v>
      </c>
      <c r="R37" s="129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  <c r="AV37" s="106"/>
      <c r="AW37" s="386">
        <f t="shared" si="9"/>
        <v>0</v>
      </c>
      <c r="AX37" s="386">
        <f t="shared" si="19"/>
        <v>0</v>
      </c>
      <c r="AY37" s="4">
        <f t="shared" si="20"/>
        <v>0</v>
      </c>
      <c r="AZ37" s="4">
        <f t="shared" si="20"/>
        <v>0</v>
      </c>
      <c r="BA37" s="4">
        <f t="shared" si="20"/>
        <v>0</v>
      </c>
      <c r="BB37" s="4">
        <f t="shared" si="20"/>
        <v>0</v>
      </c>
      <c r="BC37" s="4">
        <f t="shared" si="20"/>
        <v>0</v>
      </c>
      <c r="BD37" s="4">
        <f t="shared" si="20"/>
        <v>0</v>
      </c>
      <c r="BE37" s="4">
        <f t="shared" si="20"/>
        <v>0</v>
      </c>
      <c r="BF37" s="4">
        <f t="shared" si="20"/>
        <v>0</v>
      </c>
      <c r="BG37" s="4">
        <f t="shared" si="20"/>
        <v>0</v>
      </c>
      <c r="BH37" s="4">
        <f t="shared" si="20"/>
        <v>0</v>
      </c>
      <c r="BI37" s="4">
        <f t="shared" si="20"/>
        <v>0</v>
      </c>
      <c r="BJ37" s="4">
        <f t="shared" si="20"/>
        <v>0</v>
      </c>
      <c r="BK37" s="4">
        <f t="shared" si="20"/>
        <v>0</v>
      </c>
      <c r="BL37" s="4">
        <f t="shared" si="20"/>
        <v>0</v>
      </c>
      <c r="BM37" s="4">
        <f t="shared" si="20"/>
        <v>0</v>
      </c>
      <c r="BN37" s="4">
        <f t="shared" si="20"/>
        <v>0</v>
      </c>
      <c r="BO37" s="4">
        <f t="shared" si="18"/>
        <v>0</v>
      </c>
      <c r="BP37" s="4">
        <f t="shared" si="13"/>
        <v>0</v>
      </c>
      <c r="BQ37" s="4">
        <f t="shared" si="14"/>
        <v>0</v>
      </c>
      <c r="BR37" s="4">
        <f t="shared" si="21"/>
        <v>0</v>
      </c>
      <c r="BS37" s="4">
        <f t="shared" si="21"/>
        <v>0</v>
      </c>
      <c r="BT37" s="4">
        <f t="shared" si="21"/>
        <v>0</v>
      </c>
      <c r="BU37" s="4">
        <f t="shared" si="21"/>
        <v>0</v>
      </c>
      <c r="BV37" s="4">
        <f t="shared" si="21"/>
        <v>0</v>
      </c>
      <c r="BW37" s="4"/>
      <c r="BX37" s="4">
        <f t="shared" si="22"/>
        <v>0</v>
      </c>
      <c r="BY37" s="4">
        <f t="shared" si="22"/>
        <v>0</v>
      </c>
      <c r="BZ37" s="32">
        <f t="shared" si="22"/>
        <v>0</v>
      </c>
      <c r="CA37" s="31">
        <v>0</v>
      </c>
      <c r="CB37" s="4">
        <v>0</v>
      </c>
      <c r="CC37" s="345">
        <v>0</v>
      </c>
      <c r="CD37" s="366">
        <f t="shared" si="17"/>
        <v>0</v>
      </c>
    </row>
    <row r="38" spans="1:82" hidden="1" x14ac:dyDescent="0.3">
      <c r="A38" s="645">
        <f>Admin_HIF!A35</f>
        <v>0</v>
      </c>
      <c r="B38" s="645">
        <f>Admin_HIF!B35</f>
        <v>0</v>
      </c>
      <c r="C38" s="645">
        <f>Admin_HIF!C35</f>
        <v>0</v>
      </c>
      <c r="D38" s="645">
        <f>Admin_HIF!D35</f>
        <v>0</v>
      </c>
      <c r="E38" s="645">
        <f>Admin_HIF!E35</f>
        <v>0</v>
      </c>
      <c r="F38" s="645">
        <f>Admin_HIF!F35</f>
        <v>0</v>
      </c>
      <c r="G38" s="645">
        <f>Admin_HIF!G35</f>
        <v>0</v>
      </c>
      <c r="H38" s="645">
        <f>Admin_HIF!H35</f>
        <v>0</v>
      </c>
      <c r="I38" s="645">
        <f>Admin_HIF!I35</f>
        <v>0</v>
      </c>
      <c r="J38" s="645">
        <f>Admin_HIF!J35</f>
        <v>0</v>
      </c>
      <c r="K38" s="645">
        <f>Admin_HIF!K35</f>
        <v>0</v>
      </c>
      <c r="L38" s="645">
        <f>Admin_HIF!L35</f>
        <v>0</v>
      </c>
      <c r="M38" s="645">
        <f>Admin_HIF!M35</f>
        <v>0</v>
      </c>
      <c r="N38" s="645">
        <f>Admin_HIF!N35</f>
        <v>0</v>
      </c>
      <c r="O38" s="645">
        <f>Admin_HIF!O35</f>
        <v>0</v>
      </c>
      <c r="P38" s="645">
        <f>Admin_HIF!P35</f>
        <v>0</v>
      </c>
      <c r="Q38" s="645">
        <f>Admin_HIF!Q35</f>
        <v>0</v>
      </c>
      <c r="R38" s="129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106"/>
      <c r="AO38" s="106"/>
      <c r="AP38" s="106"/>
      <c r="AQ38" s="106"/>
      <c r="AR38" s="106"/>
      <c r="AS38" s="106"/>
      <c r="AT38" s="106"/>
      <c r="AU38" s="106"/>
      <c r="AV38" s="106"/>
      <c r="AW38" s="386">
        <f t="shared" si="9"/>
        <v>0</v>
      </c>
      <c r="AX38" s="386">
        <f t="shared" si="19"/>
        <v>0</v>
      </c>
      <c r="AY38" s="4">
        <f t="shared" si="20"/>
        <v>0</v>
      </c>
      <c r="AZ38" s="4">
        <f t="shared" si="20"/>
        <v>0</v>
      </c>
      <c r="BA38" s="4">
        <f t="shared" si="20"/>
        <v>0</v>
      </c>
      <c r="BB38" s="4">
        <f t="shared" si="20"/>
        <v>0</v>
      </c>
      <c r="BC38" s="4">
        <f t="shared" si="20"/>
        <v>0</v>
      </c>
      <c r="BD38" s="4">
        <f t="shared" si="20"/>
        <v>0</v>
      </c>
      <c r="BE38" s="4">
        <f t="shared" si="20"/>
        <v>0</v>
      </c>
      <c r="BF38" s="4">
        <f t="shared" si="20"/>
        <v>0</v>
      </c>
      <c r="BG38" s="4">
        <f t="shared" si="20"/>
        <v>0</v>
      </c>
      <c r="BH38" s="4">
        <f t="shared" si="20"/>
        <v>0</v>
      </c>
      <c r="BI38" s="4">
        <f t="shared" si="20"/>
        <v>0</v>
      </c>
      <c r="BJ38" s="4">
        <f t="shared" si="20"/>
        <v>0</v>
      </c>
      <c r="BK38" s="4">
        <f t="shared" si="20"/>
        <v>0</v>
      </c>
      <c r="BL38" s="4">
        <f t="shared" si="20"/>
        <v>0</v>
      </c>
      <c r="BM38" s="4">
        <f t="shared" si="20"/>
        <v>0</v>
      </c>
      <c r="BN38" s="4">
        <f t="shared" si="20"/>
        <v>0</v>
      </c>
      <c r="BO38" s="4">
        <f t="shared" si="18"/>
        <v>0</v>
      </c>
      <c r="BP38" s="4">
        <f t="shared" si="13"/>
        <v>0</v>
      </c>
      <c r="BQ38" s="4">
        <f t="shared" si="14"/>
        <v>0</v>
      </c>
      <c r="BR38" s="4">
        <f t="shared" si="21"/>
        <v>0</v>
      </c>
      <c r="BS38" s="4">
        <f t="shared" si="21"/>
        <v>0</v>
      </c>
      <c r="BT38" s="4">
        <f t="shared" si="21"/>
        <v>0</v>
      </c>
      <c r="BU38" s="4">
        <f t="shared" si="21"/>
        <v>0</v>
      </c>
      <c r="BV38" s="4">
        <f t="shared" si="21"/>
        <v>0</v>
      </c>
      <c r="BW38" s="4"/>
      <c r="BX38" s="4">
        <f t="shared" si="22"/>
        <v>0</v>
      </c>
      <c r="BY38" s="4">
        <f t="shared" si="22"/>
        <v>0</v>
      </c>
      <c r="BZ38" s="32">
        <f t="shared" si="22"/>
        <v>0</v>
      </c>
      <c r="CA38" s="31">
        <v>0</v>
      </c>
      <c r="CB38" s="4">
        <v>0</v>
      </c>
      <c r="CC38" s="345">
        <v>0</v>
      </c>
      <c r="CD38" s="366">
        <f t="shared" si="17"/>
        <v>0</v>
      </c>
    </row>
    <row r="39" spans="1:82" hidden="1" x14ac:dyDescent="0.3">
      <c r="A39" s="645">
        <f>Admin_HIF!A36</f>
        <v>0</v>
      </c>
      <c r="B39" s="645">
        <f>Admin_HIF!B36</f>
        <v>0</v>
      </c>
      <c r="C39" s="645">
        <f>Admin_HIF!C36</f>
        <v>0</v>
      </c>
      <c r="D39" s="645">
        <f>Admin_HIF!D36</f>
        <v>0</v>
      </c>
      <c r="E39" s="645">
        <f>Admin_HIF!E36</f>
        <v>0</v>
      </c>
      <c r="F39" s="645">
        <f>Admin_HIF!F36</f>
        <v>0</v>
      </c>
      <c r="G39" s="645">
        <f>Admin_HIF!G36</f>
        <v>0</v>
      </c>
      <c r="H39" s="645">
        <f>Admin_HIF!H36</f>
        <v>0</v>
      </c>
      <c r="I39" s="645">
        <f>Admin_HIF!I36</f>
        <v>0</v>
      </c>
      <c r="J39" s="645">
        <f>Admin_HIF!J36</f>
        <v>0</v>
      </c>
      <c r="K39" s="645">
        <f>Admin_HIF!K36</f>
        <v>0</v>
      </c>
      <c r="L39" s="645">
        <f>Admin_HIF!L36</f>
        <v>0</v>
      </c>
      <c r="M39" s="645">
        <f>Admin_HIF!M36</f>
        <v>0</v>
      </c>
      <c r="N39" s="645">
        <f>Admin_HIF!N36</f>
        <v>0</v>
      </c>
      <c r="O39" s="645">
        <f>Admin_HIF!O36</f>
        <v>0</v>
      </c>
      <c r="P39" s="645">
        <f>Admin_HIF!P36</f>
        <v>0</v>
      </c>
      <c r="Q39" s="645">
        <f>Admin_HIF!Q36</f>
        <v>0</v>
      </c>
      <c r="R39" s="129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386">
        <f t="shared" si="9"/>
        <v>0</v>
      </c>
      <c r="AX39" s="386">
        <f t="shared" si="19"/>
        <v>0</v>
      </c>
      <c r="AY39" s="4">
        <f t="shared" si="20"/>
        <v>0</v>
      </c>
      <c r="AZ39" s="4">
        <f t="shared" si="20"/>
        <v>0</v>
      </c>
      <c r="BA39" s="4">
        <f t="shared" si="20"/>
        <v>0</v>
      </c>
      <c r="BB39" s="4">
        <f t="shared" si="20"/>
        <v>0</v>
      </c>
      <c r="BC39" s="4">
        <f t="shared" si="20"/>
        <v>0</v>
      </c>
      <c r="BD39" s="4">
        <f t="shared" si="20"/>
        <v>0</v>
      </c>
      <c r="BE39" s="4">
        <f t="shared" si="20"/>
        <v>0</v>
      </c>
      <c r="BF39" s="4">
        <f t="shared" si="20"/>
        <v>0</v>
      </c>
      <c r="BG39" s="4">
        <f t="shared" si="20"/>
        <v>0</v>
      </c>
      <c r="BH39" s="4">
        <f t="shared" si="20"/>
        <v>0</v>
      </c>
      <c r="BI39" s="4">
        <f t="shared" si="20"/>
        <v>0</v>
      </c>
      <c r="BJ39" s="4">
        <f t="shared" si="20"/>
        <v>0</v>
      </c>
      <c r="BK39" s="4">
        <f t="shared" si="20"/>
        <v>0</v>
      </c>
      <c r="BL39" s="4">
        <f t="shared" si="20"/>
        <v>0</v>
      </c>
      <c r="BM39" s="4">
        <f t="shared" si="20"/>
        <v>0</v>
      </c>
      <c r="BN39" s="4">
        <f t="shared" si="20"/>
        <v>0</v>
      </c>
      <c r="BO39" s="4">
        <f t="shared" si="18"/>
        <v>0</v>
      </c>
      <c r="BP39" s="4">
        <f t="shared" si="13"/>
        <v>0</v>
      </c>
      <c r="BQ39" s="4">
        <f t="shared" si="14"/>
        <v>0</v>
      </c>
      <c r="BR39" s="4">
        <f t="shared" si="21"/>
        <v>0</v>
      </c>
      <c r="BS39" s="4">
        <f t="shared" si="21"/>
        <v>0</v>
      </c>
      <c r="BT39" s="4">
        <f t="shared" si="21"/>
        <v>0</v>
      </c>
      <c r="BU39" s="4">
        <f t="shared" si="21"/>
        <v>0</v>
      </c>
      <c r="BV39" s="4">
        <f t="shared" si="21"/>
        <v>0</v>
      </c>
      <c r="BW39" s="4"/>
      <c r="BX39" s="4">
        <f t="shared" si="22"/>
        <v>0</v>
      </c>
      <c r="BY39" s="4">
        <f t="shared" si="22"/>
        <v>0</v>
      </c>
      <c r="BZ39" s="32">
        <f t="shared" si="22"/>
        <v>0</v>
      </c>
      <c r="CA39" s="31">
        <v>0</v>
      </c>
      <c r="CB39" s="4">
        <v>0</v>
      </c>
      <c r="CC39" s="345">
        <v>0</v>
      </c>
      <c r="CD39" s="366">
        <f t="shared" si="17"/>
        <v>0</v>
      </c>
    </row>
    <row r="40" spans="1:82" hidden="1" x14ac:dyDescent="0.3">
      <c r="A40" s="645">
        <f>Admin_HIF!A37</f>
        <v>0</v>
      </c>
      <c r="B40" s="645">
        <f>Admin_HIF!B37</f>
        <v>0</v>
      </c>
      <c r="C40" s="645">
        <f>Admin_HIF!C37</f>
        <v>0</v>
      </c>
      <c r="D40" s="645">
        <f>Admin_HIF!D37</f>
        <v>0</v>
      </c>
      <c r="E40" s="645">
        <f>Admin_HIF!E37</f>
        <v>0</v>
      </c>
      <c r="F40" s="645">
        <f>Admin_HIF!F37</f>
        <v>0</v>
      </c>
      <c r="G40" s="645">
        <f>Admin_HIF!G37</f>
        <v>0</v>
      </c>
      <c r="H40" s="645">
        <f>Admin_HIF!H37</f>
        <v>0</v>
      </c>
      <c r="I40" s="645">
        <f>Admin_HIF!I37</f>
        <v>0</v>
      </c>
      <c r="J40" s="645">
        <f>Admin_HIF!J37</f>
        <v>0</v>
      </c>
      <c r="K40" s="645">
        <f>Admin_HIF!K37</f>
        <v>0</v>
      </c>
      <c r="L40" s="645">
        <f>Admin_HIF!L37</f>
        <v>0</v>
      </c>
      <c r="M40" s="645">
        <f>Admin_HIF!M37</f>
        <v>0</v>
      </c>
      <c r="N40" s="645">
        <f>Admin_HIF!N37</f>
        <v>0</v>
      </c>
      <c r="O40" s="645">
        <f>Admin_HIF!O37</f>
        <v>0</v>
      </c>
      <c r="P40" s="645">
        <f>Admin_HIF!P37</f>
        <v>0</v>
      </c>
      <c r="Q40" s="645">
        <f>Admin_HIF!Q37</f>
        <v>0</v>
      </c>
      <c r="R40" s="129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386">
        <f t="shared" si="9"/>
        <v>0</v>
      </c>
      <c r="AX40" s="386">
        <f t="shared" si="19"/>
        <v>0</v>
      </c>
      <c r="AY40" s="4">
        <f t="shared" si="20"/>
        <v>0</v>
      </c>
      <c r="AZ40" s="4">
        <f t="shared" si="20"/>
        <v>0</v>
      </c>
      <c r="BA40" s="4">
        <f t="shared" si="20"/>
        <v>0</v>
      </c>
      <c r="BB40" s="4">
        <f t="shared" si="20"/>
        <v>0</v>
      </c>
      <c r="BC40" s="4">
        <f t="shared" si="20"/>
        <v>0</v>
      </c>
      <c r="BD40" s="4">
        <f t="shared" si="20"/>
        <v>0</v>
      </c>
      <c r="BE40" s="4">
        <f t="shared" si="20"/>
        <v>0</v>
      </c>
      <c r="BF40" s="4">
        <f t="shared" si="20"/>
        <v>0</v>
      </c>
      <c r="BG40" s="4">
        <f t="shared" si="20"/>
        <v>0</v>
      </c>
      <c r="BH40" s="4">
        <f t="shared" si="20"/>
        <v>0</v>
      </c>
      <c r="BI40" s="4">
        <f t="shared" si="20"/>
        <v>0</v>
      </c>
      <c r="BJ40" s="4">
        <f t="shared" si="20"/>
        <v>0</v>
      </c>
      <c r="BK40" s="4">
        <f t="shared" si="20"/>
        <v>0</v>
      </c>
      <c r="BL40" s="4">
        <f t="shared" si="20"/>
        <v>0</v>
      </c>
      <c r="BM40" s="4">
        <f t="shared" si="20"/>
        <v>0</v>
      </c>
      <c r="BN40" s="4">
        <f t="shared" si="20"/>
        <v>0</v>
      </c>
      <c r="BO40" s="4">
        <f t="shared" si="18"/>
        <v>0</v>
      </c>
      <c r="BP40" s="4">
        <f t="shared" si="13"/>
        <v>0</v>
      </c>
      <c r="BQ40" s="4">
        <f t="shared" si="14"/>
        <v>0</v>
      </c>
      <c r="BR40" s="4">
        <f t="shared" si="21"/>
        <v>0</v>
      </c>
      <c r="BS40" s="4">
        <f t="shared" si="21"/>
        <v>0</v>
      </c>
      <c r="BT40" s="4">
        <f t="shared" si="21"/>
        <v>0</v>
      </c>
      <c r="BU40" s="4">
        <f t="shared" si="21"/>
        <v>0</v>
      </c>
      <c r="BV40" s="4">
        <f t="shared" si="21"/>
        <v>0</v>
      </c>
      <c r="BW40" s="4"/>
      <c r="BX40" s="4">
        <f t="shared" si="22"/>
        <v>0</v>
      </c>
      <c r="BY40" s="4">
        <f t="shared" si="22"/>
        <v>0</v>
      </c>
      <c r="BZ40" s="32">
        <f t="shared" si="22"/>
        <v>0</v>
      </c>
      <c r="CA40" s="31">
        <v>0</v>
      </c>
      <c r="CB40" s="4">
        <v>0</v>
      </c>
      <c r="CC40" s="345">
        <v>0</v>
      </c>
      <c r="CD40" s="366">
        <f t="shared" si="17"/>
        <v>0</v>
      </c>
    </row>
    <row r="41" spans="1:82" hidden="1" x14ac:dyDescent="0.3">
      <c r="A41" s="645">
        <f>Admin_HIF!A38</f>
        <v>0</v>
      </c>
      <c r="B41" s="645">
        <f>Admin_HIF!B38</f>
        <v>0</v>
      </c>
      <c r="C41" s="645">
        <f>Admin_HIF!C38</f>
        <v>0</v>
      </c>
      <c r="D41" s="645">
        <f>Admin_HIF!D38</f>
        <v>0</v>
      </c>
      <c r="E41" s="645">
        <f>Admin_HIF!E38</f>
        <v>0</v>
      </c>
      <c r="F41" s="645">
        <f>Admin_HIF!F38</f>
        <v>0</v>
      </c>
      <c r="G41" s="645">
        <f>Admin_HIF!G38</f>
        <v>0</v>
      </c>
      <c r="H41" s="645">
        <f>Admin_HIF!H38</f>
        <v>0</v>
      </c>
      <c r="I41" s="645">
        <f>Admin_HIF!I38</f>
        <v>0</v>
      </c>
      <c r="J41" s="645">
        <f>Admin_HIF!J38</f>
        <v>0</v>
      </c>
      <c r="K41" s="645">
        <f>Admin_HIF!K38</f>
        <v>0</v>
      </c>
      <c r="L41" s="645">
        <f>Admin_HIF!L38</f>
        <v>0</v>
      </c>
      <c r="M41" s="645">
        <f>Admin_HIF!M38</f>
        <v>0</v>
      </c>
      <c r="N41" s="645">
        <f>Admin_HIF!N38</f>
        <v>0</v>
      </c>
      <c r="O41" s="645">
        <f>Admin_HIF!O38</f>
        <v>0</v>
      </c>
      <c r="P41" s="645">
        <f>Admin_HIF!P38</f>
        <v>0</v>
      </c>
      <c r="Q41" s="645">
        <f>Admin_HIF!Q38</f>
        <v>0</v>
      </c>
      <c r="R41" s="129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386">
        <f t="shared" si="9"/>
        <v>0</v>
      </c>
      <c r="AX41" s="386">
        <f t="shared" si="19"/>
        <v>0</v>
      </c>
      <c r="AY41" s="4">
        <f t="shared" si="20"/>
        <v>0</v>
      </c>
      <c r="AZ41" s="4">
        <f t="shared" si="20"/>
        <v>0</v>
      </c>
      <c r="BA41" s="4">
        <f t="shared" si="20"/>
        <v>0</v>
      </c>
      <c r="BB41" s="4">
        <f t="shared" si="20"/>
        <v>0</v>
      </c>
      <c r="BC41" s="4">
        <f t="shared" si="20"/>
        <v>0</v>
      </c>
      <c r="BD41" s="4">
        <f t="shared" si="20"/>
        <v>0</v>
      </c>
      <c r="BE41" s="4">
        <f t="shared" si="20"/>
        <v>0</v>
      </c>
      <c r="BF41" s="4">
        <f t="shared" si="20"/>
        <v>0</v>
      </c>
      <c r="BG41" s="4">
        <f t="shared" si="20"/>
        <v>0</v>
      </c>
      <c r="BH41" s="4">
        <f t="shared" si="20"/>
        <v>0</v>
      </c>
      <c r="BI41" s="4">
        <f t="shared" si="20"/>
        <v>0</v>
      </c>
      <c r="BJ41" s="4">
        <f t="shared" si="20"/>
        <v>0</v>
      </c>
      <c r="BK41" s="4">
        <f t="shared" si="20"/>
        <v>0</v>
      </c>
      <c r="BL41" s="4">
        <f t="shared" si="20"/>
        <v>0</v>
      </c>
      <c r="BM41" s="4">
        <f t="shared" si="20"/>
        <v>0</v>
      </c>
      <c r="BN41" s="4">
        <f t="shared" si="20"/>
        <v>0</v>
      </c>
      <c r="BO41" s="4">
        <f t="shared" si="18"/>
        <v>0</v>
      </c>
      <c r="BP41" s="4">
        <f t="shared" si="13"/>
        <v>0</v>
      </c>
      <c r="BQ41" s="4">
        <f t="shared" si="14"/>
        <v>0</v>
      </c>
      <c r="BR41" s="4">
        <f t="shared" si="21"/>
        <v>0</v>
      </c>
      <c r="BS41" s="4">
        <f t="shared" si="21"/>
        <v>0</v>
      </c>
      <c r="BT41" s="4">
        <f t="shared" si="21"/>
        <v>0</v>
      </c>
      <c r="BU41" s="4">
        <f t="shared" si="21"/>
        <v>0</v>
      </c>
      <c r="BV41" s="4">
        <f t="shared" si="21"/>
        <v>0</v>
      </c>
      <c r="BW41" s="4"/>
      <c r="BX41" s="4">
        <f t="shared" si="22"/>
        <v>0</v>
      </c>
      <c r="BY41" s="4">
        <f t="shared" si="22"/>
        <v>0</v>
      </c>
      <c r="BZ41" s="32">
        <f t="shared" si="22"/>
        <v>0</v>
      </c>
      <c r="CA41" s="31">
        <v>0</v>
      </c>
      <c r="CB41" s="4">
        <v>0</v>
      </c>
      <c r="CC41" s="345">
        <v>0</v>
      </c>
      <c r="CD41" s="366">
        <f t="shared" si="17"/>
        <v>0</v>
      </c>
    </row>
    <row r="42" spans="1:82" hidden="1" x14ac:dyDescent="0.3">
      <c r="A42" s="645">
        <f>Admin_HIF!A39</f>
        <v>0</v>
      </c>
      <c r="B42" s="645">
        <f>Admin_HIF!B39</f>
        <v>0</v>
      </c>
      <c r="C42" s="645">
        <f>Admin_HIF!C39</f>
        <v>0</v>
      </c>
      <c r="D42" s="645">
        <f>Admin_HIF!D39</f>
        <v>0</v>
      </c>
      <c r="E42" s="645">
        <f>Admin_HIF!E39</f>
        <v>0</v>
      </c>
      <c r="F42" s="645">
        <f>Admin_HIF!F39</f>
        <v>0</v>
      </c>
      <c r="G42" s="645">
        <f>Admin_HIF!G39</f>
        <v>0</v>
      </c>
      <c r="H42" s="645">
        <f>Admin_HIF!H39</f>
        <v>0</v>
      </c>
      <c r="I42" s="645">
        <f>Admin_HIF!I39</f>
        <v>0</v>
      </c>
      <c r="J42" s="645">
        <f>Admin_HIF!J39</f>
        <v>0</v>
      </c>
      <c r="K42" s="645">
        <f>Admin_HIF!K39</f>
        <v>0</v>
      </c>
      <c r="L42" s="645">
        <f>Admin_HIF!L39</f>
        <v>0</v>
      </c>
      <c r="M42" s="645">
        <f>Admin_HIF!M39</f>
        <v>0</v>
      </c>
      <c r="N42" s="645">
        <f>Admin_HIF!N39</f>
        <v>0</v>
      </c>
      <c r="O42" s="645">
        <f>Admin_HIF!O39</f>
        <v>0</v>
      </c>
      <c r="P42" s="645">
        <f>Admin_HIF!P39</f>
        <v>0</v>
      </c>
      <c r="Q42" s="645">
        <f>Admin_HIF!Q39</f>
        <v>0</v>
      </c>
      <c r="R42" s="129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386">
        <f t="shared" si="9"/>
        <v>0</v>
      </c>
      <c r="AX42" s="386">
        <f t="shared" si="19"/>
        <v>0</v>
      </c>
      <c r="AY42" s="4">
        <f t="shared" si="20"/>
        <v>0</v>
      </c>
      <c r="AZ42" s="4">
        <f t="shared" si="20"/>
        <v>0</v>
      </c>
      <c r="BA42" s="4">
        <f t="shared" si="20"/>
        <v>0</v>
      </c>
      <c r="BB42" s="4">
        <f t="shared" si="20"/>
        <v>0</v>
      </c>
      <c r="BC42" s="4">
        <f t="shared" si="20"/>
        <v>0</v>
      </c>
      <c r="BD42" s="4">
        <f t="shared" si="20"/>
        <v>0</v>
      </c>
      <c r="BE42" s="4">
        <f t="shared" si="20"/>
        <v>0</v>
      </c>
      <c r="BF42" s="4">
        <f t="shared" si="20"/>
        <v>0</v>
      </c>
      <c r="BG42" s="4">
        <f t="shared" si="20"/>
        <v>0</v>
      </c>
      <c r="BH42" s="4">
        <f t="shared" si="20"/>
        <v>0</v>
      </c>
      <c r="BI42" s="4">
        <f t="shared" si="20"/>
        <v>0</v>
      </c>
      <c r="BJ42" s="4">
        <f t="shared" si="20"/>
        <v>0</v>
      </c>
      <c r="BK42" s="4">
        <f t="shared" si="20"/>
        <v>0</v>
      </c>
      <c r="BL42" s="4">
        <f t="shared" si="20"/>
        <v>0</v>
      </c>
      <c r="BM42" s="4">
        <f t="shared" si="20"/>
        <v>0</v>
      </c>
      <c r="BN42" s="4">
        <f t="shared" si="20"/>
        <v>0</v>
      </c>
      <c r="BO42" s="4">
        <f t="shared" si="18"/>
        <v>0</v>
      </c>
      <c r="BP42" s="4">
        <f t="shared" si="13"/>
        <v>0</v>
      </c>
      <c r="BQ42" s="4">
        <f t="shared" si="14"/>
        <v>0</v>
      </c>
      <c r="BR42" s="4">
        <f t="shared" si="21"/>
        <v>0</v>
      </c>
      <c r="BS42" s="4">
        <f t="shared" si="21"/>
        <v>0</v>
      </c>
      <c r="BT42" s="4">
        <f t="shared" si="21"/>
        <v>0</v>
      </c>
      <c r="BU42" s="4">
        <f t="shared" si="21"/>
        <v>0</v>
      </c>
      <c r="BV42" s="4">
        <f t="shared" si="21"/>
        <v>0</v>
      </c>
      <c r="BW42" s="4"/>
      <c r="BX42" s="4">
        <f t="shared" si="22"/>
        <v>0</v>
      </c>
      <c r="BY42" s="4">
        <f t="shared" si="22"/>
        <v>0</v>
      </c>
      <c r="BZ42" s="32">
        <f t="shared" si="22"/>
        <v>0</v>
      </c>
      <c r="CA42" s="31">
        <v>0</v>
      </c>
      <c r="CB42" s="4">
        <v>0</v>
      </c>
      <c r="CC42" s="345">
        <v>0</v>
      </c>
      <c r="CD42" s="366">
        <f t="shared" si="17"/>
        <v>0</v>
      </c>
    </row>
    <row r="43" spans="1:82" hidden="1" x14ac:dyDescent="0.3">
      <c r="A43" s="645">
        <f>Admin_HIF!A40</f>
        <v>0</v>
      </c>
      <c r="B43" s="645">
        <f>Admin_HIF!B40</f>
        <v>0</v>
      </c>
      <c r="C43" s="645">
        <f>Admin_HIF!C40</f>
        <v>0</v>
      </c>
      <c r="D43" s="645">
        <f>Admin_HIF!D40</f>
        <v>0</v>
      </c>
      <c r="E43" s="645">
        <f>Admin_HIF!E40</f>
        <v>0</v>
      </c>
      <c r="F43" s="645">
        <f>Admin_HIF!F40</f>
        <v>0</v>
      </c>
      <c r="G43" s="645">
        <f>Admin_HIF!G40</f>
        <v>0</v>
      </c>
      <c r="H43" s="645">
        <f>Admin_HIF!H40</f>
        <v>0</v>
      </c>
      <c r="I43" s="645">
        <f>Admin_HIF!I40</f>
        <v>0</v>
      </c>
      <c r="J43" s="645">
        <f>Admin_HIF!J40</f>
        <v>0</v>
      </c>
      <c r="K43" s="645">
        <f>Admin_HIF!K40</f>
        <v>0</v>
      </c>
      <c r="L43" s="645">
        <f>Admin_HIF!L40</f>
        <v>0</v>
      </c>
      <c r="M43" s="645">
        <f>Admin_HIF!M40</f>
        <v>0</v>
      </c>
      <c r="N43" s="645">
        <f>Admin_HIF!N40</f>
        <v>0</v>
      </c>
      <c r="O43" s="645">
        <f>Admin_HIF!O40</f>
        <v>0</v>
      </c>
      <c r="P43" s="645">
        <f>Admin_HIF!P40</f>
        <v>0</v>
      </c>
      <c r="Q43" s="645">
        <f>Admin_HIF!Q40</f>
        <v>0</v>
      </c>
      <c r="R43" s="129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386">
        <f t="shared" si="9"/>
        <v>0</v>
      </c>
      <c r="AX43" s="386">
        <f t="shared" si="19"/>
        <v>0</v>
      </c>
      <c r="AY43" s="4">
        <f t="shared" si="20"/>
        <v>0</v>
      </c>
      <c r="AZ43" s="4">
        <f t="shared" si="20"/>
        <v>0</v>
      </c>
      <c r="BA43" s="4">
        <f t="shared" si="20"/>
        <v>0</v>
      </c>
      <c r="BB43" s="4">
        <f t="shared" si="20"/>
        <v>0</v>
      </c>
      <c r="BC43" s="4">
        <f t="shared" si="20"/>
        <v>0</v>
      </c>
      <c r="BD43" s="4">
        <f t="shared" si="20"/>
        <v>0</v>
      </c>
      <c r="BE43" s="4">
        <f t="shared" si="20"/>
        <v>0</v>
      </c>
      <c r="BF43" s="4">
        <f t="shared" si="20"/>
        <v>0</v>
      </c>
      <c r="BG43" s="4">
        <f t="shared" si="20"/>
        <v>0</v>
      </c>
      <c r="BH43" s="4">
        <f t="shared" si="20"/>
        <v>0</v>
      </c>
      <c r="BI43" s="4">
        <f t="shared" si="20"/>
        <v>0</v>
      </c>
      <c r="BJ43" s="4">
        <f t="shared" si="20"/>
        <v>0</v>
      </c>
      <c r="BK43" s="4">
        <f t="shared" si="20"/>
        <v>0</v>
      </c>
      <c r="BL43" s="4">
        <f t="shared" si="20"/>
        <v>0</v>
      </c>
      <c r="BM43" s="4">
        <f t="shared" si="20"/>
        <v>0</v>
      </c>
      <c r="BN43" s="4">
        <f t="shared" si="20"/>
        <v>0</v>
      </c>
      <c r="BO43" s="4">
        <f t="shared" si="18"/>
        <v>0</v>
      </c>
      <c r="BP43" s="4">
        <f t="shared" si="13"/>
        <v>0</v>
      </c>
      <c r="BQ43" s="4">
        <f t="shared" si="14"/>
        <v>0</v>
      </c>
      <c r="BR43" s="4">
        <f t="shared" si="21"/>
        <v>0</v>
      </c>
      <c r="BS43" s="4">
        <f t="shared" si="21"/>
        <v>0</v>
      </c>
      <c r="BT43" s="4">
        <f t="shared" si="21"/>
        <v>0</v>
      </c>
      <c r="BU43" s="4">
        <f t="shared" si="21"/>
        <v>0</v>
      </c>
      <c r="BV43" s="4">
        <f t="shared" si="21"/>
        <v>0</v>
      </c>
      <c r="BW43" s="4"/>
      <c r="BX43" s="4">
        <f t="shared" si="22"/>
        <v>0</v>
      </c>
      <c r="BY43" s="4">
        <f t="shared" si="22"/>
        <v>0</v>
      </c>
      <c r="BZ43" s="32">
        <f t="shared" si="22"/>
        <v>0</v>
      </c>
      <c r="CA43" s="31">
        <v>0</v>
      </c>
      <c r="CB43" s="4">
        <v>0</v>
      </c>
      <c r="CC43" s="345">
        <v>0</v>
      </c>
      <c r="CD43" s="366">
        <f t="shared" si="17"/>
        <v>0</v>
      </c>
    </row>
    <row r="44" spans="1:82" hidden="1" x14ac:dyDescent="0.3">
      <c r="A44" s="645">
        <f>Admin_HIF!A41</f>
        <v>0</v>
      </c>
      <c r="B44" s="645">
        <f>Admin_HIF!B41</f>
        <v>0</v>
      </c>
      <c r="C44" s="645">
        <f>Admin_HIF!C41</f>
        <v>0</v>
      </c>
      <c r="D44" s="645">
        <f>Admin_HIF!D41</f>
        <v>0</v>
      </c>
      <c r="E44" s="645">
        <f>Admin_HIF!E41</f>
        <v>0</v>
      </c>
      <c r="F44" s="645">
        <f>Admin_HIF!F41</f>
        <v>0</v>
      </c>
      <c r="G44" s="645">
        <f>Admin_HIF!G41</f>
        <v>0</v>
      </c>
      <c r="H44" s="645">
        <f>Admin_HIF!H41</f>
        <v>0</v>
      </c>
      <c r="I44" s="645">
        <f>Admin_HIF!I41</f>
        <v>0</v>
      </c>
      <c r="J44" s="645">
        <f>Admin_HIF!J41</f>
        <v>0</v>
      </c>
      <c r="K44" s="645">
        <f>Admin_HIF!K41</f>
        <v>0</v>
      </c>
      <c r="L44" s="645">
        <f>Admin_HIF!L41</f>
        <v>0</v>
      </c>
      <c r="M44" s="645">
        <f>Admin_HIF!M41</f>
        <v>0</v>
      </c>
      <c r="N44" s="645">
        <f>Admin_HIF!N41</f>
        <v>0</v>
      </c>
      <c r="O44" s="645">
        <f>Admin_HIF!O41</f>
        <v>0</v>
      </c>
      <c r="P44" s="645">
        <f>Admin_HIF!P41</f>
        <v>0</v>
      </c>
      <c r="Q44" s="645">
        <f>Admin_HIF!Q41</f>
        <v>0</v>
      </c>
      <c r="R44" s="129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106"/>
      <c r="AU44" s="106"/>
      <c r="AV44" s="106"/>
      <c r="AW44" s="386">
        <f t="shared" si="9"/>
        <v>0</v>
      </c>
      <c r="AX44" s="386">
        <f t="shared" si="19"/>
        <v>0</v>
      </c>
      <c r="AY44" s="4">
        <f t="shared" si="20"/>
        <v>0</v>
      </c>
      <c r="AZ44" s="4">
        <f t="shared" si="20"/>
        <v>0</v>
      </c>
      <c r="BA44" s="4">
        <f t="shared" si="20"/>
        <v>0</v>
      </c>
      <c r="BB44" s="4">
        <f t="shared" si="20"/>
        <v>0</v>
      </c>
      <c r="BC44" s="4">
        <f t="shared" si="20"/>
        <v>0</v>
      </c>
      <c r="BD44" s="4">
        <f t="shared" si="20"/>
        <v>0</v>
      </c>
      <c r="BE44" s="4">
        <f t="shared" si="20"/>
        <v>0</v>
      </c>
      <c r="BF44" s="4">
        <f t="shared" si="20"/>
        <v>0</v>
      </c>
      <c r="BG44" s="4">
        <f t="shared" si="20"/>
        <v>0</v>
      </c>
      <c r="BH44" s="4">
        <f t="shared" si="20"/>
        <v>0</v>
      </c>
      <c r="BI44" s="4">
        <f t="shared" si="20"/>
        <v>0</v>
      </c>
      <c r="BJ44" s="4">
        <f t="shared" si="20"/>
        <v>0</v>
      </c>
      <c r="BK44" s="4">
        <f t="shared" si="20"/>
        <v>0</v>
      </c>
      <c r="BL44" s="4">
        <f t="shared" si="20"/>
        <v>0</v>
      </c>
      <c r="BM44" s="4">
        <f t="shared" si="20"/>
        <v>0</v>
      </c>
      <c r="BN44" s="4">
        <f t="shared" si="20"/>
        <v>0</v>
      </c>
      <c r="BO44" s="4">
        <f t="shared" si="18"/>
        <v>0</v>
      </c>
      <c r="BP44" s="4">
        <f t="shared" si="13"/>
        <v>0</v>
      </c>
      <c r="BQ44" s="4">
        <f t="shared" si="14"/>
        <v>0</v>
      </c>
      <c r="BR44" s="4">
        <f t="shared" si="21"/>
        <v>0</v>
      </c>
      <c r="BS44" s="4">
        <f t="shared" si="21"/>
        <v>0</v>
      </c>
      <c r="BT44" s="4">
        <f t="shared" si="21"/>
        <v>0</v>
      </c>
      <c r="BU44" s="4">
        <f t="shared" si="21"/>
        <v>0</v>
      </c>
      <c r="BV44" s="4">
        <f t="shared" si="21"/>
        <v>0</v>
      </c>
      <c r="BW44" s="4"/>
      <c r="BX44" s="4">
        <f t="shared" si="22"/>
        <v>0</v>
      </c>
      <c r="BY44" s="4">
        <f t="shared" si="22"/>
        <v>0</v>
      </c>
      <c r="BZ44" s="32">
        <f t="shared" si="22"/>
        <v>0</v>
      </c>
      <c r="CA44" s="31">
        <v>0</v>
      </c>
      <c r="CB44" s="4">
        <v>0</v>
      </c>
      <c r="CC44" s="345">
        <v>0</v>
      </c>
      <c r="CD44" s="366">
        <f t="shared" si="17"/>
        <v>0</v>
      </c>
    </row>
    <row r="45" spans="1:82" hidden="1" x14ac:dyDescent="0.3">
      <c r="A45" s="645">
        <f>Admin_HIF!A42</f>
        <v>0</v>
      </c>
      <c r="B45" s="645">
        <f>Admin_HIF!B42</f>
        <v>0</v>
      </c>
      <c r="C45" s="645">
        <f>Admin_HIF!C42</f>
        <v>0</v>
      </c>
      <c r="D45" s="645">
        <f>Admin_HIF!D42</f>
        <v>0</v>
      </c>
      <c r="E45" s="645">
        <f>Admin_HIF!E42</f>
        <v>0</v>
      </c>
      <c r="F45" s="645">
        <f>Admin_HIF!F42</f>
        <v>0</v>
      </c>
      <c r="G45" s="645">
        <f>Admin_HIF!G42</f>
        <v>0</v>
      </c>
      <c r="H45" s="645">
        <f>Admin_HIF!H42</f>
        <v>0</v>
      </c>
      <c r="I45" s="645">
        <f>Admin_HIF!I42</f>
        <v>0</v>
      </c>
      <c r="J45" s="645">
        <f>Admin_HIF!J42</f>
        <v>0</v>
      </c>
      <c r="K45" s="645">
        <f>Admin_HIF!K42</f>
        <v>0</v>
      </c>
      <c r="L45" s="645">
        <f>Admin_HIF!L42</f>
        <v>0</v>
      </c>
      <c r="M45" s="645">
        <f>Admin_HIF!M42</f>
        <v>0</v>
      </c>
      <c r="N45" s="645">
        <f>Admin_HIF!N42</f>
        <v>0</v>
      </c>
      <c r="O45" s="645">
        <f>Admin_HIF!O42</f>
        <v>0</v>
      </c>
      <c r="P45" s="645">
        <f>Admin_HIF!P42</f>
        <v>0</v>
      </c>
      <c r="Q45" s="645">
        <f>Admin_HIF!Q42</f>
        <v>0</v>
      </c>
      <c r="R45" s="129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106"/>
      <c r="AO45" s="106"/>
      <c r="AP45" s="106"/>
      <c r="AQ45" s="106"/>
      <c r="AR45" s="106"/>
      <c r="AS45" s="106"/>
      <c r="AT45" s="106"/>
      <c r="AU45" s="106"/>
      <c r="AV45" s="106"/>
      <c r="AW45" s="386">
        <f t="shared" si="9"/>
        <v>0</v>
      </c>
      <c r="AX45" s="386">
        <f t="shared" si="19"/>
        <v>0</v>
      </c>
      <c r="AY45" s="4">
        <f t="shared" si="20"/>
        <v>0</v>
      </c>
      <c r="AZ45" s="4">
        <f t="shared" si="20"/>
        <v>0</v>
      </c>
      <c r="BA45" s="4">
        <f t="shared" si="20"/>
        <v>0</v>
      </c>
      <c r="BB45" s="4">
        <f t="shared" si="20"/>
        <v>0</v>
      </c>
      <c r="BC45" s="4">
        <f t="shared" si="20"/>
        <v>0</v>
      </c>
      <c r="BD45" s="4">
        <f t="shared" si="20"/>
        <v>0</v>
      </c>
      <c r="BE45" s="4">
        <f t="shared" si="20"/>
        <v>0</v>
      </c>
      <c r="BF45" s="4">
        <f t="shared" si="20"/>
        <v>0</v>
      </c>
      <c r="BG45" s="4">
        <f t="shared" si="20"/>
        <v>0</v>
      </c>
      <c r="BH45" s="4">
        <f t="shared" si="20"/>
        <v>0</v>
      </c>
      <c r="BI45" s="4">
        <f t="shared" si="20"/>
        <v>0</v>
      </c>
      <c r="BJ45" s="4">
        <f t="shared" si="20"/>
        <v>0</v>
      </c>
      <c r="BK45" s="4">
        <f t="shared" si="20"/>
        <v>0</v>
      </c>
      <c r="BL45" s="4">
        <f t="shared" si="20"/>
        <v>0</v>
      </c>
      <c r="BM45" s="4">
        <f t="shared" si="20"/>
        <v>0</v>
      </c>
      <c r="BN45" s="4">
        <f t="shared" si="20"/>
        <v>0</v>
      </c>
      <c r="BO45" s="4">
        <f t="shared" si="18"/>
        <v>0</v>
      </c>
      <c r="BP45" s="4">
        <f t="shared" si="13"/>
        <v>0</v>
      </c>
      <c r="BQ45" s="4">
        <f t="shared" si="14"/>
        <v>0</v>
      </c>
      <c r="BR45" s="4">
        <f t="shared" si="21"/>
        <v>0</v>
      </c>
      <c r="BS45" s="4">
        <f t="shared" si="21"/>
        <v>0</v>
      </c>
      <c r="BT45" s="4">
        <f t="shared" si="21"/>
        <v>0</v>
      </c>
      <c r="BU45" s="4">
        <f t="shared" si="21"/>
        <v>0</v>
      </c>
      <c r="BV45" s="4">
        <f t="shared" si="21"/>
        <v>0</v>
      </c>
      <c r="BW45" s="4"/>
      <c r="BX45" s="4">
        <f t="shared" si="22"/>
        <v>0</v>
      </c>
      <c r="BY45" s="4">
        <f t="shared" si="22"/>
        <v>0</v>
      </c>
      <c r="BZ45" s="32">
        <f t="shared" si="22"/>
        <v>0</v>
      </c>
      <c r="CA45" s="31">
        <v>0</v>
      </c>
      <c r="CB45" s="4">
        <v>0</v>
      </c>
      <c r="CC45" s="345">
        <v>0</v>
      </c>
      <c r="CD45" s="366">
        <f t="shared" si="17"/>
        <v>0</v>
      </c>
    </row>
    <row r="46" spans="1:82" hidden="1" x14ac:dyDescent="0.3">
      <c r="A46" s="645">
        <f>Admin_HIF!A43</f>
        <v>0</v>
      </c>
      <c r="B46" s="645">
        <f>Admin_HIF!B43</f>
        <v>0</v>
      </c>
      <c r="C46" s="645">
        <f>Admin_HIF!C43</f>
        <v>0</v>
      </c>
      <c r="D46" s="645">
        <f>Admin_HIF!D43</f>
        <v>0</v>
      </c>
      <c r="E46" s="645">
        <f>Admin_HIF!E43</f>
        <v>0</v>
      </c>
      <c r="F46" s="645">
        <f>Admin_HIF!F43</f>
        <v>0</v>
      </c>
      <c r="G46" s="645">
        <f>Admin_HIF!G43</f>
        <v>0</v>
      </c>
      <c r="H46" s="645">
        <f>Admin_HIF!H43</f>
        <v>0</v>
      </c>
      <c r="I46" s="645">
        <f>Admin_HIF!I43</f>
        <v>0</v>
      </c>
      <c r="J46" s="645">
        <f>Admin_HIF!J43</f>
        <v>0</v>
      </c>
      <c r="K46" s="645">
        <f>Admin_HIF!K43</f>
        <v>0</v>
      </c>
      <c r="L46" s="645">
        <f>Admin_HIF!L43</f>
        <v>0</v>
      </c>
      <c r="M46" s="645">
        <f>Admin_HIF!M43</f>
        <v>0</v>
      </c>
      <c r="N46" s="645">
        <f>Admin_HIF!N43</f>
        <v>0</v>
      </c>
      <c r="O46" s="645">
        <f>Admin_HIF!O43</f>
        <v>0</v>
      </c>
      <c r="P46" s="645">
        <f>Admin_HIF!P43</f>
        <v>0</v>
      </c>
      <c r="Q46" s="645">
        <f>Admin_HIF!Q43</f>
        <v>0</v>
      </c>
      <c r="R46" s="129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106"/>
      <c r="AO46" s="106"/>
      <c r="AP46" s="106"/>
      <c r="AQ46" s="106"/>
      <c r="AR46" s="106"/>
      <c r="AS46" s="106"/>
      <c r="AT46" s="106"/>
      <c r="AU46" s="106"/>
      <c r="AV46" s="106"/>
      <c r="AW46" s="386">
        <f t="shared" si="9"/>
        <v>0</v>
      </c>
      <c r="AX46" s="386">
        <f t="shared" si="19"/>
        <v>0</v>
      </c>
      <c r="AY46" s="4">
        <f t="shared" si="20"/>
        <v>0</v>
      </c>
      <c r="AZ46" s="4">
        <f t="shared" si="20"/>
        <v>0</v>
      </c>
      <c r="BA46" s="4">
        <f t="shared" si="20"/>
        <v>0</v>
      </c>
      <c r="BB46" s="4">
        <f t="shared" si="20"/>
        <v>0</v>
      </c>
      <c r="BC46" s="4">
        <f t="shared" si="20"/>
        <v>0</v>
      </c>
      <c r="BD46" s="4">
        <f t="shared" si="20"/>
        <v>0</v>
      </c>
      <c r="BE46" s="4">
        <f t="shared" si="20"/>
        <v>0</v>
      </c>
      <c r="BF46" s="4">
        <f t="shared" si="20"/>
        <v>0</v>
      </c>
      <c r="BG46" s="4">
        <f t="shared" si="20"/>
        <v>0</v>
      </c>
      <c r="BH46" s="4">
        <f t="shared" si="20"/>
        <v>0</v>
      </c>
      <c r="BI46" s="4">
        <f t="shared" si="20"/>
        <v>0</v>
      </c>
      <c r="BJ46" s="4">
        <f t="shared" si="20"/>
        <v>0</v>
      </c>
      <c r="BK46" s="4">
        <f t="shared" si="20"/>
        <v>0</v>
      </c>
      <c r="BL46" s="4">
        <f t="shared" si="20"/>
        <v>0</v>
      </c>
      <c r="BM46" s="4">
        <f t="shared" si="20"/>
        <v>0</v>
      </c>
      <c r="BN46" s="4">
        <f t="shared" si="20"/>
        <v>0</v>
      </c>
      <c r="BO46" s="4">
        <f t="shared" si="18"/>
        <v>0</v>
      </c>
      <c r="BP46" s="4">
        <f t="shared" si="13"/>
        <v>0</v>
      </c>
      <c r="BQ46" s="4">
        <f t="shared" si="14"/>
        <v>0</v>
      </c>
      <c r="BR46" s="4">
        <f t="shared" si="21"/>
        <v>0</v>
      </c>
      <c r="BS46" s="4">
        <f t="shared" si="21"/>
        <v>0</v>
      </c>
      <c r="BT46" s="4">
        <f t="shared" si="21"/>
        <v>0</v>
      </c>
      <c r="BU46" s="4">
        <f t="shared" si="21"/>
        <v>0</v>
      </c>
      <c r="BV46" s="4">
        <f t="shared" si="21"/>
        <v>0</v>
      </c>
      <c r="BW46" s="4"/>
      <c r="BX46" s="4">
        <f t="shared" si="22"/>
        <v>0</v>
      </c>
      <c r="BY46" s="4">
        <f t="shared" si="22"/>
        <v>0</v>
      </c>
      <c r="BZ46" s="32">
        <f t="shared" si="22"/>
        <v>0</v>
      </c>
      <c r="CA46" s="31">
        <v>0</v>
      </c>
      <c r="CB46" s="4">
        <v>0</v>
      </c>
      <c r="CC46" s="345">
        <v>0</v>
      </c>
      <c r="CD46" s="366">
        <f t="shared" si="17"/>
        <v>0</v>
      </c>
    </row>
    <row r="47" spans="1:82" hidden="1" x14ac:dyDescent="0.3">
      <c r="A47" s="645">
        <f>Admin_HIF!A44</f>
        <v>0</v>
      </c>
      <c r="B47" s="645">
        <f>Admin_HIF!B44</f>
        <v>0</v>
      </c>
      <c r="C47" s="645">
        <f>Admin_HIF!C44</f>
        <v>0</v>
      </c>
      <c r="D47" s="645">
        <f>Admin_HIF!D44</f>
        <v>0</v>
      </c>
      <c r="E47" s="645">
        <f>Admin_HIF!E44</f>
        <v>0</v>
      </c>
      <c r="F47" s="645">
        <f>Admin_HIF!F44</f>
        <v>0</v>
      </c>
      <c r="G47" s="645">
        <f>Admin_HIF!G44</f>
        <v>0</v>
      </c>
      <c r="H47" s="645">
        <f>Admin_HIF!H44</f>
        <v>0</v>
      </c>
      <c r="I47" s="645">
        <f>Admin_HIF!I44</f>
        <v>0</v>
      </c>
      <c r="J47" s="645">
        <f>Admin_HIF!J44</f>
        <v>0</v>
      </c>
      <c r="K47" s="645">
        <f>Admin_HIF!K44</f>
        <v>0</v>
      </c>
      <c r="L47" s="645">
        <f>Admin_HIF!L44</f>
        <v>0</v>
      </c>
      <c r="M47" s="645">
        <f>Admin_HIF!M44</f>
        <v>0</v>
      </c>
      <c r="N47" s="645">
        <f>Admin_HIF!N44</f>
        <v>0</v>
      </c>
      <c r="O47" s="645">
        <f>Admin_HIF!O44</f>
        <v>0</v>
      </c>
      <c r="P47" s="645">
        <f>Admin_HIF!P44</f>
        <v>0</v>
      </c>
      <c r="Q47" s="645">
        <f>Admin_HIF!Q44</f>
        <v>0</v>
      </c>
      <c r="R47" s="129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386">
        <f t="shared" si="9"/>
        <v>0</v>
      </c>
      <c r="AX47" s="386">
        <f t="shared" si="19"/>
        <v>0</v>
      </c>
      <c r="AY47" s="4">
        <f t="shared" ref="AY47:BN61" si="23">COUNTIF($R46:$AV46,AY$4)</f>
        <v>0</v>
      </c>
      <c r="AZ47" s="4">
        <f t="shared" si="23"/>
        <v>0</v>
      </c>
      <c r="BA47" s="4">
        <f t="shared" si="23"/>
        <v>0</v>
      </c>
      <c r="BB47" s="4">
        <f t="shared" si="23"/>
        <v>0</v>
      </c>
      <c r="BC47" s="4">
        <f t="shared" si="23"/>
        <v>0</v>
      </c>
      <c r="BD47" s="4">
        <f t="shared" si="23"/>
        <v>0</v>
      </c>
      <c r="BE47" s="4">
        <f t="shared" si="23"/>
        <v>0</v>
      </c>
      <c r="BF47" s="4">
        <f t="shared" si="23"/>
        <v>0</v>
      </c>
      <c r="BG47" s="4">
        <f t="shared" si="23"/>
        <v>0</v>
      </c>
      <c r="BH47" s="4">
        <f t="shared" si="23"/>
        <v>0</v>
      </c>
      <c r="BI47" s="4">
        <f t="shared" si="23"/>
        <v>0</v>
      </c>
      <c r="BJ47" s="4">
        <f t="shared" si="23"/>
        <v>0</v>
      </c>
      <c r="BK47" s="4">
        <f t="shared" si="23"/>
        <v>0</v>
      </c>
      <c r="BL47" s="4">
        <f t="shared" si="23"/>
        <v>0</v>
      </c>
      <c r="BM47" s="4">
        <f t="shared" si="23"/>
        <v>0</v>
      </c>
      <c r="BN47" s="4">
        <f t="shared" si="23"/>
        <v>0</v>
      </c>
      <c r="BO47" s="4">
        <f t="shared" si="18"/>
        <v>0</v>
      </c>
      <c r="BP47" s="4">
        <f t="shared" si="13"/>
        <v>0</v>
      </c>
      <c r="BQ47" s="4">
        <f t="shared" si="14"/>
        <v>0</v>
      </c>
      <c r="BR47" s="4">
        <f t="shared" si="21"/>
        <v>0</v>
      </c>
      <c r="BS47" s="4">
        <f t="shared" si="21"/>
        <v>0</v>
      </c>
      <c r="BT47" s="4">
        <f t="shared" si="21"/>
        <v>0</v>
      </c>
      <c r="BU47" s="4">
        <f t="shared" si="21"/>
        <v>0</v>
      </c>
      <c r="BV47" s="4">
        <f t="shared" si="21"/>
        <v>0</v>
      </c>
      <c r="BW47" s="4"/>
      <c r="BX47" s="4">
        <f t="shared" si="22"/>
        <v>0</v>
      </c>
      <c r="BY47" s="4">
        <f t="shared" si="22"/>
        <v>0</v>
      </c>
      <c r="BZ47" s="32">
        <f t="shared" si="22"/>
        <v>0</v>
      </c>
      <c r="CA47" s="31">
        <v>0</v>
      </c>
      <c r="CB47" s="4">
        <v>0</v>
      </c>
      <c r="CC47" s="345">
        <v>0</v>
      </c>
      <c r="CD47" s="366">
        <f t="shared" si="17"/>
        <v>0</v>
      </c>
    </row>
    <row r="48" spans="1:82" hidden="1" x14ac:dyDescent="0.3">
      <c r="A48" s="645">
        <f>Admin_HIF!A45</f>
        <v>0</v>
      </c>
      <c r="B48" s="645">
        <f>Admin_HIF!B45</f>
        <v>0</v>
      </c>
      <c r="C48" s="645">
        <f>Admin_HIF!C45</f>
        <v>0</v>
      </c>
      <c r="D48" s="645">
        <f>Admin_HIF!D45</f>
        <v>0</v>
      </c>
      <c r="E48" s="645">
        <f>Admin_HIF!E45</f>
        <v>0</v>
      </c>
      <c r="F48" s="645">
        <f>Admin_HIF!F45</f>
        <v>0</v>
      </c>
      <c r="G48" s="645">
        <f>Admin_HIF!G45</f>
        <v>0</v>
      </c>
      <c r="H48" s="645">
        <f>Admin_HIF!H45</f>
        <v>0</v>
      </c>
      <c r="I48" s="645">
        <f>Admin_HIF!I45</f>
        <v>0</v>
      </c>
      <c r="J48" s="645">
        <f>Admin_HIF!J45</f>
        <v>0</v>
      </c>
      <c r="K48" s="645">
        <f>Admin_HIF!K45</f>
        <v>0</v>
      </c>
      <c r="L48" s="645">
        <f>Admin_HIF!L45</f>
        <v>0</v>
      </c>
      <c r="M48" s="645">
        <f>Admin_HIF!M45</f>
        <v>0</v>
      </c>
      <c r="N48" s="645">
        <f>Admin_HIF!N45</f>
        <v>0</v>
      </c>
      <c r="O48" s="645">
        <f>Admin_HIF!O45</f>
        <v>0</v>
      </c>
      <c r="P48" s="645">
        <f>Admin_HIF!P45</f>
        <v>0</v>
      </c>
      <c r="Q48" s="645">
        <f>Admin_HIF!Q45</f>
        <v>0</v>
      </c>
      <c r="R48" s="129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6"/>
      <c r="AQ48" s="106"/>
      <c r="AR48" s="106"/>
      <c r="AS48" s="106"/>
      <c r="AT48" s="106"/>
      <c r="AU48" s="106"/>
      <c r="AV48" s="106"/>
      <c r="AW48" s="386">
        <f t="shared" si="9"/>
        <v>0</v>
      </c>
      <c r="AX48" s="386">
        <f t="shared" si="19"/>
        <v>0</v>
      </c>
      <c r="AY48" s="4">
        <f t="shared" si="23"/>
        <v>0</v>
      </c>
      <c r="AZ48" s="4">
        <f t="shared" si="23"/>
        <v>0</v>
      </c>
      <c r="BA48" s="4">
        <f t="shared" si="23"/>
        <v>0</v>
      </c>
      <c r="BB48" s="4">
        <f t="shared" si="23"/>
        <v>0</v>
      </c>
      <c r="BC48" s="4">
        <f t="shared" si="23"/>
        <v>0</v>
      </c>
      <c r="BD48" s="4">
        <f t="shared" si="23"/>
        <v>0</v>
      </c>
      <c r="BE48" s="4">
        <f t="shared" si="23"/>
        <v>0</v>
      </c>
      <c r="BF48" s="4">
        <f t="shared" si="23"/>
        <v>0</v>
      </c>
      <c r="BG48" s="4">
        <f t="shared" si="23"/>
        <v>0</v>
      </c>
      <c r="BH48" s="4">
        <f t="shared" si="23"/>
        <v>0</v>
      </c>
      <c r="BI48" s="4">
        <f t="shared" si="23"/>
        <v>0</v>
      </c>
      <c r="BJ48" s="4">
        <f t="shared" si="23"/>
        <v>0</v>
      </c>
      <c r="BK48" s="4">
        <f t="shared" si="23"/>
        <v>0</v>
      </c>
      <c r="BL48" s="4">
        <f t="shared" si="23"/>
        <v>0</v>
      </c>
      <c r="BM48" s="4">
        <f t="shared" si="23"/>
        <v>0</v>
      </c>
      <c r="BN48" s="4">
        <f t="shared" si="23"/>
        <v>0</v>
      </c>
      <c r="BO48" s="4">
        <f t="shared" si="18"/>
        <v>0</v>
      </c>
      <c r="BP48" s="4">
        <f t="shared" si="13"/>
        <v>0</v>
      </c>
      <c r="BQ48" s="4">
        <f t="shared" si="14"/>
        <v>0</v>
      </c>
      <c r="BR48" s="4">
        <f t="shared" si="21"/>
        <v>0</v>
      </c>
      <c r="BS48" s="4">
        <f t="shared" si="21"/>
        <v>0</v>
      </c>
      <c r="BT48" s="4">
        <f t="shared" si="21"/>
        <v>0</v>
      </c>
      <c r="BU48" s="4">
        <f t="shared" si="21"/>
        <v>0</v>
      </c>
      <c r="BV48" s="4">
        <f t="shared" si="21"/>
        <v>0</v>
      </c>
      <c r="BW48" s="4"/>
      <c r="BX48" s="4">
        <f t="shared" si="22"/>
        <v>0</v>
      </c>
      <c r="BY48" s="4">
        <f t="shared" si="22"/>
        <v>0</v>
      </c>
      <c r="BZ48" s="32">
        <f t="shared" si="22"/>
        <v>0</v>
      </c>
      <c r="CA48" s="31">
        <v>0</v>
      </c>
      <c r="CB48" s="4">
        <v>0</v>
      </c>
      <c r="CC48" s="345">
        <v>0</v>
      </c>
      <c r="CD48" s="366">
        <f t="shared" si="17"/>
        <v>0</v>
      </c>
    </row>
    <row r="49" spans="1:82" hidden="1" x14ac:dyDescent="0.3">
      <c r="A49" s="645">
        <f>Admin_HIF!A46</f>
        <v>0</v>
      </c>
      <c r="B49" s="645">
        <f>Admin_HIF!B46</f>
        <v>0</v>
      </c>
      <c r="C49" s="645">
        <f>Admin_HIF!C46</f>
        <v>0</v>
      </c>
      <c r="D49" s="645">
        <f>Admin_HIF!D46</f>
        <v>0</v>
      </c>
      <c r="E49" s="645">
        <f>Admin_HIF!E46</f>
        <v>0</v>
      </c>
      <c r="F49" s="645">
        <f>Admin_HIF!F46</f>
        <v>0</v>
      </c>
      <c r="G49" s="645">
        <f>Admin_HIF!G46</f>
        <v>0</v>
      </c>
      <c r="H49" s="645">
        <f>Admin_HIF!H46</f>
        <v>0</v>
      </c>
      <c r="I49" s="645">
        <f>Admin_HIF!I46</f>
        <v>0</v>
      </c>
      <c r="J49" s="645">
        <f>Admin_HIF!J46</f>
        <v>0</v>
      </c>
      <c r="K49" s="645">
        <f>Admin_HIF!K46</f>
        <v>0</v>
      </c>
      <c r="L49" s="645">
        <f>Admin_HIF!L46</f>
        <v>0</v>
      </c>
      <c r="M49" s="645">
        <f>Admin_HIF!M46</f>
        <v>0</v>
      </c>
      <c r="N49" s="645">
        <f>Admin_HIF!N46</f>
        <v>0</v>
      </c>
      <c r="O49" s="645">
        <f>Admin_HIF!O46</f>
        <v>0</v>
      </c>
      <c r="P49" s="645">
        <f>Admin_HIF!P46</f>
        <v>0</v>
      </c>
      <c r="Q49" s="645">
        <f>Admin_HIF!Q46</f>
        <v>0</v>
      </c>
      <c r="R49" s="129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386">
        <f t="shared" si="9"/>
        <v>0</v>
      </c>
      <c r="AX49" s="386">
        <f t="shared" si="19"/>
        <v>0</v>
      </c>
      <c r="AY49" s="4">
        <f t="shared" si="23"/>
        <v>0</v>
      </c>
      <c r="AZ49" s="4">
        <f t="shared" si="23"/>
        <v>0</v>
      </c>
      <c r="BA49" s="4">
        <f t="shared" si="23"/>
        <v>0</v>
      </c>
      <c r="BB49" s="4">
        <f t="shared" si="23"/>
        <v>0</v>
      </c>
      <c r="BC49" s="4">
        <f t="shared" si="23"/>
        <v>0</v>
      </c>
      <c r="BD49" s="4">
        <f t="shared" si="23"/>
        <v>0</v>
      </c>
      <c r="BE49" s="4">
        <f t="shared" si="23"/>
        <v>0</v>
      </c>
      <c r="BF49" s="4">
        <f t="shared" si="23"/>
        <v>0</v>
      </c>
      <c r="BG49" s="4">
        <f t="shared" si="23"/>
        <v>0</v>
      </c>
      <c r="BH49" s="4">
        <f t="shared" si="23"/>
        <v>0</v>
      </c>
      <c r="BI49" s="4">
        <f t="shared" si="23"/>
        <v>0</v>
      </c>
      <c r="BJ49" s="4">
        <f t="shared" si="23"/>
        <v>0</v>
      </c>
      <c r="BK49" s="4">
        <f t="shared" si="23"/>
        <v>0</v>
      </c>
      <c r="BL49" s="4">
        <f t="shared" si="23"/>
        <v>0</v>
      </c>
      <c r="BM49" s="4">
        <f t="shared" si="23"/>
        <v>0</v>
      </c>
      <c r="BN49" s="4">
        <f t="shared" si="23"/>
        <v>0</v>
      </c>
      <c r="BO49" s="4">
        <f t="shared" si="18"/>
        <v>0</v>
      </c>
      <c r="BP49" s="4">
        <f t="shared" si="13"/>
        <v>0</v>
      </c>
      <c r="BQ49" s="4">
        <f t="shared" si="14"/>
        <v>0</v>
      </c>
      <c r="BR49" s="4">
        <f t="shared" ref="BR49:BV61" si="24">COUNTIF($R48:$AV48,BR$4)</f>
        <v>0</v>
      </c>
      <c r="BS49" s="4">
        <f t="shared" si="24"/>
        <v>0</v>
      </c>
      <c r="BT49" s="4">
        <f t="shared" si="24"/>
        <v>0</v>
      </c>
      <c r="BU49" s="4">
        <f t="shared" si="24"/>
        <v>0</v>
      </c>
      <c r="BV49" s="4">
        <f t="shared" si="24"/>
        <v>0</v>
      </c>
      <c r="BW49" s="4"/>
      <c r="BX49" s="4">
        <f t="shared" ref="BX49:BZ61" si="25">COUNTIF($R48:$AV48,BX$4)</f>
        <v>0</v>
      </c>
      <c r="BY49" s="4">
        <f t="shared" si="25"/>
        <v>0</v>
      </c>
      <c r="BZ49" s="32">
        <f t="shared" si="25"/>
        <v>0</v>
      </c>
      <c r="CA49" s="31">
        <v>0</v>
      </c>
      <c r="CB49" s="4">
        <v>0</v>
      </c>
      <c r="CC49" s="345">
        <v>0</v>
      </c>
      <c r="CD49" s="366">
        <f t="shared" si="17"/>
        <v>0</v>
      </c>
    </row>
    <row r="50" spans="1:82" hidden="1" x14ac:dyDescent="0.3">
      <c r="A50" s="645">
        <f>Admin_HIF!A47</f>
        <v>0</v>
      </c>
      <c r="B50" s="645">
        <f>Admin_HIF!B47</f>
        <v>0</v>
      </c>
      <c r="C50" s="645">
        <f>Admin_HIF!C47</f>
        <v>0</v>
      </c>
      <c r="D50" s="645">
        <f>Admin_HIF!D47</f>
        <v>0</v>
      </c>
      <c r="E50" s="645">
        <f>Admin_HIF!E47</f>
        <v>0</v>
      </c>
      <c r="F50" s="645">
        <f>Admin_HIF!F47</f>
        <v>0</v>
      </c>
      <c r="G50" s="645">
        <f>Admin_HIF!G47</f>
        <v>0</v>
      </c>
      <c r="H50" s="645">
        <f>Admin_HIF!H47</f>
        <v>0</v>
      </c>
      <c r="I50" s="645">
        <f>Admin_HIF!I47</f>
        <v>0</v>
      </c>
      <c r="J50" s="645">
        <f>Admin_HIF!J47</f>
        <v>0</v>
      </c>
      <c r="K50" s="645">
        <f>Admin_HIF!K47</f>
        <v>0</v>
      </c>
      <c r="L50" s="645">
        <f>Admin_HIF!L47</f>
        <v>0</v>
      </c>
      <c r="M50" s="645">
        <f>Admin_HIF!M47</f>
        <v>0</v>
      </c>
      <c r="N50" s="645">
        <f>Admin_HIF!N47</f>
        <v>0</v>
      </c>
      <c r="O50" s="645">
        <f>Admin_HIF!O47</f>
        <v>0</v>
      </c>
      <c r="P50" s="645">
        <f>Admin_HIF!P47</f>
        <v>0</v>
      </c>
      <c r="Q50" s="645">
        <f>Admin_HIF!Q47</f>
        <v>0</v>
      </c>
      <c r="R50" s="129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386">
        <f t="shared" si="9"/>
        <v>0</v>
      </c>
      <c r="AX50" s="386">
        <f t="shared" si="19"/>
        <v>0</v>
      </c>
      <c r="AY50" s="4">
        <f t="shared" si="23"/>
        <v>0</v>
      </c>
      <c r="AZ50" s="4">
        <f t="shared" si="23"/>
        <v>0</v>
      </c>
      <c r="BA50" s="4">
        <f t="shared" si="23"/>
        <v>0</v>
      </c>
      <c r="BB50" s="4">
        <f t="shared" si="23"/>
        <v>0</v>
      </c>
      <c r="BC50" s="4">
        <f t="shared" si="23"/>
        <v>0</v>
      </c>
      <c r="BD50" s="4">
        <f t="shared" si="23"/>
        <v>0</v>
      </c>
      <c r="BE50" s="4">
        <f t="shared" si="23"/>
        <v>0</v>
      </c>
      <c r="BF50" s="4">
        <f t="shared" si="23"/>
        <v>0</v>
      </c>
      <c r="BG50" s="4">
        <f t="shared" si="23"/>
        <v>0</v>
      </c>
      <c r="BH50" s="4">
        <f t="shared" si="23"/>
        <v>0</v>
      </c>
      <c r="BI50" s="4">
        <f t="shared" si="23"/>
        <v>0</v>
      </c>
      <c r="BJ50" s="4">
        <f t="shared" si="23"/>
        <v>0</v>
      </c>
      <c r="BK50" s="4">
        <f t="shared" si="23"/>
        <v>0</v>
      </c>
      <c r="BL50" s="4">
        <f t="shared" si="23"/>
        <v>0</v>
      </c>
      <c r="BM50" s="4">
        <f t="shared" si="23"/>
        <v>0</v>
      </c>
      <c r="BN50" s="4">
        <f t="shared" si="23"/>
        <v>0</v>
      </c>
      <c r="BO50" s="4">
        <f t="shared" si="18"/>
        <v>0</v>
      </c>
      <c r="BP50" s="4">
        <f t="shared" si="13"/>
        <v>0</v>
      </c>
      <c r="BQ50" s="4">
        <f t="shared" si="14"/>
        <v>0</v>
      </c>
      <c r="BR50" s="4">
        <f t="shared" si="24"/>
        <v>0</v>
      </c>
      <c r="BS50" s="4">
        <f t="shared" si="24"/>
        <v>0</v>
      </c>
      <c r="BT50" s="4">
        <f t="shared" si="24"/>
        <v>0</v>
      </c>
      <c r="BU50" s="4">
        <f t="shared" si="24"/>
        <v>0</v>
      </c>
      <c r="BV50" s="4">
        <f t="shared" si="24"/>
        <v>0</v>
      </c>
      <c r="BW50" s="4"/>
      <c r="BX50" s="4">
        <f t="shared" si="25"/>
        <v>0</v>
      </c>
      <c r="BY50" s="4">
        <f t="shared" si="25"/>
        <v>0</v>
      </c>
      <c r="BZ50" s="32">
        <f t="shared" si="25"/>
        <v>0</v>
      </c>
      <c r="CA50" s="31">
        <v>0</v>
      </c>
      <c r="CB50" s="4">
        <v>0</v>
      </c>
      <c r="CC50" s="345">
        <v>0</v>
      </c>
      <c r="CD50" s="366">
        <f t="shared" si="17"/>
        <v>0</v>
      </c>
    </row>
    <row r="51" spans="1:82" hidden="1" x14ac:dyDescent="0.3">
      <c r="A51" s="645">
        <f>Admin_HIF!A48</f>
        <v>0</v>
      </c>
      <c r="B51" s="645">
        <f>Admin_HIF!B48</f>
        <v>0</v>
      </c>
      <c r="C51" s="645">
        <f>Admin_HIF!C48</f>
        <v>0</v>
      </c>
      <c r="D51" s="645">
        <f>Admin_HIF!D48</f>
        <v>0</v>
      </c>
      <c r="E51" s="645">
        <f>Admin_HIF!E48</f>
        <v>0</v>
      </c>
      <c r="F51" s="645">
        <f>Admin_HIF!F48</f>
        <v>0</v>
      </c>
      <c r="G51" s="645">
        <f>Admin_HIF!G48</f>
        <v>0</v>
      </c>
      <c r="H51" s="645">
        <f>Admin_HIF!H48</f>
        <v>0</v>
      </c>
      <c r="I51" s="645">
        <f>Admin_HIF!I48</f>
        <v>0</v>
      </c>
      <c r="J51" s="645">
        <f>Admin_HIF!J48</f>
        <v>0</v>
      </c>
      <c r="K51" s="645">
        <f>Admin_HIF!K48</f>
        <v>0</v>
      </c>
      <c r="L51" s="645">
        <f>Admin_HIF!L48</f>
        <v>0</v>
      </c>
      <c r="M51" s="645">
        <f>Admin_HIF!M48</f>
        <v>0</v>
      </c>
      <c r="N51" s="645">
        <f>Admin_HIF!N48</f>
        <v>0</v>
      </c>
      <c r="O51" s="645">
        <f>Admin_HIF!O48</f>
        <v>0</v>
      </c>
      <c r="P51" s="645">
        <f>Admin_HIF!P48</f>
        <v>0</v>
      </c>
      <c r="Q51" s="645">
        <f>Admin_HIF!Q48</f>
        <v>0</v>
      </c>
      <c r="R51" s="129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386">
        <f t="shared" si="9"/>
        <v>0</v>
      </c>
      <c r="AX51" s="386">
        <f t="shared" si="19"/>
        <v>0</v>
      </c>
      <c r="AY51" s="4">
        <f t="shared" si="23"/>
        <v>0</v>
      </c>
      <c r="AZ51" s="4">
        <f t="shared" si="23"/>
        <v>0</v>
      </c>
      <c r="BA51" s="4">
        <f t="shared" si="23"/>
        <v>0</v>
      </c>
      <c r="BB51" s="4">
        <f t="shared" si="23"/>
        <v>0</v>
      </c>
      <c r="BC51" s="4">
        <f t="shared" si="23"/>
        <v>0</v>
      </c>
      <c r="BD51" s="4">
        <f t="shared" si="23"/>
        <v>0</v>
      </c>
      <c r="BE51" s="4">
        <f t="shared" si="23"/>
        <v>0</v>
      </c>
      <c r="BF51" s="4">
        <f t="shared" si="23"/>
        <v>0</v>
      </c>
      <c r="BG51" s="4">
        <f t="shared" si="23"/>
        <v>0</v>
      </c>
      <c r="BH51" s="4">
        <f t="shared" si="23"/>
        <v>0</v>
      </c>
      <c r="BI51" s="4">
        <f t="shared" si="23"/>
        <v>0</v>
      </c>
      <c r="BJ51" s="4">
        <f t="shared" si="23"/>
        <v>0</v>
      </c>
      <c r="BK51" s="4">
        <f t="shared" si="23"/>
        <v>0</v>
      </c>
      <c r="BL51" s="4">
        <f t="shared" si="23"/>
        <v>0</v>
      </c>
      <c r="BM51" s="4">
        <f t="shared" si="23"/>
        <v>0</v>
      </c>
      <c r="BN51" s="4">
        <f t="shared" si="23"/>
        <v>0</v>
      </c>
      <c r="BO51" s="4">
        <f t="shared" si="18"/>
        <v>0</v>
      </c>
      <c r="BP51" s="4">
        <f t="shared" si="13"/>
        <v>0</v>
      </c>
      <c r="BQ51" s="4">
        <f t="shared" si="14"/>
        <v>0</v>
      </c>
      <c r="BR51" s="4">
        <f t="shared" si="24"/>
        <v>0</v>
      </c>
      <c r="BS51" s="4">
        <f t="shared" si="24"/>
        <v>0</v>
      </c>
      <c r="BT51" s="4">
        <f t="shared" si="24"/>
        <v>0</v>
      </c>
      <c r="BU51" s="4">
        <f t="shared" si="24"/>
        <v>0</v>
      </c>
      <c r="BV51" s="4">
        <f t="shared" si="24"/>
        <v>0</v>
      </c>
      <c r="BW51" s="4"/>
      <c r="BX51" s="4">
        <f t="shared" si="25"/>
        <v>0</v>
      </c>
      <c r="BY51" s="4">
        <f t="shared" si="25"/>
        <v>0</v>
      </c>
      <c r="BZ51" s="32">
        <f t="shared" si="25"/>
        <v>0</v>
      </c>
      <c r="CA51" s="31">
        <v>0</v>
      </c>
      <c r="CB51" s="4">
        <v>0</v>
      </c>
      <c r="CC51" s="345">
        <v>0</v>
      </c>
      <c r="CD51" s="366">
        <f t="shared" si="17"/>
        <v>0</v>
      </c>
    </row>
    <row r="52" spans="1:82" hidden="1" x14ac:dyDescent="0.3">
      <c r="A52" s="645">
        <f>Admin_HIF!A49</f>
        <v>0</v>
      </c>
      <c r="B52" s="645">
        <f>Admin_HIF!B49</f>
        <v>0</v>
      </c>
      <c r="C52" s="645">
        <f>Admin_HIF!C49</f>
        <v>0</v>
      </c>
      <c r="D52" s="645">
        <f>Admin_HIF!D49</f>
        <v>0</v>
      </c>
      <c r="E52" s="645">
        <f>Admin_HIF!E49</f>
        <v>0</v>
      </c>
      <c r="F52" s="645">
        <f>Admin_HIF!F49</f>
        <v>0</v>
      </c>
      <c r="G52" s="645">
        <f>Admin_HIF!G49</f>
        <v>0</v>
      </c>
      <c r="H52" s="645">
        <f>Admin_HIF!H49</f>
        <v>0</v>
      </c>
      <c r="I52" s="645">
        <f>Admin_HIF!I49</f>
        <v>0</v>
      </c>
      <c r="J52" s="645">
        <f>Admin_HIF!J49</f>
        <v>0</v>
      </c>
      <c r="K52" s="645">
        <f>Admin_HIF!K49</f>
        <v>0</v>
      </c>
      <c r="L52" s="645">
        <f>Admin_HIF!L49</f>
        <v>0</v>
      </c>
      <c r="M52" s="645">
        <f>Admin_HIF!M49</f>
        <v>0</v>
      </c>
      <c r="N52" s="645">
        <f>Admin_HIF!N49</f>
        <v>0</v>
      </c>
      <c r="O52" s="645">
        <f>Admin_HIF!O49</f>
        <v>0</v>
      </c>
      <c r="P52" s="645">
        <f>Admin_HIF!P49</f>
        <v>0</v>
      </c>
      <c r="Q52" s="645">
        <f>Admin_HIF!Q49</f>
        <v>0</v>
      </c>
      <c r="R52" s="129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106"/>
      <c r="AO52" s="106"/>
      <c r="AP52" s="106"/>
      <c r="AQ52" s="106"/>
      <c r="AR52" s="106"/>
      <c r="AS52" s="106"/>
      <c r="AT52" s="106"/>
      <c r="AU52" s="106"/>
      <c r="AV52" s="106"/>
      <c r="AW52" s="386">
        <f t="shared" si="9"/>
        <v>0</v>
      </c>
      <c r="AX52" s="386">
        <f t="shared" si="19"/>
        <v>0</v>
      </c>
      <c r="AY52" s="4">
        <f t="shared" si="23"/>
        <v>0</v>
      </c>
      <c r="AZ52" s="4">
        <f t="shared" si="23"/>
        <v>0</v>
      </c>
      <c r="BA52" s="4">
        <f t="shared" si="23"/>
        <v>0</v>
      </c>
      <c r="BB52" s="4">
        <f t="shared" si="23"/>
        <v>0</v>
      </c>
      <c r="BC52" s="4">
        <f t="shared" si="23"/>
        <v>0</v>
      </c>
      <c r="BD52" s="4">
        <f t="shared" si="23"/>
        <v>0</v>
      </c>
      <c r="BE52" s="4">
        <f t="shared" si="23"/>
        <v>0</v>
      </c>
      <c r="BF52" s="4">
        <f t="shared" si="23"/>
        <v>0</v>
      </c>
      <c r="BG52" s="4">
        <f t="shared" si="23"/>
        <v>0</v>
      </c>
      <c r="BH52" s="4">
        <f t="shared" si="23"/>
        <v>0</v>
      </c>
      <c r="BI52" s="4">
        <f t="shared" si="23"/>
        <v>0</v>
      </c>
      <c r="BJ52" s="4">
        <f t="shared" si="23"/>
        <v>0</v>
      </c>
      <c r="BK52" s="4">
        <f t="shared" si="23"/>
        <v>0</v>
      </c>
      <c r="BL52" s="4">
        <f t="shared" si="23"/>
        <v>0</v>
      </c>
      <c r="BM52" s="4">
        <f t="shared" si="23"/>
        <v>0</v>
      </c>
      <c r="BN52" s="4">
        <f t="shared" si="23"/>
        <v>0</v>
      </c>
      <c r="BO52" s="4">
        <f t="shared" si="18"/>
        <v>0</v>
      </c>
      <c r="BP52" s="4">
        <f t="shared" si="13"/>
        <v>0</v>
      </c>
      <c r="BQ52" s="4">
        <f t="shared" si="14"/>
        <v>0</v>
      </c>
      <c r="BR52" s="4">
        <f t="shared" si="24"/>
        <v>0</v>
      </c>
      <c r="BS52" s="4">
        <f t="shared" si="24"/>
        <v>0</v>
      </c>
      <c r="BT52" s="4">
        <f t="shared" si="24"/>
        <v>0</v>
      </c>
      <c r="BU52" s="4">
        <f t="shared" si="24"/>
        <v>0</v>
      </c>
      <c r="BV52" s="4">
        <f t="shared" si="24"/>
        <v>0</v>
      </c>
      <c r="BW52" s="4"/>
      <c r="BX52" s="4">
        <f t="shared" si="25"/>
        <v>0</v>
      </c>
      <c r="BY52" s="4">
        <f t="shared" si="25"/>
        <v>0</v>
      </c>
      <c r="BZ52" s="32">
        <f t="shared" si="25"/>
        <v>0</v>
      </c>
      <c r="CA52" s="31">
        <v>0</v>
      </c>
      <c r="CB52" s="4">
        <v>0</v>
      </c>
      <c r="CC52" s="345">
        <v>0</v>
      </c>
      <c r="CD52" s="366">
        <f t="shared" si="17"/>
        <v>0</v>
      </c>
    </row>
    <row r="53" spans="1:82" hidden="1" x14ac:dyDescent="0.3">
      <c r="A53" s="645">
        <f>Admin_HIF!A50</f>
        <v>0</v>
      </c>
      <c r="B53" s="645">
        <f>Admin_HIF!B50</f>
        <v>0</v>
      </c>
      <c r="C53" s="645">
        <f>Admin_HIF!C50</f>
        <v>0</v>
      </c>
      <c r="D53" s="645">
        <f>Admin_HIF!D50</f>
        <v>0</v>
      </c>
      <c r="E53" s="645">
        <f>Admin_HIF!E50</f>
        <v>0</v>
      </c>
      <c r="F53" s="645">
        <f>Admin_HIF!F50</f>
        <v>0</v>
      </c>
      <c r="G53" s="645">
        <f>Admin_HIF!G50</f>
        <v>0</v>
      </c>
      <c r="H53" s="645">
        <f>Admin_HIF!H50</f>
        <v>0</v>
      </c>
      <c r="I53" s="645">
        <f>Admin_HIF!I50</f>
        <v>0</v>
      </c>
      <c r="J53" s="645">
        <f>Admin_HIF!J50</f>
        <v>0</v>
      </c>
      <c r="K53" s="645">
        <f>Admin_HIF!K50</f>
        <v>0</v>
      </c>
      <c r="L53" s="645">
        <f>Admin_HIF!L50</f>
        <v>0</v>
      </c>
      <c r="M53" s="645">
        <f>Admin_HIF!M50</f>
        <v>0</v>
      </c>
      <c r="N53" s="645">
        <f>Admin_HIF!N50</f>
        <v>0</v>
      </c>
      <c r="O53" s="645">
        <f>Admin_HIF!O50</f>
        <v>0</v>
      </c>
      <c r="P53" s="645">
        <f>Admin_HIF!P50</f>
        <v>0</v>
      </c>
      <c r="Q53" s="645">
        <f>Admin_HIF!Q50</f>
        <v>0</v>
      </c>
      <c r="R53" s="129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386">
        <f t="shared" si="9"/>
        <v>0</v>
      </c>
      <c r="AX53" s="386">
        <f t="shared" si="19"/>
        <v>0</v>
      </c>
      <c r="AY53" s="4">
        <f t="shared" si="23"/>
        <v>0</v>
      </c>
      <c r="AZ53" s="4">
        <f t="shared" si="23"/>
        <v>0</v>
      </c>
      <c r="BA53" s="4">
        <f t="shared" si="23"/>
        <v>0</v>
      </c>
      <c r="BB53" s="4">
        <f t="shared" si="23"/>
        <v>0</v>
      </c>
      <c r="BC53" s="4">
        <f t="shared" si="23"/>
        <v>0</v>
      </c>
      <c r="BD53" s="4">
        <f t="shared" si="23"/>
        <v>0</v>
      </c>
      <c r="BE53" s="4">
        <f t="shared" si="23"/>
        <v>0</v>
      </c>
      <c r="BF53" s="4">
        <f t="shared" si="23"/>
        <v>0</v>
      </c>
      <c r="BG53" s="4">
        <f t="shared" si="23"/>
        <v>0</v>
      </c>
      <c r="BH53" s="4">
        <f t="shared" si="23"/>
        <v>0</v>
      </c>
      <c r="BI53" s="4">
        <f t="shared" si="23"/>
        <v>0</v>
      </c>
      <c r="BJ53" s="4">
        <f t="shared" si="23"/>
        <v>0</v>
      </c>
      <c r="BK53" s="4">
        <f t="shared" si="23"/>
        <v>0</v>
      </c>
      <c r="BL53" s="4">
        <f t="shared" si="23"/>
        <v>0</v>
      </c>
      <c r="BM53" s="4">
        <f t="shared" si="23"/>
        <v>0</v>
      </c>
      <c r="BN53" s="4">
        <f t="shared" si="23"/>
        <v>0</v>
      </c>
      <c r="BO53" s="4">
        <f t="shared" si="18"/>
        <v>0</v>
      </c>
      <c r="BP53" s="4">
        <f t="shared" si="13"/>
        <v>0</v>
      </c>
      <c r="BQ53" s="4">
        <f t="shared" si="14"/>
        <v>0</v>
      </c>
      <c r="BR53" s="4">
        <f t="shared" si="24"/>
        <v>0</v>
      </c>
      <c r="BS53" s="4">
        <f t="shared" si="24"/>
        <v>0</v>
      </c>
      <c r="BT53" s="4">
        <f t="shared" si="24"/>
        <v>0</v>
      </c>
      <c r="BU53" s="4">
        <f t="shared" si="24"/>
        <v>0</v>
      </c>
      <c r="BV53" s="4">
        <f t="shared" si="24"/>
        <v>0</v>
      </c>
      <c r="BW53" s="4"/>
      <c r="BX53" s="4">
        <f t="shared" si="25"/>
        <v>0</v>
      </c>
      <c r="BY53" s="4">
        <f t="shared" si="25"/>
        <v>0</v>
      </c>
      <c r="BZ53" s="32">
        <f t="shared" si="25"/>
        <v>0</v>
      </c>
      <c r="CA53" s="31">
        <v>0</v>
      </c>
      <c r="CB53" s="4">
        <v>0</v>
      </c>
      <c r="CC53" s="345">
        <v>0</v>
      </c>
      <c r="CD53" s="366">
        <f t="shared" si="17"/>
        <v>0</v>
      </c>
    </row>
    <row r="54" spans="1:82" hidden="1" x14ac:dyDescent="0.3">
      <c r="A54" s="645">
        <f>Admin_HIF!A51</f>
        <v>0</v>
      </c>
      <c r="B54" s="645">
        <f>Admin_HIF!B51</f>
        <v>0</v>
      </c>
      <c r="C54" s="645">
        <f>Admin_HIF!C51</f>
        <v>0</v>
      </c>
      <c r="D54" s="645">
        <f>Admin_HIF!D51</f>
        <v>0</v>
      </c>
      <c r="E54" s="645">
        <f>Admin_HIF!E51</f>
        <v>0</v>
      </c>
      <c r="F54" s="645">
        <f>Admin_HIF!F51</f>
        <v>0</v>
      </c>
      <c r="G54" s="645">
        <f>Admin_HIF!G51</f>
        <v>0</v>
      </c>
      <c r="H54" s="645">
        <f>Admin_HIF!H51</f>
        <v>0</v>
      </c>
      <c r="I54" s="645">
        <f>Admin_HIF!I51</f>
        <v>0</v>
      </c>
      <c r="J54" s="645">
        <f>Admin_HIF!J51</f>
        <v>0</v>
      </c>
      <c r="K54" s="645">
        <f>Admin_HIF!K51</f>
        <v>0</v>
      </c>
      <c r="L54" s="645">
        <f>Admin_HIF!L51</f>
        <v>0</v>
      </c>
      <c r="M54" s="645">
        <f>Admin_HIF!M51</f>
        <v>0</v>
      </c>
      <c r="N54" s="645">
        <f>Admin_HIF!N51</f>
        <v>0</v>
      </c>
      <c r="O54" s="645">
        <f>Admin_HIF!O51</f>
        <v>0</v>
      </c>
      <c r="P54" s="645">
        <f>Admin_HIF!P51</f>
        <v>0</v>
      </c>
      <c r="Q54" s="645">
        <f>Admin_HIF!Q51</f>
        <v>0</v>
      </c>
      <c r="R54" s="129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386">
        <f t="shared" si="9"/>
        <v>0</v>
      </c>
      <c r="AX54" s="386">
        <f t="shared" si="19"/>
        <v>0</v>
      </c>
      <c r="AY54" s="4">
        <f t="shared" si="23"/>
        <v>0</v>
      </c>
      <c r="AZ54" s="4">
        <f t="shared" si="23"/>
        <v>0</v>
      </c>
      <c r="BA54" s="4">
        <f t="shared" si="23"/>
        <v>0</v>
      </c>
      <c r="BB54" s="4">
        <f t="shared" si="23"/>
        <v>0</v>
      </c>
      <c r="BC54" s="4">
        <f t="shared" si="23"/>
        <v>0</v>
      </c>
      <c r="BD54" s="4">
        <f t="shared" si="23"/>
        <v>0</v>
      </c>
      <c r="BE54" s="4">
        <f t="shared" si="23"/>
        <v>0</v>
      </c>
      <c r="BF54" s="4">
        <f t="shared" si="23"/>
        <v>0</v>
      </c>
      <c r="BG54" s="4">
        <f t="shared" si="23"/>
        <v>0</v>
      </c>
      <c r="BH54" s="4">
        <f t="shared" si="23"/>
        <v>0</v>
      </c>
      <c r="BI54" s="4">
        <f t="shared" si="23"/>
        <v>0</v>
      </c>
      <c r="BJ54" s="4">
        <f t="shared" si="23"/>
        <v>0</v>
      </c>
      <c r="BK54" s="4">
        <f t="shared" si="23"/>
        <v>0</v>
      </c>
      <c r="BL54" s="4">
        <f t="shared" si="23"/>
        <v>0</v>
      </c>
      <c r="BM54" s="4">
        <f t="shared" si="23"/>
        <v>0</v>
      </c>
      <c r="BN54" s="4">
        <f t="shared" si="23"/>
        <v>0</v>
      </c>
      <c r="BO54" s="4">
        <f t="shared" si="18"/>
        <v>0</v>
      </c>
      <c r="BP54" s="4">
        <f t="shared" si="13"/>
        <v>0</v>
      </c>
      <c r="BQ54" s="4">
        <f t="shared" si="14"/>
        <v>0</v>
      </c>
      <c r="BR54" s="4">
        <f t="shared" si="24"/>
        <v>0</v>
      </c>
      <c r="BS54" s="4">
        <f t="shared" si="24"/>
        <v>0</v>
      </c>
      <c r="BT54" s="4">
        <f t="shared" si="24"/>
        <v>0</v>
      </c>
      <c r="BU54" s="4">
        <f t="shared" si="24"/>
        <v>0</v>
      </c>
      <c r="BV54" s="4">
        <f t="shared" si="24"/>
        <v>0</v>
      </c>
      <c r="BW54" s="4"/>
      <c r="BX54" s="4">
        <f t="shared" si="25"/>
        <v>0</v>
      </c>
      <c r="BY54" s="4">
        <f t="shared" si="25"/>
        <v>0</v>
      </c>
      <c r="BZ54" s="32">
        <f t="shared" si="25"/>
        <v>0</v>
      </c>
      <c r="CA54" s="31">
        <v>0</v>
      </c>
      <c r="CB54" s="4">
        <v>0</v>
      </c>
      <c r="CC54" s="345">
        <v>0</v>
      </c>
      <c r="CD54" s="366">
        <f t="shared" si="17"/>
        <v>0</v>
      </c>
    </row>
    <row r="55" spans="1:82" hidden="1" x14ac:dyDescent="0.3">
      <c r="A55" s="645">
        <f>Admin_HIF!A52</f>
        <v>0</v>
      </c>
      <c r="B55" s="645">
        <f>Admin_HIF!B52</f>
        <v>0</v>
      </c>
      <c r="C55" s="645">
        <f>Admin_HIF!C52</f>
        <v>0</v>
      </c>
      <c r="D55" s="645">
        <f>Admin_HIF!D52</f>
        <v>0</v>
      </c>
      <c r="E55" s="645">
        <f>Admin_HIF!E52</f>
        <v>0</v>
      </c>
      <c r="F55" s="645">
        <f>Admin_HIF!F52</f>
        <v>0</v>
      </c>
      <c r="G55" s="645">
        <f>Admin_HIF!G52</f>
        <v>0</v>
      </c>
      <c r="H55" s="645">
        <f>Admin_HIF!H52</f>
        <v>0</v>
      </c>
      <c r="I55" s="645">
        <f>Admin_HIF!I52</f>
        <v>0</v>
      </c>
      <c r="J55" s="645">
        <f>Admin_HIF!J52</f>
        <v>0</v>
      </c>
      <c r="K55" s="645">
        <f>Admin_HIF!K52</f>
        <v>0</v>
      </c>
      <c r="L55" s="645">
        <f>Admin_HIF!L52</f>
        <v>0</v>
      </c>
      <c r="M55" s="645">
        <f>Admin_HIF!M52</f>
        <v>0</v>
      </c>
      <c r="N55" s="645">
        <f>Admin_HIF!N52</f>
        <v>0</v>
      </c>
      <c r="O55" s="645">
        <f>Admin_HIF!O52</f>
        <v>0</v>
      </c>
      <c r="P55" s="645">
        <f>Admin_HIF!P52</f>
        <v>0</v>
      </c>
      <c r="Q55" s="645">
        <f>Admin_HIF!Q52</f>
        <v>0</v>
      </c>
      <c r="R55" s="129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386">
        <f t="shared" si="9"/>
        <v>0</v>
      </c>
      <c r="AX55" s="386">
        <f t="shared" si="19"/>
        <v>0</v>
      </c>
      <c r="AY55" s="4">
        <f t="shared" si="23"/>
        <v>0</v>
      </c>
      <c r="AZ55" s="4">
        <f t="shared" si="23"/>
        <v>0</v>
      </c>
      <c r="BA55" s="4">
        <f t="shared" si="23"/>
        <v>0</v>
      </c>
      <c r="BB55" s="4">
        <f t="shared" si="23"/>
        <v>0</v>
      </c>
      <c r="BC55" s="4">
        <f t="shared" si="23"/>
        <v>0</v>
      </c>
      <c r="BD55" s="4">
        <f t="shared" si="23"/>
        <v>0</v>
      </c>
      <c r="BE55" s="4">
        <f t="shared" si="23"/>
        <v>0</v>
      </c>
      <c r="BF55" s="4">
        <f t="shared" si="23"/>
        <v>0</v>
      </c>
      <c r="BG55" s="4">
        <f t="shared" si="23"/>
        <v>0</v>
      </c>
      <c r="BH55" s="4">
        <f t="shared" si="23"/>
        <v>0</v>
      </c>
      <c r="BI55" s="4">
        <f t="shared" si="23"/>
        <v>0</v>
      </c>
      <c r="BJ55" s="4">
        <f t="shared" si="23"/>
        <v>0</v>
      </c>
      <c r="BK55" s="4">
        <f t="shared" si="23"/>
        <v>0</v>
      </c>
      <c r="BL55" s="4">
        <f t="shared" si="23"/>
        <v>0</v>
      </c>
      <c r="BM55" s="4">
        <f t="shared" si="23"/>
        <v>0</v>
      </c>
      <c r="BN55" s="4">
        <f t="shared" si="23"/>
        <v>0</v>
      </c>
      <c r="BO55" s="4">
        <f t="shared" si="18"/>
        <v>0</v>
      </c>
      <c r="BP55" s="4">
        <f t="shared" si="13"/>
        <v>0</v>
      </c>
      <c r="BQ55" s="4">
        <f t="shared" si="14"/>
        <v>0</v>
      </c>
      <c r="BR55" s="4">
        <f t="shared" si="24"/>
        <v>0</v>
      </c>
      <c r="BS55" s="4">
        <f t="shared" si="24"/>
        <v>0</v>
      </c>
      <c r="BT55" s="4">
        <f t="shared" si="24"/>
        <v>0</v>
      </c>
      <c r="BU55" s="4">
        <f t="shared" si="24"/>
        <v>0</v>
      </c>
      <c r="BV55" s="4">
        <f t="shared" si="24"/>
        <v>0</v>
      </c>
      <c r="BW55" s="4"/>
      <c r="BX55" s="4">
        <f t="shared" si="25"/>
        <v>0</v>
      </c>
      <c r="BY55" s="4">
        <f t="shared" si="25"/>
        <v>0</v>
      </c>
      <c r="BZ55" s="32">
        <f t="shared" si="25"/>
        <v>0</v>
      </c>
      <c r="CA55" s="31">
        <v>0</v>
      </c>
      <c r="CB55" s="4">
        <v>0</v>
      </c>
      <c r="CC55" s="345">
        <v>0</v>
      </c>
      <c r="CD55" s="366">
        <f t="shared" si="17"/>
        <v>0</v>
      </c>
    </row>
    <row r="56" spans="1:82" hidden="1" x14ac:dyDescent="0.3">
      <c r="A56" s="645">
        <f>Admin_HIF!A53</f>
        <v>0</v>
      </c>
      <c r="B56" s="645">
        <f>Admin_HIF!B53</f>
        <v>0</v>
      </c>
      <c r="C56" s="645">
        <f>Admin_HIF!C53</f>
        <v>0</v>
      </c>
      <c r="D56" s="645">
        <f>Admin_HIF!D53</f>
        <v>0</v>
      </c>
      <c r="E56" s="645">
        <f>Admin_HIF!E53</f>
        <v>0</v>
      </c>
      <c r="F56" s="645">
        <f>Admin_HIF!F53</f>
        <v>0</v>
      </c>
      <c r="G56" s="645">
        <f>Admin_HIF!G53</f>
        <v>0</v>
      </c>
      <c r="H56" s="645">
        <f>Admin_HIF!H53</f>
        <v>0</v>
      </c>
      <c r="I56" s="645">
        <f>Admin_HIF!I53</f>
        <v>0</v>
      </c>
      <c r="J56" s="645">
        <f>Admin_HIF!J53</f>
        <v>0</v>
      </c>
      <c r="K56" s="645">
        <f>Admin_HIF!K53</f>
        <v>0</v>
      </c>
      <c r="L56" s="645">
        <f>Admin_HIF!L53</f>
        <v>0</v>
      </c>
      <c r="M56" s="645">
        <f>Admin_HIF!M53</f>
        <v>0</v>
      </c>
      <c r="N56" s="645">
        <f>Admin_HIF!N53</f>
        <v>0</v>
      </c>
      <c r="O56" s="645">
        <f>Admin_HIF!O53</f>
        <v>0</v>
      </c>
      <c r="P56" s="645">
        <f>Admin_HIF!P53</f>
        <v>0</v>
      </c>
      <c r="Q56" s="645">
        <f>Admin_HIF!Q53</f>
        <v>0</v>
      </c>
      <c r="R56" s="129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  <c r="AV56" s="106"/>
      <c r="AW56" s="386">
        <f t="shared" si="9"/>
        <v>0</v>
      </c>
      <c r="AX56" s="386">
        <f t="shared" si="19"/>
        <v>0</v>
      </c>
      <c r="AY56" s="4">
        <f t="shared" si="23"/>
        <v>0</v>
      </c>
      <c r="AZ56" s="4">
        <f t="shared" si="23"/>
        <v>0</v>
      </c>
      <c r="BA56" s="4">
        <f t="shared" si="23"/>
        <v>0</v>
      </c>
      <c r="BB56" s="4">
        <f t="shared" si="23"/>
        <v>0</v>
      </c>
      <c r="BC56" s="4">
        <f t="shared" si="23"/>
        <v>0</v>
      </c>
      <c r="BD56" s="4">
        <f t="shared" si="23"/>
        <v>0</v>
      </c>
      <c r="BE56" s="4">
        <f t="shared" si="23"/>
        <v>0</v>
      </c>
      <c r="BF56" s="4">
        <f t="shared" si="23"/>
        <v>0</v>
      </c>
      <c r="BG56" s="4">
        <f t="shared" si="23"/>
        <v>0</v>
      </c>
      <c r="BH56" s="4">
        <f t="shared" si="23"/>
        <v>0</v>
      </c>
      <c r="BI56" s="4">
        <f t="shared" si="23"/>
        <v>0</v>
      </c>
      <c r="BJ56" s="4">
        <f t="shared" si="23"/>
        <v>0</v>
      </c>
      <c r="BK56" s="4">
        <f t="shared" si="23"/>
        <v>0</v>
      </c>
      <c r="BL56" s="4">
        <f t="shared" si="23"/>
        <v>0</v>
      </c>
      <c r="BM56" s="4">
        <f t="shared" si="23"/>
        <v>0</v>
      </c>
      <c r="BN56" s="4">
        <f t="shared" si="23"/>
        <v>0</v>
      </c>
      <c r="BO56" s="4">
        <f t="shared" si="18"/>
        <v>0</v>
      </c>
      <c r="BP56" s="4">
        <f t="shared" si="13"/>
        <v>0</v>
      </c>
      <c r="BQ56" s="4">
        <f t="shared" si="14"/>
        <v>0</v>
      </c>
      <c r="BR56" s="4">
        <f t="shared" si="24"/>
        <v>0</v>
      </c>
      <c r="BS56" s="4">
        <f t="shared" si="24"/>
        <v>0</v>
      </c>
      <c r="BT56" s="4">
        <f t="shared" si="24"/>
        <v>0</v>
      </c>
      <c r="BU56" s="4">
        <f t="shared" si="24"/>
        <v>0</v>
      </c>
      <c r="BV56" s="4">
        <f t="shared" si="24"/>
        <v>0</v>
      </c>
      <c r="BW56" s="4"/>
      <c r="BX56" s="4">
        <f t="shared" si="25"/>
        <v>0</v>
      </c>
      <c r="BY56" s="4">
        <f t="shared" si="25"/>
        <v>0</v>
      </c>
      <c r="BZ56" s="32">
        <f t="shared" si="25"/>
        <v>0</v>
      </c>
      <c r="CA56" s="31">
        <v>0</v>
      </c>
      <c r="CB56" s="4">
        <v>0</v>
      </c>
      <c r="CC56" s="345">
        <v>0</v>
      </c>
      <c r="CD56" s="366">
        <f t="shared" si="17"/>
        <v>0</v>
      </c>
    </row>
    <row r="57" spans="1:82" hidden="1" x14ac:dyDescent="0.3">
      <c r="A57" s="645">
        <f>Admin_HIF!A54</f>
        <v>0</v>
      </c>
      <c r="B57" s="645">
        <f>Admin_HIF!B54</f>
        <v>0</v>
      </c>
      <c r="C57" s="645">
        <f>Admin_HIF!C54</f>
        <v>0</v>
      </c>
      <c r="D57" s="645">
        <f>Admin_HIF!D54</f>
        <v>0</v>
      </c>
      <c r="E57" s="645">
        <f>Admin_HIF!E54</f>
        <v>0</v>
      </c>
      <c r="F57" s="645">
        <f>Admin_HIF!F54</f>
        <v>0</v>
      </c>
      <c r="G57" s="645">
        <f>Admin_HIF!G54</f>
        <v>0</v>
      </c>
      <c r="H57" s="645">
        <f>Admin_HIF!H54</f>
        <v>0</v>
      </c>
      <c r="I57" s="645">
        <f>Admin_HIF!I54</f>
        <v>0</v>
      </c>
      <c r="J57" s="645">
        <f>Admin_HIF!J54</f>
        <v>0</v>
      </c>
      <c r="K57" s="645">
        <f>Admin_HIF!K54</f>
        <v>0</v>
      </c>
      <c r="L57" s="645">
        <f>Admin_HIF!L54</f>
        <v>0</v>
      </c>
      <c r="M57" s="645">
        <f>Admin_HIF!M54</f>
        <v>0</v>
      </c>
      <c r="N57" s="645">
        <f>Admin_HIF!N54</f>
        <v>0</v>
      </c>
      <c r="O57" s="645">
        <f>Admin_HIF!O54</f>
        <v>0</v>
      </c>
      <c r="P57" s="645">
        <f>Admin_HIF!P54</f>
        <v>0</v>
      </c>
      <c r="Q57" s="645">
        <f>Admin_HIF!Q54</f>
        <v>0</v>
      </c>
      <c r="R57" s="129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  <c r="AV57" s="106"/>
      <c r="AW57" s="386">
        <f t="shared" si="9"/>
        <v>0</v>
      </c>
      <c r="AX57" s="386">
        <f t="shared" si="19"/>
        <v>0</v>
      </c>
      <c r="AY57" s="4">
        <f t="shared" si="23"/>
        <v>0</v>
      </c>
      <c r="AZ57" s="4">
        <f t="shared" si="23"/>
        <v>0</v>
      </c>
      <c r="BA57" s="4">
        <f t="shared" si="23"/>
        <v>0</v>
      </c>
      <c r="BB57" s="4">
        <f t="shared" si="23"/>
        <v>0</v>
      </c>
      <c r="BC57" s="4">
        <f t="shared" si="23"/>
        <v>0</v>
      </c>
      <c r="BD57" s="4">
        <f t="shared" si="23"/>
        <v>0</v>
      </c>
      <c r="BE57" s="4">
        <f t="shared" si="23"/>
        <v>0</v>
      </c>
      <c r="BF57" s="4">
        <f t="shared" si="23"/>
        <v>0</v>
      </c>
      <c r="BG57" s="4">
        <f t="shared" si="23"/>
        <v>0</v>
      </c>
      <c r="BH57" s="4">
        <f t="shared" si="23"/>
        <v>0</v>
      </c>
      <c r="BI57" s="4">
        <f t="shared" si="23"/>
        <v>0</v>
      </c>
      <c r="BJ57" s="4">
        <f t="shared" si="23"/>
        <v>0</v>
      </c>
      <c r="BK57" s="4">
        <f t="shared" si="23"/>
        <v>0</v>
      </c>
      <c r="BL57" s="4">
        <f t="shared" si="23"/>
        <v>0</v>
      </c>
      <c r="BM57" s="4">
        <f t="shared" si="23"/>
        <v>0</v>
      </c>
      <c r="BN57" s="4">
        <f t="shared" si="23"/>
        <v>0</v>
      </c>
      <c r="BO57" s="4">
        <f t="shared" si="18"/>
        <v>0</v>
      </c>
      <c r="BP57" s="4">
        <f t="shared" si="13"/>
        <v>0</v>
      </c>
      <c r="BQ57" s="4">
        <f t="shared" si="14"/>
        <v>0</v>
      </c>
      <c r="BR57" s="4">
        <f t="shared" si="24"/>
        <v>0</v>
      </c>
      <c r="BS57" s="4">
        <f t="shared" si="24"/>
        <v>0</v>
      </c>
      <c r="BT57" s="4">
        <f t="shared" si="24"/>
        <v>0</v>
      </c>
      <c r="BU57" s="4">
        <f t="shared" si="24"/>
        <v>0</v>
      </c>
      <c r="BV57" s="4">
        <f t="shared" si="24"/>
        <v>0</v>
      </c>
      <c r="BW57" s="4"/>
      <c r="BX57" s="4">
        <f t="shared" si="25"/>
        <v>0</v>
      </c>
      <c r="BY57" s="4">
        <f t="shared" si="25"/>
        <v>0</v>
      </c>
      <c r="BZ57" s="32">
        <f t="shared" si="25"/>
        <v>0</v>
      </c>
      <c r="CA57" s="31">
        <v>0</v>
      </c>
      <c r="CB57" s="4">
        <v>0</v>
      </c>
      <c r="CC57" s="345">
        <v>0</v>
      </c>
      <c r="CD57" s="366">
        <f t="shared" si="17"/>
        <v>0</v>
      </c>
    </row>
    <row r="58" spans="1:82" hidden="1" x14ac:dyDescent="0.3">
      <c r="A58" s="645">
        <f>Admin_HIF!A55</f>
        <v>0</v>
      </c>
      <c r="B58" s="645">
        <f>Admin_HIF!B55</f>
        <v>0</v>
      </c>
      <c r="C58" s="645">
        <f>Admin_HIF!C55</f>
        <v>0</v>
      </c>
      <c r="D58" s="645">
        <f>Admin_HIF!D55</f>
        <v>0</v>
      </c>
      <c r="E58" s="645">
        <f>Admin_HIF!E55</f>
        <v>0</v>
      </c>
      <c r="F58" s="645">
        <f>Admin_HIF!F55</f>
        <v>0</v>
      </c>
      <c r="G58" s="645">
        <f>Admin_HIF!G55</f>
        <v>0</v>
      </c>
      <c r="H58" s="645">
        <f>Admin_HIF!H55</f>
        <v>0</v>
      </c>
      <c r="I58" s="645">
        <f>Admin_HIF!I55</f>
        <v>0</v>
      </c>
      <c r="J58" s="645">
        <f>Admin_HIF!J55</f>
        <v>0</v>
      </c>
      <c r="K58" s="645">
        <f>Admin_HIF!K55</f>
        <v>0</v>
      </c>
      <c r="L58" s="645">
        <f>Admin_HIF!L55</f>
        <v>0</v>
      </c>
      <c r="M58" s="645">
        <f>Admin_HIF!M55</f>
        <v>0</v>
      </c>
      <c r="N58" s="645">
        <f>Admin_HIF!N55</f>
        <v>0</v>
      </c>
      <c r="O58" s="645">
        <f>Admin_HIF!O55</f>
        <v>0</v>
      </c>
      <c r="P58" s="645">
        <f>Admin_HIF!P55</f>
        <v>0</v>
      </c>
      <c r="Q58" s="645">
        <f>Admin_HIF!Q55</f>
        <v>0</v>
      </c>
      <c r="R58" s="129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  <c r="AV58" s="106"/>
      <c r="AW58" s="386">
        <f t="shared" si="9"/>
        <v>0</v>
      </c>
      <c r="AX58" s="386">
        <f t="shared" si="19"/>
        <v>0</v>
      </c>
      <c r="AY58" s="4">
        <f t="shared" si="23"/>
        <v>0</v>
      </c>
      <c r="AZ58" s="4">
        <f t="shared" si="23"/>
        <v>0</v>
      </c>
      <c r="BA58" s="4">
        <f t="shared" si="23"/>
        <v>0</v>
      </c>
      <c r="BB58" s="4">
        <f t="shared" si="23"/>
        <v>0</v>
      </c>
      <c r="BC58" s="4">
        <f t="shared" si="23"/>
        <v>0</v>
      </c>
      <c r="BD58" s="4">
        <f t="shared" si="23"/>
        <v>0</v>
      </c>
      <c r="BE58" s="4">
        <f t="shared" si="23"/>
        <v>0</v>
      </c>
      <c r="BF58" s="4">
        <f t="shared" si="23"/>
        <v>0</v>
      </c>
      <c r="BG58" s="4">
        <f t="shared" si="23"/>
        <v>0</v>
      </c>
      <c r="BH58" s="4">
        <f t="shared" si="23"/>
        <v>0</v>
      </c>
      <c r="BI58" s="4">
        <f t="shared" si="23"/>
        <v>0</v>
      </c>
      <c r="BJ58" s="4">
        <f t="shared" si="23"/>
        <v>0</v>
      </c>
      <c r="BK58" s="4">
        <f t="shared" si="23"/>
        <v>0</v>
      </c>
      <c r="BL58" s="4">
        <f t="shared" si="23"/>
        <v>0</v>
      </c>
      <c r="BM58" s="4">
        <f t="shared" si="23"/>
        <v>0</v>
      </c>
      <c r="BN58" s="4">
        <f t="shared" si="23"/>
        <v>0</v>
      </c>
      <c r="BO58" s="4">
        <f t="shared" si="18"/>
        <v>0</v>
      </c>
      <c r="BP58" s="4">
        <f t="shared" si="13"/>
        <v>0</v>
      </c>
      <c r="BQ58" s="4">
        <f t="shared" si="14"/>
        <v>0</v>
      </c>
      <c r="BR58" s="4">
        <f t="shared" si="24"/>
        <v>0</v>
      </c>
      <c r="BS58" s="4">
        <f t="shared" si="24"/>
        <v>0</v>
      </c>
      <c r="BT58" s="4">
        <f t="shared" si="24"/>
        <v>0</v>
      </c>
      <c r="BU58" s="4">
        <f t="shared" si="24"/>
        <v>0</v>
      </c>
      <c r="BV58" s="4">
        <f t="shared" si="24"/>
        <v>0</v>
      </c>
      <c r="BW58" s="4"/>
      <c r="BX58" s="4">
        <f t="shared" si="25"/>
        <v>0</v>
      </c>
      <c r="BY58" s="4">
        <f t="shared" si="25"/>
        <v>0</v>
      </c>
      <c r="BZ58" s="32">
        <f t="shared" si="25"/>
        <v>0</v>
      </c>
      <c r="CA58" s="31">
        <v>0</v>
      </c>
      <c r="CB58" s="4">
        <v>0</v>
      </c>
      <c r="CC58" s="345">
        <v>0</v>
      </c>
      <c r="CD58" s="366">
        <f t="shared" si="17"/>
        <v>0</v>
      </c>
    </row>
    <row r="59" spans="1:82" hidden="1" x14ac:dyDescent="0.3">
      <c r="A59" s="645">
        <f>Admin_HIF!A56</f>
        <v>0</v>
      </c>
      <c r="B59" s="645">
        <f>Admin_HIF!B56</f>
        <v>0</v>
      </c>
      <c r="C59" s="645">
        <f>Admin_HIF!C56</f>
        <v>0</v>
      </c>
      <c r="D59" s="645">
        <f>Admin_HIF!D56</f>
        <v>0</v>
      </c>
      <c r="E59" s="645">
        <f>Admin_HIF!E56</f>
        <v>0</v>
      </c>
      <c r="F59" s="645">
        <f>Admin_HIF!F56</f>
        <v>0</v>
      </c>
      <c r="G59" s="645">
        <f>Admin_HIF!G56</f>
        <v>0</v>
      </c>
      <c r="H59" s="645">
        <f>Admin_HIF!H56</f>
        <v>0</v>
      </c>
      <c r="I59" s="645">
        <f>Admin_HIF!I56</f>
        <v>0</v>
      </c>
      <c r="J59" s="645">
        <f>Admin_HIF!J56</f>
        <v>0</v>
      </c>
      <c r="K59" s="645">
        <f>Admin_HIF!K56</f>
        <v>0</v>
      </c>
      <c r="L59" s="645">
        <f>Admin_HIF!L56</f>
        <v>0</v>
      </c>
      <c r="M59" s="645">
        <f>Admin_HIF!M56</f>
        <v>0</v>
      </c>
      <c r="N59" s="645">
        <f>Admin_HIF!N56</f>
        <v>0</v>
      </c>
      <c r="O59" s="645">
        <f>Admin_HIF!O56</f>
        <v>0</v>
      </c>
      <c r="P59" s="645">
        <f>Admin_HIF!P56</f>
        <v>0</v>
      </c>
      <c r="Q59" s="645">
        <f>Admin_HIF!Q56</f>
        <v>0</v>
      </c>
      <c r="R59" s="129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106"/>
      <c r="AS59" s="106"/>
      <c r="AT59" s="106"/>
      <c r="AU59" s="106"/>
      <c r="AV59" s="106"/>
      <c r="AW59" s="386">
        <f t="shared" si="9"/>
        <v>0</v>
      </c>
      <c r="AX59" s="386">
        <f t="shared" si="19"/>
        <v>0</v>
      </c>
      <c r="AY59" s="4">
        <f t="shared" si="23"/>
        <v>0</v>
      </c>
      <c r="AZ59" s="4">
        <f t="shared" si="23"/>
        <v>0</v>
      </c>
      <c r="BA59" s="4">
        <f t="shared" si="23"/>
        <v>0</v>
      </c>
      <c r="BB59" s="4">
        <f t="shared" si="23"/>
        <v>0</v>
      </c>
      <c r="BC59" s="4">
        <f t="shared" si="23"/>
        <v>0</v>
      </c>
      <c r="BD59" s="4">
        <f t="shared" si="23"/>
        <v>0</v>
      </c>
      <c r="BE59" s="4">
        <f t="shared" si="23"/>
        <v>0</v>
      </c>
      <c r="BF59" s="4">
        <f t="shared" si="23"/>
        <v>0</v>
      </c>
      <c r="BG59" s="4">
        <f t="shared" si="23"/>
        <v>0</v>
      </c>
      <c r="BH59" s="4">
        <f t="shared" si="23"/>
        <v>0</v>
      </c>
      <c r="BI59" s="4">
        <f t="shared" si="23"/>
        <v>0</v>
      </c>
      <c r="BJ59" s="4">
        <f t="shared" si="23"/>
        <v>0</v>
      </c>
      <c r="BK59" s="4">
        <f t="shared" si="23"/>
        <v>0</v>
      </c>
      <c r="BL59" s="4">
        <f t="shared" si="23"/>
        <v>0</v>
      </c>
      <c r="BM59" s="4">
        <f t="shared" si="23"/>
        <v>0</v>
      </c>
      <c r="BN59" s="4">
        <f t="shared" si="23"/>
        <v>0</v>
      </c>
      <c r="BO59" s="4">
        <f t="shared" si="18"/>
        <v>0</v>
      </c>
      <c r="BP59" s="4">
        <f t="shared" si="13"/>
        <v>0</v>
      </c>
      <c r="BQ59" s="4">
        <f t="shared" si="14"/>
        <v>0</v>
      </c>
      <c r="BR59" s="4">
        <f t="shared" si="24"/>
        <v>0</v>
      </c>
      <c r="BS59" s="4">
        <f t="shared" si="24"/>
        <v>0</v>
      </c>
      <c r="BT59" s="4">
        <f t="shared" si="24"/>
        <v>0</v>
      </c>
      <c r="BU59" s="4">
        <f t="shared" si="24"/>
        <v>0</v>
      </c>
      <c r="BV59" s="4">
        <f t="shared" si="24"/>
        <v>0</v>
      </c>
      <c r="BW59" s="4"/>
      <c r="BX59" s="4">
        <f t="shared" si="25"/>
        <v>0</v>
      </c>
      <c r="BY59" s="4">
        <f t="shared" si="25"/>
        <v>0</v>
      </c>
      <c r="BZ59" s="32">
        <f t="shared" si="25"/>
        <v>0</v>
      </c>
      <c r="CA59" s="31">
        <v>0</v>
      </c>
      <c r="CB59" s="4">
        <v>0</v>
      </c>
      <c r="CC59" s="345">
        <v>0</v>
      </c>
      <c r="CD59" s="366">
        <f t="shared" si="17"/>
        <v>0</v>
      </c>
    </row>
    <row r="60" spans="1:82" hidden="1" x14ac:dyDescent="0.3">
      <c r="A60" s="645">
        <f>Admin_HIF!A57</f>
        <v>0</v>
      </c>
      <c r="B60" s="645">
        <f>Admin_HIF!B57</f>
        <v>0</v>
      </c>
      <c r="C60" s="645">
        <f>Admin_HIF!C57</f>
        <v>0</v>
      </c>
      <c r="D60" s="645">
        <f>Admin_HIF!D57</f>
        <v>0</v>
      </c>
      <c r="E60" s="645">
        <f>Admin_HIF!E57</f>
        <v>0</v>
      </c>
      <c r="F60" s="645">
        <f>Admin_HIF!F57</f>
        <v>0</v>
      </c>
      <c r="G60" s="645">
        <f>Admin_HIF!G57</f>
        <v>0</v>
      </c>
      <c r="H60" s="645">
        <f>Admin_HIF!H57</f>
        <v>0</v>
      </c>
      <c r="I60" s="645">
        <f>Admin_HIF!I57</f>
        <v>0</v>
      </c>
      <c r="J60" s="645">
        <f>Admin_HIF!J57</f>
        <v>0</v>
      </c>
      <c r="K60" s="645">
        <f>Admin_HIF!K57</f>
        <v>0</v>
      </c>
      <c r="L60" s="645">
        <f>Admin_HIF!L57</f>
        <v>0</v>
      </c>
      <c r="M60" s="645">
        <f>Admin_HIF!M57</f>
        <v>0</v>
      </c>
      <c r="N60" s="645">
        <f>Admin_HIF!N57</f>
        <v>0</v>
      </c>
      <c r="O60" s="645">
        <f>Admin_HIF!O57</f>
        <v>0</v>
      </c>
      <c r="P60" s="645">
        <f>Admin_HIF!P57</f>
        <v>0</v>
      </c>
      <c r="Q60" s="645">
        <f>Admin_HIF!Q57</f>
        <v>0</v>
      </c>
      <c r="R60" s="129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106"/>
      <c r="AS60" s="106"/>
      <c r="AT60" s="106"/>
      <c r="AU60" s="106"/>
      <c r="AV60" s="106"/>
      <c r="AW60" s="386">
        <f t="shared" si="9"/>
        <v>0</v>
      </c>
      <c r="AX60" s="386">
        <f t="shared" si="19"/>
        <v>0</v>
      </c>
      <c r="AY60" s="4">
        <f t="shared" si="23"/>
        <v>0</v>
      </c>
      <c r="AZ60" s="4">
        <f t="shared" si="23"/>
        <v>0</v>
      </c>
      <c r="BA60" s="4">
        <f t="shared" si="23"/>
        <v>0</v>
      </c>
      <c r="BB60" s="4">
        <f t="shared" si="23"/>
        <v>0</v>
      </c>
      <c r="BC60" s="4">
        <f t="shared" si="23"/>
        <v>0</v>
      </c>
      <c r="BD60" s="4">
        <f t="shared" si="23"/>
        <v>0</v>
      </c>
      <c r="BE60" s="4">
        <f t="shared" si="23"/>
        <v>0</v>
      </c>
      <c r="BF60" s="4">
        <f t="shared" si="23"/>
        <v>0</v>
      </c>
      <c r="BG60" s="4">
        <f t="shared" si="23"/>
        <v>0</v>
      </c>
      <c r="BH60" s="4">
        <f t="shared" si="23"/>
        <v>0</v>
      </c>
      <c r="BI60" s="4">
        <f t="shared" si="23"/>
        <v>0</v>
      </c>
      <c r="BJ60" s="4">
        <f t="shared" si="23"/>
        <v>0</v>
      </c>
      <c r="BK60" s="4">
        <f t="shared" si="23"/>
        <v>0</v>
      </c>
      <c r="BL60" s="4">
        <f t="shared" si="23"/>
        <v>0</v>
      </c>
      <c r="BM60" s="4">
        <f t="shared" si="23"/>
        <v>0</v>
      </c>
      <c r="BN60" s="4">
        <f t="shared" si="23"/>
        <v>0</v>
      </c>
      <c r="BO60" s="4">
        <f t="shared" si="18"/>
        <v>0</v>
      </c>
      <c r="BP60" s="4">
        <f t="shared" si="13"/>
        <v>0</v>
      </c>
      <c r="BQ60" s="4">
        <f t="shared" si="14"/>
        <v>0</v>
      </c>
      <c r="BR60" s="4">
        <f t="shared" si="24"/>
        <v>0</v>
      </c>
      <c r="BS60" s="4">
        <f t="shared" si="24"/>
        <v>0</v>
      </c>
      <c r="BT60" s="4">
        <f t="shared" si="24"/>
        <v>0</v>
      </c>
      <c r="BU60" s="4">
        <f t="shared" si="24"/>
        <v>0</v>
      </c>
      <c r="BV60" s="4">
        <f t="shared" si="24"/>
        <v>0</v>
      </c>
      <c r="BW60" s="4"/>
      <c r="BX60" s="4">
        <f t="shared" si="25"/>
        <v>0</v>
      </c>
      <c r="BY60" s="4">
        <f t="shared" si="25"/>
        <v>0</v>
      </c>
      <c r="BZ60" s="32">
        <f t="shared" si="25"/>
        <v>0</v>
      </c>
      <c r="CA60" s="31">
        <v>0</v>
      </c>
      <c r="CB60" s="4">
        <v>0</v>
      </c>
      <c r="CC60" s="345">
        <v>0</v>
      </c>
      <c r="CD60" s="366">
        <f t="shared" si="17"/>
        <v>0</v>
      </c>
    </row>
    <row r="61" spans="1:82" hidden="1" x14ac:dyDescent="0.3">
      <c r="A61" s="645">
        <f>Admin_HIF!A58</f>
        <v>0</v>
      </c>
      <c r="B61" s="645">
        <f>Admin_HIF!B58</f>
        <v>0</v>
      </c>
      <c r="C61" s="645">
        <f>Admin_HIF!C58</f>
        <v>0</v>
      </c>
      <c r="D61" s="645">
        <f>Admin_HIF!D58</f>
        <v>0</v>
      </c>
      <c r="E61" s="645">
        <f>Admin_HIF!E58</f>
        <v>0</v>
      </c>
      <c r="F61" s="645">
        <f>Admin_HIF!F58</f>
        <v>0</v>
      </c>
      <c r="G61" s="645">
        <f>Admin_HIF!G58</f>
        <v>0</v>
      </c>
      <c r="H61" s="645">
        <f>Admin_HIF!H58</f>
        <v>0</v>
      </c>
      <c r="I61" s="645">
        <f>Admin_HIF!I58</f>
        <v>0</v>
      </c>
      <c r="J61" s="645">
        <f>Admin_HIF!J58</f>
        <v>0</v>
      </c>
      <c r="K61" s="645">
        <f>Admin_HIF!K58</f>
        <v>0</v>
      </c>
      <c r="L61" s="645">
        <f>Admin_HIF!L58</f>
        <v>0</v>
      </c>
      <c r="M61" s="645">
        <f>Admin_HIF!M58</f>
        <v>0</v>
      </c>
      <c r="N61" s="645">
        <f>Admin_HIF!N58</f>
        <v>0</v>
      </c>
      <c r="O61" s="645">
        <f>Admin_HIF!O58</f>
        <v>0</v>
      </c>
      <c r="P61" s="645">
        <f>Admin_HIF!P58</f>
        <v>0</v>
      </c>
      <c r="Q61" s="645">
        <f>Admin_HIF!Q58</f>
        <v>0</v>
      </c>
      <c r="R61" s="129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  <c r="AH61" s="106"/>
      <c r="AI61" s="106"/>
      <c r="AJ61" s="106"/>
      <c r="AK61" s="106"/>
      <c r="AL61" s="106"/>
      <c r="AM61" s="106"/>
      <c r="AN61" s="106"/>
      <c r="AO61" s="106"/>
      <c r="AP61" s="106"/>
      <c r="AQ61" s="106"/>
      <c r="AR61" s="106"/>
      <c r="AS61" s="106"/>
      <c r="AT61" s="106"/>
      <c r="AU61" s="106"/>
      <c r="AV61" s="385"/>
      <c r="AW61" s="386">
        <f t="shared" si="9"/>
        <v>0</v>
      </c>
      <c r="AX61" s="386">
        <f t="shared" si="19"/>
        <v>0</v>
      </c>
      <c r="AY61" s="4">
        <f t="shared" si="23"/>
        <v>0</v>
      </c>
      <c r="AZ61" s="4">
        <f t="shared" si="23"/>
        <v>0</v>
      </c>
      <c r="BA61" s="4">
        <f t="shared" si="23"/>
        <v>0</v>
      </c>
      <c r="BB61" s="4">
        <f t="shared" si="23"/>
        <v>0</v>
      </c>
      <c r="BC61" s="4">
        <f t="shared" si="23"/>
        <v>0</v>
      </c>
      <c r="BD61" s="4">
        <f t="shared" si="23"/>
        <v>0</v>
      </c>
      <c r="BE61" s="4">
        <f t="shared" si="23"/>
        <v>0</v>
      </c>
      <c r="BF61" s="4">
        <f t="shared" si="23"/>
        <v>0</v>
      </c>
      <c r="BG61" s="4">
        <f t="shared" si="23"/>
        <v>0</v>
      </c>
      <c r="BH61" s="4">
        <f t="shared" si="23"/>
        <v>0</v>
      </c>
      <c r="BI61" s="4">
        <f t="shared" si="23"/>
        <v>0</v>
      </c>
      <c r="BJ61" s="4">
        <f t="shared" si="23"/>
        <v>0</v>
      </c>
      <c r="BK61" s="4">
        <f t="shared" si="23"/>
        <v>0</v>
      </c>
      <c r="BL61" s="4">
        <f t="shared" si="23"/>
        <v>0</v>
      </c>
      <c r="BM61" s="4">
        <f t="shared" si="23"/>
        <v>0</v>
      </c>
      <c r="BN61" s="4">
        <f t="shared" si="23"/>
        <v>0</v>
      </c>
      <c r="BO61" s="4">
        <f t="shared" si="18"/>
        <v>0</v>
      </c>
      <c r="BP61" s="4">
        <f t="shared" si="13"/>
        <v>0</v>
      </c>
      <c r="BQ61" s="4">
        <f t="shared" si="14"/>
        <v>0</v>
      </c>
      <c r="BR61" s="4">
        <f t="shared" si="24"/>
        <v>0</v>
      </c>
      <c r="BS61" s="4">
        <f t="shared" si="24"/>
        <v>0</v>
      </c>
      <c r="BT61" s="4">
        <f t="shared" si="24"/>
        <v>0</v>
      </c>
      <c r="BU61" s="4">
        <f t="shared" si="24"/>
        <v>0</v>
      </c>
      <c r="BV61" s="4">
        <f t="shared" si="24"/>
        <v>0</v>
      </c>
      <c r="BW61" s="4"/>
      <c r="BX61" s="4">
        <f t="shared" si="25"/>
        <v>0</v>
      </c>
      <c r="BY61" s="4">
        <f t="shared" si="25"/>
        <v>0</v>
      </c>
      <c r="BZ61" s="32">
        <f t="shared" si="25"/>
        <v>0</v>
      </c>
      <c r="CA61" s="31">
        <v>0</v>
      </c>
      <c r="CB61" s="4">
        <v>0</v>
      </c>
      <c r="CC61" s="345">
        <v>0</v>
      </c>
      <c r="CD61" s="366">
        <f t="shared" si="17"/>
        <v>0</v>
      </c>
    </row>
    <row r="62" spans="1:82" hidden="1" x14ac:dyDescent="0.3">
      <c r="R62" s="463"/>
      <c r="S62" s="463"/>
      <c r="T62" s="463"/>
      <c r="BO62" s="4">
        <f t="shared" si="18"/>
        <v>0</v>
      </c>
      <c r="CD62" s="365"/>
    </row>
  </sheetData>
  <sheetProtection selectLockedCells="1" autoFilter="0" selectUnlockedCells="1"/>
  <autoFilter ref="A4:BZ62" xr:uid="{00000000-0001-0000-0A00-000000000000}">
    <filterColumn colId="4">
      <filters>
        <filter val="aktív"/>
      </filters>
    </filterColumn>
  </autoFilter>
  <customSheetViews>
    <customSheetView guid="{196F1BDD-5600-471F-9A84-7CB85C8694ED}" scale="85" filter="1" showAutoFilter="1" hiddenRows="1" hiddenColumns="1">
      <pane xSplit="1" topLeftCell="B1" activePane="topRight" state="frozen"/>
      <selection pane="topRight" activeCell="W81" sqref="W81"/>
      <pageMargins left="0" right="0" top="0" bottom="0" header="0" footer="0"/>
      <autoFilter ref="A4:BZ62" xr:uid="{00000000-0001-0000-0A00-000000000000}">
        <filterColumn colId="4">
          <filters>
            <filter val="aktív"/>
          </filters>
        </filterColumn>
      </autoFilter>
    </customSheetView>
    <customSheetView guid="{06E05BF7-7899-439D-ADBA-6F4F03773025}" scale="85" filter="1" showAutoFilter="1" hiddenRows="1" hiddenColumns="1">
      <pane xSplit="1" topLeftCell="B1" activePane="topRight" state="frozen"/>
      <selection pane="topRight" activeCell="W81" sqref="W81"/>
      <pageMargins left="0" right="0" top="0" bottom="0" header="0" footer="0"/>
      <autoFilter ref="A4:BZ62" xr:uid="{6BCAC1F5-4190-47C6-94AE-EF777980A5B8}">
        <filterColumn colId="4">
          <filters>
            <filter val="aktív"/>
          </filters>
        </filterColumn>
      </autoFilter>
    </customSheetView>
    <customSheetView guid="{0A9EF666-D3AA-44CC-AF13-6AEBBC37D1EF}" scale="85" filter="1" showAutoFilter="1" hiddenRows="1" hiddenColumns="1">
      <pane xSplit="1" topLeftCell="B1" activePane="topRight" state="frozen"/>
      <selection pane="topRight" activeCell="Y73" sqref="Y73"/>
      <pageMargins left="0" right="0" top="0" bottom="0" header="0" footer="0"/>
      <autoFilter ref="A4:BZ62" xr:uid="{9FE6010A-3038-4C4A-963D-91D98EA17803}">
        <filterColumn colId="4">
          <filters>
            <filter val="aktív"/>
          </filters>
        </filterColumn>
      </autoFilter>
    </customSheetView>
    <customSheetView guid="{E94EDAEC-929A-4721-8796-239EE64B5EB3}" scale="85" filter="1" showAutoFilter="1" hiddenRows="1" hiddenColumns="1">
      <pane xSplit="1" topLeftCell="B1" activePane="topRight" state="frozen"/>
      <selection pane="topRight" activeCell="W81" sqref="W81"/>
      <pageMargins left="0" right="0" top="0" bottom="0" header="0" footer="0"/>
      <autoFilter ref="A4:BZ62" xr:uid="{E349879B-93CD-483A-B13B-2C11912936AA}">
        <filterColumn colId="4">
          <filters>
            <filter val="aktív"/>
          </filters>
        </filterColumn>
      </autoFilter>
    </customSheetView>
    <customSheetView guid="{C1535CD2-EC82-4FF4-8F50-AE7AAD32424E}" scale="85" filter="1" showAutoFilter="1" hiddenRows="1" hiddenColumns="1">
      <pane xSplit="1" topLeftCell="AB1" activePane="topRight" state="frozen"/>
      <selection pane="topRight" activeCell="AC72" sqref="AC72"/>
      <pageMargins left="0" right="0" top="0" bottom="0" header="0" footer="0"/>
      <autoFilter ref="A4:BZ62" xr:uid="{25317EAA-28F4-4709-8F40-DEEE0A40A3D3}">
        <filterColumn colId="4">
          <filters>
            <filter val="aktív"/>
          </filters>
        </filterColumn>
      </autoFilter>
    </customSheetView>
  </customSheetViews>
  <mergeCells count="2">
    <mergeCell ref="AW1:AW4"/>
    <mergeCell ref="AX1:BZ1"/>
  </mergeCells>
  <conditionalFormatting sqref="R1:Z1 AB1:AC1 AE1:AH1 AJ1:AV1">
    <cfRule type="expression" priority="49">
      <formula>WEEKDAY(R2,2)=2</formula>
    </cfRule>
  </conditionalFormatting>
  <conditionalFormatting sqref="R2:Z2 AB2:AC2 AE2:AG2 AJ2:AV2 U4:Z4 AB4:AC4 AE4:AH4 AJ4:AV4">
    <cfRule type="expression" priority="50">
      <formula>WEEKDAY(R4,2)=2</formula>
    </cfRule>
  </conditionalFormatting>
  <conditionalFormatting sqref="R3:Z3 AB3:AC3 AE3:AG3 AJ3:AV3">
    <cfRule type="expression" priority="51">
      <formula>WEEKDAY(R6,2)=2</formula>
    </cfRule>
  </conditionalFormatting>
  <conditionalFormatting sqref="AA5:AA25 AW5:AW1048576 AJ6:AV15 R26:AV74">
    <cfRule type="cellIs" dxfId="122" priority="4" operator="equal">
      <formula>"Üszi"</formula>
    </cfRule>
    <cfRule type="cellIs" dxfId="121" priority="5" operator="equal">
      <formula>"Video"</formula>
    </cfRule>
  </conditionalFormatting>
  <conditionalFormatting sqref="AB1:AC15 R1:Z25 AE6:AH15">
    <cfRule type="cellIs" dxfId="120" priority="7" operator="equal">
      <formula>"Üszi"</formula>
    </cfRule>
    <cfRule type="expression" dxfId="119" priority="6">
      <formula>OR(WEEKDAY(R$2,11)=6, WEEKDAY(R$2,11)=7)</formula>
    </cfRule>
    <cfRule type="cellIs" dxfId="118" priority="8" operator="equal">
      <formula>"Video"</formula>
    </cfRule>
  </conditionalFormatting>
  <conditionalFormatting sqref="AE5:AF5">
    <cfRule type="cellIs" dxfId="117" priority="2" operator="equal">
      <formula>"Üszi"</formula>
    </cfRule>
    <cfRule type="cellIs" dxfId="116" priority="3" operator="equal">
      <formula>"Video"</formula>
    </cfRule>
    <cfRule type="expression" dxfId="115" priority="1">
      <formula>OR(WEEKDAY(AE$2,11)=6, WEEKDAY(AE$2,11)=7)</formula>
    </cfRule>
  </conditionalFormatting>
  <conditionalFormatting sqref="AE1:AH4 U1:Z4 AB1:AC4">
    <cfRule type="cellIs" dxfId="114" priority="15" operator="equal">
      <formula>"ÜSZI"</formula>
    </cfRule>
  </conditionalFormatting>
  <conditionalFormatting sqref="AE1:AH4">
    <cfRule type="expression" dxfId="113" priority="12">
      <formula>OR(WEEKDAY(AE$2,11)=6, WEEKDAY(AE$2,11)=7)</formula>
    </cfRule>
    <cfRule type="cellIs" dxfId="112" priority="13" operator="equal">
      <formula>"Üszi"</formula>
    </cfRule>
    <cfRule type="cellIs" dxfId="111" priority="14" operator="equal">
      <formula>"Video"</formula>
    </cfRule>
  </conditionalFormatting>
  <conditionalFormatting sqref="AF7:AG7 AJ6:AV15 R26:AV61 AJ1:AV4 AB16:AV25">
    <cfRule type="expression" dxfId="110" priority="45">
      <formula>OR(WEEKDAY(R$2,11)=6, WEEKDAY(R$2,11)=7)</formula>
    </cfRule>
  </conditionalFormatting>
  <conditionalFormatting sqref="AH2:AH3">
    <cfRule type="expression" priority="11">
      <formula>WEEKDAY(AH3,2)=2</formula>
    </cfRule>
  </conditionalFormatting>
  <conditionalFormatting sqref="AH5:AV5">
    <cfRule type="expression" dxfId="109" priority="9">
      <formula>OR(WEEKDAY(AH$2,11)=6, WEEKDAY(AH$2,11)=7)</formula>
    </cfRule>
  </conditionalFormatting>
  <conditionalFormatting sqref="AJ1:AV4 AF7:AG7 AB16:AV25 AH5:AV5 R76:AV1048576">
    <cfRule type="cellIs" dxfId="108" priority="46" operator="equal">
      <formula>"Üszi"</formula>
    </cfRule>
    <cfRule type="cellIs" dxfId="107" priority="47" operator="equal">
      <formula>"Video"</formula>
    </cfRule>
  </conditionalFormatting>
  <conditionalFormatting sqref="AJ1:AV4">
    <cfRule type="cellIs" dxfId="106" priority="48" operator="equal">
      <formula>"ÜSZI"</formula>
    </cfRule>
  </conditionalFormatting>
  <conditionalFormatting sqref="AN2:AN3">
    <cfRule type="expression" priority="10">
      <formula>WEEKDAY(AN3,2)=2</formula>
    </cfRule>
  </conditionalFormatting>
  <conditionalFormatting sqref="AW1 AW5:AW61">
    <cfRule type="expression" dxfId="105" priority="44">
      <formula>OR(WEEKDAY(AW$1,11)=6, WEEKDAY(AW$1,11)=7)</formula>
    </cfRule>
  </conditionalFormatting>
  <conditionalFormatting sqref="AW1">
    <cfRule type="cellIs" dxfId="104" priority="40" operator="equal">
      <formula>"Üszi"</formula>
    </cfRule>
    <cfRule type="cellIs" dxfId="103" priority="41" operator="equal">
      <formula>"Video"</formula>
    </cfRule>
    <cfRule type="cellIs" dxfId="102" priority="42" operator="equal">
      <formula>"ÜSZI"</formula>
    </cfRule>
    <cfRule type="expression" priority="43">
      <formula>WEEKDAY(AW4,2)=2</formula>
    </cfRule>
  </conditionalFormatting>
  <conditionalFormatting sqref="BG4">
    <cfRule type="cellIs" dxfId="101" priority="28" operator="equal">
      <formula>"8:00-16:00 @ szig Levélírás"</formula>
    </cfRule>
    <cfRule type="cellIs" dxfId="100" priority="29" operator="equal">
      <formula>"7:00-15:00 @ Levélírás"</formula>
    </cfRule>
    <cfRule type="cellIs" dxfId="99" priority="30" operator="equal">
      <formula>"7:00-15:00 @ Levélírás"</formula>
    </cfRule>
    <cfRule type="cellIs" dxfId="98" priority="31" operator="equal">
      <formula>"7:00-15:00 EÖM"</formula>
    </cfRule>
    <cfRule type="cellIs" dxfId="97" priority="32" operator="equal">
      <formula>"12:00-20:00 Levélírás"</formula>
    </cfRule>
    <cfRule type="cellIs" dxfId="96" priority="33" operator="equal">
      <formula>"8:00-16:00 EÖM"</formula>
    </cfRule>
    <cfRule type="cellIs" dxfId="95" priority="34" operator="equal">
      <formula>"12:00-20:00 @ szig Levélírás"</formula>
    </cfRule>
    <cfRule type="cellIs" dxfId="94" priority="35" operator="equal">
      <formula>"12:00-20:00 @"</formula>
    </cfRule>
    <cfRule type="cellIs" dxfId="93" priority="36" operator="equal">
      <formula>"7:00-15:00 Levélírás"</formula>
    </cfRule>
    <cfRule type="cellIs" dxfId="92" priority="37" operator="equal">
      <formula>"8:00-16:00 Levélírás"</formula>
    </cfRule>
    <cfRule type="cellIs" dxfId="91" priority="38" operator="equal">
      <formula>"CC/levélírás"</formula>
    </cfRule>
    <cfRule type="cellIs" dxfId="90" priority="25" operator="equal">
      <formula>"7:00-15:00 @"</formula>
    </cfRule>
    <cfRule type="cellIs" dxfId="89" priority="16" operator="lessThan">
      <formula>1</formula>
    </cfRule>
    <cfRule type="cellIs" dxfId="88" priority="17" operator="equal">
      <formula>"9:00-15:00 Levelezés"</formula>
    </cfRule>
    <cfRule type="cellIs" dxfId="87" priority="18" operator="equal">
      <formula>"12:00-20:00 Levelezés"</formula>
    </cfRule>
    <cfRule type="cellIs" dxfId="86" priority="19" operator="equal">
      <formula>"9:00-15:00 @"</formula>
    </cfRule>
    <cfRule type="cellIs" dxfId="85" priority="20" operator="equal">
      <formula>"12:00-20:00 @ szig"</formula>
    </cfRule>
    <cfRule type="cellIs" dxfId="84" priority="26" operator="equal">
      <formula>"7:00-15:00 @ szig"</formula>
    </cfRule>
    <cfRule type="cellIs" dxfId="83" priority="21" operator="equal">
      <formula>"8:00-16:00 @ szig"</formula>
    </cfRule>
    <cfRule type="cellIs" dxfId="82" priority="22" operator="equal">
      <formula>"8:00-16:00 @ szig"</formula>
    </cfRule>
    <cfRule type="cellIs" dxfId="81" priority="27" operator="equal">
      <formula>"7:00-15:00 @ szig Levélírás"</formula>
    </cfRule>
    <cfRule type="cellIs" dxfId="80" priority="24" operator="equal">
      <formula>"8:00-16:00 Levelezés"</formula>
    </cfRule>
    <cfRule type="cellIs" dxfId="79" priority="23" operator="equal">
      <formula>"7:00-15:00 Levelezés"</formula>
    </cfRule>
    <cfRule type="cellIs" dxfId="78" priority="39" operator="equal">
      <formula>"Levélírás"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309C37-AFD9-4340-8C87-A45E5FEF84D4}">
          <x14:formula1>
            <xm:f>legördülők!$D$2:$D$36</xm:f>
          </x14:formula1>
          <xm:sqref>R16:AV61 AF7:AG7 R5:AE5 AH5:AV5</xm:sqref>
        </x14:dataValidation>
        <x14:dataValidation type="list" allowBlank="1" showInputMessage="1" showErrorMessage="1" xr:uid="{CDADEB29-9F32-430E-9DE6-D3038EACB63D}">
          <x14:formula1>
            <xm:f>legördülők!$F$2:$F$14</xm:f>
          </x14:formula1>
          <xm:sqref>AX2:AX3</xm:sqref>
        </x14:dataValidation>
        <x14:dataValidation type="list" allowBlank="1" showInputMessage="1" showErrorMessage="1" xr:uid="{6BDBAAED-C10B-46C9-9FA3-C91C31DB2ACB}">
          <x14:formula1>
            <xm:f>Admin_legördülő!$B$3:$B$53</xm:f>
          </x14:formula1>
          <xm:sqref>R6:AV15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Munka11" filterMode="1"/>
  <dimension ref="A1:BI1048405"/>
  <sheetViews>
    <sheetView zoomScale="110" zoomScaleNormal="110" workbookViewId="0">
      <pane xSplit="12" ySplit="6" topLeftCell="AN7" activePane="bottomRight" state="frozen"/>
      <selection pane="topRight" activeCell="M1" sqref="M1"/>
      <selection pane="bottomLeft" activeCell="A7" sqref="A7"/>
      <selection pane="bottomRight" activeCell="AY14" sqref="AY14"/>
    </sheetView>
  </sheetViews>
  <sheetFormatPr defaultRowHeight="14.4" x14ac:dyDescent="0.3"/>
  <cols>
    <col min="1" max="1" width="28" bestFit="1" customWidth="1"/>
    <col min="2" max="2" width="26.44140625" bestFit="1" customWidth="1"/>
    <col min="3" max="3" width="14.5546875" bestFit="1" customWidth="1"/>
    <col min="4" max="4" width="25.5546875" bestFit="1" customWidth="1"/>
    <col min="5" max="5" width="9.5546875" customWidth="1"/>
    <col min="6" max="13" width="10.44140625" bestFit="1" customWidth="1"/>
    <col min="14" max="14" width="10.44140625" style="138" customWidth="1"/>
    <col min="15" max="44" width="10.44140625" style="138" bestFit="1" customWidth="1"/>
    <col min="45" max="54" width="10.44140625" bestFit="1" customWidth="1"/>
    <col min="56" max="56" width="11.5546875" customWidth="1"/>
    <col min="61" max="61" width="10.5546875" customWidth="1"/>
  </cols>
  <sheetData>
    <row r="1" spans="1:61" ht="22.35" customHeight="1" thickBot="1" x14ac:dyDescent="0.35">
      <c r="F1" s="229">
        <f t="shared" ref="F1:L1" si="0">G1-1</f>
        <v>46074</v>
      </c>
      <c r="G1" s="228">
        <f t="shared" si="0"/>
        <v>46075</v>
      </c>
      <c r="H1" s="29">
        <f t="shared" si="0"/>
        <v>46076</v>
      </c>
      <c r="I1" s="29">
        <f t="shared" si="0"/>
        <v>46077</v>
      </c>
      <c r="J1" s="29">
        <f t="shared" si="0"/>
        <v>46078</v>
      </c>
      <c r="K1" s="29">
        <f t="shared" si="0"/>
        <v>46079</v>
      </c>
      <c r="L1" s="29">
        <f t="shared" si="0"/>
        <v>46080</v>
      </c>
      <c r="M1" s="29">
        <f>N1-1</f>
        <v>46081</v>
      </c>
      <c r="N1" s="581" t="str">
        <f>Beosztás!T1</f>
        <v>2026.03.01</v>
      </c>
      <c r="O1" s="166">
        <f>Beosztás!U1</f>
        <v>46083</v>
      </c>
      <c r="P1" s="166">
        <f>Beosztás!V1</f>
        <v>46084</v>
      </c>
      <c r="Q1" s="166">
        <f>Beosztás!W1</f>
        <v>46085</v>
      </c>
      <c r="R1" s="166">
        <f>Beosztás!X1</f>
        <v>46086</v>
      </c>
      <c r="S1" s="166">
        <f>Beosztás!Y1</f>
        <v>46087</v>
      </c>
      <c r="T1" s="166">
        <f>Beosztás!Z1</f>
        <v>46088</v>
      </c>
      <c r="U1" s="166">
        <f>Beosztás!AA1</f>
        <v>46089</v>
      </c>
      <c r="V1" s="166">
        <f>Beosztás!AB1</f>
        <v>46090</v>
      </c>
      <c r="W1" s="166">
        <f>Beosztás!AC1</f>
        <v>46091</v>
      </c>
      <c r="X1" s="166">
        <f>Beosztás!AD1</f>
        <v>46092</v>
      </c>
      <c r="Y1" s="166">
        <f>Beosztás!AE1</f>
        <v>46093</v>
      </c>
      <c r="Z1" s="166">
        <f>Beosztás!AF1</f>
        <v>46094</v>
      </c>
      <c r="AA1" s="166">
        <f>Beosztás!AG1</f>
        <v>46095</v>
      </c>
      <c r="AB1" s="166">
        <f>Beosztás!AH1</f>
        <v>46096</v>
      </c>
      <c r="AC1" s="166">
        <f>Beosztás!AI1</f>
        <v>46097</v>
      </c>
      <c r="AD1" s="166">
        <f>Beosztás!AJ1</f>
        <v>46098</v>
      </c>
      <c r="AE1" s="166">
        <f>Beosztás!AK1</f>
        <v>46099</v>
      </c>
      <c r="AF1" s="166">
        <f>Beosztás!AL1</f>
        <v>46100</v>
      </c>
      <c r="AG1" s="166">
        <f>Beosztás!AM1</f>
        <v>46101</v>
      </c>
      <c r="AH1" s="166">
        <f>Beosztás!AN1</f>
        <v>46102</v>
      </c>
      <c r="AI1" s="166">
        <f>Beosztás!AO1</f>
        <v>46103</v>
      </c>
      <c r="AJ1" s="166">
        <f>Beosztás!AP1</f>
        <v>46104</v>
      </c>
      <c r="AK1" s="166">
        <f>Beosztás!AQ1</f>
        <v>46105</v>
      </c>
      <c r="AL1" s="166">
        <f>Beosztás!AR1</f>
        <v>46106</v>
      </c>
      <c r="AM1" s="166">
        <f>Beosztás!AS1</f>
        <v>46107</v>
      </c>
      <c r="AN1" s="166">
        <f>Beosztás!AT1</f>
        <v>46108</v>
      </c>
      <c r="AO1" s="166">
        <f>Beosztás!AU1</f>
        <v>46109</v>
      </c>
      <c r="AP1" s="166">
        <f>Beosztás!AV1</f>
        <v>46110</v>
      </c>
      <c r="AQ1" s="166">
        <f>Beosztás!AW1</f>
        <v>46111</v>
      </c>
      <c r="AR1" s="166">
        <f>Beosztás!AX1</f>
        <v>46112</v>
      </c>
      <c r="AS1" s="29">
        <f>AR1+1</f>
        <v>46113</v>
      </c>
      <c r="AT1" s="29">
        <f t="shared" ref="AT1:AZ1" si="1">AS1+1</f>
        <v>46114</v>
      </c>
      <c r="AU1" s="29">
        <f t="shared" si="1"/>
        <v>46115</v>
      </c>
      <c r="AV1" s="29">
        <f t="shared" si="1"/>
        <v>46116</v>
      </c>
      <c r="AW1" s="29">
        <f t="shared" si="1"/>
        <v>46117</v>
      </c>
      <c r="AX1" s="29">
        <f t="shared" si="1"/>
        <v>46118</v>
      </c>
      <c r="AY1" s="30">
        <f t="shared" si="1"/>
        <v>46119</v>
      </c>
      <c r="AZ1" s="30">
        <f t="shared" si="1"/>
        <v>46120</v>
      </c>
      <c r="BA1" s="29">
        <f>AZ1+1</f>
        <v>46121</v>
      </c>
      <c r="BB1" s="29">
        <f>BA1+1</f>
        <v>46122</v>
      </c>
    </row>
    <row r="2" spans="1:61" s="20" customFormat="1" ht="9.6" hidden="1" customHeight="1" x14ac:dyDescent="0.3">
      <c r="F2" s="31">
        <f>WEEKDAY(F1)</f>
        <v>7</v>
      </c>
      <c r="G2" s="31">
        <f t="shared" ref="G2:L2" si="2">WEEKDAY(G1)</f>
        <v>1</v>
      </c>
      <c r="H2" s="4">
        <f t="shared" si="2"/>
        <v>2</v>
      </c>
      <c r="I2" s="4">
        <f t="shared" si="2"/>
        <v>3</v>
      </c>
      <c r="J2" s="4">
        <f t="shared" si="2"/>
        <v>4</v>
      </c>
      <c r="K2" s="4">
        <f t="shared" si="2"/>
        <v>5</v>
      </c>
      <c r="L2" s="4">
        <f t="shared" si="2"/>
        <v>6</v>
      </c>
      <c r="M2" s="4">
        <f t="shared" ref="M2:AY2" si="3">WEEKDAY(M1)</f>
        <v>7</v>
      </c>
      <c r="N2" s="3">
        <f>WEEKDAY(N1)</f>
        <v>1</v>
      </c>
      <c r="O2" s="167">
        <f t="shared" si="3"/>
        <v>2</v>
      </c>
      <c r="P2" s="3">
        <f t="shared" si="3"/>
        <v>3</v>
      </c>
      <c r="Q2" s="3">
        <f t="shared" si="3"/>
        <v>4</v>
      </c>
      <c r="R2" s="3">
        <f t="shared" si="3"/>
        <v>5</v>
      </c>
      <c r="S2" s="3">
        <f t="shared" si="3"/>
        <v>6</v>
      </c>
      <c r="T2" s="3">
        <f t="shared" si="3"/>
        <v>7</v>
      </c>
      <c r="U2" s="3">
        <f t="shared" si="3"/>
        <v>1</v>
      </c>
      <c r="V2" s="3">
        <f t="shared" si="3"/>
        <v>2</v>
      </c>
      <c r="W2" s="3">
        <f t="shared" si="3"/>
        <v>3</v>
      </c>
      <c r="X2" s="3">
        <f t="shared" si="3"/>
        <v>4</v>
      </c>
      <c r="Y2" s="3">
        <f t="shared" si="3"/>
        <v>5</v>
      </c>
      <c r="Z2" s="3">
        <f t="shared" si="3"/>
        <v>6</v>
      </c>
      <c r="AA2" s="3">
        <f t="shared" si="3"/>
        <v>7</v>
      </c>
      <c r="AB2" s="3">
        <f t="shared" si="3"/>
        <v>1</v>
      </c>
      <c r="AC2" s="3">
        <f t="shared" si="3"/>
        <v>2</v>
      </c>
      <c r="AD2" s="3">
        <f t="shared" si="3"/>
        <v>3</v>
      </c>
      <c r="AE2" s="3">
        <f t="shared" si="3"/>
        <v>4</v>
      </c>
      <c r="AF2" s="3">
        <f t="shared" si="3"/>
        <v>5</v>
      </c>
      <c r="AG2" s="3">
        <f t="shared" si="3"/>
        <v>6</v>
      </c>
      <c r="AH2" s="3">
        <f t="shared" si="3"/>
        <v>7</v>
      </c>
      <c r="AI2" s="3">
        <f t="shared" si="3"/>
        <v>1</v>
      </c>
      <c r="AJ2" s="3">
        <f t="shared" si="3"/>
        <v>2</v>
      </c>
      <c r="AK2" s="3">
        <f t="shared" si="3"/>
        <v>3</v>
      </c>
      <c r="AL2" s="3">
        <f t="shared" si="3"/>
        <v>4</v>
      </c>
      <c r="AM2" s="3">
        <f t="shared" si="3"/>
        <v>5</v>
      </c>
      <c r="AN2" s="3">
        <f t="shared" si="3"/>
        <v>6</v>
      </c>
      <c r="AO2" s="3">
        <f t="shared" si="3"/>
        <v>7</v>
      </c>
      <c r="AP2" s="3">
        <f t="shared" si="3"/>
        <v>1</v>
      </c>
      <c r="AQ2" s="3">
        <f t="shared" si="3"/>
        <v>2</v>
      </c>
      <c r="AR2" s="3">
        <f t="shared" si="3"/>
        <v>3</v>
      </c>
      <c r="AS2" s="4">
        <f t="shared" si="3"/>
        <v>4</v>
      </c>
      <c r="AT2" s="4">
        <f t="shared" si="3"/>
        <v>5</v>
      </c>
      <c r="AU2" s="4">
        <f t="shared" si="3"/>
        <v>6</v>
      </c>
      <c r="AV2" s="4">
        <f t="shared" si="3"/>
        <v>7</v>
      </c>
      <c r="AW2" s="4">
        <f t="shared" si="3"/>
        <v>1</v>
      </c>
      <c r="AX2" s="4">
        <f t="shared" si="3"/>
        <v>2</v>
      </c>
      <c r="AY2" s="32">
        <f t="shared" si="3"/>
        <v>3</v>
      </c>
      <c r="AZ2" s="32">
        <f>WEEKDAY(AZ1)</f>
        <v>4</v>
      </c>
      <c r="BA2" s="4">
        <f>WEEKDAY(BA1)</f>
        <v>5</v>
      </c>
      <c r="BB2" s="4">
        <f>WEEKDAY(BB1)</f>
        <v>6</v>
      </c>
    </row>
    <row r="3" spans="1:61" s="20" customFormat="1" ht="20.100000000000001" hidden="1" customHeight="1" x14ac:dyDescent="0.3">
      <c r="F3" s="79">
        <f>F1-1</f>
        <v>46073</v>
      </c>
      <c r="G3" s="79">
        <f>G1-1</f>
        <v>46074</v>
      </c>
      <c r="H3" s="79">
        <f t="shared" ref="H3:AY3" si="4">H1-1</f>
        <v>46075</v>
      </c>
      <c r="I3" s="79">
        <f t="shared" si="4"/>
        <v>46076</v>
      </c>
      <c r="J3" s="79">
        <f t="shared" si="4"/>
        <v>46077</v>
      </c>
      <c r="K3" s="79">
        <f t="shared" si="4"/>
        <v>46078</v>
      </c>
      <c r="L3" s="79">
        <f t="shared" si="4"/>
        <v>46079</v>
      </c>
      <c r="M3" s="79">
        <f t="shared" si="4"/>
        <v>46080</v>
      </c>
      <c r="N3" s="79">
        <f t="shared" si="4"/>
        <v>46081</v>
      </c>
      <c r="O3" s="79">
        <f t="shared" si="4"/>
        <v>46082</v>
      </c>
      <c r="P3" s="79">
        <f t="shared" si="4"/>
        <v>46083</v>
      </c>
      <c r="Q3" s="79">
        <f t="shared" si="4"/>
        <v>46084</v>
      </c>
      <c r="R3" s="79">
        <f t="shared" si="4"/>
        <v>46085</v>
      </c>
      <c r="S3" s="79">
        <f t="shared" si="4"/>
        <v>46086</v>
      </c>
      <c r="T3" s="79">
        <f t="shared" si="4"/>
        <v>46087</v>
      </c>
      <c r="U3" s="79">
        <f t="shared" si="4"/>
        <v>46088</v>
      </c>
      <c r="V3" s="79">
        <f t="shared" si="4"/>
        <v>46089</v>
      </c>
      <c r="W3" s="79">
        <f t="shared" si="4"/>
        <v>46090</v>
      </c>
      <c r="X3" s="79">
        <f t="shared" si="4"/>
        <v>46091</v>
      </c>
      <c r="Y3" s="79">
        <f t="shared" si="4"/>
        <v>46092</v>
      </c>
      <c r="Z3" s="79">
        <f t="shared" si="4"/>
        <v>46093</v>
      </c>
      <c r="AA3" s="79">
        <f t="shared" si="4"/>
        <v>46094</v>
      </c>
      <c r="AB3" s="79">
        <f t="shared" si="4"/>
        <v>46095</v>
      </c>
      <c r="AC3" s="79">
        <f t="shared" si="4"/>
        <v>46096</v>
      </c>
      <c r="AD3" s="79">
        <f t="shared" si="4"/>
        <v>46097</v>
      </c>
      <c r="AE3" s="79">
        <f t="shared" si="4"/>
        <v>46098</v>
      </c>
      <c r="AF3" s="79">
        <f t="shared" si="4"/>
        <v>46099</v>
      </c>
      <c r="AG3" s="79">
        <f t="shared" si="4"/>
        <v>46100</v>
      </c>
      <c r="AH3" s="79">
        <f t="shared" si="4"/>
        <v>46101</v>
      </c>
      <c r="AI3" s="79">
        <f t="shared" si="4"/>
        <v>46102</v>
      </c>
      <c r="AJ3" s="79">
        <f t="shared" si="4"/>
        <v>46103</v>
      </c>
      <c r="AK3" s="79">
        <f t="shared" si="4"/>
        <v>46104</v>
      </c>
      <c r="AL3" s="79">
        <f t="shared" si="4"/>
        <v>46105</v>
      </c>
      <c r="AM3" s="79">
        <f t="shared" si="4"/>
        <v>46106</v>
      </c>
      <c r="AN3" s="79">
        <f t="shared" si="4"/>
        <v>46107</v>
      </c>
      <c r="AO3" s="79">
        <f t="shared" si="4"/>
        <v>46108</v>
      </c>
      <c r="AP3" s="79">
        <f t="shared" si="4"/>
        <v>46109</v>
      </c>
      <c r="AQ3" s="79">
        <f t="shared" si="4"/>
        <v>46110</v>
      </c>
      <c r="AR3" s="79">
        <f t="shared" si="4"/>
        <v>46111</v>
      </c>
      <c r="AS3" s="79">
        <f t="shared" si="4"/>
        <v>46112</v>
      </c>
      <c r="AT3" s="79">
        <f t="shared" si="4"/>
        <v>46113</v>
      </c>
      <c r="AU3" s="79">
        <f t="shared" si="4"/>
        <v>46114</v>
      </c>
      <c r="AV3" s="79">
        <f t="shared" si="4"/>
        <v>46115</v>
      </c>
      <c r="AW3" s="79">
        <f t="shared" si="4"/>
        <v>46116</v>
      </c>
      <c r="AX3" s="79">
        <f t="shared" si="4"/>
        <v>46117</v>
      </c>
      <c r="AY3" s="79">
        <f t="shared" si="4"/>
        <v>46118</v>
      </c>
      <c r="AZ3" s="79">
        <f>AZ1-1</f>
        <v>46119</v>
      </c>
      <c r="BA3" s="79">
        <f>BA1-1</f>
        <v>46120</v>
      </c>
      <c r="BB3" s="79">
        <f>BB1-1</f>
        <v>46121</v>
      </c>
    </row>
    <row r="4" spans="1:61" ht="15" thickBot="1" x14ac:dyDescent="0.35">
      <c r="F4" s="4" t="str">
        <f>IF(F2=1,"Vasárnap",IF(F2=2,"Hétfő",IF(F2=3,"Kedd",IF(F2=4,"Szerda",IF(F2=5,"Csütörtök",IF(F2=6,"Péntek",IF(F2=7,"Szombat","")))))))</f>
        <v>Szombat</v>
      </c>
      <c r="G4" s="227" t="str">
        <f t="shared" ref="G4:M4" si="5">IF(G2=1,"Vasárnap",IF(G2=2,"Hétfő",IF(G2=3,"Kedd",IF(G2=4,"Szerda",IF(G2=5,"Csütörtök",IF(G2=6,"Péntek",IF(G2=7,"Szombat","")))))))</f>
        <v>Vasárnap</v>
      </c>
      <c r="H4" s="38" t="str">
        <f t="shared" si="5"/>
        <v>Hétfő</v>
      </c>
      <c r="I4" s="38" t="str">
        <f t="shared" si="5"/>
        <v>Kedd</v>
      </c>
      <c r="J4" s="38" t="str">
        <f t="shared" si="5"/>
        <v>Szerda</v>
      </c>
      <c r="K4" s="38" t="str">
        <f t="shared" si="5"/>
        <v>Csütörtök</v>
      </c>
      <c r="L4" s="38" t="str">
        <f t="shared" si="5"/>
        <v>Péntek</v>
      </c>
      <c r="M4" s="38" t="str">
        <f t="shared" si="5"/>
        <v>Szombat</v>
      </c>
      <c r="N4" s="582" t="str">
        <f>Beosztás!T3</f>
        <v>Vasárnap</v>
      </c>
      <c r="O4" s="166" t="str">
        <f>Beosztás!U3</f>
        <v>Hétfő</v>
      </c>
      <c r="P4" s="167" t="str">
        <f>Beosztás!V3</f>
        <v>Kedd</v>
      </c>
      <c r="Q4" s="167" t="str">
        <f>Beosztás!W3</f>
        <v>Szerda</v>
      </c>
      <c r="R4" s="167" t="str">
        <f>Beosztás!X3</f>
        <v>Csütörtök</v>
      </c>
      <c r="S4" s="167" t="str">
        <f>Beosztás!Y3</f>
        <v>Péntek</v>
      </c>
      <c r="T4" s="167" t="str">
        <f>Beosztás!Z3</f>
        <v>Szombat</v>
      </c>
      <c r="U4" s="167" t="str">
        <f>Beosztás!AA3</f>
        <v>Vasárnap</v>
      </c>
      <c r="V4" s="167" t="str">
        <f>Beosztás!AB3</f>
        <v>Hétfő</v>
      </c>
      <c r="W4" s="167" t="str">
        <f>Beosztás!AC3</f>
        <v>Kedd</v>
      </c>
      <c r="X4" s="167" t="str">
        <f>Beosztás!AD3</f>
        <v>Szerda</v>
      </c>
      <c r="Y4" s="167" t="str">
        <f>Beosztás!AE3</f>
        <v>Csütörtök</v>
      </c>
      <c r="Z4" s="167" t="str">
        <f>Beosztás!AF3</f>
        <v>Péntek</v>
      </c>
      <c r="AA4" s="167" t="str">
        <f>Beosztás!AG3</f>
        <v>Szombat</v>
      </c>
      <c r="AB4" s="167" t="str">
        <f>Beosztás!AH3</f>
        <v>Vasárnap</v>
      </c>
      <c r="AC4" s="167" t="str">
        <f>Beosztás!AI3</f>
        <v>Hétfő</v>
      </c>
      <c r="AD4" s="167" t="str">
        <f>Beosztás!AJ3</f>
        <v>Kedd</v>
      </c>
      <c r="AE4" s="167" t="str">
        <f>Beosztás!AK3</f>
        <v>Szerda</v>
      </c>
      <c r="AF4" s="167" t="str">
        <f>Beosztás!AL3</f>
        <v>Csütörtök</v>
      </c>
      <c r="AG4" s="167" t="str">
        <f>Beosztás!AM3</f>
        <v>Péntek</v>
      </c>
      <c r="AH4" s="167" t="str">
        <f>Beosztás!AN3</f>
        <v>Szombat</v>
      </c>
      <c r="AI4" s="167" t="str">
        <f>Beosztás!AO3</f>
        <v>Vasárnap</v>
      </c>
      <c r="AJ4" s="167" t="str">
        <f>Beosztás!AP3</f>
        <v>Hétfő</v>
      </c>
      <c r="AK4" s="167" t="str">
        <f>Beosztás!AQ3</f>
        <v>Kedd</v>
      </c>
      <c r="AL4" s="167" t="str">
        <f>Beosztás!AR3</f>
        <v>Szerda</v>
      </c>
      <c r="AM4" s="167" t="str">
        <f>Beosztás!AS3</f>
        <v>Csütörtök</v>
      </c>
      <c r="AN4" s="167" t="str">
        <f>Beosztás!AT3</f>
        <v>Péntek</v>
      </c>
      <c r="AO4" s="167" t="str">
        <f>Beosztás!AU3</f>
        <v>Szombat</v>
      </c>
      <c r="AP4" s="167" t="str">
        <f>Beosztás!AV3</f>
        <v>Vasárnap</v>
      </c>
      <c r="AQ4" s="167" t="str">
        <f>Beosztás!AW3</f>
        <v>Hétfő</v>
      </c>
      <c r="AR4" s="167" t="str">
        <f>Beosztás!AX3</f>
        <v>Kedd</v>
      </c>
      <c r="AS4" s="38" t="str">
        <f>IF(AS2=1,"Vasárnap",IF(AS2=2,"Hétfő",IF(AS2=3,"Kedd",IF(AS2=4,"Szerda",IF(AS2=5,"Csütörtök",IF(AS2=6,"Péntek",IF(AS2=7,"Szombat","")))))))</f>
        <v>Szerda</v>
      </c>
      <c r="AT4" s="38" t="str">
        <f t="shared" ref="AT4:AY4" si="6">IF(AT2=1,"Vasárnap",IF(AT2=2,"Hétfő",IF(AT2=3,"Kedd",IF(AT2=4,"Szerda",IF(AT2=5,"Csütörtök",IF(AT2=6,"Péntek",IF(AT2=7,"Szombat","")))))))</f>
        <v>Csütörtök</v>
      </c>
      <c r="AU4" s="38" t="str">
        <f t="shared" si="6"/>
        <v>Péntek</v>
      </c>
      <c r="AV4" s="38" t="str">
        <f t="shared" si="6"/>
        <v>Szombat</v>
      </c>
      <c r="AW4" s="38" t="str">
        <f t="shared" si="6"/>
        <v>Vasárnap</v>
      </c>
      <c r="AX4" s="38" t="str">
        <f t="shared" si="6"/>
        <v>Hétfő</v>
      </c>
      <c r="AY4" s="39" t="str">
        <f t="shared" si="6"/>
        <v>Kedd</v>
      </c>
      <c r="AZ4" s="39" t="str">
        <f>IF(AZ2=1,"Vasárnap",IF(AZ2=2,"Hétfő",IF(AZ2=3,"Kedd",IF(AZ2=4,"Szerda",IF(AZ2=5,"Csütörtök",IF(AZ2=6,"Péntek",IF(AZ2=7,"Szombat","")))))))</f>
        <v>Szerda</v>
      </c>
      <c r="BA4" s="38" t="str">
        <f>IF(BA2=1,"Vasárnap",IF(BA2=2,"Hétfő",IF(BA2=3,"Kedd",IF(BA2=4,"Szerda",IF(BA2=5,"Csütörtök",IF(BA2=6,"Péntek",IF(BA2=7,"Szombat","")))))))</f>
        <v>Csütörtök</v>
      </c>
      <c r="BB4" s="38" t="str">
        <f>IF(BB2=1,"Vasárnap",IF(BB2=2,"Hétfő",IF(BB2=3,"Kedd",IF(BB2=4,"Szerda",IF(BB2=5,"Csütörtök",IF(BB2=6,"Péntek",IF(BB2=7,"Szombat","")))))))</f>
        <v>Péntek</v>
      </c>
      <c r="BD4" s="213"/>
      <c r="BE4" s="764" t="s">
        <v>313</v>
      </c>
      <c r="BF4" s="765"/>
      <c r="BG4" s="765"/>
      <c r="BH4" s="766"/>
      <c r="BI4" s="213"/>
    </row>
    <row r="5" spans="1:61" ht="15" thickBot="1" x14ac:dyDescent="0.35">
      <c r="A5" s="76" t="str">
        <f>Beosztás!A42</f>
        <v>Név</v>
      </c>
      <c r="B5" s="77" t="str">
        <f>Beosztás!B42</f>
        <v>Csop. Vez</v>
      </c>
      <c r="C5" s="77" t="str">
        <f>Beosztás!C42</f>
        <v>Terület</v>
      </c>
      <c r="D5" s="77" t="str">
        <f>Beosztás!D42</f>
        <v>Csoport</v>
      </c>
      <c r="E5" s="91" t="s">
        <v>55</v>
      </c>
      <c r="F5" s="226"/>
      <c r="G5" s="226">
        <f t="shared" ref="G5:AY5" si="7">WEEKNUM(G3)</f>
        <v>8</v>
      </c>
      <c r="H5" s="13">
        <f t="shared" si="7"/>
        <v>9</v>
      </c>
      <c r="I5" s="13">
        <f t="shared" si="7"/>
        <v>9</v>
      </c>
      <c r="J5" s="13">
        <f t="shared" si="7"/>
        <v>9</v>
      </c>
      <c r="K5" s="13">
        <f t="shared" si="7"/>
        <v>9</v>
      </c>
      <c r="L5" s="13">
        <f t="shared" si="7"/>
        <v>9</v>
      </c>
      <c r="M5" s="13">
        <f t="shared" si="7"/>
        <v>9</v>
      </c>
      <c r="N5" s="583">
        <f t="shared" si="7"/>
        <v>9</v>
      </c>
      <c r="O5" s="612">
        <f t="shared" si="7"/>
        <v>10</v>
      </c>
      <c r="P5" s="168">
        <f t="shared" si="7"/>
        <v>10</v>
      </c>
      <c r="Q5" s="168">
        <f t="shared" si="7"/>
        <v>10</v>
      </c>
      <c r="R5" s="168">
        <f t="shared" si="7"/>
        <v>10</v>
      </c>
      <c r="S5" s="168">
        <f t="shared" si="7"/>
        <v>10</v>
      </c>
      <c r="T5" s="168">
        <f t="shared" si="7"/>
        <v>10</v>
      </c>
      <c r="U5" s="168">
        <f t="shared" si="7"/>
        <v>10</v>
      </c>
      <c r="V5" s="168">
        <f t="shared" si="7"/>
        <v>11</v>
      </c>
      <c r="W5" s="168">
        <f t="shared" si="7"/>
        <v>11</v>
      </c>
      <c r="X5" s="168">
        <f t="shared" si="7"/>
        <v>11</v>
      </c>
      <c r="Y5" s="168">
        <f t="shared" si="7"/>
        <v>11</v>
      </c>
      <c r="Z5" s="168">
        <f t="shared" si="7"/>
        <v>11</v>
      </c>
      <c r="AA5" s="168">
        <f t="shared" si="7"/>
        <v>11</v>
      </c>
      <c r="AB5" s="168">
        <f t="shared" si="7"/>
        <v>11</v>
      </c>
      <c r="AC5" s="168">
        <f t="shared" si="7"/>
        <v>12</v>
      </c>
      <c r="AD5" s="168">
        <f t="shared" si="7"/>
        <v>12</v>
      </c>
      <c r="AE5" s="168">
        <f t="shared" si="7"/>
        <v>12</v>
      </c>
      <c r="AF5" s="168">
        <f t="shared" si="7"/>
        <v>12</v>
      </c>
      <c r="AG5" s="168">
        <f t="shared" si="7"/>
        <v>12</v>
      </c>
      <c r="AH5" s="168">
        <f t="shared" si="7"/>
        <v>12</v>
      </c>
      <c r="AI5" s="168">
        <f t="shared" si="7"/>
        <v>12</v>
      </c>
      <c r="AJ5" s="168">
        <f t="shared" si="7"/>
        <v>13</v>
      </c>
      <c r="AK5" s="168">
        <f t="shared" si="7"/>
        <v>13</v>
      </c>
      <c r="AL5" s="168">
        <f t="shared" si="7"/>
        <v>13</v>
      </c>
      <c r="AM5" s="168">
        <f t="shared" si="7"/>
        <v>13</v>
      </c>
      <c r="AN5" s="168">
        <f t="shared" si="7"/>
        <v>13</v>
      </c>
      <c r="AO5" s="168">
        <f t="shared" si="7"/>
        <v>13</v>
      </c>
      <c r="AP5" s="168">
        <f t="shared" si="7"/>
        <v>13</v>
      </c>
      <c r="AQ5" s="168">
        <f t="shared" si="7"/>
        <v>14</v>
      </c>
      <c r="AR5" s="168">
        <f t="shared" si="7"/>
        <v>14</v>
      </c>
      <c r="AS5" s="13">
        <f t="shared" si="7"/>
        <v>14</v>
      </c>
      <c r="AT5" s="13">
        <f t="shared" si="7"/>
        <v>14</v>
      </c>
      <c r="AU5" s="13">
        <f t="shared" si="7"/>
        <v>14</v>
      </c>
      <c r="AV5" s="13">
        <f t="shared" si="7"/>
        <v>14</v>
      </c>
      <c r="AW5" s="13">
        <f t="shared" si="7"/>
        <v>14</v>
      </c>
      <c r="AX5" s="13">
        <f t="shared" si="7"/>
        <v>15</v>
      </c>
      <c r="AY5" s="14">
        <f t="shared" si="7"/>
        <v>15</v>
      </c>
      <c r="AZ5" s="14"/>
      <c r="BA5" s="13"/>
      <c r="BB5" s="13"/>
      <c r="BD5" s="230" t="s">
        <v>314</v>
      </c>
      <c r="BE5" s="231" t="s">
        <v>69</v>
      </c>
      <c r="BF5" s="231" t="s">
        <v>70</v>
      </c>
      <c r="BG5" s="231" t="s">
        <v>71</v>
      </c>
      <c r="BH5" s="231" t="s">
        <v>72</v>
      </c>
      <c r="BI5" s="232" t="s">
        <v>315</v>
      </c>
    </row>
    <row r="6" spans="1:61" ht="15" thickBot="1" x14ac:dyDescent="0.35">
      <c r="A6" s="57" t="str">
        <f>Beosztás!A43</f>
        <v>Barna Emőke</v>
      </c>
      <c r="B6" s="58" t="str">
        <f>Beosztás!B43</f>
        <v>SZÜTS KATALIN</v>
      </c>
      <c r="C6" s="58" t="str">
        <f>Beosztás!C43</f>
        <v>M3</v>
      </c>
      <c r="D6" s="58" t="str">
        <f>Beosztás!D43</f>
        <v>Budapesti</v>
      </c>
      <c r="E6" s="217" t="str">
        <f>Beosztás!E43</f>
        <v>aktív</v>
      </c>
      <c r="F6" s="4"/>
      <c r="G6" s="202"/>
      <c r="H6" s="202"/>
      <c r="I6" s="202"/>
      <c r="J6" s="202"/>
      <c r="K6" s="202"/>
      <c r="L6" s="202"/>
      <c r="M6" s="202"/>
      <c r="N6" s="584"/>
      <c r="O6" s="613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D6" s="178">
        <f>SUM(F6:L6)</f>
        <v>0</v>
      </c>
      <c r="BE6" s="212">
        <f>SUM(M6:S6)</f>
        <v>0</v>
      </c>
      <c r="BF6" s="212">
        <f>SUM(T6:Z6)</f>
        <v>0</v>
      </c>
      <c r="BG6" s="212">
        <f>SUM(AH6:AN6)</f>
        <v>0</v>
      </c>
      <c r="BH6" s="212">
        <f>SUM(AO6:AU6)</f>
        <v>0</v>
      </c>
      <c r="BI6" s="55">
        <f>SUM(AV6:BB6)</f>
        <v>0</v>
      </c>
    </row>
    <row r="7" spans="1:61" ht="15" thickBot="1" x14ac:dyDescent="0.35">
      <c r="A7" s="23" t="str">
        <f>Beosztás!A44</f>
        <v>Basa Istvánné</v>
      </c>
      <c r="B7" s="24" t="str">
        <f>Beosztás!B44</f>
        <v>SZÜTS KATALIN</v>
      </c>
      <c r="C7" s="24" t="str">
        <f>Beosztás!C44</f>
        <v>M3</v>
      </c>
      <c r="D7" s="24" t="str">
        <f>Beosztás!D44</f>
        <v>Budapesti</v>
      </c>
      <c r="E7" s="218" t="str">
        <f>Beosztás!E44</f>
        <v>aktív</v>
      </c>
      <c r="F7" s="4"/>
      <c r="G7" s="202"/>
      <c r="H7" s="202"/>
      <c r="I7" s="202"/>
      <c r="J7" s="202"/>
      <c r="K7" s="202"/>
      <c r="L7" s="202"/>
      <c r="M7" s="202"/>
      <c r="N7" s="584"/>
      <c r="O7" s="613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D7" s="40">
        <f t="shared" ref="BD7:BD65" si="8">SUM(F7:L7)</f>
        <v>0</v>
      </c>
      <c r="BE7" s="210">
        <f t="shared" ref="BE7:BE13" si="9">SUM(M7:S7)</f>
        <v>0</v>
      </c>
      <c r="BF7" s="210">
        <f t="shared" ref="BF7:BF13" si="10">SUM(T7:Z7)</f>
        <v>0</v>
      </c>
      <c r="BG7" s="210">
        <f t="shared" ref="BG7:BG13" si="11">SUM(AH7:AN7)</f>
        <v>0</v>
      </c>
      <c r="BH7" s="210">
        <f t="shared" ref="BH7:BH13" si="12">SUM(AO7:AU7)</f>
        <v>0</v>
      </c>
      <c r="BI7" s="42">
        <f t="shared" ref="BI7:BI65" si="13">SUM(AV7:BB7)</f>
        <v>0</v>
      </c>
    </row>
    <row r="8" spans="1:61" ht="15" thickBot="1" x14ac:dyDescent="0.35">
      <c r="A8" s="23" t="str">
        <f>Beosztás!A45</f>
        <v>Bottyáni Vanda</v>
      </c>
      <c r="B8" s="24" t="str">
        <f>Beosztás!B45</f>
        <v>SZÜTS KATALIN</v>
      </c>
      <c r="C8" s="24" t="str">
        <f>Beosztás!C45</f>
        <v>M3</v>
      </c>
      <c r="D8" s="24" t="str">
        <f>Beosztás!D45</f>
        <v>Budapesti</v>
      </c>
      <c r="E8" s="218" t="str">
        <f>Beosztás!E45</f>
        <v>aktív</v>
      </c>
      <c r="F8" s="4"/>
      <c r="G8" s="202"/>
      <c r="H8" s="202"/>
      <c r="I8" s="202"/>
      <c r="J8" s="202"/>
      <c r="K8" s="202"/>
      <c r="L8" s="202"/>
      <c r="M8" s="202"/>
      <c r="N8" s="584"/>
      <c r="O8" s="613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D8" s="40">
        <f t="shared" si="8"/>
        <v>0</v>
      </c>
      <c r="BE8" s="210">
        <f t="shared" si="9"/>
        <v>0</v>
      </c>
      <c r="BF8" s="210">
        <f t="shared" si="10"/>
        <v>0</v>
      </c>
      <c r="BG8" s="210">
        <f t="shared" si="11"/>
        <v>0</v>
      </c>
      <c r="BH8" s="210">
        <f t="shared" si="12"/>
        <v>0</v>
      </c>
      <c r="BI8" s="42">
        <f t="shared" si="13"/>
        <v>0</v>
      </c>
    </row>
    <row r="9" spans="1:61" ht="15" thickBot="1" x14ac:dyDescent="0.35">
      <c r="A9" s="23" t="str">
        <f>Beosztás!A46</f>
        <v>Egresiné Várhelyi Eszter Fanni</v>
      </c>
      <c r="B9" s="24" t="str">
        <f>Beosztás!B46</f>
        <v>SZÜTS KATALIN</v>
      </c>
      <c r="C9" s="24" t="str">
        <f>Beosztás!C46</f>
        <v>M3</v>
      </c>
      <c r="D9" s="24" t="str">
        <f>Beosztás!D46</f>
        <v>Budapesti</v>
      </c>
      <c r="E9" s="218" t="str">
        <f>Beosztás!E46</f>
        <v>aktív</v>
      </c>
      <c r="F9" s="4"/>
      <c r="G9" s="202"/>
      <c r="H9" s="202"/>
      <c r="I9" s="202"/>
      <c r="J9" s="202"/>
      <c r="K9" s="202"/>
      <c r="L9" s="202"/>
      <c r="M9" s="202"/>
      <c r="N9" s="584"/>
      <c r="O9" s="613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D9" s="40">
        <f t="shared" si="8"/>
        <v>0</v>
      </c>
      <c r="BE9" s="210">
        <f t="shared" si="9"/>
        <v>0</v>
      </c>
      <c r="BF9" s="210">
        <f t="shared" si="10"/>
        <v>0</v>
      </c>
      <c r="BG9" s="210">
        <f t="shared" si="11"/>
        <v>0</v>
      </c>
      <c r="BH9" s="210">
        <f t="shared" si="12"/>
        <v>0</v>
      </c>
      <c r="BI9" s="42">
        <f t="shared" si="13"/>
        <v>0</v>
      </c>
    </row>
    <row r="10" spans="1:61" ht="15" thickBot="1" x14ac:dyDescent="0.35">
      <c r="A10" s="23" t="str">
        <f>Beosztás!A47</f>
        <v>Fejér Zsuzsanna</v>
      </c>
      <c r="B10" s="24" t="str">
        <f>Beosztás!B47</f>
        <v>SZÜTS KATALIN</v>
      </c>
      <c r="C10" s="24" t="str">
        <f>Beosztás!C47</f>
        <v>M3</v>
      </c>
      <c r="D10" s="24" t="str">
        <f>Beosztás!D47</f>
        <v>Budapesti</v>
      </c>
      <c r="E10" s="218" t="str">
        <f>Beosztás!E47</f>
        <v>aktív</v>
      </c>
      <c r="F10" s="4"/>
      <c r="G10" s="202"/>
      <c r="H10" s="202"/>
      <c r="I10" s="202"/>
      <c r="J10" s="202"/>
      <c r="K10" s="202"/>
      <c r="L10" s="202"/>
      <c r="M10" s="202"/>
      <c r="N10" s="584"/>
      <c r="O10" s="613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D10" s="40">
        <f t="shared" si="8"/>
        <v>0</v>
      </c>
      <c r="BE10" s="210">
        <f t="shared" si="9"/>
        <v>0</v>
      </c>
      <c r="BF10" s="210">
        <f t="shared" si="10"/>
        <v>0</v>
      </c>
      <c r="BG10" s="210">
        <f t="shared" si="11"/>
        <v>0</v>
      </c>
      <c r="BH10" s="210">
        <f t="shared" si="12"/>
        <v>0</v>
      </c>
      <c r="BI10" s="42">
        <f t="shared" si="13"/>
        <v>0</v>
      </c>
    </row>
    <row r="11" spans="1:61" ht="15" thickBot="1" x14ac:dyDescent="0.35">
      <c r="A11" s="23" t="str">
        <f>Beosztás!A48</f>
        <v>Horváth Julianna</v>
      </c>
      <c r="B11" s="24" t="str">
        <f>Beosztás!B48</f>
        <v>SZÜTS KATALIN</v>
      </c>
      <c r="C11" s="24" t="str">
        <f>Beosztás!C48</f>
        <v>M3</v>
      </c>
      <c r="D11" s="24" t="str">
        <f>Beosztás!D48</f>
        <v>Budapesti</v>
      </c>
      <c r="E11" s="218" t="str">
        <f>Beosztás!E48</f>
        <v>aktív</v>
      </c>
      <c r="F11" s="4"/>
      <c r="G11" s="202"/>
      <c r="H11" s="202"/>
      <c r="I11" s="202"/>
      <c r="J11" s="202"/>
      <c r="K11" s="202"/>
      <c r="L11" s="202"/>
      <c r="M11" s="202"/>
      <c r="N11" s="584"/>
      <c r="O11" s="613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D11" s="40">
        <f t="shared" si="8"/>
        <v>0</v>
      </c>
      <c r="BE11" s="210">
        <f t="shared" si="9"/>
        <v>0</v>
      </c>
      <c r="BF11" s="210">
        <f t="shared" si="10"/>
        <v>0</v>
      </c>
      <c r="BG11" s="210">
        <f t="shared" si="11"/>
        <v>0</v>
      </c>
      <c r="BH11" s="210">
        <f t="shared" si="12"/>
        <v>0</v>
      </c>
      <c r="BI11" s="42">
        <f t="shared" si="13"/>
        <v>0</v>
      </c>
    </row>
    <row r="12" spans="1:61" ht="15" thickBot="1" x14ac:dyDescent="0.35">
      <c r="A12" s="23" t="str">
        <f>Beosztás!A49</f>
        <v>Horváth Tibor</v>
      </c>
      <c r="B12" s="24" t="str">
        <f>Beosztás!B49</f>
        <v>SZÜTS KATALIN</v>
      </c>
      <c r="C12" s="24" t="str">
        <f>Beosztás!C49</f>
        <v>M3</v>
      </c>
      <c r="D12" s="24" t="str">
        <f>Beosztás!D49</f>
        <v>Budapesti</v>
      </c>
      <c r="E12" s="218" t="str">
        <f>Beosztás!E49</f>
        <v>aktív</v>
      </c>
      <c r="F12" s="4"/>
      <c r="G12" s="202"/>
      <c r="H12" s="202"/>
      <c r="I12" s="202"/>
      <c r="J12" s="202"/>
      <c r="K12" s="202"/>
      <c r="L12" s="202"/>
      <c r="M12" s="202"/>
      <c r="N12" s="584"/>
      <c r="O12" s="613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D12" s="40">
        <f t="shared" si="8"/>
        <v>0</v>
      </c>
      <c r="BE12" s="210">
        <f t="shared" si="9"/>
        <v>0</v>
      </c>
      <c r="BF12" s="210">
        <f t="shared" si="10"/>
        <v>0</v>
      </c>
      <c r="BG12" s="210">
        <f t="shared" si="11"/>
        <v>0</v>
      </c>
      <c r="BH12" s="210">
        <f t="shared" si="12"/>
        <v>0</v>
      </c>
      <c r="BI12" s="42">
        <f t="shared" si="13"/>
        <v>0</v>
      </c>
    </row>
    <row r="13" spans="1:61" x14ac:dyDescent="0.3">
      <c r="A13" s="23" t="str">
        <f>Beosztás!A50</f>
        <v>Lukács Anna</v>
      </c>
      <c r="B13" s="24" t="str">
        <f>Beosztás!B50</f>
        <v>SZÜTS KATALIN</v>
      </c>
      <c r="C13" s="24" t="str">
        <f>Beosztás!C50</f>
        <v>M3</v>
      </c>
      <c r="D13" s="24" t="str">
        <f>Beosztás!D50</f>
        <v>Budapesti</v>
      </c>
      <c r="E13" s="218" t="str">
        <f>Beosztás!E50</f>
        <v>aktív</v>
      </c>
      <c r="F13" s="4"/>
      <c r="G13" s="202"/>
      <c r="H13" s="202"/>
      <c r="I13" s="202"/>
      <c r="J13" s="202"/>
      <c r="K13" s="202"/>
      <c r="L13" s="202"/>
      <c r="M13" s="202"/>
      <c r="N13" s="584"/>
      <c r="O13" s="613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D13" s="40">
        <f t="shared" si="8"/>
        <v>0</v>
      </c>
      <c r="BE13" s="210">
        <f t="shared" si="9"/>
        <v>0</v>
      </c>
      <c r="BF13" s="210">
        <f t="shared" si="10"/>
        <v>0</v>
      </c>
      <c r="BG13" s="210">
        <f t="shared" si="11"/>
        <v>0</v>
      </c>
      <c r="BH13" s="210">
        <f t="shared" si="12"/>
        <v>0</v>
      </c>
      <c r="BI13" s="42">
        <f t="shared" si="13"/>
        <v>0</v>
      </c>
    </row>
    <row r="14" spans="1:61" ht="15" thickBot="1" x14ac:dyDescent="0.35">
      <c r="A14" s="205" t="str">
        <f>Beosztás!A51</f>
        <v>Gregor Katalin</v>
      </c>
      <c r="B14" s="206" t="str">
        <f>Beosztás!B51</f>
        <v>SZÜTS KATALIN</v>
      </c>
      <c r="C14" s="206" t="str">
        <f>Beosztás!C51</f>
        <v>Dél-Pest</v>
      </c>
      <c r="D14" s="206" t="str">
        <f>Beosztás!D51</f>
        <v>Budapesti</v>
      </c>
      <c r="E14" s="214" t="str">
        <f>Beosztás!E51</f>
        <v>aktív</v>
      </c>
      <c r="F14" s="202" t="s">
        <v>61</v>
      </c>
      <c r="G14" s="202"/>
      <c r="H14" s="78"/>
      <c r="I14" s="78"/>
      <c r="J14" s="78"/>
      <c r="K14" s="78"/>
      <c r="L14" s="78"/>
      <c r="M14" s="78"/>
      <c r="N14" s="584"/>
      <c r="O14" s="613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BA14" s="169"/>
      <c r="BB14" s="169"/>
      <c r="BD14" s="178">
        <f t="shared" si="8"/>
        <v>0</v>
      </c>
      <c r="BE14" s="212">
        <f t="shared" ref="BE14:BE60" si="14">SUM(T14:Z14)</f>
        <v>0</v>
      </c>
      <c r="BF14" s="212">
        <f t="shared" ref="BF14:BF60" si="15">SUM(AA14:AG14)</f>
        <v>0</v>
      </c>
      <c r="BG14" s="212">
        <f t="shared" ref="BG14:BG65" si="16">SUM(AH14:AN14)</f>
        <v>0</v>
      </c>
      <c r="BH14" s="212">
        <f t="shared" ref="BH14:BH65" si="17">SUM(AO14:AU14)</f>
        <v>0</v>
      </c>
      <c r="BI14" s="55">
        <f t="shared" si="13"/>
        <v>0</v>
      </c>
    </row>
    <row r="15" spans="1:61" ht="15" thickBot="1" x14ac:dyDescent="0.35">
      <c r="A15" s="57" t="str">
        <f>Beosztás!A52</f>
        <v>Mitjans Mónika</v>
      </c>
      <c r="B15" s="58" t="str">
        <f>Beosztás!B52</f>
        <v>SZÜTS KATALIN</v>
      </c>
      <c r="C15" s="58" t="str">
        <f>Beosztás!C52</f>
        <v>Dél-Pest</v>
      </c>
      <c r="D15" s="58" t="str">
        <f>Beosztás!D52</f>
        <v>Budapesti</v>
      </c>
      <c r="E15" s="217" t="str">
        <f>Beosztás!E52</f>
        <v>aktív</v>
      </c>
      <c r="F15" s="202"/>
      <c r="G15" s="202"/>
      <c r="H15" s="202"/>
      <c r="I15" s="202"/>
      <c r="J15" s="202"/>
      <c r="K15" s="202"/>
      <c r="L15" s="202"/>
      <c r="M15" s="202"/>
      <c r="N15" s="584"/>
      <c r="O15" s="613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D15" s="40">
        <f t="shared" si="8"/>
        <v>0</v>
      </c>
      <c r="BE15" s="210">
        <f t="shared" ref="BE15:BE21" si="18">SUM(M15:S15)</f>
        <v>0</v>
      </c>
      <c r="BF15" s="210">
        <f t="shared" ref="BF15:BF21" si="19">SUM(T15:Z15)</f>
        <v>0</v>
      </c>
      <c r="BG15" s="210">
        <f t="shared" si="16"/>
        <v>0</v>
      </c>
      <c r="BH15" s="210">
        <f t="shared" si="17"/>
        <v>0</v>
      </c>
      <c r="BI15" s="42">
        <f t="shared" si="13"/>
        <v>0</v>
      </c>
    </row>
    <row r="16" spans="1:61" ht="15" thickBot="1" x14ac:dyDescent="0.35">
      <c r="A16" s="23" t="str">
        <f>Beosztás!A53</f>
        <v>Németh-Szeghő Melinda</v>
      </c>
      <c r="B16" s="24" t="str">
        <f>Beosztás!B53</f>
        <v>SZÜTS KATALIN</v>
      </c>
      <c r="C16" s="24" t="str">
        <f>Beosztás!C53</f>
        <v>Újbuda</v>
      </c>
      <c r="D16" s="24" t="str">
        <f>Beosztás!D53</f>
        <v>Budapesti</v>
      </c>
      <c r="E16" s="218" t="str">
        <f>Beosztás!E53</f>
        <v>aktív</v>
      </c>
      <c r="F16" s="4"/>
      <c r="G16" s="202"/>
      <c r="H16" s="202"/>
      <c r="I16" s="202"/>
      <c r="J16" s="202"/>
      <c r="K16" s="202"/>
      <c r="L16" s="202"/>
      <c r="M16" s="202"/>
      <c r="N16" s="584"/>
      <c r="O16" s="613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D16" s="40">
        <f t="shared" si="8"/>
        <v>0</v>
      </c>
      <c r="BE16" s="210">
        <f t="shared" si="18"/>
        <v>0</v>
      </c>
      <c r="BF16" s="210">
        <f t="shared" si="19"/>
        <v>0</v>
      </c>
      <c r="BG16" s="210">
        <f t="shared" si="16"/>
        <v>0</v>
      </c>
      <c r="BH16" s="210">
        <f t="shared" si="17"/>
        <v>0</v>
      </c>
      <c r="BI16" s="42">
        <f t="shared" si="13"/>
        <v>0</v>
      </c>
    </row>
    <row r="17" spans="1:61" ht="15" thickBot="1" x14ac:dyDescent="0.35">
      <c r="A17" s="23" t="str">
        <f>Beosztás!A54</f>
        <v>Szijártó Szintia</v>
      </c>
      <c r="B17" s="24" t="str">
        <f>Beosztás!B54</f>
        <v>SZÜTS KATALIN</v>
      </c>
      <c r="C17" s="24" t="str">
        <f>Beosztás!C54</f>
        <v>Dél-Pest</v>
      </c>
      <c r="D17" s="24" t="str">
        <f>Beosztás!D54</f>
        <v>Budapesti</v>
      </c>
      <c r="E17" s="218" t="str">
        <f>Beosztás!E54</f>
        <v>aktív</v>
      </c>
      <c r="F17" s="4"/>
      <c r="G17" s="202"/>
      <c r="H17" s="202"/>
      <c r="I17" s="202"/>
      <c r="J17" s="202"/>
      <c r="K17" s="202"/>
      <c r="L17" s="202"/>
      <c r="M17" s="202"/>
      <c r="N17" s="584"/>
      <c r="O17" s="613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D17" s="40">
        <f t="shared" si="8"/>
        <v>0</v>
      </c>
      <c r="BE17" s="210">
        <f t="shared" si="18"/>
        <v>0</v>
      </c>
      <c r="BF17" s="210">
        <f t="shared" si="19"/>
        <v>0</v>
      </c>
      <c r="BG17" s="210">
        <f t="shared" si="16"/>
        <v>0</v>
      </c>
      <c r="BH17" s="210">
        <f t="shared" si="17"/>
        <v>0</v>
      </c>
      <c r="BI17" s="42">
        <f t="shared" si="13"/>
        <v>0</v>
      </c>
    </row>
    <row r="18" spans="1:61" ht="15" thickBot="1" x14ac:dyDescent="0.35">
      <c r="A18" s="23" t="str">
        <f>Beosztás!A55</f>
        <v>Ferenczik Szilvia</v>
      </c>
      <c r="B18" s="24" t="str">
        <f>Beosztás!B55</f>
        <v>SZÜTS KATALIN</v>
      </c>
      <c r="C18" s="24" t="str">
        <f>Beosztás!C55</f>
        <v>Újbuda</v>
      </c>
      <c r="D18" s="24" t="str">
        <f>Beosztás!D55</f>
        <v>Budapesti</v>
      </c>
      <c r="E18" s="218" t="str">
        <f>Beosztás!E55</f>
        <v>aktív</v>
      </c>
      <c r="F18" s="4"/>
      <c r="G18" s="202"/>
      <c r="H18" s="202"/>
      <c r="I18" s="202"/>
      <c r="J18" s="202"/>
      <c r="K18" s="202"/>
      <c r="L18" s="202"/>
      <c r="M18" s="202"/>
      <c r="N18" s="584"/>
      <c r="O18" s="613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D18" s="40">
        <f t="shared" si="8"/>
        <v>0</v>
      </c>
      <c r="BE18" s="210">
        <f t="shared" si="18"/>
        <v>0</v>
      </c>
      <c r="BF18" s="210">
        <f t="shared" si="19"/>
        <v>0</v>
      </c>
      <c r="BG18" s="210">
        <f t="shared" si="16"/>
        <v>0</v>
      </c>
      <c r="BH18" s="210">
        <f t="shared" si="17"/>
        <v>0</v>
      </c>
      <c r="BI18" s="42">
        <f t="shared" si="13"/>
        <v>0</v>
      </c>
    </row>
    <row r="19" spans="1:61" ht="15" thickBot="1" x14ac:dyDescent="0.35">
      <c r="A19" s="23" t="str">
        <f>Beosztás!A56</f>
        <v>Polányi Viktória</v>
      </c>
      <c r="B19" s="24" t="str">
        <f>Beosztás!B56</f>
        <v>SZÜTS KATALIN</v>
      </c>
      <c r="C19" s="24" t="str">
        <f>Beosztás!C56</f>
        <v>Újbuda</v>
      </c>
      <c r="D19" s="24" t="str">
        <f>Beosztás!D56</f>
        <v>Budapesti</v>
      </c>
      <c r="E19" s="218" t="str">
        <f>Beosztás!E56</f>
        <v>aktív</v>
      </c>
      <c r="F19" s="4"/>
      <c r="G19" s="202"/>
      <c r="H19" s="202"/>
      <c r="I19" s="202"/>
      <c r="J19" s="202"/>
      <c r="K19" s="202"/>
      <c r="L19" s="202"/>
      <c r="M19" s="202"/>
      <c r="N19" s="584"/>
      <c r="O19" s="613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D19" s="40">
        <f t="shared" si="8"/>
        <v>0</v>
      </c>
      <c r="BE19" s="210">
        <f t="shared" si="18"/>
        <v>0</v>
      </c>
      <c r="BF19" s="210">
        <f t="shared" si="19"/>
        <v>0</v>
      </c>
      <c r="BG19" s="210">
        <f t="shared" si="16"/>
        <v>0</v>
      </c>
      <c r="BH19" s="210">
        <f t="shared" si="17"/>
        <v>0</v>
      </c>
      <c r="BI19" s="42">
        <f t="shared" si="13"/>
        <v>0</v>
      </c>
    </row>
    <row r="20" spans="1:61" ht="15" thickBot="1" x14ac:dyDescent="0.35">
      <c r="A20" s="23" t="str">
        <f>Beosztás!A57</f>
        <v>Szabó Zsuzsanna</v>
      </c>
      <c r="B20" s="24" t="str">
        <f>Beosztás!B57</f>
        <v>SZÜTS KATALIN</v>
      </c>
      <c r="C20" s="24" t="str">
        <f>Beosztás!C57</f>
        <v>Újbuda</v>
      </c>
      <c r="D20" s="24" t="str">
        <f>Beosztás!D57</f>
        <v>Budapesti</v>
      </c>
      <c r="E20" s="218" t="str">
        <f>Beosztás!E57</f>
        <v>aktív</v>
      </c>
      <c r="F20" s="4"/>
      <c r="G20" s="202"/>
      <c r="H20" s="202"/>
      <c r="I20" s="202"/>
      <c r="J20" s="202"/>
      <c r="K20" s="202"/>
      <c r="L20" s="202"/>
      <c r="M20" s="202"/>
      <c r="N20" s="584"/>
      <c r="O20" s="613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D20" s="40">
        <f t="shared" si="8"/>
        <v>0</v>
      </c>
      <c r="BE20" s="210">
        <f t="shared" si="18"/>
        <v>0</v>
      </c>
      <c r="BF20" s="210">
        <f t="shared" si="19"/>
        <v>0</v>
      </c>
      <c r="BG20" s="210">
        <f t="shared" si="16"/>
        <v>0</v>
      </c>
      <c r="BH20" s="210">
        <f t="shared" si="17"/>
        <v>0</v>
      </c>
      <c r="BI20" s="42">
        <f t="shared" si="13"/>
        <v>0</v>
      </c>
    </row>
    <row r="21" spans="1:61" ht="15" hidden="1" thickBot="1" x14ac:dyDescent="0.35">
      <c r="A21" s="60">
        <f>Beosztás!A58</f>
        <v>0</v>
      </c>
      <c r="B21" s="61">
        <f>Beosztás!B58</f>
        <v>0</v>
      </c>
      <c r="C21" s="61">
        <f>Beosztás!C58</f>
        <v>0</v>
      </c>
      <c r="D21" s="61">
        <f>Beosztás!D58</f>
        <v>0</v>
      </c>
      <c r="E21" s="219">
        <f>Beosztás!E58</f>
        <v>0</v>
      </c>
      <c r="F21" s="4"/>
      <c r="G21" s="202"/>
      <c r="H21" s="202"/>
      <c r="I21" s="202"/>
      <c r="J21" s="202"/>
      <c r="K21" s="202"/>
      <c r="L21" s="202"/>
      <c r="M21" s="202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D21" s="12">
        <f t="shared" si="8"/>
        <v>0</v>
      </c>
      <c r="BE21" s="236">
        <f t="shared" si="18"/>
        <v>0</v>
      </c>
      <c r="BF21" s="236">
        <f t="shared" si="19"/>
        <v>0</v>
      </c>
      <c r="BG21" s="236">
        <f t="shared" si="16"/>
        <v>0</v>
      </c>
      <c r="BH21" s="236">
        <f t="shared" si="17"/>
        <v>0</v>
      </c>
      <c r="BI21" s="14">
        <f t="shared" si="13"/>
        <v>0</v>
      </c>
    </row>
    <row r="22" spans="1:61" ht="15" hidden="1" thickBot="1" x14ac:dyDescent="0.35">
      <c r="A22" s="68">
        <f>Beosztás!A59</f>
        <v>0</v>
      </c>
      <c r="B22" s="207">
        <f>Beosztás!B59</f>
        <v>0</v>
      </c>
      <c r="C22" s="207">
        <f>Beosztás!C59</f>
        <v>0</v>
      </c>
      <c r="D22" s="207">
        <f>Beosztás!D59</f>
        <v>0</v>
      </c>
      <c r="E22" s="215">
        <f>Beosztás!E59</f>
        <v>0</v>
      </c>
      <c r="F22" s="202" t="s">
        <v>61</v>
      </c>
      <c r="G22" s="202"/>
      <c r="H22" s="78"/>
      <c r="I22" s="78"/>
      <c r="J22" s="78"/>
      <c r="K22" s="78"/>
      <c r="L22" s="78"/>
      <c r="M22" s="78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D22" s="178">
        <f t="shared" si="8"/>
        <v>0</v>
      </c>
      <c r="BE22" s="235">
        <f t="shared" si="14"/>
        <v>0</v>
      </c>
      <c r="BF22" s="235">
        <f t="shared" si="15"/>
        <v>0</v>
      </c>
      <c r="BG22" s="235">
        <f t="shared" si="16"/>
        <v>0</v>
      </c>
      <c r="BH22" s="235">
        <f t="shared" si="17"/>
        <v>0</v>
      </c>
      <c r="BI22" s="55">
        <f t="shared" si="13"/>
        <v>0</v>
      </c>
    </row>
    <row r="23" spans="1:61" ht="15" hidden="1" thickBot="1" x14ac:dyDescent="0.35">
      <c r="A23" s="7">
        <f>Beosztás!A60</f>
        <v>0</v>
      </c>
      <c r="B23" s="3">
        <f>Beosztás!B60</f>
        <v>0</v>
      </c>
      <c r="C23" s="3">
        <f>Beosztás!C60</f>
        <v>0</v>
      </c>
      <c r="D23" s="3">
        <f>Beosztás!D60</f>
        <v>0</v>
      </c>
      <c r="E23" s="220">
        <f>Beosztás!E60</f>
        <v>0</v>
      </c>
      <c r="F23" s="202" t="s">
        <v>61</v>
      </c>
      <c r="G23" s="202"/>
      <c r="H23" s="78"/>
      <c r="I23" s="78"/>
      <c r="J23" s="78"/>
      <c r="K23" s="78"/>
      <c r="L23" s="78"/>
      <c r="M23" s="78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D23" s="40">
        <f t="shared" si="8"/>
        <v>0</v>
      </c>
      <c r="BE23" s="211">
        <f t="shared" si="14"/>
        <v>0</v>
      </c>
      <c r="BF23" s="211">
        <f t="shared" si="15"/>
        <v>0</v>
      </c>
      <c r="BG23" s="211">
        <f t="shared" si="16"/>
        <v>0</v>
      </c>
      <c r="BH23" s="211">
        <f t="shared" si="17"/>
        <v>0</v>
      </c>
      <c r="BI23" s="42">
        <f t="shared" si="13"/>
        <v>0</v>
      </c>
    </row>
    <row r="24" spans="1:61" ht="15" hidden="1" thickBot="1" x14ac:dyDescent="0.35">
      <c r="A24" s="7">
        <f>Beosztás!A61</f>
        <v>0</v>
      </c>
      <c r="B24" s="3">
        <f>Beosztás!B61</f>
        <v>0</v>
      </c>
      <c r="C24" s="3">
        <f>Beosztás!C61</f>
        <v>0</v>
      </c>
      <c r="D24" s="3">
        <f>Beosztás!D61</f>
        <v>0</v>
      </c>
      <c r="E24" s="220">
        <f>Beosztás!E61</f>
        <v>0</v>
      </c>
      <c r="F24" s="202" t="s">
        <v>61</v>
      </c>
      <c r="G24" s="202"/>
      <c r="H24" s="78"/>
      <c r="I24" s="78"/>
      <c r="J24" s="78"/>
      <c r="K24" s="78"/>
      <c r="L24" s="78"/>
      <c r="M24" s="78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D24" s="40">
        <f t="shared" si="8"/>
        <v>0</v>
      </c>
      <c r="BE24" s="211">
        <f t="shared" si="14"/>
        <v>0</v>
      </c>
      <c r="BF24" s="211">
        <f t="shared" si="15"/>
        <v>0</v>
      </c>
      <c r="BG24" s="211">
        <f t="shared" si="16"/>
        <v>0</v>
      </c>
      <c r="BH24" s="211">
        <f t="shared" si="17"/>
        <v>0</v>
      </c>
      <c r="BI24" s="42">
        <f t="shared" si="13"/>
        <v>0</v>
      </c>
    </row>
    <row r="25" spans="1:61" ht="15" hidden="1" thickBot="1" x14ac:dyDescent="0.35">
      <c r="A25" s="7">
        <f>Beosztás!A62</f>
        <v>0</v>
      </c>
      <c r="B25" s="3">
        <f>Beosztás!B62</f>
        <v>0</v>
      </c>
      <c r="C25" s="3">
        <f>Beosztás!C62</f>
        <v>0</v>
      </c>
      <c r="D25" s="3">
        <f>Beosztás!D62</f>
        <v>0</v>
      </c>
      <c r="E25" s="220">
        <f>Beosztás!E62</f>
        <v>0</v>
      </c>
      <c r="F25" s="202" t="s">
        <v>61</v>
      </c>
      <c r="G25" s="202"/>
      <c r="H25" s="78"/>
      <c r="I25" s="78"/>
      <c r="J25" s="78"/>
      <c r="K25" s="78"/>
      <c r="L25" s="78"/>
      <c r="M25" s="78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D25" s="40">
        <f t="shared" si="8"/>
        <v>0</v>
      </c>
      <c r="BE25" s="211">
        <f t="shared" si="14"/>
        <v>0</v>
      </c>
      <c r="BF25" s="211">
        <f t="shared" si="15"/>
        <v>0</v>
      </c>
      <c r="BG25" s="211">
        <f t="shared" si="16"/>
        <v>0</v>
      </c>
      <c r="BH25" s="211">
        <f t="shared" si="17"/>
        <v>0</v>
      </c>
      <c r="BI25" s="42">
        <f t="shared" si="13"/>
        <v>0</v>
      </c>
    </row>
    <row r="26" spans="1:61" ht="15" hidden="1" thickBot="1" x14ac:dyDescent="0.35">
      <c r="A26" s="7">
        <f>Beosztás!A63</f>
        <v>0</v>
      </c>
      <c r="B26" s="3">
        <f>Beosztás!B63</f>
        <v>0</v>
      </c>
      <c r="C26" s="3">
        <f>Beosztás!C63</f>
        <v>0</v>
      </c>
      <c r="D26" s="3">
        <f>Beosztás!D63</f>
        <v>0</v>
      </c>
      <c r="E26" s="220">
        <f>Beosztás!E63</f>
        <v>0</v>
      </c>
      <c r="F26" s="202" t="s">
        <v>61</v>
      </c>
      <c r="G26" s="202"/>
      <c r="H26" s="78"/>
      <c r="I26" s="78"/>
      <c r="J26" s="78"/>
      <c r="K26" s="78"/>
      <c r="L26" s="78"/>
      <c r="M26" s="78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D26" s="40">
        <f t="shared" si="8"/>
        <v>0</v>
      </c>
      <c r="BE26" s="211">
        <f t="shared" si="14"/>
        <v>0</v>
      </c>
      <c r="BF26" s="211">
        <f t="shared" si="15"/>
        <v>0</v>
      </c>
      <c r="BG26" s="211">
        <f t="shared" si="16"/>
        <v>0</v>
      </c>
      <c r="BH26" s="211">
        <f t="shared" si="17"/>
        <v>0</v>
      </c>
      <c r="BI26" s="42">
        <f t="shared" si="13"/>
        <v>0</v>
      </c>
    </row>
    <row r="27" spans="1:61" ht="15" hidden="1" thickBot="1" x14ac:dyDescent="0.35">
      <c r="A27" s="7">
        <f>Beosztás!A64</f>
        <v>0</v>
      </c>
      <c r="B27" s="3">
        <f>Beosztás!B64</f>
        <v>0</v>
      </c>
      <c r="C27" s="3">
        <f>Beosztás!C64</f>
        <v>0</v>
      </c>
      <c r="D27" s="3">
        <f>Beosztás!D64</f>
        <v>0</v>
      </c>
      <c r="E27" s="220">
        <f>Beosztás!E64</f>
        <v>0</v>
      </c>
      <c r="F27" s="202" t="s">
        <v>61</v>
      </c>
      <c r="G27" s="202"/>
      <c r="H27" s="78"/>
      <c r="I27" s="78"/>
      <c r="J27" s="78"/>
      <c r="K27" s="78"/>
      <c r="L27" s="78"/>
      <c r="M27" s="78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D27" s="40">
        <f t="shared" si="8"/>
        <v>0</v>
      </c>
      <c r="BE27" s="211">
        <f t="shared" si="14"/>
        <v>0</v>
      </c>
      <c r="BF27" s="211">
        <f t="shared" si="15"/>
        <v>0</v>
      </c>
      <c r="BG27" s="211">
        <f t="shared" si="16"/>
        <v>0</v>
      </c>
      <c r="BH27" s="211">
        <f t="shared" si="17"/>
        <v>0</v>
      </c>
      <c r="BI27" s="42">
        <f t="shared" si="13"/>
        <v>0</v>
      </c>
    </row>
    <row r="28" spans="1:61" ht="15" hidden="1" thickBot="1" x14ac:dyDescent="0.35">
      <c r="A28" s="7">
        <f>Beosztás!A65</f>
        <v>0</v>
      </c>
      <c r="B28" s="3">
        <f>Beosztás!B65</f>
        <v>0</v>
      </c>
      <c r="C28" s="3">
        <f>Beosztás!C65</f>
        <v>0</v>
      </c>
      <c r="D28" s="3">
        <f>Beosztás!D65</f>
        <v>0</v>
      </c>
      <c r="E28" s="220">
        <f>Beosztás!E65</f>
        <v>0</v>
      </c>
      <c r="F28" s="202" t="s">
        <v>61</v>
      </c>
      <c r="G28" s="202"/>
      <c r="H28" s="78"/>
      <c r="I28" s="78"/>
      <c r="J28" s="78"/>
      <c r="K28" s="78"/>
      <c r="L28" s="78"/>
      <c r="M28" s="78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D28" s="40">
        <f t="shared" si="8"/>
        <v>0</v>
      </c>
      <c r="BE28" s="211">
        <f t="shared" si="14"/>
        <v>0</v>
      </c>
      <c r="BF28" s="211">
        <f t="shared" si="15"/>
        <v>0</v>
      </c>
      <c r="BG28" s="211">
        <f t="shared" si="16"/>
        <v>0</v>
      </c>
      <c r="BH28" s="211">
        <f t="shared" si="17"/>
        <v>0</v>
      </c>
      <c r="BI28" s="42">
        <f t="shared" si="13"/>
        <v>0</v>
      </c>
    </row>
    <row r="29" spans="1:61" ht="15" hidden="1" thickBot="1" x14ac:dyDescent="0.35">
      <c r="A29" s="7">
        <f>Beosztás!A66</f>
        <v>0</v>
      </c>
      <c r="B29" s="3">
        <f>Beosztás!B66</f>
        <v>0</v>
      </c>
      <c r="C29" s="3">
        <f>Beosztás!C66</f>
        <v>0</v>
      </c>
      <c r="D29" s="3">
        <f>Beosztás!D66</f>
        <v>0</v>
      </c>
      <c r="E29" s="220">
        <f>Beosztás!E66</f>
        <v>0</v>
      </c>
      <c r="F29" s="202" t="s">
        <v>61</v>
      </c>
      <c r="G29" s="202"/>
      <c r="H29" s="78"/>
      <c r="I29" s="78"/>
      <c r="J29" s="78"/>
      <c r="K29" s="78"/>
      <c r="L29" s="78"/>
      <c r="M29" s="78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69"/>
      <c r="AT29" s="169"/>
      <c r="AU29" s="169"/>
      <c r="AV29" s="169"/>
      <c r="AW29" s="169"/>
      <c r="AX29" s="169"/>
      <c r="AY29" s="169"/>
      <c r="AZ29" s="169"/>
      <c r="BA29" s="169"/>
      <c r="BB29" s="169"/>
      <c r="BD29" s="40">
        <f t="shared" si="8"/>
        <v>0</v>
      </c>
      <c r="BE29" s="211">
        <f t="shared" si="14"/>
        <v>0</v>
      </c>
      <c r="BF29" s="211">
        <f t="shared" si="15"/>
        <v>0</v>
      </c>
      <c r="BG29" s="211">
        <f t="shared" si="16"/>
        <v>0</v>
      </c>
      <c r="BH29" s="211">
        <f t="shared" si="17"/>
        <v>0</v>
      </c>
      <c r="BI29" s="42">
        <f t="shared" si="13"/>
        <v>0</v>
      </c>
    </row>
    <row r="30" spans="1:61" ht="15" hidden="1" thickBot="1" x14ac:dyDescent="0.35">
      <c r="A30" s="7">
        <f>Beosztás!A67</f>
        <v>0</v>
      </c>
      <c r="B30" s="3">
        <f>Beosztás!B67</f>
        <v>0</v>
      </c>
      <c r="C30" s="3">
        <f>Beosztás!C67</f>
        <v>0</v>
      </c>
      <c r="D30" s="3">
        <f>Beosztás!D67</f>
        <v>0</v>
      </c>
      <c r="E30" s="220">
        <f>Beosztás!E67</f>
        <v>0</v>
      </c>
      <c r="F30" s="202" t="s">
        <v>61</v>
      </c>
      <c r="G30" s="202"/>
      <c r="H30" s="78"/>
      <c r="I30" s="78"/>
      <c r="J30" s="78"/>
      <c r="K30" s="78"/>
      <c r="L30" s="78"/>
      <c r="M30" s="78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D30" s="40">
        <f t="shared" si="8"/>
        <v>0</v>
      </c>
      <c r="BE30" s="211">
        <f t="shared" si="14"/>
        <v>0</v>
      </c>
      <c r="BF30" s="211">
        <f t="shared" si="15"/>
        <v>0</v>
      </c>
      <c r="BG30" s="211">
        <f t="shared" si="16"/>
        <v>0</v>
      </c>
      <c r="BH30" s="211">
        <f t="shared" si="17"/>
        <v>0</v>
      </c>
      <c r="BI30" s="42">
        <f t="shared" si="13"/>
        <v>0</v>
      </c>
    </row>
    <row r="31" spans="1:61" ht="15" hidden="1" thickBot="1" x14ac:dyDescent="0.35">
      <c r="A31" s="7">
        <f>Beosztás!A68</f>
        <v>0</v>
      </c>
      <c r="B31" s="3">
        <f>Beosztás!B68</f>
        <v>0</v>
      </c>
      <c r="C31" s="3">
        <f>Beosztás!C68</f>
        <v>0</v>
      </c>
      <c r="D31" s="3">
        <f>Beosztás!D68</f>
        <v>0</v>
      </c>
      <c r="E31" s="220">
        <f>Beosztás!E68</f>
        <v>0</v>
      </c>
      <c r="F31" s="202" t="s">
        <v>61</v>
      </c>
      <c r="G31" s="202"/>
      <c r="H31" s="78"/>
      <c r="I31" s="78"/>
      <c r="J31" s="78"/>
      <c r="K31" s="78"/>
      <c r="L31" s="78"/>
      <c r="M31" s="78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D31" s="40">
        <f t="shared" si="8"/>
        <v>0</v>
      </c>
      <c r="BE31" s="211">
        <f t="shared" si="14"/>
        <v>0</v>
      </c>
      <c r="BF31" s="211">
        <f t="shared" si="15"/>
        <v>0</v>
      </c>
      <c r="BG31" s="211">
        <f t="shared" si="16"/>
        <v>0</v>
      </c>
      <c r="BH31" s="211">
        <f t="shared" si="17"/>
        <v>0</v>
      </c>
      <c r="BI31" s="42">
        <f t="shared" si="13"/>
        <v>0</v>
      </c>
    </row>
    <row r="32" spans="1:61" ht="15" hidden="1" thickBot="1" x14ac:dyDescent="0.35">
      <c r="A32" s="9">
        <f>Beosztás!A69</f>
        <v>0</v>
      </c>
      <c r="B32" s="10">
        <f>Beosztás!B69</f>
        <v>0</v>
      </c>
      <c r="C32" s="10">
        <f>Beosztás!C69</f>
        <v>0</v>
      </c>
      <c r="D32" s="10">
        <f>Beosztás!D69</f>
        <v>0</v>
      </c>
      <c r="E32" s="221">
        <f>Beosztás!E69</f>
        <v>0</v>
      </c>
      <c r="F32" s="202" t="s">
        <v>61</v>
      </c>
      <c r="G32" s="202"/>
      <c r="H32" s="78"/>
      <c r="I32" s="78"/>
      <c r="J32" s="78"/>
      <c r="K32" s="78"/>
      <c r="L32" s="78"/>
      <c r="M32" s="78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69"/>
      <c r="AG32" s="169"/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D32" s="40">
        <f t="shared" si="8"/>
        <v>0</v>
      </c>
      <c r="BE32" s="211">
        <f t="shared" si="14"/>
        <v>0</v>
      </c>
      <c r="BF32" s="211">
        <f t="shared" si="15"/>
        <v>0</v>
      </c>
      <c r="BG32" s="211">
        <f t="shared" si="16"/>
        <v>0</v>
      </c>
      <c r="BH32" s="211">
        <f t="shared" si="17"/>
        <v>0</v>
      </c>
      <c r="BI32" s="42">
        <f t="shared" si="13"/>
        <v>0</v>
      </c>
    </row>
    <row r="33" spans="1:61" ht="15" hidden="1" thickBot="1" x14ac:dyDescent="0.35">
      <c r="A33" s="57">
        <f>Beosztás!A70</f>
        <v>0</v>
      </c>
      <c r="B33" s="58">
        <f>Beosztás!B70</f>
        <v>0</v>
      </c>
      <c r="C33" s="58">
        <f>Beosztás!C70</f>
        <v>0</v>
      </c>
      <c r="D33" s="58">
        <f>Beosztás!D70</f>
        <v>0</v>
      </c>
      <c r="E33" s="217">
        <f>Beosztás!E70</f>
        <v>0</v>
      </c>
      <c r="F33" s="202" t="s">
        <v>61</v>
      </c>
      <c r="G33" s="202"/>
      <c r="H33" s="78"/>
      <c r="I33" s="78"/>
      <c r="J33" s="78"/>
      <c r="K33" s="78"/>
      <c r="L33" s="78"/>
      <c r="M33" s="78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D33" s="40">
        <f t="shared" si="8"/>
        <v>0</v>
      </c>
      <c r="BE33" s="211">
        <f t="shared" si="14"/>
        <v>0</v>
      </c>
      <c r="BF33" s="211">
        <f t="shared" si="15"/>
        <v>0</v>
      </c>
      <c r="BG33" s="211">
        <f t="shared" si="16"/>
        <v>0</v>
      </c>
      <c r="BH33" s="211">
        <f t="shared" si="17"/>
        <v>0</v>
      </c>
      <c r="BI33" s="42">
        <f t="shared" si="13"/>
        <v>0</v>
      </c>
    </row>
    <row r="34" spans="1:61" ht="15" hidden="1" thickBot="1" x14ac:dyDescent="0.35">
      <c r="A34" s="23">
        <f>Beosztás!A71</f>
        <v>0</v>
      </c>
      <c r="B34" s="24">
        <f>Beosztás!B71</f>
        <v>0</v>
      </c>
      <c r="C34" s="24">
        <f>Beosztás!C71</f>
        <v>0</v>
      </c>
      <c r="D34" s="24">
        <f>Beosztás!D71</f>
        <v>0</v>
      </c>
      <c r="E34" s="218">
        <f>Beosztás!E71</f>
        <v>0</v>
      </c>
      <c r="F34" s="202" t="s">
        <v>61</v>
      </c>
      <c r="G34" s="202"/>
      <c r="H34" s="78"/>
      <c r="I34" s="78"/>
      <c r="J34" s="78"/>
      <c r="K34" s="78"/>
      <c r="L34" s="78"/>
      <c r="M34" s="78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9"/>
      <c r="AT34" s="169"/>
      <c r="AU34" s="169"/>
      <c r="AV34" s="169"/>
      <c r="AW34" s="169"/>
      <c r="AX34" s="169"/>
      <c r="AY34" s="169"/>
      <c r="AZ34" s="169"/>
      <c r="BA34" s="169"/>
      <c r="BB34" s="169"/>
      <c r="BD34" s="40">
        <f t="shared" si="8"/>
        <v>0</v>
      </c>
      <c r="BE34" s="211">
        <f t="shared" si="14"/>
        <v>0</v>
      </c>
      <c r="BF34" s="211">
        <f t="shared" si="15"/>
        <v>0</v>
      </c>
      <c r="BG34" s="211">
        <f t="shared" si="16"/>
        <v>0</v>
      </c>
      <c r="BH34" s="211">
        <f t="shared" si="17"/>
        <v>0</v>
      </c>
      <c r="BI34" s="42">
        <f t="shared" si="13"/>
        <v>0</v>
      </c>
    </row>
    <row r="35" spans="1:61" ht="15" hidden="1" thickBot="1" x14ac:dyDescent="0.35">
      <c r="A35" s="23">
        <f>Beosztás!A72</f>
        <v>0</v>
      </c>
      <c r="B35" s="24">
        <f>Beosztás!B72</f>
        <v>0</v>
      </c>
      <c r="C35" s="24">
        <f>Beosztás!C72</f>
        <v>0</v>
      </c>
      <c r="D35" s="24">
        <f>Beosztás!D72</f>
        <v>0</v>
      </c>
      <c r="E35" s="218">
        <f>Beosztás!E72</f>
        <v>0</v>
      </c>
      <c r="F35" s="202" t="s">
        <v>61</v>
      </c>
      <c r="G35" s="202"/>
      <c r="H35" s="78"/>
      <c r="I35" s="78"/>
      <c r="J35" s="78"/>
      <c r="K35" s="78"/>
      <c r="L35" s="78"/>
      <c r="M35" s="78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D35" s="40">
        <f t="shared" si="8"/>
        <v>0</v>
      </c>
      <c r="BE35" s="211">
        <f t="shared" si="14"/>
        <v>0</v>
      </c>
      <c r="BF35" s="211">
        <f t="shared" si="15"/>
        <v>0</v>
      </c>
      <c r="BG35" s="211">
        <f t="shared" si="16"/>
        <v>0</v>
      </c>
      <c r="BH35" s="211">
        <f t="shared" si="17"/>
        <v>0</v>
      </c>
      <c r="BI35" s="42">
        <f t="shared" si="13"/>
        <v>0</v>
      </c>
    </row>
    <row r="36" spans="1:61" ht="15" hidden="1" thickBot="1" x14ac:dyDescent="0.35">
      <c r="A36" s="23">
        <f>Beosztás!A73</f>
        <v>0</v>
      </c>
      <c r="B36" s="24">
        <f>Beosztás!B73</f>
        <v>0</v>
      </c>
      <c r="C36" s="24">
        <f>Beosztás!C73</f>
        <v>0</v>
      </c>
      <c r="D36" s="24">
        <f>Beosztás!D73</f>
        <v>0</v>
      </c>
      <c r="E36" s="218">
        <f>Beosztás!E73</f>
        <v>0</v>
      </c>
      <c r="F36" s="202" t="s">
        <v>61</v>
      </c>
      <c r="G36" s="202"/>
      <c r="H36" s="78"/>
      <c r="I36" s="78"/>
      <c r="J36" s="78"/>
      <c r="K36" s="78"/>
      <c r="L36" s="78"/>
      <c r="M36" s="78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D36" s="40">
        <f t="shared" si="8"/>
        <v>0</v>
      </c>
      <c r="BE36" s="211">
        <f t="shared" si="14"/>
        <v>0</v>
      </c>
      <c r="BF36" s="211">
        <f t="shared" si="15"/>
        <v>0</v>
      </c>
      <c r="BG36" s="211">
        <f t="shared" si="16"/>
        <v>0</v>
      </c>
      <c r="BH36" s="211">
        <f t="shared" si="17"/>
        <v>0</v>
      </c>
      <c r="BI36" s="42">
        <f t="shared" si="13"/>
        <v>0</v>
      </c>
    </row>
    <row r="37" spans="1:61" ht="15" hidden="1" thickBot="1" x14ac:dyDescent="0.35">
      <c r="A37" s="23">
        <f>Beosztás!A74</f>
        <v>0</v>
      </c>
      <c r="B37" s="24">
        <f>Beosztás!B74</f>
        <v>0</v>
      </c>
      <c r="C37" s="24">
        <f>Beosztás!C74</f>
        <v>0</v>
      </c>
      <c r="D37" s="24">
        <f>Beosztás!D74</f>
        <v>0</v>
      </c>
      <c r="E37" s="218">
        <f>Beosztás!E74</f>
        <v>0</v>
      </c>
      <c r="F37" s="202" t="s">
        <v>61</v>
      </c>
      <c r="G37" s="202"/>
      <c r="H37" s="78"/>
      <c r="I37" s="78"/>
      <c r="J37" s="78"/>
      <c r="K37" s="78"/>
      <c r="L37" s="78"/>
      <c r="M37" s="78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D37" s="40">
        <f t="shared" si="8"/>
        <v>0</v>
      </c>
      <c r="BE37" s="211">
        <f t="shared" si="14"/>
        <v>0</v>
      </c>
      <c r="BF37" s="211">
        <f t="shared" si="15"/>
        <v>0</v>
      </c>
      <c r="BG37" s="211">
        <f t="shared" si="16"/>
        <v>0</v>
      </c>
      <c r="BH37" s="211">
        <f t="shared" si="17"/>
        <v>0</v>
      </c>
      <c r="BI37" s="42">
        <f t="shared" si="13"/>
        <v>0</v>
      </c>
    </row>
    <row r="38" spans="1:61" ht="15" hidden="1" thickBot="1" x14ac:dyDescent="0.35">
      <c r="A38" s="23">
        <f>Beosztás!A75</f>
        <v>0</v>
      </c>
      <c r="B38" s="24">
        <f>Beosztás!B75</f>
        <v>0</v>
      </c>
      <c r="C38" s="24">
        <f>Beosztás!C75</f>
        <v>0</v>
      </c>
      <c r="D38" s="24">
        <f>Beosztás!D75</f>
        <v>0</v>
      </c>
      <c r="E38" s="218">
        <f>Beosztás!E75</f>
        <v>0</v>
      </c>
      <c r="F38" s="202" t="s">
        <v>61</v>
      </c>
      <c r="G38" s="202"/>
      <c r="H38" s="78"/>
      <c r="I38" s="78"/>
      <c r="J38" s="78"/>
      <c r="K38" s="78"/>
      <c r="L38" s="78"/>
      <c r="M38" s="78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D38" s="40">
        <f t="shared" si="8"/>
        <v>0</v>
      </c>
      <c r="BE38" s="211">
        <f t="shared" si="14"/>
        <v>0</v>
      </c>
      <c r="BF38" s="211">
        <f t="shared" si="15"/>
        <v>0</v>
      </c>
      <c r="BG38" s="211">
        <f t="shared" si="16"/>
        <v>0</v>
      </c>
      <c r="BH38" s="211">
        <f t="shared" si="17"/>
        <v>0</v>
      </c>
      <c r="BI38" s="42">
        <f t="shared" si="13"/>
        <v>0</v>
      </c>
    </row>
    <row r="39" spans="1:61" ht="15" hidden="1" thickBot="1" x14ac:dyDescent="0.35">
      <c r="A39" s="23">
        <f>Beosztás!A76</f>
        <v>0</v>
      </c>
      <c r="B39" s="24">
        <f>Beosztás!B76</f>
        <v>0</v>
      </c>
      <c r="C39" s="24">
        <f>Beosztás!C76</f>
        <v>0</v>
      </c>
      <c r="D39" s="24">
        <f>Beosztás!D76</f>
        <v>0</v>
      </c>
      <c r="E39" s="218">
        <f>Beosztás!E76</f>
        <v>0</v>
      </c>
      <c r="F39" s="202" t="s">
        <v>61</v>
      </c>
      <c r="G39" s="202"/>
      <c r="H39" s="78"/>
      <c r="I39" s="78"/>
      <c r="J39" s="78"/>
      <c r="K39" s="78"/>
      <c r="L39" s="78"/>
      <c r="M39" s="78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69"/>
      <c r="AR39" s="169"/>
      <c r="AS39" s="169"/>
      <c r="AT39" s="169"/>
      <c r="AU39" s="169"/>
      <c r="AV39" s="169"/>
      <c r="AW39" s="169"/>
      <c r="AX39" s="169"/>
      <c r="AY39" s="169"/>
      <c r="AZ39" s="169"/>
      <c r="BA39" s="169"/>
      <c r="BB39" s="169"/>
      <c r="BD39" s="40">
        <f t="shared" si="8"/>
        <v>0</v>
      </c>
      <c r="BE39" s="211">
        <f t="shared" si="14"/>
        <v>0</v>
      </c>
      <c r="BF39" s="211">
        <f t="shared" si="15"/>
        <v>0</v>
      </c>
      <c r="BG39" s="211">
        <f t="shared" si="16"/>
        <v>0</v>
      </c>
      <c r="BH39" s="211">
        <f t="shared" si="17"/>
        <v>0</v>
      </c>
      <c r="BI39" s="42">
        <f t="shared" si="13"/>
        <v>0</v>
      </c>
    </row>
    <row r="40" spans="1:61" ht="15" hidden="1" thickBot="1" x14ac:dyDescent="0.35">
      <c r="A40" s="23">
        <f>Beosztás!A77</f>
        <v>0</v>
      </c>
      <c r="B40" s="24">
        <f>Beosztás!B77</f>
        <v>0</v>
      </c>
      <c r="C40" s="24">
        <f>Beosztás!C77</f>
        <v>0</v>
      </c>
      <c r="D40" s="24">
        <f>Beosztás!D77</f>
        <v>0</v>
      </c>
      <c r="E40" s="218">
        <f>Beosztás!E77</f>
        <v>0</v>
      </c>
      <c r="F40" s="202" t="s">
        <v>61</v>
      </c>
      <c r="G40" s="202"/>
      <c r="H40" s="78"/>
      <c r="I40" s="78"/>
      <c r="J40" s="78"/>
      <c r="K40" s="78"/>
      <c r="L40" s="78"/>
      <c r="M40" s="78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D40" s="40">
        <f t="shared" si="8"/>
        <v>0</v>
      </c>
      <c r="BE40" s="211">
        <f t="shared" si="14"/>
        <v>0</v>
      </c>
      <c r="BF40" s="211">
        <f t="shared" si="15"/>
        <v>0</v>
      </c>
      <c r="BG40" s="211">
        <f t="shared" si="16"/>
        <v>0</v>
      </c>
      <c r="BH40" s="211">
        <f t="shared" si="17"/>
        <v>0</v>
      </c>
      <c r="BI40" s="42">
        <f t="shared" si="13"/>
        <v>0</v>
      </c>
    </row>
    <row r="41" spans="1:61" ht="15" hidden="1" thickBot="1" x14ac:dyDescent="0.35">
      <c r="A41" s="23">
        <f>Beosztás!A78</f>
        <v>0</v>
      </c>
      <c r="B41" s="24">
        <f>Beosztás!B78</f>
        <v>0</v>
      </c>
      <c r="C41" s="24">
        <f>Beosztás!C78</f>
        <v>0</v>
      </c>
      <c r="D41" s="24">
        <f>Beosztás!D78</f>
        <v>0</v>
      </c>
      <c r="E41" s="218">
        <f>Beosztás!E78</f>
        <v>0</v>
      </c>
      <c r="F41" s="202" t="s">
        <v>61</v>
      </c>
      <c r="G41" s="202"/>
      <c r="H41" s="78"/>
      <c r="I41" s="78"/>
      <c r="J41" s="78"/>
      <c r="K41" s="78"/>
      <c r="L41" s="78"/>
      <c r="M41" s="78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D41" s="40">
        <f t="shared" si="8"/>
        <v>0</v>
      </c>
      <c r="BE41" s="211">
        <f t="shared" si="14"/>
        <v>0</v>
      </c>
      <c r="BF41" s="211">
        <f t="shared" si="15"/>
        <v>0</v>
      </c>
      <c r="BG41" s="211">
        <f t="shared" si="16"/>
        <v>0</v>
      </c>
      <c r="BH41" s="211">
        <f t="shared" si="17"/>
        <v>0</v>
      </c>
      <c r="BI41" s="42">
        <f t="shared" si="13"/>
        <v>0</v>
      </c>
    </row>
    <row r="42" spans="1:61" ht="15" hidden="1" thickBot="1" x14ac:dyDescent="0.35">
      <c r="A42" s="23">
        <f>Beosztás!A79</f>
        <v>0</v>
      </c>
      <c r="B42" s="24">
        <f>Beosztás!B79</f>
        <v>0</v>
      </c>
      <c r="C42" s="24">
        <f>Beosztás!C79</f>
        <v>0</v>
      </c>
      <c r="D42" s="24">
        <f>Beosztás!D79</f>
        <v>0</v>
      </c>
      <c r="E42" s="218">
        <f>Beosztás!E79</f>
        <v>0</v>
      </c>
      <c r="F42" s="202" t="s">
        <v>61</v>
      </c>
      <c r="G42" s="202"/>
      <c r="H42" s="78"/>
      <c r="I42" s="78"/>
      <c r="J42" s="78"/>
      <c r="K42" s="78"/>
      <c r="L42" s="78"/>
      <c r="M42" s="78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69"/>
      <c r="AS42" s="169"/>
      <c r="AT42" s="169"/>
      <c r="AU42" s="169"/>
      <c r="AV42" s="169"/>
      <c r="AW42" s="169"/>
      <c r="AX42" s="169"/>
      <c r="AY42" s="169"/>
      <c r="AZ42" s="169"/>
      <c r="BA42" s="169"/>
      <c r="BB42" s="169"/>
      <c r="BD42" s="40">
        <f t="shared" si="8"/>
        <v>0</v>
      </c>
      <c r="BE42" s="211">
        <f t="shared" si="14"/>
        <v>0</v>
      </c>
      <c r="BF42" s="211">
        <f t="shared" si="15"/>
        <v>0</v>
      </c>
      <c r="BG42" s="211">
        <f t="shared" si="16"/>
        <v>0</v>
      </c>
      <c r="BH42" s="211">
        <f t="shared" si="17"/>
        <v>0</v>
      </c>
      <c r="BI42" s="42">
        <f t="shared" si="13"/>
        <v>0</v>
      </c>
    </row>
    <row r="43" spans="1:61" ht="15" hidden="1" thickBot="1" x14ac:dyDescent="0.35">
      <c r="A43" s="23">
        <f>Beosztás!A80</f>
        <v>0</v>
      </c>
      <c r="B43" s="24">
        <f>Beosztás!B80</f>
        <v>0</v>
      </c>
      <c r="C43" s="24">
        <f>Beosztás!C80</f>
        <v>0</v>
      </c>
      <c r="D43" s="24">
        <f>Beosztás!D80</f>
        <v>0</v>
      </c>
      <c r="E43" s="218">
        <f>Beosztás!E80</f>
        <v>0</v>
      </c>
      <c r="F43" s="202" t="s">
        <v>61</v>
      </c>
      <c r="G43" s="202"/>
      <c r="H43" s="78"/>
      <c r="I43" s="78"/>
      <c r="J43" s="78"/>
      <c r="K43" s="78"/>
      <c r="L43" s="78"/>
      <c r="M43" s="78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D43" s="40">
        <f t="shared" si="8"/>
        <v>0</v>
      </c>
      <c r="BE43" s="211">
        <f t="shared" si="14"/>
        <v>0</v>
      </c>
      <c r="BF43" s="211">
        <f t="shared" si="15"/>
        <v>0</v>
      </c>
      <c r="BG43" s="211">
        <f t="shared" si="16"/>
        <v>0</v>
      </c>
      <c r="BH43" s="211">
        <f t="shared" si="17"/>
        <v>0</v>
      </c>
      <c r="BI43" s="42">
        <f t="shared" si="13"/>
        <v>0</v>
      </c>
    </row>
    <row r="44" spans="1:61" ht="15" hidden="1" thickBot="1" x14ac:dyDescent="0.35">
      <c r="A44" s="23">
        <f>Beosztás!A81</f>
        <v>0</v>
      </c>
      <c r="B44" s="24">
        <f>Beosztás!B81</f>
        <v>0</v>
      </c>
      <c r="C44" s="24">
        <f>Beosztás!C81</f>
        <v>0</v>
      </c>
      <c r="D44" s="24">
        <f>Beosztás!D81</f>
        <v>0</v>
      </c>
      <c r="E44" s="218">
        <f>Beosztás!E81</f>
        <v>0</v>
      </c>
      <c r="F44" s="202" t="s">
        <v>61</v>
      </c>
      <c r="G44" s="202"/>
      <c r="H44" s="78"/>
      <c r="I44" s="78"/>
      <c r="J44" s="78"/>
      <c r="K44" s="78"/>
      <c r="L44" s="78"/>
      <c r="M44" s="78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D44" s="40">
        <f t="shared" si="8"/>
        <v>0</v>
      </c>
      <c r="BE44" s="211">
        <f t="shared" si="14"/>
        <v>0</v>
      </c>
      <c r="BF44" s="211">
        <f t="shared" si="15"/>
        <v>0</v>
      </c>
      <c r="BG44" s="211">
        <f t="shared" si="16"/>
        <v>0</v>
      </c>
      <c r="BH44" s="211">
        <f t="shared" si="17"/>
        <v>0</v>
      </c>
      <c r="BI44" s="42">
        <f t="shared" si="13"/>
        <v>0</v>
      </c>
    </row>
    <row r="45" spans="1:61" ht="15" hidden="1" thickBot="1" x14ac:dyDescent="0.35">
      <c r="A45" s="60">
        <f>Beosztás!A82</f>
        <v>0</v>
      </c>
      <c r="B45" s="61">
        <f>Beosztás!B82</f>
        <v>0</v>
      </c>
      <c r="C45" s="61">
        <f>Beosztás!C82</f>
        <v>0</v>
      </c>
      <c r="D45" s="61">
        <f>Beosztás!D82</f>
        <v>0</v>
      </c>
      <c r="E45" s="219">
        <f>Beosztás!E82</f>
        <v>0</v>
      </c>
      <c r="F45" s="202" t="s">
        <v>61</v>
      </c>
      <c r="G45" s="202"/>
      <c r="H45" s="78"/>
      <c r="I45" s="78"/>
      <c r="J45" s="78"/>
      <c r="K45" s="78"/>
      <c r="L45" s="78"/>
      <c r="M45" s="78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D45" s="40">
        <f t="shared" si="8"/>
        <v>0</v>
      </c>
      <c r="BE45" s="211">
        <f t="shared" si="14"/>
        <v>0</v>
      </c>
      <c r="BF45" s="211">
        <f t="shared" si="15"/>
        <v>0</v>
      </c>
      <c r="BG45" s="211">
        <f t="shared" si="16"/>
        <v>0</v>
      </c>
      <c r="BH45" s="211">
        <f t="shared" si="17"/>
        <v>0</v>
      </c>
      <c r="BI45" s="42">
        <f t="shared" si="13"/>
        <v>0</v>
      </c>
    </row>
    <row r="46" spans="1:61" ht="15" hidden="1" thickBot="1" x14ac:dyDescent="0.35">
      <c r="A46" s="69">
        <f>Beosztás!A83</f>
        <v>0</v>
      </c>
      <c r="B46" s="70">
        <f>Beosztás!B83</f>
        <v>0</v>
      </c>
      <c r="C46" s="70">
        <f>Beosztás!C83</f>
        <v>0</v>
      </c>
      <c r="D46" s="70">
        <f>Beosztás!D83</f>
        <v>0</v>
      </c>
      <c r="E46" s="222">
        <f>Beosztás!E83</f>
        <v>0</v>
      </c>
      <c r="F46" s="202" t="s">
        <v>61</v>
      </c>
      <c r="G46" s="202"/>
      <c r="H46" s="78"/>
      <c r="I46" s="78"/>
      <c r="J46" s="78"/>
      <c r="K46" s="78"/>
      <c r="L46" s="78"/>
      <c r="M46" s="78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D46" s="40">
        <f t="shared" si="8"/>
        <v>0</v>
      </c>
      <c r="BE46" s="211">
        <f t="shared" si="14"/>
        <v>0</v>
      </c>
      <c r="BF46" s="211">
        <f t="shared" si="15"/>
        <v>0</v>
      </c>
      <c r="BG46" s="211">
        <f t="shared" si="16"/>
        <v>0</v>
      </c>
      <c r="BH46" s="211">
        <f t="shared" si="17"/>
        <v>0</v>
      </c>
      <c r="BI46" s="42">
        <f t="shared" si="13"/>
        <v>0</v>
      </c>
    </row>
    <row r="47" spans="1:61" ht="15" hidden="1" thickBot="1" x14ac:dyDescent="0.35">
      <c r="A47" s="7">
        <f>Beosztás!A84</f>
        <v>0</v>
      </c>
      <c r="B47" s="3">
        <f>Beosztás!B84</f>
        <v>0</v>
      </c>
      <c r="C47" s="3">
        <f>Beosztás!C84</f>
        <v>0</v>
      </c>
      <c r="D47" s="3">
        <f>Beosztás!D84</f>
        <v>0</v>
      </c>
      <c r="E47" s="220">
        <f>Beosztás!E84</f>
        <v>0</v>
      </c>
      <c r="F47" s="202" t="s">
        <v>61</v>
      </c>
      <c r="G47" s="202"/>
      <c r="H47" s="78"/>
      <c r="I47" s="78"/>
      <c r="J47" s="78"/>
      <c r="K47" s="78"/>
      <c r="L47" s="78"/>
      <c r="M47" s="78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D47" s="40">
        <f t="shared" si="8"/>
        <v>0</v>
      </c>
      <c r="BE47" s="211">
        <f t="shared" si="14"/>
        <v>0</v>
      </c>
      <c r="BF47" s="211">
        <f t="shared" si="15"/>
        <v>0</v>
      </c>
      <c r="BG47" s="211">
        <f t="shared" si="16"/>
        <v>0</v>
      </c>
      <c r="BH47" s="211">
        <f t="shared" si="17"/>
        <v>0</v>
      </c>
      <c r="BI47" s="42">
        <f t="shared" si="13"/>
        <v>0</v>
      </c>
    </row>
    <row r="48" spans="1:61" ht="15" hidden="1" thickBot="1" x14ac:dyDescent="0.35">
      <c r="A48" s="7">
        <f>Beosztás!A85</f>
        <v>0</v>
      </c>
      <c r="B48" s="3">
        <f>Beosztás!B85</f>
        <v>0</v>
      </c>
      <c r="C48" s="3">
        <f>Beosztás!C85</f>
        <v>0</v>
      </c>
      <c r="D48" s="3">
        <f>Beosztás!D85</f>
        <v>0</v>
      </c>
      <c r="E48" s="220">
        <f>Beosztás!E85</f>
        <v>0</v>
      </c>
      <c r="F48" s="202" t="s">
        <v>61</v>
      </c>
      <c r="G48" s="202"/>
      <c r="H48" s="78"/>
      <c r="I48" s="78"/>
      <c r="J48" s="78"/>
      <c r="K48" s="78"/>
      <c r="L48" s="78"/>
      <c r="M48" s="78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D48" s="40">
        <f t="shared" si="8"/>
        <v>0</v>
      </c>
      <c r="BE48" s="211">
        <f t="shared" si="14"/>
        <v>0</v>
      </c>
      <c r="BF48" s="211">
        <f t="shared" si="15"/>
        <v>0</v>
      </c>
      <c r="BG48" s="211">
        <f t="shared" si="16"/>
        <v>0</v>
      </c>
      <c r="BH48" s="211">
        <f t="shared" si="17"/>
        <v>0</v>
      </c>
      <c r="BI48" s="42">
        <f t="shared" si="13"/>
        <v>0</v>
      </c>
    </row>
    <row r="49" spans="1:61" ht="15" hidden="1" thickBot="1" x14ac:dyDescent="0.35">
      <c r="A49" s="7">
        <f>Beosztás!A86</f>
        <v>0</v>
      </c>
      <c r="B49" s="3">
        <f>Beosztás!B86</f>
        <v>0</v>
      </c>
      <c r="C49" s="3">
        <f>Beosztás!C86</f>
        <v>0</v>
      </c>
      <c r="D49" s="3">
        <f>Beosztás!D86</f>
        <v>0</v>
      </c>
      <c r="E49" s="220">
        <f>Beosztás!E86</f>
        <v>0</v>
      </c>
      <c r="F49" s="202" t="s">
        <v>61</v>
      </c>
      <c r="G49" s="202"/>
      <c r="H49" s="78"/>
      <c r="I49" s="78"/>
      <c r="J49" s="78"/>
      <c r="K49" s="78"/>
      <c r="L49" s="78"/>
      <c r="M49" s="78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  <c r="AX49" s="169"/>
      <c r="AY49" s="169"/>
      <c r="AZ49" s="169"/>
      <c r="BA49" s="169"/>
      <c r="BB49" s="169"/>
      <c r="BD49" s="40">
        <f t="shared" si="8"/>
        <v>0</v>
      </c>
      <c r="BE49" s="211">
        <f t="shared" si="14"/>
        <v>0</v>
      </c>
      <c r="BF49" s="211">
        <f t="shared" si="15"/>
        <v>0</v>
      </c>
      <c r="BG49" s="211">
        <f t="shared" si="16"/>
        <v>0</v>
      </c>
      <c r="BH49" s="211">
        <f t="shared" si="17"/>
        <v>0</v>
      </c>
      <c r="BI49" s="42">
        <f t="shared" si="13"/>
        <v>0</v>
      </c>
    </row>
    <row r="50" spans="1:61" ht="15" hidden="1" thickBot="1" x14ac:dyDescent="0.35">
      <c r="A50" s="7">
        <f>Beosztás!A87</f>
        <v>0</v>
      </c>
      <c r="B50" s="3">
        <f>Beosztás!B87</f>
        <v>0</v>
      </c>
      <c r="C50" s="3">
        <f>Beosztás!C87</f>
        <v>0</v>
      </c>
      <c r="D50" s="3">
        <f>Beosztás!D87</f>
        <v>0</v>
      </c>
      <c r="E50" s="220">
        <f>Beosztás!E87</f>
        <v>0</v>
      </c>
      <c r="F50" s="202" t="s">
        <v>61</v>
      </c>
      <c r="G50" s="202"/>
      <c r="H50" s="78"/>
      <c r="I50" s="78"/>
      <c r="J50" s="78"/>
      <c r="K50" s="78"/>
      <c r="L50" s="78"/>
      <c r="M50" s="78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69"/>
      <c r="AL50" s="169"/>
      <c r="AM50" s="169"/>
      <c r="AN50" s="169"/>
      <c r="AO50" s="169"/>
      <c r="AP50" s="169"/>
      <c r="AQ50" s="169"/>
      <c r="AR50" s="169"/>
      <c r="AS50" s="169"/>
      <c r="AT50" s="169"/>
      <c r="AU50" s="169"/>
      <c r="AV50" s="169"/>
      <c r="AW50" s="169"/>
      <c r="AX50" s="169"/>
      <c r="AY50" s="169"/>
      <c r="AZ50" s="169"/>
      <c r="BA50" s="169"/>
      <c r="BB50" s="169"/>
      <c r="BD50" s="40">
        <f t="shared" si="8"/>
        <v>0</v>
      </c>
      <c r="BE50" s="211">
        <f t="shared" si="14"/>
        <v>0</v>
      </c>
      <c r="BF50" s="211">
        <f t="shared" si="15"/>
        <v>0</v>
      </c>
      <c r="BG50" s="211">
        <f t="shared" si="16"/>
        <v>0</v>
      </c>
      <c r="BH50" s="211">
        <f t="shared" si="17"/>
        <v>0</v>
      </c>
      <c r="BI50" s="42">
        <f t="shared" si="13"/>
        <v>0</v>
      </c>
    </row>
    <row r="51" spans="1:61" ht="15" hidden="1" thickBot="1" x14ac:dyDescent="0.35">
      <c r="A51" s="7">
        <f>Beosztás!A88</f>
        <v>0</v>
      </c>
      <c r="B51" s="3">
        <f>Beosztás!B88</f>
        <v>0</v>
      </c>
      <c r="C51" s="3">
        <f>Beosztás!C88</f>
        <v>0</v>
      </c>
      <c r="D51" s="3">
        <f>Beosztás!D88</f>
        <v>0</v>
      </c>
      <c r="E51" s="220">
        <f>Beosztás!E88</f>
        <v>0</v>
      </c>
      <c r="F51" s="202" t="s">
        <v>61</v>
      </c>
      <c r="G51" s="202"/>
      <c r="H51" s="78"/>
      <c r="I51" s="78"/>
      <c r="J51" s="78"/>
      <c r="K51" s="78"/>
      <c r="L51" s="78"/>
      <c r="M51" s="78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  <c r="AA51" s="169"/>
      <c r="AB51" s="169"/>
      <c r="AC51" s="169"/>
      <c r="AD51" s="169"/>
      <c r="AE51" s="169"/>
      <c r="AF51" s="169"/>
      <c r="AG51" s="169"/>
      <c r="AH51" s="169"/>
      <c r="AI51" s="169"/>
      <c r="AJ51" s="169"/>
      <c r="AK51" s="169"/>
      <c r="AL51" s="169"/>
      <c r="AM51" s="169"/>
      <c r="AN51" s="169"/>
      <c r="AO51" s="169"/>
      <c r="AP51" s="169"/>
      <c r="AQ51" s="169"/>
      <c r="AR51" s="169"/>
      <c r="AS51" s="169"/>
      <c r="AT51" s="169"/>
      <c r="AU51" s="169"/>
      <c r="AV51" s="169"/>
      <c r="AW51" s="169"/>
      <c r="AX51" s="169"/>
      <c r="AY51" s="169"/>
      <c r="AZ51" s="169"/>
      <c r="BA51" s="169"/>
      <c r="BB51" s="169"/>
      <c r="BD51" s="40">
        <f t="shared" si="8"/>
        <v>0</v>
      </c>
      <c r="BE51" s="211">
        <f t="shared" si="14"/>
        <v>0</v>
      </c>
      <c r="BF51" s="211">
        <f t="shared" si="15"/>
        <v>0</v>
      </c>
      <c r="BG51" s="211">
        <f t="shared" si="16"/>
        <v>0</v>
      </c>
      <c r="BH51" s="211">
        <f t="shared" si="17"/>
        <v>0</v>
      </c>
      <c r="BI51" s="42">
        <f t="shared" si="13"/>
        <v>0</v>
      </c>
    </row>
    <row r="52" spans="1:61" ht="15" hidden="1" thickBot="1" x14ac:dyDescent="0.35">
      <c r="A52" s="7">
        <f>Beosztás!A89</f>
        <v>0</v>
      </c>
      <c r="B52" s="3">
        <f>Beosztás!B89</f>
        <v>0</v>
      </c>
      <c r="C52" s="3">
        <f>Beosztás!C89</f>
        <v>0</v>
      </c>
      <c r="D52" s="3">
        <f>Beosztás!D89</f>
        <v>0</v>
      </c>
      <c r="E52" s="220">
        <f>Beosztás!E89</f>
        <v>0</v>
      </c>
      <c r="F52" s="202" t="s">
        <v>61</v>
      </c>
      <c r="G52" s="202"/>
      <c r="H52" s="78"/>
      <c r="I52" s="78"/>
      <c r="J52" s="78"/>
      <c r="K52" s="78"/>
      <c r="L52" s="78"/>
      <c r="M52" s="78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  <c r="AA52" s="169"/>
      <c r="AB52" s="169"/>
      <c r="AC52" s="169"/>
      <c r="AD52" s="169"/>
      <c r="AE52" s="169"/>
      <c r="AF52" s="169"/>
      <c r="AG52" s="169"/>
      <c r="AH52" s="169"/>
      <c r="AI52" s="169"/>
      <c r="AJ52" s="169"/>
      <c r="AK52" s="169"/>
      <c r="AL52" s="169"/>
      <c r="AM52" s="169"/>
      <c r="AN52" s="169"/>
      <c r="AO52" s="169"/>
      <c r="AP52" s="169"/>
      <c r="AQ52" s="169"/>
      <c r="AR52" s="169"/>
      <c r="AS52" s="169"/>
      <c r="AT52" s="169"/>
      <c r="AU52" s="169"/>
      <c r="AV52" s="169"/>
      <c r="AW52" s="169"/>
      <c r="AX52" s="169"/>
      <c r="AY52" s="169"/>
      <c r="AZ52" s="169"/>
      <c r="BA52" s="169"/>
      <c r="BB52" s="169"/>
      <c r="BD52" s="40">
        <f t="shared" si="8"/>
        <v>0</v>
      </c>
      <c r="BE52" s="211">
        <f t="shared" si="14"/>
        <v>0</v>
      </c>
      <c r="BF52" s="211">
        <f t="shared" si="15"/>
        <v>0</v>
      </c>
      <c r="BG52" s="211">
        <f t="shared" si="16"/>
        <v>0</v>
      </c>
      <c r="BH52" s="211">
        <f t="shared" si="17"/>
        <v>0</v>
      </c>
      <c r="BI52" s="42">
        <f t="shared" si="13"/>
        <v>0</v>
      </c>
    </row>
    <row r="53" spans="1:61" ht="15" hidden="1" thickBot="1" x14ac:dyDescent="0.35">
      <c r="A53" s="7">
        <f>Beosztás!A90</f>
        <v>0</v>
      </c>
      <c r="B53" s="3">
        <f>Beosztás!B90</f>
        <v>0</v>
      </c>
      <c r="C53" s="3">
        <f>Beosztás!C90</f>
        <v>0</v>
      </c>
      <c r="D53" s="3">
        <f>Beosztás!D90</f>
        <v>0</v>
      </c>
      <c r="E53" s="220">
        <f>Beosztás!E90</f>
        <v>0</v>
      </c>
      <c r="F53" s="202" t="s">
        <v>61</v>
      </c>
      <c r="G53" s="202"/>
      <c r="H53" s="78"/>
      <c r="I53" s="78"/>
      <c r="J53" s="78"/>
      <c r="K53" s="78"/>
      <c r="L53" s="78"/>
      <c r="M53" s="78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  <c r="AA53" s="169"/>
      <c r="AB53" s="169"/>
      <c r="AC53" s="169"/>
      <c r="AD53" s="169"/>
      <c r="AE53" s="169"/>
      <c r="AF53" s="169"/>
      <c r="AG53" s="169"/>
      <c r="AH53" s="169"/>
      <c r="AI53" s="169"/>
      <c r="AJ53" s="169"/>
      <c r="AK53" s="169"/>
      <c r="AL53" s="169"/>
      <c r="AM53" s="169"/>
      <c r="AN53" s="169"/>
      <c r="AO53" s="169"/>
      <c r="AP53" s="169"/>
      <c r="AQ53" s="169"/>
      <c r="AR53" s="169"/>
      <c r="AS53" s="169"/>
      <c r="AT53" s="169"/>
      <c r="AU53" s="169"/>
      <c r="AV53" s="169"/>
      <c r="AW53" s="169"/>
      <c r="AX53" s="169"/>
      <c r="AY53" s="169"/>
      <c r="AZ53" s="169"/>
      <c r="BA53" s="169"/>
      <c r="BB53" s="169"/>
      <c r="BD53" s="40">
        <f t="shared" si="8"/>
        <v>0</v>
      </c>
      <c r="BE53" s="211">
        <f t="shared" si="14"/>
        <v>0</v>
      </c>
      <c r="BF53" s="211">
        <f t="shared" si="15"/>
        <v>0</v>
      </c>
      <c r="BG53" s="211">
        <f t="shared" si="16"/>
        <v>0</v>
      </c>
      <c r="BH53" s="211">
        <f t="shared" si="17"/>
        <v>0</v>
      </c>
      <c r="BI53" s="42">
        <f t="shared" si="13"/>
        <v>0</v>
      </c>
    </row>
    <row r="54" spans="1:61" ht="15" hidden="1" thickBot="1" x14ac:dyDescent="0.35">
      <c r="A54" s="7">
        <f>Beosztás!A91</f>
        <v>0</v>
      </c>
      <c r="B54" s="3">
        <f>Beosztás!B91</f>
        <v>0</v>
      </c>
      <c r="C54" s="3">
        <f>Beosztás!C91</f>
        <v>0</v>
      </c>
      <c r="D54" s="3">
        <f>Beosztás!D91</f>
        <v>0</v>
      </c>
      <c r="E54" s="220">
        <f>Beosztás!E91</f>
        <v>0</v>
      </c>
      <c r="F54" s="202" t="s">
        <v>61</v>
      </c>
      <c r="G54" s="202"/>
      <c r="H54" s="78"/>
      <c r="I54" s="78"/>
      <c r="J54" s="78"/>
      <c r="K54" s="78"/>
      <c r="L54" s="78"/>
      <c r="M54" s="78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  <c r="AA54" s="169"/>
      <c r="AB54" s="169"/>
      <c r="AC54" s="169"/>
      <c r="AD54" s="169"/>
      <c r="AE54" s="169"/>
      <c r="AF54" s="169"/>
      <c r="AG54" s="169"/>
      <c r="AH54" s="169"/>
      <c r="AI54" s="169"/>
      <c r="AJ54" s="169"/>
      <c r="AK54" s="169"/>
      <c r="AL54" s="169"/>
      <c r="AM54" s="169"/>
      <c r="AN54" s="169"/>
      <c r="AO54" s="169"/>
      <c r="AP54" s="169"/>
      <c r="AQ54" s="169"/>
      <c r="AR54" s="169"/>
      <c r="AS54" s="169"/>
      <c r="AT54" s="169"/>
      <c r="AU54" s="169"/>
      <c r="AV54" s="169"/>
      <c r="AW54" s="169"/>
      <c r="AX54" s="169"/>
      <c r="AY54" s="169"/>
      <c r="AZ54" s="169"/>
      <c r="BA54" s="169"/>
      <c r="BB54" s="169"/>
      <c r="BD54" s="40">
        <f t="shared" si="8"/>
        <v>0</v>
      </c>
      <c r="BE54" s="211">
        <f t="shared" si="14"/>
        <v>0</v>
      </c>
      <c r="BF54" s="211">
        <f t="shared" si="15"/>
        <v>0</v>
      </c>
      <c r="BG54" s="211">
        <f t="shared" si="16"/>
        <v>0</v>
      </c>
      <c r="BH54" s="211">
        <f t="shared" si="17"/>
        <v>0</v>
      </c>
      <c r="BI54" s="42">
        <f t="shared" si="13"/>
        <v>0</v>
      </c>
    </row>
    <row r="55" spans="1:61" ht="15" hidden="1" thickBot="1" x14ac:dyDescent="0.35">
      <c r="A55" s="7">
        <f>Beosztás!A92</f>
        <v>0</v>
      </c>
      <c r="B55" s="3">
        <f>Beosztás!B92</f>
        <v>0</v>
      </c>
      <c r="C55" s="3">
        <f>Beosztás!C92</f>
        <v>0</v>
      </c>
      <c r="D55" s="3">
        <f>Beosztás!D92</f>
        <v>0</v>
      </c>
      <c r="E55" s="220">
        <f>Beosztás!E92</f>
        <v>0</v>
      </c>
      <c r="F55" s="202" t="s">
        <v>61</v>
      </c>
      <c r="G55" s="202"/>
      <c r="H55" s="78"/>
      <c r="I55" s="78"/>
      <c r="J55" s="78"/>
      <c r="K55" s="78"/>
      <c r="L55" s="78"/>
      <c r="M55" s="78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B55" s="169"/>
      <c r="AC55" s="169"/>
      <c r="AD55" s="169"/>
      <c r="AE55" s="169"/>
      <c r="AF55" s="169"/>
      <c r="AG55" s="169"/>
      <c r="AH55" s="169"/>
      <c r="AI55" s="169"/>
      <c r="AJ55" s="169"/>
      <c r="AK55" s="169"/>
      <c r="AL55" s="169"/>
      <c r="AM55" s="169"/>
      <c r="AN55" s="169"/>
      <c r="AO55" s="169"/>
      <c r="AP55" s="169"/>
      <c r="AQ55" s="169"/>
      <c r="AR55" s="169"/>
      <c r="AS55" s="169"/>
      <c r="AT55" s="169"/>
      <c r="AU55" s="169"/>
      <c r="AV55" s="169"/>
      <c r="AW55" s="169"/>
      <c r="AX55" s="169"/>
      <c r="AY55" s="169"/>
      <c r="AZ55" s="169"/>
      <c r="BA55" s="169"/>
      <c r="BB55" s="169"/>
      <c r="BD55" s="40">
        <f t="shared" si="8"/>
        <v>0</v>
      </c>
      <c r="BE55" s="211">
        <f t="shared" si="14"/>
        <v>0</v>
      </c>
      <c r="BF55" s="211">
        <f t="shared" si="15"/>
        <v>0</v>
      </c>
      <c r="BG55" s="211">
        <f t="shared" si="16"/>
        <v>0</v>
      </c>
      <c r="BH55" s="211">
        <f t="shared" si="17"/>
        <v>0</v>
      </c>
      <c r="BI55" s="42">
        <f t="shared" si="13"/>
        <v>0</v>
      </c>
    </row>
    <row r="56" spans="1:61" ht="15" hidden="1" thickBot="1" x14ac:dyDescent="0.35">
      <c r="A56" s="7">
        <f>Beosztás!A93</f>
        <v>0</v>
      </c>
      <c r="B56" s="3">
        <f>Beosztás!B93</f>
        <v>0</v>
      </c>
      <c r="C56" s="3">
        <f>Beosztás!C93</f>
        <v>0</v>
      </c>
      <c r="D56" s="3">
        <f>Beosztás!D93</f>
        <v>0</v>
      </c>
      <c r="E56" s="220">
        <f>Beosztás!E93</f>
        <v>0</v>
      </c>
      <c r="F56" s="202" t="s">
        <v>61</v>
      </c>
      <c r="G56" s="202"/>
      <c r="H56" s="78"/>
      <c r="I56" s="78"/>
      <c r="J56" s="78"/>
      <c r="K56" s="78"/>
      <c r="L56" s="78"/>
      <c r="M56" s="78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  <c r="AA56" s="169"/>
      <c r="AB56" s="169"/>
      <c r="AC56" s="169"/>
      <c r="AD56" s="169"/>
      <c r="AE56" s="169"/>
      <c r="AF56" s="169"/>
      <c r="AG56" s="169"/>
      <c r="AH56" s="169"/>
      <c r="AI56" s="169"/>
      <c r="AJ56" s="169"/>
      <c r="AK56" s="169"/>
      <c r="AL56" s="169"/>
      <c r="AM56" s="169"/>
      <c r="AN56" s="169"/>
      <c r="AO56" s="169"/>
      <c r="AP56" s="169"/>
      <c r="AQ56" s="169"/>
      <c r="AR56" s="169"/>
      <c r="AS56" s="169"/>
      <c r="AT56" s="169"/>
      <c r="AU56" s="169"/>
      <c r="AV56" s="169"/>
      <c r="AW56" s="169"/>
      <c r="AX56" s="169"/>
      <c r="AY56" s="169"/>
      <c r="AZ56" s="169"/>
      <c r="BA56" s="169"/>
      <c r="BB56" s="169"/>
      <c r="BD56" s="40">
        <f t="shared" si="8"/>
        <v>0</v>
      </c>
      <c r="BE56" s="211">
        <f t="shared" si="14"/>
        <v>0</v>
      </c>
      <c r="BF56" s="211">
        <f t="shared" si="15"/>
        <v>0</v>
      </c>
      <c r="BG56" s="211">
        <f t="shared" si="16"/>
        <v>0</v>
      </c>
      <c r="BH56" s="211">
        <f t="shared" si="17"/>
        <v>0</v>
      </c>
      <c r="BI56" s="42">
        <f t="shared" si="13"/>
        <v>0</v>
      </c>
    </row>
    <row r="57" spans="1:61" ht="15" hidden="1" thickBot="1" x14ac:dyDescent="0.35">
      <c r="A57" s="7">
        <f>Beosztás!A94</f>
        <v>0</v>
      </c>
      <c r="B57" s="3">
        <f>Beosztás!B94</f>
        <v>0</v>
      </c>
      <c r="C57" s="3">
        <f>Beosztás!C94</f>
        <v>0</v>
      </c>
      <c r="D57" s="3">
        <f>Beosztás!D94</f>
        <v>0</v>
      </c>
      <c r="E57" s="220">
        <f>Beosztás!E94</f>
        <v>0</v>
      </c>
      <c r="F57" s="202" t="s">
        <v>61</v>
      </c>
      <c r="G57" s="202"/>
      <c r="H57" s="78"/>
      <c r="I57" s="78"/>
      <c r="J57" s="78"/>
      <c r="K57" s="78"/>
      <c r="L57" s="78"/>
      <c r="M57" s="78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  <c r="AA57" s="169"/>
      <c r="AB57" s="169"/>
      <c r="AC57" s="169"/>
      <c r="AD57" s="169"/>
      <c r="AE57" s="169"/>
      <c r="AF57" s="169"/>
      <c r="AG57" s="169"/>
      <c r="AH57" s="169"/>
      <c r="AI57" s="169"/>
      <c r="AJ57" s="169"/>
      <c r="AK57" s="169"/>
      <c r="AL57" s="169"/>
      <c r="AM57" s="169"/>
      <c r="AN57" s="169"/>
      <c r="AO57" s="169"/>
      <c r="AP57" s="169"/>
      <c r="AQ57" s="169"/>
      <c r="AR57" s="169"/>
      <c r="AS57" s="169"/>
      <c r="AT57" s="169"/>
      <c r="AU57" s="169"/>
      <c r="AV57" s="169"/>
      <c r="AW57" s="169"/>
      <c r="AX57" s="169"/>
      <c r="AY57" s="169"/>
      <c r="AZ57" s="169"/>
      <c r="BA57" s="169"/>
      <c r="BB57" s="169"/>
      <c r="BD57" s="40">
        <f t="shared" si="8"/>
        <v>0</v>
      </c>
      <c r="BE57" s="211">
        <f t="shared" si="14"/>
        <v>0</v>
      </c>
      <c r="BF57" s="211">
        <f t="shared" si="15"/>
        <v>0</v>
      </c>
      <c r="BG57" s="211">
        <f t="shared" si="16"/>
        <v>0</v>
      </c>
      <c r="BH57" s="211">
        <f t="shared" si="17"/>
        <v>0</v>
      </c>
      <c r="BI57" s="42">
        <f t="shared" si="13"/>
        <v>0</v>
      </c>
    </row>
    <row r="58" spans="1:61" ht="15" hidden="1" thickBot="1" x14ac:dyDescent="0.35">
      <c r="A58" s="7">
        <f>Beosztás!A95</f>
        <v>0</v>
      </c>
      <c r="B58" s="3">
        <f>Beosztás!B95</f>
        <v>0</v>
      </c>
      <c r="C58" s="3">
        <f>Beosztás!C95</f>
        <v>0</v>
      </c>
      <c r="D58" s="3">
        <f>Beosztás!D95</f>
        <v>0</v>
      </c>
      <c r="E58" s="220">
        <f>Beosztás!E95</f>
        <v>0</v>
      </c>
      <c r="F58" s="202" t="s">
        <v>61</v>
      </c>
      <c r="G58" s="202"/>
      <c r="H58" s="78"/>
      <c r="I58" s="78"/>
      <c r="J58" s="78"/>
      <c r="K58" s="78"/>
      <c r="L58" s="78"/>
      <c r="M58" s="78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  <c r="AA58" s="169"/>
      <c r="AB58" s="169"/>
      <c r="AC58" s="169"/>
      <c r="AD58" s="169"/>
      <c r="AE58" s="169"/>
      <c r="AF58" s="169"/>
      <c r="AG58" s="169"/>
      <c r="AH58" s="169"/>
      <c r="AI58" s="169"/>
      <c r="AJ58" s="169"/>
      <c r="AK58" s="169"/>
      <c r="AL58" s="169"/>
      <c r="AM58" s="169"/>
      <c r="AN58" s="169"/>
      <c r="AO58" s="169"/>
      <c r="AP58" s="169"/>
      <c r="AQ58" s="169"/>
      <c r="AR58" s="169"/>
      <c r="AS58" s="169"/>
      <c r="AT58" s="169"/>
      <c r="AU58" s="169"/>
      <c r="AV58" s="169"/>
      <c r="AW58" s="169"/>
      <c r="AX58" s="169"/>
      <c r="AY58" s="169"/>
      <c r="AZ58" s="169"/>
      <c r="BA58" s="169"/>
      <c r="BB58" s="169"/>
      <c r="BD58" s="40">
        <f t="shared" si="8"/>
        <v>0</v>
      </c>
      <c r="BE58" s="211">
        <f t="shared" si="14"/>
        <v>0</v>
      </c>
      <c r="BF58" s="211">
        <f t="shared" si="15"/>
        <v>0</v>
      </c>
      <c r="BG58" s="211">
        <f t="shared" si="16"/>
        <v>0</v>
      </c>
      <c r="BH58" s="211">
        <f t="shared" si="17"/>
        <v>0</v>
      </c>
      <c r="BI58" s="42">
        <f t="shared" si="13"/>
        <v>0</v>
      </c>
    </row>
    <row r="59" spans="1:61" ht="15" hidden="1" thickBot="1" x14ac:dyDescent="0.35">
      <c r="A59" s="7">
        <f>Beosztás!A96</f>
        <v>0</v>
      </c>
      <c r="B59" s="3">
        <f>Beosztás!B96</f>
        <v>0</v>
      </c>
      <c r="C59" s="3">
        <f>Beosztás!C96</f>
        <v>0</v>
      </c>
      <c r="D59" s="3">
        <f>Beosztás!D96</f>
        <v>0</v>
      </c>
      <c r="E59" s="220">
        <f>Beosztás!E96</f>
        <v>0</v>
      </c>
      <c r="F59" s="202" t="s">
        <v>61</v>
      </c>
      <c r="G59" s="202"/>
      <c r="H59" s="78"/>
      <c r="I59" s="78"/>
      <c r="J59" s="78"/>
      <c r="K59" s="78"/>
      <c r="L59" s="78"/>
      <c r="M59" s="78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D59" s="40">
        <f t="shared" si="8"/>
        <v>0</v>
      </c>
      <c r="BE59" s="211">
        <f t="shared" si="14"/>
        <v>0</v>
      </c>
      <c r="BF59" s="211">
        <f t="shared" si="15"/>
        <v>0</v>
      </c>
      <c r="BG59" s="211">
        <f t="shared" si="16"/>
        <v>0</v>
      </c>
      <c r="BH59" s="211">
        <f t="shared" si="17"/>
        <v>0</v>
      </c>
      <c r="BI59" s="42">
        <f t="shared" si="13"/>
        <v>0</v>
      </c>
    </row>
    <row r="60" spans="1:61" ht="15" hidden="1" thickBot="1" x14ac:dyDescent="0.35">
      <c r="A60" s="72">
        <f>Beosztás!A97</f>
        <v>0</v>
      </c>
      <c r="B60" s="203">
        <f>Beosztás!B97</f>
        <v>0</v>
      </c>
      <c r="C60" s="203">
        <f>Beosztás!C97</f>
        <v>0</v>
      </c>
      <c r="D60" s="203">
        <f>Beosztás!D97</f>
        <v>0</v>
      </c>
      <c r="E60" s="223">
        <f>Beosztás!E97</f>
        <v>0</v>
      </c>
      <c r="F60" s="202" t="s">
        <v>61</v>
      </c>
      <c r="G60" s="202"/>
      <c r="H60" s="78"/>
      <c r="I60" s="78"/>
      <c r="J60" s="78"/>
      <c r="K60" s="78"/>
      <c r="L60" s="78"/>
      <c r="M60" s="78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  <c r="AA60" s="169"/>
      <c r="AB60" s="169"/>
      <c r="AC60" s="169"/>
      <c r="AD60" s="169"/>
      <c r="AE60" s="169"/>
      <c r="AF60" s="169"/>
      <c r="AG60" s="169"/>
      <c r="AH60" s="169"/>
      <c r="AI60" s="169"/>
      <c r="AJ60" s="169"/>
      <c r="AK60" s="169"/>
      <c r="AL60" s="169"/>
      <c r="AM60" s="169"/>
      <c r="AN60" s="169"/>
      <c r="AO60" s="169"/>
      <c r="AP60" s="169"/>
      <c r="AQ60" s="169"/>
      <c r="AR60" s="169"/>
      <c r="AS60" s="169"/>
      <c r="AT60" s="169"/>
      <c r="AU60" s="169"/>
      <c r="AV60" s="169"/>
      <c r="AW60" s="169"/>
      <c r="AX60" s="169"/>
      <c r="AY60" s="169"/>
      <c r="AZ60" s="169"/>
      <c r="BA60" s="169"/>
      <c r="BB60" s="169"/>
      <c r="BD60" s="40">
        <f t="shared" si="8"/>
        <v>0</v>
      </c>
      <c r="BE60" s="211">
        <f t="shared" si="14"/>
        <v>0</v>
      </c>
      <c r="BF60" s="211">
        <f t="shared" si="15"/>
        <v>0</v>
      </c>
      <c r="BG60" s="211">
        <f t="shared" si="16"/>
        <v>0</v>
      </c>
      <c r="BH60" s="211">
        <f t="shared" si="17"/>
        <v>0</v>
      </c>
      <c r="BI60" s="42">
        <f t="shared" si="13"/>
        <v>0</v>
      </c>
    </row>
    <row r="61" spans="1:61" ht="15" thickBot="1" x14ac:dyDescent="0.35">
      <c r="A61" s="69" t="str">
        <f>Beosztás!A98</f>
        <v>Boros Viktor</v>
      </c>
      <c r="B61" s="70" t="str">
        <f>Beosztás!B98</f>
        <v>SZABÓ ZSUZSANNA</v>
      </c>
      <c r="C61" s="70" t="str">
        <f>Beosztás!C98</f>
        <v>Szeged</v>
      </c>
      <c r="D61" s="70" t="str">
        <f>Beosztás!D98</f>
        <v>Keleti</v>
      </c>
      <c r="E61" s="222" t="str">
        <f>Beosztás!E98</f>
        <v>aktív</v>
      </c>
      <c r="F61" s="4"/>
      <c r="G61" s="202"/>
      <c r="H61" s="202"/>
      <c r="I61" s="202"/>
      <c r="J61" s="202"/>
      <c r="K61" s="202"/>
      <c r="L61" s="202"/>
      <c r="M61" s="202"/>
      <c r="N61" s="584"/>
      <c r="O61" s="613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D61" s="40">
        <f t="shared" si="8"/>
        <v>0</v>
      </c>
      <c r="BE61" s="210">
        <f t="shared" ref="BE61:BE71" si="20">SUM(M61:S61)</f>
        <v>0</v>
      </c>
      <c r="BF61" s="210">
        <f t="shared" ref="BF61:BF71" si="21">SUM(T61:Z61)</f>
        <v>0</v>
      </c>
      <c r="BG61" s="210">
        <f t="shared" si="16"/>
        <v>0</v>
      </c>
      <c r="BH61" s="210">
        <f t="shared" si="17"/>
        <v>0</v>
      </c>
      <c r="BI61" s="42">
        <f t="shared" si="13"/>
        <v>0</v>
      </c>
    </row>
    <row r="62" spans="1:61" ht="15" thickBot="1" x14ac:dyDescent="0.35">
      <c r="A62" s="7" t="str">
        <f>Beosztás!A99</f>
        <v>Kecskés Erzsébet</v>
      </c>
      <c r="B62" s="3" t="str">
        <f>Beosztás!B99</f>
        <v>SZABÓ ZSUZSANNA</v>
      </c>
      <c r="C62" s="3" t="str">
        <f>Beosztás!C99</f>
        <v>Szeged</v>
      </c>
      <c r="D62" s="3" t="str">
        <f>Beosztás!D99</f>
        <v>Keleti</v>
      </c>
      <c r="E62" s="220" t="str">
        <f>Beosztás!E99</f>
        <v>aktív</v>
      </c>
      <c r="F62" s="4"/>
      <c r="G62" s="202"/>
      <c r="H62" s="202"/>
      <c r="I62" s="202"/>
      <c r="J62" s="202"/>
      <c r="K62" s="202"/>
      <c r="L62" s="202"/>
      <c r="M62" s="202"/>
      <c r="N62" s="584"/>
      <c r="O62" s="613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69"/>
      <c r="AD62" s="169"/>
      <c r="AE62" s="169"/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69"/>
      <c r="AS62" s="169"/>
      <c r="AT62" s="169"/>
      <c r="AU62" s="169"/>
      <c r="AV62" s="169"/>
      <c r="AW62" s="169"/>
      <c r="AX62" s="169"/>
      <c r="AY62" s="169"/>
      <c r="AZ62" s="169"/>
      <c r="BA62" s="169"/>
      <c r="BB62" s="169"/>
      <c r="BD62" s="40">
        <f t="shared" si="8"/>
        <v>0</v>
      </c>
      <c r="BE62" s="210">
        <f t="shared" si="20"/>
        <v>0</v>
      </c>
      <c r="BF62" s="210">
        <f t="shared" si="21"/>
        <v>0</v>
      </c>
      <c r="BG62" s="210">
        <f t="shared" si="16"/>
        <v>0</v>
      </c>
      <c r="BH62" s="210">
        <f t="shared" si="17"/>
        <v>0</v>
      </c>
      <c r="BI62" s="42">
        <f t="shared" si="13"/>
        <v>0</v>
      </c>
    </row>
    <row r="63" spans="1:61" ht="15" thickBot="1" x14ac:dyDescent="0.35">
      <c r="A63" s="7" t="str">
        <f>Beosztás!A100</f>
        <v>Oláh Imola</v>
      </c>
      <c r="B63" s="3" t="str">
        <f>Beosztás!B100</f>
        <v>SZABÓ ZSUZSANNA</v>
      </c>
      <c r="C63" s="3" t="str">
        <f>Beosztás!C100</f>
        <v>Szeged</v>
      </c>
      <c r="D63" s="3" t="str">
        <f>Beosztás!D100</f>
        <v>Keleti</v>
      </c>
      <c r="E63" s="220" t="str">
        <f>Beosztás!E100</f>
        <v>aktív</v>
      </c>
      <c r="F63" s="4"/>
      <c r="G63" s="202"/>
      <c r="H63" s="202"/>
      <c r="I63" s="202"/>
      <c r="J63" s="202"/>
      <c r="K63" s="202"/>
      <c r="L63" s="202"/>
      <c r="M63" s="202"/>
      <c r="N63" s="584"/>
      <c r="O63" s="613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69"/>
      <c r="AS63" s="169"/>
      <c r="AT63" s="169"/>
      <c r="AU63" s="169"/>
      <c r="AV63" s="169"/>
      <c r="AW63" s="169"/>
      <c r="AX63" s="169"/>
      <c r="AY63" s="169"/>
      <c r="AZ63" s="169"/>
      <c r="BA63" s="169"/>
      <c r="BB63" s="169"/>
      <c r="BD63" s="40">
        <f t="shared" si="8"/>
        <v>0</v>
      </c>
      <c r="BE63" s="210">
        <f t="shared" si="20"/>
        <v>0</v>
      </c>
      <c r="BF63" s="210">
        <f t="shared" si="21"/>
        <v>0</v>
      </c>
      <c r="BG63" s="210">
        <f t="shared" si="16"/>
        <v>0</v>
      </c>
      <c r="BH63" s="210">
        <f t="shared" si="17"/>
        <v>0</v>
      </c>
      <c r="BI63" s="42">
        <f t="shared" si="13"/>
        <v>0</v>
      </c>
    </row>
    <row r="64" spans="1:61" ht="15" thickBot="1" x14ac:dyDescent="0.35">
      <c r="A64" s="7" t="str">
        <f>Beosztás!A101</f>
        <v>Fitos-Gyurcsó Eszter</v>
      </c>
      <c r="B64" s="3" t="str">
        <f>Beosztás!B101</f>
        <v>SZABÓ ZSUZSANNA</v>
      </c>
      <c r="C64" s="3" t="str">
        <f>Beosztás!C101</f>
        <v>Szolnok</v>
      </c>
      <c r="D64" s="3" t="str">
        <f>Beosztás!D101</f>
        <v>Keleti</v>
      </c>
      <c r="E64" s="220" t="str">
        <f>Beosztás!E101</f>
        <v>aktív</v>
      </c>
      <c r="F64" s="4"/>
      <c r="G64" s="202"/>
      <c r="H64" s="202"/>
      <c r="I64" s="202"/>
      <c r="J64" s="202"/>
      <c r="K64" s="202"/>
      <c r="L64" s="202"/>
      <c r="M64" s="202"/>
      <c r="N64" s="584"/>
      <c r="O64" s="613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  <c r="AA64" s="169"/>
      <c r="AB64" s="169"/>
      <c r="AC64" s="169"/>
      <c r="AD64" s="169"/>
      <c r="AE64" s="169"/>
      <c r="AF64" s="169"/>
      <c r="AG64" s="169"/>
      <c r="AH64" s="169"/>
      <c r="AI64" s="169"/>
      <c r="AJ64" s="169"/>
      <c r="AK64" s="169"/>
      <c r="AL64" s="169"/>
      <c r="AM64" s="169"/>
      <c r="AN64" s="169"/>
      <c r="AO64" s="169"/>
      <c r="AP64" s="169"/>
      <c r="AQ64" s="169"/>
      <c r="AR64" s="169"/>
      <c r="AS64" s="169"/>
      <c r="AT64" s="169"/>
      <c r="AU64" s="169"/>
      <c r="AV64" s="169"/>
      <c r="AW64" s="169"/>
      <c r="AX64" s="169"/>
      <c r="AY64" s="169"/>
      <c r="AZ64" s="169"/>
      <c r="BA64" s="169"/>
      <c r="BB64" s="169"/>
      <c r="BD64" s="40">
        <f t="shared" si="8"/>
        <v>0</v>
      </c>
      <c r="BE64" s="210">
        <f t="shared" si="20"/>
        <v>0</v>
      </c>
      <c r="BF64" s="210">
        <f t="shared" si="21"/>
        <v>0</v>
      </c>
      <c r="BG64" s="210">
        <f t="shared" si="16"/>
        <v>0</v>
      </c>
      <c r="BH64" s="210">
        <f t="shared" si="17"/>
        <v>0</v>
      </c>
      <c r="BI64" s="42">
        <f t="shared" si="13"/>
        <v>0</v>
      </c>
    </row>
    <row r="65" spans="1:61" ht="15" thickBot="1" x14ac:dyDescent="0.35">
      <c r="A65" s="7" t="str">
        <f>Beosztás!A102</f>
        <v>Láposi Dóra</v>
      </c>
      <c r="B65" s="3" t="str">
        <f>Beosztás!B102</f>
        <v>SZABÓ ZSUZSANNA</v>
      </c>
      <c r="C65" s="3" t="str">
        <f>Beosztás!C102</f>
        <v>Szolnok</v>
      </c>
      <c r="D65" s="3" t="str">
        <f>Beosztás!D102</f>
        <v>Keleti</v>
      </c>
      <c r="E65" s="220" t="str">
        <f>Beosztás!E102</f>
        <v>aktív</v>
      </c>
      <c r="F65" s="4"/>
      <c r="G65" s="202"/>
      <c r="H65" s="202"/>
      <c r="I65" s="202"/>
      <c r="J65" s="202"/>
      <c r="K65" s="202"/>
      <c r="L65" s="202"/>
      <c r="M65" s="202"/>
      <c r="N65" s="584"/>
      <c r="O65" s="613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  <c r="AA65" s="169"/>
      <c r="AB65" s="169"/>
      <c r="AC65" s="169"/>
      <c r="AD65" s="169"/>
      <c r="AE65" s="169"/>
      <c r="AF65" s="169"/>
      <c r="AG65" s="169"/>
      <c r="AH65" s="169"/>
      <c r="AI65" s="169"/>
      <c r="AJ65" s="169"/>
      <c r="AK65" s="169"/>
      <c r="AL65" s="169"/>
      <c r="AM65" s="169"/>
      <c r="AN65" s="169"/>
      <c r="AO65" s="169"/>
      <c r="AP65" s="169"/>
      <c r="AQ65" s="169"/>
      <c r="AR65" s="169"/>
      <c r="AS65" s="169"/>
      <c r="AT65" s="169"/>
      <c r="AU65" s="169"/>
      <c r="AV65" s="169"/>
      <c r="AW65" s="169"/>
      <c r="AX65" s="169"/>
      <c r="AY65" s="169"/>
      <c r="AZ65" s="169"/>
      <c r="BA65" s="169"/>
      <c r="BB65" s="169"/>
      <c r="BD65" s="40">
        <f t="shared" si="8"/>
        <v>0</v>
      </c>
      <c r="BE65" s="210">
        <f t="shared" si="20"/>
        <v>0</v>
      </c>
      <c r="BF65" s="210">
        <f t="shared" si="21"/>
        <v>0</v>
      </c>
      <c r="BG65" s="210">
        <f t="shared" si="16"/>
        <v>0</v>
      </c>
      <c r="BH65" s="210">
        <f t="shared" si="17"/>
        <v>0</v>
      </c>
      <c r="BI65" s="42">
        <f t="shared" si="13"/>
        <v>0</v>
      </c>
    </row>
    <row r="66" spans="1:61" ht="15" thickBot="1" x14ac:dyDescent="0.35">
      <c r="A66" s="7" t="str">
        <f>Beosztás!A103</f>
        <v>Polgár Rubina</v>
      </c>
      <c r="B66" s="3" t="str">
        <f>Beosztás!B103</f>
        <v>SZABÓ ZSUZSANNA</v>
      </c>
      <c r="C66" s="3" t="str">
        <f>Beosztás!C103</f>
        <v>Szolnok</v>
      </c>
      <c r="D66" s="3" t="str">
        <f>Beosztás!D103</f>
        <v>Keleti</v>
      </c>
      <c r="E66" s="220" t="str">
        <f>Beosztás!E103</f>
        <v>aktív</v>
      </c>
      <c r="F66" s="4"/>
      <c r="G66" s="202"/>
      <c r="H66" s="202"/>
      <c r="I66" s="202"/>
      <c r="J66" s="202"/>
      <c r="K66" s="202"/>
      <c r="L66" s="202"/>
      <c r="M66" s="202"/>
      <c r="N66" s="584"/>
      <c r="O66" s="613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69"/>
      <c r="AG66" s="169"/>
      <c r="AH66" s="169"/>
      <c r="AI66" s="169"/>
      <c r="AJ66" s="169"/>
      <c r="AK66" s="169"/>
      <c r="AL66" s="169"/>
      <c r="AM66" s="169"/>
      <c r="AN66" s="169"/>
      <c r="AO66" s="169"/>
      <c r="AP66" s="169"/>
      <c r="AQ66" s="169"/>
      <c r="AR66" s="169"/>
      <c r="AS66" s="169"/>
      <c r="AT66" s="169"/>
      <c r="AU66" s="169"/>
      <c r="AV66" s="169"/>
      <c r="AW66" s="169"/>
      <c r="AX66" s="169"/>
      <c r="AY66" s="169"/>
      <c r="AZ66" s="169"/>
      <c r="BA66" s="169"/>
      <c r="BB66" s="169"/>
      <c r="BD66" s="40">
        <f t="shared" ref="BD66:BD128" si="22">SUM(F66:L66)</f>
        <v>0</v>
      </c>
      <c r="BE66" s="210">
        <f t="shared" si="20"/>
        <v>0</v>
      </c>
      <c r="BF66" s="210">
        <f t="shared" si="21"/>
        <v>0</v>
      </c>
      <c r="BG66" s="210">
        <f t="shared" ref="BG66:BG71" si="23">SUM(AH66:AN66)</f>
        <v>0</v>
      </c>
      <c r="BH66" s="210">
        <f t="shared" ref="BH66:BH71" si="24">SUM(AO66:AU66)</f>
        <v>0</v>
      </c>
      <c r="BI66" s="42">
        <f t="shared" ref="BI66:BI128" si="25">SUM(AV66:BB66)</f>
        <v>0</v>
      </c>
    </row>
    <row r="67" spans="1:61" ht="15" thickBot="1" x14ac:dyDescent="0.35">
      <c r="A67" s="7" t="str">
        <f>Beosztás!A104</f>
        <v>Bodnárné Pádár Judit</v>
      </c>
      <c r="B67" s="3" t="str">
        <f>Beosztás!B104</f>
        <v>SZABÓ ZSUZSANNA</v>
      </c>
      <c r="C67" s="3" t="str">
        <f>Beosztás!C104</f>
        <v>Debrecen</v>
      </c>
      <c r="D67" s="3" t="str">
        <f>Beosztás!D104</f>
        <v>Keleti</v>
      </c>
      <c r="E67" s="220" t="str">
        <f>Beosztás!E104</f>
        <v>aktív</v>
      </c>
      <c r="F67" s="4"/>
      <c r="G67" s="202"/>
      <c r="H67" s="202"/>
      <c r="I67" s="202"/>
      <c r="J67" s="202"/>
      <c r="K67" s="202"/>
      <c r="L67" s="202"/>
      <c r="M67" s="202"/>
      <c r="N67" s="584"/>
      <c r="O67" s="613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69"/>
      <c r="AJ67" s="169"/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D67" s="40">
        <f t="shared" si="22"/>
        <v>0</v>
      </c>
      <c r="BE67" s="210">
        <f t="shared" si="20"/>
        <v>0</v>
      </c>
      <c r="BF67" s="210">
        <f t="shared" si="21"/>
        <v>0</v>
      </c>
      <c r="BG67" s="210">
        <f t="shared" si="23"/>
        <v>0</v>
      </c>
      <c r="BH67" s="210">
        <f t="shared" si="24"/>
        <v>0</v>
      </c>
      <c r="BI67" s="42">
        <f t="shared" si="25"/>
        <v>0</v>
      </c>
    </row>
    <row r="68" spans="1:61" ht="15" hidden="1" thickBot="1" x14ac:dyDescent="0.35">
      <c r="A68" s="7" t="str">
        <f>Beosztás!A105</f>
        <v>Emődi Anett</v>
      </c>
      <c r="B68" s="3" t="str">
        <f>Beosztás!B105</f>
        <v>SZABÓ ZSUZSANNA</v>
      </c>
      <c r="C68" s="3" t="str">
        <f>Beosztás!C105</f>
        <v>Debrecen</v>
      </c>
      <c r="D68" s="3" t="str">
        <f>Beosztás!D105</f>
        <v>Keleti</v>
      </c>
      <c r="E68" s="220" t="str">
        <f>Beosztás!E105</f>
        <v>inaktív</v>
      </c>
      <c r="F68" s="4"/>
      <c r="G68" s="202"/>
      <c r="H68" s="202"/>
      <c r="I68" s="202"/>
      <c r="J68" s="202"/>
      <c r="K68" s="202"/>
      <c r="L68" s="202"/>
      <c r="M68" s="202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  <c r="AA68" s="169"/>
      <c r="AB68" s="169"/>
      <c r="AC68" s="169"/>
      <c r="AD68" s="169"/>
      <c r="AE68" s="169"/>
      <c r="AF68" s="169"/>
      <c r="AG68" s="169"/>
      <c r="AH68" s="169"/>
      <c r="AI68" s="169"/>
      <c r="AJ68" s="169"/>
      <c r="AK68" s="169"/>
      <c r="AL68" s="169"/>
      <c r="AM68" s="169"/>
      <c r="AN68" s="169"/>
      <c r="AO68" s="169"/>
      <c r="AP68" s="169"/>
      <c r="AQ68" s="169"/>
      <c r="AR68" s="169"/>
      <c r="AS68" s="169"/>
      <c r="AT68" s="169"/>
      <c r="AU68" s="169"/>
      <c r="AV68" s="169"/>
      <c r="AW68" s="169"/>
      <c r="AX68" s="169"/>
      <c r="AY68" s="169"/>
      <c r="AZ68" s="169"/>
      <c r="BA68" s="169"/>
      <c r="BB68" s="169"/>
      <c r="BD68" s="40">
        <f t="shared" si="22"/>
        <v>0</v>
      </c>
      <c r="BE68" s="210">
        <f t="shared" si="20"/>
        <v>0</v>
      </c>
      <c r="BF68" s="210">
        <f t="shared" si="21"/>
        <v>0</v>
      </c>
      <c r="BG68" s="210">
        <f t="shared" si="23"/>
        <v>0</v>
      </c>
      <c r="BH68" s="210">
        <f t="shared" si="24"/>
        <v>0</v>
      </c>
      <c r="BI68" s="42">
        <f t="shared" si="25"/>
        <v>0</v>
      </c>
    </row>
    <row r="69" spans="1:61" ht="15" thickBot="1" x14ac:dyDescent="0.35">
      <c r="A69" s="7" t="str">
        <f>Beosztás!A106</f>
        <v>Gaja Dorottya</v>
      </c>
      <c r="B69" s="3" t="str">
        <f>Beosztás!B106</f>
        <v>SZABÓ ZSUZSANNA</v>
      </c>
      <c r="C69" s="3" t="str">
        <f>Beosztás!C106</f>
        <v>Debrecen</v>
      </c>
      <c r="D69" s="3" t="str">
        <f>Beosztás!D106</f>
        <v>Keleti</v>
      </c>
      <c r="E69" s="220" t="str">
        <f>Beosztás!E106</f>
        <v>aktív</v>
      </c>
      <c r="F69" s="4"/>
      <c r="G69" s="202"/>
      <c r="H69" s="202"/>
      <c r="I69" s="202"/>
      <c r="J69" s="202"/>
      <c r="K69" s="202"/>
      <c r="L69" s="202"/>
      <c r="M69" s="202"/>
      <c r="N69" s="584"/>
      <c r="O69" s="613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  <c r="AA69" s="169"/>
      <c r="AB69" s="169"/>
      <c r="AC69" s="169"/>
      <c r="AD69" s="169"/>
      <c r="AE69" s="169"/>
      <c r="AF69" s="169"/>
      <c r="AG69" s="169"/>
      <c r="AH69" s="169"/>
      <c r="AI69" s="169"/>
      <c r="AJ69" s="169"/>
      <c r="AK69" s="169"/>
      <c r="AL69" s="169"/>
      <c r="AM69" s="169"/>
      <c r="AN69" s="169"/>
      <c r="AO69" s="169"/>
      <c r="AP69" s="169"/>
      <c r="AQ69" s="169"/>
      <c r="AR69" s="169"/>
      <c r="AS69" s="169"/>
      <c r="AT69" s="169"/>
      <c r="AU69" s="169"/>
      <c r="AV69" s="169"/>
      <c r="AW69" s="169"/>
      <c r="AX69" s="169"/>
      <c r="AY69" s="169"/>
      <c r="AZ69" s="169"/>
      <c r="BA69" s="169"/>
      <c r="BB69" s="169"/>
      <c r="BD69" s="40">
        <f t="shared" si="22"/>
        <v>0</v>
      </c>
      <c r="BE69" s="210">
        <f t="shared" si="20"/>
        <v>0</v>
      </c>
      <c r="BF69" s="210">
        <f t="shared" si="21"/>
        <v>0</v>
      </c>
      <c r="BG69" s="210">
        <f t="shared" si="23"/>
        <v>0</v>
      </c>
      <c r="BH69" s="210">
        <f t="shared" si="24"/>
        <v>0</v>
      </c>
      <c r="BI69" s="42">
        <f t="shared" si="25"/>
        <v>0</v>
      </c>
    </row>
    <row r="70" spans="1:61" ht="15" thickBot="1" x14ac:dyDescent="0.35">
      <c r="A70" s="7" t="str">
        <f>Beosztás!A107</f>
        <v>Szabó-Zsódi Ibolya</v>
      </c>
      <c r="B70" s="3" t="str">
        <f>Beosztás!B107</f>
        <v>SZABÓ ZSUZSANNA</v>
      </c>
      <c r="C70" s="3" t="str">
        <f>Beosztás!C107</f>
        <v>Debrecen</v>
      </c>
      <c r="D70" s="3" t="str">
        <f>Beosztás!D107</f>
        <v>Keleti</v>
      </c>
      <c r="E70" s="220" t="str">
        <f>Beosztás!E107</f>
        <v>aktív</v>
      </c>
      <c r="F70" s="4"/>
      <c r="G70" s="202"/>
      <c r="H70" s="202"/>
      <c r="I70" s="202"/>
      <c r="J70" s="202"/>
      <c r="K70" s="202"/>
      <c r="L70" s="202"/>
      <c r="M70" s="202"/>
      <c r="N70" s="584"/>
      <c r="O70" s="613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  <c r="AA70" s="169"/>
      <c r="AB70" s="169"/>
      <c r="AC70" s="169"/>
      <c r="AD70" s="169"/>
      <c r="AE70" s="169"/>
      <c r="AF70" s="169"/>
      <c r="AG70" s="169"/>
      <c r="AH70" s="169"/>
      <c r="AI70" s="169"/>
      <c r="AJ70" s="169"/>
      <c r="AK70" s="169"/>
      <c r="AL70" s="169"/>
      <c r="AM70" s="169"/>
      <c r="AN70" s="169"/>
      <c r="AO70" s="169"/>
      <c r="AP70" s="169"/>
      <c r="AQ70" s="169"/>
      <c r="AR70" s="169"/>
      <c r="AS70" s="169"/>
      <c r="AT70" s="169"/>
      <c r="AU70" s="169"/>
      <c r="AV70" s="169"/>
      <c r="AW70" s="169"/>
      <c r="AX70" s="169"/>
      <c r="AY70" s="169"/>
      <c r="AZ70" s="169"/>
      <c r="BA70" s="169"/>
      <c r="BB70" s="169"/>
      <c r="BD70" s="40">
        <f t="shared" si="22"/>
        <v>0</v>
      </c>
      <c r="BE70" s="210">
        <f t="shared" si="20"/>
        <v>0</v>
      </c>
      <c r="BF70" s="210">
        <f t="shared" si="21"/>
        <v>0</v>
      </c>
      <c r="BG70" s="210">
        <f t="shared" si="23"/>
        <v>0</v>
      </c>
      <c r="BH70" s="210">
        <f t="shared" si="24"/>
        <v>0</v>
      </c>
      <c r="BI70" s="42">
        <f t="shared" si="25"/>
        <v>0</v>
      </c>
    </row>
    <row r="71" spans="1:61" ht="15" thickBot="1" x14ac:dyDescent="0.35">
      <c r="A71" s="9" t="str">
        <f>Beosztás!A108</f>
        <v>Bércesi Richárd Tamásné</v>
      </c>
      <c r="B71" s="10" t="str">
        <f>Beosztás!B108</f>
        <v>SZABÓ ZSUZSANNA</v>
      </c>
      <c r="C71" s="10" t="str">
        <f>Beosztás!C108</f>
        <v>Miskolc</v>
      </c>
      <c r="D71" s="10" t="str">
        <f>Beosztás!D108</f>
        <v>Keleti</v>
      </c>
      <c r="E71" s="221" t="str">
        <f>Beosztás!E108</f>
        <v>aktív</v>
      </c>
      <c r="F71" s="4"/>
      <c r="G71" s="202"/>
      <c r="H71" s="202"/>
      <c r="I71" s="202"/>
      <c r="J71" s="202"/>
      <c r="K71" s="202"/>
      <c r="L71" s="202"/>
      <c r="M71" s="202"/>
      <c r="N71" s="584"/>
      <c r="O71" s="613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D71" s="12">
        <f t="shared" si="22"/>
        <v>0</v>
      </c>
      <c r="BE71" s="236">
        <f t="shared" si="20"/>
        <v>0</v>
      </c>
      <c r="BF71" s="236">
        <f t="shared" si="21"/>
        <v>0</v>
      </c>
      <c r="BG71" s="236">
        <f t="shared" si="23"/>
        <v>0</v>
      </c>
      <c r="BH71" s="236">
        <f t="shared" si="24"/>
        <v>0</v>
      </c>
      <c r="BI71" s="14">
        <f t="shared" si="25"/>
        <v>0</v>
      </c>
    </row>
    <row r="72" spans="1:61" ht="15" thickBot="1" x14ac:dyDescent="0.35">
      <c r="A72" s="208" t="str">
        <f>Beosztás!A109</f>
        <v>Rémiásné Szabó Ágnes</v>
      </c>
      <c r="B72" s="209" t="str">
        <f>Beosztás!B109</f>
        <v>SZABÓ ZSUZSANNA</v>
      </c>
      <c r="C72" s="209" t="str">
        <f>Beosztás!C109</f>
        <v>Miskolc</v>
      </c>
      <c r="D72" s="209" t="str">
        <f>Beosztás!D109</f>
        <v>Keleti</v>
      </c>
      <c r="E72" s="224" t="str">
        <f>Beosztás!E109</f>
        <v>aktív</v>
      </c>
      <c r="F72" s="202" t="s">
        <v>61</v>
      </c>
      <c r="G72" s="202"/>
      <c r="H72" s="78"/>
      <c r="I72" s="78"/>
      <c r="J72" s="78"/>
      <c r="K72" s="78"/>
      <c r="L72" s="78"/>
      <c r="M72" s="78"/>
      <c r="N72" s="584"/>
      <c r="O72" s="613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D72" s="178">
        <f t="shared" si="22"/>
        <v>0</v>
      </c>
      <c r="BE72" s="235">
        <f t="shared" ref="BE72:BE119" si="26">SUM(T72:Z72)</f>
        <v>0</v>
      </c>
      <c r="BF72" s="235">
        <f t="shared" ref="BF72:BF119" si="27">SUM(AA72:AG72)</f>
        <v>0</v>
      </c>
      <c r="BG72" s="235">
        <f t="shared" ref="BG72:BG128" si="28">SUM(AH72:AN72)</f>
        <v>0</v>
      </c>
      <c r="BH72" s="235">
        <f t="shared" ref="BH72:BH128" si="29">SUM(AO72:AU72)</f>
        <v>0</v>
      </c>
      <c r="BI72" s="55">
        <f t="shared" si="25"/>
        <v>0</v>
      </c>
    </row>
    <row r="73" spans="1:61" ht="15" hidden="1" thickBot="1" x14ac:dyDescent="0.35">
      <c r="A73" s="69">
        <f>Beosztás!A110</f>
        <v>0</v>
      </c>
      <c r="B73" s="70">
        <f>Beosztás!B110</f>
        <v>0</v>
      </c>
      <c r="C73" s="70">
        <f>Beosztás!C110</f>
        <v>0</v>
      </c>
      <c r="D73" s="70">
        <f>Beosztás!D110</f>
        <v>0</v>
      </c>
      <c r="E73" s="222">
        <f>Beosztás!E110</f>
        <v>0</v>
      </c>
      <c r="F73" s="202" t="s">
        <v>61</v>
      </c>
      <c r="G73" s="202"/>
      <c r="H73" s="78"/>
      <c r="I73" s="78"/>
      <c r="J73" s="78"/>
      <c r="K73" s="78"/>
      <c r="L73" s="78"/>
      <c r="M73" s="78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D73" s="40">
        <f t="shared" si="22"/>
        <v>0</v>
      </c>
      <c r="BE73" s="211">
        <f t="shared" si="26"/>
        <v>0</v>
      </c>
      <c r="BF73" s="211">
        <f t="shared" si="27"/>
        <v>0</v>
      </c>
      <c r="BG73" s="211">
        <f t="shared" si="28"/>
        <v>0</v>
      </c>
      <c r="BH73" s="211">
        <f t="shared" si="29"/>
        <v>0</v>
      </c>
      <c r="BI73" s="42">
        <f t="shared" si="25"/>
        <v>0</v>
      </c>
    </row>
    <row r="74" spans="1:61" ht="15" hidden="1" thickBot="1" x14ac:dyDescent="0.35">
      <c r="A74" s="7">
        <f>Beosztás!A111</f>
        <v>0</v>
      </c>
      <c r="B74" s="3">
        <f>Beosztás!B111</f>
        <v>0</v>
      </c>
      <c r="C74" s="3">
        <f>Beosztás!C111</f>
        <v>0</v>
      </c>
      <c r="D74" s="3">
        <f>Beosztás!D111</f>
        <v>0</v>
      </c>
      <c r="E74" s="220">
        <f>Beosztás!E111</f>
        <v>0</v>
      </c>
      <c r="F74" s="202" t="s">
        <v>61</v>
      </c>
      <c r="G74" s="202"/>
      <c r="H74" s="78"/>
      <c r="I74" s="78"/>
      <c r="J74" s="78"/>
      <c r="K74" s="78"/>
      <c r="L74" s="78"/>
      <c r="M74" s="78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D74" s="40">
        <f t="shared" si="22"/>
        <v>0</v>
      </c>
      <c r="BE74" s="211">
        <f t="shared" si="26"/>
        <v>0</v>
      </c>
      <c r="BF74" s="211">
        <f t="shared" si="27"/>
        <v>0</v>
      </c>
      <c r="BG74" s="211">
        <f t="shared" si="28"/>
        <v>0</v>
      </c>
      <c r="BH74" s="211">
        <f t="shared" si="29"/>
        <v>0</v>
      </c>
      <c r="BI74" s="42">
        <f t="shared" si="25"/>
        <v>0</v>
      </c>
    </row>
    <row r="75" spans="1:61" ht="15" hidden="1" thickBot="1" x14ac:dyDescent="0.35">
      <c r="A75" s="7">
        <f>Beosztás!A112</f>
        <v>0</v>
      </c>
      <c r="B75" s="3">
        <f>Beosztás!B112</f>
        <v>0</v>
      </c>
      <c r="C75" s="3">
        <f>Beosztás!C112</f>
        <v>0</v>
      </c>
      <c r="D75" s="3">
        <f>Beosztás!D112</f>
        <v>0</v>
      </c>
      <c r="E75" s="220">
        <f>Beosztás!E112</f>
        <v>0</v>
      </c>
      <c r="F75" s="202" t="s">
        <v>61</v>
      </c>
      <c r="G75" s="202"/>
      <c r="H75" s="78"/>
      <c r="I75" s="78"/>
      <c r="J75" s="78"/>
      <c r="K75" s="78"/>
      <c r="L75" s="78"/>
      <c r="M75" s="78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D75" s="40">
        <f t="shared" si="22"/>
        <v>0</v>
      </c>
      <c r="BE75" s="211">
        <f t="shared" si="26"/>
        <v>0</v>
      </c>
      <c r="BF75" s="211">
        <f t="shared" si="27"/>
        <v>0</v>
      </c>
      <c r="BG75" s="211">
        <f t="shared" si="28"/>
        <v>0</v>
      </c>
      <c r="BH75" s="211">
        <f t="shared" si="29"/>
        <v>0</v>
      </c>
      <c r="BI75" s="42">
        <f t="shared" si="25"/>
        <v>0</v>
      </c>
    </row>
    <row r="76" spans="1:61" ht="15" hidden="1" thickBot="1" x14ac:dyDescent="0.35">
      <c r="A76" s="7">
        <f>Beosztás!A113</f>
        <v>0</v>
      </c>
      <c r="B76" s="3">
        <f>Beosztás!B113</f>
        <v>0</v>
      </c>
      <c r="C76" s="3">
        <f>Beosztás!C113</f>
        <v>0</v>
      </c>
      <c r="D76" s="3">
        <f>Beosztás!D113</f>
        <v>0</v>
      </c>
      <c r="E76" s="220">
        <f>Beosztás!E113</f>
        <v>0</v>
      </c>
      <c r="F76" s="202" t="s">
        <v>61</v>
      </c>
      <c r="G76" s="202"/>
      <c r="H76" s="78"/>
      <c r="I76" s="78"/>
      <c r="J76" s="78"/>
      <c r="K76" s="78"/>
      <c r="L76" s="78"/>
      <c r="M76" s="78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D76" s="40">
        <f t="shared" si="22"/>
        <v>0</v>
      </c>
      <c r="BE76" s="211">
        <f t="shared" si="26"/>
        <v>0</v>
      </c>
      <c r="BF76" s="211">
        <f t="shared" si="27"/>
        <v>0</v>
      </c>
      <c r="BG76" s="211">
        <f t="shared" si="28"/>
        <v>0</v>
      </c>
      <c r="BH76" s="211">
        <f t="shared" si="29"/>
        <v>0</v>
      </c>
      <c r="BI76" s="42">
        <f t="shared" si="25"/>
        <v>0</v>
      </c>
    </row>
    <row r="77" spans="1:61" ht="15" hidden="1" thickBot="1" x14ac:dyDescent="0.35">
      <c r="A77" s="7">
        <f>Beosztás!A114</f>
        <v>0</v>
      </c>
      <c r="B77" s="3">
        <f>Beosztás!B114</f>
        <v>0</v>
      </c>
      <c r="C77" s="3">
        <f>Beosztás!C114</f>
        <v>0</v>
      </c>
      <c r="D77" s="3">
        <f>Beosztás!D114</f>
        <v>0</v>
      </c>
      <c r="E77" s="220">
        <f>Beosztás!E114</f>
        <v>0</v>
      </c>
      <c r="F77" s="202" t="s">
        <v>61</v>
      </c>
      <c r="G77" s="202"/>
      <c r="H77" s="78"/>
      <c r="I77" s="78"/>
      <c r="J77" s="78"/>
      <c r="K77" s="78"/>
      <c r="L77" s="78"/>
      <c r="M77" s="78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D77" s="40">
        <f t="shared" si="22"/>
        <v>0</v>
      </c>
      <c r="BE77" s="211">
        <f t="shared" si="26"/>
        <v>0</v>
      </c>
      <c r="BF77" s="211">
        <f t="shared" si="27"/>
        <v>0</v>
      </c>
      <c r="BG77" s="211">
        <f t="shared" si="28"/>
        <v>0</v>
      </c>
      <c r="BH77" s="211">
        <f t="shared" si="29"/>
        <v>0</v>
      </c>
      <c r="BI77" s="42">
        <f t="shared" si="25"/>
        <v>0</v>
      </c>
    </row>
    <row r="78" spans="1:61" ht="15" hidden="1" thickBot="1" x14ac:dyDescent="0.35">
      <c r="A78" s="7">
        <f>Beosztás!A115</f>
        <v>0</v>
      </c>
      <c r="B78" s="3">
        <f>Beosztás!B115</f>
        <v>0</v>
      </c>
      <c r="C78" s="3">
        <f>Beosztás!C115</f>
        <v>0</v>
      </c>
      <c r="D78" s="3">
        <f>Beosztás!D115</f>
        <v>0</v>
      </c>
      <c r="E78" s="220">
        <f>Beosztás!E115</f>
        <v>0</v>
      </c>
      <c r="F78" s="202" t="s">
        <v>61</v>
      </c>
      <c r="G78" s="202"/>
      <c r="H78" s="78"/>
      <c r="I78" s="78"/>
      <c r="J78" s="78"/>
      <c r="K78" s="78"/>
      <c r="L78" s="78"/>
      <c r="M78" s="78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D78" s="40">
        <f t="shared" si="22"/>
        <v>0</v>
      </c>
      <c r="BE78" s="211">
        <f t="shared" si="26"/>
        <v>0</v>
      </c>
      <c r="BF78" s="211">
        <f t="shared" si="27"/>
        <v>0</v>
      </c>
      <c r="BG78" s="211">
        <f t="shared" si="28"/>
        <v>0</v>
      </c>
      <c r="BH78" s="211">
        <f t="shared" si="29"/>
        <v>0</v>
      </c>
      <c r="BI78" s="42">
        <f t="shared" si="25"/>
        <v>0</v>
      </c>
    </row>
    <row r="79" spans="1:61" ht="15" hidden="1" thickBot="1" x14ac:dyDescent="0.35">
      <c r="A79" s="7">
        <f>Beosztás!A116</f>
        <v>0</v>
      </c>
      <c r="B79" s="3">
        <f>Beosztás!B116</f>
        <v>0</v>
      </c>
      <c r="C79" s="3">
        <f>Beosztás!C116</f>
        <v>0</v>
      </c>
      <c r="D79" s="3">
        <f>Beosztás!D116</f>
        <v>0</v>
      </c>
      <c r="E79" s="220">
        <f>Beosztás!E116</f>
        <v>0</v>
      </c>
      <c r="F79" s="202" t="s">
        <v>61</v>
      </c>
      <c r="G79" s="202"/>
      <c r="H79" s="78"/>
      <c r="I79" s="78"/>
      <c r="J79" s="78"/>
      <c r="K79" s="78"/>
      <c r="L79" s="78"/>
      <c r="M79" s="78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D79" s="40">
        <f t="shared" si="22"/>
        <v>0</v>
      </c>
      <c r="BE79" s="211">
        <f t="shared" si="26"/>
        <v>0</v>
      </c>
      <c r="BF79" s="211">
        <f t="shared" si="27"/>
        <v>0</v>
      </c>
      <c r="BG79" s="211">
        <f t="shared" si="28"/>
        <v>0</v>
      </c>
      <c r="BH79" s="211">
        <f t="shared" si="29"/>
        <v>0</v>
      </c>
      <c r="BI79" s="42">
        <f t="shared" si="25"/>
        <v>0</v>
      </c>
    </row>
    <row r="80" spans="1:61" ht="15" hidden="1" thickBot="1" x14ac:dyDescent="0.35">
      <c r="A80" s="7">
        <f>Beosztás!A117</f>
        <v>0</v>
      </c>
      <c r="B80" s="3">
        <f>Beosztás!B117</f>
        <v>0</v>
      </c>
      <c r="C80" s="3">
        <f>Beosztás!C117</f>
        <v>0</v>
      </c>
      <c r="D80" s="3">
        <f>Beosztás!D117</f>
        <v>0</v>
      </c>
      <c r="E80" s="220">
        <f>Beosztás!E117</f>
        <v>0</v>
      </c>
      <c r="F80" s="202" t="s">
        <v>61</v>
      </c>
      <c r="G80" s="202"/>
      <c r="H80" s="78"/>
      <c r="I80" s="78"/>
      <c r="J80" s="78"/>
      <c r="K80" s="78"/>
      <c r="L80" s="78"/>
      <c r="M80" s="78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D80" s="40">
        <f t="shared" si="22"/>
        <v>0</v>
      </c>
      <c r="BE80" s="211">
        <f t="shared" si="26"/>
        <v>0</v>
      </c>
      <c r="BF80" s="211">
        <f t="shared" si="27"/>
        <v>0</v>
      </c>
      <c r="BG80" s="211">
        <f t="shared" si="28"/>
        <v>0</v>
      </c>
      <c r="BH80" s="211">
        <f t="shared" si="29"/>
        <v>0</v>
      </c>
      <c r="BI80" s="42">
        <f t="shared" si="25"/>
        <v>0</v>
      </c>
    </row>
    <row r="81" spans="1:61" ht="15" hidden="1" thickBot="1" x14ac:dyDescent="0.35">
      <c r="A81" s="7">
        <f>Beosztás!A118</f>
        <v>0</v>
      </c>
      <c r="B81" s="3">
        <f>Beosztás!B118</f>
        <v>0</v>
      </c>
      <c r="C81" s="3">
        <f>Beosztás!C118</f>
        <v>0</v>
      </c>
      <c r="D81" s="3">
        <f>Beosztás!D118</f>
        <v>0</v>
      </c>
      <c r="E81" s="220">
        <f>Beosztás!E118</f>
        <v>0</v>
      </c>
      <c r="F81" s="202" t="s">
        <v>61</v>
      </c>
      <c r="G81" s="202"/>
      <c r="H81" s="78"/>
      <c r="I81" s="78"/>
      <c r="J81" s="78"/>
      <c r="K81" s="78"/>
      <c r="L81" s="78"/>
      <c r="M81" s="78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D81" s="40">
        <f t="shared" si="22"/>
        <v>0</v>
      </c>
      <c r="BE81" s="211">
        <f t="shared" si="26"/>
        <v>0</v>
      </c>
      <c r="BF81" s="211">
        <f t="shared" si="27"/>
        <v>0</v>
      </c>
      <c r="BG81" s="211">
        <f t="shared" si="28"/>
        <v>0</v>
      </c>
      <c r="BH81" s="211">
        <f t="shared" si="29"/>
        <v>0</v>
      </c>
      <c r="BI81" s="42">
        <f t="shared" si="25"/>
        <v>0</v>
      </c>
    </row>
    <row r="82" spans="1:61" ht="15" hidden="1" thickBot="1" x14ac:dyDescent="0.35">
      <c r="A82" s="7">
        <f>Beosztás!A119</f>
        <v>0</v>
      </c>
      <c r="B82" s="3">
        <f>Beosztás!B119</f>
        <v>0</v>
      </c>
      <c r="C82" s="3">
        <f>Beosztás!C119</f>
        <v>0</v>
      </c>
      <c r="D82" s="3">
        <f>Beosztás!D119</f>
        <v>0</v>
      </c>
      <c r="E82" s="220">
        <f>Beosztás!E119</f>
        <v>0</v>
      </c>
      <c r="F82" s="202" t="s">
        <v>61</v>
      </c>
      <c r="G82" s="202"/>
      <c r="H82" s="78"/>
      <c r="I82" s="78"/>
      <c r="J82" s="78"/>
      <c r="K82" s="78"/>
      <c r="L82" s="78"/>
      <c r="M82" s="78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D82" s="40">
        <f t="shared" si="22"/>
        <v>0</v>
      </c>
      <c r="BE82" s="211">
        <f t="shared" si="26"/>
        <v>0</v>
      </c>
      <c r="BF82" s="211">
        <f t="shared" si="27"/>
        <v>0</v>
      </c>
      <c r="BG82" s="211">
        <f t="shared" si="28"/>
        <v>0</v>
      </c>
      <c r="BH82" s="211">
        <f t="shared" si="29"/>
        <v>0</v>
      </c>
      <c r="BI82" s="42">
        <f t="shared" si="25"/>
        <v>0</v>
      </c>
    </row>
    <row r="83" spans="1:61" ht="15" hidden="1" thickBot="1" x14ac:dyDescent="0.35">
      <c r="A83" s="7">
        <f>Beosztás!A120</f>
        <v>0</v>
      </c>
      <c r="B83" s="3">
        <f>Beosztás!B120</f>
        <v>0</v>
      </c>
      <c r="C83" s="3">
        <f>Beosztás!C120</f>
        <v>0</v>
      </c>
      <c r="D83" s="3">
        <f>Beosztás!D120</f>
        <v>0</v>
      </c>
      <c r="E83" s="220">
        <f>Beosztás!E120</f>
        <v>0</v>
      </c>
      <c r="F83" s="202" t="s">
        <v>61</v>
      </c>
      <c r="G83" s="202"/>
      <c r="H83" s="78"/>
      <c r="I83" s="78"/>
      <c r="J83" s="78"/>
      <c r="K83" s="78"/>
      <c r="L83" s="78"/>
      <c r="M83" s="78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D83" s="40">
        <f t="shared" si="22"/>
        <v>0</v>
      </c>
      <c r="BE83" s="211">
        <f t="shared" si="26"/>
        <v>0</v>
      </c>
      <c r="BF83" s="211">
        <f t="shared" si="27"/>
        <v>0</v>
      </c>
      <c r="BG83" s="211">
        <f t="shared" si="28"/>
        <v>0</v>
      </c>
      <c r="BH83" s="211">
        <f t="shared" si="29"/>
        <v>0</v>
      </c>
      <c r="BI83" s="42">
        <f t="shared" si="25"/>
        <v>0</v>
      </c>
    </row>
    <row r="84" spans="1:61" ht="15" hidden="1" thickBot="1" x14ac:dyDescent="0.35">
      <c r="A84" s="7">
        <f>Beosztás!A121</f>
        <v>0</v>
      </c>
      <c r="B84" s="3">
        <f>Beosztás!B121</f>
        <v>0</v>
      </c>
      <c r="C84" s="3">
        <f>Beosztás!C121</f>
        <v>0</v>
      </c>
      <c r="D84" s="3">
        <f>Beosztás!D121</f>
        <v>0</v>
      </c>
      <c r="E84" s="220">
        <f>Beosztás!E121</f>
        <v>0</v>
      </c>
      <c r="F84" s="202" t="s">
        <v>61</v>
      </c>
      <c r="G84" s="202"/>
      <c r="H84" s="78"/>
      <c r="I84" s="78"/>
      <c r="J84" s="78"/>
      <c r="K84" s="78"/>
      <c r="L84" s="78"/>
      <c r="M84" s="78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D84" s="40">
        <f t="shared" si="22"/>
        <v>0</v>
      </c>
      <c r="BE84" s="211">
        <f t="shared" si="26"/>
        <v>0</v>
      </c>
      <c r="BF84" s="211">
        <f t="shared" si="27"/>
        <v>0</v>
      </c>
      <c r="BG84" s="211">
        <f t="shared" si="28"/>
        <v>0</v>
      </c>
      <c r="BH84" s="211">
        <f t="shared" si="29"/>
        <v>0</v>
      </c>
      <c r="BI84" s="42">
        <f t="shared" si="25"/>
        <v>0</v>
      </c>
    </row>
    <row r="85" spans="1:61" ht="15" hidden="1" thickBot="1" x14ac:dyDescent="0.35">
      <c r="A85" s="7">
        <f>Beosztás!A122</f>
        <v>0</v>
      </c>
      <c r="B85" s="3">
        <f>Beosztás!B122</f>
        <v>0</v>
      </c>
      <c r="C85" s="3">
        <f>Beosztás!C122</f>
        <v>0</v>
      </c>
      <c r="D85" s="3">
        <f>Beosztás!D122</f>
        <v>0</v>
      </c>
      <c r="E85" s="220">
        <f>Beosztás!E122</f>
        <v>0</v>
      </c>
      <c r="F85" s="202" t="s">
        <v>61</v>
      </c>
      <c r="G85" s="202"/>
      <c r="H85" s="78"/>
      <c r="I85" s="78"/>
      <c r="J85" s="78"/>
      <c r="K85" s="78"/>
      <c r="L85" s="78"/>
      <c r="M85" s="78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D85" s="40">
        <f t="shared" si="22"/>
        <v>0</v>
      </c>
      <c r="BE85" s="211">
        <f t="shared" si="26"/>
        <v>0</v>
      </c>
      <c r="BF85" s="211">
        <f t="shared" si="27"/>
        <v>0</v>
      </c>
      <c r="BG85" s="211">
        <f t="shared" si="28"/>
        <v>0</v>
      </c>
      <c r="BH85" s="211">
        <f t="shared" si="29"/>
        <v>0</v>
      </c>
      <c r="BI85" s="42">
        <f t="shared" si="25"/>
        <v>0</v>
      </c>
    </row>
    <row r="86" spans="1:61" ht="15" hidden="1" thickBot="1" x14ac:dyDescent="0.35">
      <c r="A86" s="7">
        <f>Beosztás!A123</f>
        <v>0</v>
      </c>
      <c r="B86" s="3">
        <f>Beosztás!B123</f>
        <v>0</v>
      </c>
      <c r="C86" s="3">
        <f>Beosztás!C123</f>
        <v>0</v>
      </c>
      <c r="D86" s="3">
        <f>Beosztás!D123</f>
        <v>0</v>
      </c>
      <c r="E86" s="220">
        <f>Beosztás!E123</f>
        <v>0</v>
      </c>
      <c r="F86" s="202" t="s">
        <v>61</v>
      </c>
      <c r="G86" s="202"/>
      <c r="H86" s="78"/>
      <c r="I86" s="78"/>
      <c r="J86" s="78"/>
      <c r="K86" s="78"/>
      <c r="L86" s="78"/>
      <c r="M86" s="78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D86" s="40">
        <f t="shared" si="22"/>
        <v>0</v>
      </c>
      <c r="BE86" s="211">
        <f t="shared" si="26"/>
        <v>0</v>
      </c>
      <c r="BF86" s="211">
        <f t="shared" si="27"/>
        <v>0</v>
      </c>
      <c r="BG86" s="211">
        <f t="shared" si="28"/>
        <v>0</v>
      </c>
      <c r="BH86" s="211">
        <f t="shared" si="29"/>
        <v>0</v>
      </c>
      <c r="BI86" s="42">
        <f t="shared" si="25"/>
        <v>0</v>
      </c>
    </row>
    <row r="87" spans="1:61" ht="15" hidden="1" thickBot="1" x14ac:dyDescent="0.35">
      <c r="A87" s="7">
        <f>Beosztás!A124</f>
        <v>0</v>
      </c>
      <c r="B87" s="3">
        <f>Beosztás!B124</f>
        <v>0</v>
      </c>
      <c r="C87" s="3">
        <f>Beosztás!C124</f>
        <v>0</v>
      </c>
      <c r="D87" s="3">
        <f>Beosztás!D124</f>
        <v>0</v>
      </c>
      <c r="E87" s="220">
        <f>Beosztás!E124</f>
        <v>0</v>
      </c>
      <c r="F87" s="202" t="s">
        <v>61</v>
      </c>
      <c r="G87" s="202"/>
      <c r="H87" s="78"/>
      <c r="I87" s="78"/>
      <c r="J87" s="78"/>
      <c r="K87" s="78"/>
      <c r="L87" s="78"/>
      <c r="M87" s="78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D87" s="40">
        <f t="shared" si="22"/>
        <v>0</v>
      </c>
      <c r="BE87" s="211">
        <f t="shared" si="26"/>
        <v>0</v>
      </c>
      <c r="BF87" s="211">
        <f t="shared" si="27"/>
        <v>0</v>
      </c>
      <c r="BG87" s="211">
        <f t="shared" si="28"/>
        <v>0</v>
      </c>
      <c r="BH87" s="211">
        <f t="shared" si="29"/>
        <v>0</v>
      </c>
      <c r="BI87" s="42">
        <f t="shared" si="25"/>
        <v>0</v>
      </c>
    </row>
    <row r="88" spans="1:61" ht="15" hidden="1" thickBot="1" x14ac:dyDescent="0.35">
      <c r="A88" s="7">
        <f>Beosztás!A125</f>
        <v>0</v>
      </c>
      <c r="B88" s="3">
        <f>Beosztás!B125</f>
        <v>0</v>
      </c>
      <c r="C88" s="3">
        <f>Beosztás!C125</f>
        <v>0</v>
      </c>
      <c r="D88" s="3">
        <f>Beosztás!D125</f>
        <v>0</v>
      </c>
      <c r="E88" s="220">
        <f>Beosztás!E125</f>
        <v>0</v>
      </c>
      <c r="F88" s="202" t="s">
        <v>61</v>
      </c>
      <c r="G88" s="202"/>
      <c r="H88" s="78"/>
      <c r="I88" s="78"/>
      <c r="J88" s="78"/>
      <c r="K88" s="78"/>
      <c r="L88" s="78"/>
      <c r="M88" s="78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D88" s="40">
        <f t="shared" si="22"/>
        <v>0</v>
      </c>
      <c r="BE88" s="211">
        <f t="shared" si="26"/>
        <v>0</v>
      </c>
      <c r="BF88" s="211">
        <f t="shared" si="27"/>
        <v>0</v>
      </c>
      <c r="BG88" s="211">
        <f t="shared" si="28"/>
        <v>0</v>
      </c>
      <c r="BH88" s="211">
        <f t="shared" si="29"/>
        <v>0</v>
      </c>
      <c r="BI88" s="42">
        <f t="shared" si="25"/>
        <v>0</v>
      </c>
    </row>
    <row r="89" spans="1:61" ht="15" hidden="1" thickBot="1" x14ac:dyDescent="0.35">
      <c r="A89" s="7">
        <f>Beosztás!A126</f>
        <v>0</v>
      </c>
      <c r="B89" s="3">
        <f>Beosztás!B126</f>
        <v>0</v>
      </c>
      <c r="C89" s="3">
        <f>Beosztás!C126</f>
        <v>0</v>
      </c>
      <c r="D89" s="3">
        <f>Beosztás!D126</f>
        <v>0</v>
      </c>
      <c r="E89" s="220">
        <f>Beosztás!E126</f>
        <v>0</v>
      </c>
      <c r="F89" s="202" t="s">
        <v>61</v>
      </c>
      <c r="G89" s="202"/>
      <c r="H89" s="78"/>
      <c r="I89" s="78"/>
      <c r="J89" s="78"/>
      <c r="K89" s="78"/>
      <c r="L89" s="78"/>
      <c r="M89" s="78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D89" s="40">
        <f t="shared" si="22"/>
        <v>0</v>
      </c>
      <c r="BE89" s="211">
        <f t="shared" si="26"/>
        <v>0</v>
      </c>
      <c r="BF89" s="211">
        <f t="shared" si="27"/>
        <v>0</v>
      </c>
      <c r="BG89" s="211">
        <f t="shared" si="28"/>
        <v>0</v>
      </c>
      <c r="BH89" s="211">
        <f t="shared" si="29"/>
        <v>0</v>
      </c>
      <c r="BI89" s="42">
        <f t="shared" si="25"/>
        <v>0</v>
      </c>
    </row>
    <row r="90" spans="1:61" ht="15" hidden="1" thickBot="1" x14ac:dyDescent="0.35">
      <c r="A90" s="7">
        <f>Beosztás!A127</f>
        <v>0</v>
      </c>
      <c r="B90" s="3">
        <f>Beosztás!B127</f>
        <v>0</v>
      </c>
      <c r="C90" s="3">
        <f>Beosztás!C127</f>
        <v>0</v>
      </c>
      <c r="D90" s="3">
        <f>Beosztás!D127</f>
        <v>0</v>
      </c>
      <c r="E90" s="220">
        <f>Beosztás!E127</f>
        <v>0</v>
      </c>
      <c r="F90" s="202" t="s">
        <v>61</v>
      </c>
      <c r="G90" s="202"/>
      <c r="H90" s="78"/>
      <c r="I90" s="78"/>
      <c r="J90" s="78"/>
      <c r="K90" s="78"/>
      <c r="L90" s="78"/>
      <c r="M90" s="78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D90" s="40">
        <f t="shared" si="22"/>
        <v>0</v>
      </c>
      <c r="BE90" s="211">
        <f t="shared" si="26"/>
        <v>0</v>
      </c>
      <c r="BF90" s="211">
        <f t="shared" si="27"/>
        <v>0</v>
      </c>
      <c r="BG90" s="211">
        <f t="shared" si="28"/>
        <v>0</v>
      </c>
      <c r="BH90" s="211">
        <f t="shared" si="29"/>
        <v>0</v>
      </c>
      <c r="BI90" s="42">
        <f t="shared" si="25"/>
        <v>0</v>
      </c>
    </row>
    <row r="91" spans="1:61" ht="15" hidden="1" thickBot="1" x14ac:dyDescent="0.35">
      <c r="A91" s="7">
        <f>Beosztás!A128</f>
        <v>0</v>
      </c>
      <c r="B91" s="3">
        <f>Beosztás!B128</f>
        <v>0</v>
      </c>
      <c r="C91" s="3">
        <f>Beosztás!C128</f>
        <v>0</v>
      </c>
      <c r="D91" s="3">
        <f>Beosztás!D128</f>
        <v>0</v>
      </c>
      <c r="E91" s="220">
        <f>Beosztás!E128</f>
        <v>0</v>
      </c>
      <c r="F91" s="202" t="s">
        <v>61</v>
      </c>
      <c r="G91" s="202"/>
      <c r="H91" s="78"/>
      <c r="I91" s="78"/>
      <c r="J91" s="78"/>
      <c r="K91" s="78"/>
      <c r="L91" s="78"/>
      <c r="M91" s="78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D91" s="40">
        <f t="shared" si="22"/>
        <v>0</v>
      </c>
      <c r="BE91" s="211">
        <f t="shared" si="26"/>
        <v>0</v>
      </c>
      <c r="BF91" s="211">
        <f t="shared" si="27"/>
        <v>0</v>
      </c>
      <c r="BG91" s="211">
        <f t="shared" si="28"/>
        <v>0</v>
      </c>
      <c r="BH91" s="211">
        <f t="shared" si="29"/>
        <v>0</v>
      </c>
      <c r="BI91" s="42">
        <f t="shared" si="25"/>
        <v>0</v>
      </c>
    </row>
    <row r="92" spans="1:61" ht="15" hidden="1" thickBot="1" x14ac:dyDescent="0.35">
      <c r="A92" s="7">
        <f>Beosztás!A129</f>
        <v>0</v>
      </c>
      <c r="B92" s="3">
        <f>Beosztás!B129</f>
        <v>0</v>
      </c>
      <c r="C92" s="3">
        <f>Beosztás!C129</f>
        <v>0</v>
      </c>
      <c r="D92" s="3">
        <f>Beosztás!D129</f>
        <v>0</v>
      </c>
      <c r="E92" s="220">
        <f>Beosztás!E129</f>
        <v>0</v>
      </c>
      <c r="F92" s="202" t="s">
        <v>61</v>
      </c>
      <c r="G92" s="202"/>
      <c r="H92" s="78"/>
      <c r="I92" s="78"/>
      <c r="J92" s="78"/>
      <c r="K92" s="78"/>
      <c r="L92" s="78"/>
      <c r="M92" s="78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D92" s="40">
        <f t="shared" si="22"/>
        <v>0</v>
      </c>
      <c r="BE92" s="211">
        <f t="shared" si="26"/>
        <v>0</v>
      </c>
      <c r="BF92" s="211">
        <f t="shared" si="27"/>
        <v>0</v>
      </c>
      <c r="BG92" s="211">
        <f t="shared" si="28"/>
        <v>0</v>
      </c>
      <c r="BH92" s="211">
        <f t="shared" si="29"/>
        <v>0</v>
      </c>
      <c r="BI92" s="42">
        <f t="shared" si="25"/>
        <v>0</v>
      </c>
    </row>
    <row r="93" spans="1:61" ht="15" hidden="1" thickBot="1" x14ac:dyDescent="0.35">
      <c r="A93" s="9">
        <f>Beosztás!A130</f>
        <v>0</v>
      </c>
      <c r="B93" s="10">
        <f>Beosztás!B130</f>
        <v>0</v>
      </c>
      <c r="C93" s="10">
        <f>Beosztás!C130</f>
        <v>0</v>
      </c>
      <c r="D93" s="10">
        <f>Beosztás!D130</f>
        <v>0</v>
      </c>
      <c r="E93" s="221">
        <f>Beosztás!E130</f>
        <v>0</v>
      </c>
      <c r="F93" s="202" t="s">
        <v>61</v>
      </c>
      <c r="G93" s="202"/>
      <c r="H93" s="78"/>
      <c r="I93" s="78"/>
      <c r="J93" s="78"/>
      <c r="K93" s="78"/>
      <c r="L93" s="78"/>
      <c r="M93" s="78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D93" s="40">
        <f t="shared" si="22"/>
        <v>0</v>
      </c>
      <c r="BE93" s="211">
        <f t="shared" si="26"/>
        <v>0</v>
      </c>
      <c r="BF93" s="211">
        <f t="shared" si="27"/>
        <v>0</v>
      </c>
      <c r="BG93" s="211">
        <f t="shared" si="28"/>
        <v>0</v>
      </c>
      <c r="BH93" s="211">
        <f t="shared" si="29"/>
        <v>0</v>
      </c>
      <c r="BI93" s="42">
        <f t="shared" si="25"/>
        <v>0</v>
      </c>
    </row>
    <row r="94" spans="1:61" ht="15" hidden="1" thickBot="1" x14ac:dyDescent="0.35">
      <c r="A94" s="57">
        <f>Beosztás!A131</f>
        <v>0</v>
      </c>
      <c r="B94" s="58">
        <f>Beosztás!B131</f>
        <v>0</v>
      </c>
      <c r="C94" s="58">
        <f>Beosztás!C131</f>
        <v>0</v>
      </c>
      <c r="D94" s="58">
        <f>Beosztás!D131</f>
        <v>0</v>
      </c>
      <c r="E94" s="217">
        <f>Beosztás!E131</f>
        <v>0</v>
      </c>
      <c r="F94" s="202" t="s">
        <v>61</v>
      </c>
      <c r="G94" s="202"/>
      <c r="H94" s="78"/>
      <c r="I94" s="78"/>
      <c r="J94" s="78"/>
      <c r="K94" s="78"/>
      <c r="L94" s="78"/>
      <c r="M94" s="78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  <c r="AQ94" s="169"/>
      <c r="AR94" s="169"/>
      <c r="AS94" s="169"/>
      <c r="AT94" s="169"/>
      <c r="AU94" s="169"/>
      <c r="AV94" s="169"/>
      <c r="AW94" s="169"/>
      <c r="AX94" s="169"/>
      <c r="AY94" s="169"/>
      <c r="AZ94" s="169"/>
      <c r="BA94" s="169"/>
      <c r="BB94" s="169"/>
      <c r="BD94" s="40">
        <f t="shared" si="22"/>
        <v>0</v>
      </c>
      <c r="BE94" s="211">
        <f t="shared" si="26"/>
        <v>0</v>
      </c>
      <c r="BF94" s="211">
        <f t="shared" si="27"/>
        <v>0</v>
      </c>
      <c r="BG94" s="211">
        <f t="shared" si="28"/>
        <v>0</v>
      </c>
      <c r="BH94" s="211">
        <f t="shared" si="29"/>
        <v>0</v>
      </c>
      <c r="BI94" s="42">
        <f t="shared" si="25"/>
        <v>0</v>
      </c>
    </row>
    <row r="95" spans="1:61" ht="15" hidden="1" thickBot="1" x14ac:dyDescent="0.35">
      <c r="A95" s="57">
        <f>Beosztás!A132</f>
        <v>0</v>
      </c>
      <c r="B95" s="58">
        <f>Beosztás!B132</f>
        <v>0</v>
      </c>
      <c r="C95" s="58">
        <f>Beosztás!C132</f>
        <v>0</v>
      </c>
      <c r="D95" s="58">
        <f>Beosztás!D132</f>
        <v>0</v>
      </c>
      <c r="E95" s="217">
        <f>Beosztás!E132</f>
        <v>0</v>
      </c>
      <c r="F95" s="202" t="s">
        <v>61</v>
      </c>
      <c r="G95" s="202"/>
      <c r="H95" s="78"/>
      <c r="I95" s="78"/>
      <c r="J95" s="78"/>
      <c r="K95" s="78"/>
      <c r="L95" s="78"/>
      <c r="M95" s="78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  <c r="AA95" s="169"/>
      <c r="AB95" s="169"/>
      <c r="AC95" s="169"/>
      <c r="AD95" s="169"/>
      <c r="AE95" s="169"/>
      <c r="AF95" s="169"/>
      <c r="AG95" s="169"/>
      <c r="AH95" s="169"/>
      <c r="AI95" s="169"/>
      <c r="AJ95" s="169"/>
      <c r="AK95" s="169"/>
      <c r="AL95" s="169"/>
      <c r="AM95" s="169"/>
      <c r="AN95" s="169"/>
      <c r="AO95" s="169"/>
      <c r="AP95" s="169"/>
      <c r="AQ95" s="169"/>
      <c r="AR95" s="169"/>
      <c r="AS95" s="169"/>
      <c r="AT95" s="169"/>
      <c r="AU95" s="169"/>
      <c r="AV95" s="169"/>
      <c r="AW95" s="169"/>
      <c r="AX95" s="169"/>
      <c r="AY95" s="169"/>
      <c r="AZ95" s="169"/>
      <c r="BA95" s="169"/>
      <c r="BB95" s="169"/>
      <c r="BD95" s="40">
        <f t="shared" si="22"/>
        <v>0</v>
      </c>
      <c r="BE95" s="211">
        <f t="shared" si="26"/>
        <v>0</v>
      </c>
      <c r="BF95" s="211">
        <f t="shared" si="27"/>
        <v>0</v>
      </c>
      <c r="BG95" s="211">
        <f t="shared" si="28"/>
        <v>0</v>
      </c>
      <c r="BH95" s="211">
        <f t="shared" si="29"/>
        <v>0</v>
      </c>
      <c r="BI95" s="42">
        <f t="shared" si="25"/>
        <v>0</v>
      </c>
    </row>
    <row r="96" spans="1:61" ht="15" hidden="1" thickBot="1" x14ac:dyDescent="0.35">
      <c r="A96" s="57">
        <f>Beosztás!A133</f>
        <v>0</v>
      </c>
      <c r="B96" s="58">
        <f>Beosztás!B133</f>
        <v>0</v>
      </c>
      <c r="C96" s="58">
        <f>Beosztás!C133</f>
        <v>0</v>
      </c>
      <c r="D96" s="58">
        <f>Beosztás!D133</f>
        <v>0</v>
      </c>
      <c r="E96" s="217">
        <f>Beosztás!E133</f>
        <v>0</v>
      </c>
      <c r="F96" s="202" t="s">
        <v>61</v>
      </c>
      <c r="G96" s="202"/>
      <c r="H96" s="78"/>
      <c r="I96" s="78"/>
      <c r="J96" s="78"/>
      <c r="K96" s="78"/>
      <c r="L96" s="78"/>
      <c r="M96" s="78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69"/>
      <c r="AJ96" s="169"/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D96" s="40">
        <f t="shared" si="22"/>
        <v>0</v>
      </c>
      <c r="BE96" s="211">
        <f t="shared" si="26"/>
        <v>0</v>
      </c>
      <c r="BF96" s="211">
        <f t="shared" si="27"/>
        <v>0</v>
      </c>
      <c r="BG96" s="211">
        <f t="shared" si="28"/>
        <v>0</v>
      </c>
      <c r="BH96" s="211">
        <f t="shared" si="29"/>
        <v>0</v>
      </c>
      <c r="BI96" s="42">
        <f t="shared" si="25"/>
        <v>0</v>
      </c>
    </row>
    <row r="97" spans="1:61" ht="15" hidden="1" thickBot="1" x14ac:dyDescent="0.35">
      <c r="A97" s="57">
        <f>Beosztás!A134</f>
        <v>0</v>
      </c>
      <c r="B97" s="58">
        <f>Beosztás!B134</f>
        <v>0</v>
      </c>
      <c r="C97" s="58">
        <f>Beosztás!C134</f>
        <v>0</v>
      </c>
      <c r="D97" s="58">
        <f>Beosztás!D134</f>
        <v>0</v>
      </c>
      <c r="E97" s="217">
        <f>Beosztás!E134</f>
        <v>0</v>
      </c>
      <c r="F97" s="202" t="s">
        <v>61</v>
      </c>
      <c r="G97" s="202"/>
      <c r="H97" s="78"/>
      <c r="I97" s="78"/>
      <c r="J97" s="78"/>
      <c r="K97" s="78"/>
      <c r="L97" s="78"/>
      <c r="M97" s="78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  <c r="AA97" s="169"/>
      <c r="AB97" s="169"/>
      <c r="AC97" s="169"/>
      <c r="AD97" s="169"/>
      <c r="AE97" s="169"/>
      <c r="AF97" s="169"/>
      <c r="AG97" s="169"/>
      <c r="AH97" s="169"/>
      <c r="AI97" s="169"/>
      <c r="AJ97" s="169"/>
      <c r="AK97" s="169"/>
      <c r="AL97" s="169"/>
      <c r="AM97" s="169"/>
      <c r="AN97" s="169"/>
      <c r="AO97" s="169"/>
      <c r="AP97" s="169"/>
      <c r="AQ97" s="169"/>
      <c r="AR97" s="169"/>
      <c r="AS97" s="169"/>
      <c r="AT97" s="169"/>
      <c r="AU97" s="169"/>
      <c r="AV97" s="169"/>
      <c r="AW97" s="169"/>
      <c r="AX97" s="169"/>
      <c r="AY97" s="169"/>
      <c r="AZ97" s="169"/>
      <c r="BA97" s="169"/>
      <c r="BB97" s="169"/>
      <c r="BD97" s="40">
        <f t="shared" si="22"/>
        <v>0</v>
      </c>
      <c r="BE97" s="211">
        <f t="shared" si="26"/>
        <v>0</v>
      </c>
      <c r="BF97" s="211">
        <f t="shared" si="27"/>
        <v>0</v>
      </c>
      <c r="BG97" s="211">
        <f t="shared" si="28"/>
        <v>0</v>
      </c>
      <c r="BH97" s="211">
        <f t="shared" si="29"/>
        <v>0</v>
      </c>
      <c r="BI97" s="42">
        <f t="shared" si="25"/>
        <v>0</v>
      </c>
    </row>
    <row r="98" spans="1:61" ht="15" hidden="1" thickBot="1" x14ac:dyDescent="0.35">
      <c r="A98" s="57">
        <f>Beosztás!A135</f>
        <v>0</v>
      </c>
      <c r="B98" s="58">
        <f>Beosztás!B135</f>
        <v>0</v>
      </c>
      <c r="C98" s="58">
        <f>Beosztás!C135</f>
        <v>0</v>
      </c>
      <c r="D98" s="58">
        <f>Beosztás!D135</f>
        <v>0</v>
      </c>
      <c r="E98" s="217">
        <f>Beosztás!E135</f>
        <v>0</v>
      </c>
      <c r="F98" s="202" t="s">
        <v>61</v>
      </c>
      <c r="G98" s="202"/>
      <c r="H98" s="78"/>
      <c r="I98" s="78"/>
      <c r="J98" s="78"/>
      <c r="K98" s="78"/>
      <c r="L98" s="78"/>
      <c r="M98" s="78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69"/>
      <c r="AM98" s="169"/>
      <c r="AN98" s="169"/>
      <c r="AO98" s="169"/>
      <c r="AP98" s="169"/>
      <c r="AQ98" s="169"/>
      <c r="AR98" s="169"/>
      <c r="AS98" s="169"/>
      <c r="AT98" s="169"/>
      <c r="AU98" s="169"/>
      <c r="AV98" s="169"/>
      <c r="AW98" s="169"/>
      <c r="AX98" s="169"/>
      <c r="AY98" s="169"/>
      <c r="AZ98" s="169"/>
      <c r="BA98" s="169"/>
      <c r="BB98" s="169"/>
      <c r="BD98" s="40">
        <f t="shared" si="22"/>
        <v>0</v>
      </c>
      <c r="BE98" s="211">
        <f t="shared" si="26"/>
        <v>0</v>
      </c>
      <c r="BF98" s="211">
        <f t="shared" si="27"/>
        <v>0</v>
      </c>
      <c r="BG98" s="211">
        <f t="shared" si="28"/>
        <v>0</v>
      </c>
      <c r="BH98" s="211">
        <f t="shared" si="29"/>
        <v>0</v>
      </c>
      <c r="BI98" s="42">
        <f t="shared" si="25"/>
        <v>0</v>
      </c>
    </row>
    <row r="99" spans="1:61" ht="15" hidden="1" thickBot="1" x14ac:dyDescent="0.35">
      <c r="A99" s="57">
        <f>Beosztás!A136</f>
        <v>0</v>
      </c>
      <c r="B99" s="58">
        <f>Beosztás!B136</f>
        <v>0</v>
      </c>
      <c r="C99" s="58">
        <f>Beosztás!C136</f>
        <v>0</v>
      </c>
      <c r="D99" s="58">
        <f>Beosztás!D136</f>
        <v>0</v>
      </c>
      <c r="E99" s="217">
        <f>Beosztás!E136</f>
        <v>0</v>
      </c>
      <c r="F99" s="202" t="s">
        <v>61</v>
      </c>
      <c r="G99" s="202"/>
      <c r="H99" s="78"/>
      <c r="I99" s="78"/>
      <c r="J99" s="78"/>
      <c r="K99" s="78"/>
      <c r="L99" s="78"/>
      <c r="M99" s="78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  <c r="AA99" s="169"/>
      <c r="AB99" s="169"/>
      <c r="AC99" s="169"/>
      <c r="AD99" s="169"/>
      <c r="AE99" s="169"/>
      <c r="AF99" s="169"/>
      <c r="AG99" s="169"/>
      <c r="AH99" s="169"/>
      <c r="AI99" s="169"/>
      <c r="AJ99" s="169"/>
      <c r="AK99" s="169"/>
      <c r="AL99" s="169"/>
      <c r="AM99" s="169"/>
      <c r="AN99" s="169"/>
      <c r="AO99" s="169"/>
      <c r="AP99" s="169"/>
      <c r="AQ99" s="169"/>
      <c r="AR99" s="169"/>
      <c r="AS99" s="169"/>
      <c r="AT99" s="169"/>
      <c r="AU99" s="169"/>
      <c r="AV99" s="169"/>
      <c r="AW99" s="169"/>
      <c r="AX99" s="169"/>
      <c r="AY99" s="169"/>
      <c r="AZ99" s="169"/>
      <c r="BA99" s="169"/>
      <c r="BB99" s="169"/>
      <c r="BD99" s="40">
        <f t="shared" si="22"/>
        <v>0</v>
      </c>
      <c r="BE99" s="211">
        <f t="shared" si="26"/>
        <v>0</v>
      </c>
      <c r="BF99" s="211">
        <f t="shared" si="27"/>
        <v>0</v>
      </c>
      <c r="BG99" s="211">
        <f t="shared" si="28"/>
        <v>0</v>
      </c>
      <c r="BH99" s="211">
        <f t="shared" si="29"/>
        <v>0</v>
      </c>
      <c r="BI99" s="42">
        <f t="shared" si="25"/>
        <v>0</v>
      </c>
    </row>
    <row r="100" spans="1:61" ht="15" hidden="1" thickBot="1" x14ac:dyDescent="0.35">
      <c r="A100" s="57">
        <f>Beosztás!A137</f>
        <v>0</v>
      </c>
      <c r="B100" s="58">
        <f>Beosztás!B137</f>
        <v>0</v>
      </c>
      <c r="C100" s="58">
        <f>Beosztás!C137</f>
        <v>0</v>
      </c>
      <c r="D100" s="58">
        <f>Beosztás!D137</f>
        <v>0</v>
      </c>
      <c r="E100" s="217">
        <f>Beosztás!E137</f>
        <v>0</v>
      </c>
      <c r="F100" s="202" t="s">
        <v>61</v>
      </c>
      <c r="G100" s="202"/>
      <c r="H100" s="78"/>
      <c r="I100" s="78"/>
      <c r="J100" s="78"/>
      <c r="K100" s="78"/>
      <c r="L100" s="78"/>
      <c r="M100" s="78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  <c r="AA100" s="169"/>
      <c r="AB100" s="169"/>
      <c r="AC100" s="169"/>
      <c r="AD100" s="169"/>
      <c r="AE100" s="169"/>
      <c r="AF100" s="169"/>
      <c r="AG100" s="169"/>
      <c r="AH100" s="169"/>
      <c r="AI100" s="169"/>
      <c r="AJ100" s="169"/>
      <c r="AK100" s="169"/>
      <c r="AL100" s="169"/>
      <c r="AM100" s="169"/>
      <c r="AN100" s="169"/>
      <c r="AO100" s="169"/>
      <c r="AP100" s="169"/>
      <c r="AQ100" s="169"/>
      <c r="AR100" s="169"/>
      <c r="AS100" s="169"/>
      <c r="AT100" s="169"/>
      <c r="AU100" s="169"/>
      <c r="AV100" s="169"/>
      <c r="AW100" s="169"/>
      <c r="AX100" s="169"/>
      <c r="AY100" s="169"/>
      <c r="AZ100" s="169"/>
      <c r="BA100" s="169"/>
      <c r="BB100" s="169"/>
      <c r="BD100" s="40">
        <f t="shared" si="22"/>
        <v>0</v>
      </c>
      <c r="BE100" s="211">
        <f t="shared" si="26"/>
        <v>0</v>
      </c>
      <c r="BF100" s="211">
        <f t="shared" si="27"/>
        <v>0</v>
      </c>
      <c r="BG100" s="211">
        <f t="shared" si="28"/>
        <v>0</v>
      </c>
      <c r="BH100" s="211">
        <f t="shared" si="29"/>
        <v>0</v>
      </c>
      <c r="BI100" s="42">
        <f t="shared" si="25"/>
        <v>0</v>
      </c>
    </row>
    <row r="101" spans="1:61" ht="15" hidden="1" thickBot="1" x14ac:dyDescent="0.35">
      <c r="A101" s="57">
        <f>Beosztás!A138</f>
        <v>0</v>
      </c>
      <c r="B101" s="58">
        <f>Beosztás!B138</f>
        <v>0</v>
      </c>
      <c r="C101" s="58">
        <f>Beosztás!C138</f>
        <v>0</v>
      </c>
      <c r="D101" s="58">
        <f>Beosztás!D138</f>
        <v>0</v>
      </c>
      <c r="E101" s="217">
        <f>Beosztás!E138</f>
        <v>0</v>
      </c>
      <c r="F101" s="202" t="s">
        <v>61</v>
      </c>
      <c r="G101" s="202"/>
      <c r="H101" s="78"/>
      <c r="I101" s="78"/>
      <c r="J101" s="78"/>
      <c r="K101" s="78"/>
      <c r="L101" s="78"/>
      <c r="M101" s="78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69"/>
      <c r="AM101" s="169"/>
      <c r="AN101" s="169"/>
      <c r="AO101" s="169"/>
      <c r="AP101" s="169"/>
      <c r="AQ101" s="169"/>
      <c r="AR101" s="169"/>
      <c r="AS101" s="169"/>
      <c r="AT101" s="169"/>
      <c r="AU101" s="169"/>
      <c r="AV101" s="169"/>
      <c r="AW101" s="169"/>
      <c r="AX101" s="169"/>
      <c r="AY101" s="169"/>
      <c r="AZ101" s="169"/>
      <c r="BA101" s="169"/>
      <c r="BB101" s="169"/>
      <c r="BD101" s="40">
        <f t="shared" si="22"/>
        <v>0</v>
      </c>
      <c r="BE101" s="211">
        <f t="shared" si="26"/>
        <v>0</v>
      </c>
      <c r="BF101" s="211">
        <f t="shared" si="27"/>
        <v>0</v>
      </c>
      <c r="BG101" s="211">
        <f t="shared" si="28"/>
        <v>0</v>
      </c>
      <c r="BH101" s="211">
        <f t="shared" si="29"/>
        <v>0</v>
      </c>
      <c r="BI101" s="42">
        <f t="shared" si="25"/>
        <v>0</v>
      </c>
    </row>
    <row r="102" spans="1:61" ht="15" hidden="1" thickBot="1" x14ac:dyDescent="0.35">
      <c r="A102" s="57">
        <f>Beosztás!A139</f>
        <v>0</v>
      </c>
      <c r="B102" s="58">
        <f>Beosztás!B139</f>
        <v>0</v>
      </c>
      <c r="C102" s="58">
        <f>Beosztás!C139</f>
        <v>0</v>
      </c>
      <c r="D102" s="58">
        <f>Beosztás!D139</f>
        <v>0</v>
      </c>
      <c r="E102" s="217">
        <f>Beosztás!E139</f>
        <v>0</v>
      </c>
      <c r="F102" s="202" t="s">
        <v>61</v>
      </c>
      <c r="G102" s="202"/>
      <c r="H102" s="78"/>
      <c r="I102" s="78"/>
      <c r="J102" s="78"/>
      <c r="K102" s="78"/>
      <c r="L102" s="78"/>
      <c r="M102" s="78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69"/>
      <c r="AJ102" s="169"/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D102" s="40">
        <f t="shared" si="22"/>
        <v>0</v>
      </c>
      <c r="BE102" s="211">
        <f t="shared" si="26"/>
        <v>0</v>
      </c>
      <c r="BF102" s="211">
        <f t="shared" si="27"/>
        <v>0</v>
      </c>
      <c r="BG102" s="211">
        <f t="shared" si="28"/>
        <v>0</v>
      </c>
      <c r="BH102" s="211">
        <f t="shared" si="29"/>
        <v>0</v>
      </c>
      <c r="BI102" s="42">
        <f t="shared" si="25"/>
        <v>0</v>
      </c>
    </row>
    <row r="103" spans="1:61" ht="15" hidden="1" thickBot="1" x14ac:dyDescent="0.35">
      <c r="A103" s="57">
        <f>Beosztás!A140</f>
        <v>0</v>
      </c>
      <c r="B103" s="58">
        <f>Beosztás!B140</f>
        <v>0</v>
      </c>
      <c r="C103" s="58">
        <f>Beosztás!C140</f>
        <v>0</v>
      </c>
      <c r="D103" s="58">
        <f>Beosztás!D140</f>
        <v>0</v>
      </c>
      <c r="E103" s="217">
        <f>Beosztás!E140</f>
        <v>0</v>
      </c>
      <c r="F103" s="202" t="s">
        <v>61</v>
      </c>
      <c r="G103" s="202"/>
      <c r="H103" s="78"/>
      <c r="I103" s="78"/>
      <c r="J103" s="78"/>
      <c r="K103" s="78"/>
      <c r="L103" s="78"/>
      <c r="M103" s="78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D103" s="40">
        <f t="shared" si="22"/>
        <v>0</v>
      </c>
      <c r="BE103" s="211">
        <f t="shared" si="26"/>
        <v>0</v>
      </c>
      <c r="BF103" s="211">
        <f t="shared" si="27"/>
        <v>0</v>
      </c>
      <c r="BG103" s="211">
        <f t="shared" si="28"/>
        <v>0</v>
      </c>
      <c r="BH103" s="211">
        <f t="shared" si="29"/>
        <v>0</v>
      </c>
      <c r="BI103" s="42">
        <f t="shared" si="25"/>
        <v>0</v>
      </c>
    </row>
    <row r="104" spans="1:61" ht="15" hidden="1" thickBot="1" x14ac:dyDescent="0.35">
      <c r="A104" s="57">
        <f>Beosztás!A141</f>
        <v>0</v>
      </c>
      <c r="B104" s="58">
        <f>Beosztás!B141</f>
        <v>0</v>
      </c>
      <c r="C104" s="58">
        <f>Beosztás!C141</f>
        <v>0</v>
      </c>
      <c r="D104" s="58">
        <f>Beosztás!D141</f>
        <v>0</v>
      </c>
      <c r="E104" s="217">
        <f>Beosztás!E141</f>
        <v>0</v>
      </c>
      <c r="F104" s="202" t="s">
        <v>61</v>
      </c>
      <c r="G104" s="202"/>
      <c r="H104" s="78"/>
      <c r="I104" s="78"/>
      <c r="J104" s="78"/>
      <c r="K104" s="78"/>
      <c r="L104" s="78"/>
      <c r="M104" s="78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  <c r="AA104" s="169"/>
      <c r="AB104" s="169"/>
      <c r="AC104" s="169"/>
      <c r="AD104" s="169"/>
      <c r="AE104" s="169"/>
      <c r="AF104" s="169"/>
      <c r="AG104" s="169"/>
      <c r="AH104" s="169"/>
      <c r="AI104" s="169"/>
      <c r="AJ104" s="169"/>
      <c r="AK104" s="169"/>
      <c r="AL104" s="169"/>
      <c r="AM104" s="169"/>
      <c r="AN104" s="169"/>
      <c r="AO104" s="169"/>
      <c r="AP104" s="169"/>
      <c r="AQ104" s="169"/>
      <c r="AR104" s="169"/>
      <c r="AS104" s="169"/>
      <c r="AT104" s="169"/>
      <c r="AU104" s="169"/>
      <c r="AV104" s="169"/>
      <c r="AW104" s="169"/>
      <c r="AX104" s="169"/>
      <c r="AY104" s="169"/>
      <c r="AZ104" s="169"/>
      <c r="BA104" s="169"/>
      <c r="BB104" s="169"/>
      <c r="BD104" s="40">
        <f t="shared" si="22"/>
        <v>0</v>
      </c>
      <c r="BE104" s="211">
        <f t="shared" si="26"/>
        <v>0</v>
      </c>
      <c r="BF104" s="211">
        <f t="shared" si="27"/>
        <v>0</v>
      </c>
      <c r="BG104" s="211">
        <f t="shared" si="28"/>
        <v>0</v>
      </c>
      <c r="BH104" s="211">
        <f t="shared" si="29"/>
        <v>0</v>
      </c>
      <c r="BI104" s="42">
        <f t="shared" si="25"/>
        <v>0</v>
      </c>
    </row>
    <row r="105" spans="1:61" ht="15" hidden="1" thickBot="1" x14ac:dyDescent="0.35">
      <c r="A105" s="57">
        <f>Beosztás!A142</f>
        <v>0</v>
      </c>
      <c r="B105" s="58">
        <f>Beosztás!B142</f>
        <v>0</v>
      </c>
      <c r="C105" s="58">
        <f>Beosztás!C142</f>
        <v>0</v>
      </c>
      <c r="D105" s="58">
        <f>Beosztás!D142</f>
        <v>0</v>
      </c>
      <c r="E105" s="217">
        <f>Beosztás!E142</f>
        <v>0</v>
      </c>
      <c r="F105" s="202" t="s">
        <v>61</v>
      </c>
      <c r="G105" s="202"/>
      <c r="H105" s="78"/>
      <c r="I105" s="78"/>
      <c r="J105" s="78"/>
      <c r="K105" s="78"/>
      <c r="L105" s="78"/>
      <c r="M105" s="78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  <c r="AA105" s="169"/>
      <c r="AB105" s="169"/>
      <c r="AC105" s="169"/>
      <c r="AD105" s="169"/>
      <c r="AE105" s="169"/>
      <c r="AF105" s="169"/>
      <c r="AG105" s="169"/>
      <c r="AH105" s="169"/>
      <c r="AI105" s="169"/>
      <c r="AJ105" s="169"/>
      <c r="AK105" s="169"/>
      <c r="AL105" s="169"/>
      <c r="AM105" s="169"/>
      <c r="AN105" s="169"/>
      <c r="AO105" s="169"/>
      <c r="AP105" s="169"/>
      <c r="AQ105" s="169"/>
      <c r="AR105" s="169"/>
      <c r="AS105" s="169"/>
      <c r="AT105" s="169"/>
      <c r="AU105" s="169"/>
      <c r="AV105" s="169"/>
      <c r="AW105" s="169"/>
      <c r="AX105" s="169"/>
      <c r="AY105" s="169"/>
      <c r="AZ105" s="169"/>
      <c r="BA105" s="169"/>
      <c r="BB105" s="169"/>
      <c r="BD105" s="40">
        <f t="shared" si="22"/>
        <v>0</v>
      </c>
      <c r="BE105" s="211">
        <f t="shared" si="26"/>
        <v>0</v>
      </c>
      <c r="BF105" s="211">
        <f t="shared" si="27"/>
        <v>0</v>
      </c>
      <c r="BG105" s="211">
        <f t="shared" si="28"/>
        <v>0</v>
      </c>
      <c r="BH105" s="211">
        <f t="shared" si="29"/>
        <v>0</v>
      </c>
      <c r="BI105" s="42">
        <f t="shared" si="25"/>
        <v>0</v>
      </c>
    </row>
    <row r="106" spans="1:61" ht="15" hidden="1" thickBot="1" x14ac:dyDescent="0.35">
      <c r="A106" s="57">
        <f>Beosztás!A143</f>
        <v>0</v>
      </c>
      <c r="B106" s="58">
        <f>Beosztás!B143</f>
        <v>0</v>
      </c>
      <c r="C106" s="58">
        <f>Beosztás!C143</f>
        <v>0</v>
      </c>
      <c r="D106" s="58">
        <f>Beosztás!D143</f>
        <v>0</v>
      </c>
      <c r="E106" s="217">
        <f>Beosztás!E143</f>
        <v>0</v>
      </c>
      <c r="F106" s="202" t="s">
        <v>61</v>
      </c>
      <c r="G106" s="202"/>
      <c r="H106" s="78"/>
      <c r="I106" s="78"/>
      <c r="J106" s="78"/>
      <c r="K106" s="78"/>
      <c r="L106" s="78"/>
      <c r="M106" s="78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69"/>
      <c r="AD106" s="169"/>
      <c r="AE106" s="169"/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69"/>
      <c r="AS106" s="169"/>
      <c r="AT106" s="169"/>
      <c r="AU106" s="169"/>
      <c r="AV106" s="169"/>
      <c r="AW106" s="169"/>
      <c r="AX106" s="169"/>
      <c r="AY106" s="169"/>
      <c r="AZ106" s="169"/>
      <c r="BA106" s="169"/>
      <c r="BB106" s="169"/>
      <c r="BD106" s="40">
        <f t="shared" si="22"/>
        <v>0</v>
      </c>
      <c r="BE106" s="211">
        <f t="shared" si="26"/>
        <v>0</v>
      </c>
      <c r="BF106" s="211">
        <f t="shared" si="27"/>
        <v>0</v>
      </c>
      <c r="BG106" s="211">
        <f t="shared" si="28"/>
        <v>0</v>
      </c>
      <c r="BH106" s="211">
        <f t="shared" si="29"/>
        <v>0</v>
      </c>
      <c r="BI106" s="42">
        <f t="shared" si="25"/>
        <v>0</v>
      </c>
    </row>
    <row r="107" spans="1:61" ht="15" hidden="1" thickBot="1" x14ac:dyDescent="0.35">
      <c r="A107" s="57">
        <f>Beosztás!A144</f>
        <v>0</v>
      </c>
      <c r="B107" s="58">
        <f>Beosztás!B144</f>
        <v>0</v>
      </c>
      <c r="C107" s="58">
        <f>Beosztás!C144</f>
        <v>0</v>
      </c>
      <c r="D107" s="58">
        <f>Beosztás!D144</f>
        <v>0</v>
      </c>
      <c r="E107" s="217">
        <f>Beosztás!E144</f>
        <v>0</v>
      </c>
      <c r="F107" s="202" t="s">
        <v>61</v>
      </c>
      <c r="G107" s="202"/>
      <c r="H107" s="78"/>
      <c r="I107" s="78"/>
      <c r="J107" s="78"/>
      <c r="K107" s="78"/>
      <c r="L107" s="78"/>
      <c r="M107" s="78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D107" s="40">
        <f t="shared" si="22"/>
        <v>0</v>
      </c>
      <c r="BE107" s="211">
        <f t="shared" si="26"/>
        <v>0</v>
      </c>
      <c r="BF107" s="211">
        <f t="shared" si="27"/>
        <v>0</v>
      </c>
      <c r="BG107" s="211">
        <f t="shared" si="28"/>
        <v>0</v>
      </c>
      <c r="BH107" s="211">
        <f t="shared" si="29"/>
        <v>0</v>
      </c>
      <c r="BI107" s="42">
        <f t="shared" si="25"/>
        <v>0</v>
      </c>
    </row>
    <row r="108" spans="1:61" ht="15" hidden="1" thickBot="1" x14ac:dyDescent="0.35">
      <c r="A108" s="57">
        <f>Beosztás!A145</f>
        <v>0</v>
      </c>
      <c r="B108" s="58">
        <f>Beosztás!B145</f>
        <v>0</v>
      </c>
      <c r="C108" s="58">
        <f>Beosztás!C145</f>
        <v>0</v>
      </c>
      <c r="D108" s="58">
        <f>Beosztás!D145</f>
        <v>0</v>
      </c>
      <c r="E108" s="217">
        <f>Beosztás!E145</f>
        <v>0</v>
      </c>
      <c r="F108" s="202" t="s">
        <v>61</v>
      </c>
      <c r="G108" s="202"/>
      <c r="H108" s="78"/>
      <c r="I108" s="78"/>
      <c r="J108" s="78"/>
      <c r="K108" s="78"/>
      <c r="L108" s="78"/>
      <c r="M108" s="78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  <c r="AA108" s="169"/>
      <c r="AB108" s="169"/>
      <c r="AC108" s="169"/>
      <c r="AD108" s="169"/>
      <c r="AE108" s="169"/>
      <c r="AF108" s="169"/>
      <c r="AG108" s="169"/>
      <c r="AH108" s="169"/>
      <c r="AI108" s="169"/>
      <c r="AJ108" s="169"/>
      <c r="AK108" s="169"/>
      <c r="AL108" s="169"/>
      <c r="AM108" s="169"/>
      <c r="AN108" s="169"/>
      <c r="AO108" s="169"/>
      <c r="AP108" s="169"/>
      <c r="AQ108" s="169"/>
      <c r="AR108" s="169"/>
      <c r="AS108" s="169"/>
      <c r="AT108" s="169"/>
      <c r="AU108" s="169"/>
      <c r="AV108" s="169"/>
      <c r="AW108" s="169"/>
      <c r="AX108" s="169"/>
      <c r="AY108" s="169"/>
      <c r="AZ108" s="169"/>
      <c r="BA108" s="169"/>
      <c r="BB108" s="169"/>
      <c r="BD108" s="40">
        <f t="shared" si="22"/>
        <v>0</v>
      </c>
      <c r="BE108" s="211">
        <f t="shared" si="26"/>
        <v>0</v>
      </c>
      <c r="BF108" s="211">
        <f t="shared" si="27"/>
        <v>0</v>
      </c>
      <c r="BG108" s="211">
        <f t="shared" si="28"/>
        <v>0</v>
      </c>
      <c r="BH108" s="211">
        <f t="shared" si="29"/>
        <v>0</v>
      </c>
      <c r="BI108" s="42">
        <f t="shared" si="25"/>
        <v>0</v>
      </c>
    </row>
    <row r="109" spans="1:61" ht="15" hidden="1" thickBot="1" x14ac:dyDescent="0.35">
      <c r="A109" s="57">
        <f>Beosztás!A146</f>
        <v>0</v>
      </c>
      <c r="B109" s="58">
        <f>Beosztás!B146</f>
        <v>0</v>
      </c>
      <c r="C109" s="58">
        <f>Beosztás!C146</f>
        <v>0</v>
      </c>
      <c r="D109" s="58">
        <f>Beosztás!D146</f>
        <v>0</v>
      </c>
      <c r="E109" s="217">
        <f>Beosztás!E146</f>
        <v>0</v>
      </c>
      <c r="F109" s="202" t="s">
        <v>61</v>
      </c>
      <c r="G109" s="202"/>
      <c r="H109" s="78"/>
      <c r="I109" s="78"/>
      <c r="J109" s="78"/>
      <c r="K109" s="78"/>
      <c r="L109" s="78"/>
      <c r="M109" s="78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D109" s="40">
        <f t="shared" si="22"/>
        <v>0</v>
      </c>
      <c r="BE109" s="211">
        <f t="shared" si="26"/>
        <v>0</v>
      </c>
      <c r="BF109" s="211">
        <f t="shared" si="27"/>
        <v>0</v>
      </c>
      <c r="BG109" s="211">
        <f t="shared" si="28"/>
        <v>0</v>
      </c>
      <c r="BH109" s="211">
        <f t="shared" si="29"/>
        <v>0</v>
      </c>
      <c r="BI109" s="42">
        <f t="shared" si="25"/>
        <v>0</v>
      </c>
    </row>
    <row r="110" spans="1:61" ht="15" hidden="1" thickBot="1" x14ac:dyDescent="0.35">
      <c r="A110" s="57">
        <f>Beosztás!A147</f>
        <v>0</v>
      </c>
      <c r="B110" s="58">
        <f>Beosztás!B147</f>
        <v>0</v>
      </c>
      <c r="C110" s="58">
        <f>Beosztás!C147</f>
        <v>0</v>
      </c>
      <c r="D110" s="58">
        <f>Beosztás!D147</f>
        <v>0</v>
      </c>
      <c r="E110" s="217">
        <f>Beosztás!E147</f>
        <v>0</v>
      </c>
      <c r="F110" s="202" t="s">
        <v>61</v>
      </c>
      <c r="G110" s="202"/>
      <c r="H110" s="78"/>
      <c r="I110" s="78"/>
      <c r="J110" s="78"/>
      <c r="K110" s="78"/>
      <c r="L110" s="78"/>
      <c r="M110" s="78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  <c r="AA110" s="169"/>
      <c r="AB110" s="169"/>
      <c r="AC110" s="169"/>
      <c r="AD110" s="169"/>
      <c r="AE110" s="169"/>
      <c r="AF110" s="169"/>
      <c r="AG110" s="169"/>
      <c r="AH110" s="169"/>
      <c r="AI110" s="169"/>
      <c r="AJ110" s="169"/>
      <c r="AK110" s="169"/>
      <c r="AL110" s="169"/>
      <c r="AM110" s="169"/>
      <c r="AN110" s="169"/>
      <c r="AO110" s="169"/>
      <c r="AP110" s="169"/>
      <c r="AQ110" s="169"/>
      <c r="AR110" s="169"/>
      <c r="AS110" s="169"/>
      <c r="AT110" s="169"/>
      <c r="AU110" s="169"/>
      <c r="AV110" s="169"/>
      <c r="AW110" s="169"/>
      <c r="AX110" s="169"/>
      <c r="AY110" s="169"/>
      <c r="AZ110" s="169"/>
      <c r="BA110" s="169"/>
      <c r="BB110" s="169"/>
      <c r="BD110" s="40">
        <f t="shared" si="22"/>
        <v>0</v>
      </c>
      <c r="BE110" s="211">
        <f t="shared" si="26"/>
        <v>0</v>
      </c>
      <c r="BF110" s="211">
        <f t="shared" si="27"/>
        <v>0</v>
      </c>
      <c r="BG110" s="211">
        <f t="shared" si="28"/>
        <v>0</v>
      </c>
      <c r="BH110" s="211">
        <f t="shared" si="29"/>
        <v>0</v>
      </c>
      <c r="BI110" s="42">
        <f t="shared" si="25"/>
        <v>0</v>
      </c>
    </row>
    <row r="111" spans="1:61" ht="15" hidden="1" thickBot="1" x14ac:dyDescent="0.35">
      <c r="A111" s="57">
        <f>Beosztás!A148</f>
        <v>0</v>
      </c>
      <c r="B111" s="58">
        <f>Beosztás!B148</f>
        <v>0</v>
      </c>
      <c r="C111" s="58">
        <f>Beosztás!C148</f>
        <v>0</v>
      </c>
      <c r="D111" s="58">
        <f>Beosztás!D148</f>
        <v>0</v>
      </c>
      <c r="E111" s="217">
        <f>Beosztás!E148</f>
        <v>0</v>
      </c>
      <c r="F111" s="202" t="s">
        <v>61</v>
      </c>
      <c r="G111" s="202"/>
      <c r="H111" s="78"/>
      <c r="I111" s="78"/>
      <c r="J111" s="78"/>
      <c r="K111" s="78"/>
      <c r="L111" s="78"/>
      <c r="M111" s="78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169"/>
      <c r="AV111" s="169"/>
      <c r="AW111" s="169"/>
      <c r="AX111" s="169"/>
      <c r="AY111" s="169"/>
      <c r="AZ111" s="169"/>
      <c r="BA111" s="169"/>
      <c r="BB111" s="169"/>
      <c r="BD111" s="40">
        <f t="shared" si="22"/>
        <v>0</v>
      </c>
      <c r="BE111" s="211">
        <f t="shared" si="26"/>
        <v>0</v>
      </c>
      <c r="BF111" s="211">
        <f t="shared" si="27"/>
        <v>0</v>
      </c>
      <c r="BG111" s="211">
        <f t="shared" si="28"/>
        <v>0</v>
      </c>
      <c r="BH111" s="211">
        <f t="shared" si="29"/>
        <v>0</v>
      </c>
      <c r="BI111" s="42">
        <f t="shared" si="25"/>
        <v>0</v>
      </c>
    </row>
    <row r="112" spans="1:61" ht="15" hidden="1" thickBot="1" x14ac:dyDescent="0.35">
      <c r="A112" s="57">
        <f>Beosztás!A149</f>
        <v>0</v>
      </c>
      <c r="B112" s="58">
        <f>Beosztás!B149</f>
        <v>0</v>
      </c>
      <c r="C112" s="58">
        <f>Beosztás!C149</f>
        <v>0</v>
      </c>
      <c r="D112" s="58">
        <f>Beosztás!D149</f>
        <v>0</v>
      </c>
      <c r="E112" s="217">
        <f>Beosztás!E149</f>
        <v>0</v>
      </c>
      <c r="F112" s="202" t="s">
        <v>61</v>
      </c>
      <c r="G112" s="202"/>
      <c r="H112" s="78"/>
      <c r="I112" s="78"/>
      <c r="J112" s="78"/>
      <c r="K112" s="78"/>
      <c r="L112" s="78"/>
      <c r="M112" s="78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D112" s="40">
        <f t="shared" si="22"/>
        <v>0</v>
      </c>
      <c r="BE112" s="211">
        <f t="shared" si="26"/>
        <v>0</v>
      </c>
      <c r="BF112" s="211">
        <f t="shared" si="27"/>
        <v>0</v>
      </c>
      <c r="BG112" s="211">
        <f t="shared" si="28"/>
        <v>0</v>
      </c>
      <c r="BH112" s="211">
        <f t="shared" si="29"/>
        <v>0</v>
      </c>
      <c r="BI112" s="42">
        <f t="shared" si="25"/>
        <v>0</v>
      </c>
    </row>
    <row r="113" spans="1:61" ht="15" hidden="1" thickBot="1" x14ac:dyDescent="0.35">
      <c r="A113" s="57">
        <f>Beosztás!A150</f>
        <v>0</v>
      </c>
      <c r="B113" s="58">
        <f>Beosztás!B150</f>
        <v>0</v>
      </c>
      <c r="C113" s="58">
        <f>Beosztás!C150</f>
        <v>0</v>
      </c>
      <c r="D113" s="58">
        <f>Beosztás!D150</f>
        <v>0</v>
      </c>
      <c r="E113" s="217">
        <f>Beosztás!E150</f>
        <v>0</v>
      </c>
      <c r="F113" s="202" t="s">
        <v>61</v>
      </c>
      <c r="G113" s="202"/>
      <c r="H113" s="78"/>
      <c r="I113" s="78"/>
      <c r="J113" s="78"/>
      <c r="K113" s="78"/>
      <c r="L113" s="78"/>
      <c r="M113" s="78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169"/>
      <c r="AV113" s="169"/>
      <c r="AW113" s="169"/>
      <c r="AX113" s="169"/>
      <c r="AY113" s="169"/>
      <c r="AZ113" s="169"/>
      <c r="BA113" s="169"/>
      <c r="BB113" s="169"/>
      <c r="BD113" s="40">
        <f t="shared" si="22"/>
        <v>0</v>
      </c>
      <c r="BE113" s="211">
        <f t="shared" si="26"/>
        <v>0</v>
      </c>
      <c r="BF113" s="211">
        <f t="shared" si="27"/>
        <v>0</v>
      </c>
      <c r="BG113" s="211">
        <f t="shared" si="28"/>
        <v>0</v>
      </c>
      <c r="BH113" s="211">
        <f t="shared" si="29"/>
        <v>0</v>
      </c>
      <c r="BI113" s="42">
        <f t="shared" si="25"/>
        <v>0</v>
      </c>
    </row>
    <row r="114" spans="1:61" ht="15" hidden="1" thickBot="1" x14ac:dyDescent="0.35">
      <c r="A114" s="57">
        <f>Beosztás!A151</f>
        <v>0</v>
      </c>
      <c r="B114" s="58">
        <f>Beosztás!B151</f>
        <v>0</v>
      </c>
      <c r="C114" s="58">
        <f>Beosztás!C151</f>
        <v>0</v>
      </c>
      <c r="D114" s="58">
        <f>Beosztás!D151</f>
        <v>0</v>
      </c>
      <c r="E114" s="217">
        <f>Beosztás!E151</f>
        <v>0</v>
      </c>
      <c r="F114" s="202" t="s">
        <v>61</v>
      </c>
      <c r="G114" s="202"/>
      <c r="H114" s="78"/>
      <c r="I114" s="78"/>
      <c r="J114" s="78"/>
      <c r="K114" s="78"/>
      <c r="L114" s="78"/>
      <c r="M114" s="78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169"/>
      <c r="AV114" s="169"/>
      <c r="AW114" s="169"/>
      <c r="AX114" s="169"/>
      <c r="AY114" s="169"/>
      <c r="AZ114" s="169"/>
      <c r="BA114" s="169"/>
      <c r="BB114" s="169"/>
      <c r="BD114" s="40">
        <f t="shared" si="22"/>
        <v>0</v>
      </c>
      <c r="BE114" s="211">
        <f t="shared" si="26"/>
        <v>0</v>
      </c>
      <c r="BF114" s="211">
        <f t="shared" si="27"/>
        <v>0</v>
      </c>
      <c r="BG114" s="211">
        <f t="shared" si="28"/>
        <v>0</v>
      </c>
      <c r="BH114" s="211">
        <f t="shared" si="29"/>
        <v>0</v>
      </c>
      <c r="BI114" s="42">
        <f t="shared" si="25"/>
        <v>0</v>
      </c>
    </row>
    <row r="115" spans="1:61" ht="15" hidden="1" thickBot="1" x14ac:dyDescent="0.35">
      <c r="A115" s="57">
        <f>Beosztás!A152</f>
        <v>0</v>
      </c>
      <c r="B115" s="58">
        <f>Beosztás!B152</f>
        <v>0</v>
      </c>
      <c r="C115" s="58">
        <f>Beosztás!C152</f>
        <v>0</v>
      </c>
      <c r="D115" s="58">
        <f>Beosztás!D152</f>
        <v>0</v>
      </c>
      <c r="E115" s="217">
        <f>Beosztás!E152</f>
        <v>0</v>
      </c>
      <c r="F115" s="202" t="s">
        <v>61</v>
      </c>
      <c r="G115" s="202"/>
      <c r="H115" s="78"/>
      <c r="I115" s="78"/>
      <c r="J115" s="78"/>
      <c r="K115" s="78"/>
      <c r="L115" s="78"/>
      <c r="M115" s="78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169"/>
      <c r="AV115" s="169"/>
      <c r="AW115" s="169"/>
      <c r="AX115" s="169"/>
      <c r="AY115" s="169"/>
      <c r="AZ115" s="169"/>
      <c r="BA115" s="169"/>
      <c r="BB115" s="169"/>
      <c r="BD115" s="40">
        <f t="shared" si="22"/>
        <v>0</v>
      </c>
      <c r="BE115" s="211">
        <f t="shared" si="26"/>
        <v>0</v>
      </c>
      <c r="BF115" s="211">
        <f t="shared" si="27"/>
        <v>0</v>
      </c>
      <c r="BG115" s="211">
        <f t="shared" si="28"/>
        <v>0</v>
      </c>
      <c r="BH115" s="211">
        <f t="shared" si="29"/>
        <v>0</v>
      </c>
      <c r="BI115" s="42">
        <f t="shared" si="25"/>
        <v>0</v>
      </c>
    </row>
    <row r="116" spans="1:61" ht="15" hidden="1" thickBot="1" x14ac:dyDescent="0.35">
      <c r="A116" s="57">
        <f>Beosztás!A153</f>
        <v>0</v>
      </c>
      <c r="B116" s="58">
        <f>Beosztás!B153</f>
        <v>0</v>
      </c>
      <c r="C116" s="58">
        <f>Beosztás!C153</f>
        <v>0</v>
      </c>
      <c r="D116" s="58">
        <f>Beosztás!D153</f>
        <v>0</v>
      </c>
      <c r="E116" s="217">
        <f>Beosztás!E153</f>
        <v>0</v>
      </c>
      <c r="F116" s="202" t="s">
        <v>61</v>
      </c>
      <c r="G116" s="202"/>
      <c r="H116" s="78"/>
      <c r="I116" s="78"/>
      <c r="J116" s="78"/>
      <c r="K116" s="78"/>
      <c r="L116" s="78"/>
      <c r="M116" s="78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169"/>
      <c r="AV116" s="169"/>
      <c r="AW116" s="169"/>
      <c r="AX116" s="169"/>
      <c r="AY116" s="169"/>
      <c r="AZ116" s="169"/>
      <c r="BA116" s="169"/>
      <c r="BB116" s="169"/>
      <c r="BD116" s="40">
        <f t="shared" si="22"/>
        <v>0</v>
      </c>
      <c r="BE116" s="211">
        <f t="shared" si="26"/>
        <v>0</v>
      </c>
      <c r="BF116" s="211">
        <f t="shared" si="27"/>
        <v>0</v>
      </c>
      <c r="BG116" s="211">
        <f t="shared" si="28"/>
        <v>0</v>
      </c>
      <c r="BH116" s="211">
        <f t="shared" si="29"/>
        <v>0</v>
      </c>
      <c r="BI116" s="42">
        <f t="shared" si="25"/>
        <v>0</v>
      </c>
    </row>
    <row r="117" spans="1:61" ht="15" hidden="1" thickBot="1" x14ac:dyDescent="0.35">
      <c r="A117" s="57">
        <f>Beosztás!A154</f>
        <v>0</v>
      </c>
      <c r="B117" s="58">
        <f>Beosztás!B154</f>
        <v>0</v>
      </c>
      <c r="C117" s="58">
        <f>Beosztás!C154</f>
        <v>0</v>
      </c>
      <c r="D117" s="58">
        <f>Beosztás!D154</f>
        <v>0</v>
      </c>
      <c r="E117" s="217">
        <f>Beosztás!E154</f>
        <v>0</v>
      </c>
      <c r="F117" s="202" t="s">
        <v>61</v>
      </c>
      <c r="G117" s="202"/>
      <c r="H117" s="78"/>
      <c r="I117" s="78"/>
      <c r="J117" s="78"/>
      <c r="K117" s="78"/>
      <c r="L117" s="78"/>
      <c r="M117" s="78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169"/>
      <c r="AV117" s="169"/>
      <c r="AW117" s="169"/>
      <c r="AX117" s="169"/>
      <c r="AY117" s="169"/>
      <c r="AZ117" s="169"/>
      <c r="BA117" s="169"/>
      <c r="BB117" s="169"/>
      <c r="BD117" s="40">
        <f t="shared" si="22"/>
        <v>0</v>
      </c>
      <c r="BE117" s="211">
        <f t="shared" si="26"/>
        <v>0</v>
      </c>
      <c r="BF117" s="211">
        <f t="shared" si="27"/>
        <v>0</v>
      </c>
      <c r="BG117" s="211">
        <f t="shared" si="28"/>
        <v>0</v>
      </c>
      <c r="BH117" s="211">
        <f t="shared" si="29"/>
        <v>0</v>
      </c>
      <c r="BI117" s="42">
        <f t="shared" si="25"/>
        <v>0</v>
      </c>
    </row>
    <row r="118" spans="1:61" ht="15" hidden="1" thickBot="1" x14ac:dyDescent="0.35">
      <c r="A118" s="57">
        <f>Beosztás!A155</f>
        <v>0</v>
      </c>
      <c r="B118" s="58">
        <f>Beosztás!B155</f>
        <v>0</v>
      </c>
      <c r="C118" s="58">
        <f>Beosztás!C155</f>
        <v>0</v>
      </c>
      <c r="D118" s="58">
        <f>Beosztás!D155</f>
        <v>0</v>
      </c>
      <c r="E118" s="217">
        <f>Beosztás!E155</f>
        <v>0</v>
      </c>
      <c r="F118" s="202" t="s">
        <v>61</v>
      </c>
      <c r="G118" s="202"/>
      <c r="H118" s="78"/>
      <c r="I118" s="78"/>
      <c r="J118" s="78"/>
      <c r="K118" s="78"/>
      <c r="L118" s="78"/>
      <c r="M118" s="78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169"/>
      <c r="AV118" s="169"/>
      <c r="AW118" s="169"/>
      <c r="AX118" s="169"/>
      <c r="AY118" s="169"/>
      <c r="AZ118" s="169"/>
      <c r="BA118" s="169"/>
      <c r="BB118" s="169"/>
      <c r="BD118" s="40">
        <f t="shared" si="22"/>
        <v>0</v>
      </c>
      <c r="BE118" s="211">
        <f t="shared" si="26"/>
        <v>0</v>
      </c>
      <c r="BF118" s="211">
        <f t="shared" si="27"/>
        <v>0</v>
      </c>
      <c r="BG118" s="211">
        <f t="shared" si="28"/>
        <v>0</v>
      </c>
      <c r="BH118" s="211">
        <f t="shared" si="29"/>
        <v>0</v>
      </c>
      <c r="BI118" s="42">
        <f t="shared" si="25"/>
        <v>0</v>
      </c>
    </row>
    <row r="119" spans="1:61" ht="15" hidden="1" thickBot="1" x14ac:dyDescent="0.35">
      <c r="A119" s="115" t="str">
        <f>Beosztás!A156</f>
        <v>Klára</v>
      </c>
      <c r="B119" s="204">
        <f>Beosztás!B156</f>
        <v>0</v>
      </c>
      <c r="C119" s="204">
        <f>Beosztás!C156</f>
        <v>0</v>
      </c>
      <c r="D119" s="204">
        <f>Beosztás!D156</f>
        <v>0</v>
      </c>
      <c r="E119" s="225" t="str">
        <f>Beosztás!E156</f>
        <v>inaktív</v>
      </c>
      <c r="F119" s="202" t="s">
        <v>61</v>
      </c>
      <c r="G119" s="202"/>
      <c r="H119" s="78"/>
      <c r="I119" s="78"/>
      <c r="J119" s="78"/>
      <c r="K119" s="78"/>
      <c r="L119" s="78"/>
      <c r="M119" s="78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  <c r="AA119" s="169"/>
      <c r="AB119" s="169"/>
      <c r="AC119" s="169"/>
      <c r="AD119" s="169"/>
      <c r="AE119" s="169"/>
      <c r="AF119" s="169"/>
      <c r="AG119" s="169"/>
      <c r="AH119" s="169"/>
      <c r="AI119" s="169"/>
      <c r="AJ119" s="169"/>
      <c r="AK119" s="169"/>
      <c r="AL119" s="169"/>
      <c r="AM119" s="169"/>
      <c r="AN119" s="169"/>
      <c r="AO119" s="169"/>
      <c r="AP119" s="169"/>
      <c r="AQ119" s="169"/>
      <c r="AR119" s="169"/>
      <c r="AS119" s="169"/>
      <c r="AT119" s="169"/>
      <c r="AU119" s="169"/>
      <c r="AV119" s="169"/>
      <c r="AW119" s="169"/>
      <c r="AX119" s="169"/>
      <c r="AY119" s="169"/>
      <c r="AZ119" s="169"/>
      <c r="BA119" s="169"/>
      <c r="BB119" s="169"/>
      <c r="BD119" s="40">
        <f t="shared" si="22"/>
        <v>0</v>
      </c>
      <c r="BE119" s="211">
        <f t="shared" si="26"/>
        <v>0</v>
      </c>
      <c r="BF119" s="211">
        <f t="shared" si="27"/>
        <v>0</v>
      </c>
      <c r="BG119" s="211">
        <f t="shared" si="28"/>
        <v>0</v>
      </c>
      <c r="BH119" s="211">
        <f t="shared" si="29"/>
        <v>0</v>
      </c>
      <c r="BI119" s="42">
        <f t="shared" si="25"/>
        <v>0</v>
      </c>
    </row>
    <row r="120" spans="1:61" ht="15" thickBot="1" x14ac:dyDescent="0.35">
      <c r="A120" s="57" t="str">
        <f>Beosztás!A157</f>
        <v>Mihóczi-Kántor Petra</v>
      </c>
      <c r="B120" s="58" t="str">
        <f>Beosztás!B157</f>
        <v>SEBESTYÉN TÍMEA</v>
      </c>
      <c r="C120" s="58" t="str">
        <f>Beosztás!C157</f>
        <v>Pécs</v>
      </c>
      <c r="D120" s="58" t="str">
        <f>Beosztás!D157</f>
        <v>Nyugati</v>
      </c>
      <c r="E120" s="217" t="str">
        <f>Beosztás!E157</f>
        <v>aktív</v>
      </c>
      <c r="F120" s="4"/>
      <c r="G120" s="202"/>
      <c r="H120" s="202"/>
      <c r="I120" s="202"/>
      <c r="J120" s="202"/>
      <c r="K120" s="202"/>
      <c r="L120" s="202"/>
      <c r="M120" s="202"/>
      <c r="N120" s="584"/>
      <c r="O120" s="613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D120" s="40">
        <f t="shared" si="22"/>
        <v>0</v>
      </c>
      <c r="BE120" s="210">
        <f t="shared" ref="BE120:BE131" si="30">SUM(M120:S120)</f>
        <v>0</v>
      </c>
      <c r="BF120" s="210">
        <f t="shared" ref="BF120:BF131" si="31">SUM(T120:Z120)</f>
        <v>0</v>
      </c>
      <c r="BG120" s="210">
        <f t="shared" si="28"/>
        <v>0</v>
      </c>
      <c r="BH120" s="210">
        <f t="shared" si="29"/>
        <v>0</v>
      </c>
      <c r="BI120" s="42">
        <f t="shared" si="25"/>
        <v>0</v>
      </c>
    </row>
    <row r="121" spans="1:61" ht="15" thickBot="1" x14ac:dyDescent="0.35">
      <c r="A121" s="23" t="str">
        <f>Beosztás!A158</f>
        <v>Ravasz Cecília</v>
      </c>
      <c r="B121" s="24" t="str">
        <f>Beosztás!B158</f>
        <v>SEBESTYÉN TÍMEA</v>
      </c>
      <c r="C121" s="24" t="str">
        <f>Beosztás!C158</f>
        <v>Pécs</v>
      </c>
      <c r="D121" s="24" t="str">
        <f>Beosztás!D158</f>
        <v>Nyugati</v>
      </c>
      <c r="E121" s="218" t="str">
        <f>Beosztás!E158</f>
        <v>aktív</v>
      </c>
      <c r="F121" s="4"/>
      <c r="G121" s="202"/>
      <c r="H121" s="202"/>
      <c r="I121" s="202"/>
      <c r="J121" s="202"/>
      <c r="K121" s="202"/>
      <c r="L121" s="202"/>
      <c r="M121" s="202"/>
      <c r="N121" s="584"/>
      <c r="O121" s="613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  <c r="AA121" s="169"/>
      <c r="AB121" s="169"/>
      <c r="AC121" s="169"/>
      <c r="AD121" s="169"/>
      <c r="AE121" s="169"/>
      <c r="AF121" s="169"/>
      <c r="AG121" s="169"/>
      <c r="AH121" s="169"/>
      <c r="AI121" s="169"/>
      <c r="AJ121" s="169"/>
      <c r="AK121" s="169"/>
      <c r="AL121" s="169"/>
      <c r="AM121" s="169"/>
      <c r="AN121" s="169"/>
      <c r="AO121" s="169"/>
      <c r="AP121" s="169"/>
      <c r="AQ121" s="169"/>
      <c r="AR121" s="169"/>
      <c r="AS121" s="169"/>
      <c r="AT121" s="169"/>
      <c r="AU121" s="169"/>
      <c r="AV121" s="169"/>
      <c r="AW121" s="169"/>
      <c r="AX121" s="169"/>
      <c r="AY121" s="169"/>
      <c r="AZ121" s="169"/>
      <c r="BA121" s="169"/>
      <c r="BB121" s="169"/>
      <c r="BD121" s="40">
        <f t="shared" si="22"/>
        <v>0</v>
      </c>
      <c r="BE121" s="210">
        <f t="shared" si="30"/>
        <v>0</v>
      </c>
      <c r="BF121" s="210">
        <f t="shared" si="31"/>
        <v>0</v>
      </c>
      <c r="BG121" s="210">
        <f t="shared" si="28"/>
        <v>0</v>
      </c>
      <c r="BH121" s="210">
        <f t="shared" si="29"/>
        <v>0</v>
      </c>
      <c r="BI121" s="42">
        <f t="shared" si="25"/>
        <v>0</v>
      </c>
    </row>
    <row r="122" spans="1:61" ht="15" thickBot="1" x14ac:dyDescent="0.35">
      <c r="A122" s="23" t="str">
        <f>Beosztás!A159</f>
        <v>Tamon Orsolya</v>
      </c>
      <c r="B122" s="24" t="str">
        <f>Beosztás!B159</f>
        <v>SEBESTYÉN TÍMEA</v>
      </c>
      <c r="C122" s="24" t="str">
        <f>Beosztás!C159</f>
        <v>Pécs</v>
      </c>
      <c r="D122" s="24" t="str">
        <f>Beosztás!D159</f>
        <v>Nyugati</v>
      </c>
      <c r="E122" s="218" t="str">
        <f>Beosztás!E159</f>
        <v>aktív</v>
      </c>
      <c r="F122" s="4"/>
      <c r="G122" s="202"/>
      <c r="H122" s="202"/>
      <c r="I122" s="202"/>
      <c r="J122" s="202"/>
      <c r="K122" s="202"/>
      <c r="L122" s="202"/>
      <c r="M122" s="202"/>
      <c r="N122" s="584"/>
      <c r="O122" s="613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  <c r="AA122" s="169"/>
      <c r="AB122" s="169"/>
      <c r="AC122" s="169"/>
      <c r="AD122" s="169"/>
      <c r="AE122" s="169"/>
      <c r="AF122" s="169"/>
      <c r="AG122" s="169"/>
      <c r="AH122" s="169"/>
      <c r="AI122" s="169"/>
      <c r="AJ122" s="169"/>
      <c r="AK122" s="169"/>
      <c r="AL122" s="169"/>
      <c r="AM122" s="169"/>
      <c r="AN122" s="169"/>
      <c r="AO122" s="169"/>
      <c r="AP122" s="169"/>
      <c r="AQ122" s="169"/>
      <c r="AR122" s="169"/>
      <c r="AS122" s="169"/>
      <c r="AT122" s="169"/>
      <c r="AU122" s="169"/>
      <c r="AV122" s="169"/>
      <c r="AW122" s="169"/>
      <c r="AX122" s="169"/>
      <c r="AY122" s="169"/>
      <c r="AZ122" s="169"/>
      <c r="BA122" s="169"/>
      <c r="BB122" s="169"/>
      <c r="BD122" s="40">
        <f t="shared" si="22"/>
        <v>0</v>
      </c>
      <c r="BE122" s="210">
        <f t="shared" si="30"/>
        <v>0</v>
      </c>
      <c r="BF122" s="210">
        <f t="shared" si="31"/>
        <v>0</v>
      </c>
      <c r="BG122" s="210">
        <f t="shared" si="28"/>
        <v>0</v>
      </c>
      <c r="BH122" s="210">
        <f t="shared" si="29"/>
        <v>0</v>
      </c>
      <c r="BI122" s="42">
        <f t="shared" si="25"/>
        <v>0</v>
      </c>
    </row>
    <row r="123" spans="1:61" ht="15" thickBot="1" x14ac:dyDescent="0.35">
      <c r="A123" s="23" t="str">
        <f>Beosztás!A160</f>
        <v>Demecs Anett</v>
      </c>
      <c r="B123" s="24" t="str">
        <f>Beosztás!B160</f>
        <v>SEBESTYÉN TÍMEA</v>
      </c>
      <c r="C123" s="24" t="str">
        <f>Beosztás!C160</f>
        <v>Székesfehérvár</v>
      </c>
      <c r="D123" s="24" t="str">
        <f>Beosztás!D160</f>
        <v>Nyugati</v>
      </c>
      <c r="E123" s="218" t="str">
        <f>Beosztás!E160</f>
        <v>aktív</v>
      </c>
      <c r="F123" s="4"/>
      <c r="G123" s="202"/>
      <c r="H123" s="202"/>
      <c r="I123" s="202"/>
      <c r="J123" s="202"/>
      <c r="K123" s="202"/>
      <c r="L123" s="202"/>
      <c r="M123" s="202"/>
      <c r="N123" s="584"/>
      <c r="O123" s="613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  <c r="AA123" s="169"/>
      <c r="AB123" s="169"/>
      <c r="AC123" s="169"/>
      <c r="AD123" s="169"/>
      <c r="AE123" s="169"/>
      <c r="AF123" s="169"/>
      <c r="AG123" s="169"/>
      <c r="AH123" s="169"/>
      <c r="AI123" s="169"/>
      <c r="AJ123" s="169"/>
      <c r="AK123" s="169"/>
      <c r="AL123" s="169"/>
      <c r="AM123" s="169"/>
      <c r="AN123" s="169"/>
      <c r="AO123" s="169"/>
      <c r="AP123" s="169"/>
      <c r="AQ123" s="169"/>
      <c r="AR123" s="169"/>
      <c r="AS123" s="169"/>
      <c r="AT123" s="169"/>
      <c r="AU123" s="169"/>
      <c r="AV123" s="169"/>
      <c r="AW123" s="169"/>
      <c r="AX123" s="169"/>
      <c r="AY123" s="169"/>
      <c r="AZ123" s="169"/>
      <c r="BA123" s="169"/>
      <c r="BB123" s="169"/>
      <c r="BD123" s="40">
        <f t="shared" si="22"/>
        <v>0</v>
      </c>
      <c r="BE123" s="210">
        <f t="shared" si="30"/>
        <v>0</v>
      </c>
      <c r="BF123" s="210">
        <f t="shared" si="31"/>
        <v>0</v>
      </c>
      <c r="BG123" s="210">
        <f t="shared" si="28"/>
        <v>0</v>
      </c>
      <c r="BH123" s="210">
        <f t="shared" si="29"/>
        <v>0</v>
      </c>
      <c r="BI123" s="42">
        <f t="shared" si="25"/>
        <v>0</v>
      </c>
    </row>
    <row r="124" spans="1:61" ht="15" thickBot="1" x14ac:dyDescent="0.35">
      <c r="A124" s="23" t="str">
        <f>Beosztás!A161</f>
        <v>Gál Krisztina</v>
      </c>
      <c r="B124" s="24" t="str">
        <f>Beosztás!B161</f>
        <v>SEBESTYÉN TÍMEA</v>
      </c>
      <c r="C124" s="24" t="str">
        <f>Beosztás!C161</f>
        <v>Székesfehérvár</v>
      </c>
      <c r="D124" s="24" t="str">
        <f>Beosztás!D161</f>
        <v>Nyugati</v>
      </c>
      <c r="E124" s="218" t="str">
        <f>Beosztás!E161</f>
        <v>aktív</v>
      </c>
      <c r="F124" s="4"/>
      <c r="G124" s="202"/>
      <c r="H124" s="202"/>
      <c r="I124" s="202"/>
      <c r="J124" s="202"/>
      <c r="K124" s="202"/>
      <c r="L124" s="202"/>
      <c r="M124" s="202"/>
      <c r="N124" s="584"/>
      <c r="O124" s="613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  <c r="AA124" s="169"/>
      <c r="AB124" s="169"/>
      <c r="AC124" s="169"/>
      <c r="AD124" s="169"/>
      <c r="AE124" s="169"/>
      <c r="AF124" s="169"/>
      <c r="AG124" s="169"/>
      <c r="AH124" s="169"/>
      <c r="AI124" s="169"/>
      <c r="AJ124" s="169"/>
      <c r="AK124" s="169"/>
      <c r="AL124" s="169"/>
      <c r="AM124" s="169"/>
      <c r="AN124" s="169"/>
      <c r="AO124" s="169"/>
      <c r="AP124" s="169"/>
      <c r="AQ124" s="169"/>
      <c r="AR124" s="169"/>
      <c r="AS124" s="169"/>
      <c r="AT124" s="169"/>
      <c r="AU124" s="169"/>
      <c r="AV124" s="169"/>
      <c r="AW124" s="169"/>
      <c r="AX124" s="169"/>
      <c r="AY124" s="169"/>
      <c r="AZ124" s="169"/>
      <c r="BA124" s="169"/>
      <c r="BB124" s="169"/>
      <c r="BD124" s="40">
        <f t="shared" si="22"/>
        <v>0</v>
      </c>
      <c r="BE124" s="210">
        <f t="shared" si="30"/>
        <v>0</v>
      </c>
      <c r="BF124" s="210">
        <f t="shared" si="31"/>
        <v>0</v>
      </c>
      <c r="BG124" s="210">
        <f t="shared" si="28"/>
        <v>0</v>
      </c>
      <c r="BH124" s="210">
        <f t="shared" si="29"/>
        <v>0</v>
      </c>
      <c r="BI124" s="42">
        <f t="shared" si="25"/>
        <v>0</v>
      </c>
    </row>
    <row r="125" spans="1:61" ht="15" thickBot="1" x14ac:dyDescent="0.35">
      <c r="A125" s="23" t="str">
        <f>Beosztás!A162</f>
        <v>Ivánka-Varga Eszter</v>
      </c>
      <c r="B125" s="24" t="str">
        <f>Beosztás!B162</f>
        <v>SEBESTYÉN TÍMEA</v>
      </c>
      <c r="C125" s="24" t="str">
        <f>Beosztás!C162</f>
        <v>Székesfehérvár</v>
      </c>
      <c r="D125" s="24" t="str">
        <f>Beosztás!D162</f>
        <v>Nyugati</v>
      </c>
      <c r="E125" s="218" t="str">
        <f>Beosztás!E162</f>
        <v>aktív</v>
      </c>
      <c r="F125" s="4"/>
      <c r="G125" s="202"/>
      <c r="H125" s="202"/>
      <c r="I125" s="202"/>
      <c r="J125" s="202"/>
      <c r="K125" s="202"/>
      <c r="L125" s="202"/>
      <c r="M125" s="202"/>
      <c r="N125" s="584"/>
      <c r="O125" s="613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  <c r="AA125" s="169"/>
      <c r="AB125" s="169"/>
      <c r="AC125" s="169"/>
      <c r="AD125" s="169"/>
      <c r="AE125" s="169"/>
      <c r="AF125" s="169"/>
      <c r="AG125" s="169"/>
      <c r="AH125" s="169"/>
      <c r="AI125" s="169"/>
      <c r="AJ125" s="169"/>
      <c r="AK125" s="169"/>
      <c r="AL125" s="169"/>
      <c r="AM125" s="169"/>
      <c r="AN125" s="169"/>
      <c r="AO125" s="169"/>
      <c r="AP125" s="169"/>
      <c r="AQ125" s="169"/>
      <c r="AR125" s="169"/>
      <c r="AS125" s="169"/>
      <c r="AT125" s="169"/>
      <c r="AU125" s="169"/>
      <c r="AV125" s="169"/>
      <c r="AW125" s="169"/>
      <c r="AX125" s="169"/>
      <c r="AY125" s="169"/>
      <c r="AZ125" s="169"/>
      <c r="BA125" s="169"/>
      <c r="BB125" s="169"/>
      <c r="BD125" s="40">
        <f t="shared" si="22"/>
        <v>0</v>
      </c>
      <c r="BE125" s="210">
        <f t="shared" si="30"/>
        <v>0</v>
      </c>
      <c r="BF125" s="210">
        <f t="shared" si="31"/>
        <v>0</v>
      </c>
      <c r="BG125" s="210">
        <f t="shared" si="28"/>
        <v>0</v>
      </c>
      <c r="BH125" s="210">
        <f t="shared" si="29"/>
        <v>0</v>
      </c>
      <c r="BI125" s="42">
        <f t="shared" si="25"/>
        <v>0</v>
      </c>
    </row>
    <row r="126" spans="1:61" ht="15" thickBot="1" x14ac:dyDescent="0.35">
      <c r="A126" s="23" t="str">
        <f>Beosztás!A163</f>
        <v>Sveininger Szilvia</v>
      </c>
      <c r="B126" s="24" t="str">
        <f>Beosztás!B163</f>
        <v>SEBESTYÉN TÍMEA</v>
      </c>
      <c r="C126" s="24" t="str">
        <f>Beosztás!C163</f>
        <v>Székesfehérvár</v>
      </c>
      <c r="D126" s="24" t="str">
        <f>Beosztás!D163</f>
        <v>Nyugati</v>
      </c>
      <c r="E126" s="218" t="str">
        <f>Beosztás!E163</f>
        <v>aktív</v>
      </c>
      <c r="F126" s="4"/>
      <c r="G126" s="202"/>
      <c r="H126" s="202"/>
      <c r="I126" s="202"/>
      <c r="J126" s="202"/>
      <c r="K126" s="202"/>
      <c r="L126" s="202"/>
      <c r="M126" s="202"/>
      <c r="N126" s="584"/>
      <c r="O126" s="613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169"/>
      <c r="AV126" s="169"/>
      <c r="AW126" s="169"/>
      <c r="AX126" s="169"/>
      <c r="AY126" s="169"/>
      <c r="AZ126" s="169"/>
      <c r="BA126" s="169"/>
      <c r="BB126" s="169"/>
      <c r="BD126" s="40">
        <f t="shared" si="22"/>
        <v>0</v>
      </c>
      <c r="BE126" s="210">
        <f t="shared" si="30"/>
        <v>0</v>
      </c>
      <c r="BF126" s="210">
        <f t="shared" si="31"/>
        <v>0</v>
      </c>
      <c r="BG126" s="210">
        <f t="shared" si="28"/>
        <v>0</v>
      </c>
      <c r="BH126" s="210">
        <f t="shared" si="29"/>
        <v>0</v>
      </c>
      <c r="BI126" s="42">
        <f t="shared" si="25"/>
        <v>0</v>
      </c>
    </row>
    <row r="127" spans="1:61" ht="15" thickBot="1" x14ac:dyDescent="0.35">
      <c r="A127" s="23" t="str">
        <f>Beosztás!A164</f>
        <v>Szanyi Vivien</v>
      </c>
      <c r="B127" s="24" t="str">
        <f>Beosztás!B164</f>
        <v>SEBESTYÉN TÍMEA</v>
      </c>
      <c r="C127" s="24" t="str">
        <f>Beosztás!C164</f>
        <v>Székesfehérvár</v>
      </c>
      <c r="D127" s="24" t="str">
        <f>Beosztás!D164</f>
        <v>Nyugati</v>
      </c>
      <c r="E127" s="218" t="str">
        <f>Beosztás!E164</f>
        <v>aktív</v>
      </c>
      <c r="F127" s="4"/>
      <c r="G127" s="202"/>
      <c r="H127" s="202"/>
      <c r="I127" s="202"/>
      <c r="J127" s="202"/>
      <c r="K127" s="202"/>
      <c r="L127" s="202"/>
      <c r="M127" s="202"/>
      <c r="N127" s="584"/>
      <c r="O127" s="613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  <c r="AE127" s="169"/>
      <c r="AF127" s="169"/>
      <c r="AG127" s="169"/>
      <c r="AH127" s="169"/>
      <c r="AI127" s="169"/>
      <c r="AJ127" s="169"/>
      <c r="AK127" s="169"/>
      <c r="AL127" s="169"/>
      <c r="AM127" s="169"/>
      <c r="AN127" s="169"/>
      <c r="AO127" s="169"/>
      <c r="AP127" s="169"/>
      <c r="AQ127" s="169"/>
      <c r="AR127" s="169"/>
      <c r="AS127" s="169"/>
      <c r="AT127" s="169"/>
      <c r="AU127" s="169"/>
      <c r="AV127" s="169"/>
      <c r="AW127" s="169"/>
      <c r="AX127" s="169"/>
      <c r="AY127" s="169"/>
      <c r="AZ127" s="169"/>
      <c r="BA127" s="169"/>
      <c r="BB127" s="169"/>
      <c r="BD127" s="40">
        <f t="shared" si="22"/>
        <v>0</v>
      </c>
      <c r="BE127" s="210">
        <f t="shared" si="30"/>
        <v>0</v>
      </c>
      <c r="BF127" s="210">
        <f t="shared" si="31"/>
        <v>0</v>
      </c>
      <c r="BG127" s="210">
        <f t="shared" si="28"/>
        <v>0</v>
      </c>
      <c r="BH127" s="210">
        <f t="shared" si="29"/>
        <v>0</v>
      </c>
      <c r="BI127" s="42">
        <f t="shared" si="25"/>
        <v>0</v>
      </c>
    </row>
    <row r="128" spans="1:61" ht="15" thickBot="1" x14ac:dyDescent="0.35">
      <c r="A128" s="23" t="str">
        <f>Beosztás!A165</f>
        <v>Fekete Dóra Lina</v>
      </c>
      <c r="B128" s="24" t="str">
        <f>Beosztás!B165</f>
        <v>SEBESTYÉN TÍMEA</v>
      </c>
      <c r="C128" s="24" t="str">
        <f>Beosztás!C165</f>
        <v>Mosonmagyaróvár</v>
      </c>
      <c r="D128" s="24" t="str">
        <f>Beosztás!D165</f>
        <v>Nyugati</v>
      </c>
      <c r="E128" s="218" t="str">
        <f>Beosztás!E165</f>
        <v>aktív</v>
      </c>
      <c r="F128" s="4"/>
      <c r="G128" s="202"/>
      <c r="H128" s="202"/>
      <c r="I128" s="202"/>
      <c r="J128" s="202"/>
      <c r="K128" s="202"/>
      <c r="L128" s="202"/>
      <c r="M128" s="202"/>
      <c r="N128" s="584"/>
      <c r="O128" s="613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  <c r="AA128" s="169"/>
      <c r="AB128" s="169"/>
      <c r="AC128" s="169"/>
      <c r="AD128" s="169"/>
      <c r="AE128" s="169"/>
      <c r="AF128" s="169"/>
      <c r="AG128" s="169"/>
      <c r="AH128" s="169"/>
      <c r="AI128" s="169"/>
      <c r="AJ128" s="169"/>
      <c r="AK128" s="169"/>
      <c r="AL128" s="169"/>
      <c r="AM128" s="169"/>
      <c r="AN128" s="169"/>
      <c r="AO128" s="169"/>
      <c r="AP128" s="169"/>
      <c r="AQ128" s="169"/>
      <c r="AR128" s="169"/>
      <c r="AS128" s="169"/>
      <c r="AT128" s="169"/>
      <c r="AU128" s="169"/>
      <c r="AV128" s="169"/>
      <c r="AW128" s="169"/>
      <c r="AX128" s="169"/>
      <c r="AY128" s="169"/>
      <c r="AZ128" s="169"/>
      <c r="BA128" s="169"/>
      <c r="BB128" s="169"/>
      <c r="BD128" s="40">
        <f t="shared" si="22"/>
        <v>0</v>
      </c>
      <c r="BE128" s="210">
        <f t="shared" si="30"/>
        <v>0</v>
      </c>
      <c r="BF128" s="210">
        <f t="shared" si="31"/>
        <v>0</v>
      </c>
      <c r="BG128" s="210">
        <f t="shared" si="28"/>
        <v>0</v>
      </c>
      <c r="BH128" s="210">
        <f t="shared" si="29"/>
        <v>0</v>
      </c>
      <c r="BI128" s="42">
        <f t="shared" si="25"/>
        <v>0</v>
      </c>
    </row>
    <row r="129" spans="1:61" ht="15" thickBot="1" x14ac:dyDescent="0.35">
      <c r="A129" s="23" t="str">
        <f>Beosztás!A166</f>
        <v>Földes Tímea</v>
      </c>
      <c r="B129" s="24" t="str">
        <f>Beosztás!B166</f>
        <v>SEBESTYÉN TÍMEA</v>
      </c>
      <c r="C129" s="24" t="str">
        <f>Beosztás!C166</f>
        <v>Mosonmagyaróvár</v>
      </c>
      <c r="D129" s="24" t="str">
        <f>Beosztás!D166</f>
        <v>Nyugati</v>
      </c>
      <c r="E129" s="218" t="str">
        <f>Beosztás!E166</f>
        <v>aktív</v>
      </c>
      <c r="F129" s="4"/>
      <c r="G129" s="202"/>
      <c r="H129" s="202"/>
      <c r="I129" s="202"/>
      <c r="J129" s="202"/>
      <c r="K129" s="202"/>
      <c r="L129" s="202"/>
      <c r="M129" s="202"/>
      <c r="N129" s="584"/>
      <c r="O129" s="613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  <c r="AA129" s="169"/>
      <c r="AB129" s="169"/>
      <c r="AC129" s="169"/>
      <c r="AD129" s="169"/>
      <c r="AE129" s="169"/>
      <c r="AF129" s="169"/>
      <c r="AG129" s="169"/>
      <c r="AH129" s="169"/>
      <c r="AI129" s="169"/>
      <c r="AJ129" s="169"/>
      <c r="AK129" s="169"/>
      <c r="AL129" s="169"/>
      <c r="AM129" s="169"/>
      <c r="AN129" s="169"/>
      <c r="AO129" s="169"/>
      <c r="AP129" s="169"/>
      <c r="AQ129" s="169"/>
      <c r="AR129" s="169"/>
      <c r="AS129" s="169"/>
      <c r="AT129" s="169"/>
      <c r="AU129" s="169"/>
      <c r="AV129" s="169"/>
      <c r="AW129" s="169"/>
      <c r="AX129" s="169"/>
      <c r="AY129" s="169"/>
      <c r="AZ129" s="169"/>
      <c r="BA129" s="169"/>
      <c r="BB129" s="169"/>
      <c r="BD129" s="40">
        <f t="shared" ref="BD129:BD191" si="32">SUM(F129:L129)</f>
        <v>0</v>
      </c>
      <c r="BE129" s="210">
        <f t="shared" si="30"/>
        <v>0</v>
      </c>
      <c r="BF129" s="210">
        <f t="shared" si="31"/>
        <v>0</v>
      </c>
      <c r="BG129" s="210">
        <f>SUM(AH129:AN129)</f>
        <v>0</v>
      </c>
      <c r="BH129" s="210">
        <f>SUM(AO129:AU129)</f>
        <v>0</v>
      </c>
      <c r="BI129" s="42">
        <f t="shared" ref="BI129:BI191" si="33">SUM(AV129:BB129)</f>
        <v>0</v>
      </c>
    </row>
    <row r="130" spans="1:61" ht="15" hidden="1" thickBot="1" x14ac:dyDescent="0.35">
      <c r="A130" s="23" t="e">
        <f>Beosztás!A167</f>
        <v>#REF!</v>
      </c>
      <c r="B130" s="24" t="e">
        <f>Beosztás!B167</f>
        <v>#REF!</v>
      </c>
      <c r="C130" s="24" t="e">
        <f>Beosztás!C167</f>
        <v>#REF!</v>
      </c>
      <c r="D130" s="24" t="e">
        <f>Beosztás!D167</f>
        <v>#REF!</v>
      </c>
      <c r="E130" s="218" t="e">
        <f>Beosztás!E167</f>
        <v>#REF!</v>
      </c>
      <c r="F130" s="4"/>
      <c r="G130" s="202"/>
      <c r="H130" s="202"/>
      <c r="I130" s="202"/>
      <c r="J130" s="202"/>
      <c r="K130" s="202"/>
      <c r="L130" s="202"/>
      <c r="M130" s="202"/>
      <c r="N130" s="584"/>
      <c r="O130" s="613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  <c r="AA130" s="169"/>
      <c r="AB130" s="169"/>
      <c r="AC130" s="169"/>
      <c r="AD130" s="169"/>
      <c r="AE130" s="169"/>
      <c r="AF130" s="169"/>
      <c r="AG130" s="169"/>
      <c r="AH130" s="169"/>
      <c r="AI130" s="169"/>
      <c r="AJ130" s="169"/>
      <c r="AK130" s="169"/>
      <c r="AL130" s="169"/>
      <c r="AM130" s="169"/>
      <c r="AN130" s="169"/>
      <c r="AO130" s="169"/>
      <c r="AP130" s="169"/>
      <c r="AQ130" s="169"/>
      <c r="AR130" s="169"/>
      <c r="AS130" s="169"/>
      <c r="AT130" s="169"/>
      <c r="AU130" s="169"/>
      <c r="AV130" s="169"/>
      <c r="AW130" s="169"/>
      <c r="AX130" s="169"/>
      <c r="AY130" s="169"/>
      <c r="AZ130" s="169"/>
      <c r="BA130" s="169"/>
      <c r="BB130" s="169"/>
      <c r="BD130" s="40">
        <f t="shared" si="32"/>
        <v>0</v>
      </c>
      <c r="BE130" s="210">
        <f t="shared" si="30"/>
        <v>0</v>
      </c>
      <c r="BF130" s="210">
        <f t="shared" si="31"/>
        <v>0</v>
      </c>
      <c r="BG130" s="210">
        <f>SUM(AH130:AN130)</f>
        <v>0</v>
      </c>
      <c r="BH130" s="210">
        <f>SUM(AO130:AU130)</f>
        <v>0</v>
      </c>
      <c r="BI130" s="42">
        <f t="shared" si="33"/>
        <v>0</v>
      </c>
    </row>
    <row r="131" spans="1:61" ht="15" thickBot="1" x14ac:dyDescent="0.35">
      <c r="A131" s="60" t="str">
        <f>Beosztás!A168</f>
        <v>Machekné Szabó Noémi</v>
      </c>
      <c r="B131" s="61" t="str">
        <f>Beosztás!B168</f>
        <v>SEBESTYÉN TÍMEA</v>
      </c>
      <c r="C131" s="61" t="str">
        <f>Beosztás!C168</f>
        <v>Mosonmagyaróvár</v>
      </c>
      <c r="D131" s="61" t="str">
        <f>Beosztás!D168</f>
        <v>Nyugati</v>
      </c>
      <c r="E131" s="219" t="str">
        <f>Beosztás!E168</f>
        <v>aktív</v>
      </c>
      <c r="F131" s="4"/>
      <c r="G131" s="202"/>
      <c r="H131" s="202"/>
      <c r="I131" s="202"/>
      <c r="J131" s="202"/>
      <c r="K131" s="202"/>
      <c r="L131" s="202"/>
      <c r="M131" s="202"/>
      <c r="N131" s="584"/>
      <c r="O131" s="613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  <c r="AA131" s="169"/>
      <c r="AB131" s="169"/>
      <c r="AC131" s="169"/>
      <c r="AD131" s="169"/>
      <c r="AE131" s="169"/>
      <c r="AF131" s="169"/>
      <c r="AG131" s="169"/>
      <c r="AH131" s="169"/>
      <c r="AI131" s="169"/>
      <c r="AJ131" s="169"/>
      <c r="AK131" s="169"/>
      <c r="AL131" s="169"/>
      <c r="AM131" s="169"/>
      <c r="AN131" s="169"/>
      <c r="AO131" s="169"/>
      <c r="AP131" s="169"/>
      <c r="AQ131" s="169"/>
      <c r="AR131" s="169"/>
      <c r="AS131" s="169"/>
      <c r="AT131" s="169"/>
      <c r="AU131" s="169"/>
      <c r="AV131" s="169"/>
      <c r="AW131" s="169"/>
      <c r="AX131" s="169"/>
      <c r="AY131" s="169"/>
      <c r="AZ131" s="169"/>
      <c r="BA131" s="169"/>
      <c r="BB131" s="169"/>
      <c r="BD131" s="12">
        <f t="shared" si="32"/>
        <v>0</v>
      </c>
      <c r="BE131" s="236">
        <f t="shared" si="30"/>
        <v>0</v>
      </c>
      <c r="BF131" s="236">
        <f t="shared" si="31"/>
        <v>0</v>
      </c>
      <c r="BG131" s="236">
        <f>SUM(AH131:AN131)</f>
        <v>0</v>
      </c>
      <c r="BH131" s="236">
        <f>SUM(AO131:AU131)</f>
        <v>0</v>
      </c>
      <c r="BI131" s="14">
        <f t="shared" si="33"/>
        <v>0</v>
      </c>
    </row>
    <row r="132" spans="1:61" ht="15" thickBot="1" x14ac:dyDescent="0.35">
      <c r="A132" s="21" t="str">
        <f>Beosztás!A169</f>
        <v>Weneszné Czank Krisztina</v>
      </c>
      <c r="B132" s="22" t="str">
        <f>Beosztás!B169</f>
        <v>SEBESTYÉN TÍMEA</v>
      </c>
      <c r="C132" s="22" t="str">
        <f>Beosztás!C169</f>
        <v>Mosonmagyaróvár</v>
      </c>
      <c r="D132" s="22" t="str">
        <f>Beosztás!D169</f>
        <v>Nyugati</v>
      </c>
      <c r="E132" s="216" t="str">
        <f>Beosztás!E169</f>
        <v>aktív</v>
      </c>
      <c r="F132" s="202" t="s">
        <v>61</v>
      </c>
      <c r="G132" s="202"/>
      <c r="H132" s="78"/>
      <c r="I132" s="78"/>
      <c r="J132" s="78"/>
      <c r="K132" s="78"/>
      <c r="L132" s="78"/>
      <c r="M132" s="78"/>
      <c r="N132" s="584"/>
      <c r="O132" s="613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  <c r="AA132" s="169"/>
      <c r="AB132" s="169"/>
      <c r="AC132" s="169"/>
      <c r="AD132" s="169"/>
      <c r="AE132" s="169"/>
      <c r="AF132" s="169"/>
      <c r="AG132" s="169"/>
      <c r="AH132" s="169"/>
      <c r="AI132" s="169"/>
      <c r="AJ132" s="169"/>
      <c r="AK132" s="169"/>
      <c r="AL132" s="169"/>
      <c r="AM132" s="169"/>
      <c r="AN132" s="169"/>
      <c r="AO132" s="169"/>
      <c r="AP132" s="169"/>
      <c r="AQ132" s="169"/>
      <c r="AR132" s="169"/>
      <c r="AS132" s="169"/>
      <c r="AT132" s="169"/>
      <c r="AU132" s="169"/>
      <c r="AV132" s="169"/>
      <c r="AW132" s="169"/>
      <c r="AX132" s="169"/>
      <c r="AY132" s="169"/>
      <c r="AZ132" s="169"/>
      <c r="BA132" s="169"/>
      <c r="BB132" s="169"/>
      <c r="BD132" s="178">
        <f t="shared" si="32"/>
        <v>0</v>
      </c>
      <c r="BE132" s="235">
        <f t="shared" ref="BE132:BE178" si="34">SUM(T132:Z132)</f>
        <v>0</v>
      </c>
      <c r="BF132" s="235">
        <f t="shared" ref="BF132:BF178" si="35">SUM(AA132:AG132)</f>
        <v>0</v>
      </c>
      <c r="BG132" s="235">
        <f t="shared" ref="BG132:BG191" si="36">SUM(AH132:AN132)</f>
        <v>0</v>
      </c>
      <c r="BH132" s="235">
        <f t="shared" ref="BH132:BH191" si="37">SUM(AO132:AU132)</f>
        <v>0</v>
      </c>
      <c r="BI132" s="55">
        <f t="shared" si="33"/>
        <v>0</v>
      </c>
    </row>
    <row r="133" spans="1:61" ht="15" hidden="1" thickBot="1" x14ac:dyDescent="0.35">
      <c r="A133" s="57">
        <f>Beosztás!A170</f>
        <v>0</v>
      </c>
      <c r="B133" s="58">
        <f>Beosztás!B170</f>
        <v>0</v>
      </c>
      <c r="C133" s="58">
        <f>Beosztás!C170</f>
        <v>0</v>
      </c>
      <c r="D133" s="58">
        <f>Beosztás!D170</f>
        <v>0</v>
      </c>
      <c r="E133" s="217">
        <f>Beosztás!E170</f>
        <v>0</v>
      </c>
      <c r="F133" s="202" t="s">
        <v>61</v>
      </c>
      <c r="G133" s="202"/>
      <c r="H133" s="78"/>
      <c r="I133" s="78"/>
      <c r="J133" s="78"/>
      <c r="K133" s="78"/>
      <c r="L133" s="78"/>
      <c r="M133" s="78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  <c r="AA133" s="169"/>
      <c r="AB133" s="169"/>
      <c r="AC133" s="169"/>
      <c r="AD133" s="169"/>
      <c r="AE133" s="169"/>
      <c r="AF133" s="169"/>
      <c r="AG133" s="169"/>
      <c r="AH133" s="169"/>
      <c r="AI133" s="169"/>
      <c r="AJ133" s="169"/>
      <c r="AK133" s="169"/>
      <c r="AL133" s="169"/>
      <c r="AM133" s="169"/>
      <c r="AN133" s="169"/>
      <c r="AO133" s="169"/>
      <c r="AP133" s="169"/>
      <c r="AQ133" s="169"/>
      <c r="AR133" s="169"/>
      <c r="AS133" s="169"/>
      <c r="AT133" s="169"/>
      <c r="AU133" s="169"/>
      <c r="AV133" s="169"/>
      <c r="AW133" s="169"/>
      <c r="AX133" s="169"/>
      <c r="AY133" s="169"/>
      <c r="AZ133" s="169"/>
      <c r="BA133" s="169"/>
      <c r="BB133" s="169"/>
      <c r="BD133" s="40">
        <f t="shared" si="32"/>
        <v>0</v>
      </c>
      <c r="BE133" s="211">
        <f t="shared" si="34"/>
        <v>0</v>
      </c>
      <c r="BF133" s="211">
        <f t="shared" si="35"/>
        <v>0</v>
      </c>
      <c r="BG133" s="211">
        <f t="shared" si="36"/>
        <v>0</v>
      </c>
      <c r="BH133" s="211">
        <f t="shared" si="37"/>
        <v>0</v>
      </c>
      <c r="BI133" s="42">
        <f t="shared" si="33"/>
        <v>0</v>
      </c>
    </row>
    <row r="134" spans="1:61" ht="15" hidden="1" thickBot="1" x14ac:dyDescent="0.35">
      <c r="A134" s="57">
        <f>Beosztás!A171</f>
        <v>0</v>
      </c>
      <c r="B134" s="58">
        <f>Beosztás!B171</f>
        <v>0</v>
      </c>
      <c r="C134" s="58">
        <f>Beosztás!C171</f>
        <v>0</v>
      </c>
      <c r="D134" s="58">
        <f>Beosztás!D171</f>
        <v>0</v>
      </c>
      <c r="E134" s="217">
        <f>Beosztás!E171</f>
        <v>0</v>
      </c>
      <c r="F134" s="202" t="s">
        <v>61</v>
      </c>
      <c r="G134" s="202"/>
      <c r="H134" s="78"/>
      <c r="I134" s="78"/>
      <c r="J134" s="78"/>
      <c r="K134" s="78"/>
      <c r="L134" s="78"/>
      <c r="M134" s="78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  <c r="AA134" s="169"/>
      <c r="AB134" s="169"/>
      <c r="AC134" s="169"/>
      <c r="AD134" s="169"/>
      <c r="AE134" s="169"/>
      <c r="AF134" s="169"/>
      <c r="AG134" s="169"/>
      <c r="AH134" s="169"/>
      <c r="AI134" s="169"/>
      <c r="AJ134" s="169"/>
      <c r="AK134" s="169"/>
      <c r="AL134" s="169"/>
      <c r="AM134" s="169"/>
      <c r="AN134" s="169"/>
      <c r="AO134" s="169"/>
      <c r="AP134" s="169"/>
      <c r="AQ134" s="169"/>
      <c r="AR134" s="169"/>
      <c r="AS134" s="169"/>
      <c r="AT134" s="169"/>
      <c r="AU134" s="169"/>
      <c r="AV134" s="169"/>
      <c r="AW134" s="169"/>
      <c r="AX134" s="169"/>
      <c r="AY134" s="169"/>
      <c r="AZ134" s="169"/>
      <c r="BA134" s="169"/>
      <c r="BB134" s="169"/>
      <c r="BD134" s="40">
        <f t="shared" si="32"/>
        <v>0</v>
      </c>
      <c r="BE134" s="211">
        <f t="shared" si="34"/>
        <v>0</v>
      </c>
      <c r="BF134" s="211">
        <f t="shared" si="35"/>
        <v>0</v>
      </c>
      <c r="BG134" s="211">
        <f t="shared" si="36"/>
        <v>0</v>
      </c>
      <c r="BH134" s="211">
        <f t="shared" si="37"/>
        <v>0</v>
      </c>
      <c r="BI134" s="42">
        <f t="shared" si="33"/>
        <v>0</v>
      </c>
    </row>
    <row r="135" spans="1:61" ht="15" hidden="1" thickBot="1" x14ac:dyDescent="0.35">
      <c r="A135" s="57">
        <f>Beosztás!A172</f>
        <v>0</v>
      </c>
      <c r="B135" s="58">
        <f>Beosztás!B172</f>
        <v>0</v>
      </c>
      <c r="C135" s="58">
        <f>Beosztás!C172</f>
        <v>0</v>
      </c>
      <c r="D135" s="58">
        <f>Beosztás!D172</f>
        <v>0</v>
      </c>
      <c r="E135" s="217">
        <f>Beosztás!E172</f>
        <v>0</v>
      </c>
      <c r="F135" s="202" t="s">
        <v>61</v>
      </c>
      <c r="G135" s="202"/>
      <c r="H135" s="78"/>
      <c r="I135" s="78"/>
      <c r="J135" s="78"/>
      <c r="K135" s="78"/>
      <c r="L135" s="78"/>
      <c r="M135" s="78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169"/>
      <c r="AV135" s="169"/>
      <c r="AW135" s="169"/>
      <c r="AX135" s="169"/>
      <c r="AY135" s="169"/>
      <c r="AZ135" s="169"/>
      <c r="BA135" s="169"/>
      <c r="BB135" s="169"/>
      <c r="BD135" s="40">
        <f t="shared" si="32"/>
        <v>0</v>
      </c>
      <c r="BE135" s="211">
        <f t="shared" si="34"/>
        <v>0</v>
      </c>
      <c r="BF135" s="211">
        <f t="shared" si="35"/>
        <v>0</v>
      </c>
      <c r="BG135" s="211">
        <f t="shared" si="36"/>
        <v>0</v>
      </c>
      <c r="BH135" s="211">
        <f t="shared" si="37"/>
        <v>0</v>
      </c>
      <c r="BI135" s="42">
        <f t="shared" si="33"/>
        <v>0</v>
      </c>
    </row>
    <row r="136" spans="1:61" ht="15" hidden="1" thickBot="1" x14ac:dyDescent="0.35">
      <c r="A136" s="57">
        <f>Beosztás!A173</f>
        <v>0</v>
      </c>
      <c r="B136" s="58">
        <f>Beosztás!B173</f>
        <v>0</v>
      </c>
      <c r="C136" s="58">
        <f>Beosztás!C173</f>
        <v>0</v>
      </c>
      <c r="D136" s="58">
        <f>Beosztás!D173</f>
        <v>0</v>
      </c>
      <c r="E136" s="217">
        <f>Beosztás!E173</f>
        <v>0</v>
      </c>
      <c r="F136" s="202" t="s">
        <v>61</v>
      </c>
      <c r="G136" s="202"/>
      <c r="H136" s="78"/>
      <c r="I136" s="78"/>
      <c r="J136" s="78"/>
      <c r="K136" s="78"/>
      <c r="L136" s="78"/>
      <c r="M136" s="78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  <c r="AA136" s="169"/>
      <c r="AB136" s="169"/>
      <c r="AC136" s="169"/>
      <c r="AD136" s="169"/>
      <c r="AE136" s="169"/>
      <c r="AF136" s="169"/>
      <c r="AG136" s="169"/>
      <c r="AH136" s="169"/>
      <c r="AI136" s="169"/>
      <c r="AJ136" s="169"/>
      <c r="AK136" s="169"/>
      <c r="AL136" s="169"/>
      <c r="AM136" s="169"/>
      <c r="AN136" s="169"/>
      <c r="AO136" s="169"/>
      <c r="AP136" s="169"/>
      <c r="AQ136" s="169"/>
      <c r="AR136" s="169"/>
      <c r="AS136" s="169"/>
      <c r="AT136" s="169"/>
      <c r="AU136" s="169"/>
      <c r="AV136" s="169"/>
      <c r="AW136" s="169"/>
      <c r="AX136" s="169"/>
      <c r="AY136" s="169"/>
      <c r="AZ136" s="169"/>
      <c r="BA136" s="169"/>
      <c r="BB136" s="169"/>
      <c r="BD136" s="40">
        <f t="shared" si="32"/>
        <v>0</v>
      </c>
      <c r="BE136" s="211">
        <f t="shared" si="34"/>
        <v>0</v>
      </c>
      <c r="BF136" s="211">
        <f t="shared" si="35"/>
        <v>0</v>
      </c>
      <c r="BG136" s="211">
        <f t="shared" si="36"/>
        <v>0</v>
      </c>
      <c r="BH136" s="211">
        <f t="shared" si="37"/>
        <v>0</v>
      </c>
      <c r="BI136" s="42">
        <f t="shared" si="33"/>
        <v>0</v>
      </c>
    </row>
    <row r="137" spans="1:61" ht="15" hidden="1" thickBot="1" x14ac:dyDescent="0.35">
      <c r="A137" s="57">
        <f>Beosztás!A174</f>
        <v>0</v>
      </c>
      <c r="B137" s="58">
        <f>Beosztás!B174</f>
        <v>0</v>
      </c>
      <c r="C137" s="58">
        <f>Beosztás!C174</f>
        <v>0</v>
      </c>
      <c r="D137" s="58">
        <f>Beosztás!D174</f>
        <v>0</v>
      </c>
      <c r="E137" s="217">
        <f>Beosztás!E174</f>
        <v>0</v>
      </c>
      <c r="F137" s="202" t="s">
        <v>61</v>
      </c>
      <c r="G137" s="202"/>
      <c r="H137" s="78"/>
      <c r="I137" s="78"/>
      <c r="J137" s="78"/>
      <c r="K137" s="78"/>
      <c r="L137" s="78"/>
      <c r="M137" s="78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  <c r="AA137" s="169"/>
      <c r="AB137" s="169"/>
      <c r="AC137" s="169"/>
      <c r="AD137" s="169"/>
      <c r="AE137" s="169"/>
      <c r="AF137" s="169"/>
      <c r="AG137" s="169"/>
      <c r="AH137" s="169"/>
      <c r="AI137" s="169"/>
      <c r="AJ137" s="169"/>
      <c r="AK137" s="169"/>
      <c r="AL137" s="169"/>
      <c r="AM137" s="169"/>
      <c r="AN137" s="169"/>
      <c r="AO137" s="169"/>
      <c r="AP137" s="169"/>
      <c r="AQ137" s="169"/>
      <c r="AR137" s="169"/>
      <c r="AS137" s="169"/>
      <c r="AT137" s="169"/>
      <c r="AU137" s="169"/>
      <c r="AV137" s="169"/>
      <c r="AW137" s="169"/>
      <c r="AX137" s="169"/>
      <c r="AY137" s="169"/>
      <c r="AZ137" s="169"/>
      <c r="BA137" s="169"/>
      <c r="BB137" s="169"/>
      <c r="BD137" s="40">
        <f t="shared" si="32"/>
        <v>0</v>
      </c>
      <c r="BE137" s="211">
        <f t="shared" si="34"/>
        <v>0</v>
      </c>
      <c r="BF137" s="211">
        <f t="shared" si="35"/>
        <v>0</v>
      </c>
      <c r="BG137" s="211">
        <f t="shared" si="36"/>
        <v>0</v>
      </c>
      <c r="BH137" s="211">
        <f t="shared" si="37"/>
        <v>0</v>
      </c>
      <c r="BI137" s="42">
        <f t="shared" si="33"/>
        <v>0</v>
      </c>
    </row>
    <row r="138" spans="1:61" ht="15" hidden="1" thickBot="1" x14ac:dyDescent="0.35">
      <c r="A138" s="57">
        <f>Beosztás!A175</f>
        <v>0</v>
      </c>
      <c r="B138" s="58">
        <f>Beosztás!B175</f>
        <v>0</v>
      </c>
      <c r="C138" s="58">
        <f>Beosztás!C175</f>
        <v>0</v>
      </c>
      <c r="D138" s="58">
        <f>Beosztás!D175</f>
        <v>0</v>
      </c>
      <c r="E138" s="217">
        <f>Beosztás!E175</f>
        <v>0</v>
      </c>
      <c r="F138" s="202" t="s">
        <v>61</v>
      </c>
      <c r="G138" s="202"/>
      <c r="H138" s="78"/>
      <c r="I138" s="78"/>
      <c r="J138" s="78"/>
      <c r="K138" s="78"/>
      <c r="L138" s="78"/>
      <c r="M138" s="78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  <c r="AA138" s="169"/>
      <c r="AB138" s="169"/>
      <c r="AC138" s="169"/>
      <c r="AD138" s="169"/>
      <c r="AE138" s="169"/>
      <c r="AF138" s="169"/>
      <c r="AG138" s="169"/>
      <c r="AH138" s="169"/>
      <c r="AI138" s="169"/>
      <c r="AJ138" s="169"/>
      <c r="AK138" s="169"/>
      <c r="AL138" s="169"/>
      <c r="AM138" s="169"/>
      <c r="AN138" s="169"/>
      <c r="AO138" s="169"/>
      <c r="AP138" s="169"/>
      <c r="AQ138" s="169"/>
      <c r="AR138" s="169"/>
      <c r="AS138" s="169"/>
      <c r="AT138" s="169"/>
      <c r="AU138" s="169"/>
      <c r="AV138" s="169"/>
      <c r="AW138" s="169"/>
      <c r="AX138" s="169"/>
      <c r="AY138" s="169"/>
      <c r="AZ138" s="169"/>
      <c r="BA138" s="169"/>
      <c r="BB138" s="169"/>
      <c r="BD138" s="40">
        <f t="shared" si="32"/>
        <v>0</v>
      </c>
      <c r="BE138" s="211">
        <f t="shared" si="34"/>
        <v>0</v>
      </c>
      <c r="BF138" s="211">
        <f t="shared" si="35"/>
        <v>0</v>
      </c>
      <c r="BG138" s="211">
        <f t="shared" si="36"/>
        <v>0</v>
      </c>
      <c r="BH138" s="211">
        <f t="shared" si="37"/>
        <v>0</v>
      </c>
      <c r="BI138" s="42">
        <f t="shared" si="33"/>
        <v>0</v>
      </c>
    </row>
    <row r="139" spans="1:61" ht="15" hidden="1" thickBot="1" x14ac:dyDescent="0.35">
      <c r="A139" s="57">
        <f>Beosztás!A176</f>
        <v>0</v>
      </c>
      <c r="B139" s="58">
        <f>Beosztás!B176</f>
        <v>0</v>
      </c>
      <c r="C139" s="58">
        <f>Beosztás!C176</f>
        <v>0</v>
      </c>
      <c r="D139" s="58">
        <f>Beosztás!D176</f>
        <v>0</v>
      </c>
      <c r="E139" s="217">
        <f>Beosztás!E176</f>
        <v>0</v>
      </c>
      <c r="F139" s="202" t="s">
        <v>61</v>
      </c>
      <c r="G139" s="202"/>
      <c r="H139" s="78"/>
      <c r="I139" s="78"/>
      <c r="J139" s="78"/>
      <c r="K139" s="78"/>
      <c r="L139" s="78"/>
      <c r="M139" s="78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  <c r="AA139" s="169"/>
      <c r="AB139" s="169"/>
      <c r="AC139" s="169"/>
      <c r="AD139" s="169"/>
      <c r="AE139" s="169"/>
      <c r="AF139" s="169"/>
      <c r="AG139" s="169"/>
      <c r="AH139" s="169"/>
      <c r="AI139" s="169"/>
      <c r="AJ139" s="169"/>
      <c r="AK139" s="169"/>
      <c r="AL139" s="169"/>
      <c r="AM139" s="169"/>
      <c r="AN139" s="169"/>
      <c r="AO139" s="169"/>
      <c r="AP139" s="169"/>
      <c r="AQ139" s="169"/>
      <c r="AR139" s="169"/>
      <c r="AS139" s="169"/>
      <c r="AT139" s="169"/>
      <c r="AU139" s="169"/>
      <c r="AV139" s="169"/>
      <c r="AW139" s="169"/>
      <c r="AX139" s="169"/>
      <c r="AY139" s="169"/>
      <c r="AZ139" s="169"/>
      <c r="BA139" s="169"/>
      <c r="BB139" s="169"/>
      <c r="BD139" s="40">
        <f t="shared" si="32"/>
        <v>0</v>
      </c>
      <c r="BE139" s="211">
        <f t="shared" si="34"/>
        <v>0</v>
      </c>
      <c r="BF139" s="211">
        <f t="shared" si="35"/>
        <v>0</v>
      </c>
      <c r="BG139" s="211">
        <f t="shared" si="36"/>
        <v>0</v>
      </c>
      <c r="BH139" s="211">
        <f t="shared" si="37"/>
        <v>0</v>
      </c>
      <c r="BI139" s="42">
        <f t="shared" si="33"/>
        <v>0</v>
      </c>
    </row>
    <row r="140" spans="1:61" ht="15" hidden="1" thickBot="1" x14ac:dyDescent="0.35">
      <c r="A140" s="57">
        <f>Beosztás!A177</f>
        <v>0</v>
      </c>
      <c r="B140" s="58">
        <f>Beosztás!B177</f>
        <v>0</v>
      </c>
      <c r="C140" s="58">
        <f>Beosztás!C177</f>
        <v>0</v>
      </c>
      <c r="D140" s="58">
        <f>Beosztás!D177</f>
        <v>0</v>
      </c>
      <c r="E140" s="217">
        <f>Beosztás!E177</f>
        <v>0</v>
      </c>
      <c r="F140" s="202" t="s">
        <v>61</v>
      </c>
      <c r="G140" s="202"/>
      <c r="H140" s="78"/>
      <c r="I140" s="78"/>
      <c r="J140" s="78"/>
      <c r="K140" s="78"/>
      <c r="L140" s="78"/>
      <c r="M140" s="78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  <c r="AA140" s="169"/>
      <c r="AB140" s="169"/>
      <c r="AC140" s="169"/>
      <c r="AD140" s="169"/>
      <c r="AE140" s="169"/>
      <c r="AF140" s="169"/>
      <c r="AG140" s="169"/>
      <c r="AH140" s="169"/>
      <c r="AI140" s="169"/>
      <c r="AJ140" s="169"/>
      <c r="AK140" s="169"/>
      <c r="AL140" s="169"/>
      <c r="AM140" s="169"/>
      <c r="AN140" s="169"/>
      <c r="AO140" s="169"/>
      <c r="AP140" s="169"/>
      <c r="AQ140" s="169"/>
      <c r="AR140" s="169"/>
      <c r="AS140" s="169"/>
      <c r="AT140" s="169"/>
      <c r="AU140" s="169"/>
      <c r="AV140" s="169"/>
      <c r="AW140" s="169"/>
      <c r="AX140" s="169"/>
      <c r="AY140" s="169"/>
      <c r="AZ140" s="169"/>
      <c r="BA140" s="169"/>
      <c r="BB140" s="169"/>
      <c r="BD140" s="40">
        <f t="shared" si="32"/>
        <v>0</v>
      </c>
      <c r="BE140" s="211">
        <f t="shared" si="34"/>
        <v>0</v>
      </c>
      <c r="BF140" s="211">
        <f t="shared" si="35"/>
        <v>0</v>
      </c>
      <c r="BG140" s="211">
        <f t="shared" si="36"/>
        <v>0</v>
      </c>
      <c r="BH140" s="211">
        <f t="shared" si="37"/>
        <v>0</v>
      </c>
      <c r="BI140" s="42">
        <f t="shared" si="33"/>
        <v>0</v>
      </c>
    </row>
    <row r="141" spans="1:61" ht="15" hidden="1" thickBot="1" x14ac:dyDescent="0.35">
      <c r="A141" s="57">
        <f>Beosztás!A178</f>
        <v>0</v>
      </c>
      <c r="B141" s="58">
        <f>Beosztás!B178</f>
        <v>0</v>
      </c>
      <c r="C141" s="58">
        <f>Beosztás!C178</f>
        <v>0</v>
      </c>
      <c r="D141" s="58">
        <f>Beosztás!D178</f>
        <v>0</v>
      </c>
      <c r="E141" s="217">
        <f>Beosztás!E178</f>
        <v>0</v>
      </c>
      <c r="F141" s="202" t="s">
        <v>61</v>
      </c>
      <c r="G141" s="202"/>
      <c r="H141" s="78"/>
      <c r="I141" s="78"/>
      <c r="J141" s="78"/>
      <c r="K141" s="78"/>
      <c r="L141" s="78"/>
      <c r="M141" s="78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  <c r="AA141" s="169"/>
      <c r="AB141" s="169"/>
      <c r="AC141" s="169"/>
      <c r="AD141" s="169"/>
      <c r="AE141" s="169"/>
      <c r="AF141" s="169"/>
      <c r="AG141" s="169"/>
      <c r="AH141" s="169"/>
      <c r="AI141" s="169"/>
      <c r="AJ141" s="169"/>
      <c r="AK141" s="169"/>
      <c r="AL141" s="169"/>
      <c r="AM141" s="169"/>
      <c r="AN141" s="169"/>
      <c r="AO141" s="169"/>
      <c r="AP141" s="169"/>
      <c r="AQ141" s="169"/>
      <c r="AR141" s="169"/>
      <c r="AS141" s="169"/>
      <c r="AT141" s="169"/>
      <c r="AU141" s="169"/>
      <c r="AV141" s="169"/>
      <c r="AW141" s="169"/>
      <c r="AX141" s="169"/>
      <c r="AY141" s="169"/>
      <c r="AZ141" s="169"/>
      <c r="BA141" s="169"/>
      <c r="BB141" s="169"/>
      <c r="BD141" s="40">
        <f t="shared" si="32"/>
        <v>0</v>
      </c>
      <c r="BE141" s="211">
        <f t="shared" si="34"/>
        <v>0</v>
      </c>
      <c r="BF141" s="211">
        <f t="shared" si="35"/>
        <v>0</v>
      </c>
      <c r="BG141" s="211">
        <f t="shared" si="36"/>
        <v>0</v>
      </c>
      <c r="BH141" s="211">
        <f t="shared" si="37"/>
        <v>0</v>
      </c>
      <c r="BI141" s="42">
        <f t="shared" si="33"/>
        <v>0</v>
      </c>
    </row>
    <row r="142" spans="1:61" ht="15" hidden="1" thickBot="1" x14ac:dyDescent="0.35">
      <c r="A142" s="57">
        <f>Beosztás!A179</f>
        <v>0</v>
      </c>
      <c r="B142" s="58">
        <f>Beosztás!B179</f>
        <v>0</v>
      </c>
      <c r="C142" s="58">
        <f>Beosztás!C179</f>
        <v>0</v>
      </c>
      <c r="D142" s="58">
        <f>Beosztás!D179</f>
        <v>0</v>
      </c>
      <c r="E142" s="217">
        <f>Beosztás!E179</f>
        <v>0</v>
      </c>
      <c r="F142" s="202" t="s">
        <v>61</v>
      </c>
      <c r="G142" s="202"/>
      <c r="H142" s="78"/>
      <c r="I142" s="78"/>
      <c r="J142" s="78"/>
      <c r="K142" s="78"/>
      <c r="L142" s="78"/>
      <c r="M142" s="78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  <c r="AA142" s="169"/>
      <c r="AB142" s="169"/>
      <c r="AC142" s="169"/>
      <c r="AD142" s="169"/>
      <c r="AE142" s="169"/>
      <c r="AF142" s="169"/>
      <c r="AG142" s="169"/>
      <c r="AH142" s="169"/>
      <c r="AI142" s="169"/>
      <c r="AJ142" s="169"/>
      <c r="AK142" s="169"/>
      <c r="AL142" s="169"/>
      <c r="AM142" s="169"/>
      <c r="AN142" s="169"/>
      <c r="AO142" s="169"/>
      <c r="AP142" s="169"/>
      <c r="AQ142" s="169"/>
      <c r="AR142" s="169"/>
      <c r="AS142" s="169"/>
      <c r="AT142" s="169"/>
      <c r="AU142" s="169"/>
      <c r="AV142" s="169"/>
      <c r="AW142" s="169"/>
      <c r="AX142" s="169"/>
      <c r="AY142" s="169"/>
      <c r="AZ142" s="169"/>
      <c r="BA142" s="169"/>
      <c r="BB142" s="169"/>
      <c r="BD142" s="40">
        <f t="shared" si="32"/>
        <v>0</v>
      </c>
      <c r="BE142" s="211">
        <f t="shared" si="34"/>
        <v>0</v>
      </c>
      <c r="BF142" s="211">
        <f t="shared" si="35"/>
        <v>0</v>
      </c>
      <c r="BG142" s="211">
        <f t="shared" si="36"/>
        <v>0</v>
      </c>
      <c r="BH142" s="211">
        <f t="shared" si="37"/>
        <v>0</v>
      </c>
      <c r="BI142" s="42">
        <f t="shared" si="33"/>
        <v>0</v>
      </c>
    </row>
    <row r="143" spans="1:61" ht="15" hidden="1" thickBot="1" x14ac:dyDescent="0.35">
      <c r="A143" s="57">
        <f>Beosztás!A180</f>
        <v>0</v>
      </c>
      <c r="B143" s="58">
        <f>Beosztás!B180</f>
        <v>0</v>
      </c>
      <c r="C143" s="58">
        <f>Beosztás!C180</f>
        <v>0</v>
      </c>
      <c r="D143" s="58">
        <f>Beosztás!D180</f>
        <v>0</v>
      </c>
      <c r="E143" s="217">
        <f>Beosztás!E180</f>
        <v>0</v>
      </c>
      <c r="F143" s="202" t="s">
        <v>61</v>
      </c>
      <c r="G143" s="202"/>
      <c r="H143" s="78"/>
      <c r="I143" s="78"/>
      <c r="J143" s="78"/>
      <c r="K143" s="78"/>
      <c r="L143" s="78"/>
      <c r="M143" s="78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  <c r="AA143" s="169"/>
      <c r="AB143" s="169"/>
      <c r="AC143" s="169"/>
      <c r="AD143" s="169"/>
      <c r="AE143" s="169"/>
      <c r="AF143" s="169"/>
      <c r="AG143" s="169"/>
      <c r="AH143" s="169"/>
      <c r="AI143" s="169"/>
      <c r="AJ143" s="169"/>
      <c r="AK143" s="169"/>
      <c r="AL143" s="169"/>
      <c r="AM143" s="169"/>
      <c r="AN143" s="169"/>
      <c r="AO143" s="169"/>
      <c r="AP143" s="169"/>
      <c r="AQ143" s="169"/>
      <c r="AR143" s="169"/>
      <c r="AS143" s="169"/>
      <c r="AT143" s="169"/>
      <c r="AU143" s="169"/>
      <c r="AV143" s="169"/>
      <c r="AW143" s="169"/>
      <c r="AX143" s="169"/>
      <c r="AY143" s="169"/>
      <c r="AZ143" s="169"/>
      <c r="BA143" s="169"/>
      <c r="BB143" s="169"/>
      <c r="BD143" s="40">
        <f t="shared" si="32"/>
        <v>0</v>
      </c>
      <c r="BE143" s="211">
        <f t="shared" si="34"/>
        <v>0</v>
      </c>
      <c r="BF143" s="211">
        <f t="shared" si="35"/>
        <v>0</v>
      </c>
      <c r="BG143" s="211">
        <f t="shared" si="36"/>
        <v>0</v>
      </c>
      <c r="BH143" s="211">
        <f t="shared" si="37"/>
        <v>0</v>
      </c>
      <c r="BI143" s="42">
        <f t="shared" si="33"/>
        <v>0</v>
      </c>
    </row>
    <row r="144" spans="1:61" ht="15" hidden="1" thickBot="1" x14ac:dyDescent="0.35">
      <c r="A144" s="57">
        <f>Beosztás!A181</f>
        <v>0</v>
      </c>
      <c r="B144" s="58">
        <f>Beosztás!B181</f>
        <v>0</v>
      </c>
      <c r="C144" s="58">
        <f>Beosztás!C181</f>
        <v>0</v>
      </c>
      <c r="D144" s="58">
        <f>Beosztás!D181</f>
        <v>0</v>
      </c>
      <c r="E144" s="217">
        <f>Beosztás!E181</f>
        <v>0</v>
      </c>
      <c r="F144" s="202" t="s">
        <v>61</v>
      </c>
      <c r="G144" s="202"/>
      <c r="H144" s="78"/>
      <c r="I144" s="78"/>
      <c r="J144" s="78"/>
      <c r="K144" s="78"/>
      <c r="L144" s="78"/>
      <c r="M144" s="78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  <c r="AA144" s="169"/>
      <c r="AB144" s="169"/>
      <c r="AC144" s="169"/>
      <c r="AD144" s="169"/>
      <c r="AE144" s="169"/>
      <c r="AF144" s="169"/>
      <c r="AG144" s="169"/>
      <c r="AH144" s="169"/>
      <c r="AI144" s="169"/>
      <c r="AJ144" s="169"/>
      <c r="AK144" s="169"/>
      <c r="AL144" s="169"/>
      <c r="AM144" s="169"/>
      <c r="AN144" s="169"/>
      <c r="AO144" s="169"/>
      <c r="AP144" s="169"/>
      <c r="AQ144" s="169"/>
      <c r="AR144" s="169"/>
      <c r="AS144" s="169"/>
      <c r="AT144" s="169"/>
      <c r="AU144" s="169"/>
      <c r="AV144" s="169"/>
      <c r="AW144" s="169"/>
      <c r="AX144" s="169"/>
      <c r="AY144" s="169"/>
      <c r="AZ144" s="169"/>
      <c r="BA144" s="169"/>
      <c r="BB144" s="169"/>
      <c r="BD144" s="40">
        <f t="shared" si="32"/>
        <v>0</v>
      </c>
      <c r="BE144" s="211">
        <f t="shared" si="34"/>
        <v>0</v>
      </c>
      <c r="BF144" s="211">
        <f t="shared" si="35"/>
        <v>0</v>
      </c>
      <c r="BG144" s="211">
        <f t="shared" si="36"/>
        <v>0</v>
      </c>
      <c r="BH144" s="211">
        <f t="shared" si="37"/>
        <v>0</v>
      </c>
      <c r="BI144" s="42">
        <f t="shared" si="33"/>
        <v>0</v>
      </c>
    </row>
    <row r="145" spans="1:61" ht="15" hidden="1" thickBot="1" x14ac:dyDescent="0.35">
      <c r="A145" s="57">
        <f>Beosztás!A182</f>
        <v>0</v>
      </c>
      <c r="B145" s="58">
        <f>Beosztás!B182</f>
        <v>0</v>
      </c>
      <c r="C145" s="58">
        <f>Beosztás!C182</f>
        <v>0</v>
      </c>
      <c r="D145" s="58">
        <f>Beosztás!D182</f>
        <v>0</v>
      </c>
      <c r="E145" s="217">
        <f>Beosztás!E182</f>
        <v>0</v>
      </c>
      <c r="F145" s="202" t="s">
        <v>61</v>
      </c>
      <c r="G145" s="202"/>
      <c r="H145" s="78"/>
      <c r="I145" s="78"/>
      <c r="J145" s="78"/>
      <c r="K145" s="78"/>
      <c r="L145" s="78"/>
      <c r="M145" s="78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  <c r="AA145" s="169"/>
      <c r="AB145" s="169"/>
      <c r="AC145" s="169"/>
      <c r="AD145" s="169"/>
      <c r="AE145" s="169"/>
      <c r="AF145" s="169"/>
      <c r="AG145" s="169"/>
      <c r="AH145" s="169"/>
      <c r="AI145" s="169"/>
      <c r="AJ145" s="169"/>
      <c r="AK145" s="169"/>
      <c r="AL145" s="169"/>
      <c r="AM145" s="169"/>
      <c r="AN145" s="169"/>
      <c r="AO145" s="169"/>
      <c r="AP145" s="169"/>
      <c r="AQ145" s="169"/>
      <c r="AR145" s="169"/>
      <c r="AS145" s="169"/>
      <c r="AT145" s="169"/>
      <c r="AU145" s="169"/>
      <c r="AV145" s="169"/>
      <c r="AW145" s="169"/>
      <c r="AX145" s="169"/>
      <c r="AY145" s="169"/>
      <c r="AZ145" s="169"/>
      <c r="BA145" s="169"/>
      <c r="BB145" s="169"/>
      <c r="BD145" s="40">
        <f t="shared" si="32"/>
        <v>0</v>
      </c>
      <c r="BE145" s="211">
        <f t="shared" si="34"/>
        <v>0</v>
      </c>
      <c r="BF145" s="211">
        <f t="shared" si="35"/>
        <v>0</v>
      </c>
      <c r="BG145" s="211">
        <f t="shared" si="36"/>
        <v>0</v>
      </c>
      <c r="BH145" s="211">
        <f t="shared" si="37"/>
        <v>0</v>
      </c>
      <c r="BI145" s="42">
        <f t="shared" si="33"/>
        <v>0</v>
      </c>
    </row>
    <row r="146" spans="1:61" ht="15" hidden="1" thickBot="1" x14ac:dyDescent="0.35">
      <c r="A146" s="57">
        <f>Beosztás!A183</f>
        <v>0</v>
      </c>
      <c r="B146" s="58">
        <f>Beosztás!B183</f>
        <v>0</v>
      </c>
      <c r="C146" s="58">
        <f>Beosztás!C183</f>
        <v>0</v>
      </c>
      <c r="D146" s="58">
        <f>Beosztás!D183</f>
        <v>0</v>
      </c>
      <c r="E146" s="217">
        <f>Beosztás!E183</f>
        <v>0</v>
      </c>
      <c r="F146" s="202" t="s">
        <v>61</v>
      </c>
      <c r="G146" s="202"/>
      <c r="H146" s="78"/>
      <c r="I146" s="78"/>
      <c r="J146" s="78"/>
      <c r="K146" s="78"/>
      <c r="L146" s="78"/>
      <c r="M146" s="78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  <c r="AA146" s="169"/>
      <c r="AB146" s="169"/>
      <c r="AC146" s="169"/>
      <c r="AD146" s="169"/>
      <c r="AE146" s="169"/>
      <c r="AF146" s="169"/>
      <c r="AG146" s="169"/>
      <c r="AH146" s="169"/>
      <c r="AI146" s="169"/>
      <c r="AJ146" s="169"/>
      <c r="AK146" s="169"/>
      <c r="AL146" s="169"/>
      <c r="AM146" s="169"/>
      <c r="AN146" s="169"/>
      <c r="AO146" s="169"/>
      <c r="AP146" s="169"/>
      <c r="AQ146" s="169"/>
      <c r="AR146" s="169"/>
      <c r="AS146" s="169"/>
      <c r="AT146" s="169"/>
      <c r="AU146" s="169"/>
      <c r="AV146" s="169"/>
      <c r="AW146" s="169"/>
      <c r="AX146" s="169"/>
      <c r="AY146" s="169"/>
      <c r="AZ146" s="169"/>
      <c r="BA146" s="169"/>
      <c r="BB146" s="169"/>
      <c r="BD146" s="40">
        <f t="shared" si="32"/>
        <v>0</v>
      </c>
      <c r="BE146" s="211">
        <f t="shared" si="34"/>
        <v>0</v>
      </c>
      <c r="BF146" s="211">
        <f t="shared" si="35"/>
        <v>0</v>
      </c>
      <c r="BG146" s="211">
        <f t="shared" si="36"/>
        <v>0</v>
      </c>
      <c r="BH146" s="211">
        <f t="shared" si="37"/>
        <v>0</v>
      </c>
      <c r="BI146" s="42">
        <f t="shared" si="33"/>
        <v>0</v>
      </c>
    </row>
    <row r="147" spans="1:61" ht="15" hidden="1" thickBot="1" x14ac:dyDescent="0.35">
      <c r="A147" s="57">
        <f>Beosztás!A184</f>
        <v>0</v>
      </c>
      <c r="B147" s="58">
        <f>Beosztás!B184</f>
        <v>0</v>
      </c>
      <c r="C147" s="58">
        <f>Beosztás!C184</f>
        <v>0</v>
      </c>
      <c r="D147" s="58">
        <f>Beosztás!D184</f>
        <v>0</v>
      </c>
      <c r="E147" s="217">
        <f>Beosztás!E184</f>
        <v>0</v>
      </c>
      <c r="F147" s="202" t="s">
        <v>61</v>
      </c>
      <c r="G147" s="202"/>
      <c r="H147" s="78"/>
      <c r="I147" s="78"/>
      <c r="J147" s="78"/>
      <c r="K147" s="78"/>
      <c r="L147" s="78"/>
      <c r="M147" s="78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  <c r="AA147" s="169"/>
      <c r="AB147" s="169"/>
      <c r="AC147" s="169"/>
      <c r="AD147" s="169"/>
      <c r="AE147" s="169"/>
      <c r="AF147" s="169"/>
      <c r="AG147" s="169"/>
      <c r="AH147" s="169"/>
      <c r="AI147" s="169"/>
      <c r="AJ147" s="169"/>
      <c r="AK147" s="169"/>
      <c r="AL147" s="169"/>
      <c r="AM147" s="169"/>
      <c r="AN147" s="169"/>
      <c r="AO147" s="169"/>
      <c r="AP147" s="169"/>
      <c r="AQ147" s="169"/>
      <c r="AR147" s="169"/>
      <c r="AS147" s="169"/>
      <c r="AT147" s="169"/>
      <c r="AU147" s="169"/>
      <c r="AV147" s="169"/>
      <c r="AW147" s="169"/>
      <c r="AX147" s="169"/>
      <c r="AY147" s="169"/>
      <c r="AZ147" s="169"/>
      <c r="BA147" s="169"/>
      <c r="BB147" s="169"/>
      <c r="BD147" s="40">
        <f t="shared" si="32"/>
        <v>0</v>
      </c>
      <c r="BE147" s="211">
        <f t="shared" si="34"/>
        <v>0</v>
      </c>
      <c r="BF147" s="211">
        <f t="shared" si="35"/>
        <v>0</v>
      </c>
      <c r="BG147" s="211">
        <f t="shared" si="36"/>
        <v>0</v>
      </c>
      <c r="BH147" s="211">
        <f t="shared" si="37"/>
        <v>0</v>
      </c>
      <c r="BI147" s="42">
        <f t="shared" si="33"/>
        <v>0</v>
      </c>
    </row>
    <row r="148" spans="1:61" ht="15" hidden="1" thickBot="1" x14ac:dyDescent="0.35">
      <c r="A148" s="57">
        <f>Beosztás!A185</f>
        <v>0</v>
      </c>
      <c r="B148" s="58">
        <f>Beosztás!B185</f>
        <v>0</v>
      </c>
      <c r="C148" s="58">
        <f>Beosztás!C185</f>
        <v>0</v>
      </c>
      <c r="D148" s="58">
        <f>Beosztás!D185</f>
        <v>0</v>
      </c>
      <c r="E148" s="217">
        <f>Beosztás!E185</f>
        <v>0</v>
      </c>
      <c r="F148" s="202" t="s">
        <v>61</v>
      </c>
      <c r="G148" s="202"/>
      <c r="H148" s="78"/>
      <c r="I148" s="78"/>
      <c r="J148" s="78"/>
      <c r="K148" s="78"/>
      <c r="L148" s="78"/>
      <c r="M148" s="78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  <c r="AA148" s="169"/>
      <c r="AB148" s="169"/>
      <c r="AC148" s="169"/>
      <c r="AD148" s="169"/>
      <c r="AE148" s="169"/>
      <c r="AF148" s="169"/>
      <c r="AG148" s="169"/>
      <c r="AH148" s="169"/>
      <c r="AI148" s="169"/>
      <c r="AJ148" s="169"/>
      <c r="AK148" s="169"/>
      <c r="AL148" s="169"/>
      <c r="AM148" s="169"/>
      <c r="AN148" s="169"/>
      <c r="AO148" s="169"/>
      <c r="AP148" s="169"/>
      <c r="AQ148" s="169"/>
      <c r="AR148" s="169"/>
      <c r="AS148" s="169"/>
      <c r="AT148" s="169"/>
      <c r="AU148" s="169"/>
      <c r="AV148" s="169"/>
      <c r="AW148" s="169"/>
      <c r="AX148" s="169"/>
      <c r="AY148" s="169"/>
      <c r="AZ148" s="169"/>
      <c r="BA148" s="169"/>
      <c r="BB148" s="169"/>
      <c r="BD148" s="40">
        <f t="shared" si="32"/>
        <v>0</v>
      </c>
      <c r="BE148" s="211">
        <f t="shared" si="34"/>
        <v>0</v>
      </c>
      <c r="BF148" s="211">
        <f t="shared" si="35"/>
        <v>0</v>
      </c>
      <c r="BG148" s="211">
        <f t="shared" si="36"/>
        <v>0</v>
      </c>
      <c r="BH148" s="211">
        <f t="shared" si="37"/>
        <v>0</v>
      </c>
      <c r="BI148" s="42">
        <f t="shared" si="33"/>
        <v>0</v>
      </c>
    </row>
    <row r="149" spans="1:61" ht="15" hidden="1" thickBot="1" x14ac:dyDescent="0.35">
      <c r="A149" s="57">
        <f>Beosztás!A186</f>
        <v>0</v>
      </c>
      <c r="B149" s="58">
        <f>Beosztás!B186</f>
        <v>0</v>
      </c>
      <c r="C149" s="58">
        <f>Beosztás!C186</f>
        <v>0</v>
      </c>
      <c r="D149" s="58">
        <f>Beosztás!D186</f>
        <v>0</v>
      </c>
      <c r="E149" s="217">
        <f>Beosztás!E186</f>
        <v>0</v>
      </c>
      <c r="F149" s="202" t="s">
        <v>61</v>
      </c>
      <c r="G149" s="202"/>
      <c r="H149" s="78"/>
      <c r="I149" s="78"/>
      <c r="J149" s="78"/>
      <c r="K149" s="78"/>
      <c r="L149" s="78"/>
      <c r="M149" s="78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  <c r="AA149" s="169"/>
      <c r="AB149" s="169"/>
      <c r="AC149" s="169"/>
      <c r="AD149" s="169"/>
      <c r="AE149" s="169"/>
      <c r="AF149" s="169"/>
      <c r="AG149" s="169"/>
      <c r="AH149" s="169"/>
      <c r="AI149" s="169"/>
      <c r="AJ149" s="169"/>
      <c r="AK149" s="169"/>
      <c r="AL149" s="169"/>
      <c r="AM149" s="169"/>
      <c r="AN149" s="169"/>
      <c r="AO149" s="169"/>
      <c r="AP149" s="169"/>
      <c r="AQ149" s="169"/>
      <c r="AR149" s="169"/>
      <c r="AS149" s="169"/>
      <c r="AT149" s="169"/>
      <c r="AU149" s="169"/>
      <c r="AV149" s="169"/>
      <c r="AW149" s="169"/>
      <c r="AX149" s="169"/>
      <c r="AY149" s="169"/>
      <c r="AZ149" s="169"/>
      <c r="BA149" s="169"/>
      <c r="BB149" s="169"/>
      <c r="BD149" s="40">
        <f t="shared" si="32"/>
        <v>0</v>
      </c>
      <c r="BE149" s="211">
        <f t="shared" si="34"/>
        <v>0</v>
      </c>
      <c r="BF149" s="211">
        <f t="shared" si="35"/>
        <v>0</v>
      </c>
      <c r="BG149" s="211">
        <f t="shared" si="36"/>
        <v>0</v>
      </c>
      <c r="BH149" s="211">
        <f t="shared" si="37"/>
        <v>0</v>
      </c>
      <c r="BI149" s="42">
        <f t="shared" si="33"/>
        <v>0</v>
      </c>
    </row>
    <row r="150" spans="1:61" ht="15" hidden="1" thickBot="1" x14ac:dyDescent="0.35">
      <c r="A150" s="57">
        <f>Beosztás!A187</f>
        <v>0</v>
      </c>
      <c r="B150" s="58">
        <f>Beosztás!B187</f>
        <v>0</v>
      </c>
      <c r="C150" s="58">
        <f>Beosztás!C187</f>
        <v>0</v>
      </c>
      <c r="D150" s="58">
        <f>Beosztás!D187</f>
        <v>0</v>
      </c>
      <c r="E150" s="217">
        <f>Beosztás!E187</f>
        <v>0</v>
      </c>
      <c r="F150" s="202" t="s">
        <v>61</v>
      </c>
      <c r="G150" s="202"/>
      <c r="H150" s="78"/>
      <c r="I150" s="78"/>
      <c r="J150" s="78"/>
      <c r="K150" s="78"/>
      <c r="L150" s="78"/>
      <c r="M150" s="78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  <c r="AA150" s="169"/>
      <c r="AB150" s="169"/>
      <c r="AC150" s="169"/>
      <c r="AD150" s="169"/>
      <c r="AE150" s="169"/>
      <c r="AF150" s="169"/>
      <c r="AG150" s="169"/>
      <c r="AH150" s="169"/>
      <c r="AI150" s="169"/>
      <c r="AJ150" s="169"/>
      <c r="AK150" s="169"/>
      <c r="AL150" s="169"/>
      <c r="AM150" s="169"/>
      <c r="AN150" s="169"/>
      <c r="AO150" s="169"/>
      <c r="AP150" s="169"/>
      <c r="AQ150" s="169"/>
      <c r="AR150" s="169"/>
      <c r="AS150" s="169"/>
      <c r="AT150" s="169"/>
      <c r="AU150" s="169"/>
      <c r="AV150" s="169"/>
      <c r="AW150" s="169"/>
      <c r="AX150" s="169"/>
      <c r="AY150" s="169"/>
      <c r="AZ150" s="169"/>
      <c r="BA150" s="169"/>
      <c r="BB150" s="169"/>
      <c r="BD150" s="40">
        <f t="shared" si="32"/>
        <v>0</v>
      </c>
      <c r="BE150" s="211">
        <f t="shared" si="34"/>
        <v>0</v>
      </c>
      <c r="BF150" s="211">
        <f t="shared" si="35"/>
        <v>0</v>
      </c>
      <c r="BG150" s="211">
        <f t="shared" si="36"/>
        <v>0</v>
      </c>
      <c r="BH150" s="211">
        <f t="shared" si="37"/>
        <v>0</v>
      </c>
      <c r="BI150" s="42">
        <f t="shared" si="33"/>
        <v>0</v>
      </c>
    </row>
    <row r="151" spans="1:61" ht="15" hidden="1" thickBot="1" x14ac:dyDescent="0.35">
      <c r="A151" s="57">
        <f>Beosztás!A188</f>
        <v>0</v>
      </c>
      <c r="B151" s="58">
        <f>Beosztás!B188</f>
        <v>0</v>
      </c>
      <c r="C151" s="58">
        <f>Beosztás!C188</f>
        <v>0</v>
      </c>
      <c r="D151" s="58">
        <f>Beosztás!D188</f>
        <v>0</v>
      </c>
      <c r="E151" s="217">
        <f>Beosztás!E188</f>
        <v>0</v>
      </c>
      <c r="F151" s="202" t="s">
        <v>61</v>
      </c>
      <c r="G151" s="202"/>
      <c r="H151" s="78"/>
      <c r="I151" s="78"/>
      <c r="J151" s="78"/>
      <c r="K151" s="78"/>
      <c r="L151" s="78"/>
      <c r="M151" s="78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  <c r="AA151" s="169"/>
      <c r="AB151" s="169"/>
      <c r="AC151" s="169"/>
      <c r="AD151" s="169"/>
      <c r="AE151" s="169"/>
      <c r="AF151" s="169"/>
      <c r="AG151" s="169"/>
      <c r="AH151" s="169"/>
      <c r="AI151" s="169"/>
      <c r="AJ151" s="169"/>
      <c r="AK151" s="169"/>
      <c r="AL151" s="169"/>
      <c r="AM151" s="169"/>
      <c r="AN151" s="169"/>
      <c r="AO151" s="169"/>
      <c r="AP151" s="169"/>
      <c r="AQ151" s="169"/>
      <c r="AR151" s="169"/>
      <c r="AS151" s="169"/>
      <c r="AT151" s="169"/>
      <c r="AU151" s="169"/>
      <c r="AV151" s="169"/>
      <c r="AW151" s="169"/>
      <c r="AX151" s="169"/>
      <c r="AY151" s="169"/>
      <c r="AZ151" s="169"/>
      <c r="BA151" s="169"/>
      <c r="BB151" s="169"/>
      <c r="BD151" s="40">
        <f t="shared" si="32"/>
        <v>0</v>
      </c>
      <c r="BE151" s="211">
        <f t="shared" si="34"/>
        <v>0</v>
      </c>
      <c r="BF151" s="211">
        <f t="shared" si="35"/>
        <v>0</v>
      </c>
      <c r="BG151" s="211">
        <f t="shared" si="36"/>
        <v>0</v>
      </c>
      <c r="BH151" s="211">
        <f t="shared" si="37"/>
        <v>0</v>
      </c>
      <c r="BI151" s="42">
        <f t="shared" si="33"/>
        <v>0</v>
      </c>
    </row>
    <row r="152" spans="1:61" ht="15" hidden="1" thickBot="1" x14ac:dyDescent="0.35">
      <c r="A152" s="57">
        <f>Beosztás!A189</f>
        <v>0</v>
      </c>
      <c r="B152" s="58">
        <f>Beosztás!B189</f>
        <v>0</v>
      </c>
      <c r="C152" s="58">
        <f>Beosztás!C189</f>
        <v>0</v>
      </c>
      <c r="D152" s="58">
        <f>Beosztás!D189</f>
        <v>0</v>
      </c>
      <c r="E152" s="217">
        <f>Beosztás!E189</f>
        <v>0</v>
      </c>
      <c r="F152" s="202" t="s">
        <v>61</v>
      </c>
      <c r="G152" s="202"/>
      <c r="H152" s="78"/>
      <c r="I152" s="78"/>
      <c r="J152" s="78"/>
      <c r="K152" s="78"/>
      <c r="L152" s="78"/>
      <c r="M152" s="78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  <c r="AA152" s="169"/>
      <c r="AB152" s="169"/>
      <c r="AC152" s="169"/>
      <c r="AD152" s="169"/>
      <c r="AE152" s="169"/>
      <c r="AF152" s="169"/>
      <c r="AG152" s="169"/>
      <c r="AH152" s="169"/>
      <c r="AI152" s="169"/>
      <c r="AJ152" s="169"/>
      <c r="AK152" s="169"/>
      <c r="AL152" s="169"/>
      <c r="AM152" s="169"/>
      <c r="AN152" s="169"/>
      <c r="AO152" s="169"/>
      <c r="AP152" s="169"/>
      <c r="AQ152" s="169"/>
      <c r="AR152" s="169"/>
      <c r="AS152" s="169"/>
      <c r="AT152" s="169"/>
      <c r="AU152" s="169"/>
      <c r="AV152" s="169"/>
      <c r="AW152" s="169"/>
      <c r="AX152" s="169"/>
      <c r="AY152" s="169"/>
      <c r="AZ152" s="169"/>
      <c r="BA152" s="169"/>
      <c r="BB152" s="169"/>
      <c r="BD152" s="40">
        <f t="shared" si="32"/>
        <v>0</v>
      </c>
      <c r="BE152" s="211">
        <f t="shared" si="34"/>
        <v>0</v>
      </c>
      <c r="BF152" s="211">
        <f t="shared" si="35"/>
        <v>0</v>
      </c>
      <c r="BG152" s="211">
        <f t="shared" si="36"/>
        <v>0</v>
      </c>
      <c r="BH152" s="211">
        <f t="shared" si="37"/>
        <v>0</v>
      </c>
      <c r="BI152" s="42">
        <f t="shared" si="33"/>
        <v>0</v>
      </c>
    </row>
    <row r="153" spans="1:61" ht="15" hidden="1" thickBot="1" x14ac:dyDescent="0.35">
      <c r="A153" s="57">
        <f>Beosztás!A190</f>
        <v>0</v>
      </c>
      <c r="B153" s="58">
        <f>Beosztás!B190</f>
        <v>0</v>
      </c>
      <c r="C153" s="58">
        <f>Beosztás!C190</f>
        <v>0</v>
      </c>
      <c r="D153" s="58">
        <f>Beosztás!D190</f>
        <v>0</v>
      </c>
      <c r="E153" s="217">
        <f>Beosztás!E190</f>
        <v>0</v>
      </c>
      <c r="F153" s="202" t="s">
        <v>61</v>
      </c>
      <c r="G153" s="202"/>
      <c r="H153" s="78"/>
      <c r="I153" s="78"/>
      <c r="J153" s="78"/>
      <c r="K153" s="78"/>
      <c r="L153" s="78"/>
      <c r="M153" s="78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  <c r="AA153" s="169"/>
      <c r="AB153" s="169"/>
      <c r="AC153" s="169"/>
      <c r="AD153" s="169"/>
      <c r="AE153" s="169"/>
      <c r="AF153" s="169"/>
      <c r="AG153" s="169"/>
      <c r="AH153" s="169"/>
      <c r="AI153" s="169"/>
      <c r="AJ153" s="169"/>
      <c r="AK153" s="169"/>
      <c r="AL153" s="169"/>
      <c r="AM153" s="169"/>
      <c r="AN153" s="169"/>
      <c r="AO153" s="169"/>
      <c r="AP153" s="169"/>
      <c r="AQ153" s="169"/>
      <c r="AR153" s="169"/>
      <c r="AS153" s="169"/>
      <c r="AT153" s="169"/>
      <c r="AU153" s="169"/>
      <c r="AV153" s="169"/>
      <c r="AW153" s="169"/>
      <c r="AX153" s="169"/>
      <c r="AY153" s="169"/>
      <c r="AZ153" s="169"/>
      <c r="BA153" s="169"/>
      <c r="BB153" s="169"/>
      <c r="BD153" s="40">
        <f t="shared" si="32"/>
        <v>0</v>
      </c>
      <c r="BE153" s="211">
        <f t="shared" si="34"/>
        <v>0</v>
      </c>
      <c r="BF153" s="211">
        <f t="shared" si="35"/>
        <v>0</v>
      </c>
      <c r="BG153" s="211">
        <f t="shared" si="36"/>
        <v>0</v>
      </c>
      <c r="BH153" s="211">
        <f t="shared" si="37"/>
        <v>0</v>
      </c>
      <c r="BI153" s="42">
        <f t="shared" si="33"/>
        <v>0</v>
      </c>
    </row>
    <row r="154" spans="1:61" ht="15" hidden="1" thickBot="1" x14ac:dyDescent="0.35">
      <c r="A154" s="57">
        <f>Beosztás!A191</f>
        <v>0</v>
      </c>
      <c r="B154" s="58">
        <f>Beosztás!B191</f>
        <v>0</v>
      </c>
      <c r="C154" s="58">
        <f>Beosztás!C191</f>
        <v>0</v>
      </c>
      <c r="D154" s="58">
        <f>Beosztás!D191</f>
        <v>0</v>
      </c>
      <c r="E154" s="217">
        <f>Beosztás!E191</f>
        <v>0</v>
      </c>
      <c r="F154" s="202" t="s">
        <v>61</v>
      </c>
      <c r="G154" s="202"/>
      <c r="H154" s="78"/>
      <c r="I154" s="78"/>
      <c r="J154" s="78"/>
      <c r="K154" s="78"/>
      <c r="L154" s="78"/>
      <c r="M154" s="78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  <c r="AA154" s="169"/>
      <c r="AB154" s="169"/>
      <c r="AC154" s="169"/>
      <c r="AD154" s="169"/>
      <c r="AE154" s="169"/>
      <c r="AF154" s="169"/>
      <c r="AG154" s="169"/>
      <c r="AH154" s="169"/>
      <c r="AI154" s="169"/>
      <c r="AJ154" s="169"/>
      <c r="AK154" s="169"/>
      <c r="AL154" s="169"/>
      <c r="AM154" s="169"/>
      <c r="AN154" s="169"/>
      <c r="AO154" s="169"/>
      <c r="AP154" s="169"/>
      <c r="AQ154" s="169"/>
      <c r="AR154" s="169"/>
      <c r="AS154" s="169"/>
      <c r="AT154" s="169"/>
      <c r="AU154" s="169"/>
      <c r="AV154" s="169"/>
      <c r="AW154" s="169"/>
      <c r="AX154" s="169"/>
      <c r="AY154" s="169"/>
      <c r="AZ154" s="169"/>
      <c r="BA154" s="169"/>
      <c r="BB154" s="169"/>
      <c r="BD154" s="40">
        <f t="shared" si="32"/>
        <v>0</v>
      </c>
      <c r="BE154" s="211">
        <f t="shared" si="34"/>
        <v>0</v>
      </c>
      <c r="BF154" s="211">
        <f t="shared" si="35"/>
        <v>0</v>
      </c>
      <c r="BG154" s="211">
        <f t="shared" si="36"/>
        <v>0</v>
      </c>
      <c r="BH154" s="211">
        <f t="shared" si="37"/>
        <v>0</v>
      </c>
      <c r="BI154" s="42">
        <f t="shared" si="33"/>
        <v>0</v>
      </c>
    </row>
    <row r="155" spans="1:61" ht="15" hidden="1" thickBot="1" x14ac:dyDescent="0.35">
      <c r="A155" s="57">
        <f>Beosztás!A192</f>
        <v>0</v>
      </c>
      <c r="B155" s="58">
        <f>Beosztás!B192</f>
        <v>0</v>
      </c>
      <c r="C155" s="58">
        <f>Beosztás!C192</f>
        <v>0</v>
      </c>
      <c r="D155" s="58">
        <f>Beosztás!D192</f>
        <v>0</v>
      </c>
      <c r="E155" s="217">
        <f>Beosztás!E192</f>
        <v>0</v>
      </c>
      <c r="F155" s="202" t="s">
        <v>61</v>
      </c>
      <c r="G155" s="202"/>
      <c r="H155" s="78"/>
      <c r="I155" s="78"/>
      <c r="J155" s="78"/>
      <c r="K155" s="78"/>
      <c r="L155" s="78"/>
      <c r="M155" s="78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  <c r="AA155" s="169"/>
      <c r="AB155" s="169"/>
      <c r="AC155" s="169"/>
      <c r="AD155" s="169"/>
      <c r="AE155" s="169"/>
      <c r="AF155" s="169"/>
      <c r="AG155" s="169"/>
      <c r="AH155" s="169"/>
      <c r="AI155" s="169"/>
      <c r="AJ155" s="169"/>
      <c r="AK155" s="169"/>
      <c r="AL155" s="169"/>
      <c r="AM155" s="169"/>
      <c r="AN155" s="169"/>
      <c r="AO155" s="169"/>
      <c r="AP155" s="169"/>
      <c r="AQ155" s="169"/>
      <c r="AR155" s="169"/>
      <c r="AS155" s="169"/>
      <c r="AT155" s="169"/>
      <c r="AU155" s="169"/>
      <c r="AV155" s="169"/>
      <c r="AW155" s="169"/>
      <c r="AX155" s="169"/>
      <c r="AY155" s="169"/>
      <c r="AZ155" s="169"/>
      <c r="BA155" s="169"/>
      <c r="BB155" s="169"/>
      <c r="BD155" s="40">
        <f t="shared" si="32"/>
        <v>0</v>
      </c>
      <c r="BE155" s="211">
        <f t="shared" si="34"/>
        <v>0</v>
      </c>
      <c r="BF155" s="211">
        <f t="shared" si="35"/>
        <v>0</v>
      </c>
      <c r="BG155" s="211">
        <f t="shared" si="36"/>
        <v>0</v>
      </c>
      <c r="BH155" s="211">
        <f t="shared" si="37"/>
        <v>0</v>
      </c>
      <c r="BI155" s="42">
        <f t="shared" si="33"/>
        <v>0</v>
      </c>
    </row>
    <row r="156" spans="1:61" ht="15" hidden="1" thickBot="1" x14ac:dyDescent="0.35">
      <c r="A156" s="57">
        <f>Beosztás!A193</f>
        <v>0</v>
      </c>
      <c r="B156" s="58">
        <f>Beosztás!B193</f>
        <v>0</v>
      </c>
      <c r="C156" s="58">
        <f>Beosztás!C193</f>
        <v>0</v>
      </c>
      <c r="D156" s="58">
        <f>Beosztás!D193</f>
        <v>0</v>
      </c>
      <c r="E156" s="217">
        <f>Beosztás!E193</f>
        <v>0</v>
      </c>
      <c r="F156" s="202" t="s">
        <v>61</v>
      </c>
      <c r="G156" s="202"/>
      <c r="H156" s="78"/>
      <c r="I156" s="78"/>
      <c r="J156" s="78"/>
      <c r="K156" s="78"/>
      <c r="L156" s="78"/>
      <c r="M156" s="78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  <c r="AA156" s="169"/>
      <c r="AB156" s="169"/>
      <c r="AC156" s="169"/>
      <c r="AD156" s="169"/>
      <c r="AE156" s="169"/>
      <c r="AF156" s="169"/>
      <c r="AG156" s="169"/>
      <c r="AH156" s="169"/>
      <c r="AI156" s="169"/>
      <c r="AJ156" s="169"/>
      <c r="AK156" s="169"/>
      <c r="AL156" s="169"/>
      <c r="AM156" s="169"/>
      <c r="AN156" s="169"/>
      <c r="AO156" s="169"/>
      <c r="AP156" s="169"/>
      <c r="AQ156" s="169"/>
      <c r="AR156" s="169"/>
      <c r="AS156" s="169"/>
      <c r="AT156" s="169"/>
      <c r="AU156" s="169"/>
      <c r="AV156" s="169"/>
      <c r="AW156" s="169"/>
      <c r="AX156" s="169"/>
      <c r="AY156" s="169"/>
      <c r="AZ156" s="169"/>
      <c r="BA156" s="169"/>
      <c r="BB156" s="169"/>
      <c r="BD156" s="40">
        <f t="shared" si="32"/>
        <v>0</v>
      </c>
      <c r="BE156" s="211">
        <f t="shared" si="34"/>
        <v>0</v>
      </c>
      <c r="BF156" s="211">
        <f t="shared" si="35"/>
        <v>0</v>
      </c>
      <c r="BG156" s="211">
        <f t="shared" si="36"/>
        <v>0</v>
      </c>
      <c r="BH156" s="211">
        <f t="shared" si="37"/>
        <v>0</v>
      </c>
      <c r="BI156" s="42">
        <f t="shared" si="33"/>
        <v>0</v>
      </c>
    </row>
    <row r="157" spans="1:61" ht="15" hidden="1" thickBot="1" x14ac:dyDescent="0.35">
      <c r="A157" s="57">
        <f>Beosztás!A194</f>
        <v>0</v>
      </c>
      <c r="B157" s="58">
        <f>Beosztás!B194</f>
        <v>0</v>
      </c>
      <c r="C157" s="58">
        <f>Beosztás!C194</f>
        <v>0</v>
      </c>
      <c r="D157" s="58">
        <f>Beosztás!D194</f>
        <v>0</v>
      </c>
      <c r="E157" s="217">
        <f>Beosztás!E194</f>
        <v>0</v>
      </c>
      <c r="F157" s="202" t="s">
        <v>61</v>
      </c>
      <c r="G157" s="202"/>
      <c r="H157" s="78"/>
      <c r="I157" s="78"/>
      <c r="J157" s="78"/>
      <c r="K157" s="78"/>
      <c r="L157" s="78"/>
      <c r="M157" s="78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  <c r="AA157" s="169"/>
      <c r="AB157" s="169"/>
      <c r="AC157" s="169"/>
      <c r="AD157" s="169"/>
      <c r="AE157" s="169"/>
      <c r="AF157" s="169"/>
      <c r="AG157" s="169"/>
      <c r="AH157" s="169"/>
      <c r="AI157" s="169"/>
      <c r="AJ157" s="169"/>
      <c r="AK157" s="169"/>
      <c r="AL157" s="169"/>
      <c r="AM157" s="169"/>
      <c r="AN157" s="169"/>
      <c r="AO157" s="169"/>
      <c r="AP157" s="169"/>
      <c r="AQ157" s="169"/>
      <c r="AR157" s="169"/>
      <c r="AS157" s="169"/>
      <c r="AT157" s="169"/>
      <c r="AU157" s="169"/>
      <c r="AV157" s="169"/>
      <c r="AW157" s="169"/>
      <c r="AX157" s="169"/>
      <c r="AY157" s="169"/>
      <c r="AZ157" s="169"/>
      <c r="BA157" s="169"/>
      <c r="BB157" s="169"/>
      <c r="BD157" s="40">
        <f t="shared" si="32"/>
        <v>0</v>
      </c>
      <c r="BE157" s="211">
        <f t="shared" si="34"/>
        <v>0</v>
      </c>
      <c r="BF157" s="211">
        <f t="shared" si="35"/>
        <v>0</v>
      </c>
      <c r="BG157" s="211">
        <f t="shared" si="36"/>
        <v>0</v>
      </c>
      <c r="BH157" s="211">
        <f t="shared" si="37"/>
        <v>0</v>
      </c>
      <c r="BI157" s="42">
        <f t="shared" si="33"/>
        <v>0</v>
      </c>
    </row>
    <row r="158" spans="1:61" ht="15" hidden="1" thickBot="1" x14ac:dyDescent="0.35">
      <c r="A158" s="57">
        <f>Beosztás!A195</f>
        <v>0</v>
      </c>
      <c r="B158" s="58">
        <f>Beosztás!B195</f>
        <v>0</v>
      </c>
      <c r="C158" s="58">
        <f>Beosztás!C195</f>
        <v>0</v>
      </c>
      <c r="D158" s="58">
        <f>Beosztás!D195</f>
        <v>0</v>
      </c>
      <c r="E158" s="217">
        <f>Beosztás!E195</f>
        <v>0</v>
      </c>
      <c r="F158" s="202" t="s">
        <v>61</v>
      </c>
      <c r="G158" s="202"/>
      <c r="H158" s="78"/>
      <c r="I158" s="78"/>
      <c r="J158" s="78"/>
      <c r="K158" s="78"/>
      <c r="L158" s="78"/>
      <c r="M158" s="78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69"/>
      <c r="AS158" s="169"/>
      <c r="AT158" s="169"/>
      <c r="AU158" s="169"/>
      <c r="AV158" s="169"/>
      <c r="AW158" s="169"/>
      <c r="AX158" s="169"/>
      <c r="AY158" s="169"/>
      <c r="AZ158" s="169"/>
      <c r="BA158" s="169"/>
      <c r="BB158" s="169"/>
      <c r="BD158" s="40">
        <f t="shared" si="32"/>
        <v>0</v>
      </c>
      <c r="BE158" s="211">
        <f t="shared" si="34"/>
        <v>0</v>
      </c>
      <c r="BF158" s="211">
        <f t="shared" si="35"/>
        <v>0</v>
      </c>
      <c r="BG158" s="211">
        <f t="shared" si="36"/>
        <v>0</v>
      </c>
      <c r="BH158" s="211">
        <f t="shared" si="37"/>
        <v>0</v>
      </c>
      <c r="BI158" s="42">
        <f t="shared" si="33"/>
        <v>0</v>
      </c>
    </row>
    <row r="159" spans="1:61" ht="15" hidden="1" thickBot="1" x14ac:dyDescent="0.35">
      <c r="A159" s="57">
        <f>Beosztás!A196</f>
        <v>0</v>
      </c>
      <c r="B159" s="58">
        <f>Beosztás!B196</f>
        <v>0</v>
      </c>
      <c r="C159" s="58">
        <f>Beosztás!C196</f>
        <v>0</v>
      </c>
      <c r="D159" s="58">
        <f>Beosztás!D196</f>
        <v>0</v>
      </c>
      <c r="E159" s="217">
        <f>Beosztás!E196</f>
        <v>0</v>
      </c>
      <c r="F159" s="202" t="s">
        <v>61</v>
      </c>
      <c r="G159" s="202"/>
      <c r="H159" s="78"/>
      <c r="I159" s="78"/>
      <c r="J159" s="78"/>
      <c r="K159" s="78"/>
      <c r="L159" s="78"/>
      <c r="M159" s="78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  <c r="AQ159" s="169"/>
      <c r="AR159" s="169"/>
      <c r="AS159" s="169"/>
      <c r="AT159" s="169"/>
      <c r="AU159" s="169"/>
      <c r="AV159" s="169"/>
      <c r="AW159" s="169"/>
      <c r="AX159" s="169"/>
      <c r="AY159" s="169"/>
      <c r="AZ159" s="169"/>
      <c r="BA159" s="169"/>
      <c r="BB159" s="169"/>
      <c r="BD159" s="40">
        <f t="shared" si="32"/>
        <v>0</v>
      </c>
      <c r="BE159" s="211">
        <f t="shared" si="34"/>
        <v>0</v>
      </c>
      <c r="BF159" s="211">
        <f t="shared" si="35"/>
        <v>0</v>
      </c>
      <c r="BG159" s="211">
        <f t="shared" si="36"/>
        <v>0</v>
      </c>
      <c r="BH159" s="211">
        <f t="shared" si="37"/>
        <v>0</v>
      </c>
      <c r="BI159" s="42">
        <f t="shared" si="33"/>
        <v>0</v>
      </c>
    </row>
    <row r="160" spans="1:61" ht="15" hidden="1" thickBot="1" x14ac:dyDescent="0.35">
      <c r="A160" s="57">
        <f>Beosztás!A197</f>
        <v>0</v>
      </c>
      <c r="B160" s="58">
        <f>Beosztás!B197</f>
        <v>0</v>
      </c>
      <c r="C160" s="58">
        <f>Beosztás!C197</f>
        <v>0</v>
      </c>
      <c r="D160" s="58">
        <f>Beosztás!D197</f>
        <v>0</v>
      </c>
      <c r="E160" s="217">
        <f>Beosztás!E197</f>
        <v>0</v>
      </c>
      <c r="F160" s="202" t="s">
        <v>61</v>
      </c>
      <c r="G160" s="202"/>
      <c r="H160" s="78"/>
      <c r="I160" s="78"/>
      <c r="J160" s="78"/>
      <c r="K160" s="78"/>
      <c r="L160" s="78"/>
      <c r="M160" s="78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69"/>
      <c r="AU160" s="169"/>
      <c r="AV160" s="169"/>
      <c r="AW160" s="169"/>
      <c r="AX160" s="169"/>
      <c r="AY160" s="169"/>
      <c r="AZ160" s="169"/>
      <c r="BA160" s="169"/>
      <c r="BB160" s="169"/>
      <c r="BD160" s="40">
        <f t="shared" si="32"/>
        <v>0</v>
      </c>
      <c r="BE160" s="211">
        <f t="shared" si="34"/>
        <v>0</v>
      </c>
      <c r="BF160" s="211">
        <f t="shared" si="35"/>
        <v>0</v>
      </c>
      <c r="BG160" s="211">
        <f t="shared" si="36"/>
        <v>0</v>
      </c>
      <c r="BH160" s="211">
        <f t="shared" si="37"/>
        <v>0</v>
      </c>
      <c r="BI160" s="42">
        <f t="shared" si="33"/>
        <v>0</v>
      </c>
    </row>
    <row r="161" spans="1:61" ht="15" hidden="1" thickBot="1" x14ac:dyDescent="0.35">
      <c r="A161" s="57">
        <f>Beosztás!A198</f>
        <v>0</v>
      </c>
      <c r="B161" s="58">
        <f>Beosztás!B198</f>
        <v>0</v>
      </c>
      <c r="C161" s="58">
        <f>Beosztás!C198</f>
        <v>0</v>
      </c>
      <c r="D161" s="58">
        <f>Beosztás!D198</f>
        <v>0</v>
      </c>
      <c r="E161" s="217">
        <f>Beosztás!E198</f>
        <v>0</v>
      </c>
      <c r="F161" s="202" t="s">
        <v>61</v>
      </c>
      <c r="G161" s="202"/>
      <c r="H161" s="78"/>
      <c r="I161" s="78"/>
      <c r="J161" s="78"/>
      <c r="K161" s="78"/>
      <c r="L161" s="78"/>
      <c r="M161" s="78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  <c r="AQ161" s="169"/>
      <c r="AR161" s="169"/>
      <c r="AS161" s="169"/>
      <c r="AT161" s="169"/>
      <c r="AU161" s="169"/>
      <c r="AV161" s="169"/>
      <c r="AW161" s="169"/>
      <c r="AX161" s="169"/>
      <c r="AY161" s="169"/>
      <c r="AZ161" s="169"/>
      <c r="BA161" s="169"/>
      <c r="BB161" s="169"/>
      <c r="BD161" s="40">
        <f t="shared" si="32"/>
        <v>0</v>
      </c>
      <c r="BE161" s="211">
        <f t="shared" si="34"/>
        <v>0</v>
      </c>
      <c r="BF161" s="211">
        <f t="shared" si="35"/>
        <v>0</v>
      </c>
      <c r="BG161" s="211">
        <f t="shared" si="36"/>
        <v>0</v>
      </c>
      <c r="BH161" s="211">
        <f t="shared" si="37"/>
        <v>0</v>
      </c>
      <c r="BI161" s="42">
        <f t="shared" si="33"/>
        <v>0</v>
      </c>
    </row>
    <row r="162" spans="1:61" ht="15" hidden="1" thickBot="1" x14ac:dyDescent="0.35">
      <c r="A162" s="57">
        <f>Beosztás!A199</f>
        <v>0</v>
      </c>
      <c r="B162" s="58">
        <f>Beosztás!B199</f>
        <v>0</v>
      </c>
      <c r="C162" s="58">
        <f>Beosztás!C199</f>
        <v>0</v>
      </c>
      <c r="D162" s="58">
        <f>Beosztás!D199</f>
        <v>0</v>
      </c>
      <c r="E162" s="217">
        <f>Beosztás!E199</f>
        <v>0</v>
      </c>
      <c r="F162" s="202" t="s">
        <v>61</v>
      </c>
      <c r="G162" s="202"/>
      <c r="H162" s="78"/>
      <c r="I162" s="78"/>
      <c r="J162" s="78"/>
      <c r="K162" s="78"/>
      <c r="L162" s="78"/>
      <c r="M162" s="78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169"/>
      <c r="AN162" s="169"/>
      <c r="AO162" s="169"/>
      <c r="AP162" s="169"/>
      <c r="AQ162" s="169"/>
      <c r="AR162" s="169"/>
      <c r="AS162" s="169"/>
      <c r="AT162" s="169"/>
      <c r="AU162" s="169"/>
      <c r="AV162" s="169"/>
      <c r="AW162" s="169"/>
      <c r="AX162" s="169"/>
      <c r="AY162" s="169"/>
      <c r="AZ162" s="169"/>
      <c r="BA162" s="169"/>
      <c r="BB162" s="169"/>
      <c r="BD162" s="40">
        <f t="shared" si="32"/>
        <v>0</v>
      </c>
      <c r="BE162" s="211">
        <f t="shared" si="34"/>
        <v>0</v>
      </c>
      <c r="BF162" s="211">
        <f t="shared" si="35"/>
        <v>0</v>
      </c>
      <c r="BG162" s="211">
        <f t="shared" si="36"/>
        <v>0</v>
      </c>
      <c r="BH162" s="211">
        <f t="shared" si="37"/>
        <v>0</v>
      </c>
      <c r="BI162" s="42">
        <f t="shared" si="33"/>
        <v>0</v>
      </c>
    </row>
    <row r="163" spans="1:61" ht="15" hidden="1" thickBot="1" x14ac:dyDescent="0.35">
      <c r="A163" s="57">
        <f>Beosztás!A200</f>
        <v>0</v>
      </c>
      <c r="B163" s="58">
        <f>Beosztás!B200</f>
        <v>0</v>
      </c>
      <c r="C163" s="58">
        <f>Beosztás!C200</f>
        <v>0</v>
      </c>
      <c r="D163" s="58">
        <f>Beosztás!D200</f>
        <v>0</v>
      </c>
      <c r="E163" s="217">
        <f>Beosztás!E200</f>
        <v>0</v>
      </c>
      <c r="F163" s="202" t="s">
        <v>61</v>
      </c>
      <c r="G163" s="202"/>
      <c r="H163" s="78"/>
      <c r="I163" s="78"/>
      <c r="J163" s="78"/>
      <c r="K163" s="78"/>
      <c r="L163" s="78"/>
      <c r="M163" s="78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  <c r="AQ163" s="169"/>
      <c r="AR163" s="169"/>
      <c r="AS163" s="169"/>
      <c r="AT163" s="169"/>
      <c r="AU163" s="169"/>
      <c r="AV163" s="169"/>
      <c r="AW163" s="169"/>
      <c r="AX163" s="169"/>
      <c r="AY163" s="169"/>
      <c r="AZ163" s="169"/>
      <c r="BA163" s="169"/>
      <c r="BB163" s="169"/>
      <c r="BD163" s="40">
        <f t="shared" si="32"/>
        <v>0</v>
      </c>
      <c r="BE163" s="211">
        <f t="shared" si="34"/>
        <v>0</v>
      </c>
      <c r="BF163" s="211">
        <f t="shared" si="35"/>
        <v>0</v>
      </c>
      <c r="BG163" s="211">
        <f t="shared" si="36"/>
        <v>0</v>
      </c>
      <c r="BH163" s="211">
        <f t="shared" si="37"/>
        <v>0</v>
      </c>
      <c r="BI163" s="42">
        <f t="shared" si="33"/>
        <v>0</v>
      </c>
    </row>
    <row r="164" spans="1:61" ht="15" hidden="1" thickBot="1" x14ac:dyDescent="0.35">
      <c r="A164" s="57">
        <f>Beosztás!A201</f>
        <v>0</v>
      </c>
      <c r="B164" s="58">
        <f>Beosztás!B201</f>
        <v>0</v>
      </c>
      <c r="C164" s="58">
        <f>Beosztás!C201</f>
        <v>0</v>
      </c>
      <c r="D164" s="58">
        <f>Beosztás!D201</f>
        <v>0</v>
      </c>
      <c r="E164" s="217">
        <f>Beosztás!E201</f>
        <v>0</v>
      </c>
      <c r="F164" s="202" t="s">
        <v>61</v>
      </c>
      <c r="G164" s="202"/>
      <c r="H164" s="78"/>
      <c r="I164" s="78"/>
      <c r="J164" s="78"/>
      <c r="K164" s="78"/>
      <c r="L164" s="78"/>
      <c r="M164" s="78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69"/>
      <c r="AR164" s="169"/>
      <c r="AS164" s="169"/>
      <c r="AT164" s="169"/>
      <c r="AU164" s="169"/>
      <c r="AV164" s="169"/>
      <c r="AW164" s="169"/>
      <c r="AX164" s="169"/>
      <c r="AY164" s="169"/>
      <c r="AZ164" s="169"/>
      <c r="BA164" s="169"/>
      <c r="BB164" s="169"/>
      <c r="BD164" s="40">
        <f t="shared" si="32"/>
        <v>0</v>
      </c>
      <c r="BE164" s="211">
        <f t="shared" si="34"/>
        <v>0</v>
      </c>
      <c r="BF164" s="211">
        <f t="shared" si="35"/>
        <v>0</v>
      </c>
      <c r="BG164" s="211">
        <f t="shared" si="36"/>
        <v>0</v>
      </c>
      <c r="BH164" s="211">
        <f t="shared" si="37"/>
        <v>0</v>
      </c>
      <c r="BI164" s="42">
        <f t="shared" si="33"/>
        <v>0</v>
      </c>
    </row>
    <row r="165" spans="1:61" ht="15" hidden="1" thickBot="1" x14ac:dyDescent="0.35">
      <c r="A165" s="57">
        <f>Beosztás!A202</f>
        <v>0</v>
      </c>
      <c r="B165" s="58">
        <f>Beosztás!B202</f>
        <v>0</v>
      </c>
      <c r="C165" s="58">
        <f>Beosztás!C202</f>
        <v>0</v>
      </c>
      <c r="D165" s="58">
        <f>Beosztás!D202</f>
        <v>0</v>
      </c>
      <c r="E165" s="217">
        <f>Beosztás!E202</f>
        <v>0</v>
      </c>
      <c r="F165" s="202" t="s">
        <v>61</v>
      </c>
      <c r="G165" s="202"/>
      <c r="H165" s="78"/>
      <c r="I165" s="78"/>
      <c r="J165" s="78"/>
      <c r="K165" s="78"/>
      <c r="L165" s="78"/>
      <c r="M165" s="78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69"/>
      <c r="AS165" s="169"/>
      <c r="AT165" s="169"/>
      <c r="AU165" s="169"/>
      <c r="AV165" s="169"/>
      <c r="AW165" s="169"/>
      <c r="AX165" s="169"/>
      <c r="AY165" s="169"/>
      <c r="AZ165" s="169"/>
      <c r="BA165" s="169"/>
      <c r="BB165" s="169"/>
      <c r="BD165" s="40">
        <f t="shared" si="32"/>
        <v>0</v>
      </c>
      <c r="BE165" s="211">
        <f t="shared" si="34"/>
        <v>0</v>
      </c>
      <c r="BF165" s="211">
        <f t="shared" si="35"/>
        <v>0</v>
      </c>
      <c r="BG165" s="211">
        <f t="shared" si="36"/>
        <v>0</v>
      </c>
      <c r="BH165" s="211">
        <f t="shared" si="37"/>
        <v>0</v>
      </c>
      <c r="BI165" s="42">
        <f t="shared" si="33"/>
        <v>0</v>
      </c>
    </row>
    <row r="166" spans="1:61" ht="15" hidden="1" thickBot="1" x14ac:dyDescent="0.35">
      <c r="A166" s="57">
        <f>Beosztás!A203</f>
        <v>0</v>
      </c>
      <c r="B166" s="58">
        <f>Beosztás!B203</f>
        <v>0</v>
      </c>
      <c r="C166" s="58">
        <f>Beosztás!C203</f>
        <v>0</v>
      </c>
      <c r="D166" s="58">
        <f>Beosztás!D203</f>
        <v>0</v>
      </c>
      <c r="E166" s="217">
        <f>Beosztás!E203</f>
        <v>0</v>
      </c>
      <c r="F166" s="202" t="s">
        <v>61</v>
      </c>
      <c r="G166" s="202"/>
      <c r="H166" s="78"/>
      <c r="I166" s="78"/>
      <c r="J166" s="78"/>
      <c r="K166" s="78"/>
      <c r="L166" s="78"/>
      <c r="M166" s="78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69"/>
      <c r="AJ166" s="169"/>
      <c r="AK166" s="169"/>
      <c r="AL166" s="169"/>
      <c r="AM166" s="169"/>
      <c r="AN166" s="169"/>
      <c r="AO166" s="169"/>
      <c r="AP166" s="169"/>
      <c r="AQ166" s="169"/>
      <c r="AR166" s="169"/>
      <c r="AS166" s="169"/>
      <c r="AT166" s="169"/>
      <c r="AU166" s="169"/>
      <c r="AV166" s="169"/>
      <c r="AW166" s="169"/>
      <c r="AX166" s="169"/>
      <c r="AY166" s="169"/>
      <c r="AZ166" s="169"/>
      <c r="BA166" s="169"/>
      <c r="BB166" s="169"/>
      <c r="BD166" s="40">
        <f t="shared" si="32"/>
        <v>0</v>
      </c>
      <c r="BE166" s="211">
        <f t="shared" si="34"/>
        <v>0</v>
      </c>
      <c r="BF166" s="211">
        <f t="shared" si="35"/>
        <v>0</v>
      </c>
      <c r="BG166" s="211">
        <f t="shared" si="36"/>
        <v>0</v>
      </c>
      <c r="BH166" s="211">
        <f t="shared" si="37"/>
        <v>0</v>
      </c>
      <c r="BI166" s="42">
        <f t="shared" si="33"/>
        <v>0</v>
      </c>
    </row>
    <row r="167" spans="1:61" ht="15" hidden="1" thickBot="1" x14ac:dyDescent="0.35">
      <c r="A167" s="57">
        <f>Beosztás!A204</f>
        <v>0</v>
      </c>
      <c r="B167" s="58">
        <f>Beosztás!B204</f>
        <v>0</v>
      </c>
      <c r="C167" s="58">
        <f>Beosztás!C204</f>
        <v>0</v>
      </c>
      <c r="D167" s="58">
        <f>Beosztás!D204</f>
        <v>0</v>
      </c>
      <c r="E167" s="217">
        <f>Beosztás!E204</f>
        <v>0</v>
      </c>
      <c r="F167" s="202" t="s">
        <v>61</v>
      </c>
      <c r="G167" s="202"/>
      <c r="H167" s="78"/>
      <c r="I167" s="78"/>
      <c r="J167" s="78"/>
      <c r="K167" s="78"/>
      <c r="L167" s="78"/>
      <c r="M167" s="78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  <c r="AA167" s="169"/>
      <c r="AB167" s="169"/>
      <c r="AC167" s="169"/>
      <c r="AD167" s="169"/>
      <c r="AE167" s="169"/>
      <c r="AF167" s="169"/>
      <c r="AG167" s="169"/>
      <c r="AH167" s="169"/>
      <c r="AI167" s="169"/>
      <c r="AJ167" s="169"/>
      <c r="AK167" s="169"/>
      <c r="AL167" s="169"/>
      <c r="AM167" s="169"/>
      <c r="AN167" s="169"/>
      <c r="AO167" s="169"/>
      <c r="AP167" s="169"/>
      <c r="AQ167" s="169"/>
      <c r="AR167" s="169"/>
      <c r="AS167" s="169"/>
      <c r="AT167" s="169"/>
      <c r="AU167" s="169"/>
      <c r="AV167" s="169"/>
      <c r="AW167" s="169"/>
      <c r="AX167" s="169"/>
      <c r="AY167" s="169"/>
      <c r="AZ167" s="169"/>
      <c r="BA167" s="169"/>
      <c r="BB167" s="169"/>
      <c r="BD167" s="40">
        <f t="shared" si="32"/>
        <v>0</v>
      </c>
      <c r="BE167" s="211">
        <f t="shared" si="34"/>
        <v>0</v>
      </c>
      <c r="BF167" s="211">
        <f t="shared" si="35"/>
        <v>0</v>
      </c>
      <c r="BG167" s="211">
        <f t="shared" si="36"/>
        <v>0</v>
      </c>
      <c r="BH167" s="211">
        <f t="shared" si="37"/>
        <v>0</v>
      </c>
      <c r="BI167" s="42">
        <f t="shared" si="33"/>
        <v>0</v>
      </c>
    </row>
    <row r="168" spans="1:61" ht="15" hidden="1" thickBot="1" x14ac:dyDescent="0.35">
      <c r="A168" s="57">
        <f>Beosztás!A205</f>
        <v>0</v>
      </c>
      <c r="B168" s="58">
        <f>Beosztás!B205</f>
        <v>0</v>
      </c>
      <c r="C168" s="58">
        <f>Beosztás!C205</f>
        <v>0</v>
      </c>
      <c r="D168" s="58">
        <f>Beosztás!D205</f>
        <v>0</v>
      </c>
      <c r="E168" s="217">
        <f>Beosztás!E205</f>
        <v>0</v>
      </c>
      <c r="F168" s="202" t="s">
        <v>61</v>
      </c>
      <c r="G168" s="202"/>
      <c r="H168" s="78"/>
      <c r="I168" s="78"/>
      <c r="J168" s="78"/>
      <c r="K168" s="78"/>
      <c r="L168" s="78"/>
      <c r="M168" s="78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  <c r="AA168" s="169"/>
      <c r="AB168" s="169"/>
      <c r="AC168" s="169"/>
      <c r="AD168" s="169"/>
      <c r="AE168" s="169"/>
      <c r="AF168" s="169"/>
      <c r="AG168" s="169"/>
      <c r="AH168" s="169"/>
      <c r="AI168" s="169"/>
      <c r="AJ168" s="169"/>
      <c r="AK168" s="169"/>
      <c r="AL168" s="169"/>
      <c r="AM168" s="169"/>
      <c r="AN168" s="169"/>
      <c r="AO168" s="169"/>
      <c r="AP168" s="169"/>
      <c r="AQ168" s="169"/>
      <c r="AR168" s="169"/>
      <c r="AS168" s="169"/>
      <c r="AT168" s="169"/>
      <c r="AU168" s="169"/>
      <c r="AV168" s="169"/>
      <c r="AW168" s="169"/>
      <c r="AX168" s="169"/>
      <c r="AY168" s="169"/>
      <c r="AZ168" s="169"/>
      <c r="BA168" s="169"/>
      <c r="BB168" s="169"/>
      <c r="BD168" s="40">
        <f t="shared" si="32"/>
        <v>0</v>
      </c>
      <c r="BE168" s="211">
        <f t="shared" si="34"/>
        <v>0</v>
      </c>
      <c r="BF168" s="211">
        <f t="shared" si="35"/>
        <v>0</v>
      </c>
      <c r="BG168" s="211">
        <f t="shared" si="36"/>
        <v>0</v>
      </c>
      <c r="BH168" s="211">
        <f t="shared" si="37"/>
        <v>0</v>
      </c>
      <c r="BI168" s="42">
        <f t="shared" si="33"/>
        <v>0</v>
      </c>
    </row>
    <row r="169" spans="1:61" ht="15" hidden="1" thickBot="1" x14ac:dyDescent="0.35">
      <c r="A169" s="57">
        <f>Beosztás!A206</f>
        <v>0</v>
      </c>
      <c r="B169" s="58">
        <f>Beosztás!B206</f>
        <v>0</v>
      </c>
      <c r="C169" s="58">
        <f>Beosztás!C206</f>
        <v>0</v>
      </c>
      <c r="D169" s="58">
        <f>Beosztás!D206</f>
        <v>0</v>
      </c>
      <c r="E169" s="217">
        <f>Beosztás!E206</f>
        <v>0</v>
      </c>
      <c r="F169" s="202" t="s">
        <v>61</v>
      </c>
      <c r="G169" s="202"/>
      <c r="H169" s="78"/>
      <c r="I169" s="78"/>
      <c r="J169" s="78"/>
      <c r="K169" s="78"/>
      <c r="L169" s="78"/>
      <c r="M169" s="78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  <c r="AA169" s="169"/>
      <c r="AB169" s="169"/>
      <c r="AC169" s="169"/>
      <c r="AD169" s="169"/>
      <c r="AE169" s="169"/>
      <c r="AF169" s="169"/>
      <c r="AG169" s="169"/>
      <c r="AH169" s="169"/>
      <c r="AI169" s="169"/>
      <c r="AJ169" s="169"/>
      <c r="AK169" s="169"/>
      <c r="AL169" s="169"/>
      <c r="AM169" s="169"/>
      <c r="AN169" s="169"/>
      <c r="AO169" s="169"/>
      <c r="AP169" s="169"/>
      <c r="AQ169" s="169"/>
      <c r="AR169" s="169"/>
      <c r="AS169" s="169"/>
      <c r="AT169" s="169"/>
      <c r="AU169" s="169"/>
      <c r="AV169" s="169"/>
      <c r="AW169" s="169"/>
      <c r="AX169" s="169"/>
      <c r="AY169" s="169"/>
      <c r="AZ169" s="169"/>
      <c r="BA169" s="169"/>
      <c r="BB169" s="169"/>
      <c r="BD169" s="40">
        <f t="shared" si="32"/>
        <v>0</v>
      </c>
      <c r="BE169" s="211">
        <f t="shared" si="34"/>
        <v>0</v>
      </c>
      <c r="BF169" s="211">
        <f t="shared" si="35"/>
        <v>0</v>
      </c>
      <c r="BG169" s="211">
        <f t="shared" si="36"/>
        <v>0</v>
      </c>
      <c r="BH169" s="211">
        <f t="shared" si="37"/>
        <v>0</v>
      </c>
      <c r="BI169" s="42">
        <f t="shared" si="33"/>
        <v>0</v>
      </c>
    </row>
    <row r="170" spans="1:61" ht="15" hidden="1" thickBot="1" x14ac:dyDescent="0.35">
      <c r="A170" s="57">
        <f>Beosztás!A207</f>
        <v>0</v>
      </c>
      <c r="B170" s="58">
        <f>Beosztás!B207</f>
        <v>0</v>
      </c>
      <c r="C170" s="58">
        <f>Beosztás!C207</f>
        <v>0</v>
      </c>
      <c r="D170" s="58">
        <f>Beosztás!D207</f>
        <v>0</v>
      </c>
      <c r="E170" s="217">
        <f>Beosztás!E207</f>
        <v>0</v>
      </c>
      <c r="F170" s="202" t="s">
        <v>61</v>
      </c>
      <c r="G170" s="202"/>
      <c r="H170" s="78"/>
      <c r="I170" s="78"/>
      <c r="J170" s="78"/>
      <c r="K170" s="78"/>
      <c r="L170" s="78"/>
      <c r="M170" s="78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  <c r="AQ170" s="169"/>
      <c r="AR170" s="169"/>
      <c r="AS170" s="169"/>
      <c r="AT170" s="169"/>
      <c r="AU170" s="169"/>
      <c r="AV170" s="169"/>
      <c r="AW170" s="169"/>
      <c r="AX170" s="169"/>
      <c r="AY170" s="169"/>
      <c r="AZ170" s="169"/>
      <c r="BA170" s="169"/>
      <c r="BB170" s="169"/>
      <c r="BD170" s="40">
        <f t="shared" si="32"/>
        <v>0</v>
      </c>
      <c r="BE170" s="211">
        <f t="shared" si="34"/>
        <v>0</v>
      </c>
      <c r="BF170" s="211">
        <f t="shared" si="35"/>
        <v>0</v>
      </c>
      <c r="BG170" s="211">
        <f t="shared" si="36"/>
        <v>0</v>
      </c>
      <c r="BH170" s="211">
        <f t="shared" si="37"/>
        <v>0</v>
      </c>
      <c r="BI170" s="42">
        <f t="shared" si="33"/>
        <v>0</v>
      </c>
    </row>
    <row r="171" spans="1:61" ht="15" hidden="1" thickBot="1" x14ac:dyDescent="0.35">
      <c r="A171" s="57">
        <f>Beosztás!A208</f>
        <v>0</v>
      </c>
      <c r="B171" s="58">
        <f>Beosztás!B208</f>
        <v>0</v>
      </c>
      <c r="C171" s="58">
        <f>Beosztás!C208</f>
        <v>0</v>
      </c>
      <c r="D171" s="58">
        <f>Beosztás!D208</f>
        <v>0</v>
      </c>
      <c r="E171" s="217">
        <f>Beosztás!E208</f>
        <v>0</v>
      </c>
      <c r="F171" s="202" t="s">
        <v>61</v>
      </c>
      <c r="G171" s="202"/>
      <c r="H171" s="78"/>
      <c r="I171" s="78"/>
      <c r="J171" s="78"/>
      <c r="K171" s="78"/>
      <c r="L171" s="78"/>
      <c r="M171" s="78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69"/>
      <c r="AS171" s="169"/>
      <c r="AT171" s="169"/>
      <c r="AU171" s="169"/>
      <c r="AV171" s="169"/>
      <c r="AW171" s="169"/>
      <c r="AX171" s="169"/>
      <c r="AY171" s="169"/>
      <c r="AZ171" s="169"/>
      <c r="BA171" s="169"/>
      <c r="BB171" s="169"/>
      <c r="BD171" s="40">
        <f t="shared" si="32"/>
        <v>0</v>
      </c>
      <c r="BE171" s="211">
        <f t="shared" si="34"/>
        <v>0</v>
      </c>
      <c r="BF171" s="211">
        <f t="shared" si="35"/>
        <v>0</v>
      </c>
      <c r="BG171" s="211">
        <f t="shared" si="36"/>
        <v>0</v>
      </c>
      <c r="BH171" s="211">
        <f t="shared" si="37"/>
        <v>0</v>
      </c>
      <c r="BI171" s="42">
        <f t="shared" si="33"/>
        <v>0</v>
      </c>
    </row>
    <row r="172" spans="1:61" ht="15" hidden="1" thickBot="1" x14ac:dyDescent="0.35">
      <c r="A172" s="57">
        <f>Beosztás!A209</f>
        <v>0</v>
      </c>
      <c r="B172" s="58">
        <f>Beosztás!B209</f>
        <v>0</v>
      </c>
      <c r="C172" s="58">
        <f>Beosztás!C209</f>
        <v>0</v>
      </c>
      <c r="D172" s="58">
        <f>Beosztás!D209</f>
        <v>0</v>
      </c>
      <c r="E172" s="217">
        <f>Beosztás!E209</f>
        <v>0</v>
      </c>
      <c r="F172" s="202" t="s">
        <v>61</v>
      </c>
      <c r="G172" s="202"/>
      <c r="H172" s="78"/>
      <c r="I172" s="78"/>
      <c r="J172" s="78"/>
      <c r="K172" s="78"/>
      <c r="L172" s="78"/>
      <c r="M172" s="78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  <c r="AL172" s="169"/>
      <c r="AM172" s="169"/>
      <c r="AN172" s="169"/>
      <c r="AO172" s="169"/>
      <c r="AP172" s="169"/>
      <c r="AQ172" s="169"/>
      <c r="AR172" s="169"/>
      <c r="AS172" s="169"/>
      <c r="AT172" s="169"/>
      <c r="AU172" s="169"/>
      <c r="AV172" s="169"/>
      <c r="AW172" s="169"/>
      <c r="AX172" s="169"/>
      <c r="AY172" s="169"/>
      <c r="AZ172" s="169"/>
      <c r="BA172" s="169"/>
      <c r="BB172" s="169"/>
      <c r="BD172" s="40">
        <f t="shared" si="32"/>
        <v>0</v>
      </c>
      <c r="BE172" s="211">
        <f t="shared" si="34"/>
        <v>0</v>
      </c>
      <c r="BF172" s="211">
        <f t="shared" si="35"/>
        <v>0</v>
      </c>
      <c r="BG172" s="211">
        <f t="shared" si="36"/>
        <v>0</v>
      </c>
      <c r="BH172" s="211">
        <f t="shared" si="37"/>
        <v>0</v>
      </c>
      <c r="BI172" s="42">
        <f t="shared" si="33"/>
        <v>0</v>
      </c>
    </row>
    <row r="173" spans="1:61" ht="15" hidden="1" thickBot="1" x14ac:dyDescent="0.35">
      <c r="A173" s="57">
        <f>Beosztás!A210</f>
        <v>0</v>
      </c>
      <c r="B173" s="58">
        <f>Beosztás!B210</f>
        <v>0</v>
      </c>
      <c r="C173" s="58">
        <f>Beosztás!C210</f>
        <v>0</v>
      </c>
      <c r="D173" s="58">
        <f>Beosztás!D210</f>
        <v>0</v>
      </c>
      <c r="E173" s="217">
        <f>Beosztás!E210</f>
        <v>0</v>
      </c>
      <c r="F173" s="202" t="s">
        <v>61</v>
      </c>
      <c r="G173" s="202"/>
      <c r="H173" s="78"/>
      <c r="I173" s="78"/>
      <c r="J173" s="78"/>
      <c r="K173" s="78"/>
      <c r="L173" s="78"/>
      <c r="M173" s="78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169"/>
      <c r="AV173" s="169"/>
      <c r="AW173" s="169"/>
      <c r="AX173" s="169"/>
      <c r="AY173" s="169"/>
      <c r="AZ173" s="169"/>
      <c r="BA173" s="169"/>
      <c r="BB173" s="169"/>
      <c r="BD173" s="40">
        <f t="shared" si="32"/>
        <v>0</v>
      </c>
      <c r="BE173" s="211">
        <f t="shared" si="34"/>
        <v>0</v>
      </c>
      <c r="BF173" s="211">
        <f t="shared" si="35"/>
        <v>0</v>
      </c>
      <c r="BG173" s="211">
        <f t="shared" si="36"/>
        <v>0</v>
      </c>
      <c r="BH173" s="211">
        <f t="shared" si="37"/>
        <v>0</v>
      </c>
      <c r="BI173" s="42">
        <f t="shared" si="33"/>
        <v>0</v>
      </c>
    </row>
    <row r="174" spans="1:61" ht="15" hidden="1" thickBot="1" x14ac:dyDescent="0.35">
      <c r="A174" s="57">
        <f>Beosztás!A211</f>
        <v>0</v>
      </c>
      <c r="B174" s="58">
        <f>Beosztás!B211</f>
        <v>0</v>
      </c>
      <c r="C174" s="58">
        <f>Beosztás!C211</f>
        <v>0</v>
      </c>
      <c r="D174" s="58">
        <f>Beosztás!D211</f>
        <v>0</v>
      </c>
      <c r="E174" s="217">
        <f>Beosztás!E211</f>
        <v>0</v>
      </c>
      <c r="F174" s="202" t="s">
        <v>61</v>
      </c>
      <c r="G174" s="202"/>
      <c r="H174" s="78"/>
      <c r="I174" s="78"/>
      <c r="J174" s="78"/>
      <c r="K174" s="78"/>
      <c r="L174" s="78"/>
      <c r="M174" s="78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69"/>
      <c r="AS174" s="169"/>
      <c r="AT174" s="169"/>
      <c r="AU174" s="169"/>
      <c r="AV174" s="169"/>
      <c r="AW174" s="169"/>
      <c r="AX174" s="169"/>
      <c r="AY174" s="169"/>
      <c r="AZ174" s="169"/>
      <c r="BA174" s="169"/>
      <c r="BB174" s="169"/>
      <c r="BD174" s="40">
        <f t="shared" si="32"/>
        <v>0</v>
      </c>
      <c r="BE174" s="211">
        <f t="shared" si="34"/>
        <v>0</v>
      </c>
      <c r="BF174" s="211">
        <f t="shared" si="35"/>
        <v>0</v>
      </c>
      <c r="BG174" s="211">
        <f t="shared" si="36"/>
        <v>0</v>
      </c>
      <c r="BH174" s="211">
        <f t="shared" si="37"/>
        <v>0</v>
      </c>
      <c r="BI174" s="42">
        <f t="shared" si="33"/>
        <v>0</v>
      </c>
    </row>
    <row r="175" spans="1:61" ht="15" hidden="1" thickBot="1" x14ac:dyDescent="0.35">
      <c r="A175" s="57">
        <f>Beosztás!A212</f>
        <v>0</v>
      </c>
      <c r="B175" s="58">
        <f>Beosztás!B212</f>
        <v>0</v>
      </c>
      <c r="C175" s="58">
        <f>Beosztás!C212</f>
        <v>0</v>
      </c>
      <c r="D175" s="58">
        <f>Beosztás!D212</f>
        <v>0</v>
      </c>
      <c r="E175" s="217">
        <f>Beosztás!E212</f>
        <v>0</v>
      </c>
      <c r="F175" s="202" t="s">
        <v>61</v>
      </c>
      <c r="G175" s="202"/>
      <c r="H175" s="78"/>
      <c r="I175" s="78"/>
      <c r="J175" s="78"/>
      <c r="K175" s="78"/>
      <c r="L175" s="78"/>
      <c r="M175" s="78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69"/>
      <c r="AS175" s="169"/>
      <c r="AT175" s="169"/>
      <c r="AU175" s="169"/>
      <c r="AV175" s="169"/>
      <c r="AW175" s="169"/>
      <c r="AX175" s="169"/>
      <c r="AY175" s="169"/>
      <c r="AZ175" s="169"/>
      <c r="BA175" s="169"/>
      <c r="BB175" s="169"/>
      <c r="BD175" s="40">
        <f t="shared" si="32"/>
        <v>0</v>
      </c>
      <c r="BE175" s="211">
        <f t="shared" si="34"/>
        <v>0</v>
      </c>
      <c r="BF175" s="211">
        <f t="shared" si="35"/>
        <v>0</v>
      </c>
      <c r="BG175" s="211">
        <f t="shared" si="36"/>
        <v>0</v>
      </c>
      <c r="BH175" s="211">
        <f t="shared" si="37"/>
        <v>0</v>
      </c>
      <c r="BI175" s="42">
        <f t="shared" si="33"/>
        <v>0</v>
      </c>
    </row>
    <row r="176" spans="1:61" ht="15" hidden="1" thickBot="1" x14ac:dyDescent="0.35">
      <c r="A176" s="57">
        <f>Beosztás!A213</f>
        <v>0</v>
      </c>
      <c r="B176" s="58">
        <f>Beosztás!B213</f>
        <v>0</v>
      </c>
      <c r="C176" s="58">
        <f>Beosztás!C213</f>
        <v>0</v>
      </c>
      <c r="D176" s="58">
        <f>Beosztás!D213</f>
        <v>0</v>
      </c>
      <c r="E176" s="217">
        <f>Beosztás!E213</f>
        <v>0</v>
      </c>
      <c r="F176" s="202" t="s">
        <v>61</v>
      </c>
      <c r="G176" s="202"/>
      <c r="H176" s="78"/>
      <c r="I176" s="78"/>
      <c r="J176" s="78"/>
      <c r="K176" s="78"/>
      <c r="L176" s="78"/>
      <c r="M176" s="78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  <c r="AA176" s="169"/>
      <c r="AB176" s="169"/>
      <c r="AC176" s="169"/>
      <c r="AD176" s="169"/>
      <c r="AE176" s="169"/>
      <c r="AF176" s="169"/>
      <c r="AG176" s="169"/>
      <c r="AH176" s="169"/>
      <c r="AI176" s="169"/>
      <c r="AJ176" s="169"/>
      <c r="AK176" s="169"/>
      <c r="AL176" s="169"/>
      <c r="AM176" s="169"/>
      <c r="AN176" s="169"/>
      <c r="AO176" s="169"/>
      <c r="AP176" s="169"/>
      <c r="AQ176" s="169"/>
      <c r="AR176" s="169"/>
      <c r="AS176" s="169"/>
      <c r="AT176" s="169"/>
      <c r="AU176" s="169"/>
      <c r="AV176" s="169"/>
      <c r="AW176" s="169"/>
      <c r="AX176" s="169"/>
      <c r="AY176" s="169"/>
      <c r="AZ176" s="169"/>
      <c r="BA176" s="169"/>
      <c r="BB176" s="169"/>
      <c r="BD176" s="40">
        <f t="shared" si="32"/>
        <v>0</v>
      </c>
      <c r="BE176" s="211">
        <f t="shared" si="34"/>
        <v>0</v>
      </c>
      <c r="BF176" s="211">
        <f t="shared" si="35"/>
        <v>0</v>
      </c>
      <c r="BG176" s="211">
        <f t="shared" si="36"/>
        <v>0</v>
      </c>
      <c r="BH176" s="211">
        <f t="shared" si="37"/>
        <v>0</v>
      </c>
      <c r="BI176" s="42">
        <f t="shared" si="33"/>
        <v>0</v>
      </c>
    </row>
    <row r="177" spans="1:61" ht="15" hidden="1" thickBot="1" x14ac:dyDescent="0.35">
      <c r="A177" s="57">
        <f>Beosztás!A214</f>
        <v>0</v>
      </c>
      <c r="B177" s="58">
        <f>Beosztás!B214</f>
        <v>0</v>
      </c>
      <c r="C177" s="58">
        <f>Beosztás!C214</f>
        <v>0</v>
      </c>
      <c r="D177" s="58">
        <f>Beosztás!D214</f>
        <v>0</v>
      </c>
      <c r="E177" s="217">
        <f>Beosztás!E214</f>
        <v>0</v>
      </c>
      <c r="F177" s="202" t="s">
        <v>61</v>
      </c>
      <c r="G177" s="202"/>
      <c r="H177" s="78"/>
      <c r="I177" s="78"/>
      <c r="J177" s="78"/>
      <c r="K177" s="78"/>
      <c r="L177" s="78"/>
      <c r="M177" s="78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  <c r="AA177" s="169"/>
      <c r="AB177" s="169"/>
      <c r="AC177" s="169"/>
      <c r="AD177" s="169"/>
      <c r="AE177" s="169"/>
      <c r="AF177" s="169"/>
      <c r="AG177" s="169"/>
      <c r="AH177" s="169"/>
      <c r="AI177" s="169"/>
      <c r="AJ177" s="169"/>
      <c r="AK177" s="169"/>
      <c r="AL177" s="169"/>
      <c r="AM177" s="169"/>
      <c r="AN177" s="169"/>
      <c r="AO177" s="169"/>
      <c r="AP177" s="169"/>
      <c r="AQ177" s="169"/>
      <c r="AR177" s="169"/>
      <c r="AS177" s="169"/>
      <c r="AT177" s="169"/>
      <c r="AU177" s="169"/>
      <c r="AV177" s="169"/>
      <c r="AW177" s="169"/>
      <c r="AX177" s="169"/>
      <c r="AY177" s="169"/>
      <c r="AZ177" s="169"/>
      <c r="BA177" s="169"/>
      <c r="BB177" s="169"/>
      <c r="BD177" s="40">
        <f t="shared" si="32"/>
        <v>0</v>
      </c>
      <c r="BE177" s="211">
        <f t="shared" si="34"/>
        <v>0</v>
      </c>
      <c r="BF177" s="211">
        <f t="shared" si="35"/>
        <v>0</v>
      </c>
      <c r="BG177" s="211">
        <f t="shared" si="36"/>
        <v>0</v>
      </c>
      <c r="BH177" s="211">
        <f t="shared" si="37"/>
        <v>0</v>
      </c>
      <c r="BI177" s="42">
        <f t="shared" si="33"/>
        <v>0</v>
      </c>
    </row>
    <row r="178" spans="1:61" ht="15" hidden="1" thickBot="1" x14ac:dyDescent="0.35">
      <c r="A178" s="115" t="str">
        <f>Beosztás!A215</f>
        <v>Etelka</v>
      </c>
      <c r="B178" s="204">
        <f>Beosztás!B215</f>
        <v>0</v>
      </c>
      <c r="C178" s="204">
        <f>Beosztás!C215</f>
        <v>0</v>
      </c>
      <c r="D178" s="204">
        <f>Beosztás!D215</f>
        <v>0</v>
      </c>
      <c r="E178" s="225" t="str">
        <f>Beosztás!E215</f>
        <v>inaktív</v>
      </c>
      <c r="F178" s="202" t="s">
        <v>61</v>
      </c>
      <c r="G178" s="202"/>
      <c r="H178" s="78"/>
      <c r="I178" s="78"/>
      <c r="J178" s="78"/>
      <c r="K178" s="78"/>
      <c r="L178" s="78"/>
      <c r="M178" s="78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  <c r="AA178" s="169"/>
      <c r="AB178" s="169"/>
      <c r="AC178" s="169"/>
      <c r="AD178" s="169"/>
      <c r="AE178" s="169"/>
      <c r="AF178" s="169"/>
      <c r="AG178" s="169"/>
      <c r="AH178" s="169"/>
      <c r="AI178" s="169"/>
      <c r="AJ178" s="169"/>
      <c r="AK178" s="169"/>
      <c r="AL178" s="169"/>
      <c r="AM178" s="169"/>
      <c r="AN178" s="169"/>
      <c r="AO178" s="169"/>
      <c r="AP178" s="169"/>
      <c r="AQ178" s="169"/>
      <c r="AR178" s="169"/>
      <c r="AS178" s="169"/>
      <c r="AT178" s="169"/>
      <c r="AU178" s="169"/>
      <c r="AV178" s="169"/>
      <c r="AW178" s="169"/>
      <c r="AX178" s="169"/>
      <c r="AY178" s="169"/>
      <c r="AZ178" s="169"/>
      <c r="BA178" s="169"/>
      <c r="BB178" s="169"/>
      <c r="BD178" s="40">
        <f t="shared" si="32"/>
        <v>0</v>
      </c>
      <c r="BE178" s="211">
        <f t="shared" si="34"/>
        <v>0</v>
      </c>
      <c r="BF178" s="211">
        <f t="shared" si="35"/>
        <v>0</v>
      </c>
      <c r="BG178" s="211">
        <f t="shared" si="36"/>
        <v>0</v>
      </c>
      <c r="BH178" s="211">
        <f t="shared" si="37"/>
        <v>0</v>
      </c>
      <c r="BI178" s="42">
        <f t="shared" si="33"/>
        <v>0</v>
      </c>
    </row>
    <row r="179" spans="1:61" ht="15" thickBot="1" x14ac:dyDescent="0.35">
      <c r="A179" s="69" t="str">
        <f>Beosztás!A216</f>
        <v>Balázs Andrea</v>
      </c>
      <c r="B179" s="70" t="str">
        <f>Beosztás!B216</f>
        <v>MONDOK MARTIN</v>
      </c>
      <c r="C179" s="70" t="str">
        <f>Beosztás!C216</f>
        <v>Gyöngyös</v>
      </c>
      <c r="D179" s="70" t="str">
        <f>Beosztás!D216</f>
        <v>CALL CENTER</v>
      </c>
      <c r="E179" s="222" t="str">
        <f>Beosztás!E216</f>
        <v>aktív</v>
      </c>
      <c r="F179" s="4"/>
      <c r="G179" s="202"/>
      <c r="H179" s="202"/>
      <c r="I179" s="202"/>
      <c r="J179" s="202"/>
      <c r="K179" s="202"/>
      <c r="L179" s="202"/>
      <c r="M179" s="202"/>
      <c r="N179" s="584"/>
      <c r="O179" s="613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  <c r="AA179" s="169"/>
      <c r="AB179" s="169"/>
      <c r="AC179" s="169"/>
      <c r="AD179" s="169"/>
      <c r="AE179" s="169"/>
      <c r="AF179" s="169"/>
      <c r="AG179" s="169"/>
      <c r="AH179" s="169"/>
      <c r="AI179" s="169"/>
      <c r="AJ179" s="169"/>
      <c r="AK179" s="169"/>
      <c r="AL179" s="169"/>
      <c r="AM179" s="169"/>
      <c r="AN179" s="169"/>
      <c r="AO179" s="169"/>
      <c r="AP179" s="169"/>
      <c r="AQ179" s="169"/>
      <c r="AR179" s="169"/>
      <c r="AS179" s="169"/>
      <c r="AT179" s="169"/>
      <c r="AU179" s="169"/>
      <c r="AV179" s="169"/>
      <c r="AW179" s="169"/>
      <c r="AX179" s="169"/>
      <c r="AY179" s="169"/>
      <c r="AZ179" s="169"/>
      <c r="BA179" s="169"/>
      <c r="BB179" s="169"/>
      <c r="BD179" s="40">
        <f t="shared" si="32"/>
        <v>0</v>
      </c>
      <c r="BE179" s="210">
        <f t="shared" ref="BE179:BE199" si="38">SUM(M179:S179)</f>
        <v>0</v>
      </c>
      <c r="BF179" s="210">
        <f t="shared" ref="BF179:BF199" si="39">SUM(T179:Z179)</f>
        <v>0</v>
      </c>
      <c r="BG179" s="210">
        <f t="shared" si="36"/>
        <v>0</v>
      </c>
      <c r="BH179" s="210">
        <f t="shared" si="37"/>
        <v>0</v>
      </c>
      <c r="BI179" s="42">
        <f t="shared" si="33"/>
        <v>0</v>
      </c>
    </row>
    <row r="180" spans="1:61" ht="15" thickBot="1" x14ac:dyDescent="0.35">
      <c r="A180" s="7" t="str">
        <f>Beosztás!A217</f>
        <v>Bolye-Gyenge Viktória</v>
      </c>
      <c r="B180" s="3" t="str">
        <f>Beosztás!B217</f>
        <v>MONDOK MARTIN</v>
      </c>
      <c r="C180" s="3" t="str">
        <f>Beosztás!C217</f>
        <v>Gyöngyös</v>
      </c>
      <c r="D180" s="3" t="str">
        <f>Beosztás!D217</f>
        <v>CALL CENTER</v>
      </c>
      <c r="E180" s="220" t="str">
        <f>Beosztás!E217</f>
        <v>aktív</v>
      </c>
      <c r="F180" s="4"/>
      <c r="G180" s="202"/>
      <c r="H180" s="202"/>
      <c r="I180" s="202"/>
      <c r="J180" s="202"/>
      <c r="K180" s="202"/>
      <c r="L180" s="202"/>
      <c r="M180" s="202"/>
      <c r="N180" s="584"/>
      <c r="O180" s="613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  <c r="AA180" s="169"/>
      <c r="AB180" s="169"/>
      <c r="AC180" s="169"/>
      <c r="AD180" s="169"/>
      <c r="AE180" s="169"/>
      <c r="AF180" s="169"/>
      <c r="AG180" s="169"/>
      <c r="AH180" s="169"/>
      <c r="AI180" s="169"/>
      <c r="AJ180" s="169"/>
      <c r="AK180" s="169"/>
      <c r="AL180" s="169"/>
      <c r="AM180" s="169"/>
      <c r="AN180" s="169"/>
      <c r="AO180" s="169"/>
      <c r="AP180" s="169"/>
      <c r="AQ180" s="169"/>
      <c r="AR180" s="169"/>
      <c r="AS180" s="169"/>
      <c r="AT180" s="169"/>
      <c r="AU180" s="169"/>
      <c r="AV180" s="169"/>
      <c r="AW180" s="169"/>
      <c r="AX180" s="169"/>
      <c r="AY180" s="169"/>
      <c r="AZ180" s="169"/>
      <c r="BA180" s="169"/>
      <c r="BB180" s="169"/>
      <c r="BD180" s="40">
        <f t="shared" si="32"/>
        <v>0</v>
      </c>
      <c r="BE180" s="210">
        <f t="shared" si="38"/>
        <v>0</v>
      </c>
      <c r="BF180" s="210">
        <f t="shared" si="39"/>
        <v>0</v>
      </c>
      <c r="BG180" s="210">
        <f t="shared" si="36"/>
        <v>0</v>
      </c>
      <c r="BH180" s="210">
        <f t="shared" si="37"/>
        <v>0</v>
      </c>
      <c r="BI180" s="42">
        <f t="shared" si="33"/>
        <v>0</v>
      </c>
    </row>
    <row r="181" spans="1:61" ht="15" thickBot="1" x14ac:dyDescent="0.35">
      <c r="A181" s="7" t="str">
        <f>Beosztás!A218</f>
        <v>Csákvári Georgina</v>
      </c>
      <c r="B181" s="3" t="str">
        <f>Beosztás!B218</f>
        <v>MONDOK MARTIN</v>
      </c>
      <c r="C181" s="3" t="str">
        <f>Beosztás!C218</f>
        <v>Gyöngyös</v>
      </c>
      <c r="D181" s="3" t="str">
        <f>Beosztás!D218</f>
        <v>CALL CENTER</v>
      </c>
      <c r="E181" s="220" t="str">
        <f>Beosztás!E218</f>
        <v>aktív</v>
      </c>
      <c r="F181" s="4"/>
      <c r="G181" s="202"/>
      <c r="H181" s="202"/>
      <c r="I181" s="202"/>
      <c r="J181" s="202"/>
      <c r="K181" s="202"/>
      <c r="L181" s="202"/>
      <c r="M181" s="202"/>
      <c r="N181" s="584"/>
      <c r="O181" s="613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  <c r="AA181" s="169"/>
      <c r="AB181" s="169"/>
      <c r="AC181" s="169"/>
      <c r="AD181" s="169"/>
      <c r="AE181" s="169"/>
      <c r="AF181" s="169"/>
      <c r="AG181" s="169"/>
      <c r="AH181" s="169"/>
      <c r="AI181" s="169"/>
      <c r="AJ181" s="169"/>
      <c r="AK181" s="169"/>
      <c r="AL181" s="169"/>
      <c r="AM181" s="169"/>
      <c r="AN181" s="169"/>
      <c r="AO181" s="169"/>
      <c r="AP181" s="169"/>
      <c r="AQ181" s="169"/>
      <c r="AR181" s="169"/>
      <c r="AS181" s="169"/>
      <c r="AT181" s="169"/>
      <c r="AU181" s="169"/>
      <c r="AV181" s="169"/>
      <c r="AW181" s="169"/>
      <c r="AX181" s="169"/>
      <c r="AY181" s="169"/>
      <c r="AZ181" s="169"/>
      <c r="BA181" s="169"/>
      <c r="BB181" s="169"/>
      <c r="BD181" s="40">
        <f t="shared" si="32"/>
        <v>0</v>
      </c>
      <c r="BE181" s="210">
        <f t="shared" si="38"/>
        <v>0</v>
      </c>
      <c r="BF181" s="210">
        <f t="shared" si="39"/>
        <v>0</v>
      </c>
      <c r="BG181" s="210">
        <f t="shared" si="36"/>
        <v>0</v>
      </c>
      <c r="BH181" s="210">
        <f t="shared" si="37"/>
        <v>0</v>
      </c>
      <c r="BI181" s="42">
        <f t="shared" si="33"/>
        <v>0</v>
      </c>
    </row>
    <row r="182" spans="1:61" ht="15" thickBot="1" x14ac:dyDescent="0.35">
      <c r="A182" s="7" t="str">
        <f>Beosztás!A219</f>
        <v>Háger Nikolett</v>
      </c>
      <c r="B182" s="3" t="str">
        <f>Beosztás!B219</f>
        <v>MONDOK MARTIN</v>
      </c>
      <c r="C182" s="3" t="str">
        <f>Beosztás!C219</f>
        <v>Gyöngyös</v>
      </c>
      <c r="D182" s="3" t="str">
        <f>Beosztás!D219</f>
        <v>CALL CENTER</v>
      </c>
      <c r="E182" s="220" t="str">
        <f>Beosztás!E219</f>
        <v>aktív</v>
      </c>
      <c r="F182" s="4"/>
      <c r="G182" s="202"/>
      <c r="H182" s="202"/>
      <c r="I182" s="202"/>
      <c r="J182" s="202"/>
      <c r="K182" s="202"/>
      <c r="L182" s="202"/>
      <c r="M182" s="202"/>
      <c r="N182" s="584"/>
      <c r="O182" s="613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69"/>
      <c r="AR182" s="169"/>
      <c r="AS182" s="169"/>
      <c r="AT182" s="169"/>
      <c r="AU182" s="169"/>
      <c r="AV182" s="169"/>
      <c r="AW182" s="169"/>
      <c r="AX182" s="169"/>
      <c r="AY182" s="169"/>
      <c r="AZ182" s="169"/>
      <c r="BA182" s="169"/>
      <c r="BB182" s="169"/>
      <c r="BD182" s="40">
        <f t="shared" si="32"/>
        <v>0</v>
      </c>
      <c r="BE182" s="210">
        <f t="shared" si="38"/>
        <v>0</v>
      </c>
      <c r="BF182" s="210">
        <f t="shared" si="39"/>
        <v>0</v>
      </c>
      <c r="BG182" s="210">
        <f t="shared" si="36"/>
        <v>0</v>
      </c>
      <c r="BH182" s="210">
        <f t="shared" si="37"/>
        <v>0</v>
      </c>
      <c r="BI182" s="42">
        <f t="shared" si="33"/>
        <v>0</v>
      </c>
    </row>
    <row r="183" spans="1:61" ht="15" thickBot="1" x14ac:dyDescent="0.35">
      <c r="A183" s="7" t="str">
        <f>Beosztás!A220</f>
        <v>Hajdú Viktória</v>
      </c>
      <c r="B183" s="3" t="str">
        <f>Beosztás!B220</f>
        <v>MONDOK MARTIN</v>
      </c>
      <c r="C183" s="3" t="str">
        <f>Beosztás!C220</f>
        <v>Gyöngyös</v>
      </c>
      <c r="D183" s="3" t="str">
        <f>Beosztás!D220</f>
        <v>CALL CENTER</v>
      </c>
      <c r="E183" s="220" t="str">
        <f>Beosztás!E220</f>
        <v>aktív</v>
      </c>
      <c r="F183" s="4"/>
      <c r="G183" s="202"/>
      <c r="H183" s="202"/>
      <c r="I183" s="202"/>
      <c r="J183" s="202"/>
      <c r="K183" s="202"/>
      <c r="L183" s="202"/>
      <c r="M183" s="202"/>
      <c r="N183" s="584"/>
      <c r="O183" s="613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  <c r="AA183" s="169"/>
      <c r="AB183" s="169"/>
      <c r="AC183" s="169"/>
      <c r="AD183" s="169"/>
      <c r="AE183" s="169"/>
      <c r="AF183" s="169"/>
      <c r="AG183" s="169"/>
      <c r="AH183" s="169"/>
      <c r="AI183" s="169"/>
      <c r="AJ183" s="169"/>
      <c r="AK183" s="169"/>
      <c r="AL183" s="169"/>
      <c r="AM183" s="169"/>
      <c r="AN183" s="169"/>
      <c r="AO183" s="169"/>
      <c r="AP183" s="169"/>
      <c r="AQ183" s="169"/>
      <c r="AR183" s="169"/>
      <c r="AS183" s="169"/>
      <c r="AT183" s="169"/>
      <c r="AU183" s="169"/>
      <c r="AV183" s="169"/>
      <c r="AW183" s="169"/>
      <c r="AX183" s="169"/>
      <c r="AY183" s="169"/>
      <c r="AZ183" s="169"/>
      <c r="BA183" s="169"/>
      <c r="BB183" s="169"/>
      <c r="BD183" s="40">
        <f t="shared" si="32"/>
        <v>0</v>
      </c>
      <c r="BE183" s="210">
        <f t="shared" si="38"/>
        <v>0</v>
      </c>
      <c r="BF183" s="210">
        <f t="shared" si="39"/>
        <v>0</v>
      </c>
      <c r="BG183" s="210">
        <f t="shared" si="36"/>
        <v>0</v>
      </c>
      <c r="BH183" s="210">
        <f t="shared" si="37"/>
        <v>0</v>
      </c>
      <c r="BI183" s="42">
        <f t="shared" si="33"/>
        <v>0</v>
      </c>
    </row>
    <row r="184" spans="1:61" ht="15" thickBot="1" x14ac:dyDescent="0.35">
      <c r="A184" s="7" t="str">
        <f>Beosztás!A221</f>
        <v>Kobolák Erika</v>
      </c>
      <c r="B184" s="3" t="str">
        <f>Beosztás!B221</f>
        <v>MONDOK MARTIN</v>
      </c>
      <c r="C184" s="3" t="str">
        <f>Beosztás!C221</f>
        <v>Gyöngyös</v>
      </c>
      <c r="D184" s="3" t="str">
        <f>Beosztás!D221</f>
        <v>CALL CENTER</v>
      </c>
      <c r="E184" s="220" t="str">
        <f>Beosztás!E221</f>
        <v>aktív</v>
      </c>
      <c r="F184" s="4"/>
      <c r="G184" s="202"/>
      <c r="H184" s="202"/>
      <c r="I184" s="202"/>
      <c r="J184" s="202"/>
      <c r="K184" s="202"/>
      <c r="L184" s="202"/>
      <c r="M184" s="202"/>
      <c r="N184" s="584"/>
      <c r="O184" s="613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  <c r="AA184" s="169"/>
      <c r="AB184" s="169"/>
      <c r="AC184" s="169"/>
      <c r="AD184" s="169"/>
      <c r="AE184" s="169"/>
      <c r="AF184" s="169"/>
      <c r="AG184" s="169"/>
      <c r="AH184" s="169"/>
      <c r="AI184" s="169"/>
      <c r="AJ184" s="169"/>
      <c r="AK184" s="169"/>
      <c r="AL184" s="169"/>
      <c r="AM184" s="169"/>
      <c r="AN184" s="169"/>
      <c r="AO184" s="169"/>
      <c r="AP184" s="169"/>
      <c r="AQ184" s="169"/>
      <c r="AR184" s="169"/>
      <c r="AS184" s="169"/>
      <c r="AT184" s="169"/>
      <c r="AU184" s="169"/>
      <c r="AV184" s="169"/>
      <c r="AW184" s="169"/>
      <c r="AX184" s="169"/>
      <c r="AY184" s="169"/>
      <c r="AZ184" s="169"/>
      <c r="BA184" s="169"/>
      <c r="BB184" s="169"/>
      <c r="BD184" s="40">
        <f t="shared" si="32"/>
        <v>0</v>
      </c>
      <c r="BE184" s="210">
        <f t="shared" si="38"/>
        <v>0</v>
      </c>
      <c r="BF184" s="210">
        <f t="shared" si="39"/>
        <v>0</v>
      </c>
      <c r="BG184" s="210">
        <f t="shared" si="36"/>
        <v>0</v>
      </c>
      <c r="BH184" s="210">
        <f t="shared" si="37"/>
        <v>0</v>
      </c>
      <c r="BI184" s="42">
        <f t="shared" si="33"/>
        <v>0</v>
      </c>
    </row>
    <row r="185" spans="1:61" ht="15" hidden="1" thickBot="1" x14ac:dyDescent="0.35">
      <c r="A185" s="7" t="e">
        <f>Beosztás!#REF!</f>
        <v>#REF!</v>
      </c>
      <c r="B185" s="3" t="e">
        <f>Beosztás!#REF!</f>
        <v>#REF!</v>
      </c>
      <c r="C185" s="3" t="e">
        <f>Beosztás!#REF!</f>
        <v>#REF!</v>
      </c>
      <c r="D185" s="3" t="e">
        <f>Beosztás!#REF!</f>
        <v>#REF!</v>
      </c>
      <c r="E185" s="220" t="e">
        <f>Beosztás!#REF!</f>
        <v>#REF!</v>
      </c>
      <c r="F185" s="4"/>
      <c r="G185" s="202"/>
      <c r="H185" s="202"/>
      <c r="I185" s="202"/>
      <c r="J185" s="202"/>
      <c r="K185" s="202"/>
      <c r="L185" s="202"/>
      <c r="M185" s="202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  <c r="AA185" s="169"/>
      <c r="AB185" s="169"/>
      <c r="AC185" s="169"/>
      <c r="AD185" s="169"/>
      <c r="AE185" s="169"/>
      <c r="AF185" s="169"/>
      <c r="AG185" s="169"/>
      <c r="AH185" s="169"/>
      <c r="AI185" s="169"/>
      <c r="AJ185" s="169"/>
      <c r="AK185" s="169"/>
      <c r="AL185" s="169"/>
      <c r="AM185" s="169"/>
      <c r="AN185" s="169"/>
      <c r="AO185" s="169"/>
      <c r="AP185" s="169"/>
      <c r="AQ185" s="169"/>
      <c r="AR185" s="169"/>
      <c r="AS185" s="169"/>
      <c r="AT185" s="169"/>
      <c r="AU185" s="169"/>
      <c r="AV185" s="169"/>
      <c r="AW185" s="169"/>
      <c r="AX185" s="169"/>
      <c r="AY185" s="169"/>
      <c r="AZ185" s="169"/>
      <c r="BA185" s="169"/>
      <c r="BB185" s="169"/>
      <c r="BD185" s="40">
        <f t="shared" si="32"/>
        <v>0</v>
      </c>
      <c r="BE185" s="210">
        <f t="shared" si="38"/>
        <v>0</v>
      </c>
      <c r="BF185" s="210">
        <f t="shared" si="39"/>
        <v>0</v>
      </c>
      <c r="BG185" s="210">
        <f t="shared" si="36"/>
        <v>0</v>
      </c>
      <c r="BH185" s="210">
        <f t="shared" si="37"/>
        <v>0</v>
      </c>
      <c r="BI185" s="42">
        <f t="shared" si="33"/>
        <v>0</v>
      </c>
    </row>
    <row r="186" spans="1:61" ht="15" thickBot="1" x14ac:dyDescent="0.35">
      <c r="A186" s="7" t="str">
        <f>Beosztás!A222</f>
        <v>Nagy-Vona Bettina</v>
      </c>
      <c r="B186" s="3" t="str">
        <f>Beosztás!B222</f>
        <v>MONDOK MARTIN</v>
      </c>
      <c r="C186" s="3" t="str">
        <f>Beosztás!C222</f>
        <v>Gyöngyös</v>
      </c>
      <c r="D186" s="3" t="str">
        <f>Beosztás!D222</f>
        <v>CALL CENTER</v>
      </c>
      <c r="E186" s="220" t="str">
        <f>Beosztás!E222</f>
        <v>aktív</v>
      </c>
      <c r="F186" s="4"/>
      <c r="G186" s="202"/>
      <c r="H186" s="202"/>
      <c r="I186" s="202"/>
      <c r="J186" s="202"/>
      <c r="K186" s="202"/>
      <c r="L186" s="202"/>
      <c r="M186" s="202"/>
      <c r="N186" s="584"/>
      <c r="O186" s="613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  <c r="AA186" s="169"/>
      <c r="AB186" s="169"/>
      <c r="AC186" s="169"/>
      <c r="AD186" s="169"/>
      <c r="AE186" s="169"/>
      <c r="AF186" s="169"/>
      <c r="AG186" s="169"/>
      <c r="AH186" s="169"/>
      <c r="AI186" s="169"/>
      <c r="AJ186" s="169"/>
      <c r="AK186" s="169"/>
      <c r="AL186" s="169"/>
      <c r="AM186" s="169"/>
      <c r="AN186" s="169"/>
      <c r="AO186" s="169"/>
      <c r="AP186" s="169"/>
      <c r="AQ186" s="169"/>
      <c r="AR186" s="169"/>
      <c r="AS186" s="169"/>
      <c r="AT186" s="169"/>
      <c r="AU186" s="169"/>
      <c r="AV186" s="169"/>
      <c r="AW186" s="169"/>
      <c r="AX186" s="169"/>
      <c r="AY186" s="169"/>
      <c r="AZ186" s="169"/>
      <c r="BA186" s="169"/>
      <c r="BB186" s="169"/>
      <c r="BD186" s="40">
        <f t="shared" si="32"/>
        <v>0</v>
      </c>
      <c r="BE186" s="210">
        <f t="shared" si="38"/>
        <v>0</v>
      </c>
      <c r="BF186" s="210">
        <f t="shared" si="39"/>
        <v>0</v>
      </c>
      <c r="BG186" s="210">
        <f t="shared" si="36"/>
        <v>0</v>
      </c>
      <c r="BH186" s="210">
        <f t="shared" si="37"/>
        <v>0</v>
      </c>
      <c r="BI186" s="42">
        <f t="shared" si="33"/>
        <v>0</v>
      </c>
    </row>
    <row r="187" spans="1:61" ht="15" thickBot="1" x14ac:dyDescent="0.35">
      <c r="A187" s="7" t="str">
        <f>Beosztás!A223</f>
        <v>Ötvös Csaba</v>
      </c>
      <c r="B187" s="3" t="str">
        <f>Beosztás!B223</f>
        <v>MONDOK MARTIN</v>
      </c>
      <c r="C187" s="3" t="str">
        <f>Beosztás!C223</f>
        <v>Gyöngyös</v>
      </c>
      <c r="D187" s="3" t="str">
        <f>Beosztás!D223</f>
        <v>CALL CENTER</v>
      </c>
      <c r="E187" s="220" t="str">
        <f>Beosztás!E223</f>
        <v>aktív</v>
      </c>
      <c r="F187" s="4"/>
      <c r="G187" s="202"/>
      <c r="H187" s="202"/>
      <c r="I187" s="202"/>
      <c r="J187" s="202"/>
      <c r="K187" s="202"/>
      <c r="L187" s="202"/>
      <c r="M187" s="202"/>
      <c r="N187" s="584"/>
      <c r="O187" s="613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  <c r="AA187" s="169"/>
      <c r="AB187" s="169"/>
      <c r="AC187" s="169"/>
      <c r="AD187" s="169"/>
      <c r="AE187" s="169"/>
      <c r="AF187" s="169"/>
      <c r="AG187" s="169"/>
      <c r="AH187" s="169"/>
      <c r="AI187" s="169"/>
      <c r="AJ187" s="169"/>
      <c r="AK187" s="169"/>
      <c r="AL187" s="169"/>
      <c r="AM187" s="169"/>
      <c r="AN187" s="169"/>
      <c r="AO187" s="169"/>
      <c r="AP187" s="169"/>
      <c r="AQ187" s="169"/>
      <c r="AR187" s="169"/>
      <c r="AS187" s="169"/>
      <c r="AT187" s="169"/>
      <c r="AU187" s="169"/>
      <c r="AV187" s="169"/>
      <c r="AW187" s="169"/>
      <c r="AX187" s="169"/>
      <c r="AY187" s="169"/>
      <c r="AZ187" s="169"/>
      <c r="BA187" s="169"/>
      <c r="BB187" s="169"/>
      <c r="BD187" s="40">
        <f t="shared" si="32"/>
        <v>0</v>
      </c>
      <c r="BE187" s="210">
        <f t="shared" si="38"/>
        <v>0</v>
      </c>
      <c r="BF187" s="210">
        <f t="shared" si="39"/>
        <v>0</v>
      </c>
      <c r="BG187" s="210">
        <f t="shared" si="36"/>
        <v>0</v>
      </c>
      <c r="BH187" s="210">
        <f t="shared" si="37"/>
        <v>0</v>
      </c>
      <c r="BI187" s="42">
        <f t="shared" si="33"/>
        <v>0</v>
      </c>
    </row>
    <row r="188" spans="1:61" ht="15" thickBot="1" x14ac:dyDescent="0.35">
      <c r="A188" s="7" t="str">
        <f>Beosztás!A224</f>
        <v>Szabóné Török Zsuzsanna</v>
      </c>
      <c r="B188" s="3" t="str">
        <f>Beosztás!B224</f>
        <v>MONDOK MARTIN</v>
      </c>
      <c r="C188" s="3" t="str">
        <f>Beosztás!C224</f>
        <v>Gyöngyös</v>
      </c>
      <c r="D188" s="3" t="str">
        <f>Beosztás!D224</f>
        <v>CALL CENTER</v>
      </c>
      <c r="E188" s="220" t="str">
        <f>Beosztás!E224</f>
        <v>aktív</v>
      </c>
      <c r="F188" s="4"/>
      <c r="G188" s="202"/>
      <c r="H188" s="202"/>
      <c r="I188" s="202"/>
      <c r="J188" s="202"/>
      <c r="K188" s="202"/>
      <c r="L188" s="202"/>
      <c r="M188" s="202"/>
      <c r="N188" s="584"/>
      <c r="O188" s="613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  <c r="AA188" s="169"/>
      <c r="AB188" s="169"/>
      <c r="AC188" s="169"/>
      <c r="AD188" s="169"/>
      <c r="AE188" s="169"/>
      <c r="AF188" s="169"/>
      <c r="AG188" s="169"/>
      <c r="AH188" s="169"/>
      <c r="AI188" s="169"/>
      <c r="AJ188" s="169"/>
      <c r="AK188" s="169"/>
      <c r="AL188" s="169"/>
      <c r="AM188" s="169"/>
      <c r="AN188" s="169"/>
      <c r="AO188" s="169"/>
      <c r="AP188" s="169"/>
      <c r="AQ188" s="169"/>
      <c r="AR188" s="169"/>
      <c r="AS188" s="169"/>
      <c r="AT188" s="169"/>
      <c r="AU188" s="169"/>
      <c r="AV188" s="169"/>
      <c r="AW188" s="169"/>
      <c r="AX188" s="169"/>
      <c r="AY188" s="169"/>
      <c r="AZ188" s="169"/>
      <c r="BA188" s="169"/>
      <c r="BB188" s="169"/>
      <c r="BD188" s="40">
        <f t="shared" si="32"/>
        <v>0</v>
      </c>
      <c r="BE188" s="210">
        <f t="shared" si="38"/>
        <v>0</v>
      </c>
      <c r="BF188" s="210">
        <f t="shared" si="39"/>
        <v>0</v>
      </c>
      <c r="BG188" s="210">
        <f t="shared" si="36"/>
        <v>0</v>
      </c>
      <c r="BH188" s="210">
        <f t="shared" si="37"/>
        <v>0</v>
      </c>
      <c r="BI188" s="42">
        <f t="shared" si="33"/>
        <v>0</v>
      </c>
    </row>
    <row r="189" spans="1:61" ht="15" thickBot="1" x14ac:dyDescent="0.35">
      <c r="A189" s="7" t="str">
        <f>Beosztás!A225</f>
        <v>Szalóki Éva</v>
      </c>
      <c r="B189" s="3" t="str">
        <f>Beosztás!B225</f>
        <v>MONDOK MARTIN</v>
      </c>
      <c r="C189" s="3" t="str">
        <f>Beosztás!C225</f>
        <v>Gyöngyös</v>
      </c>
      <c r="D189" s="3" t="str">
        <f>Beosztás!D225</f>
        <v>CALL CENTER</v>
      </c>
      <c r="E189" s="220" t="str">
        <f>Beosztás!E225</f>
        <v>aktív</v>
      </c>
      <c r="F189" s="4"/>
      <c r="G189" s="202"/>
      <c r="H189" s="202"/>
      <c r="I189" s="202"/>
      <c r="J189" s="202"/>
      <c r="K189" s="202"/>
      <c r="L189" s="202"/>
      <c r="M189" s="202"/>
      <c r="N189" s="584"/>
      <c r="O189" s="613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  <c r="AA189" s="169"/>
      <c r="AB189" s="169"/>
      <c r="AC189" s="169"/>
      <c r="AD189" s="169"/>
      <c r="AE189" s="169"/>
      <c r="AF189" s="169"/>
      <c r="AG189" s="169"/>
      <c r="AH189" s="169"/>
      <c r="AI189" s="169"/>
      <c r="AJ189" s="169"/>
      <c r="AK189" s="169"/>
      <c r="AL189" s="169"/>
      <c r="AM189" s="169"/>
      <c r="AN189" s="169"/>
      <c r="AO189" s="169"/>
      <c r="AP189" s="169"/>
      <c r="AQ189" s="169"/>
      <c r="AR189" s="169"/>
      <c r="AS189" s="169"/>
      <c r="AT189" s="169"/>
      <c r="AU189" s="169"/>
      <c r="AV189" s="169"/>
      <c r="AW189" s="169"/>
      <c r="AX189" s="169"/>
      <c r="AY189" s="169"/>
      <c r="AZ189" s="169"/>
      <c r="BA189" s="169"/>
      <c r="BB189" s="169"/>
      <c r="BD189" s="40">
        <f t="shared" si="32"/>
        <v>0</v>
      </c>
      <c r="BE189" s="210">
        <f t="shared" si="38"/>
        <v>0</v>
      </c>
      <c r="BF189" s="210">
        <f t="shared" si="39"/>
        <v>0</v>
      </c>
      <c r="BG189" s="210">
        <f t="shared" si="36"/>
        <v>0</v>
      </c>
      <c r="BH189" s="210">
        <f t="shared" si="37"/>
        <v>0</v>
      </c>
      <c r="BI189" s="42">
        <f t="shared" si="33"/>
        <v>0</v>
      </c>
    </row>
    <row r="190" spans="1:61" ht="15" thickBot="1" x14ac:dyDescent="0.35">
      <c r="A190" s="7" t="str">
        <f>Beosztás!A226</f>
        <v>Kovács Róbert</v>
      </c>
      <c r="B190" s="3" t="str">
        <f>Beosztás!B226</f>
        <v>MONDOK MARTIN</v>
      </c>
      <c r="C190" s="3" t="str">
        <f>Beosztás!C226</f>
        <v>Szolnok</v>
      </c>
      <c r="D190" s="3" t="str">
        <f>Beosztás!D226</f>
        <v>CALL CENTER</v>
      </c>
      <c r="E190" s="220" t="str">
        <f>Beosztás!E226</f>
        <v>aktív</v>
      </c>
      <c r="F190" s="4"/>
      <c r="G190" s="202"/>
      <c r="H190" s="202"/>
      <c r="I190" s="202"/>
      <c r="J190" s="202"/>
      <c r="K190" s="202"/>
      <c r="L190" s="202"/>
      <c r="M190" s="202"/>
      <c r="N190" s="584"/>
      <c r="O190" s="613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  <c r="AA190" s="169"/>
      <c r="AB190" s="169"/>
      <c r="AC190" s="169"/>
      <c r="AD190" s="169"/>
      <c r="AE190" s="169"/>
      <c r="AF190" s="169"/>
      <c r="AG190" s="169"/>
      <c r="AH190" s="169"/>
      <c r="AI190" s="169"/>
      <c r="AJ190" s="169"/>
      <c r="AK190" s="169"/>
      <c r="AL190" s="169"/>
      <c r="AM190" s="169"/>
      <c r="AN190" s="169"/>
      <c r="AO190" s="169"/>
      <c r="AP190" s="169"/>
      <c r="AQ190" s="169"/>
      <c r="AR190" s="169"/>
      <c r="AS190" s="169"/>
      <c r="AT190" s="169"/>
      <c r="AU190" s="169"/>
      <c r="AV190" s="169"/>
      <c r="AW190" s="169"/>
      <c r="AX190" s="169"/>
      <c r="AY190" s="169"/>
      <c r="AZ190" s="169"/>
      <c r="BA190" s="169"/>
      <c r="BB190" s="169"/>
      <c r="BD190" s="40">
        <f t="shared" si="32"/>
        <v>0</v>
      </c>
      <c r="BE190" s="210">
        <f t="shared" si="38"/>
        <v>0</v>
      </c>
      <c r="BF190" s="210">
        <f t="shared" si="39"/>
        <v>0</v>
      </c>
      <c r="BG190" s="210">
        <f t="shared" si="36"/>
        <v>0</v>
      </c>
      <c r="BH190" s="210">
        <f t="shared" si="37"/>
        <v>0</v>
      </c>
      <c r="BI190" s="42">
        <f t="shared" si="33"/>
        <v>0</v>
      </c>
    </row>
    <row r="191" spans="1:61" ht="15" thickBot="1" x14ac:dyDescent="0.35">
      <c r="A191" s="7" t="str">
        <f>Beosztás!A227</f>
        <v>Ökrös Lajos</v>
      </c>
      <c r="B191" s="3" t="str">
        <f>Beosztás!B227</f>
        <v>MONDOK MARTIN</v>
      </c>
      <c r="C191" s="3" t="str">
        <f>Beosztás!C227</f>
        <v>Szolnok</v>
      </c>
      <c r="D191" s="3" t="str">
        <f>Beosztás!D227</f>
        <v>CALL CENTER</v>
      </c>
      <c r="E191" s="220" t="str">
        <f>Beosztás!E227</f>
        <v>aktív</v>
      </c>
      <c r="F191" s="4"/>
      <c r="G191" s="202"/>
      <c r="H191" s="202"/>
      <c r="I191" s="202"/>
      <c r="J191" s="202"/>
      <c r="K191" s="202"/>
      <c r="L191" s="202"/>
      <c r="M191" s="202"/>
      <c r="N191" s="584"/>
      <c r="O191" s="613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  <c r="AA191" s="169"/>
      <c r="AB191" s="169"/>
      <c r="AC191" s="169"/>
      <c r="AD191" s="169"/>
      <c r="AE191" s="169"/>
      <c r="AF191" s="169"/>
      <c r="AG191" s="169"/>
      <c r="AH191" s="169"/>
      <c r="AI191" s="169"/>
      <c r="AJ191" s="169"/>
      <c r="AK191" s="169"/>
      <c r="AL191" s="169"/>
      <c r="AM191" s="169"/>
      <c r="AN191" s="169"/>
      <c r="AO191" s="169"/>
      <c r="AP191" s="169"/>
      <c r="AQ191" s="169"/>
      <c r="AR191" s="169"/>
      <c r="AS191" s="169"/>
      <c r="AT191" s="169"/>
      <c r="AU191" s="169"/>
      <c r="AV191" s="169"/>
      <c r="AW191" s="169"/>
      <c r="AX191" s="169"/>
      <c r="AY191" s="169"/>
      <c r="AZ191" s="169"/>
      <c r="BA191" s="169"/>
      <c r="BB191" s="169"/>
      <c r="BD191" s="40">
        <f t="shared" si="32"/>
        <v>0</v>
      </c>
      <c r="BE191" s="210">
        <f t="shared" si="38"/>
        <v>0</v>
      </c>
      <c r="BF191" s="210">
        <f t="shared" si="39"/>
        <v>0</v>
      </c>
      <c r="BG191" s="210">
        <f t="shared" si="36"/>
        <v>0</v>
      </c>
      <c r="BH191" s="210">
        <f t="shared" si="37"/>
        <v>0</v>
      </c>
      <c r="BI191" s="42">
        <f t="shared" si="33"/>
        <v>0</v>
      </c>
    </row>
    <row r="192" spans="1:61" ht="15" thickBot="1" x14ac:dyDescent="0.35">
      <c r="A192" s="7" t="str">
        <f>Beosztás!A228</f>
        <v>Ujhelyi Ágnes</v>
      </c>
      <c r="B192" s="3" t="str">
        <f>Beosztás!B228</f>
        <v>MONDOK MARTIN</v>
      </c>
      <c r="C192" s="3" t="str">
        <f>Beosztás!C228</f>
        <v>M3</v>
      </c>
      <c r="D192" s="3" t="str">
        <f>Beosztás!D228</f>
        <v>CALL CENTER</v>
      </c>
      <c r="E192" s="220" t="str">
        <f>Beosztás!E228</f>
        <v>aktív</v>
      </c>
      <c r="F192" s="4"/>
      <c r="G192" s="202"/>
      <c r="H192" s="202"/>
      <c r="I192" s="202"/>
      <c r="J192" s="202"/>
      <c r="K192" s="202"/>
      <c r="L192" s="202"/>
      <c r="M192" s="202"/>
      <c r="N192" s="584"/>
      <c r="O192" s="613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  <c r="AA192" s="169"/>
      <c r="AB192" s="169"/>
      <c r="AC192" s="169"/>
      <c r="AD192" s="169"/>
      <c r="AE192" s="169"/>
      <c r="AF192" s="169"/>
      <c r="AG192" s="169"/>
      <c r="AH192" s="169"/>
      <c r="AI192" s="169"/>
      <c r="AJ192" s="169"/>
      <c r="AK192" s="169"/>
      <c r="AL192" s="169"/>
      <c r="AM192" s="169"/>
      <c r="AN192" s="169"/>
      <c r="AO192" s="169"/>
      <c r="AP192" s="169"/>
      <c r="AQ192" s="169"/>
      <c r="AR192" s="169"/>
      <c r="AS192" s="169"/>
      <c r="AT192" s="169"/>
      <c r="AU192" s="169"/>
      <c r="AV192" s="169"/>
      <c r="AW192" s="169"/>
      <c r="AX192" s="169"/>
      <c r="AY192" s="169"/>
      <c r="AZ192" s="169"/>
      <c r="BA192" s="169"/>
      <c r="BB192" s="169"/>
      <c r="BD192" s="40">
        <f t="shared" ref="BD192:BD254" si="40">SUM(F192:L192)</f>
        <v>0</v>
      </c>
      <c r="BE192" s="210">
        <f t="shared" si="38"/>
        <v>0</v>
      </c>
      <c r="BF192" s="210">
        <f t="shared" si="39"/>
        <v>0</v>
      </c>
      <c r="BG192" s="210">
        <f t="shared" ref="BG192:BG199" si="41">SUM(AH192:AN192)</f>
        <v>0</v>
      </c>
      <c r="BH192" s="210">
        <f t="shared" ref="BH192:BH199" si="42">SUM(AO192:AU192)</f>
        <v>0</v>
      </c>
      <c r="BI192" s="42">
        <f t="shared" ref="BI192:BI254" si="43">SUM(AV192:BB192)</f>
        <v>0</v>
      </c>
    </row>
    <row r="193" spans="1:61" ht="15" thickBot="1" x14ac:dyDescent="0.35">
      <c r="A193" s="7" t="str">
        <f>Beosztás!A229</f>
        <v>Paál-Bíró Henriett</v>
      </c>
      <c r="B193" s="3" t="str">
        <f>Beosztás!B229</f>
        <v>MONDOK MARTIN</v>
      </c>
      <c r="C193" s="3" t="str">
        <f>Beosztás!C229</f>
        <v>Gyöngyös</v>
      </c>
      <c r="D193" s="3" t="str">
        <f>Beosztás!D229</f>
        <v xml:space="preserve">CALL CENTER </v>
      </c>
      <c r="E193" s="220" t="str">
        <f>Beosztás!E229</f>
        <v>aktív</v>
      </c>
      <c r="F193" s="4"/>
      <c r="G193" s="202"/>
      <c r="H193" s="202"/>
      <c r="I193" s="202"/>
      <c r="J193" s="202"/>
      <c r="K193" s="202"/>
      <c r="L193" s="202"/>
      <c r="M193" s="202"/>
      <c r="N193" s="584"/>
      <c r="O193" s="613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  <c r="AA193" s="169"/>
      <c r="AB193" s="169"/>
      <c r="AC193" s="169"/>
      <c r="AD193" s="169"/>
      <c r="AE193" s="169"/>
      <c r="AF193" s="169"/>
      <c r="AG193" s="169"/>
      <c r="AH193" s="169"/>
      <c r="AI193" s="169"/>
      <c r="AJ193" s="169"/>
      <c r="AK193" s="169"/>
      <c r="AL193" s="169"/>
      <c r="AM193" s="169"/>
      <c r="AN193" s="169"/>
      <c r="AO193" s="169"/>
      <c r="AP193" s="169"/>
      <c r="AQ193" s="169"/>
      <c r="AR193" s="169"/>
      <c r="AS193" s="169"/>
      <c r="AT193" s="169"/>
      <c r="AU193" s="169"/>
      <c r="AV193" s="169"/>
      <c r="AW193" s="169"/>
      <c r="AX193" s="169"/>
      <c r="AY193" s="169"/>
      <c r="AZ193" s="169"/>
      <c r="BA193" s="169"/>
      <c r="BB193" s="169"/>
      <c r="BD193" s="40">
        <f t="shared" si="40"/>
        <v>0</v>
      </c>
      <c r="BE193" s="210">
        <f t="shared" si="38"/>
        <v>0</v>
      </c>
      <c r="BF193" s="210">
        <f t="shared" si="39"/>
        <v>0</v>
      </c>
      <c r="BG193" s="210">
        <f t="shared" si="41"/>
        <v>0</v>
      </c>
      <c r="BH193" s="210">
        <f t="shared" si="42"/>
        <v>0</v>
      </c>
      <c r="BI193" s="42">
        <f t="shared" si="43"/>
        <v>0</v>
      </c>
    </row>
    <row r="194" spans="1:61" ht="15" hidden="1" thickBot="1" x14ac:dyDescent="0.35">
      <c r="A194" s="7">
        <f>Beosztás!A230</f>
        <v>0</v>
      </c>
      <c r="B194" s="3">
        <f>Beosztás!B230</f>
        <v>0</v>
      </c>
      <c r="C194" s="3">
        <f>Beosztás!C230</f>
        <v>0</v>
      </c>
      <c r="D194" s="3">
        <f>Beosztás!D230</f>
        <v>0</v>
      </c>
      <c r="E194" s="220">
        <f>Beosztás!E230</f>
        <v>0</v>
      </c>
      <c r="F194" s="4"/>
      <c r="G194" s="202"/>
      <c r="H194" s="202"/>
      <c r="I194" s="202"/>
      <c r="J194" s="202"/>
      <c r="K194" s="202"/>
      <c r="L194" s="202"/>
      <c r="M194" s="202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  <c r="AA194" s="169"/>
      <c r="AB194" s="169"/>
      <c r="AC194" s="169"/>
      <c r="AD194" s="169"/>
      <c r="AE194" s="169"/>
      <c r="AF194" s="169"/>
      <c r="AG194" s="169"/>
      <c r="AH194" s="169"/>
      <c r="AI194" s="169"/>
      <c r="AJ194" s="169"/>
      <c r="AK194" s="169"/>
      <c r="AL194" s="169"/>
      <c r="AM194" s="169"/>
      <c r="AN194" s="169"/>
      <c r="AO194" s="169"/>
      <c r="AP194" s="169"/>
      <c r="AQ194" s="169"/>
      <c r="AR194" s="169"/>
      <c r="AS194" s="169"/>
      <c r="AT194" s="169"/>
      <c r="AU194" s="169"/>
      <c r="AV194" s="169"/>
      <c r="AW194" s="169"/>
      <c r="AX194" s="169"/>
      <c r="AY194" s="169"/>
      <c r="AZ194" s="169"/>
      <c r="BA194" s="169"/>
      <c r="BB194" s="169"/>
      <c r="BD194" s="40">
        <f t="shared" si="40"/>
        <v>0</v>
      </c>
      <c r="BE194" s="210">
        <f t="shared" si="38"/>
        <v>0</v>
      </c>
      <c r="BF194" s="210">
        <f t="shared" si="39"/>
        <v>0</v>
      </c>
      <c r="BG194" s="210">
        <f t="shared" si="41"/>
        <v>0</v>
      </c>
      <c r="BH194" s="210">
        <f t="shared" si="42"/>
        <v>0</v>
      </c>
      <c r="BI194" s="42">
        <f t="shared" si="43"/>
        <v>0</v>
      </c>
    </row>
    <row r="195" spans="1:61" ht="15" hidden="1" thickBot="1" x14ac:dyDescent="0.35">
      <c r="A195" s="7">
        <f>Beosztás!A231</f>
        <v>0</v>
      </c>
      <c r="B195" s="3">
        <f>Beosztás!B231</f>
        <v>0</v>
      </c>
      <c r="C195" s="3">
        <f>Beosztás!C231</f>
        <v>0</v>
      </c>
      <c r="D195" s="3">
        <f>Beosztás!D231</f>
        <v>0</v>
      </c>
      <c r="E195" s="220">
        <f>Beosztás!E231</f>
        <v>0</v>
      </c>
      <c r="F195" s="4"/>
      <c r="G195" s="202"/>
      <c r="H195" s="202"/>
      <c r="I195" s="202"/>
      <c r="J195" s="202"/>
      <c r="K195" s="202"/>
      <c r="L195" s="202"/>
      <c r="M195" s="202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  <c r="AA195" s="169"/>
      <c r="AB195" s="169"/>
      <c r="AC195" s="169"/>
      <c r="AD195" s="169"/>
      <c r="AE195" s="169"/>
      <c r="AF195" s="169"/>
      <c r="AG195" s="169"/>
      <c r="AH195" s="169"/>
      <c r="AI195" s="169"/>
      <c r="AJ195" s="169"/>
      <c r="AK195" s="169"/>
      <c r="AL195" s="169"/>
      <c r="AM195" s="169"/>
      <c r="AN195" s="169"/>
      <c r="AO195" s="169"/>
      <c r="AP195" s="169"/>
      <c r="AQ195" s="169"/>
      <c r="AR195" s="169"/>
      <c r="AS195" s="169"/>
      <c r="AT195" s="169"/>
      <c r="AU195" s="169"/>
      <c r="AV195" s="169"/>
      <c r="AW195" s="169"/>
      <c r="AX195" s="169"/>
      <c r="AY195" s="169"/>
      <c r="AZ195" s="169"/>
      <c r="BA195" s="169"/>
      <c r="BB195" s="169"/>
      <c r="BD195" s="40">
        <f t="shared" si="40"/>
        <v>0</v>
      </c>
      <c r="BE195" s="210">
        <f t="shared" si="38"/>
        <v>0</v>
      </c>
      <c r="BF195" s="210">
        <f t="shared" si="39"/>
        <v>0</v>
      </c>
      <c r="BG195" s="210">
        <f t="shared" si="41"/>
        <v>0</v>
      </c>
      <c r="BH195" s="210">
        <f t="shared" si="42"/>
        <v>0</v>
      </c>
      <c r="BI195" s="42">
        <f t="shared" si="43"/>
        <v>0</v>
      </c>
    </row>
    <row r="196" spans="1:61" ht="15" hidden="1" thickBot="1" x14ac:dyDescent="0.35">
      <c r="A196" s="7">
        <f>Beosztás!A232</f>
        <v>0</v>
      </c>
      <c r="B196" s="3">
        <f>Beosztás!B232</f>
        <v>0</v>
      </c>
      <c r="C196" s="3">
        <f>Beosztás!C232</f>
        <v>0</v>
      </c>
      <c r="D196" s="3">
        <f>Beosztás!D232</f>
        <v>0</v>
      </c>
      <c r="E196" s="220">
        <f>Beosztás!E232</f>
        <v>0</v>
      </c>
      <c r="F196" s="4"/>
      <c r="G196" s="202"/>
      <c r="H196" s="202"/>
      <c r="I196" s="202"/>
      <c r="J196" s="202"/>
      <c r="K196" s="202"/>
      <c r="L196" s="202"/>
      <c r="M196" s="202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  <c r="AA196" s="169"/>
      <c r="AB196" s="169"/>
      <c r="AC196" s="169"/>
      <c r="AD196" s="169"/>
      <c r="AE196" s="169"/>
      <c r="AF196" s="169"/>
      <c r="AG196" s="169"/>
      <c r="AH196" s="169"/>
      <c r="AI196" s="169"/>
      <c r="AJ196" s="169"/>
      <c r="AK196" s="169"/>
      <c r="AL196" s="169"/>
      <c r="AM196" s="169"/>
      <c r="AN196" s="169"/>
      <c r="AO196" s="169"/>
      <c r="AP196" s="169"/>
      <c r="AQ196" s="169"/>
      <c r="AR196" s="169"/>
      <c r="AS196" s="169"/>
      <c r="AT196" s="169"/>
      <c r="AU196" s="169"/>
      <c r="AV196" s="169"/>
      <c r="AW196" s="169"/>
      <c r="AX196" s="169"/>
      <c r="AY196" s="169"/>
      <c r="AZ196" s="169"/>
      <c r="BA196" s="169"/>
      <c r="BB196" s="169"/>
      <c r="BD196" s="40">
        <f t="shared" si="40"/>
        <v>0</v>
      </c>
      <c r="BE196" s="210">
        <f t="shared" si="38"/>
        <v>0</v>
      </c>
      <c r="BF196" s="210">
        <f t="shared" si="39"/>
        <v>0</v>
      </c>
      <c r="BG196" s="210">
        <f t="shared" si="41"/>
        <v>0</v>
      </c>
      <c r="BH196" s="210">
        <f t="shared" si="42"/>
        <v>0</v>
      </c>
      <c r="BI196" s="42">
        <f t="shared" si="43"/>
        <v>0</v>
      </c>
    </row>
    <row r="197" spans="1:61" ht="15" hidden="1" thickBot="1" x14ac:dyDescent="0.35">
      <c r="A197" s="7">
        <f>Beosztás!A233</f>
        <v>0</v>
      </c>
      <c r="B197" s="3">
        <f>Beosztás!B233</f>
        <v>0</v>
      </c>
      <c r="C197" s="3">
        <f>Beosztás!C233</f>
        <v>0</v>
      </c>
      <c r="D197" s="3">
        <f>Beosztás!D233</f>
        <v>0</v>
      </c>
      <c r="E197" s="220">
        <f>Beosztás!E233</f>
        <v>0</v>
      </c>
      <c r="F197" s="4"/>
      <c r="G197" s="202"/>
      <c r="H197" s="202"/>
      <c r="I197" s="202"/>
      <c r="J197" s="202"/>
      <c r="K197" s="202"/>
      <c r="L197" s="202"/>
      <c r="M197" s="202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  <c r="AA197" s="169"/>
      <c r="AB197" s="169"/>
      <c r="AC197" s="169"/>
      <c r="AD197" s="169"/>
      <c r="AE197" s="169"/>
      <c r="AF197" s="169"/>
      <c r="AG197" s="169"/>
      <c r="AH197" s="169"/>
      <c r="AI197" s="169"/>
      <c r="AJ197" s="169"/>
      <c r="AK197" s="169"/>
      <c r="AL197" s="169"/>
      <c r="AM197" s="169"/>
      <c r="AN197" s="169"/>
      <c r="AO197" s="169"/>
      <c r="AP197" s="169"/>
      <c r="AQ197" s="169"/>
      <c r="AR197" s="169"/>
      <c r="AS197" s="169"/>
      <c r="AT197" s="169"/>
      <c r="AU197" s="169"/>
      <c r="AV197" s="169"/>
      <c r="AW197" s="169"/>
      <c r="AX197" s="169"/>
      <c r="AY197" s="169"/>
      <c r="AZ197" s="169"/>
      <c r="BA197" s="169"/>
      <c r="BB197" s="169"/>
      <c r="BD197" s="40">
        <f t="shared" si="40"/>
        <v>0</v>
      </c>
      <c r="BE197" s="210">
        <f t="shared" si="38"/>
        <v>0</v>
      </c>
      <c r="BF197" s="210">
        <f t="shared" si="39"/>
        <v>0</v>
      </c>
      <c r="BG197" s="210">
        <f t="shared" si="41"/>
        <v>0</v>
      </c>
      <c r="BH197" s="210">
        <f t="shared" si="42"/>
        <v>0</v>
      </c>
      <c r="BI197" s="42">
        <f t="shared" si="43"/>
        <v>0</v>
      </c>
    </row>
    <row r="198" spans="1:61" ht="15" hidden="1" thickBot="1" x14ac:dyDescent="0.35">
      <c r="A198" s="7">
        <f>Beosztás!A234</f>
        <v>0</v>
      </c>
      <c r="B198" s="3">
        <f>Beosztás!B234</f>
        <v>0</v>
      </c>
      <c r="C198" s="3">
        <f>Beosztás!C234</f>
        <v>0</v>
      </c>
      <c r="D198" s="3">
        <f>Beosztás!D234</f>
        <v>0</v>
      </c>
      <c r="E198" s="220">
        <f>Beosztás!E234</f>
        <v>0</v>
      </c>
      <c r="F198" s="4"/>
      <c r="G198" s="202"/>
      <c r="H198" s="202"/>
      <c r="I198" s="202"/>
      <c r="J198" s="202"/>
      <c r="K198" s="202"/>
      <c r="L198" s="202"/>
      <c r="M198" s="202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  <c r="AA198" s="169"/>
      <c r="AB198" s="169"/>
      <c r="AC198" s="169"/>
      <c r="AD198" s="169"/>
      <c r="AE198" s="169"/>
      <c r="AF198" s="169"/>
      <c r="AG198" s="169"/>
      <c r="AH198" s="169"/>
      <c r="AI198" s="169"/>
      <c r="AJ198" s="169"/>
      <c r="AK198" s="169"/>
      <c r="AL198" s="169"/>
      <c r="AM198" s="169"/>
      <c r="AN198" s="169"/>
      <c r="AO198" s="169"/>
      <c r="AP198" s="169"/>
      <c r="AQ198" s="169"/>
      <c r="AR198" s="169"/>
      <c r="AS198" s="169"/>
      <c r="AT198" s="169"/>
      <c r="AU198" s="169"/>
      <c r="AV198" s="169"/>
      <c r="AW198" s="169"/>
      <c r="AX198" s="169"/>
      <c r="AY198" s="169"/>
      <c r="AZ198" s="169"/>
      <c r="BA198" s="169"/>
      <c r="BB198" s="169"/>
      <c r="BD198" s="40">
        <f t="shared" si="40"/>
        <v>0</v>
      </c>
      <c r="BE198" s="210">
        <f t="shared" si="38"/>
        <v>0</v>
      </c>
      <c r="BF198" s="210">
        <f t="shared" si="39"/>
        <v>0</v>
      </c>
      <c r="BG198" s="210">
        <f t="shared" si="41"/>
        <v>0</v>
      </c>
      <c r="BH198" s="210">
        <f t="shared" si="42"/>
        <v>0</v>
      </c>
      <c r="BI198" s="42">
        <f t="shared" si="43"/>
        <v>0</v>
      </c>
    </row>
    <row r="199" spans="1:61" ht="15" hidden="1" thickBot="1" x14ac:dyDescent="0.35">
      <c r="A199" s="9">
        <f>Beosztás!A235</f>
        <v>0</v>
      </c>
      <c r="B199" s="10">
        <f>Beosztás!B235</f>
        <v>0</v>
      </c>
      <c r="C199" s="10">
        <f>Beosztás!C235</f>
        <v>0</v>
      </c>
      <c r="D199" s="10">
        <f>Beosztás!D235</f>
        <v>0</v>
      </c>
      <c r="E199" s="221">
        <f>Beosztás!E235</f>
        <v>0</v>
      </c>
      <c r="F199" s="4"/>
      <c r="G199" s="202"/>
      <c r="H199" s="202"/>
      <c r="I199" s="202"/>
      <c r="J199" s="202"/>
      <c r="K199" s="202"/>
      <c r="L199" s="202"/>
      <c r="M199" s="202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  <c r="AA199" s="169"/>
      <c r="AB199" s="169"/>
      <c r="AC199" s="169"/>
      <c r="AD199" s="169"/>
      <c r="AE199" s="169"/>
      <c r="AF199" s="169"/>
      <c r="AG199" s="169"/>
      <c r="AH199" s="169"/>
      <c r="AI199" s="169"/>
      <c r="AJ199" s="169"/>
      <c r="AK199" s="169"/>
      <c r="AL199" s="169"/>
      <c r="AM199" s="169"/>
      <c r="AN199" s="169"/>
      <c r="AO199" s="169"/>
      <c r="AP199" s="169"/>
      <c r="AQ199" s="169"/>
      <c r="AR199" s="169"/>
      <c r="AS199" s="169"/>
      <c r="AT199" s="169"/>
      <c r="AU199" s="169"/>
      <c r="AV199" s="169"/>
      <c r="AW199" s="169"/>
      <c r="AX199" s="169"/>
      <c r="AY199" s="169"/>
      <c r="AZ199" s="169"/>
      <c r="BA199" s="169"/>
      <c r="BB199" s="169"/>
      <c r="BD199" s="12">
        <f t="shared" si="40"/>
        <v>0</v>
      </c>
      <c r="BE199" s="236">
        <f t="shared" si="38"/>
        <v>0</v>
      </c>
      <c r="BF199" s="236">
        <f t="shared" si="39"/>
        <v>0</v>
      </c>
      <c r="BG199" s="236">
        <f t="shared" si="41"/>
        <v>0</v>
      </c>
      <c r="BH199" s="236">
        <f t="shared" si="42"/>
        <v>0</v>
      </c>
      <c r="BI199" s="14">
        <f t="shared" si="43"/>
        <v>0</v>
      </c>
    </row>
    <row r="200" spans="1:61" ht="15" hidden="1" thickBot="1" x14ac:dyDescent="0.35">
      <c r="A200" s="21">
        <f>Beosztás!A236</f>
        <v>0</v>
      </c>
      <c r="B200" s="22">
        <f>Beosztás!B236</f>
        <v>0</v>
      </c>
      <c r="C200" s="22">
        <f>Beosztás!C236</f>
        <v>0</v>
      </c>
      <c r="D200" s="22">
        <f>Beosztás!D236</f>
        <v>0</v>
      </c>
      <c r="E200" s="216">
        <f>Beosztás!E236</f>
        <v>0</v>
      </c>
      <c r="F200" s="202" t="s">
        <v>61</v>
      </c>
      <c r="G200" s="202"/>
      <c r="H200" s="78"/>
      <c r="I200" s="78"/>
      <c r="J200" s="78"/>
      <c r="K200" s="78"/>
      <c r="L200" s="78"/>
      <c r="M200" s="78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  <c r="AA200" s="169"/>
      <c r="AB200" s="169"/>
      <c r="AC200" s="169"/>
      <c r="AD200" s="169"/>
      <c r="AE200" s="169"/>
      <c r="AF200" s="169"/>
      <c r="AG200" s="169"/>
      <c r="AH200" s="169"/>
      <c r="AI200" s="169"/>
      <c r="AJ200" s="169"/>
      <c r="AK200" s="169"/>
      <c r="AL200" s="169"/>
      <c r="AM200" s="169"/>
      <c r="AN200" s="169"/>
      <c r="AO200" s="169"/>
      <c r="AP200" s="169"/>
      <c r="AQ200" s="169"/>
      <c r="AR200" s="169"/>
      <c r="AS200" s="169"/>
      <c r="AT200" s="169"/>
      <c r="AU200" s="169"/>
      <c r="AV200" s="169"/>
      <c r="AW200" s="169"/>
      <c r="AX200" s="169"/>
      <c r="AY200" s="169"/>
      <c r="AZ200" s="169"/>
      <c r="BA200" s="169"/>
      <c r="BB200" s="169"/>
      <c r="BD200" s="178">
        <f t="shared" si="40"/>
        <v>0</v>
      </c>
      <c r="BE200" s="235">
        <f t="shared" ref="BE200:BE254" si="44">SUM(T200:Z200)</f>
        <v>0</v>
      </c>
      <c r="BF200" s="235">
        <f t="shared" ref="BF200:BF254" si="45">SUM(AA200:AG200)</f>
        <v>0</v>
      </c>
      <c r="BG200" s="235">
        <f t="shared" ref="BG200:BG254" si="46">SUM(AH200:AN200)</f>
        <v>0</v>
      </c>
      <c r="BH200" s="235">
        <f t="shared" ref="BH200:BH254" si="47">SUM(AO200:AU200)</f>
        <v>0</v>
      </c>
      <c r="BI200" s="55">
        <f t="shared" si="43"/>
        <v>0</v>
      </c>
    </row>
    <row r="201" spans="1:61" ht="15" hidden="1" thickBot="1" x14ac:dyDescent="0.35">
      <c r="A201" s="57">
        <f>Beosztás!A237</f>
        <v>0</v>
      </c>
      <c r="B201" s="58">
        <f>Beosztás!B237</f>
        <v>0</v>
      </c>
      <c r="C201" s="58">
        <f>Beosztás!C237</f>
        <v>0</v>
      </c>
      <c r="D201" s="58">
        <f>Beosztás!D237</f>
        <v>0</v>
      </c>
      <c r="E201" s="217">
        <f>Beosztás!E237</f>
        <v>0</v>
      </c>
      <c r="F201" s="202" t="s">
        <v>61</v>
      </c>
      <c r="G201" s="202"/>
      <c r="H201" s="78"/>
      <c r="I201" s="78"/>
      <c r="J201" s="78"/>
      <c r="K201" s="78"/>
      <c r="L201" s="78"/>
      <c r="M201" s="78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  <c r="AA201" s="169"/>
      <c r="AB201" s="169"/>
      <c r="AC201" s="169"/>
      <c r="AD201" s="169"/>
      <c r="AE201" s="169"/>
      <c r="AF201" s="169"/>
      <c r="AG201" s="169"/>
      <c r="AH201" s="169"/>
      <c r="AI201" s="169"/>
      <c r="AJ201" s="169"/>
      <c r="AK201" s="169"/>
      <c r="AL201" s="169"/>
      <c r="AM201" s="169"/>
      <c r="AN201" s="169"/>
      <c r="AO201" s="169"/>
      <c r="AP201" s="169"/>
      <c r="AQ201" s="169"/>
      <c r="AR201" s="169"/>
      <c r="AS201" s="169"/>
      <c r="AT201" s="169"/>
      <c r="AU201" s="169"/>
      <c r="AV201" s="169"/>
      <c r="AW201" s="169"/>
      <c r="AX201" s="169"/>
      <c r="AY201" s="169"/>
      <c r="AZ201" s="169"/>
      <c r="BA201" s="169"/>
      <c r="BB201" s="169"/>
      <c r="BD201" s="40">
        <f t="shared" si="40"/>
        <v>0</v>
      </c>
      <c r="BE201" s="211">
        <f t="shared" si="44"/>
        <v>0</v>
      </c>
      <c r="BF201" s="211">
        <f t="shared" si="45"/>
        <v>0</v>
      </c>
      <c r="BG201" s="211">
        <f t="shared" si="46"/>
        <v>0</v>
      </c>
      <c r="BH201" s="211">
        <f t="shared" si="47"/>
        <v>0</v>
      </c>
      <c r="BI201" s="42">
        <f t="shared" si="43"/>
        <v>0</v>
      </c>
    </row>
    <row r="202" spans="1:61" ht="15" hidden="1" thickBot="1" x14ac:dyDescent="0.35">
      <c r="A202" s="57">
        <f>Beosztás!A238</f>
        <v>0</v>
      </c>
      <c r="B202" s="58">
        <f>Beosztás!B238</f>
        <v>0</v>
      </c>
      <c r="C202" s="58">
        <f>Beosztás!C238</f>
        <v>0</v>
      </c>
      <c r="D202" s="58">
        <f>Beosztás!D238</f>
        <v>0</v>
      </c>
      <c r="E202" s="217">
        <f>Beosztás!E238</f>
        <v>0</v>
      </c>
      <c r="F202" s="202" t="s">
        <v>61</v>
      </c>
      <c r="G202" s="202"/>
      <c r="H202" s="78"/>
      <c r="I202" s="78"/>
      <c r="J202" s="78"/>
      <c r="K202" s="78"/>
      <c r="L202" s="78"/>
      <c r="M202" s="78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  <c r="AA202" s="169"/>
      <c r="AB202" s="169"/>
      <c r="AC202" s="169"/>
      <c r="AD202" s="169"/>
      <c r="AE202" s="169"/>
      <c r="AF202" s="169"/>
      <c r="AG202" s="169"/>
      <c r="AH202" s="169"/>
      <c r="AI202" s="169"/>
      <c r="AJ202" s="169"/>
      <c r="AK202" s="169"/>
      <c r="AL202" s="169"/>
      <c r="AM202" s="169"/>
      <c r="AN202" s="169"/>
      <c r="AO202" s="169"/>
      <c r="AP202" s="169"/>
      <c r="AQ202" s="169"/>
      <c r="AR202" s="169"/>
      <c r="AS202" s="169"/>
      <c r="AT202" s="169"/>
      <c r="AU202" s="169"/>
      <c r="AV202" s="169"/>
      <c r="AW202" s="169"/>
      <c r="AX202" s="169"/>
      <c r="AY202" s="169"/>
      <c r="AZ202" s="169"/>
      <c r="BA202" s="169"/>
      <c r="BB202" s="169"/>
      <c r="BD202" s="40">
        <f t="shared" si="40"/>
        <v>0</v>
      </c>
      <c r="BE202" s="211">
        <f t="shared" si="44"/>
        <v>0</v>
      </c>
      <c r="BF202" s="211">
        <f t="shared" si="45"/>
        <v>0</v>
      </c>
      <c r="BG202" s="211">
        <f t="shared" si="46"/>
        <v>0</v>
      </c>
      <c r="BH202" s="211">
        <f t="shared" si="47"/>
        <v>0</v>
      </c>
      <c r="BI202" s="42">
        <f t="shared" si="43"/>
        <v>0</v>
      </c>
    </row>
    <row r="203" spans="1:61" ht="15" hidden="1" thickBot="1" x14ac:dyDescent="0.35">
      <c r="A203" s="57">
        <f>Beosztás!A239</f>
        <v>0</v>
      </c>
      <c r="B203" s="58">
        <f>Beosztás!B239</f>
        <v>0</v>
      </c>
      <c r="C203" s="58">
        <f>Beosztás!C239</f>
        <v>0</v>
      </c>
      <c r="D203" s="58">
        <f>Beosztás!D239</f>
        <v>0</v>
      </c>
      <c r="E203" s="217">
        <f>Beosztás!E239</f>
        <v>0</v>
      </c>
      <c r="F203" s="202" t="s">
        <v>61</v>
      </c>
      <c r="G203" s="202"/>
      <c r="H203" s="78"/>
      <c r="I203" s="78"/>
      <c r="J203" s="78"/>
      <c r="K203" s="78"/>
      <c r="L203" s="78"/>
      <c r="M203" s="78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  <c r="AA203" s="169"/>
      <c r="AB203" s="169"/>
      <c r="AC203" s="169"/>
      <c r="AD203" s="169"/>
      <c r="AE203" s="169"/>
      <c r="AF203" s="169"/>
      <c r="AG203" s="169"/>
      <c r="AH203" s="169"/>
      <c r="AI203" s="169"/>
      <c r="AJ203" s="169"/>
      <c r="AK203" s="169"/>
      <c r="AL203" s="169"/>
      <c r="AM203" s="169"/>
      <c r="AN203" s="169"/>
      <c r="AO203" s="169"/>
      <c r="AP203" s="169"/>
      <c r="AQ203" s="169"/>
      <c r="AR203" s="169"/>
      <c r="AS203" s="169"/>
      <c r="AT203" s="169"/>
      <c r="AU203" s="169"/>
      <c r="AV203" s="169"/>
      <c r="AW203" s="169"/>
      <c r="AX203" s="169"/>
      <c r="AY203" s="169"/>
      <c r="AZ203" s="169"/>
      <c r="BA203" s="169"/>
      <c r="BB203" s="169"/>
      <c r="BD203" s="40">
        <f t="shared" si="40"/>
        <v>0</v>
      </c>
      <c r="BE203" s="211">
        <f t="shared" si="44"/>
        <v>0</v>
      </c>
      <c r="BF203" s="211">
        <f t="shared" si="45"/>
        <v>0</v>
      </c>
      <c r="BG203" s="211">
        <f t="shared" si="46"/>
        <v>0</v>
      </c>
      <c r="BH203" s="211">
        <f t="shared" si="47"/>
        <v>0</v>
      </c>
      <c r="BI203" s="42">
        <f t="shared" si="43"/>
        <v>0</v>
      </c>
    </row>
    <row r="204" spans="1:61" ht="15" hidden="1" thickBot="1" x14ac:dyDescent="0.35">
      <c r="A204" s="57">
        <f>Beosztás!A240</f>
        <v>0</v>
      </c>
      <c r="B204" s="58">
        <f>Beosztás!B240</f>
        <v>0</v>
      </c>
      <c r="C204" s="58">
        <f>Beosztás!C240</f>
        <v>0</v>
      </c>
      <c r="D204" s="58">
        <f>Beosztás!D240</f>
        <v>0</v>
      </c>
      <c r="E204" s="217">
        <f>Beosztás!E240</f>
        <v>0</v>
      </c>
      <c r="F204" s="202" t="s">
        <v>61</v>
      </c>
      <c r="G204" s="202"/>
      <c r="H204" s="78"/>
      <c r="I204" s="78"/>
      <c r="J204" s="78"/>
      <c r="K204" s="78"/>
      <c r="L204" s="78"/>
      <c r="M204" s="78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  <c r="AU204" s="169"/>
      <c r="AV204" s="169"/>
      <c r="AW204" s="169"/>
      <c r="AX204" s="169"/>
      <c r="AY204" s="169"/>
      <c r="AZ204" s="169"/>
      <c r="BA204" s="169"/>
      <c r="BB204" s="169"/>
      <c r="BD204" s="40">
        <f t="shared" si="40"/>
        <v>0</v>
      </c>
      <c r="BE204" s="211">
        <f t="shared" si="44"/>
        <v>0</v>
      </c>
      <c r="BF204" s="211">
        <f t="shared" si="45"/>
        <v>0</v>
      </c>
      <c r="BG204" s="211">
        <f t="shared" si="46"/>
        <v>0</v>
      </c>
      <c r="BH204" s="211">
        <f t="shared" si="47"/>
        <v>0</v>
      </c>
      <c r="BI204" s="42">
        <f t="shared" si="43"/>
        <v>0</v>
      </c>
    </row>
    <row r="205" spans="1:61" ht="15" hidden="1" thickBot="1" x14ac:dyDescent="0.35">
      <c r="A205" s="57">
        <f>Beosztás!A241</f>
        <v>0</v>
      </c>
      <c r="B205" s="58">
        <f>Beosztás!B241</f>
        <v>0</v>
      </c>
      <c r="C205" s="58">
        <f>Beosztás!C241</f>
        <v>0</v>
      </c>
      <c r="D205" s="58">
        <f>Beosztás!D241</f>
        <v>0</v>
      </c>
      <c r="E205" s="217">
        <f>Beosztás!E241</f>
        <v>0</v>
      </c>
      <c r="F205" s="202" t="s">
        <v>61</v>
      </c>
      <c r="G205" s="202"/>
      <c r="H205" s="78"/>
      <c r="I205" s="78"/>
      <c r="J205" s="78"/>
      <c r="K205" s="78"/>
      <c r="L205" s="78"/>
      <c r="M205" s="78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69"/>
      <c r="AS205" s="169"/>
      <c r="AT205" s="169"/>
      <c r="AU205" s="169"/>
      <c r="AV205" s="169"/>
      <c r="AW205" s="169"/>
      <c r="AX205" s="169"/>
      <c r="AY205" s="169"/>
      <c r="AZ205" s="169"/>
      <c r="BA205" s="169"/>
      <c r="BB205" s="169"/>
      <c r="BD205" s="40">
        <f t="shared" si="40"/>
        <v>0</v>
      </c>
      <c r="BE205" s="211">
        <f t="shared" si="44"/>
        <v>0</v>
      </c>
      <c r="BF205" s="211">
        <f t="shared" si="45"/>
        <v>0</v>
      </c>
      <c r="BG205" s="211">
        <f t="shared" si="46"/>
        <v>0</v>
      </c>
      <c r="BH205" s="211">
        <f t="shared" si="47"/>
        <v>0</v>
      </c>
      <c r="BI205" s="42">
        <f t="shared" si="43"/>
        <v>0</v>
      </c>
    </row>
    <row r="206" spans="1:61" ht="15" hidden="1" thickBot="1" x14ac:dyDescent="0.35">
      <c r="A206" s="57">
        <f>Beosztás!A242</f>
        <v>0</v>
      </c>
      <c r="B206" s="58">
        <f>Beosztás!B242</f>
        <v>0</v>
      </c>
      <c r="C206" s="58">
        <f>Beosztás!C242</f>
        <v>0</v>
      </c>
      <c r="D206" s="58">
        <f>Beosztás!D242</f>
        <v>0</v>
      </c>
      <c r="E206" s="217">
        <f>Beosztás!E242</f>
        <v>0</v>
      </c>
      <c r="F206" s="202" t="s">
        <v>61</v>
      </c>
      <c r="G206" s="202"/>
      <c r="H206" s="78"/>
      <c r="I206" s="78"/>
      <c r="J206" s="78"/>
      <c r="K206" s="78"/>
      <c r="L206" s="78"/>
      <c r="M206" s="78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  <c r="AQ206" s="169"/>
      <c r="AR206" s="169"/>
      <c r="AS206" s="169"/>
      <c r="AT206" s="169"/>
      <c r="AU206" s="169"/>
      <c r="AV206" s="169"/>
      <c r="AW206" s="169"/>
      <c r="AX206" s="169"/>
      <c r="AY206" s="169"/>
      <c r="AZ206" s="169"/>
      <c r="BA206" s="169"/>
      <c r="BB206" s="169"/>
      <c r="BD206" s="40">
        <f t="shared" si="40"/>
        <v>0</v>
      </c>
      <c r="BE206" s="211">
        <f t="shared" si="44"/>
        <v>0</v>
      </c>
      <c r="BF206" s="211">
        <f t="shared" si="45"/>
        <v>0</v>
      </c>
      <c r="BG206" s="211">
        <f t="shared" si="46"/>
        <v>0</v>
      </c>
      <c r="BH206" s="211">
        <f t="shared" si="47"/>
        <v>0</v>
      </c>
      <c r="BI206" s="42">
        <f t="shared" si="43"/>
        <v>0</v>
      </c>
    </row>
    <row r="207" spans="1:61" ht="15" hidden="1" thickBot="1" x14ac:dyDescent="0.35">
      <c r="A207" s="57">
        <f>Beosztás!A243</f>
        <v>0</v>
      </c>
      <c r="B207" s="58">
        <f>Beosztás!B243</f>
        <v>0</v>
      </c>
      <c r="C207" s="58">
        <f>Beosztás!C243</f>
        <v>0</v>
      </c>
      <c r="D207" s="58">
        <f>Beosztás!D243</f>
        <v>0</v>
      </c>
      <c r="E207" s="217">
        <f>Beosztás!E243</f>
        <v>0</v>
      </c>
      <c r="F207" s="202" t="s">
        <v>61</v>
      </c>
      <c r="G207" s="202"/>
      <c r="H207" s="78"/>
      <c r="I207" s="78"/>
      <c r="J207" s="78"/>
      <c r="K207" s="78"/>
      <c r="L207" s="78"/>
      <c r="M207" s="78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/>
      <c r="AU207" s="169"/>
      <c r="AV207" s="169"/>
      <c r="AW207" s="169"/>
      <c r="AX207" s="169"/>
      <c r="AY207" s="169"/>
      <c r="AZ207" s="169"/>
      <c r="BA207" s="169"/>
      <c r="BB207" s="169"/>
      <c r="BD207" s="40">
        <f t="shared" si="40"/>
        <v>0</v>
      </c>
      <c r="BE207" s="211">
        <f t="shared" si="44"/>
        <v>0</v>
      </c>
      <c r="BF207" s="211">
        <f t="shared" si="45"/>
        <v>0</v>
      </c>
      <c r="BG207" s="211">
        <f t="shared" si="46"/>
        <v>0</v>
      </c>
      <c r="BH207" s="211">
        <f t="shared" si="47"/>
        <v>0</v>
      </c>
      <c r="BI207" s="42">
        <f t="shared" si="43"/>
        <v>0</v>
      </c>
    </row>
    <row r="208" spans="1:61" ht="15" hidden="1" thickBot="1" x14ac:dyDescent="0.35">
      <c r="A208" s="57">
        <f>Beosztás!A244</f>
        <v>0</v>
      </c>
      <c r="B208" s="58">
        <f>Beosztás!B244</f>
        <v>0</v>
      </c>
      <c r="C208" s="58">
        <f>Beosztás!C244</f>
        <v>0</v>
      </c>
      <c r="D208" s="58">
        <f>Beosztás!D244</f>
        <v>0</v>
      </c>
      <c r="E208" s="217">
        <f>Beosztás!E244</f>
        <v>0</v>
      </c>
      <c r="F208" s="202" t="s">
        <v>61</v>
      </c>
      <c r="G208" s="202"/>
      <c r="H208" s="78"/>
      <c r="I208" s="78"/>
      <c r="J208" s="78"/>
      <c r="K208" s="78"/>
      <c r="L208" s="78"/>
      <c r="M208" s="78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69"/>
      <c r="AS208" s="169"/>
      <c r="AT208" s="169"/>
      <c r="AU208" s="169"/>
      <c r="AV208" s="169"/>
      <c r="AW208" s="169"/>
      <c r="AX208" s="169"/>
      <c r="AY208" s="169"/>
      <c r="AZ208" s="169"/>
      <c r="BA208" s="169"/>
      <c r="BB208" s="169"/>
      <c r="BD208" s="40">
        <f t="shared" si="40"/>
        <v>0</v>
      </c>
      <c r="BE208" s="211">
        <f t="shared" si="44"/>
        <v>0</v>
      </c>
      <c r="BF208" s="211">
        <f t="shared" si="45"/>
        <v>0</v>
      </c>
      <c r="BG208" s="211">
        <f t="shared" si="46"/>
        <v>0</v>
      </c>
      <c r="BH208" s="211">
        <f t="shared" si="47"/>
        <v>0</v>
      </c>
      <c r="BI208" s="42">
        <f t="shared" si="43"/>
        <v>0</v>
      </c>
    </row>
    <row r="209" spans="1:61" ht="15" hidden="1" thickBot="1" x14ac:dyDescent="0.35">
      <c r="A209" s="57">
        <f>Beosztás!A245</f>
        <v>0</v>
      </c>
      <c r="B209" s="58">
        <f>Beosztás!B245</f>
        <v>0</v>
      </c>
      <c r="C209" s="58">
        <f>Beosztás!C245</f>
        <v>0</v>
      </c>
      <c r="D209" s="58">
        <f>Beosztás!D245</f>
        <v>0</v>
      </c>
      <c r="E209" s="217">
        <f>Beosztás!E245</f>
        <v>0</v>
      </c>
      <c r="F209" s="202" t="s">
        <v>61</v>
      </c>
      <c r="G209" s="202"/>
      <c r="H209" s="78"/>
      <c r="I209" s="78"/>
      <c r="J209" s="78"/>
      <c r="K209" s="78"/>
      <c r="L209" s="78"/>
      <c r="M209" s="78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169"/>
      <c r="AV209" s="169"/>
      <c r="AW209" s="169"/>
      <c r="AX209" s="169"/>
      <c r="AY209" s="169"/>
      <c r="AZ209" s="169"/>
      <c r="BA209" s="169"/>
      <c r="BB209" s="169"/>
      <c r="BD209" s="40">
        <f t="shared" si="40"/>
        <v>0</v>
      </c>
      <c r="BE209" s="211">
        <f t="shared" si="44"/>
        <v>0</v>
      </c>
      <c r="BF209" s="211">
        <f t="shared" si="45"/>
        <v>0</v>
      </c>
      <c r="BG209" s="211">
        <f t="shared" si="46"/>
        <v>0</v>
      </c>
      <c r="BH209" s="211">
        <f t="shared" si="47"/>
        <v>0</v>
      </c>
      <c r="BI209" s="42">
        <f t="shared" si="43"/>
        <v>0</v>
      </c>
    </row>
    <row r="210" spans="1:61" ht="15" hidden="1" thickBot="1" x14ac:dyDescent="0.35">
      <c r="A210" s="57">
        <f>Beosztás!A246</f>
        <v>0</v>
      </c>
      <c r="B210" s="58">
        <f>Beosztás!B246</f>
        <v>0</v>
      </c>
      <c r="C210" s="58">
        <f>Beosztás!C246</f>
        <v>0</v>
      </c>
      <c r="D210" s="58">
        <f>Beosztás!D246</f>
        <v>0</v>
      </c>
      <c r="E210" s="217">
        <f>Beosztás!E246</f>
        <v>0</v>
      </c>
      <c r="F210" s="202" t="s">
        <v>61</v>
      </c>
      <c r="G210" s="202"/>
      <c r="H210" s="78"/>
      <c r="I210" s="78"/>
      <c r="J210" s="78"/>
      <c r="K210" s="78"/>
      <c r="L210" s="78"/>
      <c r="M210" s="78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  <c r="AU210" s="169"/>
      <c r="AV210" s="169"/>
      <c r="AW210" s="169"/>
      <c r="AX210" s="169"/>
      <c r="AY210" s="169"/>
      <c r="AZ210" s="169"/>
      <c r="BA210" s="169"/>
      <c r="BB210" s="169"/>
      <c r="BD210" s="40">
        <f t="shared" si="40"/>
        <v>0</v>
      </c>
      <c r="BE210" s="211">
        <f t="shared" si="44"/>
        <v>0</v>
      </c>
      <c r="BF210" s="211">
        <f t="shared" si="45"/>
        <v>0</v>
      </c>
      <c r="BG210" s="211">
        <f t="shared" si="46"/>
        <v>0</v>
      </c>
      <c r="BH210" s="211">
        <f t="shared" si="47"/>
        <v>0</v>
      </c>
      <c r="BI210" s="42">
        <f t="shared" si="43"/>
        <v>0</v>
      </c>
    </row>
    <row r="211" spans="1:61" ht="15" hidden="1" thickBot="1" x14ac:dyDescent="0.35">
      <c r="A211" s="57">
        <f>Beosztás!A247</f>
        <v>0</v>
      </c>
      <c r="B211" s="58">
        <f>Beosztás!B247</f>
        <v>0</v>
      </c>
      <c r="C211" s="58">
        <f>Beosztás!C247</f>
        <v>0</v>
      </c>
      <c r="D211" s="58">
        <f>Beosztás!D247</f>
        <v>0</v>
      </c>
      <c r="E211" s="217">
        <f>Beosztás!E247</f>
        <v>0</v>
      </c>
      <c r="F211" s="202" t="s">
        <v>61</v>
      </c>
      <c r="G211" s="202"/>
      <c r="H211" s="78"/>
      <c r="I211" s="78"/>
      <c r="J211" s="78"/>
      <c r="K211" s="78"/>
      <c r="L211" s="78"/>
      <c r="M211" s="78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169"/>
      <c r="AV211" s="169"/>
      <c r="AW211" s="169"/>
      <c r="AX211" s="169"/>
      <c r="AY211" s="169"/>
      <c r="AZ211" s="169"/>
      <c r="BA211" s="169"/>
      <c r="BB211" s="169"/>
      <c r="BD211" s="40">
        <f t="shared" si="40"/>
        <v>0</v>
      </c>
      <c r="BE211" s="211">
        <f t="shared" si="44"/>
        <v>0</v>
      </c>
      <c r="BF211" s="211">
        <f t="shared" si="45"/>
        <v>0</v>
      </c>
      <c r="BG211" s="211">
        <f t="shared" si="46"/>
        <v>0</v>
      </c>
      <c r="BH211" s="211">
        <f t="shared" si="47"/>
        <v>0</v>
      </c>
      <c r="BI211" s="42">
        <f t="shared" si="43"/>
        <v>0</v>
      </c>
    </row>
    <row r="212" spans="1:61" ht="15" hidden="1" thickBot="1" x14ac:dyDescent="0.35">
      <c r="A212" s="57">
        <f>Beosztás!A248</f>
        <v>0</v>
      </c>
      <c r="B212" s="58">
        <f>Beosztás!B248</f>
        <v>0</v>
      </c>
      <c r="C212" s="58">
        <f>Beosztás!C248</f>
        <v>0</v>
      </c>
      <c r="D212" s="58">
        <f>Beosztás!D248</f>
        <v>0</v>
      </c>
      <c r="E212" s="217">
        <f>Beosztás!E248</f>
        <v>0</v>
      </c>
      <c r="F212" s="202" t="s">
        <v>61</v>
      </c>
      <c r="G212" s="202"/>
      <c r="H212" s="78"/>
      <c r="I212" s="78"/>
      <c r="J212" s="78"/>
      <c r="K212" s="78"/>
      <c r="L212" s="78"/>
      <c r="M212" s="78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  <c r="AA212" s="169"/>
      <c r="AB212" s="169"/>
      <c r="AC212" s="169"/>
      <c r="AD212" s="169"/>
      <c r="AE212" s="169"/>
      <c r="AF212" s="169"/>
      <c r="AG212" s="169"/>
      <c r="AH212" s="169"/>
      <c r="AI212" s="169"/>
      <c r="AJ212" s="169"/>
      <c r="AK212" s="169"/>
      <c r="AL212" s="169"/>
      <c r="AM212" s="169"/>
      <c r="AN212" s="169"/>
      <c r="AO212" s="169"/>
      <c r="AP212" s="169"/>
      <c r="AQ212" s="169"/>
      <c r="AR212" s="169"/>
      <c r="AS212" s="169"/>
      <c r="AT212" s="169"/>
      <c r="AU212" s="169"/>
      <c r="AV212" s="169"/>
      <c r="AW212" s="169"/>
      <c r="AX212" s="169"/>
      <c r="AY212" s="169"/>
      <c r="AZ212" s="169"/>
      <c r="BA212" s="169"/>
      <c r="BB212" s="169"/>
      <c r="BD212" s="40">
        <f t="shared" si="40"/>
        <v>0</v>
      </c>
      <c r="BE212" s="211">
        <f t="shared" si="44"/>
        <v>0</v>
      </c>
      <c r="BF212" s="211">
        <f t="shared" si="45"/>
        <v>0</v>
      </c>
      <c r="BG212" s="211">
        <f t="shared" si="46"/>
        <v>0</v>
      </c>
      <c r="BH212" s="211">
        <f t="shared" si="47"/>
        <v>0</v>
      </c>
      <c r="BI212" s="42">
        <f t="shared" si="43"/>
        <v>0</v>
      </c>
    </row>
    <row r="213" spans="1:61" ht="15" hidden="1" thickBot="1" x14ac:dyDescent="0.35">
      <c r="A213" s="57">
        <f>Beosztás!A249</f>
        <v>0</v>
      </c>
      <c r="B213" s="58">
        <f>Beosztás!B249</f>
        <v>0</v>
      </c>
      <c r="C213" s="58">
        <f>Beosztás!C249</f>
        <v>0</v>
      </c>
      <c r="D213" s="58">
        <f>Beosztás!D249</f>
        <v>0</v>
      </c>
      <c r="E213" s="217">
        <f>Beosztás!E249</f>
        <v>0</v>
      </c>
      <c r="F213" s="202" t="s">
        <v>61</v>
      </c>
      <c r="G213" s="202"/>
      <c r="H213" s="78"/>
      <c r="I213" s="78"/>
      <c r="J213" s="78"/>
      <c r="K213" s="78"/>
      <c r="L213" s="78"/>
      <c r="M213" s="78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  <c r="AA213" s="169"/>
      <c r="AB213" s="169"/>
      <c r="AC213" s="169"/>
      <c r="AD213" s="169"/>
      <c r="AE213" s="169"/>
      <c r="AF213" s="169"/>
      <c r="AG213" s="169"/>
      <c r="AH213" s="169"/>
      <c r="AI213" s="169"/>
      <c r="AJ213" s="169"/>
      <c r="AK213" s="169"/>
      <c r="AL213" s="169"/>
      <c r="AM213" s="169"/>
      <c r="AN213" s="169"/>
      <c r="AO213" s="169"/>
      <c r="AP213" s="169"/>
      <c r="AQ213" s="169"/>
      <c r="AR213" s="169"/>
      <c r="AS213" s="169"/>
      <c r="AT213" s="169"/>
      <c r="AU213" s="169"/>
      <c r="AV213" s="169"/>
      <c r="AW213" s="169"/>
      <c r="AX213" s="169"/>
      <c r="AY213" s="169"/>
      <c r="AZ213" s="169"/>
      <c r="BA213" s="169"/>
      <c r="BB213" s="169"/>
      <c r="BD213" s="40">
        <f t="shared" si="40"/>
        <v>0</v>
      </c>
      <c r="BE213" s="211">
        <f t="shared" si="44"/>
        <v>0</v>
      </c>
      <c r="BF213" s="211">
        <f t="shared" si="45"/>
        <v>0</v>
      </c>
      <c r="BG213" s="211">
        <f t="shared" si="46"/>
        <v>0</v>
      </c>
      <c r="BH213" s="211">
        <f t="shared" si="47"/>
        <v>0</v>
      </c>
      <c r="BI213" s="42">
        <f t="shared" si="43"/>
        <v>0</v>
      </c>
    </row>
    <row r="214" spans="1:61" ht="15" hidden="1" thickBot="1" x14ac:dyDescent="0.35">
      <c r="A214" s="57">
        <f>Beosztás!A250</f>
        <v>0</v>
      </c>
      <c r="B214" s="58">
        <f>Beosztás!B250</f>
        <v>0</v>
      </c>
      <c r="C214" s="58">
        <f>Beosztás!C250</f>
        <v>0</v>
      </c>
      <c r="D214" s="58">
        <f>Beosztás!D250</f>
        <v>0</v>
      </c>
      <c r="E214" s="217">
        <f>Beosztás!E250</f>
        <v>0</v>
      </c>
      <c r="F214" s="202" t="s">
        <v>61</v>
      </c>
      <c r="G214" s="202"/>
      <c r="H214" s="78"/>
      <c r="I214" s="78"/>
      <c r="J214" s="78"/>
      <c r="K214" s="78"/>
      <c r="L214" s="78"/>
      <c r="M214" s="78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  <c r="AA214" s="169"/>
      <c r="AB214" s="169"/>
      <c r="AC214" s="169"/>
      <c r="AD214" s="169"/>
      <c r="AE214" s="169"/>
      <c r="AF214" s="169"/>
      <c r="AG214" s="169"/>
      <c r="AH214" s="169"/>
      <c r="AI214" s="169"/>
      <c r="AJ214" s="169"/>
      <c r="AK214" s="169"/>
      <c r="AL214" s="169"/>
      <c r="AM214" s="169"/>
      <c r="AN214" s="169"/>
      <c r="AO214" s="169"/>
      <c r="AP214" s="169"/>
      <c r="AQ214" s="169"/>
      <c r="AR214" s="169"/>
      <c r="AS214" s="169"/>
      <c r="AT214" s="169"/>
      <c r="AU214" s="169"/>
      <c r="AV214" s="169"/>
      <c r="AW214" s="169"/>
      <c r="AX214" s="169"/>
      <c r="AY214" s="169"/>
      <c r="AZ214" s="169"/>
      <c r="BA214" s="169"/>
      <c r="BB214" s="169"/>
      <c r="BD214" s="40">
        <f t="shared" si="40"/>
        <v>0</v>
      </c>
      <c r="BE214" s="211">
        <f t="shared" si="44"/>
        <v>0</v>
      </c>
      <c r="BF214" s="211">
        <f t="shared" si="45"/>
        <v>0</v>
      </c>
      <c r="BG214" s="211">
        <f t="shared" si="46"/>
        <v>0</v>
      </c>
      <c r="BH214" s="211">
        <f t="shared" si="47"/>
        <v>0</v>
      </c>
      <c r="BI214" s="42">
        <f t="shared" si="43"/>
        <v>0</v>
      </c>
    </row>
    <row r="215" spans="1:61" ht="15" hidden="1" thickBot="1" x14ac:dyDescent="0.35">
      <c r="A215" s="57">
        <f>Beosztás!A251</f>
        <v>0</v>
      </c>
      <c r="B215" s="58">
        <f>Beosztás!B251</f>
        <v>0</v>
      </c>
      <c r="C215" s="58">
        <f>Beosztás!C251</f>
        <v>0</v>
      </c>
      <c r="D215" s="58">
        <f>Beosztás!D251</f>
        <v>0</v>
      </c>
      <c r="E215" s="217">
        <f>Beosztás!E251</f>
        <v>0</v>
      </c>
      <c r="F215" s="202" t="s">
        <v>61</v>
      </c>
      <c r="G215" s="202"/>
      <c r="H215" s="78"/>
      <c r="I215" s="78"/>
      <c r="J215" s="78"/>
      <c r="K215" s="78"/>
      <c r="L215" s="78"/>
      <c r="M215" s="78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  <c r="AA215" s="169"/>
      <c r="AB215" s="169"/>
      <c r="AC215" s="169"/>
      <c r="AD215" s="169"/>
      <c r="AE215" s="169"/>
      <c r="AF215" s="169"/>
      <c r="AG215" s="169"/>
      <c r="AH215" s="169"/>
      <c r="AI215" s="169"/>
      <c r="AJ215" s="169"/>
      <c r="AK215" s="169"/>
      <c r="AL215" s="169"/>
      <c r="AM215" s="169"/>
      <c r="AN215" s="169"/>
      <c r="AO215" s="169"/>
      <c r="AP215" s="169"/>
      <c r="AQ215" s="169"/>
      <c r="AR215" s="169"/>
      <c r="AS215" s="169"/>
      <c r="AT215" s="169"/>
      <c r="AU215" s="169"/>
      <c r="AV215" s="169"/>
      <c r="AW215" s="169"/>
      <c r="AX215" s="169"/>
      <c r="AY215" s="169"/>
      <c r="AZ215" s="169"/>
      <c r="BA215" s="169"/>
      <c r="BB215" s="169"/>
      <c r="BD215" s="40">
        <f t="shared" si="40"/>
        <v>0</v>
      </c>
      <c r="BE215" s="211">
        <f t="shared" si="44"/>
        <v>0</v>
      </c>
      <c r="BF215" s="211">
        <f t="shared" si="45"/>
        <v>0</v>
      </c>
      <c r="BG215" s="211">
        <f t="shared" si="46"/>
        <v>0</v>
      </c>
      <c r="BH215" s="211">
        <f t="shared" si="47"/>
        <v>0</v>
      </c>
      <c r="BI215" s="42">
        <f t="shared" si="43"/>
        <v>0</v>
      </c>
    </row>
    <row r="216" spans="1:61" ht="15" hidden="1" thickBot="1" x14ac:dyDescent="0.35">
      <c r="A216" s="57">
        <f>Beosztás!A252</f>
        <v>0</v>
      </c>
      <c r="B216" s="58">
        <f>Beosztás!B252</f>
        <v>0</v>
      </c>
      <c r="C216" s="58">
        <f>Beosztás!C252</f>
        <v>0</v>
      </c>
      <c r="D216" s="58">
        <f>Beosztás!D252</f>
        <v>0</v>
      </c>
      <c r="E216" s="217">
        <f>Beosztás!E252</f>
        <v>0</v>
      </c>
      <c r="F216" s="202" t="s">
        <v>61</v>
      </c>
      <c r="G216" s="202"/>
      <c r="H216" s="78"/>
      <c r="I216" s="78"/>
      <c r="J216" s="78"/>
      <c r="K216" s="78"/>
      <c r="L216" s="78"/>
      <c r="M216" s="78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  <c r="AA216" s="169"/>
      <c r="AB216" s="169"/>
      <c r="AC216" s="169"/>
      <c r="AD216" s="169"/>
      <c r="AE216" s="169"/>
      <c r="AF216" s="169"/>
      <c r="AG216" s="169"/>
      <c r="AH216" s="169"/>
      <c r="AI216" s="169"/>
      <c r="AJ216" s="169"/>
      <c r="AK216" s="169"/>
      <c r="AL216" s="169"/>
      <c r="AM216" s="169"/>
      <c r="AN216" s="169"/>
      <c r="AO216" s="169"/>
      <c r="AP216" s="169"/>
      <c r="AQ216" s="169"/>
      <c r="AR216" s="169"/>
      <c r="AS216" s="169"/>
      <c r="AT216" s="169"/>
      <c r="AU216" s="169"/>
      <c r="AV216" s="169"/>
      <c r="AW216" s="169"/>
      <c r="AX216" s="169"/>
      <c r="AY216" s="169"/>
      <c r="AZ216" s="169"/>
      <c r="BA216" s="169"/>
      <c r="BB216" s="169"/>
      <c r="BD216" s="40">
        <f t="shared" si="40"/>
        <v>0</v>
      </c>
      <c r="BE216" s="211">
        <f t="shared" si="44"/>
        <v>0</v>
      </c>
      <c r="BF216" s="211">
        <f t="shared" si="45"/>
        <v>0</v>
      </c>
      <c r="BG216" s="211">
        <f t="shared" si="46"/>
        <v>0</v>
      </c>
      <c r="BH216" s="211">
        <f t="shared" si="47"/>
        <v>0</v>
      </c>
      <c r="BI216" s="42">
        <f t="shared" si="43"/>
        <v>0</v>
      </c>
    </row>
    <row r="217" spans="1:61" ht="15" hidden="1" thickBot="1" x14ac:dyDescent="0.35">
      <c r="A217" s="57">
        <f>Beosztás!A253</f>
        <v>0</v>
      </c>
      <c r="B217" s="58">
        <f>Beosztás!B253</f>
        <v>0</v>
      </c>
      <c r="C217" s="58">
        <f>Beosztás!C253</f>
        <v>0</v>
      </c>
      <c r="D217" s="58">
        <f>Beosztás!D253</f>
        <v>0</v>
      </c>
      <c r="E217" s="217">
        <f>Beosztás!E253</f>
        <v>0</v>
      </c>
      <c r="F217" s="202" t="s">
        <v>61</v>
      </c>
      <c r="G217" s="202"/>
      <c r="H217" s="78"/>
      <c r="I217" s="78"/>
      <c r="J217" s="78"/>
      <c r="K217" s="78"/>
      <c r="L217" s="78"/>
      <c r="M217" s="78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  <c r="AA217" s="169"/>
      <c r="AB217" s="169"/>
      <c r="AC217" s="169"/>
      <c r="AD217" s="169"/>
      <c r="AE217" s="169"/>
      <c r="AF217" s="169"/>
      <c r="AG217" s="169"/>
      <c r="AH217" s="169"/>
      <c r="AI217" s="169"/>
      <c r="AJ217" s="169"/>
      <c r="AK217" s="169"/>
      <c r="AL217" s="169"/>
      <c r="AM217" s="169"/>
      <c r="AN217" s="169"/>
      <c r="AO217" s="169"/>
      <c r="AP217" s="169"/>
      <c r="AQ217" s="169"/>
      <c r="AR217" s="169"/>
      <c r="AS217" s="169"/>
      <c r="AT217" s="169"/>
      <c r="AU217" s="169"/>
      <c r="AV217" s="169"/>
      <c r="AW217" s="169"/>
      <c r="AX217" s="169"/>
      <c r="AY217" s="169"/>
      <c r="AZ217" s="169"/>
      <c r="BA217" s="169"/>
      <c r="BB217" s="169"/>
      <c r="BD217" s="40">
        <f t="shared" si="40"/>
        <v>0</v>
      </c>
      <c r="BE217" s="211">
        <f t="shared" si="44"/>
        <v>0</v>
      </c>
      <c r="BF217" s="211">
        <f t="shared" si="45"/>
        <v>0</v>
      </c>
      <c r="BG217" s="211">
        <f t="shared" si="46"/>
        <v>0</v>
      </c>
      <c r="BH217" s="211">
        <f t="shared" si="47"/>
        <v>0</v>
      </c>
      <c r="BI217" s="42">
        <f t="shared" si="43"/>
        <v>0</v>
      </c>
    </row>
    <row r="218" spans="1:61" ht="15" hidden="1" thickBot="1" x14ac:dyDescent="0.35">
      <c r="A218" s="57">
        <f>Beosztás!A254</f>
        <v>0</v>
      </c>
      <c r="B218" s="58">
        <f>Beosztás!B254</f>
        <v>0</v>
      </c>
      <c r="C218" s="58">
        <f>Beosztás!C254</f>
        <v>0</v>
      </c>
      <c r="D218" s="58">
        <f>Beosztás!D254</f>
        <v>0</v>
      </c>
      <c r="E218" s="217">
        <f>Beosztás!E254</f>
        <v>0</v>
      </c>
      <c r="F218" s="202" t="s">
        <v>61</v>
      </c>
      <c r="G218" s="202"/>
      <c r="H218" s="78"/>
      <c r="I218" s="78"/>
      <c r="J218" s="78"/>
      <c r="K218" s="78"/>
      <c r="L218" s="78"/>
      <c r="M218" s="78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  <c r="AA218" s="169"/>
      <c r="AB218" s="169"/>
      <c r="AC218" s="169"/>
      <c r="AD218" s="169"/>
      <c r="AE218" s="169"/>
      <c r="AF218" s="169"/>
      <c r="AG218" s="169"/>
      <c r="AH218" s="169"/>
      <c r="AI218" s="169"/>
      <c r="AJ218" s="169"/>
      <c r="AK218" s="169"/>
      <c r="AL218" s="169"/>
      <c r="AM218" s="169"/>
      <c r="AN218" s="169"/>
      <c r="AO218" s="169"/>
      <c r="AP218" s="169"/>
      <c r="AQ218" s="169"/>
      <c r="AR218" s="169"/>
      <c r="AS218" s="169"/>
      <c r="AT218" s="169"/>
      <c r="AU218" s="169"/>
      <c r="AV218" s="169"/>
      <c r="AW218" s="169"/>
      <c r="AX218" s="169"/>
      <c r="AY218" s="169"/>
      <c r="AZ218" s="169"/>
      <c r="BA218" s="169"/>
      <c r="BB218" s="169"/>
      <c r="BD218" s="40">
        <f t="shared" si="40"/>
        <v>0</v>
      </c>
      <c r="BE218" s="211">
        <f t="shared" si="44"/>
        <v>0</v>
      </c>
      <c r="BF218" s="211">
        <f t="shared" si="45"/>
        <v>0</v>
      </c>
      <c r="BG218" s="211">
        <f t="shared" si="46"/>
        <v>0</v>
      </c>
      <c r="BH218" s="211">
        <f t="shared" si="47"/>
        <v>0</v>
      </c>
      <c r="BI218" s="42">
        <f t="shared" si="43"/>
        <v>0</v>
      </c>
    </row>
    <row r="219" spans="1:61" ht="15" hidden="1" thickBot="1" x14ac:dyDescent="0.35">
      <c r="A219" s="57">
        <f>Beosztás!A255</f>
        <v>0</v>
      </c>
      <c r="B219" s="58">
        <f>Beosztás!B255</f>
        <v>0</v>
      </c>
      <c r="C219" s="58">
        <f>Beosztás!C255</f>
        <v>0</v>
      </c>
      <c r="D219" s="58">
        <f>Beosztás!D255</f>
        <v>0</v>
      </c>
      <c r="E219" s="217">
        <f>Beosztás!E255</f>
        <v>0</v>
      </c>
      <c r="F219" s="202" t="s">
        <v>61</v>
      </c>
      <c r="G219" s="202"/>
      <c r="H219" s="78"/>
      <c r="I219" s="78"/>
      <c r="J219" s="78"/>
      <c r="K219" s="78"/>
      <c r="L219" s="78"/>
      <c r="M219" s="78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169"/>
      <c r="AV219" s="169"/>
      <c r="AW219" s="169"/>
      <c r="AX219" s="169"/>
      <c r="AY219" s="169"/>
      <c r="AZ219" s="169"/>
      <c r="BA219" s="169"/>
      <c r="BB219" s="169"/>
      <c r="BD219" s="40">
        <f t="shared" si="40"/>
        <v>0</v>
      </c>
      <c r="BE219" s="211">
        <f t="shared" si="44"/>
        <v>0</v>
      </c>
      <c r="BF219" s="211">
        <f t="shared" si="45"/>
        <v>0</v>
      </c>
      <c r="BG219" s="211">
        <f t="shared" si="46"/>
        <v>0</v>
      </c>
      <c r="BH219" s="211">
        <f t="shared" si="47"/>
        <v>0</v>
      </c>
      <c r="BI219" s="42">
        <f t="shared" si="43"/>
        <v>0</v>
      </c>
    </row>
    <row r="220" spans="1:61" ht="15" hidden="1" thickBot="1" x14ac:dyDescent="0.35">
      <c r="A220" s="57">
        <f>Beosztás!A256</f>
        <v>0</v>
      </c>
      <c r="B220" s="58">
        <f>Beosztás!B256</f>
        <v>0</v>
      </c>
      <c r="C220" s="58">
        <f>Beosztás!C256</f>
        <v>0</v>
      </c>
      <c r="D220" s="58">
        <f>Beosztás!D256</f>
        <v>0</v>
      </c>
      <c r="E220" s="217">
        <f>Beosztás!E256</f>
        <v>0</v>
      </c>
      <c r="F220" s="202" t="s">
        <v>61</v>
      </c>
      <c r="G220" s="202"/>
      <c r="H220" s="78"/>
      <c r="I220" s="78"/>
      <c r="J220" s="78"/>
      <c r="K220" s="78"/>
      <c r="L220" s="78"/>
      <c r="M220" s="78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  <c r="AA220" s="169"/>
      <c r="AB220" s="169"/>
      <c r="AC220" s="169"/>
      <c r="AD220" s="169"/>
      <c r="AE220" s="169"/>
      <c r="AF220" s="169"/>
      <c r="AG220" s="169"/>
      <c r="AH220" s="169"/>
      <c r="AI220" s="169"/>
      <c r="AJ220" s="169"/>
      <c r="AK220" s="169"/>
      <c r="AL220" s="169"/>
      <c r="AM220" s="169"/>
      <c r="AN220" s="169"/>
      <c r="AO220" s="169"/>
      <c r="AP220" s="169"/>
      <c r="AQ220" s="169"/>
      <c r="AR220" s="169"/>
      <c r="AS220" s="169"/>
      <c r="AT220" s="169"/>
      <c r="AU220" s="169"/>
      <c r="AV220" s="169"/>
      <c r="AW220" s="169"/>
      <c r="AX220" s="169"/>
      <c r="AY220" s="169"/>
      <c r="AZ220" s="169"/>
      <c r="BA220" s="169"/>
      <c r="BB220" s="169"/>
      <c r="BD220" s="40">
        <f t="shared" si="40"/>
        <v>0</v>
      </c>
      <c r="BE220" s="211">
        <f t="shared" si="44"/>
        <v>0</v>
      </c>
      <c r="BF220" s="211">
        <f t="shared" si="45"/>
        <v>0</v>
      </c>
      <c r="BG220" s="211">
        <f t="shared" si="46"/>
        <v>0</v>
      </c>
      <c r="BH220" s="211">
        <f t="shared" si="47"/>
        <v>0</v>
      </c>
      <c r="BI220" s="42">
        <f t="shared" si="43"/>
        <v>0</v>
      </c>
    </row>
    <row r="221" spans="1:61" ht="15" hidden="1" thickBot="1" x14ac:dyDescent="0.35">
      <c r="A221" s="57">
        <f>Beosztás!A257</f>
        <v>0</v>
      </c>
      <c r="B221" s="58">
        <f>Beosztás!B257</f>
        <v>0</v>
      </c>
      <c r="C221" s="58">
        <f>Beosztás!C257</f>
        <v>0</v>
      </c>
      <c r="D221" s="58">
        <f>Beosztás!D257</f>
        <v>0</v>
      </c>
      <c r="E221" s="217">
        <f>Beosztás!E257</f>
        <v>0</v>
      </c>
      <c r="F221" s="202" t="s">
        <v>61</v>
      </c>
      <c r="G221" s="202"/>
      <c r="H221" s="78"/>
      <c r="I221" s="78"/>
      <c r="J221" s="78"/>
      <c r="K221" s="78"/>
      <c r="L221" s="78"/>
      <c r="M221" s="78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  <c r="AA221" s="169"/>
      <c r="AB221" s="169"/>
      <c r="AC221" s="169"/>
      <c r="AD221" s="169"/>
      <c r="AE221" s="169"/>
      <c r="AF221" s="169"/>
      <c r="AG221" s="169"/>
      <c r="AH221" s="169"/>
      <c r="AI221" s="169"/>
      <c r="AJ221" s="169"/>
      <c r="AK221" s="169"/>
      <c r="AL221" s="169"/>
      <c r="AM221" s="169"/>
      <c r="AN221" s="169"/>
      <c r="AO221" s="169"/>
      <c r="AP221" s="169"/>
      <c r="AQ221" s="169"/>
      <c r="AR221" s="169"/>
      <c r="AS221" s="169"/>
      <c r="AT221" s="169"/>
      <c r="AU221" s="169"/>
      <c r="AV221" s="169"/>
      <c r="AW221" s="169"/>
      <c r="AX221" s="169"/>
      <c r="AY221" s="169"/>
      <c r="AZ221" s="169"/>
      <c r="BA221" s="169"/>
      <c r="BB221" s="169"/>
      <c r="BD221" s="40">
        <f t="shared" si="40"/>
        <v>0</v>
      </c>
      <c r="BE221" s="211">
        <f t="shared" si="44"/>
        <v>0</v>
      </c>
      <c r="BF221" s="211">
        <f t="shared" si="45"/>
        <v>0</v>
      </c>
      <c r="BG221" s="211">
        <f t="shared" si="46"/>
        <v>0</v>
      </c>
      <c r="BH221" s="211">
        <f t="shared" si="47"/>
        <v>0</v>
      </c>
      <c r="BI221" s="42">
        <f t="shared" si="43"/>
        <v>0</v>
      </c>
    </row>
    <row r="222" spans="1:61" ht="15" hidden="1" thickBot="1" x14ac:dyDescent="0.35">
      <c r="A222" s="57">
        <f>Beosztás!A258</f>
        <v>0</v>
      </c>
      <c r="B222" s="58">
        <f>Beosztás!B258</f>
        <v>0</v>
      </c>
      <c r="C222" s="58">
        <f>Beosztás!C258</f>
        <v>0</v>
      </c>
      <c r="D222" s="58">
        <f>Beosztás!D258</f>
        <v>0</v>
      </c>
      <c r="E222" s="217">
        <f>Beosztás!E258</f>
        <v>0</v>
      </c>
      <c r="F222" s="202" t="s">
        <v>61</v>
      </c>
      <c r="G222" s="202"/>
      <c r="H222" s="78"/>
      <c r="I222" s="78"/>
      <c r="J222" s="78"/>
      <c r="K222" s="78"/>
      <c r="L222" s="78"/>
      <c r="M222" s="78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  <c r="AA222" s="169"/>
      <c r="AB222" s="169"/>
      <c r="AC222" s="169"/>
      <c r="AD222" s="169"/>
      <c r="AE222" s="169"/>
      <c r="AF222" s="169"/>
      <c r="AG222" s="169"/>
      <c r="AH222" s="169"/>
      <c r="AI222" s="169"/>
      <c r="AJ222" s="169"/>
      <c r="AK222" s="169"/>
      <c r="AL222" s="169"/>
      <c r="AM222" s="169"/>
      <c r="AN222" s="169"/>
      <c r="AO222" s="169"/>
      <c r="AP222" s="169"/>
      <c r="AQ222" s="169"/>
      <c r="AR222" s="169"/>
      <c r="AS222" s="169"/>
      <c r="AT222" s="169"/>
      <c r="AU222" s="169"/>
      <c r="AV222" s="169"/>
      <c r="AW222" s="169"/>
      <c r="AX222" s="169"/>
      <c r="AY222" s="169"/>
      <c r="AZ222" s="169"/>
      <c r="BA222" s="169"/>
      <c r="BB222" s="169"/>
      <c r="BD222" s="40">
        <f t="shared" si="40"/>
        <v>0</v>
      </c>
      <c r="BE222" s="211">
        <f t="shared" si="44"/>
        <v>0</v>
      </c>
      <c r="BF222" s="211">
        <f t="shared" si="45"/>
        <v>0</v>
      </c>
      <c r="BG222" s="211">
        <f t="shared" si="46"/>
        <v>0</v>
      </c>
      <c r="BH222" s="211">
        <f t="shared" si="47"/>
        <v>0</v>
      </c>
      <c r="BI222" s="42">
        <f t="shared" si="43"/>
        <v>0</v>
      </c>
    </row>
    <row r="223" spans="1:61" ht="15" hidden="1" thickBot="1" x14ac:dyDescent="0.35">
      <c r="A223" s="57">
        <f>Beosztás!A259</f>
        <v>0</v>
      </c>
      <c r="B223" s="58">
        <f>Beosztás!B259</f>
        <v>0</v>
      </c>
      <c r="C223" s="58">
        <f>Beosztás!C259</f>
        <v>0</v>
      </c>
      <c r="D223" s="58">
        <f>Beosztás!D259</f>
        <v>0</v>
      </c>
      <c r="E223" s="217">
        <f>Beosztás!E259</f>
        <v>0</v>
      </c>
      <c r="F223" s="202" t="s">
        <v>61</v>
      </c>
      <c r="G223" s="202"/>
      <c r="H223" s="78"/>
      <c r="I223" s="78"/>
      <c r="J223" s="78"/>
      <c r="K223" s="78"/>
      <c r="L223" s="78"/>
      <c r="M223" s="78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  <c r="AA223" s="169"/>
      <c r="AB223" s="169"/>
      <c r="AC223" s="169"/>
      <c r="AD223" s="169"/>
      <c r="AE223" s="169"/>
      <c r="AF223" s="169"/>
      <c r="AG223" s="169"/>
      <c r="AH223" s="169"/>
      <c r="AI223" s="169"/>
      <c r="AJ223" s="169"/>
      <c r="AK223" s="169"/>
      <c r="AL223" s="169"/>
      <c r="AM223" s="169"/>
      <c r="AN223" s="169"/>
      <c r="AO223" s="169"/>
      <c r="AP223" s="169"/>
      <c r="AQ223" s="169"/>
      <c r="AR223" s="169"/>
      <c r="AS223" s="169"/>
      <c r="AT223" s="169"/>
      <c r="AU223" s="169"/>
      <c r="AV223" s="169"/>
      <c r="AW223" s="169"/>
      <c r="AX223" s="169"/>
      <c r="AY223" s="169"/>
      <c r="AZ223" s="169"/>
      <c r="BA223" s="169"/>
      <c r="BB223" s="169"/>
      <c r="BD223" s="40">
        <f t="shared" si="40"/>
        <v>0</v>
      </c>
      <c r="BE223" s="211">
        <f t="shared" si="44"/>
        <v>0</v>
      </c>
      <c r="BF223" s="211">
        <f t="shared" si="45"/>
        <v>0</v>
      </c>
      <c r="BG223" s="211">
        <f t="shared" si="46"/>
        <v>0</v>
      </c>
      <c r="BH223" s="211">
        <f t="shared" si="47"/>
        <v>0</v>
      </c>
      <c r="BI223" s="42">
        <f t="shared" si="43"/>
        <v>0</v>
      </c>
    </row>
    <row r="224" spans="1:61" ht="15" hidden="1" thickBot="1" x14ac:dyDescent="0.35">
      <c r="A224" s="57">
        <f>Beosztás!A260</f>
        <v>0</v>
      </c>
      <c r="B224" s="58">
        <f>Beosztás!B260</f>
        <v>0</v>
      </c>
      <c r="C224" s="58">
        <f>Beosztás!C260</f>
        <v>0</v>
      </c>
      <c r="D224" s="58">
        <f>Beosztás!D260</f>
        <v>0</v>
      </c>
      <c r="E224" s="217">
        <f>Beosztás!E260</f>
        <v>0</v>
      </c>
      <c r="F224" s="202" t="s">
        <v>61</v>
      </c>
      <c r="G224" s="202"/>
      <c r="H224" s="78"/>
      <c r="I224" s="78"/>
      <c r="J224" s="78"/>
      <c r="K224" s="78"/>
      <c r="L224" s="78"/>
      <c r="M224" s="78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  <c r="AA224" s="169"/>
      <c r="AB224" s="169"/>
      <c r="AC224" s="169"/>
      <c r="AD224" s="169"/>
      <c r="AE224" s="169"/>
      <c r="AF224" s="169"/>
      <c r="AG224" s="169"/>
      <c r="AH224" s="169"/>
      <c r="AI224" s="169"/>
      <c r="AJ224" s="169"/>
      <c r="AK224" s="169"/>
      <c r="AL224" s="169"/>
      <c r="AM224" s="169"/>
      <c r="AN224" s="169"/>
      <c r="AO224" s="169"/>
      <c r="AP224" s="169"/>
      <c r="AQ224" s="169"/>
      <c r="AR224" s="169"/>
      <c r="AS224" s="169"/>
      <c r="AT224" s="169"/>
      <c r="AU224" s="169"/>
      <c r="AV224" s="169"/>
      <c r="AW224" s="169"/>
      <c r="AX224" s="169"/>
      <c r="AY224" s="169"/>
      <c r="AZ224" s="169"/>
      <c r="BA224" s="169"/>
      <c r="BB224" s="169"/>
      <c r="BD224" s="40">
        <f t="shared" si="40"/>
        <v>0</v>
      </c>
      <c r="BE224" s="211">
        <f t="shared" si="44"/>
        <v>0</v>
      </c>
      <c r="BF224" s="211">
        <f t="shared" si="45"/>
        <v>0</v>
      </c>
      <c r="BG224" s="211">
        <f t="shared" si="46"/>
        <v>0</v>
      </c>
      <c r="BH224" s="211">
        <f t="shared" si="47"/>
        <v>0</v>
      </c>
      <c r="BI224" s="42">
        <f t="shared" si="43"/>
        <v>0</v>
      </c>
    </row>
    <row r="225" spans="1:61" ht="15" hidden="1" thickBot="1" x14ac:dyDescent="0.35">
      <c r="A225" s="57">
        <f>Beosztás!A261</f>
        <v>0</v>
      </c>
      <c r="B225" s="58">
        <f>Beosztás!B261</f>
        <v>0</v>
      </c>
      <c r="C225" s="58">
        <f>Beosztás!C261</f>
        <v>0</v>
      </c>
      <c r="D225" s="58">
        <f>Beosztás!D261</f>
        <v>0</v>
      </c>
      <c r="E225" s="217">
        <f>Beosztás!E261</f>
        <v>0</v>
      </c>
      <c r="F225" s="202" t="s">
        <v>61</v>
      </c>
      <c r="G225" s="202"/>
      <c r="H225" s="78"/>
      <c r="I225" s="78"/>
      <c r="J225" s="78"/>
      <c r="K225" s="78"/>
      <c r="L225" s="78"/>
      <c r="M225" s="78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  <c r="AA225" s="169"/>
      <c r="AB225" s="169"/>
      <c r="AC225" s="169"/>
      <c r="AD225" s="169"/>
      <c r="AE225" s="169"/>
      <c r="AF225" s="169"/>
      <c r="AG225" s="169"/>
      <c r="AH225" s="169"/>
      <c r="AI225" s="169"/>
      <c r="AJ225" s="169"/>
      <c r="AK225" s="169"/>
      <c r="AL225" s="169"/>
      <c r="AM225" s="169"/>
      <c r="AN225" s="169"/>
      <c r="AO225" s="169"/>
      <c r="AP225" s="169"/>
      <c r="AQ225" s="169"/>
      <c r="AR225" s="169"/>
      <c r="AS225" s="169"/>
      <c r="AT225" s="169"/>
      <c r="AU225" s="169"/>
      <c r="AV225" s="169"/>
      <c r="AW225" s="169"/>
      <c r="AX225" s="169"/>
      <c r="AY225" s="169"/>
      <c r="AZ225" s="169"/>
      <c r="BA225" s="169"/>
      <c r="BB225" s="169"/>
      <c r="BD225" s="40">
        <f t="shared" si="40"/>
        <v>0</v>
      </c>
      <c r="BE225" s="211">
        <f t="shared" si="44"/>
        <v>0</v>
      </c>
      <c r="BF225" s="211">
        <f t="shared" si="45"/>
        <v>0</v>
      </c>
      <c r="BG225" s="211">
        <f t="shared" si="46"/>
        <v>0</v>
      </c>
      <c r="BH225" s="211">
        <f t="shared" si="47"/>
        <v>0</v>
      </c>
      <c r="BI225" s="42">
        <f t="shared" si="43"/>
        <v>0</v>
      </c>
    </row>
    <row r="226" spans="1:61" ht="15" hidden="1" thickBot="1" x14ac:dyDescent="0.35">
      <c r="A226" s="57">
        <f>Beosztás!A262</f>
        <v>0</v>
      </c>
      <c r="B226" s="58">
        <f>Beosztás!B262</f>
        <v>0</v>
      </c>
      <c r="C226" s="58">
        <f>Beosztás!C262</f>
        <v>0</v>
      </c>
      <c r="D226" s="58">
        <f>Beosztás!D262</f>
        <v>0</v>
      </c>
      <c r="E226" s="217">
        <f>Beosztás!E262</f>
        <v>0</v>
      </c>
      <c r="F226" s="202" t="s">
        <v>61</v>
      </c>
      <c r="G226" s="202"/>
      <c r="H226" s="78"/>
      <c r="I226" s="78"/>
      <c r="J226" s="78"/>
      <c r="K226" s="78"/>
      <c r="L226" s="78"/>
      <c r="M226" s="78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  <c r="AA226" s="169"/>
      <c r="AB226" s="169"/>
      <c r="AC226" s="169"/>
      <c r="AD226" s="169"/>
      <c r="AE226" s="169"/>
      <c r="AF226" s="169"/>
      <c r="AG226" s="169"/>
      <c r="AH226" s="169"/>
      <c r="AI226" s="169"/>
      <c r="AJ226" s="169"/>
      <c r="AK226" s="169"/>
      <c r="AL226" s="169"/>
      <c r="AM226" s="169"/>
      <c r="AN226" s="169"/>
      <c r="AO226" s="169"/>
      <c r="AP226" s="169"/>
      <c r="AQ226" s="169"/>
      <c r="AR226" s="169"/>
      <c r="AS226" s="169"/>
      <c r="AT226" s="169"/>
      <c r="AU226" s="169"/>
      <c r="AV226" s="169"/>
      <c r="AW226" s="169"/>
      <c r="AX226" s="169"/>
      <c r="AY226" s="169"/>
      <c r="AZ226" s="169"/>
      <c r="BA226" s="169"/>
      <c r="BB226" s="169"/>
      <c r="BD226" s="40">
        <f t="shared" si="40"/>
        <v>0</v>
      </c>
      <c r="BE226" s="211">
        <f t="shared" si="44"/>
        <v>0</v>
      </c>
      <c r="BF226" s="211">
        <f t="shared" si="45"/>
        <v>0</v>
      </c>
      <c r="BG226" s="211">
        <f t="shared" si="46"/>
        <v>0</v>
      </c>
      <c r="BH226" s="211">
        <f t="shared" si="47"/>
        <v>0</v>
      </c>
      <c r="BI226" s="42">
        <f t="shared" si="43"/>
        <v>0</v>
      </c>
    </row>
    <row r="227" spans="1:61" ht="15" hidden="1" thickBot="1" x14ac:dyDescent="0.35">
      <c r="A227" s="57">
        <f>Beosztás!A263</f>
        <v>0</v>
      </c>
      <c r="B227" s="58">
        <f>Beosztás!B263</f>
        <v>0</v>
      </c>
      <c r="C227" s="58">
        <f>Beosztás!C263</f>
        <v>0</v>
      </c>
      <c r="D227" s="58">
        <f>Beosztás!D263</f>
        <v>0</v>
      </c>
      <c r="E227" s="217">
        <f>Beosztás!E263</f>
        <v>0</v>
      </c>
      <c r="F227" s="202" t="s">
        <v>61</v>
      </c>
      <c r="G227" s="202"/>
      <c r="H227" s="78"/>
      <c r="I227" s="78"/>
      <c r="J227" s="78"/>
      <c r="K227" s="78"/>
      <c r="L227" s="78"/>
      <c r="M227" s="78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  <c r="AA227" s="169"/>
      <c r="AB227" s="169"/>
      <c r="AC227" s="169"/>
      <c r="AD227" s="169"/>
      <c r="AE227" s="169"/>
      <c r="AF227" s="169"/>
      <c r="AG227" s="169"/>
      <c r="AH227" s="169"/>
      <c r="AI227" s="169"/>
      <c r="AJ227" s="169"/>
      <c r="AK227" s="169"/>
      <c r="AL227" s="169"/>
      <c r="AM227" s="169"/>
      <c r="AN227" s="169"/>
      <c r="AO227" s="169"/>
      <c r="AP227" s="169"/>
      <c r="AQ227" s="169"/>
      <c r="AR227" s="169"/>
      <c r="AS227" s="169"/>
      <c r="AT227" s="169"/>
      <c r="AU227" s="169"/>
      <c r="AV227" s="169"/>
      <c r="AW227" s="169"/>
      <c r="AX227" s="169"/>
      <c r="AY227" s="169"/>
      <c r="AZ227" s="169"/>
      <c r="BA227" s="169"/>
      <c r="BB227" s="169"/>
      <c r="BD227" s="40">
        <f t="shared" si="40"/>
        <v>0</v>
      </c>
      <c r="BE227" s="211">
        <f t="shared" si="44"/>
        <v>0</v>
      </c>
      <c r="BF227" s="211">
        <f t="shared" si="45"/>
        <v>0</v>
      </c>
      <c r="BG227" s="211">
        <f t="shared" si="46"/>
        <v>0</v>
      </c>
      <c r="BH227" s="211">
        <f t="shared" si="47"/>
        <v>0</v>
      </c>
      <c r="BI227" s="42">
        <f t="shared" si="43"/>
        <v>0</v>
      </c>
    </row>
    <row r="228" spans="1:61" ht="15" hidden="1" thickBot="1" x14ac:dyDescent="0.35">
      <c r="A228" s="57">
        <f>Beosztás!A264</f>
        <v>0</v>
      </c>
      <c r="B228" s="58">
        <f>Beosztás!B264</f>
        <v>0</v>
      </c>
      <c r="C228" s="58">
        <f>Beosztás!C264</f>
        <v>0</v>
      </c>
      <c r="D228" s="58">
        <f>Beosztás!D264</f>
        <v>0</v>
      </c>
      <c r="E228" s="217">
        <f>Beosztás!E264</f>
        <v>0</v>
      </c>
      <c r="F228" s="202" t="s">
        <v>61</v>
      </c>
      <c r="G228" s="202"/>
      <c r="H228" s="78"/>
      <c r="I228" s="78"/>
      <c r="J228" s="78"/>
      <c r="K228" s="78"/>
      <c r="L228" s="78"/>
      <c r="M228" s="78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69"/>
      <c r="AS228" s="169"/>
      <c r="AT228" s="169"/>
      <c r="AU228" s="169"/>
      <c r="AV228" s="169"/>
      <c r="AW228" s="169"/>
      <c r="AX228" s="169"/>
      <c r="AY228" s="169"/>
      <c r="AZ228" s="169"/>
      <c r="BA228" s="169"/>
      <c r="BB228" s="169"/>
      <c r="BD228" s="40">
        <f t="shared" si="40"/>
        <v>0</v>
      </c>
      <c r="BE228" s="211">
        <f t="shared" si="44"/>
        <v>0</v>
      </c>
      <c r="BF228" s="211">
        <f t="shared" si="45"/>
        <v>0</v>
      </c>
      <c r="BG228" s="211">
        <f t="shared" si="46"/>
        <v>0</v>
      </c>
      <c r="BH228" s="211">
        <f t="shared" si="47"/>
        <v>0</v>
      </c>
      <c r="BI228" s="42">
        <f t="shared" si="43"/>
        <v>0</v>
      </c>
    </row>
    <row r="229" spans="1:61" ht="15" hidden="1" thickBot="1" x14ac:dyDescent="0.35">
      <c r="A229" s="57">
        <f>Beosztás!A265</f>
        <v>0</v>
      </c>
      <c r="B229" s="58">
        <f>Beosztás!B265</f>
        <v>0</v>
      </c>
      <c r="C229" s="58">
        <f>Beosztás!C265</f>
        <v>0</v>
      </c>
      <c r="D229" s="58">
        <f>Beosztás!D265</f>
        <v>0</v>
      </c>
      <c r="E229" s="217">
        <f>Beosztás!E265</f>
        <v>0</v>
      </c>
      <c r="F229" s="202" t="s">
        <v>61</v>
      </c>
      <c r="G229" s="202"/>
      <c r="H229" s="78"/>
      <c r="I229" s="78"/>
      <c r="J229" s="78"/>
      <c r="K229" s="78"/>
      <c r="L229" s="78"/>
      <c r="M229" s="78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  <c r="AA229" s="169"/>
      <c r="AB229" s="169"/>
      <c r="AC229" s="169"/>
      <c r="AD229" s="169"/>
      <c r="AE229" s="169"/>
      <c r="AF229" s="169"/>
      <c r="AG229" s="169"/>
      <c r="AH229" s="169"/>
      <c r="AI229" s="169"/>
      <c r="AJ229" s="169"/>
      <c r="AK229" s="169"/>
      <c r="AL229" s="169"/>
      <c r="AM229" s="169"/>
      <c r="AN229" s="169"/>
      <c r="AO229" s="169"/>
      <c r="AP229" s="169"/>
      <c r="AQ229" s="169"/>
      <c r="AR229" s="169"/>
      <c r="AS229" s="169"/>
      <c r="AT229" s="169"/>
      <c r="AU229" s="169"/>
      <c r="AV229" s="169"/>
      <c r="AW229" s="169"/>
      <c r="AX229" s="169"/>
      <c r="AY229" s="169"/>
      <c r="AZ229" s="169"/>
      <c r="BA229" s="169"/>
      <c r="BB229" s="169"/>
      <c r="BD229" s="40">
        <f t="shared" si="40"/>
        <v>0</v>
      </c>
      <c r="BE229" s="211">
        <f t="shared" si="44"/>
        <v>0</v>
      </c>
      <c r="BF229" s="211">
        <f t="shared" si="45"/>
        <v>0</v>
      </c>
      <c r="BG229" s="211">
        <f t="shared" si="46"/>
        <v>0</v>
      </c>
      <c r="BH229" s="211">
        <f t="shared" si="47"/>
        <v>0</v>
      </c>
      <c r="BI229" s="42">
        <f t="shared" si="43"/>
        <v>0</v>
      </c>
    </row>
    <row r="230" spans="1:61" ht="15" hidden="1" thickBot="1" x14ac:dyDescent="0.35">
      <c r="A230" s="57">
        <f>Beosztás!A266</f>
        <v>0</v>
      </c>
      <c r="B230" s="58">
        <f>Beosztás!B266</f>
        <v>0</v>
      </c>
      <c r="C230" s="58">
        <f>Beosztás!C266</f>
        <v>0</v>
      </c>
      <c r="D230" s="58">
        <f>Beosztás!D266</f>
        <v>0</v>
      </c>
      <c r="E230" s="217">
        <f>Beosztás!E266</f>
        <v>0</v>
      </c>
      <c r="F230" s="202" t="s">
        <v>61</v>
      </c>
      <c r="G230" s="202"/>
      <c r="H230" s="78"/>
      <c r="I230" s="78"/>
      <c r="J230" s="78"/>
      <c r="K230" s="78"/>
      <c r="L230" s="78"/>
      <c r="M230" s="78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  <c r="AA230" s="169"/>
      <c r="AB230" s="169"/>
      <c r="AC230" s="169"/>
      <c r="AD230" s="169"/>
      <c r="AE230" s="169"/>
      <c r="AF230" s="169"/>
      <c r="AG230" s="169"/>
      <c r="AH230" s="169"/>
      <c r="AI230" s="169"/>
      <c r="AJ230" s="169"/>
      <c r="AK230" s="169"/>
      <c r="AL230" s="169"/>
      <c r="AM230" s="169"/>
      <c r="AN230" s="169"/>
      <c r="AO230" s="169"/>
      <c r="AP230" s="169"/>
      <c r="AQ230" s="169"/>
      <c r="AR230" s="169"/>
      <c r="AS230" s="169"/>
      <c r="AT230" s="169"/>
      <c r="AU230" s="169"/>
      <c r="AV230" s="169"/>
      <c r="AW230" s="169"/>
      <c r="AX230" s="169"/>
      <c r="AY230" s="169"/>
      <c r="AZ230" s="169"/>
      <c r="BA230" s="169"/>
      <c r="BB230" s="169"/>
      <c r="BD230" s="40">
        <f t="shared" si="40"/>
        <v>0</v>
      </c>
      <c r="BE230" s="211">
        <f t="shared" si="44"/>
        <v>0</v>
      </c>
      <c r="BF230" s="211">
        <f t="shared" si="45"/>
        <v>0</v>
      </c>
      <c r="BG230" s="211">
        <f t="shared" si="46"/>
        <v>0</v>
      </c>
      <c r="BH230" s="211">
        <f t="shared" si="47"/>
        <v>0</v>
      </c>
      <c r="BI230" s="42">
        <f t="shared" si="43"/>
        <v>0</v>
      </c>
    </row>
    <row r="231" spans="1:61" ht="15" hidden="1" thickBot="1" x14ac:dyDescent="0.35">
      <c r="A231" s="115">
        <f>Beosztás!A267</f>
        <v>0</v>
      </c>
      <c r="B231" s="204">
        <f>Beosztás!B267</f>
        <v>0</v>
      </c>
      <c r="C231" s="204">
        <f>Beosztás!C267</f>
        <v>0</v>
      </c>
      <c r="D231" s="204">
        <f>Beosztás!D267</f>
        <v>0</v>
      </c>
      <c r="E231" s="225">
        <f>Beosztás!E267</f>
        <v>0</v>
      </c>
      <c r="F231" s="202" t="s">
        <v>61</v>
      </c>
      <c r="G231" s="202"/>
      <c r="H231" s="78"/>
      <c r="I231" s="78"/>
      <c r="J231" s="78"/>
      <c r="K231" s="78"/>
      <c r="L231" s="78"/>
      <c r="M231" s="78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  <c r="AA231" s="169"/>
      <c r="AB231" s="169"/>
      <c r="AC231" s="169"/>
      <c r="AD231" s="169"/>
      <c r="AE231" s="169"/>
      <c r="AF231" s="169"/>
      <c r="AG231" s="169"/>
      <c r="AH231" s="169"/>
      <c r="AI231" s="169"/>
      <c r="AJ231" s="169"/>
      <c r="AK231" s="169"/>
      <c r="AL231" s="169"/>
      <c r="AM231" s="169"/>
      <c r="AN231" s="169"/>
      <c r="AO231" s="169"/>
      <c r="AP231" s="169"/>
      <c r="AQ231" s="169"/>
      <c r="AR231" s="169"/>
      <c r="AS231" s="169"/>
      <c r="AT231" s="169"/>
      <c r="AU231" s="169"/>
      <c r="AV231" s="169"/>
      <c r="AW231" s="169"/>
      <c r="AX231" s="169"/>
      <c r="AY231" s="169"/>
      <c r="AZ231" s="169"/>
      <c r="BA231" s="169"/>
      <c r="BB231" s="169"/>
      <c r="BD231" s="40">
        <f t="shared" si="40"/>
        <v>0</v>
      </c>
      <c r="BE231" s="211">
        <f t="shared" si="44"/>
        <v>0</v>
      </c>
      <c r="BF231" s="211">
        <f t="shared" si="45"/>
        <v>0</v>
      </c>
      <c r="BG231" s="211">
        <f t="shared" si="46"/>
        <v>0</v>
      </c>
      <c r="BH231" s="211">
        <f t="shared" si="47"/>
        <v>0</v>
      </c>
      <c r="BI231" s="42">
        <f t="shared" si="43"/>
        <v>0</v>
      </c>
    </row>
    <row r="232" spans="1:61" ht="15" thickBot="1" x14ac:dyDescent="0.35">
      <c r="A232" s="57" t="str">
        <f>Beosztás!A268</f>
        <v>Balogh-Besenyei Gabriella</v>
      </c>
      <c r="B232" s="58" t="str">
        <f>Beosztás!B268</f>
        <v>SZABÓNÉ NAGY ZSUZSANNA</v>
      </c>
      <c r="C232" s="58" t="str">
        <f>Beosztás!C268</f>
        <v>Békéscsaba</v>
      </c>
      <c r="D232" s="58" t="str">
        <f>Beosztás!D268</f>
        <v xml:space="preserve">VIDEO CHAT CSOPORT </v>
      </c>
      <c r="E232" s="217" t="str">
        <f>Beosztás!E268</f>
        <v>aktív</v>
      </c>
      <c r="F232" s="4"/>
      <c r="G232" s="202"/>
      <c r="H232" s="202"/>
      <c r="I232" s="202"/>
      <c r="J232" s="202"/>
      <c r="K232" s="202"/>
      <c r="L232" s="202"/>
      <c r="M232" s="202"/>
      <c r="N232" s="584"/>
      <c r="O232" s="613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  <c r="AA232" s="169"/>
      <c r="AB232" s="169"/>
      <c r="AC232" s="169"/>
      <c r="AD232" s="169"/>
      <c r="AE232" s="169"/>
      <c r="AF232" s="169"/>
      <c r="AG232" s="169"/>
      <c r="AH232" s="169"/>
      <c r="AI232" s="169"/>
      <c r="AJ232" s="169"/>
      <c r="AK232" s="169"/>
      <c r="AL232" s="169"/>
      <c r="AM232" s="169"/>
      <c r="AN232" s="169"/>
      <c r="AO232" s="169"/>
      <c r="AP232" s="169"/>
      <c r="AQ232" s="169"/>
      <c r="AR232" s="169"/>
      <c r="AS232" s="169"/>
      <c r="AT232" s="169"/>
      <c r="AU232" s="169"/>
      <c r="AV232" s="169"/>
      <c r="AW232" s="169"/>
      <c r="AX232" s="169"/>
      <c r="AY232" s="169"/>
      <c r="AZ232" s="169"/>
      <c r="BA232" s="169"/>
      <c r="BB232" s="169"/>
      <c r="BD232" s="40">
        <f t="shared" si="40"/>
        <v>0</v>
      </c>
      <c r="BE232" s="210">
        <f t="shared" ref="BE232:BE236" si="48">SUM(M232:S232)</f>
        <v>0</v>
      </c>
      <c r="BF232" s="210">
        <f t="shared" ref="BF232:BF236" si="49">SUM(T232:Z232)</f>
        <v>0</v>
      </c>
      <c r="BG232" s="210">
        <f t="shared" si="46"/>
        <v>0</v>
      </c>
      <c r="BH232" s="210">
        <f t="shared" si="47"/>
        <v>0</v>
      </c>
      <c r="BI232" s="42">
        <f t="shared" si="43"/>
        <v>0</v>
      </c>
    </row>
    <row r="233" spans="1:61" ht="15" thickBot="1" x14ac:dyDescent="0.35">
      <c r="A233" s="23" t="str">
        <f>Beosztás!A269</f>
        <v>Pribojszki Brigitta</v>
      </c>
      <c r="B233" s="24" t="str">
        <f>Beosztás!B269</f>
        <v>SZABÓNÉ NAGY ZSUZSANNA</v>
      </c>
      <c r="C233" s="24" t="str">
        <f>Beosztás!C269</f>
        <v>Békéscsaba</v>
      </c>
      <c r="D233" s="24" t="str">
        <f>Beosztás!D269</f>
        <v xml:space="preserve">VIDEO CHAT CSOPORT </v>
      </c>
      <c r="E233" s="218" t="str">
        <f>Beosztás!E269</f>
        <v>aktív</v>
      </c>
      <c r="F233" s="4"/>
      <c r="G233" s="202"/>
      <c r="H233" s="202"/>
      <c r="I233" s="202"/>
      <c r="J233" s="202"/>
      <c r="K233" s="202"/>
      <c r="L233" s="202"/>
      <c r="M233" s="202"/>
      <c r="N233" s="584"/>
      <c r="O233" s="613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  <c r="AA233" s="169"/>
      <c r="AB233" s="169"/>
      <c r="AC233" s="169"/>
      <c r="AD233" s="169"/>
      <c r="AE233" s="169"/>
      <c r="AF233" s="169"/>
      <c r="AG233" s="169"/>
      <c r="AH233" s="169"/>
      <c r="AI233" s="169"/>
      <c r="AJ233" s="169"/>
      <c r="AK233" s="169"/>
      <c r="AL233" s="169"/>
      <c r="AM233" s="169"/>
      <c r="AN233" s="169"/>
      <c r="AO233" s="169"/>
      <c r="AP233" s="169"/>
      <c r="AQ233" s="169"/>
      <c r="AR233" s="169"/>
      <c r="AS233" s="169"/>
      <c r="AT233" s="169"/>
      <c r="AU233" s="169"/>
      <c r="AV233" s="169"/>
      <c r="AW233" s="169"/>
      <c r="AX233" s="169"/>
      <c r="AY233" s="169"/>
      <c r="AZ233" s="169"/>
      <c r="BA233" s="169"/>
      <c r="BB233" s="169"/>
      <c r="BD233" s="40">
        <f t="shared" si="40"/>
        <v>0</v>
      </c>
      <c r="BE233" s="210">
        <f t="shared" si="48"/>
        <v>0</v>
      </c>
      <c r="BF233" s="210">
        <f t="shared" si="49"/>
        <v>0</v>
      </c>
      <c r="BG233" s="210">
        <f t="shared" si="46"/>
        <v>0</v>
      </c>
      <c r="BH233" s="210">
        <f t="shared" si="47"/>
        <v>0</v>
      </c>
      <c r="BI233" s="42">
        <f t="shared" si="43"/>
        <v>0</v>
      </c>
    </row>
    <row r="234" spans="1:61" ht="15" thickBot="1" x14ac:dyDescent="0.35">
      <c r="A234" s="23" t="str">
        <f>Beosztás!A270</f>
        <v>Dr.Józsáné Papp Judit</v>
      </c>
      <c r="B234" s="24" t="str">
        <f>Beosztás!B270</f>
        <v>SZABÓNÉ NAGY ZSUZSANNA</v>
      </c>
      <c r="C234" s="24" t="str">
        <f>Beosztás!C270</f>
        <v>Debrecen</v>
      </c>
      <c r="D234" s="24" t="str">
        <f>Beosztás!D270</f>
        <v xml:space="preserve">VIDEO CHAT CSOPORT </v>
      </c>
      <c r="E234" s="218" t="str">
        <f>Beosztás!E270</f>
        <v>aktív</v>
      </c>
      <c r="F234" s="4"/>
      <c r="G234" s="202"/>
      <c r="H234" s="202"/>
      <c r="I234" s="202"/>
      <c r="J234" s="202"/>
      <c r="K234" s="202"/>
      <c r="L234" s="202"/>
      <c r="M234" s="202"/>
      <c r="N234" s="584"/>
      <c r="O234" s="613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  <c r="AA234" s="169"/>
      <c r="AB234" s="169"/>
      <c r="AC234" s="169"/>
      <c r="AD234" s="169"/>
      <c r="AE234" s="169"/>
      <c r="AF234" s="169"/>
      <c r="AG234" s="169"/>
      <c r="AH234" s="169"/>
      <c r="AI234" s="169"/>
      <c r="AJ234" s="169"/>
      <c r="AK234" s="169"/>
      <c r="AL234" s="169"/>
      <c r="AM234" s="169"/>
      <c r="AN234" s="169"/>
      <c r="AO234" s="169"/>
      <c r="AP234" s="169"/>
      <c r="AQ234" s="169"/>
      <c r="AR234" s="169"/>
      <c r="AS234" s="169"/>
      <c r="AT234" s="169"/>
      <c r="AU234" s="169"/>
      <c r="AV234" s="169"/>
      <c r="AW234" s="169"/>
      <c r="AX234" s="169"/>
      <c r="AY234" s="169"/>
      <c r="AZ234" s="169"/>
      <c r="BA234" s="169"/>
      <c r="BB234" s="169"/>
      <c r="BD234" s="40">
        <f t="shared" si="40"/>
        <v>0</v>
      </c>
      <c r="BE234" s="210">
        <f t="shared" si="48"/>
        <v>0</v>
      </c>
      <c r="BF234" s="210">
        <f t="shared" si="49"/>
        <v>0</v>
      </c>
      <c r="BG234" s="210">
        <f t="shared" si="46"/>
        <v>0</v>
      </c>
      <c r="BH234" s="210">
        <f t="shared" si="47"/>
        <v>0</v>
      </c>
      <c r="BI234" s="42">
        <f t="shared" si="43"/>
        <v>0</v>
      </c>
    </row>
    <row r="235" spans="1:61" ht="15" thickBot="1" x14ac:dyDescent="0.35">
      <c r="A235" s="23" t="str">
        <f>Beosztás!A271</f>
        <v>Falucskai Dóra</v>
      </c>
      <c r="B235" s="24" t="str">
        <f>Beosztás!B271</f>
        <v>SZABÓNÉ NAGY ZSUZSANNA</v>
      </c>
      <c r="C235" s="24" t="str">
        <f>Beosztás!C271</f>
        <v>Debrecen</v>
      </c>
      <c r="D235" s="24" t="str">
        <f>Beosztás!D271</f>
        <v xml:space="preserve">VIDEO CHAT CSOPORT </v>
      </c>
      <c r="E235" s="218" t="str">
        <f>Beosztás!E271</f>
        <v>aktív</v>
      </c>
      <c r="F235" s="4"/>
      <c r="G235" s="202"/>
      <c r="H235" s="202"/>
      <c r="I235" s="202"/>
      <c r="J235" s="202"/>
      <c r="K235" s="202"/>
      <c r="L235" s="202"/>
      <c r="M235" s="202"/>
      <c r="N235" s="584"/>
      <c r="O235" s="613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  <c r="AA235" s="169"/>
      <c r="AB235" s="169"/>
      <c r="AC235" s="169"/>
      <c r="AD235" s="169"/>
      <c r="AE235" s="169"/>
      <c r="AF235" s="169"/>
      <c r="AG235" s="169"/>
      <c r="AH235" s="169"/>
      <c r="AI235" s="169"/>
      <c r="AJ235" s="169"/>
      <c r="AK235" s="169"/>
      <c r="AL235" s="169"/>
      <c r="AM235" s="169"/>
      <c r="AN235" s="169"/>
      <c r="AO235" s="169"/>
      <c r="AP235" s="169"/>
      <c r="AQ235" s="169"/>
      <c r="AR235" s="169"/>
      <c r="AS235" s="169"/>
      <c r="AT235" s="169"/>
      <c r="AU235" s="169"/>
      <c r="AV235" s="169"/>
      <c r="AW235" s="169"/>
      <c r="AX235" s="169"/>
      <c r="AY235" s="169"/>
      <c r="AZ235" s="169"/>
      <c r="BA235" s="169"/>
      <c r="BB235" s="169"/>
      <c r="BD235" s="40">
        <f t="shared" si="40"/>
        <v>0</v>
      </c>
      <c r="BE235" s="210">
        <f t="shared" si="48"/>
        <v>0</v>
      </c>
      <c r="BF235" s="210">
        <f t="shared" si="49"/>
        <v>0</v>
      </c>
      <c r="BG235" s="210">
        <f t="shared" si="46"/>
        <v>0</v>
      </c>
      <c r="BH235" s="210">
        <f t="shared" si="47"/>
        <v>0</v>
      </c>
      <c r="BI235" s="42">
        <f t="shared" si="43"/>
        <v>0</v>
      </c>
    </row>
    <row r="236" spans="1:61" ht="15" thickBot="1" x14ac:dyDescent="0.35">
      <c r="A236" s="60" t="str">
        <f>Beosztás!A272</f>
        <v xml:space="preserve">Kunkli Gergő </v>
      </c>
      <c r="B236" s="61" t="str">
        <f>Beosztás!B272</f>
        <v>SZABÓNÉ NAGY ZSUZSANNA</v>
      </c>
      <c r="C236" s="61" t="str">
        <f>Beosztás!C272</f>
        <v>Debrecen</v>
      </c>
      <c r="D236" s="61" t="str">
        <f>Beosztás!D272</f>
        <v xml:space="preserve">VIDEO CHAT CSOPORT </v>
      </c>
      <c r="E236" s="219" t="str">
        <f>Beosztás!E272</f>
        <v>aktív</v>
      </c>
      <c r="F236" s="4"/>
      <c r="G236" s="202"/>
      <c r="H236" s="202"/>
      <c r="I236" s="202"/>
      <c r="J236" s="202"/>
      <c r="K236" s="202"/>
      <c r="L236" s="202"/>
      <c r="M236" s="202"/>
      <c r="N236" s="584"/>
      <c r="O236" s="613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  <c r="AA236" s="169"/>
      <c r="AB236" s="169"/>
      <c r="AC236" s="169"/>
      <c r="AD236" s="169"/>
      <c r="AE236" s="169"/>
      <c r="AF236" s="169"/>
      <c r="AG236" s="169"/>
      <c r="AH236" s="169"/>
      <c r="AI236" s="169"/>
      <c r="AJ236" s="169"/>
      <c r="AK236" s="169"/>
      <c r="AL236" s="169"/>
      <c r="AM236" s="169"/>
      <c r="AN236" s="169"/>
      <c r="AO236" s="169"/>
      <c r="AP236" s="169"/>
      <c r="AQ236" s="169"/>
      <c r="AR236" s="169"/>
      <c r="AS236" s="169"/>
      <c r="AT236" s="169"/>
      <c r="AU236" s="169"/>
      <c r="AV236" s="169"/>
      <c r="AW236" s="169"/>
      <c r="AX236" s="169"/>
      <c r="AY236" s="169"/>
      <c r="AZ236" s="169"/>
      <c r="BA236" s="169"/>
      <c r="BB236" s="169"/>
      <c r="BD236" s="12">
        <f t="shared" si="40"/>
        <v>0</v>
      </c>
      <c r="BE236" s="236">
        <f t="shared" si="48"/>
        <v>0</v>
      </c>
      <c r="BF236" s="236">
        <f t="shared" si="49"/>
        <v>0</v>
      </c>
      <c r="BG236" s="236">
        <f t="shared" si="46"/>
        <v>0</v>
      </c>
      <c r="BH236" s="236">
        <f t="shared" si="47"/>
        <v>0</v>
      </c>
      <c r="BI236" s="14">
        <f t="shared" si="43"/>
        <v>0</v>
      </c>
    </row>
    <row r="237" spans="1:61" ht="15" thickBot="1" x14ac:dyDescent="0.35">
      <c r="A237" s="21" t="str">
        <f>Beosztás!A273</f>
        <v>Kaló Annamária</v>
      </c>
      <c r="B237" s="22" t="str">
        <f>Beosztás!B273</f>
        <v>SZABÓNÉ NAGY ZSUZSANNA</v>
      </c>
      <c r="C237" s="22" t="str">
        <f>Beosztás!C273</f>
        <v>Gyöngyös</v>
      </c>
      <c r="D237" s="22" t="str">
        <f>Beosztás!D273</f>
        <v xml:space="preserve">VIDEO CHAT CSOPORT </v>
      </c>
      <c r="E237" s="216" t="str">
        <f>Beosztás!E273</f>
        <v>aktív</v>
      </c>
      <c r="F237" s="202" t="s">
        <v>61</v>
      </c>
      <c r="G237" s="202"/>
      <c r="H237" s="78"/>
      <c r="I237" s="78"/>
      <c r="J237" s="78"/>
      <c r="K237" s="78"/>
      <c r="L237" s="78"/>
      <c r="M237" s="78"/>
      <c r="N237" s="584"/>
      <c r="O237" s="613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  <c r="AA237" s="169"/>
      <c r="AB237" s="169"/>
      <c r="AC237" s="169"/>
      <c r="AD237" s="169"/>
      <c r="AE237" s="169"/>
      <c r="AF237" s="169"/>
      <c r="AG237" s="169"/>
      <c r="AH237" s="169"/>
      <c r="AI237" s="169"/>
      <c r="AJ237" s="169"/>
      <c r="AK237" s="169"/>
      <c r="AL237" s="169"/>
      <c r="AM237" s="169"/>
      <c r="AN237" s="169"/>
      <c r="AO237" s="169"/>
      <c r="AP237" s="169"/>
      <c r="AQ237" s="169"/>
      <c r="AR237" s="169"/>
      <c r="AS237" s="169"/>
      <c r="AT237" s="169"/>
      <c r="AU237" s="169"/>
      <c r="AV237" s="169"/>
      <c r="AW237" s="169"/>
      <c r="AX237" s="169"/>
      <c r="AY237" s="169"/>
      <c r="AZ237" s="169"/>
      <c r="BA237" s="169"/>
      <c r="BB237" s="169"/>
      <c r="BD237" s="178">
        <f t="shared" si="40"/>
        <v>0</v>
      </c>
      <c r="BE237" s="235">
        <f t="shared" si="44"/>
        <v>0</v>
      </c>
      <c r="BF237" s="235">
        <f t="shared" si="45"/>
        <v>0</v>
      </c>
      <c r="BG237" s="235">
        <f t="shared" si="46"/>
        <v>0</v>
      </c>
      <c r="BH237" s="235">
        <f t="shared" si="47"/>
        <v>0</v>
      </c>
      <c r="BI237" s="55">
        <f t="shared" si="43"/>
        <v>0</v>
      </c>
    </row>
    <row r="238" spans="1:61" ht="15" thickBot="1" x14ac:dyDescent="0.35">
      <c r="A238" s="57" t="str">
        <f>Beosztás!A274</f>
        <v>Kratofil Éva</v>
      </c>
      <c r="B238" s="58" t="str">
        <f>Beosztás!B274</f>
        <v>SZABÓNÉ NAGY ZSUZSANNA</v>
      </c>
      <c r="C238" s="58" t="str">
        <f>Beosztás!C274</f>
        <v>Gyöngyös</v>
      </c>
      <c r="D238" s="58" t="str">
        <f>Beosztás!D274</f>
        <v xml:space="preserve">VIDEO CHAT CSOPORT </v>
      </c>
      <c r="E238" s="217" t="str">
        <f>Beosztás!E274</f>
        <v>aktív</v>
      </c>
      <c r="F238" s="202" t="s">
        <v>61</v>
      </c>
      <c r="G238" s="202"/>
      <c r="H238" s="78"/>
      <c r="I238" s="78"/>
      <c r="J238" s="78"/>
      <c r="K238" s="78"/>
      <c r="L238" s="78"/>
      <c r="M238" s="78"/>
      <c r="N238" s="584"/>
      <c r="O238" s="613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  <c r="AA238" s="169"/>
      <c r="AB238" s="169"/>
      <c r="AC238" s="169"/>
      <c r="AD238" s="169"/>
      <c r="AE238" s="169"/>
      <c r="AF238" s="169"/>
      <c r="AG238" s="169"/>
      <c r="AH238" s="169"/>
      <c r="AI238" s="169"/>
      <c r="AJ238" s="169"/>
      <c r="AK238" s="169"/>
      <c r="AL238" s="169"/>
      <c r="AM238" s="169"/>
      <c r="AN238" s="169"/>
      <c r="AO238" s="169"/>
      <c r="AP238" s="169"/>
      <c r="AQ238" s="169"/>
      <c r="AR238" s="169"/>
      <c r="AS238" s="169"/>
      <c r="AT238" s="169"/>
      <c r="AU238" s="169"/>
      <c r="AV238" s="169"/>
      <c r="AW238" s="169"/>
      <c r="AX238" s="169"/>
      <c r="AY238" s="169"/>
      <c r="AZ238" s="169"/>
      <c r="BA238" s="169"/>
      <c r="BB238" s="169"/>
      <c r="BD238" s="40">
        <f t="shared" si="40"/>
        <v>0</v>
      </c>
      <c r="BE238" s="211">
        <f t="shared" si="44"/>
        <v>0</v>
      </c>
      <c r="BF238" s="211">
        <f t="shared" si="45"/>
        <v>0</v>
      </c>
      <c r="BG238" s="211">
        <f t="shared" si="46"/>
        <v>0</v>
      </c>
      <c r="BH238" s="211">
        <f t="shared" si="47"/>
        <v>0</v>
      </c>
      <c r="BI238" s="42">
        <f t="shared" si="43"/>
        <v>0</v>
      </c>
    </row>
    <row r="239" spans="1:61" ht="15" thickBot="1" x14ac:dyDescent="0.35">
      <c r="A239" s="57" t="str">
        <f>Beosztás!A275</f>
        <v>Nagy Nikolett</v>
      </c>
      <c r="B239" s="58" t="str">
        <f>Beosztás!B275</f>
        <v>SZABÓNÉ NAGY ZSUZSANNA</v>
      </c>
      <c r="C239" s="58" t="str">
        <f>Beosztás!C275</f>
        <v>Gyöngyös</v>
      </c>
      <c r="D239" s="58" t="str">
        <f>Beosztás!D275</f>
        <v xml:space="preserve">VIDEO CHAT CSOPORT </v>
      </c>
      <c r="E239" s="217" t="str">
        <f>Beosztás!E275</f>
        <v>aktív</v>
      </c>
      <c r="F239" s="202" t="s">
        <v>61</v>
      </c>
      <c r="G239" s="202"/>
      <c r="H239" s="78"/>
      <c r="I239" s="78"/>
      <c r="J239" s="78"/>
      <c r="K239" s="78"/>
      <c r="L239" s="78"/>
      <c r="M239" s="78"/>
      <c r="N239" s="584"/>
      <c r="O239" s="613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  <c r="AA239" s="169"/>
      <c r="AB239" s="169"/>
      <c r="AC239" s="169"/>
      <c r="AD239" s="169"/>
      <c r="AE239" s="169"/>
      <c r="AF239" s="169"/>
      <c r="AG239" s="169"/>
      <c r="AH239" s="169"/>
      <c r="AI239" s="169"/>
      <c r="AJ239" s="169"/>
      <c r="AK239" s="169"/>
      <c r="AL239" s="169"/>
      <c r="AM239" s="169"/>
      <c r="AN239" s="169"/>
      <c r="AO239" s="169"/>
      <c r="AP239" s="169"/>
      <c r="AQ239" s="169"/>
      <c r="AR239" s="169"/>
      <c r="AS239" s="169"/>
      <c r="AT239" s="169"/>
      <c r="AU239" s="169"/>
      <c r="AV239" s="169"/>
      <c r="AW239" s="169"/>
      <c r="AX239" s="169"/>
      <c r="AY239" s="169"/>
      <c r="AZ239" s="169"/>
      <c r="BA239" s="169"/>
      <c r="BB239" s="169"/>
      <c r="BD239" s="40">
        <f t="shared" si="40"/>
        <v>0</v>
      </c>
      <c r="BE239" s="211">
        <f t="shared" si="44"/>
        <v>0</v>
      </c>
      <c r="BF239" s="211">
        <f t="shared" si="45"/>
        <v>0</v>
      </c>
      <c r="BG239" s="211">
        <f t="shared" si="46"/>
        <v>0</v>
      </c>
      <c r="BH239" s="211">
        <f t="shared" si="47"/>
        <v>0</v>
      </c>
      <c r="BI239" s="42">
        <f t="shared" si="43"/>
        <v>0</v>
      </c>
    </row>
    <row r="240" spans="1:61" ht="15" thickBot="1" x14ac:dyDescent="0.35">
      <c r="A240" s="57" t="str">
        <f>Beosztás!A276</f>
        <v>Sükösd Bence</v>
      </c>
      <c r="B240" s="58" t="str">
        <f>Beosztás!B276</f>
        <v>SZABÓNÉ NAGY ZSUZSANNA</v>
      </c>
      <c r="C240" s="58" t="str">
        <f>Beosztás!C276</f>
        <v>Gyöngyös</v>
      </c>
      <c r="D240" s="58" t="str">
        <f>Beosztás!D276</f>
        <v xml:space="preserve">VIDEO CHAT CSOPORT </v>
      </c>
      <c r="E240" s="217" t="str">
        <f>Beosztás!E276</f>
        <v>aktív</v>
      </c>
      <c r="F240" s="202" t="s">
        <v>61</v>
      </c>
      <c r="G240" s="202"/>
      <c r="H240" s="78"/>
      <c r="I240" s="78"/>
      <c r="J240" s="78"/>
      <c r="K240" s="78"/>
      <c r="L240" s="78"/>
      <c r="M240" s="78"/>
      <c r="N240" s="584"/>
      <c r="O240" s="613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  <c r="AA240" s="169"/>
      <c r="AB240" s="169"/>
      <c r="AC240" s="169"/>
      <c r="AD240" s="169"/>
      <c r="AE240" s="169"/>
      <c r="AF240" s="169"/>
      <c r="AG240" s="169"/>
      <c r="AH240" s="169"/>
      <c r="AI240" s="169"/>
      <c r="AJ240" s="169"/>
      <c r="AK240" s="169"/>
      <c r="AL240" s="169"/>
      <c r="AM240" s="169"/>
      <c r="AN240" s="169"/>
      <c r="AO240" s="169"/>
      <c r="AP240" s="169"/>
      <c r="AQ240" s="169"/>
      <c r="AR240" s="169"/>
      <c r="AS240" s="169"/>
      <c r="AT240" s="169"/>
      <c r="AU240" s="169"/>
      <c r="AV240" s="169"/>
      <c r="AW240" s="169"/>
      <c r="AX240" s="169"/>
      <c r="AY240" s="169"/>
      <c r="AZ240" s="169"/>
      <c r="BA240" s="169"/>
      <c r="BB240" s="169"/>
      <c r="BD240" s="40">
        <f t="shared" si="40"/>
        <v>0</v>
      </c>
      <c r="BE240" s="211">
        <f t="shared" si="44"/>
        <v>0</v>
      </c>
      <c r="BF240" s="211">
        <f t="shared" si="45"/>
        <v>0</v>
      </c>
      <c r="BG240" s="211">
        <f t="shared" si="46"/>
        <v>0</v>
      </c>
      <c r="BH240" s="211">
        <f t="shared" si="47"/>
        <v>0</v>
      </c>
      <c r="BI240" s="42">
        <f t="shared" si="43"/>
        <v>0</v>
      </c>
    </row>
    <row r="241" spans="1:61" ht="15" thickBot="1" x14ac:dyDescent="0.35">
      <c r="A241" s="57" t="str">
        <f>Beosztás!A277</f>
        <v>Tábikné Konkoly Edit</v>
      </c>
      <c r="B241" s="58" t="str">
        <f>Beosztás!B277</f>
        <v>SZABÓNÉ NAGY ZSUZSANNA</v>
      </c>
      <c r="C241" s="58" t="str">
        <f>Beosztás!C277</f>
        <v>Gyöngyös</v>
      </c>
      <c r="D241" s="58" t="str">
        <f>Beosztás!D277</f>
        <v xml:space="preserve">VIDEO CHAT CSOPORT </v>
      </c>
      <c r="E241" s="217" t="str">
        <f>Beosztás!E277</f>
        <v>aktív</v>
      </c>
      <c r="F241" s="202" t="s">
        <v>61</v>
      </c>
      <c r="G241" s="202"/>
      <c r="H241" s="78"/>
      <c r="I241" s="78"/>
      <c r="J241" s="78"/>
      <c r="K241" s="78"/>
      <c r="L241" s="78"/>
      <c r="M241" s="78"/>
      <c r="N241" s="584"/>
      <c r="O241" s="613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  <c r="AA241" s="169"/>
      <c r="AB241" s="169"/>
      <c r="AC241" s="169"/>
      <c r="AD241" s="169"/>
      <c r="AE241" s="169"/>
      <c r="AF241" s="169"/>
      <c r="AG241" s="169"/>
      <c r="AH241" s="169"/>
      <c r="AI241" s="169"/>
      <c r="AJ241" s="169"/>
      <c r="AK241" s="169"/>
      <c r="AL241" s="169"/>
      <c r="AM241" s="169"/>
      <c r="AN241" s="169"/>
      <c r="AO241" s="169"/>
      <c r="AP241" s="169"/>
      <c r="AQ241" s="169"/>
      <c r="AR241" s="169"/>
      <c r="AS241" s="169"/>
      <c r="AT241" s="169"/>
      <c r="AU241" s="169"/>
      <c r="AV241" s="169"/>
      <c r="AW241" s="169"/>
      <c r="AX241" s="169"/>
      <c r="AY241" s="169"/>
      <c r="AZ241" s="169"/>
      <c r="BA241" s="169"/>
      <c r="BB241" s="169"/>
      <c r="BD241" s="40">
        <f t="shared" si="40"/>
        <v>0</v>
      </c>
      <c r="BE241" s="211">
        <f t="shared" si="44"/>
        <v>0</v>
      </c>
      <c r="BF241" s="211">
        <f t="shared" si="45"/>
        <v>0</v>
      </c>
      <c r="BG241" s="211">
        <f t="shared" si="46"/>
        <v>0</v>
      </c>
      <c r="BH241" s="211">
        <f t="shared" si="47"/>
        <v>0</v>
      </c>
      <c r="BI241" s="42">
        <f t="shared" si="43"/>
        <v>0</v>
      </c>
    </row>
    <row r="242" spans="1:61" ht="15" thickBot="1" x14ac:dyDescent="0.35">
      <c r="A242" s="57" t="str">
        <f>Beosztás!A278</f>
        <v>Varga Veronika</v>
      </c>
      <c r="B242" s="58" t="str">
        <f>Beosztás!B278</f>
        <v>SZABÓNÉ NAGY ZSUZSANNA</v>
      </c>
      <c r="C242" s="58" t="str">
        <f>Beosztás!C278</f>
        <v>Gyöngyös</v>
      </c>
      <c r="D242" s="58" t="str">
        <f>Beosztás!D278</f>
        <v xml:space="preserve">VIDEO CHAT CSOPORT </v>
      </c>
      <c r="E242" s="217" t="str">
        <f>Beosztás!E278</f>
        <v>aktív</v>
      </c>
      <c r="F242" s="202" t="s">
        <v>61</v>
      </c>
      <c r="G242" s="202"/>
      <c r="H242" s="78"/>
      <c r="I242" s="78"/>
      <c r="J242" s="78"/>
      <c r="K242" s="78"/>
      <c r="L242" s="78"/>
      <c r="M242" s="78"/>
      <c r="N242" s="169"/>
      <c r="O242" s="613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  <c r="AA242" s="169"/>
      <c r="AB242" s="169"/>
      <c r="AC242" s="169"/>
      <c r="AD242" s="169"/>
      <c r="AE242" s="169"/>
      <c r="AF242" s="169"/>
      <c r="AG242" s="169"/>
      <c r="AH242" s="169"/>
      <c r="AI242" s="169"/>
      <c r="AJ242" s="169"/>
      <c r="AK242" s="169"/>
      <c r="AL242" s="169"/>
      <c r="AM242" s="169"/>
      <c r="AN242" s="169"/>
      <c r="AO242" s="169"/>
      <c r="AP242" s="169"/>
      <c r="AQ242" s="169"/>
      <c r="AR242" s="169"/>
      <c r="AS242" s="169"/>
      <c r="AT242" s="169"/>
      <c r="AU242" s="169"/>
      <c r="AV242" s="169"/>
      <c r="AW242" s="169"/>
      <c r="AX242" s="169"/>
      <c r="AY242" s="169"/>
      <c r="AZ242" s="169"/>
      <c r="BA242" s="169"/>
      <c r="BB242" s="169"/>
      <c r="BD242" s="40">
        <f t="shared" si="40"/>
        <v>0</v>
      </c>
      <c r="BE242" s="211">
        <f t="shared" si="44"/>
        <v>0</v>
      </c>
      <c r="BF242" s="211">
        <f t="shared" si="45"/>
        <v>0</v>
      </c>
      <c r="BG242" s="211">
        <f t="shared" si="46"/>
        <v>0</v>
      </c>
      <c r="BH242" s="211">
        <f t="shared" si="47"/>
        <v>0</v>
      </c>
      <c r="BI242" s="42">
        <f t="shared" si="43"/>
        <v>0</v>
      </c>
    </row>
    <row r="243" spans="1:61" ht="15" thickBot="1" x14ac:dyDescent="0.35">
      <c r="A243" s="57" t="str">
        <f>Beosztás!A279</f>
        <v>Zsukovszky Eszter</v>
      </c>
      <c r="B243" s="58" t="str">
        <f>Beosztás!B279</f>
        <v>SZABÓNÉ NAGY ZSUZSANNA</v>
      </c>
      <c r="C243" s="58" t="str">
        <f>Beosztás!C279</f>
        <v>Gyöngyös</v>
      </c>
      <c r="D243" s="58" t="str">
        <f>Beosztás!D279</f>
        <v xml:space="preserve">VIDEO CHAT CSOPORT </v>
      </c>
      <c r="E243" s="217" t="str">
        <f>Beosztás!E279</f>
        <v>aktív</v>
      </c>
      <c r="F243" s="202" t="s">
        <v>61</v>
      </c>
      <c r="G243" s="202"/>
      <c r="H243" s="78"/>
      <c r="I243" s="78"/>
      <c r="J243" s="78"/>
      <c r="K243" s="78"/>
      <c r="L243" s="78"/>
      <c r="M243" s="78"/>
      <c r="N243" s="169"/>
      <c r="O243" s="613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  <c r="AA243" s="169"/>
      <c r="AB243" s="169"/>
      <c r="AC243" s="169"/>
      <c r="AD243" s="169"/>
      <c r="AE243" s="169"/>
      <c r="AF243" s="169"/>
      <c r="AG243" s="169"/>
      <c r="AH243" s="169"/>
      <c r="AI243" s="169"/>
      <c r="AJ243" s="169"/>
      <c r="AK243" s="169"/>
      <c r="AL243" s="169"/>
      <c r="AM243" s="169"/>
      <c r="AN243" s="169"/>
      <c r="AO243" s="169"/>
      <c r="AP243" s="169"/>
      <c r="AQ243" s="169"/>
      <c r="AR243" s="169"/>
      <c r="AS243" s="169"/>
      <c r="AT243" s="169"/>
      <c r="AU243" s="169"/>
      <c r="AV243" s="169"/>
      <c r="AW243" s="169"/>
      <c r="AX243" s="169"/>
      <c r="AY243" s="169"/>
      <c r="AZ243" s="169"/>
      <c r="BA243" s="169"/>
      <c r="BB243" s="169"/>
      <c r="BD243" s="40">
        <f t="shared" si="40"/>
        <v>0</v>
      </c>
      <c r="BE243" s="211">
        <f t="shared" si="44"/>
        <v>0</v>
      </c>
      <c r="BF243" s="211">
        <f t="shared" si="45"/>
        <v>0</v>
      </c>
      <c r="BG243" s="211">
        <f t="shared" si="46"/>
        <v>0</v>
      </c>
      <c r="BH243" s="211">
        <f t="shared" si="47"/>
        <v>0</v>
      </c>
      <c r="BI243" s="42">
        <f t="shared" si="43"/>
        <v>0</v>
      </c>
    </row>
    <row r="244" spans="1:61" ht="15" hidden="1" thickBot="1" x14ac:dyDescent="0.35">
      <c r="A244" s="57">
        <f>Beosztás!A280</f>
        <v>0</v>
      </c>
      <c r="B244" s="58">
        <f>Beosztás!B280</f>
        <v>0</v>
      </c>
      <c r="C244" s="58">
        <f>Beosztás!C280</f>
        <v>0</v>
      </c>
      <c r="D244" s="58">
        <f>Beosztás!D280</f>
        <v>0</v>
      </c>
      <c r="E244" s="217">
        <f>Beosztás!E280</f>
        <v>0</v>
      </c>
      <c r="F244" s="202" t="s">
        <v>61</v>
      </c>
      <c r="G244" s="202"/>
      <c r="H244" s="78"/>
      <c r="I244" s="78"/>
      <c r="J244" s="78"/>
      <c r="K244" s="78"/>
      <c r="L244" s="78"/>
      <c r="M244" s="78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  <c r="AA244" s="169"/>
      <c r="AB244" s="169"/>
      <c r="AC244" s="169"/>
      <c r="AD244" s="169"/>
      <c r="AE244" s="169"/>
      <c r="AF244" s="169"/>
      <c r="AG244" s="169"/>
      <c r="AH244" s="169"/>
      <c r="AI244" s="169"/>
      <c r="AJ244" s="169"/>
      <c r="AK244" s="169"/>
      <c r="AL244" s="169"/>
      <c r="AM244" s="169"/>
      <c r="AN244" s="169"/>
      <c r="AO244" s="169"/>
      <c r="AP244" s="169"/>
      <c r="AQ244" s="169"/>
      <c r="AR244" s="169"/>
      <c r="AS244" s="169"/>
      <c r="AT244" s="169"/>
      <c r="AU244" s="169"/>
      <c r="AV244" s="169"/>
      <c r="AW244" s="169"/>
      <c r="AX244" s="169"/>
      <c r="AY244" s="169"/>
      <c r="AZ244" s="169"/>
      <c r="BA244" s="169"/>
      <c r="BB244" s="169"/>
      <c r="BD244" s="40">
        <f t="shared" si="40"/>
        <v>0</v>
      </c>
      <c r="BE244" s="211">
        <f t="shared" si="44"/>
        <v>0</v>
      </c>
      <c r="BF244" s="211">
        <f t="shared" si="45"/>
        <v>0</v>
      </c>
      <c r="BG244" s="211">
        <f t="shared" si="46"/>
        <v>0</v>
      </c>
      <c r="BH244" s="211">
        <f t="shared" si="47"/>
        <v>0</v>
      </c>
      <c r="BI244" s="42">
        <f t="shared" si="43"/>
        <v>0</v>
      </c>
    </row>
    <row r="245" spans="1:61" ht="15" hidden="1" thickBot="1" x14ac:dyDescent="0.35">
      <c r="A245" s="57">
        <f>Beosztás!A281</f>
        <v>0</v>
      </c>
      <c r="B245" s="58">
        <f>Beosztás!B281</f>
        <v>0</v>
      </c>
      <c r="C245" s="58">
        <f>Beosztás!C281</f>
        <v>0</v>
      </c>
      <c r="D245" s="58">
        <f>Beosztás!D281</f>
        <v>0</v>
      </c>
      <c r="E245" s="217">
        <f>Beosztás!E281</f>
        <v>0</v>
      </c>
      <c r="F245" s="202" t="s">
        <v>61</v>
      </c>
      <c r="G245" s="202"/>
      <c r="H245" s="78"/>
      <c r="I245" s="78"/>
      <c r="J245" s="78"/>
      <c r="K245" s="78"/>
      <c r="L245" s="78"/>
      <c r="M245" s="78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  <c r="AA245" s="169"/>
      <c r="AB245" s="169"/>
      <c r="AC245" s="169"/>
      <c r="AD245" s="169"/>
      <c r="AE245" s="169"/>
      <c r="AF245" s="169"/>
      <c r="AG245" s="169"/>
      <c r="AH245" s="169"/>
      <c r="AI245" s="169"/>
      <c r="AJ245" s="169"/>
      <c r="AK245" s="169"/>
      <c r="AL245" s="169"/>
      <c r="AM245" s="169"/>
      <c r="AN245" s="169"/>
      <c r="AO245" s="169"/>
      <c r="AP245" s="169"/>
      <c r="AQ245" s="169"/>
      <c r="AR245" s="169"/>
      <c r="AS245" s="169"/>
      <c r="AT245" s="169"/>
      <c r="AU245" s="169"/>
      <c r="AV245" s="169"/>
      <c r="AW245" s="169"/>
      <c r="AX245" s="169"/>
      <c r="AY245" s="169"/>
      <c r="AZ245" s="169"/>
      <c r="BA245" s="169"/>
      <c r="BB245" s="169"/>
      <c r="BD245" s="40">
        <f t="shared" si="40"/>
        <v>0</v>
      </c>
      <c r="BE245" s="211">
        <f t="shared" si="44"/>
        <v>0</v>
      </c>
      <c r="BF245" s="211">
        <f t="shared" si="45"/>
        <v>0</v>
      </c>
      <c r="BG245" s="211">
        <f t="shared" si="46"/>
        <v>0</v>
      </c>
      <c r="BH245" s="211">
        <f t="shared" si="47"/>
        <v>0</v>
      </c>
      <c r="BI245" s="42">
        <f t="shared" si="43"/>
        <v>0</v>
      </c>
    </row>
    <row r="246" spans="1:61" ht="15" hidden="1" thickBot="1" x14ac:dyDescent="0.35">
      <c r="A246" s="57">
        <f>Beosztás!A282</f>
        <v>0</v>
      </c>
      <c r="B246" s="58">
        <f>Beosztás!B282</f>
        <v>0</v>
      </c>
      <c r="C246" s="58">
        <f>Beosztás!C282</f>
        <v>0</v>
      </c>
      <c r="D246" s="58">
        <f>Beosztás!D282</f>
        <v>0</v>
      </c>
      <c r="E246" s="217">
        <f>Beosztás!E282</f>
        <v>0</v>
      </c>
      <c r="F246" s="202" t="s">
        <v>61</v>
      </c>
      <c r="G246" s="202"/>
      <c r="H246" s="78"/>
      <c r="I246" s="78"/>
      <c r="J246" s="78"/>
      <c r="K246" s="78"/>
      <c r="L246" s="78"/>
      <c r="M246" s="78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  <c r="AA246" s="169"/>
      <c r="AB246" s="169"/>
      <c r="AC246" s="169"/>
      <c r="AD246" s="169"/>
      <c r="AE246" s="169"/>
      <c r="AF246" s="169"/>
      <c r="AG246" s="169"/>
      <c r="AH246" s="169"/>
      <c r="AI246" s="169"/>
      <c r="AJ246" s="169"/>
      <c r="AK246" s="169"/>
      <c r="AL246" s="169"/>
      <c r="AM246" s="169"/>
      <c r="AN246" s="169"/>
      <c r="AO246" s="169"/>
      <c r="AP246" s="169"/>
      <c r="AQ246" s="169"/>
      <c r="AR246" s="169"/>
      <c r="AS246" s="169"/>
      <c r="AT246" s="169"/>
      <c r="AU246" s="169"/>
      <c r="AV246" s="169"/>
      <c r="AW246" s="169"/>
      <c r="AX246" s="169"/>
      <c r="AY246" s="169"/>
      <c r="AZ246" s="169"/>
      <c r="BA246" s="169"/>
      <c r="BB246" s="169"/>
      <c r="BD246" s="40">
        <f t="shared" si="40"/>
        <v>0</v>
      </c>
      <c r="BE246" s="211">
        <f t="shared" si="44"/>
        <v>0</v>
      </c>
      <c r="BF246" s="211">
        <f t="shared" si="45"/>
        <v>0</v>
      </c>
      <c r="BG246" s="211">
        <f t="shared" si="46"/>
        <v>0</v>
      </c>
      <c r="BH246" s="211">
        <f t="shared" si="47"/>
        <v>0</v>
      </c>
      <c r="BI246" s="42">
        <f t="shared" si="43"/>
        <v>0</v>
      </c>
    </row>
    <row r="247" spans="1:61" ht="15" hidden="1" thickBot="1" x14ac:dyDescent="0.35">
      <c r="A247" s="57">
        <f>Beosztás!A283</f>
        <v>0</v>
      </c>
      <c r="B247" s="58">
        <f>Beosztás!B283</f>
        <v>0</v>
      </c>
      <c r="C247" s="58">
        <f>Beosztás!C283</f>
        <v>0</v>
      </c>
      <c r="D247" s="58">
        <f>Beosztás!D283</f>
        <v>0</v>
      </c>
      <c r="E247" s="217">
        <f>Beosztás!E283</f>
        <v>0</v>
      </c>
      <c r="F247" s="202" t="s">
        <v>61</v>
      </c>
      <c r="G247" s="202"/>
      <c r="H247" s="78"/>
      <c r="I247" s="78"/>
      <c r="J247" s="78"/>
      <c r="K247" s="78"/>
      <c r="L247" s="78"/>
      <c r="M247" s="78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  <c r="AA247" s="169"/>
      <c r="AB247" s="169"/>
      <c r="AC247" s="169"/>
      <c r="AD247" s="169"/>
      <c r="AE247" s="169"/>
      <c r="AF247" s="169"/>
      <c r="AG247" s="169"/>
      <c r="AH247" s="169"/>
      <c r="AI247" s="169"/>
      <c r="AJ247" s="169"/>
      <c r="AK247" s="169"/>
      <c r="AL247" s="169"/>
      <c r="AM247" s="169"/>
      <c r="AN247" s="169"/>
      <c r="AO247" s="169"/>
      <c r="AP247" s="169"/>
      <c r="AQ247" s="169"/>
      <c r="AR247" s="169"/>
      <c r="AS247" s="169"/>
      <c r="AT247" s="169"/>
      <c r="AU247" s="169"/>
      <c r="AV247" s="169"/>
      <c r="AW247" s="169"/>
      <c r="AX247" s="169"/>
      <c r="AY247" s="169"/>
      <c r="AZ247" s="169"/>
      <c r="BA247" s="169"/>
      <c r="BB247" s="169"/>
      <c r="BD247" s="40">
        <f t="shared" si="40"/>
        <v>0</v>
      </c>
      <c r="BE247" s="211">
        <f t="shared" si="44"/>
        <v>0</v>
      </c>
      <c r="BF247" s="211">
        <f t="shared" si="45"/>
        <v>0</v>
      </c>
      <c r="BG247" s="211">
        <f t="shared" si="46"/>
        <v>0</v>
      </c>
      <c r="BH247" s="211">
        <f t="shared" si="47"/>
        <v>0</v>
      </c>
      <c r="BI247" s="42">
        <f t="shared" si="43"/>
        <v>0</v>
      </c>
    </row>
    <row r="248" spans="1:61" ht="15" hidden="1" thickBot="1" x14ac:dyDescent="0.35">
      <c r="A248" s="57">
        <f>Beosztás!A284</f>
        <v>0</v>
      </c>
      <c r="B248" s="58">
        <f>Beosztás!B284</f>
        <v>0</v>
      </c>
      <c r="C248" s="58">
        <f>Beosztás!C284</f>
        <v>0</v>
      </c>
      <c r="D248" s="58">
        <f>Beosztás!D284</f>
        <v>0</v>
      </c>
      <c r="E248" s="217">
        <f>Beosztás!E284</f>
        <v>0</v>
      </c>
      <c r="F248" s="202" t="s">
        <v>61</v>
      </c>
      <c r="G248" s="202"/>
      <c r="H248" s="78"/>
      <c r="I248" s="78"/>
      <c r="J248" s="78"/>
      <c r="K248" s="78"/>
      <c r="L248" s="78"/>
      <c r="M248" s="78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  <c r="AA248" s="169"/>
      <c r="AB248" s="169"/>
      <c r="AC248" s="169"/>
      <c r="AD248" s="169"/>
      <c r="AE248" s="169"/>
      <c r="AF248" s="169"/>
      <c r="AG248" s="169"/>
      <c r="AH248" s="169"/>
      <c r="AI248" s="169"/>
      <c r="AJ248" s="169"/>
      <c r="AK248" s="169"/>
      <c r="AL248" s="169"/>
      <c r="AM248" s="169"/>
      <c r="AN248" s="169"/>
      <c r="AO248" s="169"/>
      <c r="AP248" s="169"/>
      <c r="AQ248" s="169"/>
      <c r="AR248" s="169"/>
      <c r="AS248" s="169"/>
      <c r="AT248" s="169"/>
      <c r="AU248" s="169"/>
      <c r="AV248" s="169"/>
      <c r="AW248" s="169"/>
      <c r="AX248" s="169"/>
      <c r="AY248" s="169"/>
      <c r="AZ248" s="169"/>
      <c r="BA248" s="169"/>
      <c r="BB248" s="169"/>
      <c r="BD248" s="40">
        <f t="shared" si="40"/>
        <v>0</v>
      </c>
      <c r="BE248" s="211">
        <f t="shared" si="44"/>
        <v>0</v>
      </c>
      <c r="BF248" s="211">
        <f t="shared" si="45"/>
        <v>0</v>
      </c>
      <c r="BG248" s="211">
        <f t="shared" si="46"/>
        <v>0</v>
      </c>
      <c r="BH248" s="211">
        <f t="shared" si="47"/>
        <v>0</v>
      </c>
      <c r="BI248" s="42">
        <f t="shared" si="43"/>
        <v>0</v>
      </c>
    </row>
    <row r="249" spans="1:61" ht="15" hidden="1" thickBot="1" x14ac:dyDescent="0.35">
      <c r="A249" s="57">
        <f>Beosztás!A285</f>
        <v>0</v>
      </c>
      <c r="B249" s="58">
        <f>Beosztás!B285</f>
        <v>0</v>
      </c>
      <c r="C249" s="58">
        <f>Beosztás!C285</f>
        <v>0</v>
      </c>
      <c r="D249" s="58">
        <f>Beosztás!D285</f>
        <v>0</v>
      </c>
      <c r="E249" s="217">
        <f>Beosztás!E285</f>
        <v>0</v>
      </c>
      <c r="F249" s="202" t="s">
        <v>61</v>
      </c>
      <c r="G249" s="202"/>
      <c r="H249" s="78"/>
      <c r="I249" s="78"/>
      <c r="J249" s="78"/>
      <c r="K249" s="78"/>
      <c r="L249" s="78"/>
      <c r="M249" s="78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  <c r="AA249" s="169"/>
      <c r="AB249" s="169"/>
      <c r="AC249" s="169"/>
      <c r="AD249" s="169"/>
      <c r="AE249" s="169"/>
      <c r="AF249" s="169"/>
      <c r="AG249" s="169"/>
      <c r="AH249" s="169"/>
      <c r="AI249" s="169"/>
      <c r="AJ249" s="169"/>
      <c r="AK249" s="169"/>
      <c r="AL249" s="169"/>
      <c r="AM249" s="169"/>
      <c r="AN249" s="169"/>
      <c r="AO249" s="169"/>
      <c r="AP249" s="169"/>
      <c r="AQ249" s="169"/>
      <c r="AR249" s="169"/>
      <c r="AS249" s="169"/>
      <c r="AT249" s="169"/>
      <c r="AU249" s="169"/>
      <c r="AV249" s="169"/>
      <c r="AW249" s="169"/>
      <c r="AX249" s="169"/>
      <c r="AY249" s="169"/>
      <c r="AZ249" s="169"/>
      <c r="BA249" s="169"/>
      <c r="BB249" s="169"/>
      <c r="BD249" s="40">
        <f t="shared" si="40"/>
        <v>0</v>
      </c>
      <c r="BE249" s="211">
        <f t="shared" si="44"/>
        <v>0</v>
      </c>
      <c r="BF249" s="211">
        <f t="shared" si="45"/>
        <v>0</v>
      </c>
      <c r="BG249" s="211">
        <f t="shared" si="46"/>
        <v>0</v>
      </c>
      <c r="BH249" s="211">
        <f t="shared" si="47"/>
        <v>0</v>
      </c>
      <c r="BI249" s="42">
        <f t="shared" si="43"/>
        <v>0</v>
      </c>
    </row>
    <row r="250" spans="1:61" ht="15" hidden="1" thickBot="1" x14ac:dyDescent="0.35">
      <c r="A250" s="57">
        <f>Beosztás!A286</f>
        <v>0</v>
      </c>
      <c r="B250" s="58">
        <f>Beosztás!B286</f>
        <v>0</v>
      </c>
      <c r="C250" s="58">
        <f>Beosztás!C286</f>
        <v>0</v>
      </c>
      <c r="D250" s="58">
        <f>Beosztás!D286</f>
        <v>0</v>
      </c>
      <c r="E250" s="217">
        <f>Beosztás!E286</f>
        <v>0</v>
      </c>
      <c r="F250" s="202" t="s">
        <v>61</v>
      </c>
      <c r="G250" s="202"/>
      <c r="H250" s="78"/>
      <c r="I250" s="78"/>
      <c r="J250" s="78"/>
      <c r="K250" s="78"/>
      <c r="L250" s="78"/>
      <c r="M250" s="78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  <c r="AA250" s="169"/>
      <c r="AB250" s="169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  <c r="AN250" s="169"/>
      <c r="AO250" s="169"/>
      <c r="AP250" s="169"/>
      <c r="AQ250" s="169"/>
      <c r="AR250" s="169"/>
      <c r="AS250" s="169"/>
      <c r="AT250" s="169"/>
      <c r="AU250" s="169"/>
      <c r="AV250" s="169"/>
      <c r="AW250" s="169"/>
      <c r="AX250" s="169"/>
      <c r="AY250" s="169"/>
      <c r="AZ250" s="169"/>
      <c r="BA250" s="169"/>
      <c r="BB250" s="169"/>
      <c r="BD250" s="40">
        <f t="shared" si="40"/>
        <v>0</v>
      </c>
      <c r="BE250" s="211">
        <f t="shared" si="44"/>
        <v>0</v>
      </c>
      <c r="BF250" s="211">
        <f t="shared" si="45"/>
        <v>0</v>
      </c>
      <c r="BG250" s="211">
        <f t="shared" si="46"/>
        <v>0</v>
      </c>
      <c r="BH250" s="211">
        <f t="shared" si="47"/>
        <v>0</v>
      </c>
      <c r="BI250" s="42">
        <f t="shared" si="43"/>
        <v>0</v>
      </c>
    </row>
    <row r="251" spans="1:61" ht="15" hidden="1" thickBot="1" x14ac:dyDescent="0.35">
      <c r="A251" s="57">
        <f>Beosztás!A287</f>
        <v>0</v>
      </c>
      <c r="B251" s="58">
        <f>Beosztás!B287</f>
        <v>0</v>
      </c>
      <c r="C251" s="58">
        <f>Beosztás!C287</f>
        <v>0</v>
      </c>
      <c r="D251" s="58">
        <f>Beosztás!D287</f>
        <v>0</v>
      </c>
      <c r="E251" s="217">
        <f>Beosztás!E287</f>
        <v>0</v>
      </c>
      <c r="F251" s="202" t="s">
        <v>61</v>
      </c>
      <c r="G251" s="202"/>
      <c r="H251" s="78"/>
      <c r="I251" s="78"/>
      <c r="J251" s="78"/>
      <c r="K251" s="78"/>
      <c r="L251" s="78"/>
      <c r="M251" s="78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  <c r="AA251" s="169"/>
      <c r="AB251" s="169"/>
      <c r="AC251" s="169"/>
      <c r="AD251" s="169"/>
      <c r="AE251" s="169"/>
      <c r="AF251" s="169"/>
      <c r="AG251" s="169"/>
      <c r="AH251" s="169"/>
      <c r="AI251" s="169"/>
      <c r="AJ251" s="169"/>
      <c r="AK251" s="169"/>
      <c r="AL251" s="169"/>
      <c r="AM251" s="169"/>
      <c r="AN251" s="169"/>
      <c r="AO251" s="169"/>
      <c r="AP251" s="169"/>
      <c r="AQ251" s="169"/>
      <c r="AR251" s="169"/>
      <c r="AS251" s="169"/>
      <c r="AT251" s="169"/>
      <c r="AU251" s="169"/>
      <c r="AV251" s="169"/>
      <c r="AW251" s="169"/>
      <c r="AX251" s="169"/>
      <c r="AY251" s="169"/>
      <c r="AZ251" s="169"/>
      <c r="BA251" s="169"/>
      <c r="BB251" s="169"/>
      <c r="BD251" s="40">
        <f t="shared" si="40"/>
        <v>0</v>
      </c>
      <c r="BE251" s="211">
        <f t="shared" si="44"/>
        <v>0</v>
      </c>
      <c r="BF251" s="211">
        <f t="shared" si="45"/>
        <v>0</v>
      </c>
      <c r="BG251" s="211">
        <f t="shared" si="46"/>
        <v>0</v>
      </c>
      <c r="BH251" s="211">
        <f t="shared" si="47"/>
        <v>0</v>
      </c>
      <c r="BI251" s="42">
        <f t="shared" si="43"/>
        <v>0</v>
      </c>
    </row>
    <row r="252" spans="1:61" ht="15" hidden="1" thickBot="1" x14ac:dyDescent="0.35">
      <c r="A252" s="57">
        <f>Beosztás!A288</f>
        <v>0</v>
      </c>
      <c r="B252" s="58">
        <f>Beosztás!B288</f>
        <v>0</v>
      </c>
      <c r="C252" s="58">
        <f>Beosztás!C288</f>
        <v>0</v>
      </c>
      <c r="D252" s="58">
        <f>Beosztás!D288</f>
        <v>0</v>
      </c>
      <c r="E252" s="217">
        <f>Beosztás!E288</f>
        <v>0</v>
      </c>
      <c r="F252" s="202" t="s">
        <v>61</v>
      </c>
      <c r="G252" s="202"/>
      <c r="H252" s="78"/>
      <c r="I252" s="78"/>
      <c r="J252" s="78"/>
      <c r="K252" s="78"/>
      <c r="L252" s="78"/>
      <c r="M252" s="78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  <c r="AA252" s="169"/>
      <c r="AB252" s="169"/>
      <c r="AC252" s="169"/>
      <c r="AD252" s="169"/>
      <c r="AE252" s="169"/>
      <c r="AF252" s="169"/>
      <c r="AG252" s="169"/>
      <c r="AH252" s="169"/>
      <c r="AI252" s="169"/>
      <c r="AJ252" s="169"/>
      <c r="AK252" s="169"/>
      <c r="AL252" s="169"/>
      <c r="AM252" s="169"/>
      <c r="AN252" s="169"/>
      <c r="AO252" s="169"/>
      <c r="AP252" s="169"/>
      <c r="AQ252" s="169"/>
      <c r="AR252" s="169"/>
      <c r="AS252" s="169"/>
      <c r="AT252" s="169"/>
      <c r="AU252" s="169"/>
      <c r="AV252" s="169"/>
      <c r="AW252" s="169"/>
      <c r="AX252" s="169"/>
      <c r="AY252" s="169"/>
      <c r="AZ252" s="169"/>
      <c r="BA252" s="169"/>
      <c r="BB252" s="169"/>
      <c r="BD252" s="40">
        <f t="shared" si="40"/>
        <v>0</v>
      </c>
      <c r="BE252" s="211">
        <f t="shared" si="44"/>
        <v>0</v>
      </c>
      <c r="BF252" s="211">
        <f t="shared" si="45"/>
        <v>0</v>
      </c>
      <c r="BG252" s="211">
        <f t="shared" si="46"/>
        <v>0</v>
      </c>
      <c r="BH252" s="211">
        <f t="shared" si="47"/>
        <v>0</v>
      </c>
      <c r="BI252" s="42">
        <f t="shared" si="43"/>
        <v>0</v>
      </c>
    </row>
    <row r="253" spans="1:61" ht="15" hidden="1" thickBot="1" x14ac:dyDescent="0.35">
      <c r="A253" s="57">
        <f>Beosztás!A289</f>
        <v>0</v>
      </c>
      <c r="B253" s="58">
        <f>Beosztás!B289</f>
        <v>0</v>
      </c>
      <c r="C253" s="58">
        <f>Beosztás!C289</f>
        <v>0</v>
      </c>
      <c r="D253" s="58">
        <f>Beosztás!D289</f>
        <v>0</v>
      </c>
      <c r="E253" s="217">
        <f>Beosztás!E289</f>
        <v>0</v>
      </c>
      <c r="F253" s="202" t="s">
        <v>61</v>
      </c>
      <c r="G253" s="202"/>
      <c r="H253" s="78"/>
      <c r="I253" s="78"/>
      <c r="J253" s="78"/>
      <c r="K253" s="78"/>
      <c r="L253" s="78"/>
      <c r="M253" s="78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  <c r="AA253" s="169"/>
      <c r="AB253" s="169"/>
      <c r="AC253" s="169"/>
      <c r="AD253" s="169"/>
      <c r="AE253" s="169"/>
      <c r="AF253" s="169"/>
      <c r="AG253" s="169"/>
      <c r="AH253" s="169"/>
      <c r="AI253" s="169"/>
      <c r="AJ253" s="169"/>
      <c r="AK253" s="169"/>
      <c r="AL253" s="169"/>
      <c r="AM253" s="169"/>
      <c r="AN253" s="169"/>
      <c r="AO253" s="169"/>
      <c r="AP253" s="169"/>
      <c r="AQ253" s="169"/>
      <c r="AR253" s="169"/>
      <c r="AS253" s="169"/>
      <c r="AT253" s="169"/>
      <c r="AU253" s="169"/>
      <c r="AV253" s="169"/>
      <c r="AW253" s="169"/>
      <c r="AX253" s="169"/>
      <c r="AY253" s="169"/>
      <c r="AZ253" s="169"/>
      <c r="BA253" s="169"/>
      <c r="BB253" s="169"/>
      <c r="BD253" s="40">
        <f t="shared" si="40"/>
        <v>0</v>
      </c>
      <c r="BE253" s="211">
        <f t="shared" si="44"/>
        <v>0</v>
      </c>
      <c r="BF253" s="211">
        <f t="shared" si="45"/>
        <v>0</v>
      </c>
      <c r="BG253" s="211">
        <f t="shared" si="46"/>
        <v>0</v>
      </c>
      <c r="BH253" s="211">
        <f t="shared" si="47"/>
        <v>0</v>
      </c>
      <c r="BI253" s="42">
        <f t="shared" si="43"/>
        <v>0</v>
      </c>
    </row>
    <row r="254" spans="1:61" ht="15" hidden="1" thickBot="1" x14ac:dyDescent="0.35">
      <c r="A254" s="57">
        <f>Beosztás!A290</f>
        <v>0</v>
      </c>
      <c r="B254" s="58">
        <f>Beosztás!B290</f>
        <v>0</v>
      </c>
      <c r="C254" s="58">
        <f>Beosztás!C290</f>
        <v>0</v>
      </c>
      <c r="D254" s="58">
        <f>Beosztás!D290</f>
        <v>0</v>
      </c>
      <c r="E254" s="217">
        <f>Beosztás!E290</f>
        <v>0</v>
      </c>
      <c r="F254" s="202" t="s">
        <v>61</v>
      </c>
      <c r="G254" s="202"/>
      <c r="H254" s="78"/>
      <c r="I254" s="78"/>
      <c r="J254" s="78"/>
      <c r="K254" s="78"/>
      <c r="L254" s="78"/>
      <c r="M254" s="78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  <c r="AA254" s="169"/>
      <c r="AB254" s="169"/>
      <c r="AC254" s="169"/>
      <c r="AD254" s="169"/>
      <c r="AE254" s="169"/>
      <c r="AF254" s="169"/>
      <c r="AG254" s="169"/>
      <c r="AH254" s="169"/>
      <c r="AI254" s="169"/>
      <c r="AJ254" s="169"/>
      <c r="AK254" s="169"/>
      <c r="AL254" s="169"/>
      <c r="AM254" s="169"/>
      <c r="AN254" s="169"/>
      <c r="AO254" s="169"/>
      <c r="AP254" s="169"/>
      <c r="AQ254" s="169"/>
      <c r="AR254" s="169"/>
      <c r="AS254" s="169"/>
      <c r="AT254" s="169"/>
      <c r="AU254" s="169"/>
      <c r="AV254" s="169"/>
      <c r="AW254" s="169"/>
      <c r="AX254" s="169"/>
      <c r="AY254" s="169"/>
      <c r="AZ254" s="169"/>
      <c r="BA254" s="169"/>
      <c r="BB254" s="169"/>
      <c r="BD254" s="40">
        <f t="shared" si="40"/>
        <v>0</v>
      </c>
      <c r="BE254" s="211">
        <f t="shared" si="44"/>
        <v>0</v>
      </c>
      <c r="BF254" s="211">
        <f t="shared" si="45"/>
        <v>0</v>
      </c>
      <c r="BG254" s="211">
        <f t="shared" si="46"/>
        <v>0</v>
      </c>
      <c r="BH254" s="211">
        <f t="shared" si="47"/>
        <v>0</v>
      </c>
      <c r="BI254" s="42">
        <f t="shared" si="43"/>
        <v>0</v>
      </c>
    </row>
    <row r="255" spans="1:61" ht="15" hidden="1" thickBot="1" x14ac:dyDescent="0.35">
      <c r="A255" s="57">
        <f>Beosztás!A291</f>
        <v>0</v>
      </c>
      <c r="B255" s="58">
        <f>Beosztás!B291</f>
        <v>0</v>
      </c>
      <c r="C255" s="58">
        <f>Beosztás!C291</f>
        <v>0</v>
      </c>
      <c r="D255" s="58">
        <f>Beosztás!D291</f>
        <v>0</v>
      </c>
      <c r="E255" s="217">
        <f>Beosztás!E291</f>
        <v>0</v>
      </c>
      <c r="F255" s="202" t="s">
        <v>61</v>
      </c>
      <c r="G255" s="202"/>
      <c r="H255" s="78"/>
      <c r="I255" s="78"/>
      <c r="J255" s="78"/>
      <c r="K255" s="78"/>
      <c r="L255" s="78"/>
      <c r="M255" s="78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  <c r="AA255" s="169"/>
      <c r="AB255" s="169"/>
      <c r="AC255" s="169"/>
      <c r="AD255" s="169"/>
      <c r="AE255" s="169"/>
      <c r="AF255" s="169"/>
      <c r="AG255" s="169"/>
      <c r="AH255" s="169"/>
      <c r="AI255" s="169"/>
      <c r="AJ255" s="169"/>
      <c r="AK255" s="169"/>
      <c r="AL255" s="169"/>
      <c r="AM255" s="169"/>
      <c r="AN255" s="169"/>
      <c r="AO255" s="169"/>
      <c r="AP255" s="169"/>
      <c r="AQ255" s="169"/>
      <c r="AR255" s="169"/>
      <c r="AS255" s="169"/>
      <c r="AT255" s="169"/>
      <c r="AU255" s="169"/>
      <c r="AV255" s="169"/>
      <c r="AW255" s="169"/>
      <c r="AX255" s="169"/>
      <c r="AY255" s="169"/>
      <c r="AZ255" s="169"/>
      <c r="BA255" s="169"/>
      <c r="BB255" s="169"/>
      <c r="BD255" s="40">
        <f t="shared" ref="BD255:BD317" si="50">SUM(F255:L255)</f>
        <v>0</v>
      </c>
      <c r="BE255" s="211">
        <f t="shared" ref="BE255:BE317" si="51">SUM(T255:Z255)</f>
        <v>0</v>
      </c>
      <c r="BF255" s="211">
        <f t="shared" ref="BF255:BF317" si="52">SUM(AA255:AG255)</f>
        <v>0</v>
      </c>
      <c r="BG255" s="211">
        <f t="shared" ref="BG255:BG317" si="53">SUM(AH255:AN255)</f>
        <v>0</v>
      </c>
      <c r="BH255" s="211">
        <f t="shared" ref="BH255:BH317" si="54">SUM(AO255:AU255)</f>
        <v>0</v>
      </c>
      <c r="BI255" s="42">
        <f t="shared" ref="BI255:BI317" si="55">SUM(AV255:BB255)</f>
        <v>0</v>
      </c>
    </row>
    <row r="256" spans="1:61" ht="15" hidden="1" thickBot="1" x14ac:dyDescent="0.35">
      <c r="A256" s="57">
        <f>Beosztás!A292</f>
        <v>0</v>
      </c>
      <c r="B256" s="58">
        <f>Beosztás!B292</f>
        <v>0</v>
      </c>
      <c r="C256" s="58">
        <f>Beosztás!C292</f>
        <v>0</v>
      </c>
      <c r="D256" s="58">
        <f>Beosztás!D292</f>
        <v>0</v>
      </c>
      <c r="E256" s="217">
        <f>Beosztás!E292</f>
        <v>0</v>
      </c>
      <c r="F256" s="202" t="s">
        <v>61</v>
      </c>
      <c r="G256" s="202"/>
      <c r="H256" s="78"/>
      <c r="I256" s="78"/>
      <c r="J256" s="78"/>
      <c r="K256" s="78"/>
      <c r="L256" s="78"/>
      <c r="M256" s="78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  <c r="AA256" s="169"/>
      <c r="AB256" s="169"/>
      <c r="AC256" s="169"/>
      <c r="AD256" s="169"/>
      <c r="AE256" s="169"/>
      <c r="AF256" s="169"/>
      <c r="AG256" s="169"/>
      <c r="AH256" s="169"/>
      <c r="AI256" s="169"/>
      <c r="AJ256" s="169"/>
      <c r="AK256" s="169"/>
      <c r="AL256" s="169"/>
      <c r="AM256" s="169"/>
      <c r="AN256" s="169"/>
      <c r="AO256" s="169"/>
      <c r="AP256" s="169"/>
      <c r="AQ256" s="169"/>
      <c r="AR256" s="169"/>
      <c r="AS256" s="169"/>
      <c r="AT256" s="169"/>
      <c r="AU256" s="169"/>
      <c r="AV256" s="169"/>
      <c r="AW256" s="169"/>
      <c r="AX256" s="169"/>
      <c r="AY256" s="169"/>
      <c r="AZ256" s="169"/>
      <c r="BA256" s="169"/>
      <c r="BB256" s="169"/>
      <c r="BD256" s="40">
        <f t="shared" si="50"/>
        <v>0</v>
      </c>
      <c r="BE256" s="211">
        <f t="shared" si="51"/>
        <v>0</v>
      </c>
      <c r="BF256" s="211">
        <f t="shared" si="52"/>
        <v>0</v>
      </c>
      <c r="BG256" s="211">
        <f t="shared" si="53"/>
        <v>0</v>
      </c>
      <c r="BH256" s="211">
        <f t="shared" si="54"/>
        <v>0</v>
      </c>
      <c r="BI256" s="42">
        <f t="shared" si="55"/>
        <v>0</v>
      </c>
    </row>
    <row r="257" spans="1:61" ht="15" hidden="1" thickBot="1" x14ac:dyDescent="0.35">
      <c r="A257" s="57">
        <f>Beosztás!A293</f>
        <v>0</v>
      </c>
      <c r="B257" s="58">
        <f>Beosztás!B293</f>
        <v>0</v>
      </c>
      <c r="C257" s="58">
        <f>Beosztás!C293</f>
        <v>0</v>
      </c>
      <c r="D257" s="58">
        <f>Beosztás!D293</f>
        <v>0</v>
      </c>
      <c r="E257" s="217">
        <f>Beosztás!E293</f>
        <v>0</v>
      </c>
      <c r="F257" s="202" t="s">
        <v>61</v>
      </c>
      <c r="G257" s="202"/>
      <c r="H257" s="78"/>
      <c r="I257" s="78"/>
      <c r="J257" s="78"/>
      <c r="K257" s="78"/>
      <c r="L257" s="78"/>
      <c r="M257" s="78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  <c r="AA257" s="169"/>
      <c r="AB257" s="169"/>
      <c r="AC257" s="169"/>
      <c r="AD257" s="169"/>
      <c r="AE257" s="169"/>
      <c r="AF257" s="169"/>
      <c r="AG257" s="169"/>
      <c r="AH257" s="169"/>
      <c r="AI257" s="169"/>
      <c r="AJ257" s="169"/>
      <c r="AK257" s="169"/>
      <c r="AL257" s="169"/>
      <c r="AM257" s="169"/>
      <c r="AN257" s="169"/>
      <c r="AO257" s="169"/>
      <c r="AP257" s="169"/>
      <c r="AQ257" s="169"/>
      <c r="AR257" s="169"/>
      <c r="AS257" s="169"/>
      <c r="AT257" s="169"/>
      <c r="AU257" s="169"/>
      <c r="AV257" s="169"/>
      <c r="AW257" s="169"/>
      <c r="AX257" s="169"/>
      <c r="AY257" s="169"/>
      <c r="AZ257" s="169"/>
      <c r="BA257" s="169"/>
      <c r="BB257" s="169"/>
      <c r="BD257" s="40">
        <f t="shared" si="50"/>
        <v>0</v>
      </c>
      <c r="BE257" s="211">
        <f t="shared" si="51"/>
        <v>0</v>
      </c>
      <c r="BF257" s="211">
        <f t="shared" si="52"/>
        <v>0</v>
      </c>
      <c r="BG257" s="211">
        <f t="shared" si="53"/>
        <v>0</v>
      </c>
      <c r="BH257" s="211">
        <f t="shared" si="54"/>
        <v>0</v>
      </c>
      <c r="BI257" s="42">
        <f t="shared" si="55"/>
        <v>0</v>
      </c>
    </row>
    <row r="258" spans="1:61" ht="15" hidden="1" thickBot="1" x14ac:dyDescent="0.35">
      <c r="A258" s="57">
        <f>Beosztás!A294</f>
        <v>0</v>
      </c>
      <c r="B258" s="58">
        <f>Beosztás!B294</f>
        <v>0</v>
      </c>
      <c r="C258" s="58">
        <f>Beosztás!C294</f>
        <v>0</v>
      </c>
      <c r="D258" s="58">
        <f>Beosztás!D294</f>
        <v>0</v>
      </c>
      <c r="E258" s="217">
        <f>Beosztás!E294</f>
        <v>0</v>
      </c>
      <c r="F258" s="202" t="s">
        <v>61</v>
      </c>
      <c r="G258" s="202"/>
      <c r="H258" s="78"/>
      <c r="I258" s="78"/>
      <c r="J258" s="78"/>
      <c r="K258" s="78"/>
      <c r="L258" s="78"/>
      <c r="M258" s="78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  <c r="AA258" s="169"/>
      <c r="AB258" s="169"/>
      <c r="AC258" s="169"/>
      <c r="AD258" s="169"/>
      <c r="AE258" s="169"/>
      <c r="AF258" s="169"/>
      <c r="AG258" s="169"/>
      <c r="AH258" s="169"/>
      <c r="AI258" s="169"/>
      <c r="AJ258" s="169"/>
      <c r="AK258" s="169"/>
      <c r="AL258" s="169"/>
      <c r="AM258" s="169"/>
      <c r="AN258" s="169"/>
      <c r="AO258" s="169"/>
      <c r="AP258" s="169"/>
      <c r="AQ258" s="169"/>
      <c r="AR258" s="169"/>
      <c r="AS258" s="169"/>
      <c r="AT258" s="169"/>
      <c r="AU258" s="169"/>
      <c r="AV258" s="169"/>
      <c r="AW258" s="169"/>
      <c r="AX258" s="169"/>
      <c r="AY258" s="169"/>
      <c r="AZ258" s="169"/>
      <c r="BA258" s="169"/>
      <c r="BB258" s="169"/>
      <c r="BD258" s="40">
        <f t="shared" si="50"/>
        <v>0</v>
      </c>
      <c r="BE258" s="211">
        <f t="shared" si="51"/>
        <v>0</v>
      </c>
      <c r="BF258" s="211">
        <f t="shared" si="52"/>
        <v>0</v>
      </c>
      <c r="BG258" s="211">
        <f t="shared" si="53"/>
        <v>0</v>
      </c>
      <c r="BH258" s="211">
        <f t="shared" si="54"/>
        <v>0</v>
      </c>
      <c r="BI258" s="42">
        <f t="shared" si="55"/>
        <v>0</v>
      </c>
    </row>
    <row r="259" spans="1:61" ht="15" hidden="1" thickBot="1" x14ac:dyDescent="0.35">
      <c r="A259" s="57">
        <f>Beosztás!A295</f>
        <v>0</v>
      </c>
      <c r="B259" s="58">
        <f>Beosztás!B295</f>
        <v>0</v>
      </c>
      <c r="C259" s="58">
        <f>Beosztás!C295</f>
        <v>0</v>
      </c>
      <c r="D259" s="58">
        <f>Beosztás!D295</f>
        <v>0</v>
      </c>
      <c r="E259" s="217">
        <f>Beosztás!E295</f>
        <v>0</v>
      </c>
      <c r="F259" s="202" t="s">
        <v>61</v>
      </c>
      <c r="G259" s="202"/>
      <c r="H259" s="78"/>
      <c r="I259" s="78"/>
      <c r="J259" s="78"/>
      <c r="K259" s="78"/>
      <c r="L259" s="78"/>
      <c r="M259" s="78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  <c r="AA259" s="169"/>
      <c r="AB259" s="169"/>
      <c r="AC259" s="169"/>
      <c r="AD259" s="169"/>
      <c r="AE259" s="169"/>
      <c r="AF259" s="169"/>
      <c r="AG259" s="169"/>
      <c r="AH259" s="169"/>
      <c r="AI259" s="169"/>
      <c r="AJ259" s="169"/>
      <c r="AK259" s="169"/>
      <c r="AL259" s="169"/>
      <c r="AM259" s="169"/>
      <c r="AN259" s="169"/>
      <c r="AO259" s="169"/>
      <c r="AP259" s="169"/>
      <c r="AQ259" s="169"/>
      <c r="AR259" s="169"/>
      <c r="AS259" s="169"/>
      <c r="AT259" s="169"/>
      <c r="AU259" s="169"/>
      <c r="AV259" s="169"/>
      <c r="AW259" s="169"/>
      <c r="AX259" s="169"/>
      <c r="AY259" s="169"/>
      <c r="AZ259" s="169"/>
      <c r="BA259" s="169"/>
      <c r="BB259" s="169"/>
      <c r="BD259" s="40">
        <f t="shared" si="50"/>
        <v>0</v>
      </c>
      <c r="BE259" s="211">
        <f t="shared" si="51"/>
        <v>0</v>
      </c>
      <c r="BF259" s="211">
        <f t="shared" si="52"/>
        <v>0</v>
      </c>
      <c r="BG259" s="211">
        <f t="shared" si="53"/>
        <v>0</v>
      </c>
      <c r="BH259" s="211">
        <f t="shared" si="54"/>
        <v>0</v>
      </c>
      <c r="BI259" s="42">
        <f t="shared" si="55"/>
        <v>0</v>
      </c>
    </row>
    <row r="260" spans="1:61" ht="15" hidden="1" thickBot="1" x14ac:dyDescent="0.35">
      <c r="A260" s="57">
        <f>Beosztás!A296</f>
        <v>0</v>
      </c>
      <c r="B260" s="58">
        <f>Beosztás!B296</f>
        <v>0</v>
      </c>
      <c r="C260" s="58">
        <f>Beosztás!C296</f>
        <v>0</v>
      </c>
      <c r="D260" s="58">
        <f>Beosztás!D296</f>
        <v>0</v>
      </c>
      <c r="E260" s="217">
        <f>Beosztás!E296</f>
        <v>0</v>
      </c>
      <c r="F260" s="202" t="s">
        <v>61</v>
      </c>
      <c r="G260" s="202"/>
      <c r="H260" s="78"/>
      <c r="I260" s="78"/>
      <c r="J260" s="78"/>
      <c r="K260" s="78"/>
      <c r="L260" s="78"/>
      <c r="M260" s="78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  <c r="AA260" s="169"/>
      <c r="AB260" s="169"/>
      <c r="AC260" s="169"/>
      <c r="AD260" s="169"/>
      <c r="AE260" s="169"/>
      <c r="AF260" s="169"/>
      <c r="AG260" s="169"/>
      <c r="AH260" s="169"/>
      <c r="AI260" s="169"/>
      <c r="AJ260" s="169"/>
      <c r="AK260" s="169"/>
      <c r="AL260" s="169"/>
      <c r="AM260" s="169"/>
      <c r="AN260" s="169"/>
      <c r="AO260" s="169"/>
      <c r="AP260" s="169"/>
      <c r="AQ260" s="169"/>
      <c r="AR260" s="169"/>
      <c r="AS260" s="169"/>
      <c r="AT260" s="169"/>
      <c r="AU260" s="169"/>
      <c r="AV260" s="169"/>
      <c r="AW260" s="169"/>
      <c r="AX260" s="169"/>
      <c r="AY260" s="169"/>
      <c r="AZ260" s="169"/>
      <c r="BA260" s="169"/>
      <c r="BB260" s="169"/>
      <c r="BD260" s="40">
        <f t="shared" si="50"/>
        <v>0</v>
      </c>
      <c r="BE260" s="211">
        <f t="shared" si="51"/>
        <v>0</v>
      </c>
      <c r="BF260" s="211">
        <f t="shared" si="52"/>
        <v>0</v>
      </c>
      <c r="BG260" s="211">
        <f t="shared" si="53"/>
        <v>0</v>
      </c>
      <c r="BH260" s="211">
        <f t="shared" si="54"/>
        <v>0</v>
      </c>
      <c r="BI260" s="42">
        <f t="shared" si="55"/>
        <v>0</v>
      </c>
    </row>
    <row r="261" spans="1:61" ht="15" hidden="1" thickBot="1" x14ac:dyDescent="0.35">
      <c r="A261" s="57">
        <f>Beosztás!A297</f>
        <v>0</v>
      </c>
      <c r="B261" s="58">
        <f>Beosztás!B297</f>
        <v>0</v>
      </c>
      <c r="C261" s="58">
        <f>Beosztás!C297</f>
        <v>0</v>
      </c>
      <c r="D261" s="58">
        <f>Beosztás!D297</f>
        <v>0</v>
      </c>
      <c r="E261" s="217">
        <f>Beosztás!E297</f>
        <v>0</v>
      </c>
      <c r="F261" s="202" t="s">
        <v>61</v>
      </c>
      <c r="G261" s="202"/>
      <c r="H261" s="78"/>
      <c r="I261" s="78"/>
      <c r="J261" s="78"/>
      <c r="K261" s="78"/>
      <c r="L261" s="78"/>
      <c r="M261" s="78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  <c r="AA261" s="169"/>
      <c r="AB261" s="169"/>
      <c r="AC261" s="169"/>
      <c r="AD261" s="169"/>
      <c r="AE261" s="169"/>
      <c r="AF261" s="169"/>
      <c r="AG261" s="169"/>
      <c r="AH261" s="169"/>
      <c r="AI261" s="169"/>
      <c r="AJ261" s="169"/>
      <c r="AK261" s="169"/>
      <c r="AL261" s="169"/>
      <c r="AM261" s="169"/>
      <c r="AN261" s="169"/>
      <c r="AO261" s="169"/>
      <c r="AP261" s="169"/>
      <c r="AQ261" s="169"/>
      <c r="AR261" s="169"/>
      <c r="AS261" s="169"/>
      <c r="AT261" s="169"/>
      <c r="AU261" s="169"/>
      <c r="AV261" s="169"/>
      <c r="AW261" s="169"/>
      <c r="AX261" s="169"/>
      <c r="AY261" s="169"/>
      <c r="AZ261" s="169"/>
      <c r="BA261" s="169"/>
      <c r="BB261" s="169"/>
      <c r="BD261" s="40">
        <f t="shared" si="50"/>
        <v>0</v>
      </c>
      <c r="BE261" s="211">
        <f t="shared" si="51"/>
        <v>0</v>
      </c>
      <c r="BF261" s="211">
        <f t="shared" si="52"/>
        <v>0</v>
      </c>
      <c r="BG261" s="211">
        <f t="shared" si="53"/>
        <v>0</v>
      </c>
      <c r="BH261" s="211">
        <f t="shared" si="54"/>
        <v>0</v>
      </c>
      <c r="BI261" s="42">
        <f t="shared" si="55"/>
        <v>0</v>
      </c>
    </row>
    <row r="262" spans="1:61" ht="15" hidden="1" thickBot="1" x14ac:dyDescent="0.35">
      <c r="A262" s="57">
        <f>Beosztás!A298</f>
        <v>0</v>
      </c>
      <c r="B262" s="58">
        <f>Beosztás!B298</f>
        <v>0</v>
      </c>
      <c r="C262" s="58">
        <f>Beosztás!C298</f>
        <v>0</v>
      </c>
      <c r="D262" s="58">
        <f>Beosztás!D298</f>
        <v>0</v>
      </c>
      <c r="E262" s="217">
        <f>Beosztás!E298</f>
        <v>0</v>
      </c>
      <c r="F262" s="202" t="s">
        <v>61</v>
      </c>
      <c r="G262" s="202"/>
      <c r="H262" s="78"/>
      <c r="I262" s="78"/>
      <c r="J262" s="78"/>
      <c r="K262" s="78"/>
      <c r="L262" s="78"/>
      <c r="M262" s="78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  <c r="AA262" s="169"/>
      <c r="AB262" s="169"/>
      <c r="AC262" s="169"/>
      <c r="AD262" s="169"/>
      <c r="AE262" s="169"/>
      <c r="AF262" s="169"/>
      <c r="AG262" s="169"/>
      <c r="AH262" s="169"/>
      <c r="AI262" s="169"/>
      <c r="AJ262" s="169"/>
      <c r="AK262" s="169"/>
      <c r="AL262" s="169"/>
      <c r="AM262" s="169"/>
      <c r="AN262" s="169"/>
      <c r="AO262" s="169"/>
      <c r="AP262" s="169"/>
      <c r="AQ262" s="169"/>
      <c r="AR262" s="169"/>
      <c r="AS262" s="169"/>
      <c r="AT262" s="169"/>
      <c r="AU262" s="169"/>
      <c r="AV262" s="169"/>
      <c r="AW262" s="169"/>
      <c r="AX262" s="169"/>
      <c r="AY262" s="169"/>
      <c r="AZ262" s="169"/>
      <c r="BA262" s="169"/>
      <c r="BB262" s="169"/>
      <c r="BD262" s="40">
        <f t="shared" si="50"/>
        <v>0</v>
      </c>
      <c r="BE262" s="211">
        <f t="shared" si="51"/>
        <v>0</v>
      </c>
      <c r="BF262" s="211">
        <f t="shared" si="52"/>
        <v>0</v>
      </c>
      <c r="BG262" s="211">
        <f t="shared" si="53"/>
        <v>0</v>
      </c>
      <c r="BH262" s="211">
        <f t="shared" si="54"/>
        <v>0</v>
      </c>
      <c r="BI262" s="42">
        <f t="shared" si="55"/>
        <v>0</v>
      </c>
    </row>
    <row r="263" spans="1:61" ht="15" hidden="1" thickBot="1" x14ac:dyDescent="0.35">
      <c r="A263" s="57">
        <f>Beosztás!A299</f>
        <v>0</v>
      </c>
      <c r="B263" s="58">
        <f>Beosztás!B299</f>
        <v>0</v>
      </c>
      <c r="C263" s="58">
        <f>Beosztás!C299</f>
        <v>0</v>
      </c>
      <c r="D263" s="58">
        <f>Beosztás!D299</f>
        <v>0</v>
      </c>
      <c r="E263" s="217">
        <f>Beosztás!E299</f>
        <v>0</v>
      </c>
      <c r="F263" s="202" t="s">
        <v>61</v>
      </c>
      <c r="G263" s="202"/>
      <c r="H263" s="78"/>
      <c r="I263" s="78"/>
      <c r="J263" s="78"/>
      <c r="K263" s="78"/>
      <c r="L263" s="78"/>
      <c r="M263" s="78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  <c r="AA263" s="169"/>
      <c r="AB263" s="169"/>
      <c r="AC263" s="169"/>
      <c r="AD263" s="169"/>
      <c r="AE263" s="169"/>
      <c r="AF263" s="169"/>
      <c r="AG263" s="169"/>
      <c r="AH263" s="169"/>
      <c r="AI263" s="169"/>
      <c r="AJ263" s="169"/>
      <c r="AK263" s="169"/>
      <c r="AL263" s="169"/>
      <c r="AM263" s="169"/>
      <c r="AN263" s="169"/>
      <c r="AO263" s="169"/>
      <c r="AP263" s="169"/>
      <c r="AQ263" s="169"/>
      <c r="AR263" s="169"/>
      <c r="AS263" s="169"/>
      <c r="AT263" s="169"/>
      <c r="AU263" s="169"/>
      <c r="AV263" s="169"/>
      <c r="AW263" s="169"/>
      <c r="AX263" s="169"/>
      <c r="AY263" s="169"/>
      <c r="AZ263" s="169"/>
      <c r="BA263" s="169"/>
      <c r="BB263" s="169"/>
      <c r="BD263" s="40">
        <f t="shared" si="50"/>
        <v>0</v>
      </c>
      <c r="BE263" s="211">
        <f t="shared" si="51"/>
        <v>0</v>
      </c>
      <c r="BF263" s="211">
        <f t="shared" si="52"/>
        <v>0</v>
      </c>
      <c r="BG263" s="211">
        <f t="shared" si="53"/>
        <v>0</v>
      </c>
      <c r="BH263" s="211">
        <f t="shared" si="54"/>
        <v>0</v>
      </c>
      <c r="BI263" s="42">
        <f t="shared" si="55"/>
        <v>0</v>
      </c>
    </row>
    <row r="264" spans="1:61" ht="15" hidden="1" thickBot="1" x14ac:dyDescent="0.35">
      <c r="A264" s="57">
        <f>Beosztás!A300</f>
        <v>0</v>
      </c>
      <c r="B264" s="58">
        <f>Beosztás!B300</f>
        <v>0</v>
      </c>
      <c r="C264" s="58">
        <f>Beosztás!C300</f>
        <v>0</v>
      </c>
      <c r="D264" s="58">
        <f>Beosztás!D300</f>
        <v>0</v>
      </c>
      <c r="E264" s="217">
        <f>Beosztás!E300</f>
        <v>0</v>
      </c>
      <c r="F264" s="202" t="s">
        <v>61</v>
      </c>
      <c r="G264" s="202"/>
      <c r="H264" s="78"/>
      <c r="I264" s="78"/>
      <c r="J264" s="78"/>
      <c r="K264" s="78"/>
      <c r="L264" s="78"/>
      <c r="M264" s="78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  <c r="AA264" s="169"/>
      <c r="AB264" s="169"/>
      <c r="AC264" s="169"/>
      <c r="AD264" s="169"/>
      <c r="AE264" s="169"/>
      <c r="AF264" s="169"/>
      <c r="AG264" s="169"/>
      <c r="AH264" s="169"/>
      <c r="AI264" s="169"/>
      <c r="AJ264" s="169"/>
      <c r="AK264" s="169"/>
      <c r="AL264" s="169"/>
      <c r="AM264" s="169"/>
      <c r="AN264" s="169"/>
      <c r="AO264" s="169"/>
      <c r="AP264" s="169"/>
      <c r="AQ264" s="169"/>
      <c r="AR264" s="169"/>
      <c r="AS264" s="169"/>
      <c r="AT264" s="169"/>
      <c r="AU264" s="169"/>
      <c r="AV264" s="169"/>
      <c r="AW264" s="169"/>
      <c r="AX264" s="169"/>
      <c r="AY264" s="169"/>
      <c r="AZ264" s="169"/>
      <c r="BA264" s="169"/>
      <c r="BB264" s="169"/>
      <c r="BD264" s="40">
        <f t="shared" si="50"/>
        <v>0</v>
      </c>
      <c r="BE264" s="211">
        <f t="shared" si="51"/>
        <v>0</v>
      </c>
      <c r="BF264" s="211">
        <f t="shared" si="52"/>
        <v>0</v>
      </c>
      <c r="BG264" s="211">
        <f t="shared" si="53"/>
        <v>0</v>
      </c>
      <c r="BH264" s="211">
        <f t="shared" si="54"/>
        <v>0</v>
      </c>
      <c r="BI264" s="42">
        <f t="shared" si="55"/>
        <v>0</v>
      </c>
    </row>
    <row r="265" spans="1:61" ht="15" hidden="1" thickBot="1" x14ac:dyDescent="0.35">
      <c r="A265" s="57">
        <f>Beosztás!A301</f>
        <v>0</v>
      </c>
      <c r="B265" s="58">
        <f>Beosztás!B301</f>
        <v>0</v>
      </c>
      <c r="C265" s="58">
        <f>Beosztás!C301</f>
        <v>0</v>
      </c>
      <c r="D265" s="58">
        <f>Beosztás!D301</f>
        <v>0</v>
      </c>
      <c r="E265" s="217">
        <f>Beosztás!E301</f>
        <v>0</v>
      </c>
      <c r="F265" s="202" t="s">
        <v>61</v>
      </c>
      <c r="G265" s="202"/>
      <c r="H265" s="78"/>
      <c r="I265" s="78"/>
      <c r="J265" s="78"/>
      <c r="K265" s="78"/>
      <c r="L265" s="78"/>
      <c r="M265" s="78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  <c r="AA265" s="169"/>
      <c r="AB265" s="169"/>
      <c r="AC265" s="169"/>
      <c r="AD265" s="169"/>
      <c r="AE265" s="169"/>
      <c r="AF265" s="169"/>
      <c r="AG265" s="169"/>
      <c r="AH265" s="169"/>
      <c r="AI265" s="169"/>
      <c r="AJ265" s="169"/>
      <c r="AK265" s="169"/>
      <c r="AL265" s="169"/>
      <c r="AM265" s="169"/>
      <c r="AN265" s="169"/>
      <c r="AO265" s="169"/>
      <c r="AP265" s="169"/>
      <c r="AQ265" s="169"/>
      <c r="AR265" s="169"/>
      <c r="AS265" s="169"/>
      <c r="AT265" s="169"/>
      <c r="AU265" s="169"/>
      <c r="AV265" s="169"/>
      <c r="AW265" s="169"/>
      <c r="AX265" s="169"/>
      <c r="AY265" s="169"/>
      <c r="AZ265" s="169"/>
      <c r="BA265" s="169"/>
      <c r="BB265" s="169"/>
      <c r="BD265" s="40">
        <f t="shared" si="50"/>
        <v>0</v>
      </c>
      <c r="BE265" s="211">
        <f t="shared" si="51"/>
        <v>0</v>
      </c>
      <c r="BF265" s="211">
        <f t="shared" si="52"/>
        <v>0</v>
      </c>
      <c r="BG265" s="211">
        <f t="shared" si="53"/>
        <v>0</v>
      </c>
      <c r="BH265" s="211">
        <f t="shared" si="54"/>
        <v>0</v>
      </c>
      <c r="BI265" s="42">
        <f t="shared" si="55"/>
        <v>0</v>
      </c>
    </row>
    <row r="266" spans="1:61" ht="15" hidden="1" thickBot="1" x14ac:dyDescent="0.35">
      <c r="A266" s="57">
        <f>Beosztás!A302</f>
        <v>0</v>
      </c>
      <c r="B266" s="58">
        <f>Beosztás!B302</f>
        <v>0</v>
      </c>
      <c r="C266" s="58">
        <f>Beosztás!C302</f>
        <v>0</v>
      </c>
      <c r="D266" s="58">
        <f>Beosztás!D302</f>
        <v>0</v>
      </c>
      <c r="E266" s="217">
        <f>Beosztás!E302</f>
        <v>0</v>
      </c>
      <c r="F266" s="202" t="s">
        <v>61</v>
      </c>
      <c r="G266" s="202"/>
      <c r="H266" s="78"/>
      <c r="I266" s="78"/>
      <c r="J266" s="78"/>
      <c r="K266" s="78"/>
      <c r="L266" s="78"/>
      <c r="M266" s="78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  <c r="AA266" s="169"/>
      <c r="AB266" s="169"/>
      <c r="AC266" s="169"/>
      <c r="AD266" s="169"/>
      <c r="AE266" s="169"/>
      <c r="AF266" s="169"/>
      <c r="AG266" s="169"/>
      <c r="AH266" s="169"/>
      <c r="AI266" s="169"/>
      <c r="AJ266" s="169"/>
      <c r="AK266" s="169"/>
      <c r="AL266" s="169"/>
      <c r="AM266" s="169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169"/>
      <c r="AX266" s="169"/>
      <c r="AY266" s="169"/>
      <c r="AZ266" s="169"/>
      <c r="BA266" s="169"/>
      <c r="BB266" s="169"/>
      <c r="BD266" s="40">
        <f t="shared" si="50"/>
        <v>0</v>
      </c>
      <c r="BE266" s="211">
        <f t="shared" si="51"/>
        <v>0</v>
      </c>
      <c r="BF266" s="211">
        <f t="shared" si="52"/>
        <v>0</v>
      </c>
      <c r="BG266" s="211">
        <f t="shared" si="53"/>
        <v>0</v>
      </c>
      <c r="BH266" s="211">
        <f t="shared" si="54"/>
        <v>0</v>
      </c>
      <c r="BI266" s="42">
        <f t="shared" si="55"/>
        <v>0</v>
      </c>
    </row>
    <row r="267" spans="1:61" ht="15" hidden="1" thickBot="1" x14ac:dyDescent="0.35">
      <c r="A267" s="57">
        <f>Beosztás!A303</f>
        <v>0</v>
      </c>
      <c r="B267" s="58">
        <f>Beosztás!B303</f>
        <v>0</v>
      </c>
      <c r="C267" s="58">
        <f>Beosztás!C303</f>
        <v>0</v>
      </c>
      <c r="D267" s="58">
        <f>Beosztás!D303</f>
        <v>0</v>
      </c>
      <c r="E267" s="217">
        <f>Beosztás!E303</f>
        <v>0</v>
      </c>
      <c r="F267" s="202" t="s">
        <v>61</v>
      </c>
      <c r="G267" s="202"/>
      <c r="H267" s="78"/>
      <c r="I267" s="78"/>
      <c r="J267" s="78"/>
      <c r="K267" s="78"/>
      <c r="L267" s="78"/>
      <c r="M267" s="78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  <c r="AA267" s="169"/>
      <c r="AB267" s="169"/>
      <c r="AC267" s="169"/>
      <c r="AD267" s="169"/>
      <c r="AE267" s="169"/>
      <c r="AF267" s="169"/>
      <c r="AG267" s="169"/>
      <c r="AH267" s="169"/>
      <c r="AI267" s="169"/>
      <c r="AJ267" s="169"/>
      <c r="AK267" s="169"/>
      <c r="AL267" s="169"/>
      <c r="AM267" s="169"/>
      <c r="AN267" s="169"/>
      <c r="AO267" s="169"/>
      <c r="AP267" s="169"/>
      <c r="AQ267" s="169"/>
      <c r="AR267" s="169"/>
      <c r="AS267" s="169"/>
      <c r="AT267" s="169"/>
      <c r="AU267" s="169"/>
      <c r="AV267" s="169"/>
      <c r="AW267" s="169"/>
      <c r="AX267" s="169"/>
      <c r="AY267" s="169"/>
      <c r="AZ267" s="169"/>
      <c r="BA267" s="169"/>
      <c r="BB267" s="169"/>
      <c r="BD267" s="40">
        <f t="shared" si="50"/>
        <v>0</v>
      </c>
      <c r="BE267" s="211">
        <f t="shared" si="51"/>
        <v>0</v>
      </c>
      <c r="BF267" s="211">
        <f t="shared" si="52"/>
        <v>0</v>
      </c>
      <c r="BG267" s="211">
        <f t="shared" si="53"/>
        <v>0</v>
      </c>
      <c r="BH267" s="211">
        <f t="shared" si="54"/>
        <v>0</v>
      </c>
      <c r="BI267" s="42">
        <f t="shared" si="55"/>
        <v>0</v>
      </c>
    </row>
    <row r="268" spans="1:61" ht="15" hidden="1" thickBot="1" x14ac:dyDescent="0.35">
      <c r="A268" s="57">
        <f>Beosztás!A304</f>
        <v>0</v>
      </c>
      <c r="B268" s="58">
        <f>Beosztás!B304</f>
        <v>0</v>
      </c>
      <c r="C268" s="58">
        <f>Beosztás!C304</f>
        <v>0</v>
      </c>
      <c r="D268" s="58">
        <f>Beosztás!D304</f>
        <v>0</v>
      </c>
      <c r="E268" s="217">
        <f>Beosztás!E304</f>
        <v>0</v>
      </c>
      <c r="F268" s="202" t="s">
        <v>61</v>
      </c>
      <c r="G268" s="202"/>
      <c r="H268" s="78"/>
      <c r="I268" s="78"/>
      <c r="J268" s="78"/>
      <c r="K268" s="78"/>
      <c r="L268" s="78"/>
      <c r="M268" s="78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  <c r="AB268" s="169"/>
      <c r="AC268" s="169"/>
      <c r="AD268" s="169"/>
      <c r="AE268" s="169"/>
      <c r="AF268" s="169"/>
      <c r="AG268" s="169"/>
      <c r="AH268" s="169"/>
      <c r="AI268" s="169"/>
      <c r="AJ268" s="169"/>
      <c r="AK268" s="169"/>
      <c r="AL268" s="169"/>
      <c r="AM268" s="169"/>
      <c r="AN268" s="169"/>
      <c r="AO268" s="169"/>
      <c r="AP268" s="169"/>
      <c r="AQ268" s="169"/>
      <c r="AR268" s="169"/>
      <c r="AS268" s="169"/>
      <c r="AT268" s="169"/>
      <c r="AU268" s="169"/>
      <c r="AV268" s="169"/>
      <c r="AW268" s="169"/>
      <c r="AX268" s="169"/>
      <c r="AY268" s="169"/>
      <c r="AZ268" s="169"/>
      <c r="BA268" s="169"/>
      <c r="BB268" s="169"/>
      <c r="BD268" s="40">
        <f t="shared" si="50"/>
        <v>0</v>
      </c>
      <c r="BE268" s="211">
        <f t="shared" si="51"/>
        <v>0</v>
      </c>
      <c r="BF268" s="211">
        <f t="shared" si="52"/>
        <v>0</v>
      </c>
      <c r="BG268" s="211">
        <f t="shared" si="53"/>
        <v>0</v>
      </c>
      <c r="BH268" s="211">
        <f t="shared" si="54"/>
        <v>0</v>
      </c>
      <c r="BI268" s="42">
        <f t="shared" si="55"/>
        <v>0</v>
      </c>
    </row>
    <row r="269" spans="1:61" ht="15" hidden="1" thickBot="1" x14ac:dyDescent="0.35">
      <c r="A269" s="57">
        <f>Beosztás!A305</f>
        <v>0</v>
      </c>
      <c r="B269" s="58">
        <f>Beosztás!B305</f>
        <v>0</v>
      </c>
      <c r="C269" s="58">
        <f>Beosztás!C305</f>
        <v>0</v>
      </c>
      <c r="D269" s="58">
        <f>Beosztás!D305</f>
        <v>0</v>
      </c>
      <c r="E269" s="217">
        <f>Beosztás!E305</f>
        <v>0</v>
      </c>
      <c r="F269" s="202" t="s">
        <v>61</v>
      </c>
      <c r="G269" s="202"/>
      <c r="H269" s="78"/>
      <c r="I269" s="78"/>
      <c r="J269" s="78"/>
      <c r="K269" s="78"/>
      <c r="L269" s="78"/>
      <c r="M269" s="78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  <c r="AB269" s="169"/>
      <c r="AC269" s="169"/>
      <c r="AD269" s="169"/>
      <c r="AE269" s="169"/>
      <c r="AF269" s="169"/>
      <c r="AG269" s="169"/>
      <c r="AH269" s="169"/>
      <c r="AI269" s="169"/>
      <c r="AJ269" s="169"/>
      <c r="AK269" s="169"/>
      <c r="AL269" s="169"/>
      <c r="AM269" s="169"/>
      <c r="AN269" s="169"/>
      <c r="AO269" s="169"/>
      <c r="AP269" s="169"/>
      <c r="AQ269" s="169"/>
      <c r="AR269" s="169"/>
      <c r="AS269" s="169"/>
      <c r="AT269" s="169"/>
      <c r="AU269" s="169"/>
      <c r="AV269" s="169"/>
      <c r="AW269" s="169"/>
      <c r="AX269" s="169"/>
      <c r="AY269" s="169"/>
      <c r="AZ269" s="169"/>
      <c r="BA269" s="169"/>
      <c r="BB269" s="169"/>
      <c r="BD269" s="40">
        <f t="shared" si="50"/>
        <v>0</v>
      </c>
      <c r="BE269" s="211">
        <f t="shared" si="51"/>
        <v>0</v>
      </c>
      <c r="BF269" s="211">
        <f t="shared" si="52"/>
        <v>0</v>
      </c>
      <c r="BG269" s="211">
        <f t="shared" si="53"/>
        <v>0</v>
      </c>
      <c r="BH269" s="211">
        <f t="shared" si="54"/>
        <v>0</v>
      </c>
      <c r="BI269" s="42">
        <f t="shared" si="55"/>
        <v>0</v>
      </c>
    </row>
    <row r="270" spans="1:61" ht="15" hidden="1" thickBot="1" x14ac:dyDescent="0.35">
      <c r="A270" s="57">
        <f>Beosztás!A306</f>
        <v>0</v>
      </c>
      <c r="B270" s="58">
        <f>Beosztás!B306</f>
        <v>0</v>
      </c>
      <c r="C270" s="58">
        <f>Beosztás!C306</f>
        <v>0</v>
      </c>
      <c r="D270" s="58">
        <f>Beosztás!D306</f>
        <v>0</v>
      </c>
      <c r="E270" s="217">
        <f>Beosztás!E306</f>
        <v>0</v>
      </c>
      <c r="F270" s="202" t="s">
        <v>61</v>
      </c>
      <c r="G270" s="202"/>
      <c r="H270" s="78"/>
      <c r="I270" s="78"/>
      <c r="J270" s="78"/>
      <c r="K270" s="78"/>
      <c r="L270" s="78"/>
      <c r="M270" s="78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  <c r="AB270" s="169"/>
      <c r="AC270" s="169"/>
      <c r="AD270" s="169"/>
      <c r="AE270" s="169"/>
      <c r="AF270" s="169"/>
      <c r="AG270" s="169"/>
      <c r="AH270" s="169"/>
      <c r="AI270" s="169"/>
      <c r="AJ270" s="169"/>
      <c r="AK270" s="169"/>
      <c r="AL270" s="169"/>
      <c r="AM270" s="169"/>
      <c r="AN270" s="169"/>
      <c r="AO270" s="169"/>
      <c r="AP270" s="169"/>
      <c r="AQ270" s="169"/>
      <c r="AR270" s="169"/>
      <c r="AS270" s="169"/>
      <c r="AT270" s="169"/>
      <c r="AU270" s="169"/>
      <c r="AV270" s="169"/>
      <c r="AW270" s="169"/>
      <c r="AX270" s="169"/>
      <c r="AY270" s="169"/>
      <c r="AZ270" s="169"/>
      <c r="BA270" s="169"/>
      <c r="BB270" s="169"/>
      <c r="BD270" s="40">
        <f t="shared" si="50"/>
        <v>0</v>
      </c>
      <c r="BE270" s="211">
        <f t="shared" si="51"/>
        <v>0</v>
      </c>
      <c r="BF270" s="211">
        <f t="shared" si="52"/>
        <v>0</v>
      </c>
      <c r="BG270" s="211">
        <f t="shared" si="53"/>
        <v>0</v>
      </c>
      <c r="BH270" s="211">
        <f t="shared" si="54"/>
        <v>0</v>
      </c>
      <c r="BI270" s="42">
        <f t="shared" si="55"/>
        <v>0</v>
      </c>
    </row>
    <row r="271" spans="1:61" ht="15" hidden="1" thickBot="1" x14ac:dyDescent="0.35">
      <c r="A271" s="57">
        <f>Beosztás!A307</f>
        <v>0</v>
      </c>
      <c r="B271" s="58">
        <f>Beosztás!B307</f>
        <v>0</v>
      </c>
      <c r="C271" s="58">
        <f>Beosztás!C307</f>
        <v>0</v>
      </c>
      <c r="D271" s="58">
        <f>Beosztás!D307</f>
        <v>0</v>
      </c>
      <c r="E271" s="217">
        <f>Beosztás!E307</f>
        <v>0</v>
      </c>
      <c r="F271" s="202" t="s">
        <v>61</v>
      </c>
      <c r="G271" s="202"/>
      <c r="H271" s="78"/>
      <c r="I271" s="78"/>
      <c r="J271" s="78"/>
      <c r="K271" s="78"/>
      <c r="L271" s="78"/>
      <c r="M271" s="78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  <c r="AA271" s="169"/>
      <c r="AB271" s="169"/>
      <c r="AC271" s="169"/>
      <c r="AD271" s="169"/>
      <c r="AE271" s="169"/>
      <c r="AF271" s="169"/>
      <c r="AG271" s="169"/>
      <c r="AH271" s="169"/>
      <c r="AI271" s="169"/>
      <c r="AJ271" s="169"/>
      <c r="AK271" s="169"/>
      <c r="AL271" s="169"/>
      <c r="AM271" s="169"/>
      <c r="AN271" s="169"/>
      <c r="AO271" s="169"/>
      <c r="AP271" s="169"/>
      <c r="AQ271" s="169"/>
      <c r="AR271" s="169"/>
      <c r="AS271" s="169"/>
      <c r="AT271" s="169"/>
      <c r="AU271" s="169"/>
      <c r="AV271" s="169"/>
      <c r="AW271" s="169"/>
      <c r="AX271" s="169"/>
      <c r="AY271" s="169"/>
      <c r="AZ271" s="169"/>
      <c r="BA271" s="169"/>
      <c r="BB271" s="169"/>
      <c r="BD271" s="40">
        <f t="shared" si="50"/>
        <v>0</v>
      </c>
      <c r="BE271" s="211">
        <f t="shared" si="51"/>
        <v>0</v>
      </c>
      <c r="BF271" s="211">
        <f t="shared" si="52"/>
        <v>0</v>
      </c>
      <c r="BG271" s="211">
        <f t="shared" si="53"/>
        <v>0</v>
      </c>
      <c r="BH271" s="211">
        <f t="shared" si="54"/>
        <v>0</v>
      </c>
      <c r="BI271" s="42">
        <f t="shared" si="55"/>
        <v>0</v>
      </c>
    </row>
    <row r="272" spans="1:61" ht="15" hidden="1" thickBot="1" x14ac:dyDescent="0.35">
      <c r="A272" s="57">
        <f>Beosztás!A308</f>
        <v>0</v>
      </c>
      <c r="B272" s="58">
        <f>Beosztás!B308</f>
        <v>0</v>
      </c>
      <c r="C272" s="58">
        <f>Beosztás!C308</f>
        <v>0</v>
      </c>
      <c r="D272" s="58">
        <f>Beosztás!D308</f>
        <v>0</v>
      </c>
      <c r="E272" s="217">
        <f>Beosztás!E308</f>
        <v>0</v>
      </c>
      <c r="F272" s="202" t="s">
        <v>61</v>
      </c>
      <c r="G272" s="202"/>
      <c r="H272" s="78"/>
      <c r="I272" s="78"/>
      <c r="J272" s="78"/>
      <c r="K272" s="78"/>
      <c r="L272" s="78"/>
      <c r="M272" s="78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  <c r="AA272" s="169"/>
      <c r="AB272" s="169"/>
      <c r="AC272" s="169"/>
      <c r="AD272" s="169"/>
      <c r="AE272" s="169"/>
      <c r="AF272" s="169"/>
      <c r="AG272" s="169"/>
      <c r="AH272" s="169"/>
      <c r="AI272" s="169"/>
      <c r="AJ272" s="169"/>
      <c r="AK272" s="169"/>
      <c r="AL272" s="169"/>
      <c r="AM272" s="169"/>
      <c r="AN272" s="169"/>
      <c r="AO272" s="169"/>
      <c r="AP272" s="169"/>
      <c r="AQ272" s="169"/>
      <c r="AR272" s="169"/>
      <c r="AS272" s="169"/>
      <c r="AT272" s="169"/>
      <c r="AU272" s="169"/>
      <c r="AV272" s="169"/>
      <c r="AW272" s="169"/>
      <c r="AX272" s="169"/>
      <c r="AY272" s="169"/>
      <c r="AZ272" s="169"/>
      <c r="BA272" s="169"/>
      <c r="BB272" s="169"/>
      <c r="BD272" s="40">
        <f t="shared" si="50"/>
        <v>0</v>
      </c>
      <c r="BE272" s="211">
        <f t="shared" si="51"/>
        <v>0</v>
      </c>
      <c r="BF272" s="211">
        <f t="shared" si="52"/>
        <v>0</v>
      </c>
      <c r="BG272" s="211">
        <f t="shared" si="53"/>
        <v>0</v>
      </c>
      <c r="BH272" s="211">
        <f t="shared" si="54"/>
        <v>0</v>
      </c>
      <c r="BI272" s="42">
        <f t="shared" si="55"/>
        <v>0</v>
      </c>
    </row>
    <row r="273" spans="1:61" ht="15" hidden="1" thickBot="1" x14ac:dyDescent="0.35">
      <c r="A273" s="57">
        <f>Beosztás!A309</f>
        <v>0</v>
      </c>
      <c r="B273" s="58">
        <f>Beosztás!B309</f>
        <v>0</v>
      </c>
      <c r="C273" s="58">
        <f>Beosztás!C309</f>
        <v>0</v>
      </c>
      <c r="D273" s="58">
        <f>Beosztás!D309</f>
        <v>0</v>
      </c>
      <c r="E273" s="217">
        <f>Beosztás!E309</f>
        <v>0</v>
      </c>
      <c r="F273" s="202" t="s">
        <v>61</v>
      </c>
      <c r="G273" s="202"/>
      <c r="H273" s="78"/>
      <c r="I273" s="78"/>
      <c r="J273" s="78"/>
      <c r="K273" s="78"/>
      <c r="L273" s="78"/>
      <c r="M273" s="78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  <c r="AA273" s="169"/>
      <c r="AB273" s="169"/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  <c r="AQ273" s="169"/>
      <c r="AR273" s="169"/>
      <c r="AS273" s="169"/>
      <c r="AT273" s="169"/>
      <c r="AU273" s="169"/>
      <c r="AV273" s="169"/>
      <c r="AW273" s="169"/>
      <c r="AX273" s="169"/>
      <c r="AY273" s="169"/>
      <c r="AZ273" s="169"/>
      <c r="BA273" s="169"/>
      <c r="BB273" s="169"/>
      <c r="BD273" s="40">
        <f t="shared" si="50"/>
        <v>0</v>
      </c>
      <c r="BE273" s="211">
        <f t="shared" si="51"/>
        <v>0</v>
      </c>
      <c r="BF273" s="211">
        <f t="shared" si="52"/>
        <v>0</v>
      </c>
      <c r="BG273" s="211">
        <f t="shared" si="53"/>
        <v>0</v>
      </c>
      <c r="BH273" s="211">
        <f t="shared" si="54"/>
        <v>0</v>
      </c>
      <c r="BI273" s="42">
        <f t="shared" si="55"/>
        <v>0</v>
      </c>
    </row>
    <row r="274" spans="1:61" ht="15" hidden="1" thickBot="1" x14ac:dyDescent="0.35">
      <c r="A274" s="57">
        <f>Beosztás!A310</f>
        <v>0</v>
      </c>
      <c r="B274" s="58">
        <f>Beosztás!B310</f>
        <v>0</v>
      </c>
      <c r="C274" s="58">
        <f>Beosztás!C310</f>
        <v>0</v>
      </c>
      <c r="D274" s="58">
        <f>Beosztás!D310</f>
        <v>0</v>
      </c>
      <c r="E274" s="217">
        <f>Beosztás!E310</f>
        <v>0</v>
      </c>
      <c r="F274" s="202" t="s">
        <v>61</v>
      </c>
      <c r="G274" s="202"/>
      <c r="H274" s="78"/>
      <c r="I274" s="78"/>
      <c r="J274" s="78"/>
      <c r="K274" s="78"/>
      <c r="L274" s="78"/>
      <c r="M274" s="78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  <c r="AA274" s="169"/>
      <c r="AB274" s="169"/>
      <c r="AC274" s="169"/>
      <c r="AD274" s="169"/>
      <c r="AE274" s="169"/>
      <c r="AF274" s="169"/>
      <c r="AG274" s="169"/>
      <c r="AH274" s="169"/>
      <c r="AI274" s="169"/>
      <c r="AJ274" s="169"/>
      <c r="AK274" s="169"/>
      <c r="AL274" s="169"/>
      <c r="AM274" s="169"/>
      <c r="AN274" s="169"/>
      <c r="AO274" s="169"/>
      <c r="AP274" s="169"/>
      <c r="AQ274" s="169"/>
      <c r="AR274" s="169"/>
      <c r="AS274" s="169"/>
      <c r="AT274" s="169"/>
      <c r="AU274" s="169"/>
      <c r="AV274" s="169"/>
      <c r="AW274" s="169"/>
      <c r="AX274" s="169"/>
      <c r="AY274" s="169"/>
      <c r="AZ274" s="169"/>
      <c r="BA274" s="169"/>
      <c r="BB274" s="169"/>
      <c r="BD274" s="40">
        <f t="shared" si="50"/>
        <v>0</v>
      </c>
      <c r="BE274" s="211">
        <f t="shared" si="51"/>
        <v>0</v>
      </c>
      <c r="BF274" s="211">
        <f t="shared" si="52"/>
        <v>0</v>
      </c>
      <c r="BG274" s="211">
        <f t="shared" si="53"/>
        <v>0</v>
      </c>
      <c r="BH274" s="211">
        <f t="shared" si="54"/>
        <v>0</v>
      </c>
      <c r="BI274" s="42">
        <f t="shared" si="55"/>
        <v>0</v>
      </c>
    </row>
    <row r="275" spans="1:61" ht="15" hidden="1" thickBot="1" x14ac:dyDescent="0.35">
      <c r="A275" s="57">
        <f>Beosztás!A311</f>
        <v>0</v>
      </c>
      <c r="B275" s="58">
        <f>Beosztás!B311</f>
        <v>0</v>
      </c>
      <c r="C275" s="58">
        <f>Beosztás!C311</f>
        <v>0</v>
      </c>
      <c r="D275" s="58">
        <f>Beosztás!D311</f>
        <v>0</v>
      </c>
      <c r="E275" s="217">
        <f>Beosztás!E311</f>
        <v>0</v>
      </c>
      <c r="F275" s="202" t="s">
        <v>61</v>
      </c>
      <c r="G275" s="202"/>
      <c r="H275" s="78"/>
      <c r="I275" s="78"/>
      <c r="J275" s="78"/>
      <c r="K275" s="78"/>
      <c r="L275" s="78"/>
      <c r="M275" s="78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  <c r="AA275" s="169"/>
      <c r="AB275" s="169"/>
      <c r="AC275" s="169"/>
      <c r="AD275" s="169"/>
      <c r="AE275" s="169"/>
      <c r="AF275" s="169"/>
      <c r="AG275" s="169"/>
      <c r="AH275" s="169"/>
      <c r="AI275" s="169"/>
      <c r="AJ275" s="169"/>
      <c r="AK275" s="169"/>
      <c r="AL275" s="169"/>
      <c r="AM275" s="169"/>
      <c r="AN275" s="169"/>
      <c r="AO275" s="169"/>
      <c r="AP275" s="169"/>
      <c r="AQ275" s="169"/>
      <c r="AR275" s="169"/>
      <c r="AS275" s="169"/>
      <c r="AT275" s="169"/>
      <c r="AU275" s="169"/>
      <c r="AV275" s="169"/>
      <c r="AW275" s="169"/>
      <c r="AX275" s="169"/>
      <c r="AY275" s="169"/>
      <c r="AZ275" s="169"/>
      <c r="BA275" s="169"/>
      <c r="BB275" s="169"/>
      <c r="BD275" s="40">
        <f t="shared" si="50"/>
        <v>0</v>
      </c>
      <c r="BE275" s="211">
        <f t="shared" si="51"/>
        <v>0</v>
      </c>
      <c r="BF275" s="211">
        <f t="shared" si="52"/>
        <v>0</v>
      </c>
      <c r="BG275" s="211">
        <f t="shared" si="53"/>
        <v>0</v>
      </c>
      <c r="BH275" s="211">
        <f t="shared" si="54"/>
        <v>0</v>
      </c>
      <c r="BI275" s="42">
        <f t="shared" si="55"/>
        <v>0</v>
      </c>
    </row>
    <row r="276" spans="1:61" ht="15" hidden="1" thickBot="1" x14ac:dyDescent="0.35">
      <c r="A276" s="57">
        <f>Beosztás!A312</f>
        <v>0</v>
      </c>
      <c r="B276" s="58">
        <f>Beosztás!B312</f>
        <v>0</v>
      </c>
      <c r="C276" s="58">
        <f>Beosztás!C312</f>
        <v>0</v>
      </c>
      <c r="D276" s="58">
        <f>Beosztás!D312</f>
        <v>0</v>
      </c>
      <c r="E276" s="217">
        <f>Beosztás!E312</f>
        <v>0</v>
      </c>
      <c r="F276" s="202" t="s">
        <v>61</v>
      </c>
      <c r="G276" s="202"/>
      <c r="H276" s="78"/>
      <c r="I276" s="78"/>
      <c r="J276" s="78"/>
      <c r="K276" s="78"/>
      <c r="L276" s="78"/>
      <c r="M276" s="78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  <c r="AA276" s="169"/>
      <c r="AB276" s="169"/>
      <c r="AC276" s="169"/>
      <c r="AD276" s="169"/>
      <c r="AE276" s="169"/>
      <c r="AF276" s="169"/>
      <c r="AG276" s="169"/>
      <c r="AH276" s="169"/>
      <c r="AI276" s="169"/>
      <c r="AJ276" s="169"/>
      <c r="AK276" s="169"/>
      <c r="AL276" s="169"/>
      <c r="AM276" s="169"/>
      <c r="AN276" s="169"/>
      <c r="AO276" s="169"/>
      <c r="AP276" s="169"/>
      <c r="AQ276" s="169"/>
      <c r="AR276" s="169"/>
      <c r="AS276" s="169"/>
      <c r="AT276" s="169"/>
      <c r="AU276" s="169"/>
      <c r="AV276" s="169"/>
      <c r="AW276" s="169"/>
      <c r="AX276" s="169"/>
      <c r="AY276" s="169"/>
      <c r="AZ276" s="169"/>
      <c r="BA276" s="169"/>
      <c r="BB276" s="169"/>
      <c r="BD276" s="40">
        <f t="shared" si="50"/>
        <v>0</v>
      </c>
      <c r="BE276" s="211">
        <f t="shared" si="51"/>
        <v>0</v>
      </c>
      <c r="BF276" s="211">
        <f t="shared" si="52"/>
        <v>0</v>
      </c>
      <c r="BG276" s="211">
        <f t="shared" si="53"/>
        <v>0</v>
      </c>
      <c r="BH276" s="211">
        <f t="shared" si="54"/>
        <v>0</v>
      </c>
      <c r="BI276" s="42">
        <f t="shared" si="55"/>
        <v>0</v>
      </c>
    </row>
    <row r="277" spans="1:61" ht="15" hidden="1" thickBot="1" x14ac:dyDescent="0.35">
      <c r="A277" s="57">
        <f>Beosztás!A313</f>
        <v>0</v>
      </c>
      <c r="B277" s="58">
        <f>Beosztás!B313</f>
        <v>0</v>
      </c>
      <c r="C277" s="58">
        <f>Beosztás!C313</f>
        <v>0</v>
      </c>
      <c r="D277" s="58">
        <f>Beosztás!D313</f>
        <v>0</v>
      </c>
      <c r="E277" s="217">
        <f>Beosztás!E313</f>
        <v>0</v>
      </c>
      <c r="F277" s="202" t="s">
        <v>61</v>
      </c>
      <c r="G277" s="202"/>
      <c r="H277" s="78"/>
      <c r="I277" s="78"/>
      <c r="J277" s="78"/>
      <c r="K277" s="78"/>
      <c r="L277" s="78"/>
      <c r="M277" s="78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  <c r="AA277" s="169"/>
      <c r="AB277" s="169"/>
      <c r="AC277" s="169"/>
      <c r="AD277" s="169"/>
      <c r="AE277" s="169"/>
      <c r="AF277" s="169"/>
      <c r="AG277" s="169"/>
      <c r="AH277" s="169"/>
      <c r="AI277" s="169"/>
      <c r="AJ277" s="169"/>
      <c r="AK277" s="169"/>
      <c r="AL277" s="169"/>
      <c r="AM277" s="169"/>
      <c r="AN277" s="169"/>
      <c r="AO277" s="169"/>
      <c r="AP277" s="169"/>
      <c r="AQ277" s="169"/>
      <c r="AR277" s="169"/>
      <c r="AS277" s="169"/>
      <c r="AT277" s="169"/>
      <c r="AU277" s="169"/>
      <c r="AV277" s="169"/>
      <c r="AW277" s="169"/>
      <c r="AX277" s="169"/>
      <c r="AY277" s="169"/>
      <c r="AZ277" s="169"/>
      <c r="BA277" s="169"/>
      <c r="BB277" s="169"/>
      <c r="BD277" s="40">
        <f t="shared" si="50"/>
        <v>0</v>
      </c>
      <c r="BE277" s="211">
        <f t="shared" si="51"/>
        <v>0</v>
      </c>
      <c r="BF277" s="211">
        <f t="shared" si="52"/>
        <v>0</v>
      </c>
      <c r="BG277" s="211">
        <f t="shared" si="53"/>
        <v>0</v>
      </c>
      <c r="BH277" s="211">
        <f t="shared" si="54"/>
        <v>0</v>
      </c>
      <c r="BI277" s="42">
        <f t="shared" si="55"/>
        <v>0</v>
      </c>
    </row>
    <row r="278" spans="1:61" ht="15" hidden="1" thickBot="1" x14ac:dyDescent="0.35">
      <c r="A278" s="57">
        <f>Beosztás!A314</f>
        <v>0</v>
      </c>
      <c r="B278" s="58">
        <f>Beosztás!B314</f>
        <v>0</v>
      </c>
      <c r="C278" s="58">
        <f>Beosztás!C314</f>
        <v>0</v>
      </c>
      <c r="D278" s="58">
        <f>Beosztás!D314</f>
        <v>0</v>
      </c>
      <c r="E278" s="217">
        <f>Beosztás!E314</f>
        <v>0</v>
      </c>
      <c r="F278" s="202" t="s">
        <v>61</v>
      </c>
      <c r="G278" s="202"/>
      <c r="H278" s="78"/>
      <c r="I278" s="78"/>
      <c r="J278" s="78"/>
      <c r="K278" s="78"/>
      <c r="L278" s="78"/>
      <c r="M278" s="78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  <c r="AA278" s="169"/>
      <c r="AB278" s="169"/>
      <c r="AC278" s="169"/>
      <c r="AD278" s="169"/>
      <c r="AE278" s="169"/>
      <c r="AF278" s="169"/>
      <c r="AG278" s="169"/>
      <c r="AH278" s="169"/>
      <c r="AI278" s="169"/>
      <c r="AJ278" s="169"/>
      <c r="AK278" s="169"/>
      <c r="AL278" s="169"/>
      <c r="AM278" s="169"/>
      <c r="AN278" s="169"/>
      <c r="AO278" s="169"/>
      <c r="AP278" s="169"/>
      <c r="AQ278" s="169"/>
      <c r="AR278" s="169"/>
      <c r="AS278" s="169"/>
      <c r="AT278" s="169"/>
      <c r="AU278" s="169"/>
      <c r="AV278" s="169"/>
      <c r="AW278" s="169"/>
      <c r="AX278" s="169"/>
      <c r="AY278" s="169"/>
      <c r="AZ278" s="169"/>
      <c r="BA278" s="169"/>
      <c r="BB278" s="169"/>
      <c r="BD278" s="40">
        <f t="shared" si="50"/>
        <v>0</v>
      </c>
      <c r="BE278" s="211">
        <f t="shared" si="51"/>
        <v>0</v>
      </c>
      <c r="BF278" s="211">
        <f t="shared" si="52"/>
        <v>0</v>
      </c>
      <c r="BG278" s="211">
        <f t="shared" si="53"/>
        <v>0</v>
      </c>
      <c r="BH278" s="211">
        <f t="shared" si="54"/>
        <v>0</v>
      </c>
      <c r="BI278" s="42">
        <f t="shared" si="55"/>
        <v>0</v>
      </c>
    </row>
    <row r="279" spans="1:61" ht="15" hidden="1" thickBot="1" x14ac:dyDescent="0.35">
      <c r="A279" s="57">
        <f>Beosztás!A315</f>
        <v>0</v>
      </c>
      <c r="B279" s="58">
        <f>Beosztás!B315</f>
        <v>0</v>
      </c>
      <c r="C279" s="58">
        <f>Beosztás!C315</f>
        <v>0</v>
      </c>
      <c r="D279" s="58">
        <f>Beosztás!D315</f>
        <v>0</v>
      </c>
      <c r="E279" s="217">
        <f>Beosztás!E315</f>
        <v>0</v>
      </c>
      <c r="F279" s="202" t="s">
        <v>61</v>
      </c>
      <c r="G279" s="202"/>
      <c r="H279" s="78"/>
      <c r="I279" s="78"/>
      <c r="J279" s="78"/>
      <c r="K279" s="78"/>
      <c r="L279" s="78"/>
      <c r="M279" s="78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  <c r="AA279" s="169"/>
      <c r="AB279" s="169"/>
      <c r="AC279" s="169"/>
      <c r="AD279" s="169"/>
      <c r="AE279" s="169"/>
      <c r="AF279" s="169"/>
      <c r="AG279" s="169"/>
      <c r="AH279" s="169"/>
      <c r="AI279" s="169"/>
      <c r="AJ279" s="169"/>
      <c r="AK279" s="169"/>
      <c r="AL279" s="169"/>
      <c r="AM279" s="169"/>
      <c r="AN279" s="169"/>
      <c r="AO279" s="169"/>
      <c r="AP279" s="169"/>
      <c r="AQ279" s="169"/>
      <c r="AR279" s="169"/>
      <c r="AS279" s="169"/>
      <c r="AT279" s="169"/>
      <c r="AU279" s="169"/>
      <c r="AV279" s="169"/>
      <c r="AW279" s="169"/>
      <c r="AX279" s="169"/>
      <c r="AY279" s="169"/>
      <c r="AZ279" s="169"/>
      <c r="BA279" s="169"/>
      <c r="BB279" s="169"/>
      <c r="BD279" s="40">
        <f t="shared" si="50"/>
        <v>0</v>
      </c>
      <c r="BE279" s="211">
        <f t="shared" si="51"/>
        <v>0</v>
      </c>
      <c r="BF279" s="211">
        <f t="shared" si="52"/>
        <v>0</v>
      </c>
      <c r="BG279" s="211">
        <f t="shared" si="53"/>
        <v>0</v>
      </c>
      <c r="BH279" s="211">
        <f t="shared" si="54"/>
        <v>0</v>
      </c>
      <c r="BI279" s="42">
        <f t="shared" si="55"/>
        <v>0</v>
      </c>
    </row>
    <row r="280" spans="1:61" ht="15" hidden="1" thickBot="1" x14ac:dyDescent="0.35">
      <c r="A280" s="57">
        <f>Beosztás!A316</f>
        <v>0</v>
      </c>
      <c r="B280" s="58">
        <f>Beosztás!B316</f>
        <v>0</v>
      </c>
      <c r="C280" s="58">
        <f>Beosztás!C316</f>
        <v>0</v>
      </c>
      <c r="D280" s="58">
        <f>Beosztás!D316</f>
        <v>0</v>
      </c>
      <c r="E280" s="217">
        <f>Beosztás!E316</f>
        <v>0</v>
      </c>
      <c r="F280" s="202" t="s">
        <v>61</v>
      </c>
      <c r="G280" s="202"/>
      <c r="H280" s="78"/>
      <c r="I280" s="78"/>
      <c r="J280" s="78"/>
      <c r="K280" s="78"/>
      <c r="L280" s="78"/>
      <c r="M280" s="78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  <c r="AA280" s="169"/>
      <c r="AB280" s="169"/>
      <c r="AC280" s="169"/>
      <c r="AD280" s="169"/>
      <c r="AE280" s="169"/>
      <c r="AF280" s="169"/>
      <c r="AG280" s="169"/>
      <c r="AH280" s="169"/>
      <c r="AI280" s="169"/>
      <c r="AJ280" s="169"/>
      <c r="AK280" s="169"/>
      <c r="AL280" s="169"/>
      <c r="AM280" s="169"/>
      <c r="AN280" s="169"/>
      <c r="AO280" s="169"/>
      <c r="AP280" s="169"/>
      <c r="AQ280" s="169"/>
      <c r="AR280" s="169"/>
      <c r="AS280" s="169"/>
      <c r="AT280" s="169"/>
      <c r="AU280" s="169"/>
      <c r="AV280" s="169"/>
      <c r="AW280" s="169"/>
      <c r="AX280" s="169"/>
      <c r="AY280" s="169"/>
      <c r="AZ280" s="169"/>
      <c r="BA280" s="169"/>
      <c r="BB280" s="169"/>
      <c r="BD280" s="40">
        <f t="shared" si="50"/>
        <v>0</v>
      </c>
      <c r="BE280" s="211">
        <f t="shared" si="51"/>
        <v>0</v>
      </c>
      <c r="BF280" s="211">
        <f t="shared" si="52"/>
        <v>0</v>
      </c>
      <c r="BG280" s="211">
        <f t="shared" si="53"/>
        <v>0</v>
      </c>
      <c r="BH280" s="211">
        <f t="shared" si="54"/>
        <v>0</v>
      </c>
      <c r="BI280" s="42">
        <f t="shared" si="55"/>
        <v>0</v>
      </c>
    </row>
    <row r="281" spans="1:61" ht="15" hidden="1" thickBot="1" x14ac:dyDescent="0.35">
      <c r="A281" s="57">
        <f>Beosztás!A317</f>
        <v>0</v>
      </c>
      <c r="B281" s="58">
        <f>Beosztás!B317</f>
        <v>0</v>
      </c>
      <c r="C281" s="58">
        <f>Beosztás!C317</f>
        <v>0</v>
      </c>
      <c r="D281" s="58">
        <f>Beosztás!D317</f>
        <v>0</v>
      </c>
      <c r="E281" s="217">
        <f>Beosztás!E317</f>
        <v>0</v>
      </c>
      <c r="F281" s="202" t="s">
        <v>61</v>
      </c>
      <c r="G281" s="202"/>
      <c r="H281" s="78"/>
      <c r="I281" s="78"/>
      <c r="J281" s="78"/>
      <c r="K281" s="78"/>
      <c r="L281" s="78"/>
      <c r="M281" s="78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  <c r="AA281" s="169"/>
      <c r="AB281" s="169"/>
      <c r="AC281" s="169"/>
      <c r="AD281" s="169"/>
      <c r="AE281" s="169"/>
      <c r="AF281" s="169"/>
      <c r="AG281" s="169"/>
      <c r="AH281" s="169"/>
      <c r="AI281" s="169"/>
      <c r="AJ281" s="169"/>
      <c r="AK281" s="169"/>
      <c r="AL281" s="169"/>
      <c r="AM281" s="169"/>
      <c r="AN281" s="169"/>
      <c r="AO281" s="169"/>
      <c r="AP281" s="169"/>
      <c r="AQ281" s="169"/>
      <c r="AR281" s="169"/>
      <c r="AS281" s="169"/>
      <c r="AT281" s="169"/>
      <c r="AU281" s="169"/>
      <c r="AV281" s="169"/>
      <c r="AW281" s="169"/>
      <c r="AX281" s="169"/>
      <c r="AY281" s="169"/>
      <c r="AZ281" s="169"/>
      <c r="BA281" s="169"/>
      <c r="BB281" s="169"/>
      <c r="BD281" s="40">
        <f t="shared" si="50"/>
        <v>0</v>
      </c>
      <c r="BE281" s="211">
        <f t="shared" si="51"/>
        <v>0</v>
      </c>
      <c r="BF281" s="211">
        <f t="shared" si="52"/>
        <v>0</v>
      </c>
      <c r="BG281" s="211">
        <f t="shared" si="53"/>
        <v>0</v>
      </c>
      <c r="BH281" s="211">
        <f t="shared" si="54"/>
        <v>0</v>
      </c>
      <c r="BI281" s="42">
        <f t="shared" si="55"/>
        <v>0</v>
      </c>
    </row>
    <row r="282" spans="1:61" ht="15" hidden="1" thickBot="1" x14ac:dyDescent="0.35">
      <c r="A282" s="57">
        <f>Beosztás!A318</f>
        <v>0</v>
      </c>
      <c r="B282" s="58">
        <f>Beosztás!B318</f>
        <v>0</v>
      </c>
      <c r="C282" s="58">
        <f>Beosztás!C318</f>
        <v>0</v>
      </c>
      <c r="D282" s="58">
        <f>Beosztás!D318</f>
        <v>0</v>
      </c>
      <c r="E282" s="217">
        <f>Beosztás!E318</f>
        <v>0</v>
      </c>
      <c r="F282" s="202" t="s">
        <v>61</v>
      </c>
      <c r="G282" s="202"/>
      <c r="H282" s="78"/>
      <c r="I282" s="78"/>
      <c r="J282" s="78"/>
      <c r="K282" s="78"/>
      <c r="L282" s="78"/>
      <c r="M282" s="78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  <c r="AA282" s="169"/>
      <c r="AB282" s="169"/>
      <c r="AC282" s="169"/>
      <c r="AD282" s="169"/>
      <c r="AE282" s="169"/>
      <c r="AF282" s="169"/>
      <c r="AG282" s="169"/>
      <c r="AH282" s="169"/>
      <c r="AI282" s="169"/>
      <c r="AJ282" s="169"/>
      <c r="AK282" s="169"/>
      <c r="AL282" s="169"/>
      <c r="AM282" s="169"/>
      <c r="AN282" s="169"/>
      <c r="AO282" s="169"/>
      <c r="AP282" s="169"/>
      <c r="AQ282" s="169"/>
      <c r="AR282" s="169"/>
      <c r="AS282" s="169"/>
      <c r="AT282" s="169"/>
      <c r="AU282" s="169"/>
      <c r="AV282" s="169"/>
      <c r="AW282" s="169"/>
      <c r="AX282" s="169"/>
      <c r="AY282" s="169"/>
      <c r="AZ282" s="169"/>
      <c r="BA282" s="169"/>
      <c r="BB282" s="169"/>
      <c r="BD282" s="40">
        <f t="shared" si="50"/>
        <v>0</v>
      </c>
      <c r="BE282" s="211">
        <f t="shared" si="51"/>
        <v>0</v>
      </c>
      <c r="BF282" s="211">
        <f t="shared" si="52"/>
        <v>0</v>
      </c>
      <c r="BG282" s="211">
        <f t="shared" si="53"/>
        <v>0</v>
      </c>
      <c r="BH282" s="211">
        <f t="shared" si="54"/>
        <v>0</v>
      </c>
      <c r="BI282" s="42">
        <f t="shared" si="55"/>
        <v>0</v>
      </c>
    </row>
    <row r="283" spans="1:61" ht="15" hidden="1" thickBot="1" x14ac:dyDescent="0.35">
      <c r="A283" s="57">
        <f>Beosztás!A319</f>
        <v>0</v>
      </c>
      <c r="B283" s="58">
        <f>Beosztás!B319</f>
        <v>0</v>
      </c>
      <c r="C283" s="58">
        <f>Beosztás!C319</f>
        <v>0</v>
      </c>
      <c r="D283" s="58">
        <f>Beosztás!D319</f>
        <v>0</v>
      </c>
      <c r="E283" s="217">
        <f>Beosztás!E319</f>
        <v>0</v>
      </c>
      <c r="F283" s="202" t="s">
        <v>61</v>
      </c>
      <c r="G283" s="202"/>
      <c r="H283" s="78"/>
      <c r="I283" s="78"/>
      <c r="J283" s="78"/>
      <c r="K283" s="78"/>
      <c r="L283" s="78"/>
      <c r="M283" s="78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  <c r="AA283" s="169"/>
      <c r="AB283" s="169"/>
      <c r="AC283" s="169"/>
      <c r="AD283" s="169"/>
      <c r="AE283" s="169"/>
      <c r="AF283" s="169"/>
      <c r="AG283" s="169"/>
      <c r="AH283" s="169"/>
      <c r="AI283" s="169"/>
      <c r="AJ283" s="169"/>
      <c r="AK283" s="169"/>
      <c r="AL283" s="169"/>
      <c r="AM283" s="169"/>
      <c r="AN283" s="169"/>
      <c r="AO283" s="169"/>
      <c r="AP283" s="169"/>
      <c r="AQ283" s="169"/>
      <c r="AR283" s="169"/>
      <c r="AS283" s="169"/>
      <c r="AT283" s="169"/>
      <c r="AU283" s="169"/>
      <c r="AV283" s="169"/>
      <c r="AW283" s="169"/>
      <c r="AX283" s="169"/>
      <c r="AY283" s="169"/>
      <c r="AZ283" s="169"/>
      <c r="BA283" s="169"/>
      <c r="BB283" s="169"/>
      <c r="BD283" s="40">
        <f t="shared" si="50"/>
        <v>0</v>
      </c>
      <c r="BE283" s="211">
        <f t="shared" si="51"/>
        <v>0</v>
      </c>
      <c r="BF283" s="211">
        <f t="shared" si="52"/>
        <v>0</v>
      </c>
      <c r="BG283" s="211">
        <f t="shared" si="53"/>
        <v>0</v>
      </c>
      <c r="BH283" s="211">
        <f t="shared" si="54"/>
        <v>0</v>
      </c>
      <c r="BI283" s="42">
        <f t="shared" si="55"/>
        <v>0</v>
      </c>
    </row>
    <row r="284" spans="1:61" ht="15" hidden="1" thickBot="1" x14ac:dyDescent="0.35">
      <c r="A284" s="57">
        <f>Beosztás!A320</f>
        <v>0</v>
      </c>
      <c r="B284" s="58">
        <f>Beosztás!B320</f>
        <v>0</v>
      </c>
      <c r="C284" s="58">
        <f>Beosztás!C320</f>
        <v>0</v>
      </c>
      <c r="D284" s="58">
        <f>Beosztás!D320</f>
        <v>0</v>
      </c>
      <c r="E284" s="217">
        <f>Beosztás!E320</f>
        <v>0</v>
      </c>
      <c r="F284" s="202" t="s">
        <v>61</v>
      </c>
      <c r="G284" s="202"/>
      <c r="H284" s="78"/>
      <c r="I284" s="78"/>
      <c r="J284" s="78"/>
      <c r="K284" s="78"/>
      <c r="L284" s="78"/>
      <c r="M284" s="78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  <c r="AA284" s="169"/>
      <c r="AB284" s="169"/>
      <c r="AC284" s="169"/>
      <c r="AD284" s="169"/>
      <c r="AE284" s="169"/>
      <c r="AF284" s="169"/>
      <c r="AG284" s="169"/>
      <c r="AH284" s="169"/>
      <c r="AI284" s="169"/>
      <c r="AJ284" s="169"/>
      <c r="AK284" s="169"/>
      <c r="AL284" s="169"/>
      <c r="AM284" s="169"/>
      <c r="AN284" s="169"/>
      <c r="AO284" s="169"/>
      <c r="AP284" s="169"/>
      <c r="AQ284" s="169"/>
      <c r="AR284" s="169"/>
      <c r="AS284" s="169"/>
      <c r="AT284" s="169"/>
      <c r="AU284" s="169"/>
      <c r="AV284" s="169"/>
      <c r="AW284" s="169"/>
      <c r="AX284" s="169"/>
      <c r="AY284" s="169"/>
      <c r="AZ284" s="169"/>
      <c r="BA284" s="169"/>
      <c r="BB284" s="169"/>
      <c r="BD284" s="40">
        <f t="shared" si="50"/>
        <v>0</v>
      </c>
      <c r="BE284" s="211">
        <f t="shared" si="51"/>
        <v>0</v>
      </c>
      <c r="BF284" s="211">
        <f t="shared" si="52"/>
        <v>0</v>
      </c>
      <c r="BG284" s="211">
        <f t="shared" si="53"/>
        <v>0</v>
      </c>
      <c r="BH284" s="211">
        <f t="shared" si="54"/>
        <v>0</v>
      </c>
      <c r="BI284" s="42">
        <f t="shared" si="55"/>
        <v>0</v>
      </c>
    </row>
    <row r="285" spans="1:61" ht="15" hidden="1" thickBot="1" x14ac:dyDescent="0.35">
      <c r="A285" s="57">
        <f>Beosztás!A321</f>
        <v>0</v>
      </c>
      <c r="B285" s="58">
        <f>Beosztás!B321</f>
        <v>0</v>
      </c>
      <c r="C285" s="58">
        <f>Beosztás!C321</f>
        <v>0</v>
      </c>
      <c r="D285" s="58">
        <f>Beosztás!D321</f>
        <v>0</v>
      </c>
      <c r="E285" s="217">
        <f>Beosztás!E321</f>
        <v>0</v>
      </c>
      <c r="F285" s="202" t="s">
        <v>61</v>
      </c>
      <c r="G285" s="202"/>
      <c r="H285" s="78"/>
      <c r="I285" s="78"/>
      <c r="J285" s="78"/>
      <c r="K285" s="78"/>
      <c r="L285" s="78"/>
      <c r="M285" s="78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  <c r="AA285" s="169"/>
      <c r="AB285" s="169"/>
      <c r="AC285" s="169"/>
      <c r="AD285" s="169"/>
      <c r="AE285" s="169"/>
      <c r="AF285" s="169"/>
      <c r="AG285" s="169"/>
      <c r="AH285" s="169"/>
      <c r="AI285" s="169"/>
      <c r="AJ285" s="169"/>
      <c r="AK285" s="169"/>
      <c r="AL285" s="169"/>
      <c r="AM285" s="169"/>
      <c r="AN285" s="169"/>
      <c r="AO285" s="169"/>
      <c r="AP285" s="169"/>
      <c r="AQ285" s="169"/>
      <c r="AR285" s="169"/>
      <c r="AS285" s="169"/>
      <c r="AT285" s="169"/>
      <c r="AU285" s="169"/>
      <c r="AV285" s="169"/>
      <c r="AW285" s="169"/>
      <c r="AX285" s="169"/>
      <c r="AY285" s="169"/>
      <c r="AZ285" s="169"/>
      <c r="BA285" s="169"/>
      <c r="BB285" s="169"/>
      <c r="BD285" s="40">
        <f t="shared" si="50"/>
        <v>0</v>
      </c>
      <c r="BE285" s="211">
        <f t="shared" si="51"/>
        <v>0</v>
      </c>
      <c r="BF285" s="211">
        <f t="shared" si="52"/>
        <v>0</v>
      </c>
      <c r="BG285" s="211">
        <f t="shared" si="53"/>
        <v>0</v>
      </c>
      <c r="BH285" s="211">
        <f t="shared" si="54"/>
        <v>0</v>
      </c>
      <c r="BI285" s="42">
        <f t="shared" si="55"/>
        <v>0</v>
      </c>
    </row>
    <row r="286" spans="1:61" ht="15" hidden="1" thickBot="1" x14ac:dyDescent="0.35">
      <c r="A286" s="57">
        <f>Beosztás!A322</f>
        <v>0</v>
      </c>
      <c r="B286" s="58">
        <f>Beosztás!B322</f>
        <v>0</v>
      </c>
      <c r="C286" s="58">
        <f>Beosztás!C322</f>
        <v>0</v>
      </c>
      <c r="D286" s="58">
        <f>Beosztás!D322</f>
        <v>0</v>
      </c>
      <c r="E286" s="217">
        <f>Beosztás!E322</f>
        <v>0</v>
      </c>
      <c r="F286" s="202" t="s">
        <v>61</v>
      </c>
      <c r="G286" s="202"/>
      <c r="H286" s="78"/>
      <c r="I286" s="78"/>
      <c r="J286" s="78"/>
      <c r="K286" s="78"/>
      <c r="L286" s="78"/>
      <c r="M286" s="78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  <c r="AA286" s="169"/>
      <c r="AB286" s="169"/>
      <c r="AC286" s="169"/>
      <c r="AD286" s="169"/>
      <c r="AE286" s="169"/>
      <c r="AF286" s="169"/>
      <c r="AG286" s="169"/>
      <c r="AH286" s="169"/>
      <c r="AI286" s="169"/>
      <c r="AJ286" s="169"/>
      <c r="AK286" s="169"/>
      <c r="AL286" s="169"/>
      <c r="AM286" s="169"/>
      <c r="AN286" s="169"/>
      <c r="AO286" s="169"/>
      <c r="AP286" s="169"/>
      <c r="AQ286" s="169"/>
      <c r="AR286" s="169"/>
      <c r="AS286" s="169"/>
      <c r="AT286" s="169"/>
      <c r="AU286" s="169"/>
      <c r="AV286" s="169"/>
      <c r="AW286" s="169"/>
      <c r="AX286" s="169"/>
      <c r="AY286" s="169"/>
      <c r="AZ286" s="169"/>
      <c r="BA286" s="169"/>
      <c r="BB286" s="169"/>
      <c r="BD286" s="40">
        <f t="shared" si="50"/>
        <v>0</v>
      </c>
      <c r="BE286" s="211">
        <f t="shared" si="51"/>
        <v>0</v>
      </c>
      <c r="BF286" s="211">
        <f t="shared" si="52"/>
        <v>0</v>
      </c>
      <c r="BG286" s="211">
        <f t="shared" si="53"/>
        <v>0</v>
      </c>
      <c r="BH286" s="211">
        <f t="shared" si="54"/>
        <v>0</v>
      </c>
      <c r="BI286" s="42">
        <f t="shared" si="55"/>
        <v>0</v>
      </c>
    </row>
    <row r="287" spans="1:61" ht="15" hidden="1" thickBot="1" x14ac:dyDescent="0.35">
      <c r="A287" s="57">
        <f>Beosztás!A323</f>
        <v>0</v>
      </c>
      <c r="B287" s="58">
        <f>Beosztás!B323</f>
        <v>0</v>
      </c>
      <c r="C287" s="58">
        <f>Beosztás!C323</f>
        <v>0</v>
      </c>
      <c r="D287" s="58">
        <f>Beosztás!D323</f>
        <v>0</v>
      </c>
      <c r="E287" s="217">
        <f>Beosztás!E323</f>
        <v>0</v>
      </c>
      <c r="F287" s="202" t="s">
        <v>61</v>
      </c>
      <c r="G287" s="202"/>
      <c r="H287" s="78"/>
      <c r="I287" s="78"/>
      <c r="J287" s="78"/>
      <c r="K287" s="78"/>
      <c r="L287" s="78"/>
      <c r="M287" s="78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  <c r="AA287" s="169"/>
      <c r="AB287" s="169"/>
      <c r="AC287" s="169"/>
      <c r="AD287" s="169"/>
      <c r="AE287" s="169"/>
      <c r="AF287" s="169"/>
      <c r="AG287" s="169"/>
      <c r="AH287" s="169"/>
      <c r="AI287" s="169"/>
      <c r="AJ287" s="169"/>
      <c r="AK287" s="169"/>
      <c r="AL287" s="169"/>
      <c r="AM287" s="169"/>
      <c r="AN287" s="169"/>
      <c r="AO287" s="169"/>
      <c r="AP287" s="169"/>
      <c r="AQ287" s="169"/>
      <c r="AR287" s="169"/>
      <c r="AS287" s="169"/>
      <c r="AT287" s="169"/>
      <c r="AU287" s="169"/>
      <c r="AV287" s="169"/>
      <c r="AW287" s="169"/>
      <c r="AX287" s="169"/>
      <c r="AY287" s="169"/>
      <c r="AZ287" s="169"/>
      <c r="BA287" s="169"/>
      <c r="BB287" s="169"/>
      <c r="BD287" s="40">
        <f t="shared" si="50"/>
        <v>0</v>
      </c>
      <c r="BE287" s="211">
        <f t="shared" si="51"/>
        <v>0</v>
      </c>
      <c r="BF287" s="211">
        <f t="shared" si="52"/>
        <v>0</v>
      </c>
      <c r="BG287" s="211">
        <f t="shared" si="53"/>
        <v>0</v>
      </c>
      <c r="BH287" s="211">
        <f t="shared" si="54"/>
        <v>0</v>
      </c>
      <c r="BI287" s="42">
        <f t="shared" si="55"/>
        <v>0</v>
      </c>
    </row>
    <row r="288" spans="1:61" ht="15" hidden="1" thickBot="1" x14ac:dyDescent="0.35">
      <c r="A288" s="57">
        <f>Beosztás!A324</f>
        <v>0</v>
      </c>
      <c r="B288" s="58">
        <f>Beosztás!B324</f>
        <v>0</v>
      </c>
      <c r="C288" s="58">
        <f>Beosztás!C324</f>
        <v>0</v>
      </c>
      <c r="D288" s="58">
        <f>Beosztás!D324</f>
        <v>0</v>
      </c>
      <c r="E288" s="217">
        <f>Beosztás!E324</f>
        <v>0</v>
      </c>
      <c r="F288" s="202" t="s">
        <v>61</v>
      </c>
      <c r="G288" s="202"/>
      <c r="H288" s="78"/>
      <c r="I288" s="78"/>
      <c r="J288" s="78"/>
      <c r="K288" s="78"/>
      <c r="L288" s="78"/>
      <c r="M288" s="78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  <c r="AA288" s="169"/>
      <c r="AB288" s="169"/>
      <c r="AC288" s="169"/>
      <c r="AD288" s="169"/>
      <c r="AE288" s="169"/>
      <c r="AF288" s="169"/>
      <c r="AG288" s="169"/>
      <c r="AH288" s="169"/>
      <c r="AI288" s="169"/>
      <c r="AJ288" s="169"/>
      <c r="AK288" s="169"/>
      <c r="AL288" s="169"/>
      <c r="AM288" s="169"/>
      <c r="AN288" s="169"/>
      <c r="AO288" s="169"/>
      <c r="AP288" s="169"/>
      <c r="AQ288" s="169"/>
      <c r="AR288" s="169"/>
      <c r="AS288" s="169"/>
      <c r="AT288" s="169"/>
      <c r="AU288" s="169"/>
      <c r="AV288" s="169"/>
      <c r="AW288" s="169"/>
      <c r="AX288" s="169"/>
      <c r="AY288" s="169"/>
      <c r="AZ288" s="169"/>
      <c r="BA288" s="169"/>
      <c r="BB288" s="169"/>
      <c r="BD288" s="40">
        <f t="shared" si="50"/>
        <v>0</v>
      </c>
      <c r="BE288" s="211">
        <f t="shared" si="51"/>
        <v>0</v>
      </c>
      <c r="BF288" s="211">
        <f t="shared" si="52"/>
        <v>0</v>
      </c>
      <c r="BG288" s="211">
        <f t="shared" si="53"/>
        <v>0</v>
      </c>
      <c r="BH288" s="211">
        <f t="shared" si="54"/>
        <v>0</v>
      </c>
      <c r="BI288" s="42">
        <f t="shared" si="55"/>
        <v>0</v>
      </c>
    </row>
    <row r="289" spans="1:61" ht="15" hidden="1" thickBot="1" x14ac:dyDescent="0.35">
      <c r="A289" s="57">
        <f>Beosztás!A325</f>
        <v>0</v>
      </c>
      <c r="B289" s="58">
        <f>Beosztás!B325</f>
        <v>0</v>
      </c>
      <c r="C289" s="58">
        <f>Beosztás!C325</f>
        <v>0</v>
      </c>
      <c r="D289" s="58">
        <f>Beosztás!D325</f>
        <v>0</v>
      </c>
      <c r="E289" s="217">
        <f>Beosztás!E325</f>
        <v>0</v>
      </c>
      <c r="F289" s="202" t="s">
        <v>61</v>
      </c>
      <c r="G289" s="202"/>
      <c r="H289" s="78"/>
      <c r="I289" s="78"/>
      <c r="J289" s="78"/>
      <c r="K289" s="78"/>
      <c r="L289" s="78"/>
      <c r="M289" s="78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  <c r="AA289" s="169"/>
      <c r="AB289" s="169"/>
      <c r="AC289" s="169"/>
      <c r="AD289" s="169"/>
      <c r="AE289" s="169"/>
      <c r="AF289" s="169"/>
      <c r="AG289" s="169"/>
      <c r="AH289" s="169"/>
      <c r="AI289" s="169"/>
      <c r="AJ289" s="169"/>
      <c r="AK289" s="169"/>
      <c r="AL289" s="169"/>
      <c r="AM289" s="169"/>
      <c r="AN289" s="169"/>
      <c r="AO289" s="169"/>
      <c r="AP289" s="169"/>
      <c r="AQ289" s="169"/>
      <c r="AR289" s="169"/>
      <c r="AS289" s="169"/>
      <c r="AT289" s="169"/>
      <c r="AU289" s="169"/>
      <c r="AV289" s="169"/>
      <c r="AW289" s="169"/>
      <c r="AX289" s="169"/>
      <c r="AY289" s="169"/>
      <c r="AZ289" s="169"/>
      <c r="BA289" s="169"/>
      <c r="BB289" s="169"/>
      <c r="BD289" s="40">
        <f t="shared" si="50"/>
        <v>0</v>
      </c>
      <c r="BE289" s="211">
        <f t="shared" si="51"/>
        <v>0</v>
      </c>
      <c r="BF289" s="211">
        <f t="shared" si="52"/>
        <v>0</v>
      </c>
      <c r="BG289" s="211">
        <f t="shared" si="53"/>
        <v>0</v>
      </c>
      <c r="BH289" s="211">
        <f t="shared" si="54"/>
        <v>0</v>
      </c>
      <c r="BI289" s="42">
        <f t="shared" si="55"/>
        <v>0</v>
      </c>
    </row>
    <row r="290" spans="1:61" ht="15" hidden="1" thickBot="1" x14ac:dyDescent="0.35">
      <c r="A290" s="115" t="str">
        <f>Beosztás!A326</f>
        <v>Jani</v>
      </c>
      <c r="B290" s="204">
        <f>Beosztás!B326</f>
        <v>0</v>
      </c>
      <c r="C290" s="204">
        <f>Beosztás!C326</f>
        <v>0</v>
      </c>
      <c r="D290" s="204">
        <f>Beosztás!D326</f>
        <v>0</v>
      </c>
      <c r="E290" s="225" t="str">
        <f>Beosztás!E326</f>
        <v>inaktív</v>
      </c>
      <c r="F290" s="202" t="s">
        <v>61</v>
      </c>
      <c r="G290" s="202"/>
      <c r="H290" s="78"/>
      <c r="I290" s="78"/>
      <c r="J290" s="78"/>
      <c r="K290" s="78"/>
      <c r="L290" s="78"/>
      <c r="M290" s="78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  <c r="AA290" s="169"/>
      <c r="AB290" s="169"/>
      <c r="AC290" s="169"/>
      <c r="AD290" s="169"/>
      <c r="AE290" s="169"/>
      <c r="AF290" s="169"/>
      <c r="AG290" s="169"/>
      <c r="AH290" s="169"/>
      <c r="AI290" s="169"/>
      <c r="AJ290" s="169"/>
      <c r="AK290" s="169"/>
      <c r="AL290" s="169"/>
      <c r="AM290" s="169"/>
      <c r="AN290" s="169"/>
      <c r="AO290" s="169"/>
      <c r="AP290" s="169"/>
      <c r="AQ290" s="169"/>
      <c r="AR290" s="169"/>
      <c r="AS290" s="169"/>
      <c r="AT290" s="169"/>
      <c r="AU290" s="169"/>
      <c r="AV290" s="169"/>
      <c r="AW290" s="169"/>
      <c r="AX290" s="169"/>
      <c r="AY290" s="169"/>
      <c r="AZ290" s="169"/>
      <c r="BA290" s="169"/>
      <c r="BB290" s="169"/>
      <c r="BD290" s="40">
        <f t="shared" si="50"/>
        <v>0</v>
      </c>
      <c r="BE290" s="211">
        <f t="shared" si="51"/>
        <v>0</v>
      </c>
      <c r="BF290" s="211">
        <f t="shared" si="52"/>
        <v>0</v>
      </c>
      <c r="BG290" s="211">
        <f t="shared" si="53"/>
        <v>0</v>
      </c>
      <c r="BH290" s="211">
        <f t="shared" si="54"/>
        <v>0</v>
      </c>
      <c r="BI290" s="42">
        <f t="shared" si="55"/>
        <v>0</v>
      </c>
    </row>
    <row r="291" spans="1:61" ht="15" thickBot="1" x14ac:dyDescent="0.35">
      <c r="A291" s="69" t="str">
        <f>Beosztás!A327</f>
        <v>Ádám Zoltán</v>
      </c>
      <c r="B291" s="70" t="str">
        <f>Beosztás!B327</f>
        <v>SZABÓ ÁGNES</v>
      </c>
      <c r="C291" s="70" t="str">
        <f>Beosztás!C327</f>
        <v>Gyöngyös</v>
      </c>
      <c r="D291" s="70" t="str">
        <f>Beosztás!D327</f>
        <v>ÜGYFÉLLEVELEZÉS</v>
      </c>
      <c r="E291" s="222" t="str">
        <f>Beosztás!E327</f>
        <v>aktív</v>
      </c>
      <c r="F291" s="4"/>
      <c r="G291" s="202"/>
      <c r="H291" s="202"/>
      <c r="I291" s="202"/>
      <c r="J291" s="202"/>
      <c r="K291" s="202"/>
      <c r="L291" s="202"/>
      <c r="M291" s="202"/>
      <c r="N291" s="584"/>
      <c r="O291" s="613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  <c r="AA291" s="169"/>
      <c r="AB291" s="169"/>
      <c r="AC291" s="169"/>
      <c r="AD291" s="169"/>
      <c r="AE291" s="169"/>
      <c r="AF291" s="169"/>
      <c r="AG291" s="169"/>
      <c r="AH291" s="169"/>
      <c r="AI291" s="169"/>
      <c r="AJ291" s="169"/>
      <c r="AK291" s="169"/>
      <c r="AL291" s="169"/>
      <c r="AM291" s="169"/>
      <c r="AN291" s="169"/>
      <c r="AO291" s="169"/>
      <c r="AP291" s="169"/>
      <c r="AQ291" s="169"/>
      <c r="AR291" s="169"/>
      <c r="AS291" s="169"/>
      <c r="AT291" s="169"/>
      <c r="AU291" s="169"/>
      <c r="AV291" s="169"/>
      <c r="AW291" s="169"/>
      <c r="AX291" s="169"/>
      <c r="AY291" s="169"/>
      <c r="AZ291" s="169"/>
      <c r="BA291" s="169"/>
      <c r="BB291" s="169"/>
      <c r="BD291" s="40">
        <f t="shared" si="50"/>
        <v>0</v>
      </c>
      <c r="BE291" s="210">
        <f t="shared" ref="BE291:BE310" si="56">SUM(M291:S291)</f>
        <v>0</v>
      </c>
      <c r="BF291" s="210">
        <f t="shared" ref="BF291:BF310" si="57">SUM(T291:Z291)</f>
        <v>0</v>
      </c>
      <c r="BG291" s="210">
        <f t="shared" si="53"/>
        <v>0</v>
      </c>
      <c r="BH291" s="210">
        <f t="shared" si="54"/>
        <v>0</v>
      </c>
      <c r="BI291" s="42">
        <f t="shared" si="55"/>
        <v>0</v>
      </c>
    </row>
    <row r="292" spans="1:61" ht="15" thickBot="1" x14ac:dyDescent="0.35">
      <c r="A292" s="7" t="str">
        <f>Beosztás!A328</f>
        <v>Bolyhosné Kovács Judit</v>
      </c>
      <c r="B292" s="3" t="str">
        <f>Beosztás!B328</f>
        <v>SZABÓ ÁGNES</v>
      </c>
      <c r="C292" s="3" t="str">
        <f>Beosztás!C328</f>
        <v>Gyöngyös</v>
      </c>
      <c r="D292" s="3" t="str">
        <f>Beosztás!D328</f>
        <v>ÜGYFÉLLEVELEZÉS</v>
      </c>
      <c r="E292" s="220" t="str">
        <f>Beosztás!E328</f>
        <v>aktív</v>
      </c>
      <c r="F292" s="4"/>
      <c r="G292" s="202"/>
      <c r="H292" s="202"/>
      <c r="I292" s="202"/>
      <c r="J292" s="202"/>
      <c r="K292" s="202"/>
      <c r="L292" s="202"/>
      <c r="M292" s="202"/>
      <c r="N292" s="584"/>
      <c r="O292" s="613"/>
      <c r="P292" s="169"/>
      <c r="Q292" s="169"/>
      <c r="R292" s="169"/>
      <c r="S292" s="169"/>
      <c r="T292" s="169"/>
      <c r="U292" s="169"/>
      <c r="V292" s="169"/>
      <c r="W292" s="169"/>
      <c r="X292" s="169"/>
      <c r="Y292" s="169"/>
      <c r="Z292" s="169"/>
      <c r="AA292" s="169"/>
      <c r="AB292" s="169"/>
      <c r="AC292" s="169"/>
      <c r="AD292" s="169"/>
      <c r="AE292" s="169"/>
      <c r="AF292" s="169"/>
      <c r="AG292" s="169"/>
      <c r="AH292" s="169"/>
      <c r="AI292" s="169"/>
      <c r="AJ292" s="169"/>
      <c r="AK292" s="169"/>
      <c r="AL292" s="169"/>
      <c r="AM292" s="169"/>
      <c r="AN292" s="169"/>
      <c r="AO292" s="169"/>
      <c r="AP292" s="169"/>
      <c r="AQ292" s="169"/>
      <c r="AR292" s="169"/>
      <c r="AS292" s="169"/>
      <c r="AT292" s="169"/>
      <c r="AU292" s="169"/>
      <c r="AV292" s="169"/>
      <c r="AW292" s="169"/>
      <c r="AX292" s="169"/>
      <c r="AY292" s="169"/>
      <c r="AZ292" s="169"/>
      <c r="BA292" s="169"/>
      <c r="BB292" s="169"/>
      <c r="BD292" s="40">
        <f t="shared" si="50"/>
        <v>0</v>
      </c>
      <c r="BE292" s="210">
        <f t="shared" si="56"/>
        <v>0</v>
      </c>
      <c r="BF292" s="210">
        <f t="shared" si="57"/>
        <v>0</v>
      </c>
      <c r="BG292" s="210">
        <f t="shared" si="53"/>
        <v>0</v>
      </c>
      <c r="BH292" s="210">
        <f t="shared" si="54"/>
        <v>0</v>
      </c>
      <c r="BI292" s="42">
        <f t="shared" si="55"/>
        <v>0</v>
      </c>
    </row>
    <row r="293" spans="1:61" ht="15" thickBot="1" x14ac:dyDescent="0.35">
      <c r="A293" s="7" t="str">
        <f>Beosztás!A329</f>
        <v>Bornemissza Noémi</v>
      </c>
      <c r="B293" s="3" t="str">
        <f>Beosztás!B329</f>
        <v>SZABÓ ÁGNES</v>
      </c>
      <c r="C293" s="3" t="str">
        <f>Beosztás!C329</f>
        <v>Gyöngyös</v>
      </c>
      <c r="D293" s="3" t="str">
        <f>Beosztás!D329</f>
        <v>ÜGYFÉLLEVELEZÉS</v>
      </c>
      <c r="E293" s="220" t="str">
        <f>Beosztás!E329</f>
        <v>aktív</v>
      </c>
      <c r="F293" s="4"/>
      <c r="G293" s="202"/>
      <c r="H293" s="202"/>
      <c r="I293" s="202"/>
      <c r="J293" s="202"/>
      <c r="K293" s="202"/>
      <c r="L293" s="202"/>
      <c r="M293" s="202"/>
      <c r="N293" s="584"/>
      <c r="O293" s="613"/>
      <c r="P293" s="169"/>
      <c r="Q293" s="169"/>
      <c r="R293" s="169"/>
      <c r="S293" s="169"/>
      <c r="T293" s="169"/>
      <c r="U293" s="169"/>
      <c r="V293" s="169"/>
      <c r="W293" s="169"/>
      <c r="X293" s="169"/>
      <c r="Y293" s="169"/>
      <c r="Z293" s="169"/>
      <c r="AA293" s="169"/>
      <c r="AB293" s="169"/>
      <c r="AC293" s="169"/>
      <c r="AD293" s="169"/>
      <c r="AE293" s="169"/>
      <c r="AF293" s="169"/>
      <c r="AG293" s="169"/>
      <c r="AH293" s="169"/>
      <c r="AI293" s="169"/>
      <c r="AJ293" s="169"/>
      <c r="AK293" s="169"/>
      <c r="AL293" s="169"/>
      <c r="AM293" s="169"/>
      <c r="AN293" s="169"/>
      <c r="AO293" s="169"/>
      <c r="AP293" s="169"/>
      <c r="AQ293" s="169"/>
      <c r="AR293" s="169"/>
      <c r="AS293" s="169"/>
      <c r="AT293" s="169"/>
      <c r="AU293" s="169"/>
      <c r="AV293" s="169"/>
      <c r="AW293" s="169"/>
      <c r="AX293" s="169"/>
      <c r="AY293" s="169"/>
      <c r="AZ293" s="169"/>
      <c r="BA293" s="169"/>
      <c r="BB293" s="169"/>
      <c r="BD293" s="40">
        <f t="shared" si="50"/>
        <v>0</v>
      </c>
      <c r="BE293" s="210">
        <f t="shared" si="56"/>
        <v>0</v>
      </c>
      <c r="BF293" s="210">
        <f t="shared" si="57"/>
        <v>0</v>
      </c>
      <c r="BG293" s="210">
        <f t="shared" si="53"/>
        <v>0</v>
      </c>
      <c r="BH293" s="210">
        <f t="shared" si="54"/>
        <v>0</v>
      </c>
      <c r="BI293" s="42">
        <f t="shared" si="55"/>
        <v>0</v>
      </c>
    </row>
    <row r="294" spans="1:61" ht="15" thickBot="1" x14ac:dyDescent="0.35">
      <c r="A294" s="7" t="str">
        <f>Beosztás!A330</f>
        <v>Erberling Zsófia</v>
      </c>
      <c r="B294" s="3" t="str">
        <f>Beosztás!B330</f>
        <v>SZABÓ ÁGNES</v>
      </c>
      <c r="C294" s="3" t="str">
        <f>Beosztás!C330</f>
        <v>Gyöngyös</v>
      </c>
      <c r="D294" s="3" t="str">
        <f>Beosztás!D330</f>
        <v>ÜGYFÉLLEVELEZÉS</v>
      </c>
      <c r="E294" s="220" t="str">
        <f>Beosztás!E330</f>
        <v>aktív</v>
      </c>
      <c r="F294" s="4"/>
      <c r="G294" s="202"/>
      <c r="H294" s="202"/>
      <c r="I294" s="202"/>
      <c r="J294" s="202"/>
      <c r="K294" s="202"/>
      <c r="L294" s="202"/>
      <c r="M294" s="202"/>
      <c r="N294" s="584"/>
      <c r="O294" s="613"/>
      <c r="P294" s="169"/>
      <c r="Q294" s="169"/>
      <c r="R294" s="169"/>
      <c r="S294" s="169"/>
      <c r="T294" s="169"/>
      <c r="U294" s="169"/>
      <c r="V294" s="169"/>
      <c r="W294" s="169"/>
      <c r="X294" s="169"/>
      <c r="Y294" s="169"/>
      <c r="Z294" s="169"/>
      <c r="AA294" s="169"/>
      <c r="AB294" s="169"/>
      <c r="AC294" s="169"/>
      <c r="AD294" s="169"/>
      <c r="AE294" s="169"/>
      <c r="AF294" s="169"/>
      <c r="AG294" s="169"/>
      <c r="AH294" s="169"/>
      <c r="AI294" s="169"/>
      <c r="AJ294" s="169"/>
      <c r="AK294" s="169"/>
      <c r="AL294" s="169"/>
      <c r="AM294" s="169"/>
      <c r="AN294" s="169"/>
      <c r="AO294" s="169"/>
      <c r="AP294" s="169"/>
      <c r="AQ294" s="169"/>
      <c r="AR294" s="169"/>
      <c r="AS294" s="169"/>
      <c r="AT294" s="169"/>
      <c r="AU294" s="169"/>
      <c r="AV294" s="169"/>
      <c r="AW294" s="169"/>
      <c r="AX294" s="169"/>
      <c r="AY294" s="169"/>
      <c r="AZ294" s="169"/>
      <c r="BA294" s="169"/>
      <c r="BB294" s="169"/>
      <c r="BD294" s="40">
        <f t="shared" si="50"/>
        <v>0</v>
      </c>
      <c r="BE294" s="210">
        <f t="shared" si="56"/>
        <v>0</v>
      </c>
      <c r="BF294" s="210">
        <f t="shared" si="57"/>
        <v>0</v>
      </c>
      <c r="BG294" s="210">
        <f t="shared" si="53"/>
        <v>0</v>
      </c>
      <c r="BH294" s="210">
        <f t="shared" si="54"/>
        <v>0</v>
      </c>
      <c r="BI294" s="42">
        <f t="shared" si="55"/>
        <v>0</v>
      </c>
    </row>
    <row r="295" spans="1:61" ht="15" thickBot="1" x14ac:dyDescent="0.35">
      <c r="A295" s="7" t="str">
        <f>Beosztás!A331</f>
        <v>Forgó Adrienn</v>
      </c>
      <c r="B295" s="3" t="str">
        <f>Beosztás!B331</f>
        <v>SZABÓ ÁGNES</v>
      </c>
      <c r="C295" s="3" t="str">
        <f>Beosztás!C331</f>
        <v>Gyöngyös</v>
      </c>
      <c r="D295" s="3" t="str">
        <f>Beosztás!D331</f>
        <v>ÜGYFÉLLEVELEZÉS</v>
      </c>
      <c r="E295" s="220" t="str">
        <f>Beosztás!E331</f>
        <v>aktív</v>
      </c>
      <c r="F295" s="4"/>
      <c r="G295" s="202"/>
      <c r="H295" s="202"/>
      <c r="I295" s="202"/>
      <c r="J295" s="202"/>
      <c r="K295" s="202"/>
      <c r="L295" s="202"/>
      <c r="M295" s="202"/>
      <c r="N295" s="584"/>
      <c r="O295" s="613"/>
      <c r="P295" s="169"/>
      <c r="Q295" s="169"/>
      <c r="R295" s="169"/>
      <c r="S295" s="169"/>
      <c r="T295" s="169"/>
      <c r="U295" s="169"/>
      <c r="V295" s="169"/>
      <c r="W295" s="169"/>
      <c r="X295" s="169"/>
      <c r="Y295" s="169"/>
      <c r="Z295" s="169"/>
      <c r="AA295" s="169"/>
      <c r="AB295" s="169"/>
      <c r="AC295" s="169"/>
      <c r="AD295" s="169"/>
      <c r="AE295" s="169"/>
      <c r="AF295" s="169"/>
      <c r="AG295" s="169"/>
      <c r="AH295" s="169"/>
      <c r="AI295" s="169"/>
      <c r="AJ295" s="169"/>
      <c r="AK295" s="169"/>
      <c r="AL295" s="169"/>
      <c r="AM295" s="169"/>
      <c r="AN295" s="169"/>
      <c r="AO295" s="169"/>
      <c r="AP295" s="169"/>
      <c r="AQ295" s="169"/>
      <c r="AR295" s="169"/>
      <c r="AS295" s="169"/>
      <c r="AT295" s="169"/>
      <c r="AU295" s="169"/>
      <c r="AV295" s="169"/>
      <c r="AW295" s="169"/>
      <c r="AX295" s="169"/>
      <c r="AY295" s="169"/>
      <c r="AZ295" s="169"/>
      <c r="BA295" s="169"/>
      <c r="BB295" s="169"/>
      <c r="BD295" s="40">
        <f t="shared" si="50"/>
        <v>0</v>
      </c>
      <c r="BE295" s="210">
        <f t="shared" si="56"/>
        <v>0</v>
      </c>
      <c r="BF295" s="210">
        <f t="shared" si="57"/>
        <v>0</v>
      </c>
      <c r="BG295" s="210">
        <f t="shared" si="53"/>
        <v>0</v>
      </c>
      <c r="BH295" s="210">
        <f t="shared" si="54"/>
        <v>0</v>
      </c>
      <c r="BI295" s="42">
        <f t="shared" si="55"/>
        <v>0</v>
      </c>
    </row>
    <row r="296" spans="1:61" ht="15" thickBot="1" x14ac:dyDescent="0.35">
      <c r="A296" s="7" t="str">
        <f>Beosztás!A332</f>
        <v>György Sándorné</v>
      </c>
      <c r="B296" s="3" t="str">
        <f>Beosztás!B332</f>
        <v>SZABÓ ÁGNES</v>
      </c>
      <c r="C296" s="3" t="str">
        <f>Beosztás!C332</f>
        <v>Gyöngyös</v>
      </c>
      <c r="D296" s="3" t="str">
        <f>Beosztás!D332</f>
        <v>ÜGYFÉLLEVELEZÉS</v>
      </c>
      <c r="E296" s="220" t="str">
        <f>Beosztás!E332</f>
        <v>aktív</v>
      </c>
      <c r="F296" s="4"/>
      <c r="G296" s="202"/>
      <c r="H296" s="202"/>
      <c r="I296" s="202"/>
      <c r="J296" s="202"/>
      <c r="K296" s="202"/>
      <c r="L296" s="202"/>
      <c r="M296" s="202"/>
      <c r="N296" s="584"/>
      <c r="O296" s="613"/>
      <c r="P296" s="169"/>
      <c r="Q296" s="169"/>
      <c r="R296" s="169"/>
      <c r="S296" s="169"/>
      <c r="T296" s="169"/>
      <c r="U296" s="169"/>
      <c r="V296" s="169"/>
      <c r="W296" s="169"/>
      <c r="X296" s="169"/>
      <c r="Y296" s="169"/>
      <c r="Z296" s="169"/>
      <c r="AA296" s="169"/>
      <c r="AB296" s="169"/>
      <c r="AC296" s="169"/>
      <c r="AD296" s="169"/>
      <c r="AE296" s="169"/>
      <c r="AF296" s="169"/>
      <c r="AG296" s="169"/>
      <c r="AH296" s="169"/>
      <c r="AI296" s="169"/>
      <c r="AJ296" s="169"/>
      <c r="AK296" s="169"/>
      <c r="AL296" s="169"/>
      <c r="AM296" s="169"/>
      <c r="AN296" s="169"/>
      <c r="AO296" s="169"/>
      <c r="AP296" s="169"/>
      <c r="AQ296" s="169"/>
      <c r="AR296" s="169"/>
      <c r="AS296" s="169"/>
      <c r="AT296" s="169"/>
      <c r="AU296" s="169"/>
      <c r="AV296" s="169"/>
      <c r="AW296" s="169"/>
      <c r="AX296" s="169"/>
      <c r="AY296" s="169"/>
      <c r="AZ296" s="169"/>
      <c r="BA296" s="169"/>
      <c r="BB296" s="169"/>
      <c r="BD296" s="40">
        <f t="shared" si="50"/>
        <v>0</v>
      </c>
      <c r="BE296" s="210">
        <f t="shared" si="56"/>
        <v>0</v>
      </c>
      <c r="BF296" s="210">
        <f t="shared" si="57"/>
        <v>0</v>
      </c>
      <c r="BG296" s="210">
        <f t="shared" si="53"/>
        <v>0</v>
      </c>
      <c r="BH296" s="210">
        <f t="shared" si="54"/>
        <v>0</v>
      </c>
      <c r="BI296" s="42">
        <f t="shared" si="55"/>
        <v>0</v>
      </c>
    </row>
    <row r="297" spans="1:61" ht="15" thickBot="1" x14ac:dyDescent="0.35">
      <c r="A297" s="7" t="str">
        <f>Beosztás!A333</f>
        <v>Keresztes Ámon</v>
      </c>
      <c r="B297" s="3" t="str">
        <f>Beosztás!B333</f>
        <v>SZABÓ ÁGNES</v>
      </c>
      <c r="C297" s="3" t="str">
        <f>Beosztás!C333</f>
        <v>Gyöngyös</v>
      </c>
      <c r="D297" s="3" t="str">
        <f>Beosztás!D333</f>
        <v>ÜGYFÉLLEVELEZÉS</v>
      </c>
      <c r="E297" s="220" t="str">
        <f>Beosztás!E333</f>
        <v>aktív</v>
      </c>
      <c r="F297" s="4"/>
      <c r="G297" s="202"/>
      <c r="H297" s="202"/>
      <c r="I297" s="202"/>
      <c r="J297" s="202"/>
      <c r="K297" s="202"/>
      <c r="L297" s="202"/>
      <c r="M297" s="202"/>
      <c r="N297" s="584"/>
      <c r="O297" s="613"/>
      <c r="P297" s="169"/>
      <c r="Q297" s="169"/>
      <c r="R297" s="169"/>
      <c r="S297" s="169"/>
      <c r="T297" s="169"/>
      <c r="U297" s="169"/>
      <c r="V297" s="169"/>
      <c r="W297" s="169"/>
      <c r="X297" s="169"/>
      <c r="Y297" s="169"/>
      <c r="Z297" s="169"/>
      <c r="AA297" s="169"/>
      <c r="AB297" s="169"/>
      <c r="AC297" s="169"/>
      <c r="AD297" s="169"/>
      <c r="AE297" s="169"/>
      <c r="AF297" s="169"/>
      <c r="AG297" s="169"/>
      <c r="AH297" s="169"/>
      <c r="AI297" s="169"/>
      <c r="AJ297" s="169"/>
      <c r="AK297" s="169"/>
      <c r="AL297" s="169"/>
      <c r="AM297" s="169"/>
      <c r="AN297" s="169"/>
      <c r="AO297" s="169"/>
      <c r="AP297" s="169"/>
      <c r="AQ297" s="169"/>
      <c r="AR297" s="169"/>
      <c r="AS297" s="169"/>
      <c r="AT297" s="169"/>
      <c r="AU297" s="169"/>
      <c r="AV297" s="169"/>
      <c r="AW297" s="169"/>
      <c r="AX297" s="169"/>
      <c r="AY297" s="169"/>
      <c r="AZ297" s="169"/>
      <c r="BA297" s="169"/>
      <c r="BB297" s="169"/>
      <c r="BD297" s="40">
        <f t="shared" si="50"/>
        <v>0</v>
      </c>
      <c r="BE297" s="210">
        <f t="shared" si="56"/>
        <v>0</v>
      </c>
      <c r="BF297" s="210">
        <f t="shared" si="57"/>
        <v>0</v>
      </c>
      <c r="BG297" s="210">
        <f t="shared" si="53"/>
        <v>0</v>
      </c>
      <c r="BH297" s="210">
        <f t="shared" si="54"/>
        <v>0</v>
      </c>
      <c r="BI297" s="42">
        <f t="shared" si="55"/>
        <v>0</v>
      </c>
    </row>
    <row r="298" spans="1:61" ht="15" thickBot="1" x14ac:dyDescent="0.35">
      <c r="A298" s="7" t="str">
        <f>Beosztás!A334</f>
        <v>Kissné Balsai Emese</v>
      </c>
      <c r="B298" s="3" t="str">
        <f>Beosztás!B334</f>
        <v>SZABÓ ÁGNES</v>
      </c>
      <c r="C298" s="3" t="str">
        <f>Beosztás!C334</f>
        <v>Gyöngyös</v>
      </c>
      <c r="D298" s="3" t="str">
        <f>Beosztás!D334</f>
        <v>ÜGYFÉLLEVELEZÉS</v>
      </c>
      <c r="E298" s="220" t="str">
        <f>Beosztás!E334</f>
        <v>aktív</v>
      </c>
      <c r="F298" s="4"/>
      <c r="G298" s="202"/>
      <c r="H298" s="202"/>
      <c r="I298" s="202"/>
      <c r="J298" s="202"/>
      <c r="K298" s="202"/>
      <c r="L298" s="202"/>
      <c r="M298" s="202"/>
      <c r="N298" s="584"/>
      <c r="O298" s="613"/>
      <c r="P298" s="169"/>
      <c r="Q298" s="169"/>
      <c r="R298" s="169"/>
      <c r="S298" s="169"/>
      <c r="T298" s="169"/>
      <c r="U298" s="169"/>
      <c r="V298" s="169"/>
      <c r="W298" s="169"/>
      <c r="X298" s="169"/>
      <c r="Y298" s="169"/>
      <c r="Z298" s="169"/>
      <c r="AA298" s="169"/>
      <c r="AB298" s="169"/>
      <c r="AC298" s="169"/>
      <c r="AD298" s="169"/>
      <c r="AE298" s="169"/>
      <c r="AF298" s="169"/>
      <c r="AG298" s="169"/>
      <c r="AH298" s="169"/>
      <c r="AI298" s="169"/>
      <c r="AJ298" s="169"/>
      <c r="AK298" s="169"/>
      <c r="AL298" s="169"/>
      <c r="AM298" s="169"/>
      <c r="AN298" s="169"/>
      <c r="AO298" s="169"/>
      <c r="AP298" s="169"/>
      <c r="AQ298" s="169"/>
      <c r="AR298" s="169"/>
      <c r="AS298" s="169"/>
      <c r="AT298" s="169"/>
      <c r="AU298" s="169"/>
      <c r="AV298" s="169"/>
      <c r="AW298" s="169"/>
      <c r="AX298" s="169"/>
      <c r="AY298" s="169"/>
      <c r="AZ298" s="169"/>
      <c r="BA298" s="169"/>
      <c r="BB298" s="169"/>
      <c r="BD298" s="40">
        <f t="shared" si="50"/>
        <v>0</v>
      </c>
      <c r="BE298" s="210">
        <f t="shared" si="56"/>
        <v>0</v>
      </c>
      <c r="BF298" s="210">
        <f t="shared" si="57"/>
        <v>0</v>
      </c>
      <c r="BG298" s="210">
        <f t="shared" si="53"/>
        <v>0</v>
      </c>
      <c r="BH298" s="210">
        <f t="shared" si="54"/>
        <v>0</v>
      </c>
      <c r="BI298" s="42">
        <f t="shared" si="55"/>
        <v>0</v>
      </c>
    </row>
    <row r="299" spans="1:61" ht="15" thickBot="1" x14ac:dyDescent="0.35">
      <c r="A299" s="7" t="str">
        <f>Beosztás!A335</f>
        <v>Kapásné Kalo Ildikó</v>
      </c>
      <c r="B299" s="3" t="str">
        <f>Beosztás!B335</f>
        <v>SZABÓ ÁGNES</v>
      </c>
      <c r="C299" s="3" t="str">
        <f>Beosztás!C335</f>
        <v>Gyöngyös</v>
      </c>
      <c r="D299" s="3" t="str">
        <f>Beosztás!D335</f>
        <v>ÜGYFÉLLEVELEZÉS</v>
      </c>
      <c r="E299" s="220" t="str">
        <f>Beosztás!E335</f>
        <v>aktív</v>
      </c>
      <c r="F299" s="4"/>
      <c r="G299" s="202"/>
      <c r="H299" s="202"/>
      <c r="I299" s="202"/>
      <c r="J299" s="202"/>
      <c r="K299" s="202"/>
      <c r="L299" s="202"/>
      <c r="M299" s="202"/>
      <c r="N299" s="584"/>
      <c r="O299" s="613"/>
      <c r="P299" s="169"/>
      <c r="Q299" s="169"/>
      <c r="R299" s="169"/>
      <c r="S299" s="169"/>
      <c r="T299" s="169"/>
      <c r="U299" s="169"/>
      <c r="V299" s="169"/>
      <c r="W299" s="169"/>
      <c r="X299" s="169"/>
      <c r="Y299" s="169"/>
      <c r="Z299" s="169"/>
      <c r="AA299" s="169"/>
      <c r="AB299" s="169"/>
      <c r="AC299" s="169"/>
      <c r="AD299" s="169"/>
      <c r="AE299" s="169"/>
      <c r="AF299" s="169"/>
      <c r="AG299" s="169"/>
      <c r="AH299" s="169"/>
      <c r="AI299" s="169"/>
      <c r="AJ299" s="169"/>
      <c r="AK299" s="169"/>
      <c r="AL299" s="169"/>
      <c r="AM299" s="169"/>
      <c r="AN299" s="169"/>
      <c r="AO299" s="169"/>
      <c r="AP299" s="169"/>
      <c r="AQ299" s="169"/>
      <c r="AR299" s="169"/>
      <c r="AS299" s="169"/>
      <c r="AT299" s="169"/>
      <c r="AU299" s="169"/>
      <c r="AV299" s="169"/>
      <c r="AW299" s="169"/>
      <c r="AX299" s="169"/>
      <c r="AY299" s="169"/>
      <c r="AZ299" s="169"/>
      <c r="BA299" s="169"/>
      <c r="BB299" s="169"/>
      <c r="BD299" s="40">
        <f t="shared" si="50"/>
        <v>0</v>
      </c>
      <c r="BE299" s="210">
        <f t="shared" si="56"/>
        <v>0</v>
      </c>
      <c r="BF299" s="210">
        <f t="shared" si="57"/>
        <v>0</v>
      </c>
      <c r="BG299" s="210">
        <f t="shared" si="53"/>
        <v>0</v>
      </c>
      <c r="BH299" s="210">
        <f t="shared" si="54"/>
        <v>0</v>
      </c>
      <c r="BI299" s="42">
        <f t="shared" si="55"/>
        <v>0</v>
      </c>
    </row>
    <row r="300" spans="1:61" ht="15" thickBot="1" x14ac:dyDescent="0.35">
      <c r="A300" s="7" t="str">
        <f>Beosztás!A336</f>
        <v>Kissné Szabó Tímea</v>
      </c>
      <c r="B300" s="3" t="str">
        <f>Beosztás!B336</f>
        <v>SZABÓ ÁGNES</v>
      </c>
      <c r="C300" s="3" t="str">
        <f>Beosztás!C336</f>
        <v>Gyöngyös</v>
      </c>
      <c r="D300" s="3" t="str">
        <f>Beosztás!D336</f>
        <v>ÜGYFÉLLEVELEZÉS</v>
      </c>
      <c r="E300" s="220" t="str">
        <f>Beosztás!E336</f>
        <v>aktív</v>
      </c>
      <c r="F300" s="4"/>
      <c r="G300" s="202"/>
      <c r="H300" s="202"/>
      <c r="I300" s="202"/>
      <c r="J300" s="202"/>
      <c r="K300" s="202"/>
      <c r="L300" s="202"/>
      <c r="M300" s="202"/>
      <c r="N300" s="584"/>
      <c r="O300" s="613"/>
      <c r="P300" s="169"/>
      <c r="Q300" s="169"/>
      <c r="R300" s="169"/>
      <c r="S300" s="169"/>
      <c r="T300" s="169"/>
      <c r="U300" s="169"/>
      <c r="V300" s="169"/>
      <c r="W300" s="169"/>
      <c r="X300" s="169"/>
      <c r="Y300" s="169"/>
      <c r="Z300" s="169"/>
      <c r="AA300" s="169"/>
      <c r="AB300" s="169"/>
      <c r="AC300" s="169"/>
      <c r="AD300" s="169"/>
      <c r="AE300" s="169"/>
      <c r="AF300" s="169"/>
      <c r="AG300" s="169"/>
      <c r="AH300" s="169"/>
      <c r="AI300" s="169"/>
      <c r="AJ300" s="169"/>
      <c r="AK300" s="169"/>
      <c r="AL300" s="169"/>
      <c r="AM300" s="169"/>
      <c r="AN300" s="169"/>
      <c r="AO300" s="169"/>
      <c r="AP300" s="169"/>
      <c r="AQ300" s="169"/>
      <c r="AR300" s="169"/>
      <c r="AS300" s="169"/>
      <c r="AT300" s="169"/>
      <c r="AU300" s="169"/>
      <c r="AV300" s="169"/>
      <c r="AW300" s="169"/>
      <c r="AX300" s="169"/>
      <c r="AY300" s="169"/>
      <c r="AZ300" s="169"/>
      <c r="BA300" s="169"/>
      <c r="BB300" s="169"/>
      <c r="BD300" s="40">
        <f t="shared" si="50"/>
        <v>0</v>
      </c>
      <c r="BE300" s="210">
        <f t="shared" si="56"/>
        <v>0</v>
      </c>
      <c r="BF300" s="210">
        <f t="shared" si="57"/>
        <v>0</v>
      </c>
      <c r="BG300" s="210">
        <f t="shared" si="53"/>
        <v>0</v>
      </c>
      <c r="BH300" s="210">
        <f t="shared" si="54"/>
        <v>0</v>
      </c>
      <c r="BI300" s="42">
        <f t="shared" si="55"/>
        <v>0</v>
      </c>
    </row>
    <row r="301" spans="1:61" ht="15" thickBot="1" x14ac:dyDescent="0.35">
      <c r="A301" s="7" t="str">
        <f>Beosztás!A337</f>
        <v>Pálfalvi Ferencné</v>
      </c>
      <c r="B301" s="3" t="str">
        <f>Beosztás!B337</f>
        <v>SZABÓ ÁGNES</v>
      </c>
      <c r="C301" s="3" t="str">
        <f>Beosztás!C337</f>
        <v>Gyöngyös</v>
      </c>
      <c r="D301" s="3" t="str">
        <f>Beosztás!D337</f>
        <v>ÜGYFÉLLEVELEZÉS</v>
      </c>
      <c r="E301" s="220" t="str">
        <f>Beosztás!E337</f>
        <v>aktív</v>
      </c>
      <c r="F301" s="4"/>
      <c r="G301" s="202"/>
      <c r="H301" s="202"/>
      <c r="I301" s="202"/>
      <c r="J301" s="202"/>
      <c r="K301" s="202"/>
      <c r="L301" s="202"/>
      <c r="M301" s="202"/>
      <c r="N301" s="584"/>
      <c r="O301" s="613"/>
      <c r="P301" s="169"/>
      <c r="Q301" s="169"/>
      <c r="R301" s="169"/>
      <c r="S301" s="169"/>
      <c r="T301" s="169"/>
      <c r="U301" s="169"/>
      <c r="V301" s="169"/>
      <c r="W301" s="169"/>
      <c r="X301" s="169"/>
      <c r="Y301" s="169"/>
      <c r="Z301" s="169"/>
      <c r="AA301" s="169"/>
      <c r="AB301" s="169"/>
      <c r="AC301" s="169"/>
      <c r="AD301" s="169"/>
      <c r="AE301" s="169"/>
      <c r="AF301" s="169"/>
      <c r="AG301" s="169"/>
      <c r="AH301" s="169"/>
      <c r="AI301" s="169"/>
      <c r="AJ301" s="169"/>
      <c r="AK301" s="169"/>
      <c r="AL301" s="169"/>
      <c r="AM301" s="169"/>
      <c r="AN301" s="169"/>
      <c r="AO301" s="169"/>
      <c r="AP301" s="169"/>
      <c r="AQ301" s="169"/>
      <c r="AR301" s="169"/>
      <c r="AS301" s="169"/>
      <c r="AT301" s="169"/>
      <c r="AU301" s="169"/>
      <c r="AV301" s="169"/>
      <c r="AW301" s="169"/>
      <c r="AX301" s="169"/>
      <c r="AY301" s="169"/>
      <c r="AZ301" s="169"/>
      <c r="BA301" s="169"/>
      <c r="BB301" s="169"/>
      <c r="BD301" s="40">
        <f t="shared" si="50"/>
        <v>0</v>
      </c>
      <c r="BE301" s="210">
        <f t="shared" si="56"/>
        <v>0</v>
      </c>
      <c r="BF301" s="210">
        <f t="shared" si="57"/>
        <v>0</v>
      </c>
      <c r="BG301" s="210">
        <f t="shared" si="53"/>
        <v>0</v>
      </c>
      <c r="BH301" s="210">
        <f t="shared" si="54"/>
        <v>0</v>
      </c>
      <c r="BI301" s="42">
        <f t="shared" si="55"/>
        <v>0</v>
      </c>
    </row>
    <row r="302" spans="1:61" ht="15" thickBot="1" x14ac:dyDescent="0.35">
      <c r="A302" s="7" t="str">
        <f>Beosztás!A338</f>
        <v>Prokai Petronella</v>
      </c>
      <c r="B302" s="3" t="str">
        <f>Beosztás!B338</f>
        <v>SZABÓ ÁGNES</v>
      </c>
      <c r="C302" s="3" t="str">
        <f>Beosztás!C338</f>
        <v>Gyöngyös</v>
      </c>
      <c r="D302" s="3" t="str">
        <f>Beosztás!D338</f>
        <v>ÜGYFÉLLEVELEZÉS</v>
      </c>
      <c r="E302" s="220" t="str">
        <f>Beosztás!E338</f>
        <v>aktív</v>
      </c>
      <c r="F302" s="4"/>
      <c r="G302" s="202"/>
      <c r="H302" s="202"/>
      <c r="I302" s="202"/>
      <c r="J302" s="202"/>
      <c r="K302" s="202"/>
      <c r="L302" s="202"/>
      <c r="M302" s="202"/>
      <c r="N302" s="584"/>
      <c r="O302" s="613"/>
      <c r="P302" s="169"/>
      <c r="Q302" s="169"/>
      <c r="R302" s="169"/>
      <c r="S302" s="169"/>
      <c r="T302" s="169"/>
      <c r="U302" s="169"/>
      <c r="V302" s="169"/>
      <c r="W302" s="169"/>
      <c r="X302" s="169"/>
      <c r="Y302" s="169"/>
      <c r="Z302" s="169"/>
      <c r="AA302" s="169"/>
      <c r="AB302" s="169"/>
      <c r="AC302" s="169"/>
      <c r="AD302" s="169"/>
      <c r="AE302" s="169"/>
      <c r="AF302" s="169"/>
      <c r="AG302" s="169"/>
      <c r="AH302" s="169"/>
      <c r="AI302" s="169"/>
      <c r="AJ302" s="169"/>
      <c r="AK302" s="169"/>
      <c r="AL302" s="169"/>
      <c r="AM302" s="169"/>
      <c r="AN302" s="169"/>
      <c r="AO302" s="169"/>
      <c r="AP302" s="169"/>
      <c r="AQ302" s="169"/>
      <c r="AR302" s="169"/>
      <c r="AS302" s="169"/>
      <c r="AT302" s="169"/>
      <c r="AU302" s="169"/>
      <c r="AV302" s="169"/>
      <c r="AW302" s="169"/>
      <c r="AX302" s="169"/>
      <c r="AY302" s="169"/>
      <c r="AZ302" s="169"/>
      <c r="BA302" s="169"/>
      <c r="BB302" s="169"/>
      <c r="BD302" s="40">
        <f t="shared" si="50"/>
        <v>0</v>
      </c>
      <c r="BE302" s="210">
        <f t="shared" si="56"/>
        <v>0</v>
      </c>
      <c r="BF302" s="210">
        <f t="shared" si="57"/>
        <v>0</v>
      </c>
      <c r="BG302" s="210">
        <f t="shared" si="53"/>
        <v>0</v>
      </c>
      <c r="BH302" s="210">
        <f t="shared" si="54"/>
        <v>0</v>
      </c>
      <c r="BI302" s="42">
        <f t="shared" si="55"/>
        <v>0</v>
      </c>
    </row>
    <row r="303" spans="1:61" ht="15" thickBot="1" x14ac:dyDescent="0.35">
      <c r="A303" s="7" t="str">
        <f>Beosztás!A339</f>
        <v>Szabó-Bokor Anita</v>
      </c>
      <c r="B303" s="3" t="str">
        <f>Beosztás!B339</f>
        <v>SZABÓ ÁGNES</v>
      </c>
      <c r="C303" s="3" t="str">
        <f>Beosztás!C339</f>
        <v>Gyöngyös</v>
      </c>
      <c r="D303" s="3" t="str">
        <f>Beosztás!D339</f>
        <v>ÜGYFÉLLEVELEZÉS</v>
      </c>
      <c r="E303" s="220" t="str">
        <f>Beosztás!E339</f>
        <v>aktív</v>
      </c>
      <c r="F303" s="4"/>
      <c r="G303" s="202"/>
      <c r="H303" s="202"/>
      <c r="I303" s="202"/>
      <c r="J303" s="202"/>
      <c r="K303" s="202"/>
      <c r="L303" s="202"/>
      <c r="M303" s="202"/>
      <c r="N303" s="584"/>
      <c r="O303" s="613"/>
      <c r="P303" s="169"/>
      <c r="Q303" s="169"/>
      <c r="R303" s="169"/>
      <c r="S303" s="169"/>
      <c r="T303" s="169"/>
      <c r="U303" s="169"/>
      <c r="V303" s="169"/>
      <c r="W303" s="169"/>
      <c r="X303" s="169"/>
      <c r="Y303" s="169"/>
      <c r="Z303" s="169"/>
      <c r="AA303" s="169"/>
      <c r="AB303" s="169"/>
      <c r="AC303" s="169"/>
      <c r="AD303" s="169"/>
      <c r="AE303" s="169"/>
      <c r="AF303" s="169"/>
      <c r="AG303" s="169"/>
      <c r="AH303" s="169"/>
      <c r="AI303" s="169"/>
      <c r="AJ303" s="169"/>
      <c r="AK303" s="169"/>
      <c r="AL303" s="169"/>
      <c r="AM303" s="169"/>
      <c r="AN303" s="169"/>
      <c r="AO303" s="169"/>
      <c r="AP303" s="169"/>
      <c r="AQ303" s="169"/>
      <c r="AR303" s="169"/>
      <c r="AS303" s="169"/>
      <c r="AT303" s="169"/>
      <c r="AU303" s="169"/>
      <c r="AV303" s="169"/>
      <c r="AW303" s="169"/>
      <c r="AX303" s="169"/>
      <c r="AY303" s="169"/>
      <c r="AZ303" s="169"/>
      <c r="BA303" s="169"/>
      <c r="BB303" s="169"/>
      <c r="BD303" s="40">
        <f t="shared" si="50"/>
        <v>0</v>
      </c>
      <c r="BE303" s="210">
        <f t="shared" si="56"/>
        <v>0</v>
      </c>
      <c r="BF303" s="210">
        <f t="shared" si="57"/>
        <v>0</v>
      </c>
      <c r="BG303" s="210">
        <f t="shared" si="53"/>
        <v>0</v>
      </c>
      <c r="BH303" s="210">
        <f t="shared" si="54"/>
        <v>0</v>
      </c>
      <c r="BI303" s="42">
        <f t="shared" si="55"/>
        <v>0</v>
      </c>
    </row>
    <row r="304" spans="1:61" ht="15" thickBot="1" x14ac:dyDescent="0.35">
      <c r="A304" s="7" t="str">
        <f>Beosztás!A340</f>
        <v>Szulcsányi Béla Lászlóné</v>
      </c>
      <c r="B304" s="3" t="str">
        <f>Beosztás!B340</f>
        <v>SZABÓ ÁGNES</v>
      </c>
      <c r="C304" s="3" t="str">
        <f>Beosztás!C340</f>
        <v>Gyöngyös</v>
      </c>
      <c r="D304" s="3" t="str">
        <f>Beosztás!D340</f>
        <v>ÜGYFÉLLEVELEZÉS</v>
      </c>
      <c r="E304" s="220" t="str">
        <f>Beosztás!E340</f>
        <v>aktív</v>
      </c>
      <c r="F304" s="4"/>
      <c r="G304" s="202"/>
      <c r="H304" s="202"/>
      <c r="I304" s="202"/>
      <c r="J304" s="202"/>
      <c r="K304" s="202"/>
      <c r="L304" s="202"/>
      <c r="M304" s="202"/>
      <c r="N304" s="584"/>
      <c r="O304" s="613"/>
      <c r="P304" s="169"/>
      <c r="Q304" s="169"/>
      <c r="R304" s="169"/>
      <c r="S304" s="169"/>
      <c r="T304" s="169"/>
      <c r="U304" s="169"/>
      <c r="V304" s="169"/>
      <c r="W304" s="169"/>
      <c r="X304" s="169"/>
      <c r="Y304" s="169"/>
      <c r="Z304" s="169"/>
      <c r="AA304" s="169"/>
      <c r="AB304" s="169"/>
      <c r="AC304" s="169"/>
      <c r="AD304" s="169"/>
      <c r="AE304" s="169"/>
      <c r="AF304" s="169"/>
      <c r="AG304" s="169"/>
      <c r="AH304" s="169"/>
      <c r="AI304" s="169"/>
      <c r="AJ304" s="169"/>
      <c r="AK304" s="169"/>
      <c r="AL304" s="169"/>
      <c r="AM304" s="169"/>
      <c r="AN304" s="169"/>
      <c r="AO304" s="169"/>
      <c r="AP304" s="169"/>
      <c r="AQ304" s="169"/>
      <c r="AR304" s="169"/>
      <c r="AS304" s="169"/>
      <c r="AT304" s="169"/>
      <c r="AU304" s="169"/>
      <c r="AV304" s="169"/>
      <c r="AW304" s="169"/>
      <c r="AX304" s="169"/>
      <c r="AY304" s="169"/>
      <c r="AZ304" s="169"/>
      <c r="BA304" s="169"/>
      <c r="BB304" s="169"/>
      <c r="BD304" s="40">
        <f t="shared" si="50"/>
        <v>0</v>
      </c>
      <c r="BE304" s="210">
        <f t="shared" si="56"/>
        <v>0</v>
      </c>
      <c r="BF304" s="210">
        <f t="shared" si="57"/>
        <v>0</v>
      </c>
      <c r="BG304" s="210">
        <f t="shared" si="53"/>
        <v>0</v>
      </c>
      <c r="BH304" s="210">
        <f t="shared" si="54"/>
        <v>0</v>
      </c>
      <c r="BI304" s="42">
        <f t="shared" si="55"/>
        <v>0</v>
      </c>
    </row>
    <row r="305" spans="1:61" ht="15" thickBot="1" x14ac:dyDescent="0.35">
      <c r="A305" s="7" t="str">
        <f>Beosztás!A341</f>
        <v>Szurominé Hamsóczki Anikó</v>
      </c>
      <c r="B305" s="3" t="str">
        <f>Beosztás!B341</f>
        <v>SZABÓ ÁGNES</v>
      </c>
      <c r="C305" s="3" t="str">
        <f>Beosztás!C341</f>
        <v>Gyöngyös</v>
      </c>
      <c r="D305" s="3" t="str">
        <f>Beosztás!D341</f>
        <v>ÜGYFÉLLEVELEZÉS</v>
      </c>
      <c r="E305" s="220" t="str">
        <f>Beosztás!E341</f>
        <v>aktív</v>
      </c>
      <c r="F305" s="4"/>
      <c r="G305" s="202"/>
      <c r="H305" s="202"/>
      <c r="I305" s="202"/>
      <c r="J305" s="202"/>
      <c r="K305" s="202"/>
      <c r="L305" s="202"/>
      <c r="M305" s="202"/>
      <c r="N305" s="584"/>
      <c r="O305" s="613"/>
      <c r="P305" s="169"/>
      <c r="Q305" s="169"/>
      <c r="R305" s="169"/>
      <c r="S305" s="169"/>
      <c r="T305" s="169"/>
      <c r="U305" s="169"/>
      <c r="V305" s="169"/>
      <c r="W305" s="169"/>
      <c r="X305" s="169"/>
      <c r="Y305" s="169"/>
      <c r="Z305" s="169"/>
      <c r="AA305" s="169"/>
      <c r="AB305" s="169"/>
      <c r="AC305" s="169"/>
      <c r="AD305" s="169"/>
      <c r="AE305" s="169"/>
      <c r="AF305" s="169"/>
      <c r="AG305" s="169"/>
      <c r="AH305" s="169"/>
      <c r="AI305" s="169"/>
      <c r="AJ305" s="169"/>
      <c r="AK305" s="169"/>
      <c r="AL305" s="169"/>
      <c r="AM305" s="169"/>
      <c r="AN305" s="169"/>
      <c r="AO305" s="169"/>
      <c r="AP305" s="169"/>
      <c r="AQ305" s="169"/>
      <c r="AR305" s="169"/>
      <c r="AS305" s="169"/>
      <c r="AT305" s="169"/>
      <c r="AU305" s="169"/>
      <c r="AV305" s="169"/>
      <c r="AW305" s="169"/>
      <c r="AX305" s="169"/>
      <c r="AY305" s="169"/>
      <c r="AZ305" s="169"/>
      <c r="BA305" s="169"/>
      <c r="BB305" s="169"/>
      <c r="BD305" s="40">
        <f t="shared" si="50"/>
        <v>0</v>
      </c>
      <c r="BE305" s="210">
        <f t="shared" si="56"/>
        <v>0</v>
      </c>
      <c r="BF305" s="210">
        <f t="shared" si="57"/>
        <v>0</v>
      </c>
      <c r="BG305" s="210">
        <f t="shared" si="53"/>
        <v>0</v>
      </c>
      <c r="BH305" s="210">
        <f t="shared" si="54"/>
        <v>0</v>
      </c>
      <c r="BI305" s="42">
        <f t="shared" si="55"/>
        <v>0</v>
      </c>
    </row>
    <row r="306" spans="1:61" ht="15" thickBot="1" x14ac:dyDescent="0.35">
      <c r="A306" s="7" t="str">
        <f>Beosztás!A342</f>
        <v>Tóth Melinda</v>
      </c>
      <c r="B306" s="3" t="str">
        <f>Beosztás!B342</f>
        <v>SZABÓ ÁGNES</v>
      </c>
      <c r="C306" s="3" t="str">
        <f>Beosztás!C342</f>
        <v>Gyöngyös</v>
      </c>
      <c r="D306" s="3" t="str">
        <f>Beosztás!D342</f>
        <v>ÜGYFÉLLEVELEZÉS</v>
      </c>
      <c r="E306" s="220" t="str">
        <f>Beosztás!E342</f>
        <v>aktív</v>
      </c>
      <c r="F306" s="4"/>
      <c r="G306" s="202"/>
      <c r="H306" s="202"/>
      <c r="I306" s="202"/>
      <c r="J306" s="202"/>
      <c r="K306" s="202"/>
      <c r="L306" s="202"/>
      <c r="M306" s="202"/>
      <c r="N306" s="584"/>
      <c r="O306" s="613"/>
      <c r="P306" s="169"/>
      <c r="Q306" s="169"/>
      <c r="R306" s="169"/>
      <c r="S306" s="169"/>
      <c r="T306" s="169"/>
      <c r="U306" s="169"/>
      <c r="V306" s="169"/>
      <c r="W306" s="169"/>
      <c r="X306" s="169"/>
      <c r="Y306" s="169"/>
      <c r="Z306" s="169"/>
      <c r="AA306" s="169"/>
      <c r="AB306" s="169"/>
      <c r="AC306" s="169"/>
      <c r="AD306" s="169"/>
      <c r="AE306" s="169"/>
      <c r="AF306" s="169"/>
      <c r="AG306" s="169"/>
      <c r="AH306" s="169"/>
      <c r="AI306" s="169"/>
      <c r="AJ306" s="169"/>
      <c r="AK306" s="169"/>
      <c r="AL306" s="169"/>
      <c r="AM306" s="169"/>
      <c r="AN306" s="169"/>
      <c r="AO306" s="169"/>
      <c r="AP306" s="169"/>
      <c r="AQ306" s="169"/>
      <c r="AR306" s="169"/>
      <c r="AS306" s="169"/>
      <c r="AT306" s="169"/>
      <c r="AU306" s="169"/>
      <c r="AV306" s="169"/>
      <c r="AW306" s="169"/>
      <c r="AX306" s="169"/>
      <c r="AY306" s="169"/>
      <c r="AZ306" s="169"/>
      <c r="BA306" s="169"/>
      <c r="BB306" s="169"/>
      <c r="BD306" s="40">
        <f t="shared" si="50"/>
        <v>0</v>
      </c>
      <c r="BE306" s="210">
        <f t="shared" si="56"/>
        <v>0</v>
      </c>
      <c r="BF306" s="210">
        <f t="shared" si="57"/>
        <v>0</v>
      </c>
      <c r="BG306" s="210">
        <f t="shared" si="53"/>
        <v>0</v>
      </c>
      <c r="BH306" s="210">
        <f t="shared" si="54"/>
        <v>0</v>
      </c>
      <c r="BI306" s="42">
        <f t="shared" si="55"/>
        <v>0</v>
      </c>
    </row>
    <row r="307" spans="1:61" ht="15" thickBot="1" x14ac:dyDescent="0.35">
      <c r="A307" s="7" t="str">
        <f>Beosztás!A343</f>
        <v>Thürmer Emil</v>
      </c>
      <c r="B307" s="3" t="str">
        <f>Beosztás!B343</f>
        <v>SZABÓ ÁGNES</v>
      </c>
      <c r="C307" s="3" t="str">
        <f>Beosztás!C343</f>
        <v>Szolnok</v>
      </c>
      <c r="D307" s="3" t="str">
        <f>Beosztás!D343</f>
        <v>ÜGYFÉLLEVELEZÉS</v>
      </c>
      <c r="E307" s="220" t="str">
        <f>Beosztás!E343</f>
        <v>aktív</v>
      </c>
      <c r="F307" s="4"/>
      <c r="G307" s="202"/>
      <c r="H307" s="202"/>
      <c r="I307" s="202"/>
      <c r="J307" s="202"/>
      <c r="K307" s="202"/>
      <c r="L307" s="202"/>
      <c r="M307" s="202"/>
      <c r="N307" s="584"/>
      <c r="O307" s="613"/>
      <c r="P307" s="169"/>
      <c r="Q307" s="169"/>
      <c r="R307" s="169"/>
      <c r="S307" s="169"/>
      <c r="T307" s="169"/>
      <c r="U307" s="169"/>
      <c r="V307" s="169"/>
      <c r="W307" s="169"/>
      <c r="X307" s="169"/>
      <c r="Y307" s="169"/>
      <c r="Z307" s="169"/>
      <c r="AA307" s="169"/>
      <c r="AB307" s="169"/>
      <c r="AC307" s="169"/>
      <c r="AD307" s="169"/>
      <c r="AE307" s="169"/>
      <c r="AF307" s="169"/>
      <c r="AG307" s="169"/>
      <c r="AH307" s="169"/>
      <c r="AI307" s="169"/>
      <c r="AJ307" s="169"/>
      <c r="AK307" s="169"/>
      <c r="AL307" s="169"/>
      <c r="AM307" s="169"/>
      <c r="AN307" s="169"/>
      <c r="AO307" s="169"/>
      <c r="AP307" s="169"/>
      <c r="AQ307" s="169"/>
      <c r="AR307" s="169"/>
      <c r="AS307" s="169"/>
      <c r="AT307" s="169"/>
      <c r="AU307" s="169"/>
      <c r="AV307" s="169"/>
      <c r="AW307" s="169"/>
      <c r="AX307" s="169"/>
      <c r="AY307" s="169"/>
      <c r="AZ307" s="169"/>
      <c r="BA307" s="169"/>
      <c r="BB307" s="169"/>
      <c r="BD307" s="40">
        <f t="shared" si="50"/>
        <v>0</v>
      </c>
      <c r="BE307" s="210">
        <f t="shared" si="56"/>
        <v>0</v>
      </c>
      <c r="BF307" s="210">
        <f t="shared" si="57"/>
        <v>0</v>
      </c>
      <c r="BG307" s="210">
        <f t="shared" si="53"/>
        <v>0</v>
      </c>
      <c r="BH307" s="210">
        <f t="shared" si="54"/>
        <v>0</v>
      </c>
      <c r="BI307" s="42">
        <f t="shared" si="55"/>
        <v>0</v>
      </c>
    </row>
    <row r="308" spans="1:61" ht="15" thickBot="1" x14ac:dyDescent="0.35">
      <c r="A308" s="7" t="str">
        <f>Beosztás!A344</f>
        <v>Vörös Vivien</v>
      </c>
      <c r="B308" s="3" t="str">
        <f>Beosztás!B344</f>
        <v>SZABÓ ÁGNES</v>
      </c>
      <c r="C308" s="3" t="str">
        <f>Beosztás!C344</f>
        <v>Szeged</v>
      </c>
      <c r="D308" s="3" t="str">
        <f>Beosztás!D344</f>
        <v>ÜGYFÉLLEVELEZÉS</v>
      </c>
      <c r="E308" s="220" t="str">
        <f>Beosztás!E344</f>
        <v>aktív</v>
      </c>
      <c r="F308" s="4"/>
      <c r="G308" s="202"/>
      <c r="H308" s="202"/>
      <c r="I308" s="202"/>
      <c r="J308" s="202"/>
      <c r="K308" s="202"/>
      <c r="L308" s="202"/>
      <c r="M308" s="202"/>
      <c r="N308" s="584"/>
      <c r="O308" s="613"/>
      <c r="P308" s="169"/>
      <c r="Q308" s="169"/>
      <c r="R308" s="169"/>
      <c r="S308" s="169"/>
      <c r="T308" s="169"/>
      <c r="U308" s="169"/>
      <c r="V308" s="169"/>
      <c r="W308" s="169"/>
      <c r="X308" s="169"/>
      <c r="Y308" s="169"/>
      <c r="Z308" s="169"/>
      <c r="AA308" s="169"/>
      <c r="AB308" s="169"/>
      <c r="AC308" s="169"/>
      <c r="AD308" s="169"/>
      <c r="AE308" s="169"/>
      <c r="AF308" s="169"/>
      <c r="AG308" s="169"/>
      <c r="AH308" s="169"/>
      <c r="AI308" s="169"/>
      <c r="AJ308" s="169"/>
      <c r="AK308" s="169"/>
      <c r="AL308" s="169"/>
      <c r="AM308" s="169"/>
      <c r="AN308" s="169"/>
      <c r="AO308" s="169"/>
      <c r="AP308" s="169"/>
      <c r="AQ308" s="169"/>
      <c r="AR308" s="169"/>
      <c r="AS308" s="169"/>
      <c r="AT308" s="169"/>
      <c r="AU308" s="169"/>
      <c r="AV308" s="169"/>
      <c r="AW308" s="169"/>
      <c r="AX308" s="169"/>
      <c r="AY308" s="169"/>
      <c r="AZ308" s="169"/>
      <c r="BA308" s="169"/>
      <c r="BB308" s="169"/>
      <c r="BD308" s="40">
        <f t="shared" si="50"/>
        <v>0</v>
      </c>
      <c r="BE308" s="210">
        <f t="shared" si="56"/>
        <v>0</v>
      </c>
      <c r="BF308" s="210">
        <f t="shared" si="57"/>
        <v>0</v>
      </c>
      <c r="BG308" s="210">
        <f t="shared" si="53"/>
        <v>0</v>
      </c>
      <c r="BH308" s="210">
        <f t="shared" si="54"/>
        <v>0</v>
      </c>
      <c r="BI308" s="42">
        <f t="shared" si="55"/>
        <v>0</v>
      </c>
    </row>
    <row r="309" spans="1:61" ht="15" thickBot="1" x14ac:dyDescent="0.35">
      <c r="A309" s="7" t="str">
        <f>Beosztás!A345</f>
        <v>Mankovics Gabriella</v>
      </c>
      <c r="B309" s="3" t="str">
        <f>Beosztás!B345</f>
        <v>SZABÓ ÁGNES</v>
      </c>
      <c r="C309" s="3" t="str">
        <f>Beosztás!C345</f>
        <v>Újhartyán</v>
      </c>
      <c r="D309" s="3" t="str">
        <f>Beosztás!D345</f>
        <v>ÜGYFÉLLEVELEZÉS</v>
      </c>
      <c r="E309" s="220" t="str">
        <f>Beosztás!E345</f>
        <v>aktív</v>
      </c>
      <c r="F309" s="4"/>
      <c r="G309" s="202"/>
      <c r="H309" s="202"/>
      <c r="I309" s="202"/>
      <c r="J309" s="202"/>
      <c r="K309" s="202"/>
      <c r="L309" s="202"/>
      <c r="M309" s="202"/>
      <c r="N309" s="584"/>
      <c r="O309" s="613"/>
      <c r="P309" s="169"/>
      <c r="Q309" s="169"/>
      <c r="R309" s="169"/>
      <c r="S309" s="169"/>
      <c r="T309" s="169"/>
      <c r="U309" s="169"/>
      <c r="V309" s="169"/>
      <c r="W309" s="169"/>
      <c r="X309" s="169"/>
      <c r="Y309" s="169"/>
      <c r="Z309" s="169"/>
      <c r="AA309" s="169"/>
      <c r="AB309" s="169"/>
      <c r="AC309" s="169"/>
      <c r="AD309" s="169"/>
      <c r="AE309" s="169"/>
      <c r="AF309" s="169"/>
      <c r="AG309" s="169"/>
      <c r="AH309" s="169"/>
      <c r="AI309" s="169"/>
      <c r="AJ309" s="169"/>
      <c r="AK309" s="169"/>
      <c r="AL309" s="169"/>
      <c r="AM309" s="169"/>
      <c r="AN309" s="169"/>
      <c r="AO309" s="169"/>
      <c r="AP309" s="169"/>
      <c r="AQ309" s="169"/>
      <c r="AR309" s="169"/>
      <c r="AS309" s="169"/>
      <c r="AT309" s="169"/>
      <c r="AU309" s="169"/>
      <c r="AV309" s="169"/>
      <c r="AW309" s="169"/>
      <c r="AX309" s="169"/>
      <c r="AY309" s="169"/>
      <c r="AZ309" s="169"/>
      <c r="BA309" s="169"/>
      <c r="BB309" s="169"/>
      <c r="BD309" s="40">
        <f t="shared" si="50"/>
        <v>0</v>
      </c>
      <c r="BE309" s="210">
        <f t="shared" si="56"/>
        <v>0</v>
      </c>
      <c r="BF309" s="210">
        <f t="shared" si="57"/>
        <v>0</v>
      </c>
      <c r="BG309" s="210">
        <f t="shared" si="53"/>
        <v>0</v>
      </c>
      <c r="BH309" s="210">
        <f t="shared" si="54"/>
        <v>0</v>
      </c>
      <c r="BI309" s="42">
        <f t="shared" si="55"/>
        <v>0</v>
      </c>
    </row>
    <row r="310" spans="1:61" ht="15" thickBot="1" x14ac:dyDescent="0.35">
      <c r="A310" s="9" t="str">
        <f>Beosztás!A346</f>
        <v>Szalai Zsolt</v>
      </c>
      <c r="B310" s="10" t="str">
        <f>Beosztás!B346</f>
        <v>SZABÓ ÁGNES</v>
      </c>
      <c r="C310" s="10" t="str">
        <f>Beosztás!C346</f>
        <v>M3</v>
      </c>
      <c r="D310" s="10" t="str">
        <f>Beosztás!D346</f>
        <v>ÜGYFÉLLEVELEZÉS</v>
      </c>
      <c r="E310" s="221" t="str">
        <f>Beosztás!E346</f>
        <v>aktív</v>
      </c>
      <c r="F310" s="4"/>
      <c r="G310" s="202"/>
      <c r="H310" s="202"/>
      <c r="I310" s="202"/>
      <c r="J310" s="202"/>
      <c r="K310" s="202"/>
      <c r="L310" s="202"/>
      <c r="M310" s="202"/>
      <c r="N310" s="584"/>
      <c r="O310" s="613"/>
      <c r="P310" s="169"/>
      <c r="Q310" s="169"/>
      <c r="R310" s="169"/>
      <c r="S310" s="169"/>
      <c r="T310" s="169"/>
      <c r="U310" s="169"/>
      <c r="V310" s="169"/>
      <c r="W310" s="169"/>
      <c r="X310" s="169"/>
      <c r="Y310" s="169"/>
      <c r="Z310" s="169"/>
      <c r="AA310" s="169"/>
      <c r="AB310" s="169"/>
      <c r="AC310" s="169"/>
      <c r="AD310" s="169"/>
      <c r="AE310" s="169"/>
      <c r="AF310" s="169"/>
      <c r="AG310" s="169"/>
      <c r="AH310" s="169"/>
      <c r="AI310" s="169"/>
      <c r="AJ310" s="169"/>
      <c r="AK310" s="169"/>
      <c r="AL310" s="169"/>
      <c r="AM310" s="169"/>
      <c r="AN310" s="169"/>
      <c r="AO310" s="169"/>
      <c r="AP310" s="169"/>
      <c r="AQ310" s="169"/>
      <c r="AR310" s="169"/>
      <c r="AS310" s="169"/>
      <c r="AT310" s="169"/>
      <c r="AU310" s="169"/>
      <c r="AV310" s="169"/>
      <c r="AW310" s="169"/>
      <c r="AX310" s="169"/>
      <c r="AY310" s="169"/>
      <c r="AZ310" s="169"/>
      <c r="BA310" s="169"/>
      <c r="BB310" s="169"/>
      <c r="BD310" s="12">
        <f t="shared" si="50"/>
        <v>0</v>
      </c>
      <c r="BE310" s="236">
        <f t="shared" si="56"/>
        <v>0</v>
      </c>
      <c r="BF310" s="236">
        <f t="shared" si="57"/>
        <v>0</v>
      </c>
      <c r="BG310" s="236">
        <f t="shared" si="53"/>
        <v>0</v>
      </c>
      <c r="BH310" s="236">
        <f t="shared" si="54"/>
        <v>0</v>
      </c>
      <c r="BI310" s="14">
        <f t="shared" si="55"/>
        <v>0</v>
      </c>
    </row>
    <row r="311" spans="1:61" ht="15" thickBot="1" x14ac:dyDescent="0.35">
      <c r="A311" s="21" t="str">
        <f>Beosztás!A347</f>
        <v>Vadász Anna</v>
      </c>
      <c r="B311" s="22" t="str">
        <f>Beosztás!B347</f>
        <v>SZABÓ ÁGNES</v>
      </c>
      <c r="C311" s="22" t="str">
        <f>Beosztás!C347</f>
        <v>M3</v>
      </c>
      <c r="D311" s="22" t="str">
        <f>Beosztás!D347</f>
        <v>ÜGYFÉLLEVELEZÉS</v>
      </c>
      <c r="E311" s="216" t="str">
        <f>Beosztás!E347</f>
        <v>aktív</v>
      </c>
      <c r="F311" s="202" t="s">
        <v>61</v>
      </c>
      <c r="G311" s="202"/>
      <c r="H311" s="78"/>
      <c r="I311" s="78"/>
      <c r="J311" s="78"/>
      <c r="K311" s="78"/>
      <c r="L311" s="78"/>
      <c r="M311" s="78"/>
      <c r="N311" s="584"/>
      <c r="O311" s="613"/>
      <c r="P311" s="169"/>
      <c r="Q311" s="169"/>
      <c r="R311" s="169"/>
      <c r="S311" s="169"/>
      <c r="T311" s="169"/>
      <c r="U311" s="169"/>
      <c r="V311" s="169"/>
      <c r="W311" s="169"/>
      <c r="X311" s="169"/>
      <c r="Y311" s="169"/>
      <c r="Z311" s="169"/>
      <c r="AA311" s="169"/>
      <c r="AB311" s="169"/>
      <c r="AC311" s="169"/>
      <c r="AD311" s="169"/>
      <c r="AE311" s="169"/>
      <c r="AF311" s="169"/>
      <c r="AG311" s="169"/>
      <c r="AH311" s="169"/>
      <c r="AI311" s="169"/>
      <c r="AJ311" s="169"/>
      <c r="AK311" s="169"/>
      <c r="AL311" s="169"/>
      <c r="AM311" s="169"/>
      <c r="AN311" s="169"/>
      <c r="AO311" s="169"/>
      <c r="AP311" s="169"/>
      <c r="AQ311" s="169"/>
      <c r="AR311" s="169"/>
      <c r="AS311" s="169"/>
      <c r="AT311" s="169"/>
      <c r="AU311" s="169"/>
      <c r="AV311" s="169"/>
      <c r="AW311" s="169"/>
      <c r="AX311" s="169"/>
      <c r="AY311" s="169"/>
      <c r="AZ311" s="169"/>
      <c r="BA311" s="169"/>
      <c r="BB311" s="169"/>
      <c r="BD311" s="178">
        <f t="shared" si="50"/>
        <v>0</v>
      </c>
      <c r="BE311" s="235">
        <f t="shared" si="51"/>
        <v>0</v>
      </c>
      <c r="BF311" s="235">
        <f t="shared" si="52"/>
        <v>0</v>
      </c>
      <c r="BG311" s="235">
        <f t="shared" si="53"/>
        <v>0</v>
      </c>
      <c r="BH311" s="235">
        <f t="shared" si="54"/>
        <v>0</v>
      </c>
      <c r="BI311" s="55">
        <f t="shared" si="55"/>
        <v>0</v>
      </c>
    </row>
    <row r="312" spans="1:61" ht="15" hidden="1" thickBot="1" x14ac:dyDescent="0.35">
      <c r="A312" s="57">
        <f>Beosztás!A348</f>
        <v>0</v>
      </c>
      <c r="B312" s="58">
        <f>Beosztás!B348</f>
        <v>0</v>
      </c>
      <c r="C312" s="58">
        <f>Beosztás!C348</f>
        <v>0</v>
      </c>
      <c r="D312" s="58">
        <f>Beosztás!D348</f>
        <v>0</v>
      </c>
      <c r="E312" s="217">
        <f>Beosztás!E348</f>
        <v>0</v>
      </c>
      <c r="F312" s="202" t="s">
        <v>61</v>
      </c>
      <c r="G312" s="202"/>
      <c r="H312" s="78"/>
      <c r="I312" s="78"/>
      <c r="J312" s="78"/>
      <c r="K312" s="78"/>
      <c r="L312" s="78"/>
      <c r="M312" s="78"/>
      <c r="N312" s="169"/>
      <c r="O312" s="169"/>
      <c r="P312" s="169"/>
      <c r="Q312" s="169"/>
      <c r="R312" s="169"/>
      <c r="S312" s="169"/>
      <c r="T312" s="169"/>
      <c r="U312" s="169"/>
      <c r="V312" s="169"/>
      <c r="W312" s="169"/>
      <c r="X312" s="169"/>
      <c r="Y312" s="169"/>
      <c r="Z312" s="169"/>
      <c r="AA312" s="169"/>
      <c r="AB312" s="169"/>
      <c r="AC312" s="169"/>
      <c r="AD312" s="169"/>
      <c r="AE312" s="169"/>
      <c r="AF312" s="169"/>
      <c r="AG312" s="169"/>
      <c r="AH312" s="169"/>
      <c r="AI312" s="169"/>
      <c r="AJ312" s="169"/>
      <c r="AK312" s="169"/>
      <c r="AL312" s="169"/>
      <c r="AM312" s="169"/>
      <c r="AN312" s="169"/>
      <c r="AO312" s="169"/>
      <c r="AP312" s="169"/>
      <c r="AQ312" s="169"/>
      <c r="AR312" s="169"/>
      <c r="AS312" s="169"/>
      <c r="AT312" s="169"/>
      <c r="AU312" s="169"/>
      <c r="AV312" s="169"/>
      <c r="AW312" s="169"/>
      <c r="AX312" s="169"/>
      <c r="AY312" s="169"/>
      <c r="AZ312" s="169"/>
      <c r="BA312" s="169"/>
      <c r="BB312" s="169"/>
      <c r="BD312" s="40">
        <f t="shared" si="50"/>
        <v>0</v>
      </c>
      <c r="BE312" s="211">
        <f t="shared" si="51"/>
        <v>0</v>
      </c>
      <c r="BF312" s="211">
        <f t="shared" si="52"/>
        <v>0</v>
      </c>
      <c r="BG312" s="211">
        <f t="shared" si="53"/>
        <v>0</v>
      </c>
      <c r="BH312" s="211">
        <f t="shared" si="54"/>
        <v>0</v>
      </c>
      <c r="BI312" s="42">
        <f t="shared" si="55"/>
        <v>0</v>
      </c>
    </row>
    <row r="313" spans="1:61" ht="15" hidden="1" thickBot="1" x14ac:dyDescent="0.35">
      <c r="A313" s="57">
        <f>Beosztás!A349</f>
        <v>0</v>
      </c>
      <c r="B313" s="58">
        <f>Beosztás!B349</f>
        <v>0</v>
      </c>
      <c r="C313" s="58">
        <f>Beosztás!C349</f>
        <v>0</v>
      </c>
      <c r="D313" s="58">
        <f>Beosztás!D349</f>
        <v>0</v>
      </c>
      <c r="E313" s="217">
        <f>Beosztás!E349</f>
        <v>0</v>
      </c>
      <c r="F313" s="202" t="s">
        <v>61</v>
      </c>
      <c r="G313" s="202"/>
      <c r="H313" s="78"/>
      <c r="I313" s="78"/>
      <c r="J313" s="78"/>
      <c r="K313" s="78"/>
      <c r="L313" s="78"/>
      <c r="M313" s="78"/>
      <c r="N313" s="169"/>
      <c r="O313" s="169"/>
      <c r="P313" s="169"/>
      <c r="Q313" s="169"/>
      <c r="R313" s="169"/>
      <c r="S313" s="169"/>
      <c r="T313" s="169"/>
      <c r="U313" s="169"/>
      <c r="V313" s="169"/>
      <c r="W313" s="169"/>
      <c r="X313" s="169"/>
      <c r="Y313" s="169"/>
      <c r="Z313" s="169"/>
      <c r="AA313" s="169"/>
      <c r="AB313" s="169"/>
      <c r="AC313" s="169"/>
      <c r="AD313" s="169"/>
      <c r="AE313" s="169"/>
      <c r="AF313" s="169"/>
      <c r="AG313" s="169"/>
      <c r="AH313" s="169"/>
      <c r="AI313" s="169"/>
      <c r="AJ313" s="169"/>
      <c r="AK313" s="169"/>
      <c r="AL313" s="169"/>
      <c r="AM313" s="169"/>
      <c r="AN313" s="169"/>
      <c r="AO313" s="169"/>
      <c r="AP313" s="169"/>
      <c r="AQ313" s="169"/>
      <c r="AR313" s="169"/>
      <c r="AS313" s="169"/>
      <c r="AT313" s="169"/>
      <c r="AU313" s="169"/>
      <c r="AV313" s="169"/>
      <c r="AW313" s="169"/>
      <c r="AX313" s="169"/>
      <c r="AY313" s="169"/>
      <c r="AZ313" s="169"/>
      <c r="BA313" s="169"/>
      <c r="BB313" s="169"/>
      <c r="BD313" s="40">
        <f t="shared" si="50"/>
        <v>0</v>
      </c>
      <c r="BE313" s="211">
        <f t="shared" si="51"/>
        <v>0</v>
      </c>
      <c r="BF313" s="211">
        <f t="shared" si="52"/>
        <v>0</v>
      </c>
      <c r="BG313" s="211">
        <f t="shared" si="53"/>
        <v>0</v>
      </c>
      <c r="BH313" s="211">
        <f t="shared" si="54"/>
        <v>0</v>
      </c>
      <c r="BI313" s="42">
        <f t="shared" si="55"/>
        <v>0</v>
      </c>
    </row>
    <row r="314" spans="1:61" ht="15" hidden="1" thickBot="1" x14ac:dyDescent="0.35">
      <c r="A314" s="57">
        <f>Beosztás!A350</f>
        <v>0</v>
      </c>
      <c r="B314" s="58">
        <f>Beosztás!B350</f>
        <v>0</v>
      </c>
      <c r="C314" s="58">
        <f>Beosztás!C350</f>
        <v>0</v>
      </c>
      <c r="D314" s="58">
        <f>Beosztás!D350</f>
        <v>0</v>
      </c>
      <c r="E314" s="217">
        <f>Beosztás!E350</f>
        <v>0</v>
      </c>
      <c r="F314" s="202" t="s">
        <v>61</v>
      </c>
      <c r="G314" s="202"/>
      <c r="H314" s="78"/>
      <c r="I314" s="78"/>
      <c r="J314" s="78"/>
      <c r="K314" s="78"/>
      <c r="L314" s="78"/>
      <c r="M314" s="78"/>
      <c r="N314" s="169"/>
      <c r="O314" s="169"/>
      <c r="P314" s="169"/>
      <c r="Q314" s="169"/>
      <c r="R314" s="169"/>
      <c r="S314" s="169"/>
      <c r="T314" s="169"/>
      <c r="U314" s="169"/>
      <c r="V314" s="169"/>
      <c r="W314" s="169"/>
      <c r="X314" s="169"/>
      <c r="Y314" s="169"/>
      <c r="Z314" s="169"/>
      <c r="AA314" s="169"/>
      <c r="AB314" s="169"/>
      <c r="AC314" s="169"/>
      <c r="AD314" s="169"/>
      <c r="AE314" s="169"/>
      <c r="AF314" s="169"/>
      <c r="AG314" s="169"/>
      <c r="AH314" s="169"/>
      <c r="AI314" s="169"/>
      <c r="AJ314" s="169"/>
      <c r="AK314" s="169"/>
      <c r="AL314" s="169"/>
      <c r="AM314" s="169"/>
      <c r="AN314" s="169"/>
      <c r="AO314" s="169"/>
      <c r="AP314" s="169"/>
      <c r="AQ314" s="169"/>
      <c r="AR314" s="169"/>
      <c r="AS314" s="169"/>
      <c r="AT314" s="169"/>
      <c r="AU314" s="169"/>
      <c r="AV314" s="169"/>
      <c r="AW314" s="169"/>
      <c r="AX314" s="169"/>
      <c r="AY314" s="169"/>
      <c r="AZ314" s="169"/>
      <c r="BA314" s="169"/>
      <c r="BB314" s="169"/>
      <c r="BD314" s="40">
        <f t="shared" si="50"/>
        <v>0</v>
      </c>
      <c r="BE314" s="211">
        <f t="shared" si="51"/>
        <v>0</v>
      </c>
      <c r="BF314" s="211">
        <f t="shared" si="52"/>
        <v>0</v>
      </c>
      <c r="BG314" s="211">
        <f t="shared" si="53"/>
        <v>0</v>
      </c>
      <c r="BH314" s="211">
        <f t="shared" si="54"/>
        <v>0</v>
      </c>
      <c r="BI314" s="42">
        <f t="shared" si="55"/>
        <v>0</v>
      </c>
    </row>
    <row r="315" spans="1:61" ht="15" hidden="1" thickBot="1" x14ac:dyDescent="0.35">
      <c r="A315" s="57">
        <f>Beosztás!A351</f>
        <v>0</v>
      </c>
      <c r="B315" s="58">
        <f>Beosztás!B351</f>
        <v>0</v>
      </c>
      <c r="C315" s="58">
        <f>Beosztás!C351</f>
        <v>0</v>
      </c>
      <c r="D315" s="58">
        <f>Beosztás!D351</f>
        <v>0</v>
      </c>
      <c r="E315" s="217">
        <f>Beosztás!E351</f>
        <v>0</v>
      </c>
      <c r="F315" s="202" t="s">
        <v>61</v>
      </c>
      <c r="G315" s="202"/>
      <c r="H315" s="78"/>
      <c r="I315" s="78"/>
      <c r="J315" s="78"/>
      <c r="K315" s="78"/>
      <c r="L315" s="78"/>
      <c r="M315" s="78"/>
      <c r="N315" s="169"/>
      <c r="O315" s="169"/>
      <c r="P315" s="169"/>
      <c r="Q315" s="169"/>
      <c r="R315" s="169"/>
      <c r="S315" s="169"/>
      <c r="T315" s="169"/>
      <c r="U315" s="169"/>
      <c r="V315" s="169"/>
      <c r="W315" s="169"/>
      <c r="X315" s="169"/>
      <c r="Y315" s="169"/>
      <c r="Z315" s="169"/>
      <c r="AA315" s="169"/>
      <c r="AB315" s="169"/>
      <c r="AC315" s="169"/>
      <c r="AD315" s="169"/>
      <c r="AE315" s="169"/>
      <c r="AF315" s="169"/>
      <c r="AG315" s="169"/>
      <c r="AH315" s="169"/>
      <c r="AI315" s="169"/>
      <c r="AJ315" s="169"/>
      <c r="AK315" s="169"/>
      <c r="AL315" s="169"/>
      <c r="AM315" s="169"/>
      <c r="AN315" s="169"/>
      <c r="AO315" s="169"/>
      <c r="AP315" s="169"/>
      <c r="AQ315" s="169"/>
      <c r="AR315" s="169"/>
      <c r="AS315" s="169"/>
      <c r="AT315" s="169"/>
      <c r="AU315" s="169"/>
      <c r="AV315" s="169"/>
      <c r="AW315" s="169"/>
      <c r="AX315" s="169"/>
      <c r="AY315" s="169"/>
      <c r="AZ315" s="169"/>
      <c r="BA315" s="169"/>
      <c r="BB315" s="169"/>
      <c r="BD315" s="40">
        <f t="shared" si="50"/>
        <v>0</v>
      </c>
      <c r="BE315" s="211">
        <f t="shared" si="51"/>
        <v>0</v>
      </c>
      <c r="BF315" s="211">
        <f t="shared" si="52"/>
        <v>0</v>
      </c>
      <c r="BG315" s="211">
        <f t="shared" si="53"/>
        <v>0</v>
      </c>
      <c r="BH315" s="211">
        <f t="shared" si="54"/>
        <v>0</v>
      </c>
      <c r="BI315" s="42">
        <f t="shared" si="55"/>
        <v>0</v>
      </c>
    </row>
    <row r="316" spans="1:61" ht="15" hidden="1" thickBot="1" x14ac:dyDescent="0.35">
      <c r="A316" s="57">
        <f>Beosztás!A352</f>
        <v>0</v>
      </c>
      <c r="B316" s="58">
        <f>Beosztás!B352</f>
        <v>0</v>
      </c>
      <c r="C316" s="58">
        <f>Beosztás!C352</f>
        <v>0</v>
      </c>
      <c r="D316" s="58">
        <f>Beosztás!D352</f>
        <v>0</v>
      </c>
      <c r="E316" s="217">
        <f>Beosztás!E352</f>
        <v>0</v>
      </c>
      <c r="F316" s="202" t="s">
        <v>61</v>
      </c>
      <c r="G316" s="202"/>
      <c r="H316" s="78"/>
      <c r="I316" s="78"/>
      <c r="J316" s="78"/>
      <c r="K316" s="78"/>
      <c r="L316" s="78"/>
      <c r="M316" s="78"/>
      <c r="N316" s="169"/>
      <c r="O316" s="169"/>
      <c r="P316" s="169"/>
      <c r="Q316" s="169"/>
      <c r="R316" s="169"/>
      <c r="S316" s="169"/>
      <c r="T316" s="169"/>
      <c r="U316" s="169"/>
      <c r="V316" s="169"/>
      <c r="W316" s="169"/>
      <c r="X316" s="169"/>
      <c r="Y316" s="169"/>
      <c r="Z316" s="169"/>
      <c r="AA316" s="169"/>
      <c r="AB316" s="169"/>
      <c r="AC316" s="169"/>
      <c r="AD316" s="169"/>
      <c r="AE316" s="169"/>
      <c r="AF316" s="169"/>
      <c r="AG316" s="169"/>
      <c r="AH316" s="169"/>
      <c r="AI316" s="169"/>
      <c r="AJ316" s="169"/>
      <c r="AK316" s="169"/>
      <c r="AL316" s="169"/>
      <c r="AM316" s="169"/>
      <c r="AN316" s="169"/>
      <c r="AO316" s="169"/>
      <c r="AP316" s="169"/>
      <c r="AQ316" s="169"/>
      <c r="AR316" s="169"/>
      <c r="AS316" s="169"/>
      <c r="AT316" s="169"/>
      <c r="AU316" s="169"/>
      <c r="AV316" s="169"/>
      <c r="AW316" s="169"/>
      <c r="AX316" s="169"/>
      <c r="AY316" s="169"/>
      <c r="AZ316" s="169"/>
      <c r="BA316" s="169"/>
      <c r="BB316" s="169"/>
      <c r="BD316" s="40">
        <f t="shared" si="50"/>
        <v>0</v>
      </c>
      <c r="BE316" s="211">
        <f t="shared" si="51"/>
        <v>0</v>
      </c>
      <c r="BF316" s="211">
        <f t="shared" si="52"/>
        <v>0</v>
      </c>
      <c r="BG316" s="211">
        <f t="shared" si="53"/>
        <v>0</v>
      </c>
      <c r="BH316" s="211">
        <f t="shared" si="54"/>
        <v>0</v>
      </c>
      <c r="BI316" s="42">
        <f t="shared" si="55"/>
        <v>0</v>
      </c>
    </row>
    <row r="317" spans="1:61" ht="15" hidden="1" thickBot="1" x14ac:dyDescent="0.35">
      <c r="A317" s="57">
        <f>Beosztás!A353</f>
        <v>0</v>
      </c>
      <c r="B317" s="58">
        <f>Beosztás!B353</f>
        <v>0</v>
      </c>
      <c r="C317" s="58">
        <f>Beosztás!C353</f>
        <v>0</v>
      </c>
      <c r="D317" s="58">
        <f>Beosztás!D353</f>
        <v>0</v>
      </c>
      <c r="E317" s="217">
        <f>Beosztás!E353</f>
        <v>0</v>
      </c>
      <c r="F317" s="202" t="s">
        <v>61</v>
      </c>
      <c r="G317" s="202"/>
      <c r="H317" s="78"/>
      <c r="I317" s="78"/>
      <c r="J317" s="78"/>
      <c r="K317" s="78"/>
      <c r="L317" s="78"/>
      <c r="M317" s="78"/>
      <c r="N317" s="169"/>
      <c r="O317" s="169"/>
      <c r="P317" s="169"/>
      <c r="Q317" s="169"/>
      <c r="R317" s="169"/>
      <c r="S317" s="169"/>
      <c r="T317" s="169"/>
      <c r="U317" s="169"/>
      <c r="V317" s="169"/>
      <c r="W317" s="169"/>
      <c r="X317" s="169"/>
      <c r="Y317" s="169"/>
      <c r="Z317" s="169"/>
      <c r="AA317" s="169"/>
      <c r="AB317" s="169"/>
      <c r="AC317" s="169"/>
      <c r="AD317" s="169"/>
      <c r="AE317" s="169"/>
      <c r="AF317" s="169"/>
      <c r="AG317" s="169"/>
      <c r="AH317" s="169"/>
      <c r="AI317" s="169"/>
      <c r="AJ317" s="169"/>
      <c r="AK317" s="169"/>
      <c r="AL317" s="169"/>
      <c r="AM317" s="169"/>
      <c r="AN317" s="169"/>
      <c r="AO317" s="169"/>
      <c r="AP317" s="169"/>
      <c r="AQ317" s="169"/>
      <c r="AR317" s="169"/>
      <c r="AS317" s="169"/>
      <c r="AT317" s="169"/>
      <c r="AU317" s="169"/>
      <c r="AV317" s="169"/>
      <c r="AW317" s="169"/>
      <c r="AX317" s="169"/>
      <c r="AY317" s="169"/>
      <c r="AZ317" s="169"/>
      <c r="BA317" s="169"/>
      <c r="BB317" s="169"/>
      <c r="BD317" s="40">
        <f t="shared" si="50"/>
        <v>0</v>
      </c>
      <c r="BE317" s="211">
        <f t="shared" si="51"/>
        <v>0</v>
      </c>
      <c r="BF317" s="211">
        <f t="shared" si="52"/>
        <v>0</v>
      </c>
      <c r="BG317" s="211">
        <f t="shared" si="53"/>
        <v>0</v>
      </c>
      <c r="BH317" s="211">
        <f t="shared" si="54"/>
        <v>0</v>
      </c>
      <c r="BI317" s="42">
        <f t="shared" si="55"/>
        <v>0</v>
      </c>
    </row>
    <row r="318" spans="1:61" ht="15" hidden="1" thickBot="1" x14ac:dyDescent="0.35">
      <c r="A318" s="57">
        <f>Beosztás!A354</f>
        <v>0</v>
      </c>
      <c r="B318" s="58">
        <f>Beosztás!B354</f>
        <v>0</v>
      </c>
      <c r="C318" s="58">
        <f>Beosztás!C354</f>
        <v>0</v>
      </c>
      <c r="D318" s="58">
        <f>Beosztás!D354</f>
        <v>0</v>
      </c>
      <c r="E318" s="217">
        <f>Beosztás!E354</f>
        <v>0</v>
      </c>
      <c r="F318" s="202" t="s">
        <v>61</v>
      </c>
      <c r="G318" s="202"/>
      <c r="H318" s="78"/>
      <c r="I318" s="78"/>
      <c r="J318" s="78"/>
      <c r="K318" s="78"/>
      <c r="L318" s="78"/>
      <c r="M318" s="78"/>
      <c r="N318" s="169"/>
      <c r="O318" s="169"/>
      <c r="P318" s="169"/>
      <c r="Q318" s="169"/>
      <c r="R318" s="169"/>
      <c r="S318" s="169"/>
      <c r="T318" s="169"/>
      <c r="U318" s="169"/>
      <c r="V318" s="169"/>
      <c r="W318" s="169"/>
      <c r="X318" s="169"/>
      <c r="Y318" s="169"/>
      <c r="Z318" s="169"/>
      <c r="AA318" s="169"/>
      <c r="AB318" s="169"/>
      <c r="AC318" s="169"/>
      <c r="AD318" s="169"/>
      <c r="AE318" s="169"/>
      <c r="AF318" s="169"/>
      <c r="AG318" s="169"/>
      <c r="AH318" s="169"/>
      <c r="AI318" s="169"/>
      <c r="AJ318" s="169"/>
      <c r="AK318" s="169"/>
      <c r="AL318" s="169"/>
      <c r="AM318" s="169"/>
      <c r="AN318" s="169"/>
      <c r="AO318" s="169"/>
      <c r="AP318" s="169"/>
      <c r="AQ318" s="169"/>
      <c r="AR318" s="169"/>
      <c r="AS318" s="169"/>
      <c r="AT318" s="169"/>
      <c r="AU318" s="169"/>
      <c r="AV318" s="169"/>
      <c r="AW318" s="169"/>
      <c r="AX318" s="169"/>
      <c r="AY318" s="169"/>
      <c r="AZ318" s="169"/>
      <c r="BA318" s="169"/>
      <c r="BB318" s="169"/>
      <c r="BD318" s="40">
        <f t="shared" ref="BD318:BD349" si="58">SUM(F318:L318)</f>
        <v>0</v>
      </c>
      <c r="BE318" s="211">
        <f t="shared" ref="BE318:BE349" si="59">SUM(T318:Z318)</f>
        <v>0</v>
      </c>
      <c r="BF318" s="211">
        <f t="shared" ref="BF318:BF349" si="60">SUM(AA318:AG318)</f>
        <v>0</v>
      </c>
      <c r="BG318" s="211">
        <f t="shared" ref="BG318:BG349" si="61">SUM(AH318:AN318)</f>
        <v>0</v>
      </c>
      <c r="BH318" s="211">
        <f t="shared" ref="BH318:BH349" si="62">SUM(AO318:AU318)</f>
        <v>0</v>
      </c>
      <c r="BI318" s="42">
        <f t="shared" ref="BI318:BI349" si="63">SUM(AV318:BB318)</f>
        <v>0</v>
      </c>
    </row>
    <row r="319" spans="1:61" ht="15" hidden="1" thickBot="1" x14ac:dyDescent="0.35">
      <c r="A319" s="57">
        <f>Beosztás!A355</f>
        <v>0</v>
      </c>
      <c r="B319" s="58">
        <f>Beosztás!B355</f>
        <v>0</v>
      </c>
      <c r="C319" s="58">
        <f>Beosztás!C355</f>
        <v>0</v>
      </c>
      <c r="D319" s="58">
        <f>Beosztás!D355</f>
        <v>0</v>
      </c>
      <c r="E319" s="217">
        <f>Beosztás!E355</f>
        <v>0</v>
      </c>
      <c r="F319" s="202" t="s">
        <v>61</v>
      </c>
      <c r="G319" s="202"/>
      <c r="H319" s="78"/>
      <c r="I319" s="78"/>
      <c r="J319" s="78"/>
      <c r="K319" s="78"/>
      <c r="L319" s="78"/>
      <c r="M319" s="78"/>
      <c r="N319" s="169"/>
      <c r="O319" s="169"/>
      <c r="P319" s="169"/>
      <c r="Q319" s="169"/>
      <c r="R319" s="169"/>
      <c r="S319" s="169"/>
      <c r="T319" s="169"/>
      <c r="U319" s="169"/>
      <c r="V319" s="169"/>
      <c r="W319" s="169"/>
      <c r="X319" s="169"/>
      <c r="Y319" s="169"/>
      <c r="Z319" s="169"/>
      <c r="AA319" s="169"/>
      <c r="AB319" s="169"/>
      <c r="AC319" s="169"/>
      <c r="AD319" s="169"/>
      <c r="AE319" s="169"/>
      <c r="AF319" s="169"/>
      <c r="AG319" s="169"/>
      <c r="AH319" s="169"/>
      <c r="AI319" s="169"/>
      <c r="AJ319" s="169"/>
      <c r="AK319" s="169"/>
      <c r="AL319" s="169"/>
      <c r="AM319" s="169"/>
      <c r="AN319" s="169"/>
      <c r="AO319" s="169"/>
      <c r="AP319" s="169"/>
      <c r="AQ319" s="169"/>
      <c r="AR319" s="169"/>
      <c r="AS319" s="169"/>
      <c r="AT319" s="169"/>
      <c r="AU319" s="169"/>
      <c r="AV319" s="169"/>
      <c r="AW319" s="169"/>
      <c r="AX319" s="169"/>
      <c r="AY319" s="169"/>
      <c r="AZ319" s="169"/>
      <c r="BA319" s="169"/>
      <c r="BB319" s="169"/>
      <c r="BD319" s="40">
        <f t="shared" si="58"/>
        <v>0</v>
      </c>
      <c r="BE319" s="211">
        <f t="shared" si="59"/>
        <v>0</v>
      </c>
      <c r="BF319" s="211">
        <f t="shared" si="60"/>
        <v>0</v>
      </c>
      <c r="BG319" s="211">
        <f t="shared" si="61"/>
        <v>0</v>
      </c>
      <c r="BH319" s="211">
        <f t="shared" si="62"/>
        <v>0</v>
      </c>
      <c r="BI319" s="42">
        <f t="shared" si="63"/>
        <v>0</v>
      </c>
    </row>
    <row r="320" spans="1:61" ht="15" hidden="1" thickBot="1" x14ac:dyDescent="0.35">
      <c r="A320" s="57">
        <f>Beosztás!A356</f>
        <v>0</v>
      </c>
      <c r="B320" s="58">
        <f>Beosztás!B356</f>
        <v>0</v>
      </c>
      <c r="C320" s="58">
        <f>Beosztás!C356</f>
        <v>0</v>
      </c>
      <c r="D320" s="58">
        <f>Beosztás!D356</f>
        <v>0</v>
      </c>
      <c r="E320" s="217">
        <f>Beosztás!E356</f>
        <v>0</v>
      </c>
      <c r="F320" s="202" t="s">
        <v>61</v>
      </c>
      <c r="G320" s="202"/>
      <c r="H320" s="78"/>
      <c r="I320" s="78"/>
      <c r="J320" s="78"/>
      <c r="K320" s="78"/>
      <c r="L320" s="78"/>
      <c r="M320" s="78"/>
      <c r="N320" s="169"/>
      <c r="O320" s="169"/>
      <c r="P320" s="169"/>
      <c r="Q320" s="169"/>
      <c r="R320" s="169"/>
      <c r="S320" s="169"/>
      <c r="T320" s="169"/>
      <c r="U320" s="169"/>
      <c r="V320" s="169"/>
      <c r="W320" s="169"/>
      <c r="X320" s="169"/>
      <c r="Y320" s="169"/>
      <c r="Z320" s="169"/>
      <c r="AA320" s="169"/>
      <c r="AB320" s="169"/>
      <c r="AC320" s="169"/>
      <c r="AD320" s="169"/>
      <c r="AE320" s="169"/>
      <c r="AF320" s="169"/>
      <c r="AG320" s="169"/>
      <c r="AH320" s="169"/>
      <c r="AI320" s="169"/>
      <c r="AJ320" s="169"/>
      <c r="AK320" s="169"/>
      <c r="AL320" s="169"/>
      <c r="AM320" s="169"/>
      <c r="AN320" s="169"/>
      <c r="AO320" s="169"/>
      <c r="AP320" s="169"/>
      <c r="AQ320" s="169"/>
      <c r="AR320" s="169"/>
      <c r="AS320" s="169"/>
      <c r="AT320" s="169"/>
      <c r="AU320" s="169"/>
      <c r="AV320" s="169"/>
      <c r="AW320" s="169"/>
      <c r="AX320" s="169"/>
      <c r="AY320" s="169"/>
      <c r="AZ320" s="169"/>
      <c r="BA320" s="169"/>
      <c r="BB320" s="169"/>
      <c r="BD320" s="40">
        <f t="shared" si="58"/>
        <v>0</v>
      </c>
      <c r="BE320" s="211">
        <f t="shared" si="59"/>
        <v>0</v>
      </c>
      <c r="BF320" s="211">
        <f t="shared" si="60"/>
        <v>0</v>
      </c>
      <c r="BG320" s="211">
        <f t="shared" si="61"/>
        <v>0</v>
      </c>
      <c r="BH320" s="211">
        <f t="shared" si="62"/>
        <v>0</v>
      </c>
      <c r="BI320" s="42">
        <f t="shared" si="63"/>
        <v>0</v>
      </c>
    </row>
    <row r="321" spans="1:61" ht="15" hidden="1" thickBot="1" x14ac:dyDescent="0.35">
      <c r="A321" s="57">
        <f>Beosztás!A357</f>
        <v>0</v>
      </c>
      <c r="B321" s="58">
        <f>Beosztás!B357</f>
        <v>0</v>
      </c>
      <c r="C321" s="58">
        <f>Beosztás!C357</f>
        <v>0</v>
      </c>
      <c r="D321" s="58">
        <f>Beosztás!D357</f>
        <v>0</v>
      </c>
      <c r="E321" s="217">
        <f>Beosztás!E357</f>
        <v>0</v>
      </c>
      <c r="F321" s="202" t="s">
        <v>61</v>
      </c>
      <c r="G321" s="202"/>
      <c r="H321" s="78"/>
      <c r="I321" s="78"/>
      <c r="J321" s="78"/>
      <c r="K321" s="78"/>
      <c r="L321" s="78"/>
      <c r="M321" s="78"/>
      <c r="N321" s="169"/>
      <c r="O321" s="169"/>
      <c r="P321" s="169"/>
      <c r="Q321" s="169"/>
      <c r="R321" s="169"/>
      <c r="S321" s="169"/>
      <c r="T321" s="169"/>
      <c r="U321" s="169"/>
      <c r="V321" s="169"/>
      <c r="W321" s="169"/>
      <c r="X321" s="169"/>
      <c r="Y321" s="169"/>
      <c r="Z321" s="169"/>
      <c r="AA321" s="169"/>
      <c r="AB321" s="169"/>
      <c r="AC321" s="169"/>
      <c r="AD321" s="169"/>
      <c r="AE321" s="169"/>
      <c r="AF321" s="169"/>
      <c r="AG321" s="169"/>
      <c r="AH321" s="169"/>
      <c r="AI321" s="169"/>
      <c r="AJ321" s="169"/>
      <c r="AK321" s="169"/>
      <c r="AL321" s="169"/>
      <c r="AM321" s="169"/>
      <c r="AN321" s="169"/>
      <c r="AO321" s="169"/>
      <c r="AP321" s="169"/>
      <c r="AQ321" s="169"/>
      <c r="AR321" s="169"/>
      <c r="AS321" s="169"/>
      <c r="AT321" s="169"/>
      <c r="AU321" s="169"/>
      <c r="AV321" s="169"/>
      <c r="AW321" s="169"/>
      <c r="AX321" s="169"/>
      <c r="AY321" s="169"/>
      <c r="AZ321" s="169"/>
      <c r="BA321" s="169"/>
      <c r="BB321" s="169"/>
      <c r="BD321" s="40">
        <f t="shared" si="58"/>
        <v>0</v>
      </c>
      <c r="BE321" s="211">
        <f t="shared" si="59"/>
        <v>0</v>
      </c>
      <c r="BF321" s="211">
        <f t="shared" si="60"/>
        <v>0</v>
      </c>
      <c r="BG321" s="211">
        <f t="shared" si="61"/>
        <v>0</v>
      </c>
      <c r="BH321" s="211">
        <f t="shared" si="62"/>
        <v>0</v>
      </c>
      <c r="BI321" s="42">
        <f t="shared" si="63"/>
        <v>0</v>
      </c>
    </row>
    <row r="322" spans="1:61" ht="15" hidden="1" thickBot="1" x14ac:dyDescent="0.35">
      <c r="A322" s="57">
        <f>Beosztás!A358</f>
        <v>0</v>
      </c>
      <c r="B322" s="58">
        <f>Beosztás!B358</f>
        <v>0</v>
      </c>
      <c r="C322" s="58">
        <f>Beosztás!C358</f>
        <v>0</v>
      </c>
      <c r="D322" s="58">
        <f>Beosztás!D358</f>
        <v>0</v>
      </c>
      <c r="E322" s="217">
        <f>Beosztás!E358</f>
        <v>0</v>
      </c>
      <c r="F322" s="202" t="s">
        <v>61</v>
      </c>
      <c r="G322" s="202"/>
      <c r="H322" s="78"/>
      <c r="I322" s="78"/>
      <c r="J322" s="78"/>
      <c r="K322" s="78"/>
      <c r="L322" s="78"/>
      <c r="M322" s="78"/>
      <c r="N322" s="169"/>
      <c r="O322" s="169"/>
      <c r="P322" s="169"/>
      <c r="Q322" s="169"/>
      <c r="R322" s="169"/>
      <c r="S322" s="169"/>
      <c r="T322" s="169"/>
      <c r="U322" s="169"/>
      <c r="V322" s="169"/>
      <c r="W322" s="169"/>
      <c r="X322" s="169"/>
      <c r="Y322" s="169"/>
      <c r="Z322" s="169"/>
      <c r="AA322" s="169"/>
      <c r="AB322" s="169"/>
      <c r="AC322" s="169"/>
      <c r="AD322" s="169"/>
      <c r="AE322" s="169"/>
      <c r="AF322" s="169"/>
      <c r="AG322" s="169"/>
      <c r="AH322" s="169"/>
      <c r="AI322" s="169"/>
      <c r="AJ322" s="169"/>
      <c r="AK322" s="169"/>
      <c r="AL322" s="169"/>
      <c r="AM322" s="169"/>
      <c r="AN322" s="169"/>
      <c r="AO322" s="169"/>
      <c r="AP322" s="169"/>
      <c r="AQ322" s="169"/>
      <c r="AR322" s="169"/>
      <c r="AS322" s="169"/>
      <c r="AT322" s="169"/>
      <c r="AU322" s="169"/>
      <c r="AV322" s="169"/>
      <c r="AW322" s="169"/>
      <c r="AX322" s="169"/>
      <c r="AY322" s="169"/>
      <c r="AZ322" s="169"/>
      <c r="BA322" s="169"/>
      <c r="BB322" s="169"/>
      <c r="BD322" s="40">
        <f t="shared" si="58"/>
        <v>0</v>
      </c>
      <c r="BE322" s="211">
        <f t="shared" si="59"/>
        <v>0</v>
      </c>
      <c r="BF322" s="211">
        <f t="shared" si="60"/>
        <v>0</v>
      </c>
      <c r="BG322" s="211">
        <f t="shared" si="61"/>
        <v>0</v>
      </c>
      <c r="BH322" s="211">
        <f t="shared" si="62"/>
        <v>0</v>
      </c>
      <c r="BI322" s="42">
        <f t="shared" si="63"/>
        <v>0</v>
      </c>
    </row>
    <row r="323" spans="1:61" ht="15" hidden="1" thickBot="1" x14ac:dyDescent="0.35">
      <c r="A323" s="57">
        <f>Beosztás!A359</f>
        <v>0</v>
      </c>
      <c r="B323" s="58">
        <f>Beosztás!B359</f>
        <v>0</v>
      </c>
      <c r="C323" s="58">
        <f>Beosztás!C359</f>
        <v>0</v>
      </c>
      <c r="D323" s="58">
        <f>Beosztás!D359</f>
        <v>0</v>
      </c>
      <c r="E323" s="217">
        <f>Beosztás!E359</f>
        <v>0</v>
      </c>
      <c r="F323" s="202" t="s">
        <v>61</v>
      </c>
      <c r="G323" s="202"/>
      <c r="H323" s="78"/>
      <c r="I323" s="78"/>
      <c r="J323" s="78"/>
      <c r="K323" s="78"/>
      <c r="L323" s="78"/>
      <c r="M323" s="78"/>
      <c r="N323" s="169"/>
      <c r="O323" s="169"/>
      <c r="P323" s="169"/>
      <c r="Q323" s="169"/>
      <c r="R323" s="169"/>
      <c r="S323" s="169"/>
      <c r="T323" s="169"/>
      <c r="U323" s="169"/>
      <c r="V323" s="169"/>
      <c r="W323" s="169"/>
      <c r="X323" s="169"/>
      <c r="Y323" s="169"/>
      <c r="Z323" s="169"/>
      <c r="AA323" s="169"/>
      <c r="AB323" s="169"/>
      <c r="AC323" s="169"/>
      <c r="AD323" s="169"/>
      <c r="AE323" s="169"/>
      <c r="AF323" s="169"/>
      <c r="AG323" s="169"/>
      <c r="AH323" s="169"/>
      <c r="AI323" s="169"/>
      <c r="AJ323" s="169"/>
      <c r="AK323" s="169"/>
      <c r="AL323" s="169"/>
      <c r="AM323" s="169"/>
      <c r="AN323" s="169"/>
      <c r="AO323" s="169"/>
      <c r="AP323" s="169"/>
      <c r="AQ323" s="169"/>
      <c r="AR323" s="169"/>
      <c r="AS323" s="169"/>
      <c r="AT323" s="169"/>
      <c r="AU323" s="169"/>
      <c r="AV323" s="169"/>
      <c r="AW323" s="169"/>
      <c r="AX323" s="169"/>
      <c r="AY323" s="169"/>
      <c r="AZ323" s="169"/>
      <c r="BA323" s="169"/>
      <c r="BB323" s="169"/>
      <c r="BD323" s="40">
        <f t="shared" si="58"/>
        <v>0</v>
      </c>
      <c r="BE323" s="211">
        <f t="shared" si="59"/>
        <v>0</v>
      </c>
      <c r="BF323" s="211">
        <f t="shared" si="60"/>
        <v>0</v>
      </c>
      <c r="BG323" s="211">
        <f t="shared" si="61"/>
        <v>0</v>
      </c>
      <c r="BH323" s="211">
        <f t="shared" si="62"/>
        <v>0</v>
      </c>
      <c r="BI323" s="42">
        <f t="shared" si="63"/>
        <v>0</v>
      </c>
    </row>
    <row r="324" spans="1:61" ht="15" hidden="1" thickBot="1" x14ac:dyDescent="0.35">
      <c r="A324" s="57">
        <f>Beosztás!A360</f>
        <v>0</v>
      </c>
      <c r="B324" s="58">
        <f>Beosztás!B360</f>
        <v>0</v>
      </c>
      <c r="C324" s="58">
        <f>Beosztás!C360</f>
        <v>0</v>
      </c>
      <c r="D324" s="58">
        <f>Beosztás!D360</f>
        <v>0</v>
      </c>
      <c r="E324" s="217">
        <f>Beosztás!E360</f>
        <v>0</v>
      </c>
      <c r="F324" s="202" t="s">
        <v>61</v>
      </c>
      <c r="G324" s="202"/>
      <c r="H324" s="78"/>
      <c r="I324" s="78"/>
      <c r="J324" s="78"/>
      <c r="K324" s="78"/>
      <c r="L324" s="78"/>
      <c r="M324" s="78"/>
      <c r="N324" s="169"/>
      <c r="O324" s="169"/>
      <c r="P324" s="169"/>
      <c r="Q324" s="169"/>
      <c r="R324" s="169"/>
      <c r="S324" s="169"/>
      <c r="T324" s="169"/>
      <c r="U324" s="169"/>
      <c r="V324" s="169"/>
      <c r="W324" s="169"/>
      <c r="X324" s="169"/>
      <c r="Y324" s="169"/>
      <c r="Z324" s="169"/>
      <c r="AA324" s="169"/>
      <c r="AB324" s="169"/>
      <c r="AC324" s="169"/>
      <c r="AD324" s="169"/>
      <c r="AE324" s="169"/>
      <c r="AF324" s="169"/>
      <c r="AG324" s="169"/>
      <c r="AH324" s="169"/>
      <c r="AI324" s="169"/>
      <c r="AJ324" s="169"/>
      <c r="AK324" s="169"/>
      <c r="AL324" s="169"/>
      <c r="AM324" s="169"/>
      <c r="AN324" s="169"/>
      <c r="AO324" s="169"/>
      <c r="AP324" s="169"/>
      <c r="AQ324" s="169"/>
      <c r="AR324" s="169"/>
      <c r="AS324" s="169"/>
      <c r="AT324" s="169"/>
      <c r="AU324" s="169"/>
      <c r="AV324" s="169"/>
      <c r="AW324" s="169"/>
      <c r="AX324" s="169"/>
      <c r="AY324" s="169"/>
      <c r="AZ324" s="169"/>
      <c r="BA324" s="169"/>
      <c r="BB324" s="169"/>
      <c r="BD324" s="40">
        <f t="shared" si="58"/>
        <v>0</v>
      </c>
      <c r="BE324" s="211">
        <f t="shared" si="59"/>
        <v>0</v>
      </c>
      <c r="BF324" s="211">
        <f t="shared" si="60"/>
        <v>0</v>
      </c>
      <c r="BG324" s="211">
        <f t="shared" si="61"/>
        <v>0</v>
      </c>
      <c r="BH324" s="211">
        <f t="shared" si="62"/>
        <v>0</v>
      </c>
      <c r="BI324" s="42">
        <f t="shared" si="63"/>
        <v>0</v>
      </c>
    </row>
    <row r="325" spans="1:61" ht="15" hidden="1" thickBot="1" x14ac:dyDescent="0.35">
      <c r="A325" s="57">
        <f>Beosztás!A361</f>
        <v>0</v>
      </c>
      <c r="B325" s="58">
        <f>Beosztás!B361</f>
        <v>0</v>
      </c>
      <c r="C325" s="58">
        <f>Beosztás!C361</f>
        <v>0</v>
      </c>
      <c r="D325" s="58">
        <f>Beosztás!D361</f>
        <v>0</v>
      </c>
      <c r="E325" s="217">
        <f>Beosztás!E361</f>
        <v>0</v>
      </c>
      <c r="F325" s="202" t="s">
        <v>61</v>
      </c>
      <c r="G325" s="202"/>
      <c r="H325" s="78"/>
      <c r="I325" s="78"/>
      <c r="J325" s="78"/>
      <c r="K325" s="78"/>
      <c r="L325" s="78"/>
      <c r="M325" s="78"/>
      <c r="N325" s="169"/>
      <c r="O325" s="169"/>
      <c r="P325" s="169"/>
      <c r="Q325" s="169"/>
      <c r="R325" s="169"/>
      <c r="S325" s="169"/>
      <c r="T325" s="169"/>
      <c r="U325" s="169"/>
      <c r="V325" s="169"/>
      <c r="W325" s="169"/>
      <c r="X325" s="169"/>
      <c r="Y325" s="169"/>
      <c r="Z325" s="169"/>
      <c r="AA325" s="169"/>
      <c r="AB325" s="169"/>
      <c r="AC325" s="169"/>
      <c r="AD325" s="169"/>
      <c r="AE325" s="169"/>
      <c r="AF325" s="169"/>
      <c r="AG325" s="169"/>
      <c r="AH325" s="169"/>
      <c r="AI325" s="169"/>
      <c r="AJ325" s="169"/>
      <c r="AK325" s="169"/>
      <c r="AL325" s="169"/>
      <c r="AM325" s="169"/>
      <c r="AN325" s="169"/>
      <c r="AO325" s="169"/>
      <c r="AP325" s="169"/>
      <c r="AQ325" s="169"/>
      <c r="AR325" s="169"/>
      <c r="AS325" s="169"/>
      <c r="AT325" s="169"/>
      <c r="AU325" s="169"/>
      <c r="AV325" s="169"/>
      <c r="AW325" s="169"/>
      <c r="AX325" s="169"/>
      <c r="AY325" s="169"/>
      <c r="AZ325" s="169"/>
      <c r="BA325" s="169"/>
      <c r="BB325" s="169"/>
      <c r="BD325" s="40">
        <f t="shared" si="58"/>
        <v>0</v>
      </c>
      <c r="BE325" s="211">
        <f t="shared" si="59"/>
        <v>0</v>
      </c>
      <c r="BF325" s="211">
        <f t="shared" si="60"/>
        <v>0</v>
      </c>
      <c r="BG325" s="211">
        <f t="shared" si="61"/>
        <v>0</v>
      </c>
      <c r="BH325" s="211">
        <f t="shared" si="62"/>
        <v>0</v>
      </c>
      <c r="BI325" s="42">
        <f t="shared" si="63"/>
        <v>0</v>
      </c>
    </row>
    <row r="326" spans="1:61" ht="15" hidden="1" thickBot="1" x14ac:dyDescent="0.35">
      <c r="A326" s="57">
        <f>Beosztás!A362</f>
        <v>0</v>
      </c>
      <c r="B326" s="58">
        <f>Beosztás!B362</f>
        <v>0</v>
      </c>
      <c r="C326" s="58">
        <f>Beosztás!C362</f>
        <v>0</v>
      </c>
      <c r="D326" s="58">
        <f>Beosztás!D362</f>
        <v>0</v>
      </c>
      <c r="E326" s="217">
        <f>Beosztás!E362</f>
        <v>0</v>
      </c>
      <c r="F326" s="202" t="s">
        <v>61</v>
      </c>
      <c r="G326" s="202"/>
      <c r="H326" s="78"/>
      <c r="I326" s="78"/>
      <c r="J326" s="78"/>
      <c r="K326" s="78"/>
      <c r="L326" s="78"/>
      <c r="M326" s="78"/>
      <c r="N326" s="169"/>
      <c r="O326" s="169"/>
      <c r="P326" s="169"/>
      <c r="Q326" s="169"/>
      <c r="R326" s="169"/>
      <c r="S326" s="169"/>
      <c r="T326" s="169"/>
      <c r="U326" s="169"/>
      <c r="V326" s="169"/>
      <c r="W326" s="169"/>
      <c r="X326" s="169"/>
      <c r="Y326" s="169"/>
      <c r="Z326" s="169"/>
      <c r="AA326" s="169"/>
      <c r="AB326" s="169"/>
      <c r="AC326" s="169"/>
      <c r="AD326" s="169"/>
      <c r="AE326" s="169"/>
      <c r="AF326" s="169"/>
      <c r="AG326" s="169"/>
      <c r="AH326" s="169"/>
      <c r="AI326" s="169"/>
      <c r="AJ326" s="169"/>
      <c r="AK326" s="169"/>
      <c r="AL326" s="169"/>
      <c r="AM326" s="169"/>
      <c r="AN326" s="169"/>
      <c r="AO326" s="169"/>
      <c r="AP326" s="169"/>
      <c r="AQ326" s="169"/>
      <c r="AR326" s="169"/>
      <c r="AS326" s="169"/>
      <c r="AT326" s="169"/>
      <c r="AU326" s="169"/>
      <c r="AV326" s="169"/>
      <c r="AW326" s="169"/>
      <c r="AX326" s="169"/>
      <c r="AY326" s="169"/>
      <c r="AZ326" s="169"/>
      <c r="BA326" s="169"/>
      <c r="BB326" s="169"/>
      <c r="BD326" s="40">
        <f t="shared" si="58"/>
        <v>0</v>
      </c>
      <c r="BE326" s="211">
        <f t="shared" si="59"/>
        <v>0</v>
      </c>
      <c r="BF326" s="211">
        <f t="shared" si="60"/>
        <v>0</v>
      </c>
      <c r="BG326" s="211">
        <f t="shared" si="61"/>
        <v>0</v>
      </c>
      <c r="BH326" s="211">
        <f t="shared" si="62"/>
        <v>0</v>
      </c>
      <c r="BI326" s="42">
        <f t="shared" si="63"/>
        <v>0</v>
      </c>
    </row>
    <row r="327" spans="1:61" ht="15" hidden="1" thickBot="1" x14ac:dyDescent="0.35">
      <c r="A327" s="57">
        <f>Beosztás!A363</f>
        <v>0</v>
      </c>
      <c r="B327" s="58">
        <f>Beosztás!B363</f>
        <v>0</v>
      </c>
      <c r="C327" s="58">
        <f>Beosztás!C363</f>
        <v>0</v>
      </c>
      <c r="D327" s="58">
        <f>Beosztás!D363</f>
        <v>0</v>
      </c>
      <c r="E327" s="217">
        <f>Beosztás!E363</f>
        <v>0</v>
      </c>
      <c r="F327" s="202" t="s">
        <v>61</v>
      </c>
      <c r="G327" s="202"/>
      <c r="H327" s="78"/>
      <c r="I327" s="78"/>
      <c r="J327" s="78"/>
      <c r="K327" s="78"/>
      <c r="L327" s="78"/>
      <c r="M327" s="78"/>
      <c r="N327" s="169"/>
      <c r="O327" s="169"/>
      <c r="P327" s="169"/>
      <c r="Q327" s="169"/>
      <c r="R327" s="169"/>
      <c r="S327" s="169"/>
      <c r="T327" s="169"/>
      <c r="U327" s="169"/>
      <c r="V327" s="169"/>
      <c r="W327" s="169"/>
      <c r="X327" s="169"/>
      <c r="Y327" s="169"/>
      <c r="Z327" s="169"/>
      <c r="AA327" s="169"/>
      <c r="AB327" s="169"/>
      <c r="AC327" s="169"/>
      <c r="AD327" s="169"/>
      <c r="AE327" s="169"/>
      <c r="AF327" s="169"/>
      <c r="AG327" s="169"/>
      <c r="AH327" s="169"/>
      <c r="AI327" s="169"/>
      <c r="AJ327" s="169"/>
      <c r="AK327" s="169"/>
      <c r="AL327" s="169"/>
      <c r="AM327" s="169"/>
      <c r="AN327" s="169"/>
      <c r="AO327" s="169"/>
      <c r="AP327" s="169"/>
      <c r="AQ327" s="169"/>
      <c r="AR327" s="169"/>
      <c r="AS327" s="169"/>
      <c r="AT327" s="169"/>
      <c r="AU327" s="169"/>
      <c r="AV327" s="169"/>
      <c r="AW327" s="169"/>
      <c r="AX327" s="169"/>
      <c r="AY327" s="169"/>
      <c r="AZ327" s="169"/>
      <c r="BA327" s="169"/>
      <c r="BB327" s="169"/>
      <c r="BD327" s="40">
        <f t="shared" si="58"/>
        <v>0</v>
      </c>
      <c r="BE327" s="211">
        <f t="shared" si="59"/>
        <v>0</v>
      </c>
      <c r="BF327" s="211">
        <f t="shared" si="60"/>
        <v>0</v>
      </c>
      <c r="BG327" s="211">
        <f t="shared" si="61"/>
        <v>0</v>
      </c>
      <c r="BH327" s="211">
        <f t="shared" si="62"/>
        <v>0</v>
      </c>
      <c r="BI327" s="42">
        <f t="shared" si="63"/>
        <v>0</v>
      </c>
    </row>
    <row r="328" spans="1:61" ht="15" hidden="1" thickBot="1" x14ac:dyDescent="0.35">
      <c r="A328" s="57">
        <f>Beosztás!A364</f>
        <v>0</v>
      </c>
      <c r="B328" s="58">
        <f>Beosztás!B364</f>
        <v>0</v>
      </c>
      <c r="C328" s="58">
        <f>Beosztás!C364</f>
        <v>0</v>
      </c>
      <c r="D328" s="58">
        <f>Beosztás!D364</f>
        <v>0</v>
      </c>
      <c r="E328" s="217">
        <f>Beosztás!E364</f>
        <v>0</v>
      </c>
      <c r="F328" s="202" t="s">
        <v>61</v>
      </c>
      <c r="G328" s="202"/>
      <c r="H328" s="78"/>
      <c r="I328" s="78"/>
      <c r="J328" s="78"/>
      <c r="K328" s="78"/>
      <c r="L328" s="78"/>
      <c r="M328" s="78"/>
      <c r="N328" s="169"/>
      <c r="O328" s="169"/>
      <c r="P328" s="169"/>
      <c r="Q328" s="169"/>
      <c r="R328" s="169"/>
      <c r="S328" s="169"/>
      <c r="T328" s="169"/>
      <c r="U328" s="169"/>
      <c r="V328" s="169"/>
      <c r="W328" s="169"/>
      <c r="X328" s="169"/>
      <c r="Y328" s="169"/>
      <c r="Z328" s="169"/>
      <c r="AA328" s="169"/>
      <c r="AB328" s="169"/>
      <c r="AC328" s="169"/>
      <c r="AD328" s="169"/>
      <c r="AE328" s="169"/>
      <c r="AF328" s="169"/>
      <c r="AG328" s="169"/>
      <c r="AH328" s="169"/>
      <c r="AI328" s="169"/>
      <c r="AJ328" s="169"/>
      <c r="AK328" s="169"/>
      <c r="AL328" s="169"/>
      <c r="AM328" s="169"/>
      <c r="AN328" s="169"/>
      <c r="AO328" s="169"/>
      <c r="AP328" s="169"/>
      <c r="AQ328" s="169"/>
      <c r="AR328" s="169"/>
      <c r="AS328" s="169"/>
      <c r="AT328" s="169"/>
      <c r="AU328" s="169"/>
      <c r="AV328" s="169"/>
      <c r="AW328" s="169"/>
      <c r="AX328" s="169"/>
      <c r="AY328" s="169"/>
      <c r="AZ328" s="169"/>
      <c r="BA328" s="169"/>
      <c r="BB328" s="169"/>
      <c r="BD328" s="40">
        <f t="shared" si="58"/>
        <v>0</v>
      </c>
      <c r="BE328" s="211">
        <f t="shared" si="59"/>
        <v>0</v>
      </c>
      <c r="BF328" s="211">
        <f t="shared" si="60"/>
        <v>0</v>
      </c>
      <c r="BG328" s="211">
        <f t="shared" si="61"/>
        <v>0</v>
      </c>
      <c r="BH328" s="211">
        <f t="shared" si="62"/>
        <v>0</v>
      </c>
      <c r="BI328" s="42">
        <f t="shared" si="63"/>
        <v>0</v>
      </c>
    </row>
    <row r="329" spans="1:61" ht="15" hidden="1" thickBot="1" x14ac:dyDescent="0.35">
      <c r="A329" s="57">
        <f>Beosztás!A365</f>
        <v>0</v>
      </c>
      <c r="B329" s="58">
        <f>Beosztás!B365</f>
        <v>0</v>
      </c>
      <c r="C329" s="58">
        <f>Beosztás!C365</f>
        <v>0</v>
      </c>
      <c r="D329" s="58">
        <f>Beosztás!D365</f>
        <v>0</v>
      </c>
      <c r="E329" s="217">
        <f>Beosztás!E365</f>
        <v>0</v>
      </c>
      <c r="F329" s="202" t="s">
        <v>61</v>
      </c>
      <c r="G329" s="202"/>
      <c r="H329" s="78"/>
      <c r="I329" s="78"/>
      <c r="J329" s="78"/>
      <c r="K329" s="78"/>
      <c r="L329" s="78"/>
      <c r="M329" s="78"/>
      <c r="N329" s="169"/>
      <c r="O329" s="169"/>
      <c r="P329" s="169"/>
      <c r="Q329" s="169"/>
      <c r="R329" s="169"/>
      <c r="S329" s="169"/>
      <c r="T329" s="169"/>
      <c r="U329" s="169"/>
      <c r="V329" s="169"/>
      <c r="W329" s="169"/>
      <c r="X329" s="169"/>
      <c r="Y329" s="169"/>
      <c r="Z329" s="169"/>
      <c r="AA329" s="169"/>
      <c r="AB329" s="169"/>
      <c r="AC329" s="169"/>
      <c r="AD329" s="169"/>
      <c r="AE329" s="169"/>
      <c r="AF329" s="169"/>
      <c r="AG329" s="169"/>
      <c r="AH329" s="169"/>
      <c r="AI329" s="169"/>
      <c r="AJ329" s="169"/>
      <c r="AK329" s="169"/>
      <c r="AL329" s="169"/>
      <c r="AM329" s="169"/>
      <c r="AN329" s="169"/>
      <c r="AO329" s="169"/>
      <c r="AP329" s="169"/>
      <c r="AQ329" s="169"/>
      <c r="AR329" s="169"/>
      <c r="AS329" s="169"/>
      <c r="AT329" s="169"/>
      <c r="AU329" s="169"/>
      <c r="AV329" s="169"/>
      <c r="AW329" s="169"/>
      <c r="AX329" s="169"/>
      <c r="AY329" s="169"/>
      <c r="AZ329" s="169"/>
      <c r="BA329" s="169"/>
      <c r="BB329" s="169"/>
      <c r="BD329" s="40">
        <f t="shared" si="58"/>
        <v>0</v>
      </c>
      <c r="BE329" s="211">
        <f t="shared" si="59"/>
        <v>0</v>
      </c>
      <c r="BF329" s="211">
        <f t="shared" si="60"/>
        <v>0</v>
      </c>
      <c r="BG329" s="211">
        <f t="shared" si="61"/>
        <v>0</v>
      </c>
      <c r="BH329" s="211">
        <f t="shared" si="62"/>
        <v>0</v>
      </c>
      <c r="BI329" s="42">
        <f t="shared" si="63"/>
        <v>0</v>
      </c>
    </row>
    <row r="330" spans="1:61" ht="15" hidden="1" thickBot="1" x14ac:dyDescent="0.35">
      <c r="A330" s="57">
        <f>Beosztás!A366</f>
        <v>0</v>
      </c>
      <c r="B330" s="58">
        <f>Beosztás!B366</f>
        <v>0</v>
      </c>
      <c r="C330" s="58">
        <f>Beosztás!C366</f>
        <v>0</v>
      </c>
      <c r="D330" s="58">
        <f>Beosztás!D366</f>
        <v>0</v>
      </c>
      <c r="E330" s="217">
        <f>Beosztás!E366</f>
        <v>0</v>
      </c>
      <c r="F330" s="202" t="s">
        <v>61</v>
      </c>
      <c r="G330" s="202"/>
      <c r="H330" s="78"/>
      <c r="I330" s="78"/>
      <c r="J330" s="78"/>
      <c r="K330" s="78"/>
      <c r="L330" s="78"/>
      <c r="M330" s="78"/>
      <c r="N330" s="169"/>
      <c r="O330" s="169"/>
      <c r="P330" s="169"/>
      <c r="Q330" s="169"/>
      <c r="R330" s="169"/>
      <c r="S330" s="169"/>
      <c r="T330" s="169"/>
      <c r="U330" s="169"/>
      <c r="V330" s="169"/>
      <c r="W330" s="169"/>
      <c r="X330" s="169"/>
      <c r="Y330" s="169"/>
      <c r="Z330" s="169"/>
      <c r="AA330" s="169"/>
      <c r="AB330" s="169"/>
      <c r="AC330" s="169"/>
      <c r="AD330" s="169"/>
      <c r="AE330" s="169"/>
      <c r="AF330" s="169"/>
      <c r="AG330" s="169"/>
      <c r="AH330" s="169"/>
      <c r="AI330" s="169"/>
      <c r="AJ330" s="169"/>
      <c r="AK330" s="169"/>
      <c r="AL330" s="169"/>
      <c r="AM330" s="169"/>
      <c r="AN330" s="169"/>
      <c r="AO330" s="169"/>
      <c r="AP330" s="169"/>
      <c r="AQ330" s="169"/>
      <c r="AR330" s="169"/>
      <c r="AS330" s="169"/>
      <c r="AT330" s="169"/>
      <c r="AU330" s="169"/>
      <c r="AV330" s="169"/>
      <c r="AW330" s="169"/>
      <c r="AX330" s="169"/>
      <c r="AY330" s="169"/>
      <c r="AZ330" s="169"/>
      <c r="BA330" s="169"/>
      <c r="BB330" s="169"/>
      <c r="BD330" s="40">
        <f t="shared" si="58"/>
        <v>0</v>
      </c>
      <c r="BE330" s="211">
        <f t="shared" si="59"/>
        <v>0</v>
      </c>
      <c r="BF330" s="211">
        <f t="shared" si="60"/>
        <v>0</v>
      </c>
      <c r="BG330" s="211">
        <f t="shared" si="61"/>
        <v>0</v>
      </c>
      <c r="BH330" s="211">
        <f t="shared" si="62"/>
        <v>0</v>
      </c>
      <c r="BI330" s="42">
        <f t="shared" si="63"/>
        <v>0</v>
      </c>
    </row>
    <row r="331" spans="1:61" ht="15" hidden="1" thickBot="1" x14ac:dyDescent="0.35">
      <c r="A331" s="57">
        <f>Beosztás!A367</f>
        <v>0</v>
      </c>
      <c r="B331" s="58">
        <f>Beosztás!B367</f>
        <v>0</v>
      </c>
      <c r="C331" s="58">
        <f>Beosztás!C367</f>
        <v>0</v>
      </c>
      <c r="D331" s="58">
        <f>Beosztás!D367</f>
        <v>0</v>
      </c>
      <c r="E331" s="217">
        <f>Beosztás!E367</f>
        <v>0</v>
      </c>
      <c r="F331" s="202" t="s">
        <v>61</v>
      </c>
      <c r="G331" s="202"/>
      <c r="H331" s="78"/>
      <c r="I331" s="78"/>
      <c r="J331" s="78"/>
      <c r="K331" s="78"/>
      <c r="L331" s="78"/>
      <c r="M331" s="78"/>
      <c r="N331" s="169"/>
      <c r="O331" s="169"/>
      <c r="P331" s="169"/>
      <c r="Q331" s="169"/>
      <c r="R331" s="169"/>
      <c r="S331" s="169"/>
      <c r="T331" s="169"/>
      <c r="U331" s="169"/>
      <c r="V331" s="169"/>
      <c r="W331" s="169"/>
      <c r="X331" s="169"/>
      <c r="Y331" s="169"/>
      <c r="Z331" s="169"/>
      <c r="AA331" s="169"/>
      <c r="AB331" s="169"/>
      <c r="AC331" s="169"/>
      <c r="AD331" s="169"/>
      <c r="AE331" s="169"/>
      <c r="AF331" s="169"/>
      <c r="AG331" s="169"/>
      <c r="AH331" s="169"/>
      <c r="AI331" s="169"/>
      <c r="AJ331" s="169"/>
      <c r="AK331" s="169"/>
      <c r="AL331" s="169"/>
      <c r="AM331" s="169"/>
      <c r="AN331" s="169"/>
      <c r="AO331" s="169"/>
      <c r="AP331" s="169"/>
      <c r="AQ331" s="169"/>
      <c r="AR331" s="169"/>
      <c r="AS331" s="169"/>
      <c r="AT331" s="169"/>
      <c r="AU331" s="169"/>
      <c r="AV331" s="169"/>
      <c r="AW331" s="169"/>
      <c r="AX331" s="169"/>
      <c r="AY331" s="169"/>
      <c r="AZ331" s="169"/>
      <c r="BA331" s="169"/>
      <c r="BB331" s="169"/>
      <c r="BD331" s="40">
        <f t="shared" si="58"/>
        <v>0</v>
      </c>
      <c r="BE331" s="211">
        <f t="shared" si="59"/>
        <v>0</v>
      </c>
      <c r="BF331" s="211">
        <f t="shared" si="60"/>
        <v>0</v>
      </c>
      <c r="BG331" s="211">
        <f t="shared" si="61"/>
        <v>0</v>
      </c>
      <c r="BH331" s="211">
        <f t="shared" si="62"/>
        <v>0</v>
      </c>
      <c r="BI331" s="42">
        <f t="shared" si="63"/>
        <v>0</v>
      </c>
    </row>
    <row r="332" spans="1:61" ht="15" hidden="1" thickBot="1" x14ac:dyDescent="0.35">
      <c r="A332" s="57">
        <f>Beosztás!A368</f>
        <v>0</v>
      </c>
      <c r="B332" s="58">
        <f>Beosztás!B368</f>
        <v>0</v>
      </c>
      <c r="C332" s="58">
        <f>Beosztás!C368</f>
        <v>0</v>
      </c>
      <c r="D332" s="58">
        <f>Beosztás!D368</f>
        <v>0</v>
      </c>
      <c r="E332" s="217">
        <f>Beosztás!E368</f>
        <v>0</v>
      </c>
      <c r="F332" s="202" t="s">
        <v>61</v>
      </c>
      <c r="G332" s="202"/>
      <c r="H332" s="78"/>
      <c r="I332" s="78"/>
      <c r="J332" s="78"/>
      <c r="K332" s="78"/>
      <c r="L332" s="78"/>
      <c r="M332" s="78"/>
      <c r="N332" s="169"/>
      <c r="O332" s="169"/>
      <c r="P332" s="169"/>
      <c r="Q332" s="169"/>
      <c r="R332" s="169"/>
      <c r="S332" s="169"/>
      <c r="T332" s="169"/>
      <c r="U332" s="169"/>
      <c r="V332" s="169"/>
      <c r="W332" s="169"/>
      <c r="X332" s="169"/>
      <c r="Y332" s="169"/>
      <c r="Z332" s="169"/>
      <c r="AA332" s="169"/>
      <c r="AB332" s="169"/>
      <c r="AC332" s="169"/>
      <c r="AD332" s="169"/>
      <c r="AE332" s="169"/>
      <c r="AF332" s="169"/>
      <c r="AG332" s="169"/>
      <c r="AH332" s="169"/>
      <c r="AI332" s="169"/>
      <c r="AJ332" s="169"/>
      <c r="AK332" s="169"/>
      <c r="AL332" s="169"/>
      <c r="AM332" s="169"/>
      <c r="AN332" s="169"/>
      <c r="AO332" s="169"/>
      <c r="AP332" s="169"/>
      <c r="AQ332" s="169"/>
      <c r="AR332" s="169"/>
      <c r="AS332" s="169"/>
      <c r="AT332" s="169"/>
      <c r="AU332" s="169"/>
      <c r="AV332" s="169"/>
      <c r="AW332" s="169"/>
      <c r="AX332" s="169"/>
      <c r="AY332" s="169"/>
      <c r="AZ332" s="169"/>
      <c r="BA332" s="169"/>
      <c r="BB332" s="169"/>
      <c r="BD332" s="40">
        <f t="shared" si="58"/>
        <v>0</v>
      </c>
      <c r="BE332" s="211">
        <f t="shared" si="59"/>
        <v>0</v>
      </c>
      <c r="BF332" s="211">
        <f t="shared" si="60"/>
        <v>0</v>
      </c>
      <c r="BG332" s="211">
        <f t="shared" si="61"/>
        <v>0</v>
      </c>
      <c r="BH332" s="211">
        <f t="shared" si="62"/>
        <v>0</v>
      </c>
      <c r="BI332" s="42">
        <f t="shared" si="63"/>
        <v>0</v>
      </c>
    </row>
    <row r="333" spans="1:61" ht="15" hidden="1" thickBot="1" x14ac:dyDescent="0.35">
      <c r="A333" s="57">
        <f>Beosztás!A369</f>
        <v>0</v>
      </c>
      <c r="B333" s="58">
        <f>Beosztás!B369</f>
        <v>0</v>
      </c>
      <c r="C333" s="58">
        <f>Beosztás!C369</f>
        <v>0</v>
      </c>
      <c r="D333" s="58">
        <f>Beosztás!D369</f>
        <v>0</v>
      </c>
      <c r="E333" s="217">
        <f>Beosztás!E369</f>
        <v>0</v>
      </c>
      <c r="F333" s="202" t="s">
        <v>61</v>
      </c>
      <c r="G333" s="202"/>
      <c r="H333" s="78"/>
      <c r="I333" s="78"/>
      <c r="J333" s="78"/>
      <c r="K333" s="78"/>
      <c r="L333" s="78"/>
      <c r="M333" s="78"/>
      <c r="N333" s="169"/>
      <c r="O333" s="169"/>
      <c r="P333" s="169"/>
      <c r="Q333" s="169"/>
      <c r="R333" s="169"/>
      <c r="S333" s="169"/>
      <c r="T333" s="169"/>
      <c r="U333" s="169"/>
      <c r="V333" s="169"/>
      <c r="W333" s="169"/>
      <c r="X333" s="169"/>
      <c r="Y333" s="169"/>
      <c r="Z333" s="169"/>
      <c r="AA333" s="169"/>
      <c r="AB333" s="169"/>
      <c r="AC333" s="169"/>
      <c r="AD333" s="169"/>
      <c r="AE333" s="169"/>
      <c r="AF333" s="169"/>
      <c r="AG333" s="169"/>
      <c r="AH333" s="169"/>
      <c r="AI333" s="169"/>
      <c r="AJ333" s="169"/>
      <c r="AK333" s="169"/>
      <c r="AL333" s="169"/>
      <c r="AM333" s="169"/>
      <c r="AN333" s="169"/>
      <c r="AO333" s="169"/>
      <c r="AP333" s="169"/>
      <c r="AQ333" s="169"/>
      <c r="AR333" s="169"/>
      <c r="AS333" s="169"/>
      <c r="AT333" s="169"/>
      <c r="AU333" s="169"/>
      <c r="AV333" s="169"/>
      <c r="AW333" s="169"/>
      <c r="AX333" s="169"/>
      <c r="AY333" s="169"/>
      <c r="AZ333" s="169"/>
      <c r="BA333" s="169"/>
      <c r="BB333" s="169"/>
      <c r="BD333" s="40">
        <f t="shared" si="58"/>
        <v>0</v>
      </c>
      <c r="BE333" s="211">
        <f t="shared" si="59"/>
        <v>0</v>
      </c>
      <c r="BF333" s="211">
        <f t="shared" si="60"/>
        <v>0</v>
      </c>
      <c r="BG333" s="211">
        <f t="shared" si="61"/>
        <v>0</v>
      </c>
      <c r="BH333" s="211">
        <f t="shared" si="62"/>
        <v>0</v>
      </c>
      <c r="BI333" s="42">
        <f t="shared" si="63"/>
        <v>0</v>
      </c>
    </row>
    <row r="334" spans="1:61" ht="15" hidden="1" thickBot="1" x14ac:dyDescent="0.35">
      <c r="A334" s="57">
        <f>Beosztás!A370</f>
        <v>0</v>
      </c>
      <c r="B334" s="58">
        <f>Beosztás!B370</f>
        <v>0</v>
      </c>
      <c r="C334" s="58">
        <f>Beosztás!C370</f>
        <v>0</v>
      </c>
      <c r="D334" s="58">
        <f>Beosztás!D370</f>
        <v>0</v>
      </c>
      <c r="E334" s="217">
        <f>Beosztás!E370</f>
        <v>0</v>
      </c>
      <c r="F334" s="202" t="s">
        <v>61</v>
      </c>
      <c r="G334" s="202"/>
      <c r="H334" s="78"/>
      <c r="I334" s="78"/>
      <c r="J334" s="78"/>
      <c r="K334" s="78"/>
      <c r="L334" s="78"/>
      <c r="M334" s="78"/>
      <c r="N334" s="169"/>
      <c r="O334" s="169"/>
      <c r="P334" s="169"/>
      <c r="Q334" s="169"/>
      <c r="R334" s="169"/>
      <c r="S334" s="169"/>
      <c r="T334" s="169"/>
      <c r="U334" s="169"/>
      <c r="V334" s="169"/>
      <c r="W334" s="169"/>
      <c r="X334" s="169"/>
      <c r="Y334" s="169"/>
      <c r="Z334" s="169"/>
      <c r="AA334" s="169"/>
      <c r="AB334" s="169"/>
      <c r="AC334" s="169"/>
      <c r="AD334" s="169"/>
      <c r="AE334" s="169"/>
      <c r="AF334" s="169"/>
      <c r="AG334" s="169"/>
      <c r="AH334" s="169"/>
      <c r="AI334" s="169"/>
      <c r="AJ334" s="169"/>
      <c r="AK334" s="169"/>
      <c r="AL334" s="169"/>
      <c r="AM334" s="169"/>
      <c r="AN334" s="169"/>
      <c r="AO334" s="169"/>
      <c r="AP334" s="169"/>
      <c r="AQ334" s="169"/>
      <c r="AR334" s="169"/>
      <c r="AS334" s="169"/>
      <c r="AT334" s="169"/>
      <c r="AU334" s="169"/>
      <c r="AV334" s="169"/>
      <c r="AW334" s="169"/>
      <c r="AX334" s="169"/>
      <c r="AY334" s="169"/>
      <c r="AZ334" s="169"/>
      <c r="BA334" s="169"/>
      <c r="BB334" s="169"/>
      <c r="BD334" s="40">
        <f t="shared" si="58"/>
        <v>0</v>
      </c>
      <c r="BE334" s="211">
        <f t="shared" si="59"/>
        <v>0</v>
      </c>
      <c r="BF334" s="211">
        <f t="shared" si="60"/>
        <v>0</v>
      </c>
      <c r="BG334" s="211">
        <f t="shared" si="61"/>
        <v>0</v>
      </c>
      <c r="BH334" s="211">
        <f t="shared" si="62"/>
        <v>0</v>
      </c>
      <c r="BI334" s="42">
        <f t="shared" si="63"/>
        <v>0</v>
      </c>
    </row>
    <row r="335" spans="1:61" ht="15" hidden="1" thickBot="1" x14ac:dyDescent="0.35">
      <c r="A335" s="57">
        <f>Beosztás!A371</f>
        <v>0</v>
      </c>
      <c r="B335" s="58">
        <f>Beosztás!B371</f>
        <v>0</v>
      </c>
      <c r="C335" s="58">
        <f>Beosztás!C371</f>
        <v>0</v>
      </c>
      <c r="D335" s="58">
        <f>Beosztás!D371</f>
        <v>0</v>
      </c>
      <c r="E335" s="217">
        <f>Beosztás!E371</f>
        <v>0</v>
      </c>
      <c r="F335" s="202" t="s">
        <v>61</v>
      </c>
      <c r="G335" s="202"/>
      <c r="H335" s="78"/>
      <c r="I335" s="78"/>
      <c r="J335" s="78"/>
      <c r="K335" s="78"/>
      <c r="L335" s="78"/>
      <c r="M335" s="78"/>
      <c r="N335" s="169"/>
      <c r="O335" s="169"/>
      <c r="P335" s="169"/>
      <c r="Q335" s="169"/>
      <c r="R335" s="169"/>
      <c r="S335" s="169"/>
      <c r="T335" s="169"/>
      <c r="U335" s="169"/>
      <c r="V335" s="169"/>
      <c r="W335" s="169"/>
      <c r="X335" s="169"/>
      <c r="Y335" s="169"/>
      <c r="Z335" s="169"/>
      <c r="AA335" s="169"/>
      <c r="AB335" s="169"/>
      <c r="AC335" s="169"/>
      <c r="AD335" s="169"/>
      <c r="AE335" s="169"/>
      <c r="AF335" s="169"/>
      <c r="AG335" s="169"/>
      <c r="AH335" s="169"/>
      <c r="AI335" s="169"/>
      <c r="AJ335" s="169"/>
      <c r="AK335" s="169"/>
      <c r="AL335" s="169"/>
      <c r="AM335" s="169"/>
      <c r="AN335" s="169"/>
      <c r="AO335" s="169"/>
      <c r="AP335" s="169"/>
      <c r="AQ335" s="169"/>
      <c r="AR335" s="169"/>
      <c r="AS335" s="169"/>
      <c r="AT335" s="169"/>
      <c r="AU335" s="169"/>
      <c r="AV335" s="169"/>
      <c r="AW335" s="169"/>
      <c r="AX335" s="169"/>
      <c r="AY335" s="169"/>
      <c r="AZ335" s="169"/>
      <c r="BA335" s="169"/>
      <c r="BB335" s="169"/>
      <c r="BD335" s="40">
        <f t="shared" si="58"/>
        <v>0</v>
      </c>
      <c r="BE335" s="211">
        <f t="shared" si="59"/>
        <v>0</v>
      </c>
      <c r="BF335" s="211">
        <f t="shared" si="60"/>
        <v>0</v>
      </c>
      <c r="BG335" s="211">
        <f t="shared" si="61"/>
        <v>0</v>
      </c>
      <c r="BH335" s="211">
        <f t="shared" si="62"/>
        <v>0</v>
      </c>
      <c r="BI335" s="42">
        <f t="shared" si="63"/>
        <v>0</v>
      </c>
    </row>
    <row r="336" spans="1:61" ht="15" hidden="1" thickBot="1" x14ac:dyDescent="0.35">
      <c r="A336" s="57">
        <f>Beosztás!A372</f>
        <v>0</v>
      </c>
      <c r="B336" s="58">
        <f>Beosztás!B372</f>
        <v>0</v>
      </c>
      <c r="C336" s="58">
        <f>Beosztás!C372</f>
        <v>0</v>
      </c>
      <c r="D336" s="58">
        <f>Beosztás!D372</f>
        <v>0</v>
      </c>
      <c r="E336" s="217">
        <f>Beosztás!E372</f>
        <v>0</v>
      </c>
      <c r="F336" s="202" t="s">
        <v>61</v>
      </c>
      <c r="G336" s="202"/>
      <c r="H336" s="78"/>
      <c r="I336" s="78"/>
      <c r="J336" s="78"/>
      <c r="K336" s="78"/>
      <c r="L336" s="78"/>
      <c r="M336" s="78"/>
      <c r="N336" s="169"/>
      <c r="O336" s="169"/>
      <c r="P336" s="169"/>
      <c r="Q336" s="169"/>
      <c r="R336" s="169"/>
      <c r="S336" s="169"/>
      <c r="T336" s="169"/>
      <c r="U336" s="169"/>
      <c r="V336" s="169"/>
      <c r="W336" s="169"/>
      <c r="X336" s="169"/>
      <c r="Y336" s="169"/>
      <c r="Z336" s="169"/>
      <c r="AA336" s="169"/>
      <c r="AB336" s="169"/>
      <c r="AC336" s="169"/>
      <c r="AD336" s="169"/>
      <c r="AE336" s="169"/>
      <c r="AF336" s="169"/>
      <c r="AG336" s="169"/>
      <c r="AH336" s="169"/>
      <c r="AI336" s="169"/>
      <c r="AJ336" s="169"/>
      <c r="AK336" s="169"/>
      <c r="AL336" s="169"/>
      <c r="AM336" s="169"/>
      <c r="AN336" s="169"/>
      <c r="AO336" s="169"/>
      <c r="AP336" s="169"/>
      <c r="AQ336" s="169"/>
      <c r="AR336" s="169"/>
      <c r="AS336" s="169"/>
      <c r="AT336" s="169"/>
      <c r="AU336" s="169"/>
      <c r="AV336" s="169"/>
      <c r="AW336" s="169"/>
      <c r="AX336" s="169"/>
      <c r="AY336" s="169"/>
      <c r="AZ336" s="169"/>
      <c r="BA336" s="169"/>
      <c r="BB336" s="169"/>
      <c r="BD336" s="40">
        <f t="shared" si="58"/>
        <v>0</v>
      </c>
      <c r="BE336" s="211">
        <f t="shared" si="59"/>
        <v>0</v>
      </c>
      <c r="BF336" s="211">
        <f t="shared" si="60"/>
        <v>0</v>
      </c>
      <c r="BG336" s="211">
        <f t="shared" si="61"/>
        <v>0</v>
      </c>
      <c r="BH336" s="211">
        <f t="shared" si="62"/>
        <v>0</v>
      </c>
      <c r="BI336" s="42">
        <f t="shared" si="63"/>
        <v>0</v>
      </c>
    </row>
    <row r="337" spans="1:61" ht="15" hidden="1" thickBot="1" x14ac:dyDescent="0.35">
      <c r="A337" s="57">
        <f>Beosztás!A373</f>
        <v>0</v>
      </c>
      <c r="B337" s="58">
        <f>Beosztás!B373</f>
        <v>0</v>
      </c>
      <c r="C337" s="58">
        <f>Beosztás!C373</f>
        <v>0</v>
      </c>
      <c r="D337" s="58">
        <f>Beosztás!D373</f>
        <v>0</v>
      </c>
      <c r="E337" s="217">
        <f>Beosztás!E373</f>
        <v>0</v>
      </c>
      <c r="F337" s="202" t="s">
        <v>61</v>
      </c>
      <c r="G337" s="202"/>
      <c r="H337" s="78"/>
      <c r="I337" s="78"/>
      <c r="J337" s="78"/>
      <c r="K337" s="78"/>
      <c r="L337" s="78"/>
      <c r="M337" s="78"/>
      <c r="N337" s="169"/>
      <c r="O337" s="169"/>
      <c r="P337" s="169"/>
      <c r="Q337" s="169"/>
      <c r="R337" s="169"/>
      <c r="S337" s="169"/>
      <c r="T337" s="169"/>
      <c r="U337" s="169"/>
      <c r="V337" s="169"/>
      <c r="W337" s="169"/>
      <c r="X337" s="169"/>
      <c r="Y337" s="169"/>
      <c r="Z337" s="169"/>
      <c r="AA337" s="169"/>
      <c r="AB337" s="169"/>
      <c r="AC337" s="169"/>
      <c r="AD337" s="169"/>
      <c r="AE337" s="169"/>
      <c r="AF337" s="169"/>
      <c r="AG337" s="169"/>
      <c r="AH337" s="169"/>
      <c r="AI337" s="169"/>
      <c r="AJ337" s="169"/>
      <c r="AK337" s="169"/>
      <c r="AL337" s="169"/>
      <c r="AM337" s="169"/>
      <c r="AN337" s="169"/>
      <c r="AO337" s="169"/>
      <c r="AP337" s="169"/>
      <c r="AQ337" s="169"/>
      <c r="AR337" s="169"/>
      <c r="AS337" s="169"/>
      <c r="AT337" s="169"/>
      <c r="AU337" s="169"/>
      <c r="AV337" s="169"/>
      <c r="AW337" s="169"/>
      <c r="AX337" s="169"/>
      <c r="AY337" s="169"/>
      <c r="AZ337" s="169"/>
      <c r="BA337" s="169"/>
      <c r="BB337" s="169"/>
      <c r="BD337" s="40">
        <f t="shared" si="58"/>
        <v>0</v>
      </c>
      <c r="BE337" s="211">
        <f t="shared" si="59"/>
        <v>0</v>
      </c>
      <c r="BF337" s="211">
        <f t="shared" si="60"/>
        <v>0</v>
      </c>
      <c r="BG337" s="211">
        <f t="shared" si="61"/>
        <v>0</v>
      </c>
      <c r="BH337" s="211">
        <f t="shared" si="62"/>
        <v>0</v>
      </c>
      <c r="BI337" s="42">
        <f t="shared" si="63"/>
        <v>0</v>
      </c>
    </row>
    <row r="338" spans="1:61" ht="15" hidden="1" thickBot="1" x14ac:dyDescent="0.35">
      <c r="A338" s="57">
        <f>Beosztás!A374</f>
        <v>0</v>
      </c>
      <c r="B338" s="58">
        <f>Beosztás!B374</f>
        <v>0</v>
      </c>
      <c r="C338" s="58">
        <f>Beosztás!C374</f>
        <v>0</v>
      </c>
      <c r="D338" s="58">
        <f>Beosztás!D374</f>
        <v>0</v>
      </c>
      <c r="E338" s="217">
        <f>Beosztás!E374</f>
        <v>0</v>
      </c>
      <c r="F338" s="202" t="s">
        <v>61</v>
      </c>
      <c r="G338" s="202"/>
      <c r="H338" s="78"/>
      <c r="I338" s="78"/>
      <c r="J338" s="78"/>
      <c r="K338" s="78"/>
      <c r="L338" s="78"/>
      <c r="M338" s="78"/>
      <c r="N338" s="169"/>
      <c r="O338" s="169"/>
      <c r="P338" s="169"/>
      <c r="Q338" s="169"/>
      <c r="R338" s="169"/>
      <c r="S338" s="169"/>
      <c r="T338" s="169"/>
      <c r="U338" s="169"/>
      <c r="V338" s="169"/>
      <c r="W338" s="169"/>
      <c r="X338" s="169"/>
      <c r="Y338" s="169"/>
      <c r="Z338" s="169"/>
      <c r="AA338" s="169"/>
      <c r="AB338" s="169"/>
      <c r="AC338" s="169"/>
      <c r="AD338" s="169"/>
      <c r="AE338" s="169"/>
      <c r="AF338" s="169"/>
      <c r="AG338" s="169"/>
      <c r="AH338" s="169"/>
      <c r="AI338" s="169"/>
      <c r="AJ338" s="169"/>
      <c r="AK338" s="169"/>
      <c r="AL338" s="169"/>
      <c r="AM338" s="169"/>
      <c r="AN338" s="169"/>
      <c r="AO338" s="169"/>
      <c r="AP338" s="169"/>
      <c r="AQ338" s="169"/>
      <c r="AR338" s="169"/>
      <c r="AS338" s="169"/>
      <c r="AT338" s="169"/>
      <c r="AU338" s="169"/>
      <c r="AV338" s="169"/>
      <c r="AW338" s="169"/>
      <c r="AX338" s="169"/>
      <c r="AY338" s="169"/>
      <c r="AZ338" s="169"/>
      <c r="BA338" s="169"/>
      <c r="BB338" s="169"/>
      <c r="BD338" s="40">
        <f t="shared" si="58"/>
        <v>0</v>
      </c>
      <c r="BE338" s="211">
        <f t="shared" si="59"/>
        <v>0</v>
      </c>
      <c r="BF338" s="211">
        <f t="shared" si="60"/>
        <v>0</v>
      </c>
      <c r="BG338" s="211">
        <f t="shared" si="61"/>
        <v>0</v>
      </c>
      <c r="BH338" s="211">
        <f t="shared" si="62"/>
        <v>0</v>
      </c>
      <c r="BI338" s="42">
        <f t="shared" si="63"/>
        <v>0</v>
      </c>
    </row>
    <row r="339" spans="1:61" ht="15" hidden="1" thickBot="1" x14ac:dyDescent="0.35">
      <c r="A339" s="57">
        <f>Beosztás!A375</f>
        <v>0</v>
      </c>
      <c r="B339" s="58">
        <f>Beosztás!B375</f>
        <v>0</v>
      </c>
      <c r="C339" s="58">
        <f>Beosztás!C375</f>
        <v>0</v>
      </c>
      <c r="D339" s="58">
        <f>Beosztás!D375</f>
        <v>0</v>
      </c>
      <c r="E339" s="217">
        <f>Beosztás!E375</f>
        <v>0</v>
      </c>
      <c r="F339" s="202" t="s">
        <v>61</v>
      </c>
      <c r="G339" s="202"/>
      <c r="H339" s="78"/>
      <c r="I339" s="78"/>
      <c r="J339" s="78"/>
      <c r="K339" s="78"/>
      <c r="L339" s="78"/>
      <c r="M339" s="78"/>
      <c r="N339" s="169"/>
      <c r="O339" s="169"/>
      <c r="P339" s="169"/>
      <c r="Q339" s="169"/>
      <c r="R339" s="169"/>
      <c r="S339" s="169"/>
      <c r="T339" s="169"/>
      <c r="U339" s="169"/>
      <c r="V339" s="169"/>
      <c r="W339" s="169"/>
      <c r="X339" s="169"/>
      <c r="Y339" s="169"/>
      <c r="Z339" s="169"/>
      <c r="AA339" s="169"/>
      <c r="AB339" s="169"/>
      <c r="AC339" s="169"/>
      <c r="AD339" s="169"/>
      <c r="AE339" s="169"/>
      <c r="AF339" s="169"/>
      <c r="AG339" s="169"/>
      <c r="AH339" s="169"/>
      <c r="AI339" s="169"/>
      <c r="AJ339" s="169"/>
      <c r="AK339" s="169"/>
      <c r="AL339" s="169"/>
      <c r="AM339" s="169"/>
      <c r="AN339" s="169"/>
      <c r="AO339" s="169"/>
      <c r="AP339" s="169"/>
      <c r="AQ339" s="169"/>
      <c r="AR339" s="169"/>
      <c r="AS339" s="169"/>
      <c r="AT339" s="169"/>
      <c r="AU339" s="169"/>
      <c r="AV339" s="169"/>
      <c r="AW339" s="169"/>
      <c r="AX339" s="169"/>
      <c r="AY339" s="169"/>
      <c r="AZ339" s="169"/>
      <c r="BA339" s="169"/>
      <c r="BB339" s="169"/>
      <c r="BD339" s="40">
        <f t="shared" si="58"/>
        <v>0</v>
      </c>
      <c r="BE339" s="211">
        <f t="shared" si="59"/>
        <v>0</v>
      </c>
      <c r="BF339" s="211">
        <f t="shared" si="60"/>
        <v>0</v>
      </c>
      <c r="BG339" s="211">
        <f t="shared" si="61"/>
        <v>0</v>
      </c>
      <c r="BH339" s="211">
        <f t="shared" si="62"/>
        <v>0</v>
      </c>
      <c r="BI339" s="42">
        <f t="shared" si="63"/>
        <v>0</v>
      </c>
    </row>
    <row r="340" spans="1:61" ht="15" hidden="1" thickBot="1" x14ac:dyDescent="0.35">
      <c r="A340" s="57">
        <f>Beosztás!A376</f>
        <v>0</v>
      </c>
      <c r="B340" s="58">
        <f>Beosztás!B376</f>
        <v>0</v>
      </c>
      <c r="C340" s="58">
        <f>Beosztás!C376</f>
        <v>0</v>
      </c>
      <c r="D340" s="58">
        <f>Beosztás!D376</f>
        <v>0</v>
      </c>
      <c r="E340" s="217">
        <f>Beosztás!E376</f>
        <v>0</v>
      </c>
      <c r="F340" s="202" t="s">
        <v>61</v>
      </c>
      <c r="G340" s="202"/>
      <c r="H340" s="78"/>
      <c r="I340" s="78"/>
      <c r="J340" s="78"/>
      <c r="K340" s="78"/>
      <c r="L340" s="78"/>
      <c r="M340" s="78"/>
      <c r="N340" s="169"/>
      <c r="O340" s="169"/>
      <c r="P340" s="169"/>
      <c r="Q340" s="169"/>
      <c r="R340" s="169"/>
      <c r="S340" s="169"/>
      <c r="T340" s="169"/>
      <c r="U340" s="169"/>
      <c r="V340" s="169"/>
      <c r="W340" s="169"/>
      <c r="X340" s="169"/>
      <c r="Y340" s="169"/>
      <c r="Z340" s="169"/>
      <c r="AA340" s="169"/>
      <c r="AB340" s="169"/>
      <c r="AC340" s="169"/>
      <c r="AD340" s="169"/>
      <c r="AE340" s="169"/>
      <c r="AF340" s="169"/>
      <c r="AG340" s="169"/>
      <c r="AH340" s="169"/>
      <c r="AI340" s="169"/>
      <c r="AJ340" s="169"/>
      <c r="AK340" s="169"/>
      <c r="AL340" s="169"/>
      <c r="AM340" s="169"/>
      <c r="AN340" s="169"/>
      <c r="AO340" s="169"/>
      <c r="AP340" s="169"/>
      <c r="AQ340" s="169"/>
      <c r="AR340" s="169"/>
      <c r="AS340" s="169"/>
      <c r="AT340" s="169"/>
      <c r="AU340" s="169"/>
      <c r="AV340" s="169"/>
      <c r="AW340" s="169"/>
      <c r="AX340" s="169"/>
      <c r="AY340" s="169"/>
      <c r="AZ340" s="169"/>
      <c r="BA340" s="169"/>
      <c r="BB340" s="169"/>
      <c r="BD340" s="40">
        <f t="shared" si="58"/>
        <v>0</v>
      </c>
      <c r="BE340" s="211">
        <f t="shared" si="59"/>
        <v>0</v>
      </c>
      <c r="BF340" s="211">
        <f t="shared" si="60"/>
        <v>0</v>
      </c>
      <c r="BG340" s="211">
        <f t="shared" si="61"/>
        <v>0</v>
      </c>
      <c r="BH340" s="211">
        <f t="shared" si="62"/>
        <v>0</v>
      </c>
      <c r="BI340" s="42">
        <f t="shared" si="63"/>
        <v>0</v>
      </c>
    </row>
    <row r="341" spans="1:61" ht="15" hidden="1" thickBot="1" x14ac:dyDescent="0.35">
      <c r="A341" s="57">
        <f>Beosztás!A377</f>
        <v>0</v>
      </c>
      <c r="B341" s="58">
        <f>Beosztás!B377</f>
        <v>0</v>
      </c>
      <c r="C341" s="58">
        <f>Beosztás!C377</f>
        <v>0</v>
      </c>
      <c r="D341" s="58">
        <f>Beosztás!D377</f>
        <v>0</v>
      </c>
      <c r="E341" s="217">
        <f>Beosztás!E377</f>
        <v>0</v>
      </c>
      <c r="F341" s="202" t="s">
        <v>61</v>
      </c>
      <c r="G341" s="202"/>
      <c r="H341" s="78"/>
      <c r="I341" s="78"/>
      <c r="J341" s="78"/>
      <c r="K341" s="78"/>
      <c r="L341" s="78"/>
      <c r="M341" s="78"/>
      <c r="N341" s="169"/>
      <c r="O341" s="169"/>
      <c r="P341" s="169"/>
      <c r="Q341" s="169"/>
      <c r="R341" s="169"/>
      <c r="S341" s="169"/>
      <c r="T341" s="169"/>
      <c r="U341" s="169"/>
      <c r="V341" s="169"/>
      <c r="W341" s="169"/>
      <c r="X341" s="169"/>
      <c r="Y341" s="169"/>
      <c r="Z341" s="169"/>
      <c r="AA341" s="169"/>
      <c r="AB341" s="169"/>
      <c r="AC341" s="169"/>
      <c r="AD341" s="169"/>
      <c r="AE341" s="169"/>
      <c r="AF341" s="169"/>
      <c r="AG341" s="169"/>
      <c r="AH341" s="169"/>
      <c r="AI341" s="169"/>
      <c r="AJ341" s="169"/>
      <c r="AK341" s="169"/>
      <c r="AL341" s="169"/>
      <c r="AM341" s="169"/>
      <c r="AN341" s="169"/>
      <c r="AO341" s="169"/>
      <c r="AP341" s="169"/>
      <c r="AQ341" s="169"/>
      <c r="AR341" s="169"/>
      <c r="AS341" s="169"/>
      <c r="AT341" s="169"/>
      <c r="AU341" s="169"/>
      <c r="AV341" s="169"/>
      <c r="AW341" s="169"/>
      <c r="AX341" s="169"/>
      <c r="AY341" s="169"/>
      <c r="AZ341" s="169"/>
      <c r="BA341" s="169"/>
      <c r="BB341" s="169"/>
      <c r="BD341" s="40">
        <f t="shared" si="58"/>
        <v>0</v>
      </c>
      <c r="BE341" s="211">
        <f t="shared" si="59"/>
        <v>0</v>
      </c>
      <c r="BF341" s="211">
        <f t="shared" si="60"/>
        <v>0</v>
      </c>
      <c r="BG341" s="211">
        <f t="shared" si="61"/>
        <v>0</v>
      </c>
      <c r="BH341" s="211">
        <f t="shared" si="62"/>
        <v>0</v>
      </c>
      <c r="BI341" s="42">
        <f t="shared" si="63"/>
        <v>0</v>
      </c>
    </row>
    <row r="342" spans="1:61" ht="15" hidden="1" thickBot="1" x14ac:dyDescent="0.35">
      <c r="A342" s="57">
        <f>Beosztás!A378</f>
        <v>0</v>
      </c>
      <c r="B342" s="58">
        <f>Beosztás!B378</f>
        <v>0</v>
      </c>
      <c r="C342" s="58">
        <f>Beosztás!C378</f>
        <v>0</v>
      </c>
      <c r="D342" s="58">
        <f>Beosztás!D378</f>
        <v>0</v>
      </c>
      <c r="E342" s="217">
        <f>Beosztás!E378</f>
        <v>0</v>
      </c>
      <c r="F342" s="202" t="s">
        <v>61</v>
      </c>
      <c r="G342" s="202"/>
      <c r="H342" s="78"/>
      <c r="I342" s="78"/>
      <c r="J342" s="78"/>
      <c r="K342" s="78"/>
      <c r="L342" s="78"/>
      <c r="M342" s="78"/>
      <c r="N342" s="169"/>
      <c r="O342" s="169"/>
      <c r="P342" s="169"/>
      <c r="Q342" s="169"/>
      <c r="R342" s="169"/>
      <c r="S342" s="169"/>
      <c r="T342" s="169"/>
      <c r="U342" s="169"/>
      <c r="V342" s="169"/>
      <c r="W342" s="169"/>
      <c r="X342" s="169"/>
      <c r="Y342" s="169"/>
      <c r="Z342" s="169"/>
      <c r="AA342" s="169"/>
      <c r="AB342" s="169"/>
      <c r="AC342" s="169"/>
      <c r="AD342" s="169"/>
      <c r="AE342" s="169"/>
      <c r="AF342" s="169"/>
      <c r="AG342" s="169"/>
      <c r="AH342" s="169"/>
      <c r="AI342" s="169"/>
      <c r="AJ342" s="169"/>
      <c r="AK342" s="169"/>
      <c r="AL342" s="169"/>
      <c r="AM342" s="169"/>
      <c r="AN342" s="169"/>
      <c r="AO342" s="169"/>
      <c r="AP342" s="169"/>
      <c r="AQ342" s="169"/>
      <c r="AR342" s="169"/>
      <c r="AS342" s="169"/>
      <c r="AT342" s="169"/>
      <c r="AU342" s="169"/>
      <c r="AV342" s="169"/>
      <c r="AW342" s="169"/>
      <c r="AX342" s="169"/>
      <c r="AY342" s="169"/>
      <c r="AZ342" s="169"/>
      <c r="BA342" s="169"/>
      <c r="BB342" s="169"/>
      <c r="BD342" s="40">
        <f t="shared" si="58"/>
        <v>0</v>
      </c>
      <c r="BE342" s="211">
        <f t="shared" si="59"/>
        <v>0</v>
      </c>
      <c r="BF342" s="211">
        <f t="shared" si="60"/>
        <v>0</v>
      </c>
      <c r="BG342" s="211">
        <f t="shared" si="61"/>
        <v>0</v>
      </c>
      <c r="BH342" s="211">
        <f t="shared" si="62"/>
        <v>0</v>
      </c>
      <c r="BI342" s="42">
        <f t="shared" si="63"/>
        <v>0</v>
      </c>
    </row>
    <row r="343" spans="1:61" ht="15" hidden="1" thickBot="1" x14ac:dyDescent="0.35">
      <c r="A343" s="57">
        <f>Beosztás!A379</f>
        <v>0</v>
      </c>
      <c r="B343" s="58">
        <f>Beosztás!B379</f>
        <v>0</v>
      </c>
      <c r="C343" s="58">
        <f>Beosztás!C379</f>
        <v>0</v>
      </c>
      <c r="D343" s="58">
        <f>Beosztás!D379</f>
        <v>0</v>
      </c>
      <c r="E343" s="217">
        <f>Beosztás!E379</f>
        <v>0</v>
      </c>
      <c r="F343" s="202" t="s">
        <v>61</v>
      </c>
      <c r="G343" s="202"/>
      <c r="H343" s="78"/>
      <c r="I343" s="78"/>
      <c r="J343" s="78"/>
      <c r="K343" s="78"/>
      <c r="L343" s="78"/>
      <c r="M343" s="78"/>
      <c r="N343" s="169"/>
      <c r="O343" s="169"/>
      <c r="P343" s="169"/>
      <c r="Q343" s="169"/>
      <c r="R343" s="169"/>
      <c r="S343" s="169"/>
      <c r="T343" s="169"/>
      <c r="U343" s="169"/>
      <c r="V343" s="169"/>
      <c r="W343" s="169"/>
      <c r="X343" s="169"/>
      <c r="Y343" s="169"/>
      <c r="Z343" s="169"/>
      <c r="AA343" s="169"/>
      <c r="AB343" s="169"/>
      <c r="AC343" s="169"/>
      <c r="AD343" s="169"/>
      <c r="AE343" s="169"/>
      <c r="AF343" s="169"/>
      <c r="AG343" s="169"/>
      <c r="AH343" s="169"/>
      <c r="AI343" s="169"/>
      <c r="AJ343" s="169"/>
      <c r="AK343" s="169"/>
      <c r="AL343" s="169"/>
      <c r="AM343" s="169"/>
      <c r="AN343" s="169"/>
      <c r="AO343" s="169"/>
      <c r="AP343" s="169"/>
      <c r="AQ343" s="169"/>
      <c r="AR343" s="169"/>
      <c r="AS343" s="169"/>
      <c r="AT343" s="169"/>
      <c r="AU343" s="169"/>
      <c r="AV343" s="169"/>
      <c r="AW343" s="169"/>
      <c r="AX343" s="169"/>
      <c r="AY343" s="169"/>
      <c r="AZ343" s="169"/>
      <c r="BA343" s="169"/>
      <c r="BB343" s="169"/>
      <c r="BD343" s="40">
        <f t="shared" si="58"/>
        <v>0</v>
      </c>
      <c r="BE343" s="211">
        <f t="shared" si="59"/>
        <v>0</v>
      </c>
      <c r="BF343" s="211">
        <f t="shared" si="60"/>
        <v>0</v>
      </c>
      <c r="BG343" s="211">
        <f t="shared" si="61"/>
        <v>0</v>
      </c>
      <c r="BH343" s="211">
        <f t="shared" si="62"/>
        <v>0</v>
      </c>
      <c r="BI343" s="42">
        <f t="shared" si="63"/>
        <v>0</v>
      </c>
    </row>
    <row r="344" spans="1:61" ht="15" hidden="1" thickBot="1" x14ac:dyDescent="0.35">
      <c r="A344" s="57">
        <f>Beosztás!A380</f>
        <v>0</v>
      </c>
      <c r="B344" s="58">
        <f>Beosztás!B380</f>
        <v>0</v>
      </c>
      <c r="C344" s="58">
        <f>Beosztás!C380</f>
        <v>0</v>
      </c>
      <c r="D344" s="58">
        <f>Beosztás!D380</f>
        <v>0</v>
      </c>
      <c r="E344" s="217">
        <f>Beosztás!E380</f>
        <v>0</v>
      </c>
      <c r="F344" s="202" t="s">
        <v>61</v>
      </c>
      <c r="G344" s="202"/>
      <c r="H344" s="78"/>
      <c r="I344" s="78"/>
      <c r="J344" s="78"/>
      <c r="K344" s="78"/>
      <c r="L344" s="78"/>
      <c r="M344" s="78"/>
      <c r="N344" s="169"/>
      <c r="O344" s="169"/>
      <c r="P344" s="169"/>
      <c r="Q344" s="169"/>
      <c r="R344" s="169"/>
      <c r="S344" s="169"/>
      <c r="T344" s="169"/>
      <c r="U344" s="169"/>
      <c r="V344" s="169"/>
      <c r="W344" s="169"/>
      <c r="X344" s="169"/>
      <c r="Y344" s="169"/>
      <c r="Z344" s="169"/>
      <c r="AA344" s="169"/>
      <c r="AB344" s="169"/>
      <c r="AC344" s="169"/>
      <c r="AD344" s="169"/>
      <c r="AE344" s="169"/>
      <c r="AF344" s="169"/>
      <c r="AG344" s="169"/>
      <c r="AH344" s="169"/>
      <c r="AI344" s="169"/>
      <c r="AJ344" s="169"/>
      <c r="AK344" s="169"/>
      <c r="AL344" s="169"/>
      <c r="AM344" s="169"/>
      <c r="AN344" s="169"/>
      <c r="AO344" s="169"/>
      <c r="AP344" s="169"/>
      <c r="AQ344" s="169"/>
      <c r="AR344" s="169"/>
      <c r="AS344" s="169"/>
      <c r="AT344" s="169"/>
      <c r="AU344" s="169"/>
      <c r="AV344" s="169"/>
      <c r="AW344" s="169"/>
      <c r="AX344" s="169"/>
      <c r="AY344" s="169"/>
      <c r="AZ344" s="169"/>
      <c r="BA344" s="169"/>
      <c r="BB344" s="169"/>
      <c r="BD344" s="40">
        <f t="shared" si="58"/>
        <v>0</v>
      </c>
      <c r="BE344" s="211">
        <f t="shared" si="59"/>
        <v>0</v>
      </c>
      <c r="BF344" s="211">
        <f t="shared" si="60"/>
        <v>0</v>
      </c>
      <c r="BG344" s="211">
        <f t="shared" si="61"/>
        <v>0</v>
      </c>
      <c r="BH344" s="211">
        <f t="shared" si="62"/>
        <v>0</v>
      </c>
      <c r="BI344" s="42">
        <f t="shared" si="63"/>
        <v>0</v>
      </c>
    </row>
    <row r="345" spans="1:61" ht="15" hidden="1" thickBot="1" x14ac:dyDescent="0.35">
      <c r="A345" s="57">
        <f>Beosztás!A381</f>
        <v>0</v>
      </c>
      <c r="B345" s="58">
        <f>Beosztás!B381</f>
        <v>0</v>
      </c>
      <c r="C345" s="58">
        <f>Beosztás!C381</f>
        <v>0</v>
      </c>
      <c r="D345" s="58">
        <f>Beosztás!D381</f>
        <v>0</v>
      </c>
      <c r="E345" s="217">
        <f>Beosztás!E381</f>
        <v>0</v>
      </c>
      <c r="F345" s="202" t="s">
        <v>61</v>
      </c>
      <c r="G345" s="202"/>
      <c r="H345" s="78"/>
      <c r="I345" s="78"/>
      <c r="J345" s="78"/>
      <c r="K345" s="78"/>
      <c r="L345" s="78"/>
      <c r="M345" s="78"/>
      <c r="N345" s="169"/>
      <c r="O345" s="169"/>
      <c r="P345" s="169"/>
      <c r="Q345" s="169"/>
      <c r="R345" s="169"/>
      <c r="S345" s="169"/>
      <c r="T345" s="169"/>
      <c r="U345" s="169"/>
      <c r="V345" s="169"/>
      <c r="W345" s="169"/>
      <c r="X345" s="169"/>
      <c r="Y345" s="169"/>
      <c r="Z345" s="169"/>
      <c r="AA345" s="169"/>
      <c r="AB345" s="169"/>
      <c r="AC345" s="169"/>
      <c r="AD345" s="169"/>
      <c r="AE345" s="169"/>
      <c r="AF345" s="169"/>
      <c r="AG345" s="169"/>
      <c r="AH345" s="169"/>
      <c r="AI345" s="169"/>
      <c r="AJ345" s="169"/>
      <c r="AK345" s="169"/>
      <c r="AL345" s="169"/>
      <c r="AM345" s="169"/>
      <c r="AN345" s="169"/>
      <c r="AO345" s="169"/>
      <c r="AP345" s="169"/>
      <c r="AQ345" s="169"/>
      <c r="AR345" s="169"/>
      <c r="AS345" s="169"/>
      <c r="AT345" s="169"/>
      <c r="AU345" s="169"/>
      <c r="AV345" s="169"/>
      <c r="AW345" s="169"/>
      <c r="AX345" s="169"/>
      <c r="AY345" s="169"/>
      <c r="AZ345" s="169"/>
      <c r="BA345" s="169"/>
      <c r="BB345" s="169"/>
      <c r="BD345" s="40">
        <f t="shared" si="58"/>
        <v>0</v>
      </c>
      <c r="BE345" s="211">
        <f t="shared" si="59"/>
        <v>0</v>
      </c>
      <c r="BF345" s="211">
        <f t="shared" si="60"/>
        <v>0</v>
      </c>
      <c r="BG345" s="211">
        <f t="shared" si="61"/>
        <v>0</v>
      </c>
      <c r="BH345" s="211">
        <f t="shared" si="62"/>
        <v>0</v>
      </c>
      <c r="BI345" s="42">
        <f t="shared" si="63"/>
        <v>0</v>
      </c>
    </row>
    <row r="346" spans="1:61" ht="15" hidden="1" thickBot="1" x14ac:dyDescent="0.35">
      <c r="A346" s="57">
        <f>Beosztás!A382</f>
        <v>0</v>
      </c>
      <c r="B346" s="58">
        <f>Beosztás!B382</f>
        <v>0</v>
      </c>
      <c r="C346" s="58">
        <f>Beosztás!C382</f>
        <v>0</v>
      </c>
      <c r="D346" s="58">
        <f>Beosztás!D382</f>
        <v>0</v>
      </c>
      <c r="E346" s="217">
        <f>Beosztás!E382</f>
        <v>0</v>
      </c>
      <c r="F346" s="202" t="s">
        <v>61</v>
      </c>
      <c r="G346" s="202"/>
      <c r="H346" s="78"/>
      <c r="I346" s="78"/>
      <c r="J346" s="78"/>
      <c r="K346" s="78"/>
      <c r="L346" s="78"/>
      <c r="M346" s="78"/>
      <c r="N346" s="169"/>
      <c r="O346" s="169"/>
      <c r="P346" s="169"/>
      <c r="Q346" s="169"/>
      <c r="R346" s="169"/>
      <c r="S346" s="169"/>
      <c r="T346" s="169"/>
      <c r="U346" s="169"/>
      <c r="V346" s="169"/>
      <c r="W346" s="169"/>
      <c r="X346" s="169"/>
      <c r="Y346" s="169"/>
      <c r="Z346" s="169"/>
      <c r="AA346" s="169"/>
      <c r="AB346" s="169"/>
      <c r="AC346" s="169"/>
      <c r="AD346" s="169"/>
      <c r="AE346" s="169"/>
      <c r="AF346" s="169"/>
      <c r="AG346" s="169"/>
      <c r="AH346" s="169"/>
      <c r="AI346" s="169"/>
      <c r="AJ346" s="169"/>
      <c r="AK346" s="169"/>
      <c r="AL346" s="169"/>
      <c r="AM346" s="169"/>
      <c r="AN346" s="169"/>
      <c r="AO346" s="169"/>
      <c r="AP346" s="169"/>
      <c r="AQ346" s="169"/>
      <c r="AR346" s="169"/>
      <c r="AS346" s="169"/>
      <c r="AT346" s="169"/>
      <c r="AU346" s="169"/>
      <c r="AV346" s="169"/>
      <c r="AW346" s="169"/>
      <c r="AX346" s="169"/>
      <c r="AY346" s="169"/>
      <c r="AZ346" s="169"/>
      <c r="BA346" s="169"/>
      <c r="BB346" s="169"/>
      <c r="BD346" s="40">
        <f t="shared" si="58"/>
        <v>0</v>
      </c>
      <c r="BE346" s="211">
        <f t="shared" si="59"/>
        <v>0</v>
      </c>
      <c r="BF346" s="211">
        <f t="shared" si="60"/>
        <v>0</v>
      </c>
      <c r="BG346" s="211">
        <f t="shared" si="61"/>
        <v>0</v>
      </c>
      <c r="BH346" s="211">
        <f t="shared" si="62"/>
        <v>0</v>
      </c>
      <c r="BI346" s="42">
        <f t="shared" si="63"/>
        <v>0</v>
      </c>
    </row>
    <row r="347" spans="1:61" ht="15" hidden="1" thickBot="1" x14ac:dyDescent="0.35">
      <c r="A347" s="57">
        <f>Beosztás!A383</f>
        <v>0</v>
      </c>
      <c r="B347" s="58">
        <f>Beosztás!B383</f>
        <v>0</v>
      </c>
      <c r="C347" s="58">
        <f>Beosztás!C383</f>
        <v>0</v>
      </c>
      <c r="D347" s="58">
        <f>Beosztás!D383</f>
        <v>0</v>
      </c>
      <c r="E347" s="217">
        <f>Beosztás!E383</f>
        <v>0</v>
      </c>
      <c r="F347" s="202" t="s">
        <v>61</v>
      </c>
      <c r="G347" s="202"/>
      <c r="H347" s="78"/>
      <c r="I347" s="78"/>
      <c r="J347" s="78"/>
      <c r="K347" s="78"/>
      <c r="L347" s="78"/>
      <c r="M347" s="78"/>
      <c r="N347" s="169"/>
      <c r="O347" s="169"/>
      <c r="P347" s="169"/>
      <c r="Q347" s="169"/>
      <c r="R347" s="169"/>
      <c r="S347" s="169"/>
      <c r="T347" s="169"/>
      <c r="U347" s="169"/>
      <c r="V347" s="169"/>
      <c r="W347" s="169"/>
      <c r="X347" s="169"/>
      <c r="Y347" s="169"/>
      <c r="Z347" s="169"/>
      <c r="AA347" s="169"/>
      <c r="AB347" s="169"/>
      <c r="AC347" s="169"/>
      <c r="AD347" s="169"/>
      <c r="AE347" s="169"/>
      <c r="AF347" s="169"/>
      <c r="AG347" s="169"/>
      <c r="AH347" s="169"/>
      <c r="AI347" s="169"/>
      <c r="AJ347" s="169"/>
      <c r="AK347" s="169"/>
      <c r="AL347" s="169"/>
      <c r="AM347" s="169"/>
      <c r="AN347" s="169"/>
      <c r="AO347" s="169"/>
      <c r="AP347" s="169"/>
      <c r="AQ347" s="169"/>
      <c r="AR347" s="169"/>
      <c r="AS347" s="169"/>
      <c r="AT347" s="169"/>
      <c r="AU347" s="169"/>
      <c r="AV347" s="169"/>
      <c r="AW347" s="169"/>
      <c r="AX347" s="169"/>
      <c r="AY347" s="169"/>
      <c r="AZ347" s="169"/>
      <c r="BA347" s="169"/>
      <c r="BB347" s="169"/>
      <c r="BD347" s="40">
        <f t="shared" si="58"/>
        <v>0</v>
      </c>
      <c r="BE347" s="211">
        <f t="shared" si="59"/>
        <v>0</v>
      </c>
      <c r="BF347" s="211">
        <f t="shared" si="60"/>
        <v>0</v>
      </c>
      <c r="BG347" s="211">
        <f t="shared" si="61"/>
        <v>0</v>
      </c>
      <c r="BH347" s="211">
        <f t="shared" si="62"/>
        <v>0</v>
      </c>
      <c r="BI347" s="42">
        <f t="shared" si="63"/>
        <v>0</v>
      </c>
    </row>
    <row r="348" spans="1:61" ht="15" hidden="1" thickBot="1" x14ac:dyDescent="0.35">
      <c r="A348" s="57">
        <f>Beosztás!A384</f>
        <v>0</v>
      </c>
      <c r="B348" s="58">
        <f>Beosztás!B384</f>
        <v>0</v>
      </c>
      <c r="C348" s="58">
        <f>Beosztás!C384</f>
        <v>0</v>
      </c>
      <c r="D348" s="58">
        <f>Beosztás!D384</f>
        <v>0</v>
      </c>
      <c r="E348" s="217">
        <f>Beosztás!E384</f>
        <v>0</v>
      </c>
      <c r="F348" s="202" t="s">
        <v>61</v>
      </c>
      <c r="G348" s="202"/>
      <c r="H348" s="78"/>
      <c r="I348" s="78"/>
      <c r="J348" s="78"/>
      <c r="K348" s="78"/>
      <c r="L348" s="78"/>
      <c r="M348" s="78"/>
      <c r="N348" s="169"/>
      <c r="O348" s="169"/>
      <c r="P348" s="169"/>
      <c r="Q348" s="169"/>
      <c r="R348" s="169"/>
      <c r="S348" s="169"/>
      <c r="T348" s="169"/>
      <c r="U348" s="169"/>
      <c r="V348" s="169"/>
      <c r="W348" s="169"/>
      <c r="X348" s="169"/>
      <c r="Y348" s="169"/>
      <c r="Z348" s="169"/>
      <c r="AA348" s="169"/>
      <c r="AB348" s="169"/>
      <c r="AC348" s="169"/>
      <c r="AD348" s="169"/>
      <c r="AE348" s="169"/>
      <c r="AF348" s="169"/>
      <c r="AG348" s="169"/>
      <c r="AH348" s="169"/>
      <c r="AI348" s="169"/>
      <c r="AJ348" s="169"/>
      <c r="AK348" s="169"/>
      <c r="AL348" s="169"/>
      <c r="AM348" s="169"/>
      <c r="AN348" s="169"/>
      <c r="AO348" s="169"/>
      <c r="AP348" s="169"/>
      <c r="AQ348" s="169"/>
      <c r="AR348" s="169"/>
      <c r="AS348" s="169"/>
      <c r="AT348" s="169"/>
      <c r="AU348" s="169"/>
      <c r="AV348" s="169"/>
      <c r="AW348" s="169"/>
      <c r="AX348" s="169"/>
      <c r="AY348" s="169"/>
      <c r="AZ348" s="169"/>
      <c r="BA348" s="169"/>
      <c r="BB348" s="169"/>
      <c r="BD348" s="40">
        <f t="shared" si="58"/>
        <v>0</v>
      </c>
      <c r="BE348" s="211">
        <f t="shared" si="59"/>
        <v>0</v>
      </c>
      <c r="BF348" s="211">
        <f t="shared" si="60"/>
        <v>0</v>
      </c>
      <c r="BG348" s="211">
        <f t="shared" si="61"/>
        <v>0</v>
      </c>
      <c r="BH348" s="211">
        <f t="shared" si="62"/>
        <v>0</v>
      </c>
      <c r="BI348" s="42">
        <f t="shared" si="63"/>
        <v>0</v>
      </c>
    </row>
    <row r="349" spans="1:61" ht="15" hidden="1" thickBot="1" x14ac:dyDescent="0.35">
      <c r="A349" s="57" t="str">
        <f>Beosztás!A385</f>
        <v>Feri</v>
      </c>
      <c r="B349" s="58">
        <f>Beosztás!B385</f>
        <v>0</v>
      </c>
      <c r="C349" s="58">
        <f>Beosztás!C385</f>
        <v>0</v>
      </c>
      <c r="D349" s="58">
        <f>Beosztás!D385</f>
        <v>0</v>
      </c>
      <c r="E349" s="217" t="str">
        <f>Beosztás!E385</f>
        <v>inaktív</v>
      </c>
      <c r="F349" s="4"/>
      <c r="G349" s="202"/>
      <c r="H349" s="78"/>
      <c r="I349" s="78"/>
      <c r="J349" s="78"/>
      <c r="K349" s="78"/>
      <c r="L349" s="78"/>
      <c r="M349" s="78"/>
      <c r="N349" s="169"/>
      <c r="O349" s="169"/>
      <c r="P349" s="169"/>
      <c r="Q349" s="169"/>
      <c r="R349" s="169"/>
      <c r="S349" s="169"/>
      <c r="T349" s="169"/>
      <c r="U349" s="169"/>
      <c r="V349" s="169"/>
      <c r="W349" s="169"/>
      <c r="X349" s="169"/>
      <c r="Y349" s="169"/>
      <c r="Z349" s="169"/>
      <c r="AA349" s="169"/>
      <c r="AB349" s="169"/>
      <c r="AC349" s="169"/>
      <c r="AD349" s="169"/>
      <c r="AE349" s="169"/>
      <c r="AF349" s="169"/>
      <c r="AG349" s="169"/>
      <c r="AH349" s="169"/>
      <c r="AI349" s="169"/>
      <c r="AJ349" s="169"/>
      <c r="AK349" s="169"/>
      <c r="AL349" s="169"/>
      <c r="AM349" s="169"/>
      <c r="AN349" s="169"/>
      <c r="AO349" s="169"/>
      <c r="AP349" s="169"/>
      <c r="AQ349" s="169"/>
      <c r="AR349" s="169"/>
      <c r="AS349" s="169"/>
      <c r="AT349" s="169"/>
      <c r="AU349" s="169"/>
      <c r="AV349" s="169"/>
      <c r="AW349" s="169"/>
      <c r="AX349" s="169"/>
      <c r="AY349" s="169"/>
      <c r="AZ349" s="169"/>
      <c r="BA349" s="169"/>
      <c r="BB349" s="169"/>
      <c r="BD349" s="40">
        <f t="shared" si="58"/>
        <v>0</v>
      </c>
      <c r="BE349" s="211">
        <f t="shared" si="59"/>
        <v>0</v>
      </c>
      <c r="BF349" s="211">
        <f t="shared" si="60"/>
        <v>0</v>
      </c>
      <c r="BG349" s="211">
        <f t="shared" si="61"/>
        <v>0</v>
      </c>
      <c r="BH349" s="211">
        <f t="shared" si="62"/>
        <v>0</v>
      </c>
      <c r="BI349" s="42">
        <f t="shared" si="63"/>
        <v>0</v>
      </c>
    </row>
    <row r="350" spans="1:61" ht="15" thickBot="1" x14ac:dyDescent="0.35"/>
    <row r="351" spans="1:61" ht="15" thickBot="1" x14ac:dyDescent="0.35">
      <c r="E351" s="237" t="s">
        <v>73</v>
      </c>
      <c r="F351" s="233">
        <f>SUM(F6:F310)</f>
        <v>0</v>
      </c>
      <c r="G351" s="233">
        <f t="shared" ref="G351:BB351" si="64">SUM(G6:G310)</f>
        <v>0</v>
      </c>
      <c r="H351" s="233">
        <f t="shared" si="64"/>
        <v>0</v>
      </c>
      <c r="I351" s="233">
        <f t="shared" si="64"/>
        <v>0</v>
      </c>
      <c r="J351" s="233">
        <f t="shared" si="64"/>
        <v>0</v>
      </c>
      <c r="K351" s="233">
        <f t="shared" si="64"/>
        <v>0</v>
      </c>
      <c r="L351" s="233">
        <f t="shared" si="64"/>
        <v>0</v>
      </c>
      <c r="M351" s="233">
        <f t="shared" si="64"/>
        <v>0</v>
      </c>
      <c r="N351" s="233">
        <f t="shared" si="64"/>
        <v>0</v>
      </c>
      <c r="O351" s="233">
        <f t="shared" si="64"/>
        <v>0</v>
      </c>
      <c r="P351" s="233">
        <f t="shared" si="64"/>
        <v>0</v>
      </c>
      <c r="Q351" s="233">
        <f t="shared" si="64"/>
        <v>0</v>
      </c>
      <c r="R351" s="233">
        <f t="shared" si="64"/>
        <v>0</v>
      </c>
      <c r="S351" s="233">
        <f t="shared" si="64"/>
        <v>0</v>
      </c>
      <c r="T351" s="233">
        <f t="shared" si="64"/>
        <v>0</v>
      </c>
      <c r="U351" s="233">
        <f t="shared" si="64"/>
        <v>0</v>
      </c>
      <c r="V351" s="233">
        <f t="shared" si="64"/>
        <v>0</v>
      </c>
      <c r="W351" s="233">
        <f t="shared" si="64"/>
        <v>0</v>
      </c>
      <c r="X351" s="233">
        <f t="shared" si="64"/>
        <v>0</v>
      </c>
      <c r="Y351" s="233">
        <f t="shared" si="64"/>
        <v>0</v>
      </c>
      <c r="Z351" s="233">
        <f t="shared" si="64"/>
        <v>0</v>
      </c>
      <c r="AA351" s="233">
        <f t="shared" si="64"/>
        <v>0</v>
      </c>
      <c r="AB351" s="233">
        <f t="shared" si="64"/>
        <v>0</v>
      </c>
      <c r="AC351" s="233">
        <f t="shared" si="64"/>
        <v>0</v>
      </c>
      <c r="AD351" s="233">
        <f t="shared" si="64"/>
        <v>0</v>
      </c>
      <c r="AE351" s="233">
        <f t="shared" si="64"/>
        <v>0</v>
      </c>
      <c r="AF351" s="233">
        <f t="shared" si="64"/>
        <v>0</v>
      </c>
      <c r="AG351" s="233">
        <f t="shared" si="64"/>
        <v>0</v>
      </c>
      <c r="AH351" s="233">
        <f t="shared" si="64"/>
        <v>0</v>
      </c>
      <c r="AI351" s="233">
        <f t="shared" si="64"/>
        <v>0</v>
      </c>
      <c r="AJ351" s="233">
        <f t="shared" si="64"/>
        <v>0</v>
      </c>
      <c r="AK351" s="233">
        <f t="shared" si="64"/>
        <v>0</v>
      </c>
      <c r="AL351" s="233">
        <f t="shared" si="64"/>
        <v>0</v>
      </c>
      <c r="AM351" s="233">
        <f t="shared" si="64"/>
        <v>0</v>
      </c>
      <c r="AN351" s="233">
        <f t="shared" si="64"/>
        <v>0</v>
      </c>
      <c r="AO351" s="233">
        <f t="shared" si="64"/>
        <v>0</v>
      </c>
      <c r="AP351" s="233">
        <f t="shared" si="64"/>
        <v>0</v>
      </c>
      <c r="AQ351" s="233">
        <f t="shared" si="64"/>
        <v>0</v>
      </c>
      <c r="AR351" s="233">
        <f t="shared" si="64"/>
        <v>0</v>
      </c>
      <c r="AS351" s="233">
        <f t="shared" si="64"/>
        <v>0</v>
      </c>
      <c r="AT351" s="233">
        <f t="shared" si="64"/>
        <v>0</v>
      </c>
      <c r="AU351" s="233">
        <f t="shared" si="64"/>
        <v>0</v>
      </c>
      <c r="AV351" s="233">
        <f t="shared" si="64"/>
        <v>0</v>
      </c>
      <c r="AW351" s="233">
        <f t="shared" si="64"/>
        <v>0</v>
      </c>
      <c r="AX351" s="233">
        <f t="shared" si="64"/>
        <v>0</v>
      </c>
      <c r="AY351" s="233">
        <f t="shared" si="64"/>
        <v>0</v>
      </c>
      <c r="AZ351" s="233">
        <f t="shared" si="64"/>
        <v>0</v>
      </c>
      <c r="BA351" s="233">
        <f t="shared" si="64"/>
        <v>0</v>
      </c>
      <c r="BB351" s="234">
        <f t="shared" si="64"/>
        <v>0</v>
      </c>
    </row>
    <row r="1048307" spans="53:54" ht="15" thickBot="1" x14ac:dyDescent="0.35"/>
    <row r="1048308" spans="53:54" x14ac:dyDescent="0.3">
      <c r="BA1048308" s="29"/>
      <c r="BB1048308" s="29"/>
    </row>
    <row r="1048309" spans="53:54" x14ac:dyDescent="0.3">
      <c r="BA1048309" s="4"/>
      <c r="BB1048309" s="4"/>
    </row>
    <row r="1048310" spans="53:54" x14ac:dyDescent="0.3">
      <c r="BA1048310" s="79"/>
      <c r="BB1048310" s="79"/>
    </row>
    <row r="1048311" spans="53:54" ht="15" thickBot="1" x14ac:dyDescent="0.35">
      <c r="BA1048311" s="38"/>
      <c r="BB1048311" s="38"/>
    </row>
    <row r="1048312" spans="53:54" ht="15" thickBot="1" x14ac:dyDescent="0.35">
      <c r="BA1048312" s="13"/>
      <c r="BB1048312" s="13"/>
    </row>
    <row r="1048313" spans="53:54" x14ac:dyDescent="0.3">
      <c r="BA1048313" s="169"/>
      <c r="BB1048313" s="169"/>
    </row>
    <row r="1048314" spans="53:54" x14ac:dyDescent="0.3">
      <c r="BA1048314" s="169"/>
      <c r="BB1048314" s="169"/>
    </row>
    <row r="1048315" spans="53:54" x14ac:dyDescent="0.3">
      <c r="BA1048315" s="169"/>
      <c r="BB1048315" s="169"/>
    </row>
    <row r="1048316" spans="53:54" x14ac:dyDescent="0.3">
      <c r="BA1048316" s="169"/>
      <c r="BB1048316" s="169"/>
    </row>
    <row r="1048317" spans="53:54" x14ac:dyDescent="0.3">
      <c r="BA1048317" s="169"/>
      <c r="BB1048317" s="169"/>
    </row>
    <row r="1048318" spans="53:54" x14ac:dyDescent="0.3">
      <c r="BA1048318" s="169"/>
      <c r="BB1048318" s="169"/>
    </row>
    <row r="1048319" spans="53:54" x14ac:dyDescent="0.3">
      <c r="BA1048319" s="169"/>
      <c r="BB1048319" s="169"/>
    </row>
    <row r="1048320" spans="53:54" x14ac:dyDescent="0.3">
      <c r="BA1048320" s="169"/>
      <c r="BB1048320" s="169"/>
    </row>
    <row r="1048321" spans="53:54" x14ac:dyDescent="0.3">
      <c r="BA1048321" s="169"/>
      <c r="BB1048321" s="169"/>
    </row>
    <row r="1048322" spans="53:54" x14ac:dyDescent="0.3">
      <c r="BA1048322" s="169"/>
      <c r="BB1048322" s="169"/>
    </row>
    <row r="1048323" spans="53:54" x14ac:dyDescent="0.3">
      <c r="BA1048323" s="169"/>
      <c r="BB1048323" s="169"/>
    </row>
    <row r="1048324" spans="53:54" x14ac:dyDescent="0.3">
      <c r="BA1048324" s="169"/>
      <c r="BB1048324" s="169"/>
    </row>
    <row r="1048325" spans="53:54" x14ac:dyDescent="0.3">
      <c r="BA1048325" s="169"/>
      <c r="BB1048325" s="169"/>
    </row>
    <row r="1048326" spans="53:54" x14ac:dyDescent="0.3">
      <c r="BA1048326" s="169"/>
      <c r="BB1048326" s="169"/>
    </row>
    <row r="1048327" spans="53:54" x14ac:dyDescent="0.3">
      <c r="BA1048327" s="169"/>
      <c r="BB1048327" s="169"/>
    </row>
    <row r="1048328" spans="53:54" x14ac:dyDescent="0.3">
      <c r="BA1048328" s="169"/>
      <c r="BB1048328" s="169"/>
    </row>
    <row r="1048329" spans="53:54" x14ac:dyDescent="0.3">
      <c r="BA1048329" s="169"/>
      <c r="BB1048329" s="169"/>
    </row>
    <row r="1048330" spans="53:54" x14ac:dyDescent="0.3">
      <c r="BA1048330" s="169"/>
      <c r="BB1048330" s="169"/>
    </row>
    <row r="1048331" spans="53:54" x14ac:dyDescent="0.3">
      <c r="BA1048331" s="169"/>
      <c r="BB1048331" s="169"/>
    </row>
    <row r="1048332" spans="53:54" x14ac:dyDescent="0.3">
      <c r="BA1048332" s="169"/>
      <c r="BB1048332" s="169"/>
    </row>
    <row r="1048333" spans="53:54" x14ac:dyDescent="0.3">
      <c r="BA1048333" s="169"/>
      <c r="BB1048333" s="169"/>
    </row>
    <row r="1048334" spans="53:54" x14ac:dyDescent="0.3">
      <c r="BA1048334" s="169"/>
      <c r="BB1048334" s="169"/>
    </row>
    <row r="1048335" spans="53:54" x14ac:dyDescent="0.3">
      <c r="BA1048335" s="169"/>
      <c r="BB1048335" s="169"/>
    </row>
    <row r="1048336" spans="53:54" x14ac:dyDescent="0.3">
      <c r="BA1048336" s="169"/>
      <c r="BB1048336" s="169"/>
    </row>
    <row r="1048337" spans="53:54" x14ac:dyDescent="0.3">
      <c r="BA1048337" s="169"/>
      <c r="BB1048337" s="169"/>
    </row>
    <row r="1048338" spans="53:54" x14ac:dyDescent="0.3">
      <c r="BA1048338" s="169"/>
      <c r="BB1048338" s="169"/>
    </row>
    <row r="1048339" spans="53:54" x14ac:dyDescent="0.3">
      <c r="BA1048339" s="169"/>
      <c r="BB1048339" s="169"/>
    </row>
    <row r="1048340" spans="53:54" x14ac:dyDescent="0.3">
      <c r="BA1048340" s="169"/>
      <c r="BB1048340" s="169"/>
    </row>
    <row r="1048341" spans="53:54" x14ac:dyDescent="0.3">
      <c r="BA1048341" s="169"/>
      <c r="BB1048341" s="169"/>
    </row>
    <row r="1048342" spans="53:54" x14ac:dyDescent="0.3">
      <c r="BA1048342" s="169"/>
      <c r="BB1048342" s="169"/>
    </row>
    <row r="1048343" spans="53:54" x14ac:dyDescent="0.3">
      <c r="BA1048343" s="169"/>
      <c r="BB1048343" s="169"/>
    </row>
    <row r="1048344" spans="53:54" x14ac:dyDescent="0.3">
      <c r="BA1048344" s="169"/>
      <c r="BB1048344" s="169"/>
    </row>
    <row r="1048345" spans="53:54" x14ac:dyDescent="0.3">
      <c r="BA1048345" s="169"/>
      <c r="BB1048345" s="169"/>
    </row>
    <row r="1048346" spans="53:54" x14ac:dyDescent="0.3">
      <c r="BA1048346" s="169"/>
      <c r="BB1048346" s="169"/>
    </row>
    <row r="1048347" spans="53:54" x14ac:dyDescent="0.3">
      <c r="BA1048347" s="169"/>
      <c r="BB1048347" s="169"/>
    </row>
    <row r="1048348" spans="53:54" x14ac:dyDescent="0.3">
      <c r="BA1048348" s="169"/>
      <c r="BB1048348" s="169"/>
    </row>
    <row r="1048349" spans="53:54" x14ac:dyDescent="0.3">
      <c r="BA1048349" s="169"/>
      <c r="BB1048349" s="169"/>
    </row>
    <row r="1048350" spans="53:54" x14ac:dyDescent="0.3">
      <c r="BA1048350" s="169"/>
      <c r="BB1048350" s="169"/>
    </row>
    <row r="1048351" spans="53:54" x14ac:dyDescent="0.3">
      <c r="BA1048351" s="169"/>
      <c r="BB1048351" s="169"/>
    </row>
    <row r="1048352" spans="53:54" x14ac:dyDescent="0.3">
      <c r="BA1048352" s="169"/>
      <c r="BB1048352" s="169"/>
    </row>
    <row r="1048353" spans="53:54" x14ac:dyDescent="0.3">
      <c r="BA1048353" s="169"/>
      <c r="BB1048353" s="169"/>
    </row>
    <row r="1048354" spans="53:54" x14ac:dyDescent="0.3">
      <c r="BA1048354" s="169"/>
      <c r="BB1048354" s="169"/>
    </row>
    <row r="1048355" spans="53:54" x14ac:dyDescent="0.3">
      <c r="BA1048355" s="169"/>
      <c r="BB1048355" s="169"/>
    </row>
    <row r="1048356" spans="53:54" x14ac:dyDescent="0.3">
      <c r="BA1048356" s="169"/>
      <c r="BB1048356" s="169"/>
    </row>
    <row r="1048357" spans="53:54" x14ac:dyDescent="0.3">
      <c r="BA1048357" s="169"/>
      <c r="BB1048357" s="169"/>
    </row>
    <row r="1048358" spans="53:54" x14ac:dyDescent="0.3">
      <c r="BA1048358" s="169"/>
      <c r="BB1048358" s="169"/>
    </row>
    <row r="1048359" spans="53:54" x14ac:dyDescent="0.3">
      <c r="BA1048359" s="169"/>
      <c r="BB1048359" s="169"/>
    </row>
    <row r="1048360" spans="53:54" x14ac:dyDescent="0.3">
      <c r="BA1048360" s="169"/>
      <c r="BB1048360" s="169"/>
    </row>
    <row r="1048361" spans="53:54" x14ac:dyDescent="0.3">
      <c r="BA1048361" s="169"/>
      <c r="BB1048361" s="169"/>
    </row>
    <row r="1048362" spans="53:54" x14ac:dyDescent="0.3">
      <c r="BA1048362" s="169"/>
      <c r="BB1048362" s="169"/>
    </row>
    <row r="1048363" spans="53:54" x14ac:dyDescent="0.3">
      <c r="BA1048363" s="169"/>
      <c r="BB1048363" s="169"/>
    </row>
    <row r="1048364" spans="53:54" x14ac:dyDescent="0.3">
      <c r="BA1048364" s="169"/>
      <c r="BB1048364" s="169"/>
    </row>
    <row r="1048365" spans="53:54" x14ac:dyDescent="0.3">
      <c r="BA1048365" s="169"/>
      <c r="BB1048365" s="169"/>
    </row>
    <row r="1048366" spans="53:54" x14ac:dyDescent="0.3">
      <c r="BA1048366" s="169"/>
      <c r="BB1048366" s="169"/>
    </row>
    <row r="1048367" spans="53:54" x14ac:dyDescent="0.3">
      <c r="BA1048367" s="169"/>
      <c r="BB1048367" s="169"/>
    </row>
    <row r="1048368" spans="53:54" x14ac:dyDescent="0.3">
      <c r="BA1048368" s="169"/>
      <c r="BB1048368" s="169"/>
    </row>
    <row r="1048369" spans="53:54" x14ac:dyDescent="0.3">
      <c r="BA1048369" s="169"/>
      <c r="BB1048369" s="169"/>
    </row>
    <row r="1048370" spans="53:54" x14ac:dyDescent="0.3">
      <c r="BA1048370" s="169"/>
      <c r="BB1048370" s="169"/>
    </row>
    <row r="1048371" spans="53:54" x14ac:dyDescent="0.3">
      <c r="BA1048371" s="169"/>
      <c r="BB1048371" s="169"/>
    </row>
    <row r="1048372" spans="53:54" x14ac:dyDescent="0.3">
      <c r="BA1048372" s="169"/>
      <c r="BB1048372" s="169"/>
    </row>
    <row r="1048373" spans="53:54" x14ac:dyDescent="0.3">
      <c r="BA1048373" s="169"/>
      <c r="BB1048373" s="169"/>
    </row>
    <row r="1048374" spans="53:54" x14ac:dyDescent="0.3">
      <c r="BA1048374" s="169"/>
      <c r="BB1048374" s="169"/>
    </row>
    <row r="1048375" spans="53:54" x14ac:dyDescent="0.3">
      <c r="BA1048375" s="169"/>
      <c r="BB1048375" s="169"/>
    </row>
    <row r="1048376" spans="53:54" x14ac:dyDescent="0.3">
      <c r="BA1048376" s="169"/>
      <c r="BB1048376" s="169"/>
    </row>
    <row r="1048377" spans="53:54" x14ac:dyDescent="0.3">
      <c r="BA1048377" s="169"/>
      <c r="BB1048377" s="169"/>
    </row>
    <row r="1048378" spans="53:54" x14ac:dyDescent="0.3">
      <c r="BA1048378" s="169"/>
      <c r="BB1048378" s="169"/>
    </row>
    <row r="1048379" spans="53:54" x14ac:dyDescent="0.3">
      <c r="BA1048379" s="169"/>
      <c r="BB1048379" s="169"/>
    </row>
    <row r="1048380" spans="53:54" x14ac:dyDescent="0.3">
      <c r="BA1048380" s="169"/>
      <c r="BB1048380" s="169"/>
    </row>
    <row r="1048381" spans="53:54" x14ac:dyDescent="0.3">
      <c r="BA1048381" s="169"/>
      <c r="BB1048381" s="169"/>
    </row>
    <row r="1048382" spans="53:54" x14ac:dyDescent="0.3">
      <c r="BA1048382" s="169"/>
      <c r="BB1048382" s="169"/>
    </row>
    <row r="1048383" spans="53:54" x14ac:dyDescent="0.3">
      <c r="BA1048383" s="169"/>
      <c r="BB1048383" s="169"/>
    </row>
    <row r="1048384" spans="53:54" x14ac:dyDescent="0.3">
      <c r="BA1048384" s="169"/>
      <c r="BB1048384" s="169"/>
    </row>
    <row r="1048385" spans="53:54" x14ac:dyDescent="0.3">
      <c r="BA1048385" s="169"/>
      <c r="BB1048385" s="169"/>
    </row>
    <row r="1048386" spans="53:54" x14ac:dyDescent="0.3">
      <c r="BA1048386" s="169"/>
      <c r="BB1048386" s="169"/>
    </row>
    <row r="1048387" spans="53:54" x14ac:dyDescent="0.3">
      <c r="BA1048387" s="169"/>
      <c r="BB1048387" s="169"/>
    </row>
    <row r="1048388" spans="53:54" x14ac:dyDescent="0.3">
      <c r="BA1048388" s="169"/>
      <c r="BB1048388" s="169"/>
    </row>
    <row r="1048389" spans="53:54" x14ac:dyDescent="0.3">
      <c r="BA1048389" s="169"/>
      <c r="BB1048389" s="169"/>
    </row>
    <row r="1048390" spans="53:54" x14ac:dyDescent="0.3">
      <c r="BA1048390" s="169"/>
      <c r="BB1048390" s="169"/>
    </row>
    <row r="1048391" spans="53:54" x14ac:dyDescent="0.3">
      <c r="BA1048391" s="169"/>
      <c r="BB1048391" s="169"/>
    </row>
    <row r="1048392" spans="53:54" x14ac:dyDescent="0.3">
      <c r="BA1048392" s="169"/>
      <c r="BB1048392" s="169"/>
    </row>
    <row r="1048393" spans="53:54" x14ac:dyDescent="0.3">
      <c r="BA1048393" s="169"/>
      <c r="BB1048393" s="169"/>
    </row>
    <row r="1048394" spans="53:54" x14ac:dyDescent="0.3">
      <c r="BA1048394" s="169"/>
      <c r="BB1048394" s="169"/>
    </row>
    <row r="1048395" spans="53:54" x14ac:dyDescent="0.3">
      <c r="BA1048395" s="169"/>
      <c r="BB1048395" s="169"/>
    </row>
    <row r="1048396" spans="53:54" x14ac:dyDescent="0.3">
      <c r="BA1048396" s="169"/>
      <c r="BB1048396" s="169"/>
    </row>
    <row r="1048397" spans="53:54" x14ac:dyDescent="0.3">
      <c r="BA1048397" s="169"/>
      <c r="BB1048397" s="169"/>
    </row>
    <row r="1048398" spans="53:54" x14ac:dyDescent="0.3">
      <c r="BA1048398" s="169"/>
      <c r="BB1048398" s="169"/>
    </row>
    <row r="1048399" spans="53:54" x14ac:dyDescent="0.3">
      <c r="BA1048399" s="169"/>
      <c r="BB1048399" s="169"/>
    </row>
    <row r="1048400" spans="53:54" x14ac:dyDescent="0.3">
      <c r="BA1048400" s="169"/>
      <c r="BB1048400" s="169"/>
    </row>
    <row r="1048401" spans="53:54" x14ac:dyDescent="0.3">
      <c r="BA1048401" s="169"/>
      <c r="BB1048401" s="169"/>
    </row>
    <row r="1048402" spans="53:54" x14ac:dyDescent="0.3">
      <c r="BA1048402" s="169"/>
      <c r="BB1048402" s="169"/>
    </row>
    <row r="1048403" spans="53:54" x14ac:dyDescent="0.3">
      <c r="BA1048403" s="169"/>
      <c r="BB1048403" s="169"/>
    </row>
    <row r="1048404" spans="53:54" x14ac:dyDescent="0.3">
      <c r="BA1048404" s="169"/>
      <c r="BB1048404" s="169"/>
    </row>
    <row r="1048405" spans="53:54" x14ac:dyDescent="0.3">
      <c r="BA1048405" s="169"/>
      <c r="BB1048405" s="169"/>
    </row>
  </sheetData>
  <sheetProtection autoFilter="0"/>
  <autoFilter ref="A5:AY349" xr:uid="{00000000-0009-0000-0000-00000C000000}">
    <filterColumn colId="4">
      <filters>
        <filter val="aktív"/>
      </filters>
    </filterColumn>
  </autoFilter>
  <customSheetViews>
    <customSheetView guid="{196F1BDD-5600-471F-9A84-7CB85C8694ED}" scale="110" filter="1" showAutoFilter="1" hiddenRows="1">
      <pane xSplit="12" ySplit="6" topLeftCell="AN7" activePane="bottomRight" state="frozen"/>
      <selection pane="bottomRight" activeCell="AY14" sqref="AY14"/>
      <pageMargins left="0" right="0" top="0" bottom="0" header="0" footer="0"/>
      <pageSetup paperSize="9" orientation="portrait" verticalDpi="0" r:id="rId1"/>
      <autoFilter ref="A5:AY349" xr:uid="{00000000-0009-0000-0000-00000C000000}">
        <filterColumn colId="4">
          <filters>
            <filter val="aktív"/>
          </filters>
        </filterColumn>
      </autoFilter>
    </customSheetView>
    <customSheetView guid="{06E05BF7-7899-439D-ADBA-6F4F03773025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2"/>
      <autoFilter ref="A5:AY349" xr:uid="{52143893-5BBF-43D2-9EB7-E35D5B1E9A98}">
        <filterColumn colId="4">
          <filters>
            <filter val="aktív"/>
          </filters>
        </filterColumn>
      </autoFilter>
    </customSheetView>
    <customSheetView guid="{A1CCBBE7-DA00-40FA-9C57-20230DD629CF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3"/>
      <autoFilter ref="A5:AY349" xr:uid="{4EEB63B8-C7D1-4627-BC02-F592778AFDBC}">
        <filterColumn colId="4">
          <filters>
            <filter val="aktív"/>
          </filters>
        </filterColumn>
      </autoFilter>
    </customSheetView>
    <customSheetView guid="{F7787515-1165-4952-BB6C-7241D5E70BAE}" scale="110" filter="1" showAutoFilter="1" hiddenRows="1">
      <pane xSplit="5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4"/>
      <autoFilter ref="A5:AY349" xr:uid="{4AACEDE9-03B9-441F-8D64-482B68CB6CFA}">
        <filterColumn colId="4">
          <filters>
            <filter val="aktív"/>
          </filters>
        </filterColumn>
      </autoFilter>
    </customSheetView>
    <customSheetView guid="{790F73C8-CB69-481D-8030-FA574F115D3B}" scale="110" filter="1" showAutoFilter="1" hiddenRows="1">
      <pane xSplit="11" ySplit="6" topLeftCell="AN7" activePane="bottomRight" state="frozen"/>
      <selection pane="bottomRight" activeCell="AY14" sqref="AY14"/>
      <pageMargins left="0" right="0" top="0" bottom="0" header="0" footer="0"/>
      <pageSetup paperSize="9" orientation="portrait" verticalDpi="0" r:id="rId5"/>
      <autoFilter ref="A5:AY349" xr:uid="{C890FA8E-515D-453C-9378-3FC0A912E029}">
        <filterColumn colId="4">
          <filters>
            <filter val="aktív"/>
          </filters>
        </filterColumn>
      </autoFilter>
    </customSheetView>
    <customSheetView guid="{BF1F5683-2BE3-424A-BC21-3CC049CA76FA}" filter="1" showAutoFilter="1" hiddenRows="1">
      <pane xSplit="4" ySplit="5" topLeftCell="E6" activePane="bottomRight" state="frozen"/>
      <selection pane="bottomRight" activeCell="AH366" sqref="AH366"/>
      <pageMargins left="0" right="0" top="0" bottom="0" header="0" footer="0"/>
      <pageSetup paperSize="9" orientation="portrait" verticalDpi="0" r:id="rId6"/>
      <autoFilter ref="A5:AY358" xr:uid="{341066D5-F22E-4722-AA0E-2F869A041D09}">
        <filterColumn colId="4">
          <filters>
            <filter val="aktív"/>
          </filters>
        </filterColumn>
      </autoFilter>
    </customSheetView>
    <customSheetView guid="{6F2C1CF5-E336-43B4-BD9D-1E3F5E8CF96F}" filter="1" showAutoFilter="1" hiddenRows="1">
      <pane xSplit="4" ySplit="5" topLeftCell="Q6" activePane="bottomRight" state="frozen"/>
      <selection pane="bottomRight" activeCell="A21" sqref="A21:XFD21"/>
      <pageMargins left="0" right="0" top="0" bottom="0" header="0" footer="0"/>
      <pageSetup paperSize="9" orientation="portrait" verticalDpi="0" r:id="rId7"/>
      <autoFilter ref="A5:AX358" xr:uid="{4D649E8A-F47A-4A18-BEAA-8E4373CCB97B}">
        <filterColumn colId="4">
          <filters>
            <filter val="aktív"/>
          </filters>
        </filterColumn>
      </autoFilter>
    </customSheetView>
    <customSheetView guid="{F0088BAE-B022-47BC-86D4-B726B8493E54}" filter="1" showAutoFilter="1" hiddenRows="1">
      <pane xSplit="4" ySplit="5" topLeftCell="L21" activePane="bottomRight" state="frozen"/>
      <selection pane="bottomRight" activeCell="O68" sqref="O68"/>
      <pageMargins left="0" right="0" top="0" bottom="0" header="0" footer="0"/>
      <autoFilter ref="A5:AX358" xr:uid="{1650D3D4-B482-469F-BF88-88572E158E65}">
        <filterColumn colId="4">
          <filters>
            <filter val="aktív"/>
          </filters>
        </filterColumn>
      </autoFilter>
    </customSheetView>
    <customSheetView guid="{6328BAF9-9C79-455F-B76A-5E213FB7D682}" filter="1" showAutoFilter="1" hiddenRows="1">
      <pane xSplit="4" ySplit="5" topLeftCell="L21" activePane="bottomRight" state="frozen"/>
      <selection pane="bottomRight" activeCell="O68" sqref="O68"/>
      <pageMargins left="0" right="0" top="0" bottom="0" header="0" footer="0"/>
      <autoFilter ref="A5:AX358" xr:uid="{B9C7FE30-0B3B-4171-B09B-76D7F6ECCB45}">
        <filterColumn colId="4">
          <filters>
            <filter val="aktív"/>
          </filters>
        </filterColumn>
      </autoFilter>
    </customSheetView>
    <customSheetView guid="{4FA4B2C8-BE1E-46BB-A422-570CF7B1178C}" filter="1" showAutoFilter="1" hiddenRows="1">
      <pane xSplit="4" ySplit="5" topLeftCell="E129" activePane="bottomRight" state="frozen"/>
      <selection pane="bottomRight" activeCell="BC204" sqref="BC204"/>
      <pageMargins left="0" right="0" top="0" bottom="0" header="0" footer="0"/>
      <pageSetup paperSize="9" orientation="portrait" verticalDpi="0" r:id="rId8"/>
      <autoFilter ref="A5:AY358" xr:uid="{2DA25272-903F-40A3-AF72-871C5CD8C160}">
        <filterColumn colId="4">
          <filters>
            <filter val="aktív"/>
          </filters>
        </filterColumn>
      </autoFilter>
    </customSheetView>
    <customSheetView guid="{4A8EF384-4AD9-4447-A051-447CA3647EDF}" filter="1" showAutoFilter="1" hiddenRows="1">
      <pane xSplit="4" ySplit="5" topLeftCell="E129" activePane="bottomRight" state="frozen"/>
      <selection pane="bottomRight" activeCell="BC204" sqref="BC204"/>
      <pageMargins left="0" right="0" top="0" bottom="0" header="0" footer="0"/>
      <pageSetup paperSize="9" orientation="portrait" verticalDpi="0" r:id="rId9"/>
      <autoFilter ref="A5:AY358" xr:uid="{ADC5E115-B6CB-4C32-A89D-47A1E5C817E4}">
        <filterColumn colId="4">
          <filters>
            <filter val="aktív"/>
          </filters>
        </filterColumn>
      </autoFilter>
    </customSheetView>
    <customSheetView guid="{EDCC7CB7-6F36-40E4-9D32-3CF50FC94AF0}" filter="1" showAutoFilter="1" hiddenRows="1">
      <pane xSplit="3" ySplit="4" topLeftCell="E6" activePane="bottomRight" state="frozen"/>
      <selection pane="bottomRight" activeCell="AH366" sqref="AH366"/>
      <pageMargins left="0" right="0" top="0" bottom="0" header="0" footer="0"/>
      <pageSetup paperSize="9" orientation="portrait" verticalDpi="0" r:id="rId10"/>
      <autoFilter ref="A5:AY349" xr:uid="{0D770488-6C93-4381-8545-27925E5C7ABB}">
        <filterColumn colId="4">
          <filters>
            <filter val="aktív"/>
          </filters>
        </filterColumn>
      </autoFilter>
    </customSheetView>
    <customSheetView guid="{E82EC676-6186-4E8A-ABD2-FC00AE498129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11"/>
      <autoFilter ref="A5:AY349" xr:uid="{40259A48-3FD6-40BD-88BC-224F56BB53C9}">
        <filterColumn colId="4">
          <filters>
            <filter val="aktív"/>
          </filters>
        </filterColumn>
      </autoFilter>
    </customSheetView>
    <customSheetView guid="{A1AEE080-8F7C-4559-87C2-1F81D511203D}" scale="110" filter="1" showAutoFilter="1" hiddenRows="1">
      <pane xSplit="11" ySplit="6" topLeftCell="AN7" activePane="bottomRight" state="frozen"/>
      <selection pane="bottomRight" activeCell="AY14" sqref="AY14"/>
      <pageMargins left="0" right="0" top="0" bottom="0" header="0" footer="0"/>
      <pageSetup paperSize="9" orientation="portrait" verticalDpi="0" r:id="rId12"/>
      <autoFilter ref="A5:AY349" xr:uid="{E4395854-7090-493B-97FD-2B5FBE5E991D}">
        <filterColumn colId="4">
          <filters>
            <filter val="aktív"/>
          </filters>
        </filterColumn>
      </autoFilter>
    </customSheetView>
    <customSheetView guid="{57B5B1C0-3FCF-4605-B643-F9749512C06A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13"/>
      <autoFilter ref="A5:AY349" xr:uid="{A86B3754-4A27-4FA0-8EFB-709FFD7308F8}">
        <filterColumn colId="4">
          <filters>
            <filter val="aktív"/>
          </filters>
        </filterColumn>
      </autoFilter>
    </customSheetView>
    <customSheetView guid="{2114BA9A-8826-4A5D-BB98-CA3D216D9B3C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14"/>
      <autoFilter ref="A5:AY349" xr:uid="{D3AA4F77-83FE-4DA3-8C47-6A1E0F7CB534}">
        <filterColumn colId="4">
          <filters>
            <filter val="aktív"/>
          </filters>
        </filterColumn>
      </autoFilter>
    </customSheetView>
    <customSheetView guid="{F40E8CD0-BA0A-447D-8980-9ED62641A129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15"/>
      <autoFilter ref="A5:AY349" xr:uid="{1CFD946C-1103-44B2-B2FB-4FC29A542CAF}">
        <filterColumn colId="4">
          <filters>
            <filter val="aktív"/>
          </filters>
        </filterColumn>
      </autoFilter>
    </customSheetView>
    <customSheetView guid="{202CABC8-3892-4C29-8AB9-226D94F0DCBE}" scale="110" filter="1" showAutoFilter="1" hiddenRows="1">
      <pane xSplit="15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16"/>
      <autoFilter ref="A5:AY349" xr:uid="{3070C57C-FAB1-4C7F-B550-8C71114D9898}">
        <filterColumn colId="4">
          <filters>
            <filter val="aktív"/>
          </filters>
        </filterColumn>
      </autoFilter>
    </customSheetView>
    <customSheetView guid="{0A9EF666-D3AA-44CC-AF13-6AEBBC37D1EF}" scale="110" filter="1" showAutoFilter="1" hiddenRows="1">
      <pane xSplit="4" ySplit="5" topLeftCell="E6" activePane="bottomRight" state="frozen"/>
      <selection pane="bottomRight" activeCell="P13" sqref="P13"/>
      <pageMargins left="0" right="0" top="0" bottom="0" header="0" footer="0"/>
      <pageSetup paperSize="9" orientation="portrait" verticalDpi="0" r:id="rId17"/>
      <autoFilter ref="A5:AY349" xr:uid="{E7612F66-94A6-4A08-BF37-B3DBE4143848}">
        <filterColumn colId="4">
          <filters>
            <filter val="aktív"/>
          </filters>
        </filterColumn>
      </autoFilter>
    </customSheetView>
    <customSheetView guid="{E94EDAEC-929A-4721-8796-239EE64B5EB3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18"/>
      <autoFilter ref="A5:AY349" xr:uid="{40899DCF-22F9-4BEB-A51E-54B5B5F75C81}">
        <filterColumn colId="4">
          <filters>
            <filter val="aktív"/>
          </filters>
        </filterColumn>
      </autoFilter>
    </customSheetView>
    <customSheetView guid="{C1535CD2-EC82-4FF4-8F50-AE7AAD32424E}" scale="110" filter="1" showAutoFilter="1" hiddenRows="1">
      <pane xSplit="4" ySplit="5" topLeftCell="AN6" activePane="bottomRight" state="frozen"/>
      <selection pane="bottomRight" activeCell="AY14" sqref="AY14"/>
      <pageMargins left="0" right="0" top="0" bottom="0" header="0" footer="0"/>
      <pageSetup paperSize="9" orientation="portrait" verticalDpi="0" r:id="rId19"/>
      <autoFilter ref="A5:AY349" xr:uid="{35CF697F-7182-4E35-9E1B-95529D764411}">
        <filterColumn colId="4">
          <filters>
            <filter val="aktív"/>
          </filters>
        </filterColumn>
      </autoFilter>
    </customSheetView>
  </customSheetViews>
  <mergeCells count="1">
    <mergeCell ref="BE4:BH4"/>
  </mergeCells>
  <phoneticPr fontId="1" type="noConversion"/>
  <conditionalFormatting sqref="F2:AY3">
    <cfRule type="expression" priority="12">
      <formula>WEEKDAY(F4,2)=2</formula>
    </cfRule>
  </conditionalFormatting>
  <conditionalFormatting sqref="G2:AY3 F2:F5 G4:M5 AS4:AY5">
    <cfRule type="cellIs" dxfId="77" priority="10" operator="equal">
      <formula>"Üszi"</formula>
    </cfRule>
    <cfRule type="cellIs" dxfId="76" priority="11" operator="equal">
      <formula>"Video"</formula>
    </cfRule>
  </conditionalFormatting>
  <conditionalFormatting sqref="BA1:BB349 F1:F348 G1:AY349">
    <cfRule type="expression" dxfId="75" priority="5">
      <formula>OR(WEEKDAY(F$1,11)=6, WEEKDAY(F$1,11)=7)</formula>
    </cfRule>
  </conditionalFormatting>
  <conditionalFormatting sqref="BA2:BB3 BA1048309:BB1048310">
    <cfRule type="expression" priority="4">
      <formula>WEEKDAY(BA4,2)=2</formula>
    </cfRule>
  </conditionalFormatting>
  <conditionalFormatting sqref="BA1048308:BB1048405">
    <cfRule type="expression" dxfId="74" priority="1">
      <formula>OR(WEEKDAY(BA$1,11)=6, WEEKDAY(BA$1,11)=7)</formula>
    </cfRule>
  </conditionalFormatting>
  <conditionalFormatting sqref="BA1048309:BB1048312 BA2:BB5">
    <cfRule type="cellIs" dxfId="73" priority="2" operator="equal">
      <formula>"Üszi"</formula>
    </cfRule>
    <cfRule type="cellIs" dxfId="72" priority="3" operator="equal">
      <formula>"Video"</formula>
    </cfRule>
  </conditionalFormatting>
  <pageMargins left="0" right="0" top="0" bottom="0" header="0" footer="0"/>
  <pageSetup paperSize="9" orientation="portrait" verticalDpi="0" r:id="rId2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C00-000000000000}">
          <x14:formula1>
            <xm:f>legördülők!$T$4:$T$18</xm:f>
          </x14:formula1>
          <xm:sqref>N311:AQ349 N6:AQ123 AR6:AY349</xm:sqref>
        </x14:dataValidation>
        <x14:dataValidation type="list" allowBlank="1" showInputMessage="1" showErrorMessage="1" xr:uid="{00000000-0002-0000-0C00-000001000000}">
          <x14:formula1>
            <xm:f>Admin_legördülő!$B$3:$B$30</xm:f>
          </x14:formula1>
          <xm:sqref>N124:AQ310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Munka16"/>
  <dimension ref="A1:AC34"/>
  <sheetViews>
    <sheetView topLeftCell="A6" zoomScaleNormal="100" workbookViewId="0">
      <selection activeCell="AG9" sqref="AG9"/>
    </sheetView>
  </sheetViews>
  <sheetFormatPr defaultRowHeight="14.4" x14ac:dyDescent="0.3"/>
  <cols>
    <col min="1" max="1" width="11.5546875" bestFit="1" customWidth="1"/>
    <col min="2" max="2" width="16.5546875" customWidth="1"/>
    <col min="3" max="3" width="15.44140625" customWidth="1"/>
    <col min="5" max="5" width="13.44140625" customWidth="1"/>
    <col min="6" max="6" width="9.44140625" customWidth="1"/>
    <col min="7" max="7" width="10.5546875" customWidth="1"/>
    <col min="10" max="29" width="8.5546875" hidden="1" customWidth="1"/>
  </cols>
  <sheetData>
    <row r="1" spans="1:4" ht="15" thickBot="1" x14ac:dyDescent="0.35">
      <c r="A1" s="767"/>
      <c r="B1" s="768"/>
      <c r="C1" s="630" t="s">
        <v>243</v>
      </c>
      <c r="D1" s="522" t="s">
        <v>74</v>
      </c>
    </row>
    <row r="2" spans="1:4" ht="15" thickBot="1" x14ac:dyDescent="0.35">
      <c r="A2" s="629">
        <v>46082</v>
      </c>
      <c r="B2" s="635"/>
      <c r="C2" s="636"/>
      <c r="D2" s="637"/>
    </row>
    <row r="3" spans="1:4" ht="15" thickBot="1" x14ac:dyDescent="0.35">
      <c r="A3" s="629">
        <v>46083</v>
      </c>
      <c r="B3" s="631"/>
      <c r="C3" s="459"/>
      <c r="D3" s="459"/>
    </row>
    <row r="4" spans="1:4" ht="15" thickBot="1" x14ac:dyDescent="0.35">
      <c r="A4" s="629">
        <v>46084</v>
      </c>
      <c r="B4" s="631"/>
      <c r="C4" s="459"/>
      <c r="D4" s="459"/>
    </row>
    <row r="5" spans="1:4" ht="15" thickBot="1" x14ac:dyDescent="0.35">
      <c r="A5" s="629">
        <v>46085</v>
      </c>
      <c r="B5" s="631"/>
      <c r="C5" s="459"/>
      <c r="D5" s="459"/>
    </row>
    <row r="6" spans="1:4" ht="15" thickBot="1" x14ac:dyDescent="0.35">
      <c r="A6" s="629">
        <v>46086</v>
      </c>
      <c r="B6" s="631"/>
      <c r="C6" s="459"/>
      <c r="D6" s="459"/>
    </row>
    <row r="7" spans="1:4" ht="15" thickBot="1" x14ac:dyDescent="0.35">
      <c r="A7" s="629">
        <v>46087</v>
      </c>
      <c r="B7" s="631"/>
      <c r="C7" s="459"/>
      <c r="D7" s="459"/>
    </row>
    <row r="8" spans="1:4" ht="15" thickBot="1" x14ac:dyDescent="0.35">
      <c r="A8" s="629">
        <v>46088</v>
      </c>
      <c r="B8" s="635"/>
      <c r="C8" s="636"/>
      <c r="D8" s="637"/>
    </row>
    <row r="9" spans="1:4" ht="15" thickBot="1" x14ac:dyDescent="0.35">
      <c r="A9" s="629">
        <v>46089</v>
      </c>
      <c r="B9" s="635"/>
      <c r="C9" s="636"/>
      <c r="D9" s="637"/>
    </row>
    <row r="10" spans="1:4" ht="15" thickBot="1" x14ac:dyDescent="0.35">
      <c r="A10" s="629">
        <v>46090</v>
      </c>
      <c r="B10" s="631"/>
      <c r="C10" s="459"/>
      <c r="D10" s="459"/>
    </row>
    <row r="11" spans="1:4" ht="15" thickBot="1" x14ac:dyDescent="0.35">
      <c r="A11" s="629">
        <v>46091</v>
      </c>
      <c r="B11" s="631"/>
      <c r="C11" s="459"/>
      <c r="D11" s="459"/>
    </row>
    <row r="12" spans="1:4" ht="15" thickBot="1" x14ac:dyDescent="0.35">
      <c r="A12" s="629">
        <v>46092</v>
      </c>
      <c r="B12" s="631"/>
      <c r="C12" s="459"/>
      <c r="D12" s="459"/>
    </row>
    <row r="13" spans="1:4" ht="15" thickBot="1" x14ac:dyDescent="0.35">
      <c r="A13" s="629">
        <v>46093</v>
      </c>
      <c r="B13" s="631"/>
      <c r="C13" s="459"/>
      <c r="D13" s="459"/>
    </row>
    <row r="14" spans="1:4" ht="15" thickBot="1" x14ac:dyDescent="0.35">
      <c r="A14" s="629">
        <v>46094</v>
      </c>
      <c r="B14" s="631"/>
      <c r="C14" s="459"/>
      <c r="D14" s="459"/>
    </row>
    <row r="15" spans="1:4" ht="15" thickBot="1" x14ac:dyDescent="0.35">
      <c r="A15" s="629">
        <v>46095</v>
      </c>
      <c r="B15" s="635"/>
      <c r="C15" s="636"/>
      <c r="D15" s="637"/>
    </row>
    <row r="16" spans="1:4" ht="15" thickBot="1" x14ac:dyDescent="0.35">
      <c r="A16" s="629">
        <v>46096</v>
      </c>
      <c r="B16" s="635"/>
      <c r="C16" s="636"/>
      <c r="D16" s="637"/>
    </row>
    <row r="17" spans="1:4" ht="15" thickBot="1" x14ac:dyDescent="0.35">
      <c r="A17" s="629">
        <v>46097</v>
      </c>
      <c r="B17" s="631"/>
      <c r="C17" s="459"/>
      <c r="D17" s="459"/>
    </row>
    <row r="18" spans="1:4" ht="15" thickBot="1" x14ac:dyDescent="0.35">
      <c r="A18" s="629">
        <v>46098</v>
      </c>
      <c r="B18" s="631"/>
      <c r="C18" s="459"/>
      <c r="D18" s="459"/>
    </row>
    <row r="19" spans="1:4" ht="15" thickBot="1" x14ac:dyDescent="0.35">
      <c r="A19" s="629">
        <v>46099</v>
      </c>
      <c r="B19" s="631"/>
      <c r="C19" s="459"/>
      <c r="D19" s="459"/>
    </row>
    <row r="20" spans="1:4" ht="15" thickBot="1" x14ac:dyDescent="0.35">
      <c r="A20" s="629">
        <v>46100</v>
      </c>
      <c r="B20" s="631"/>
      <c r="C20" s="459"/>
      <c r="D20" s="459"/>
    </row>
    <row r="21" spans="1:4" ht="15" thickBot="1" x14ac:dyDescent="0.35">
      <c r="A21" s="629">
        <v>46101</v>
      </c>
      <c r="B21" s="631"/>
      <c r="C21" s="459"/>
      <c r="D21" s="459"/>
    </row>
    <row r="22" spans="1:4" ht="15" thickBot="1" x14ac:dyDescent="0.35">
      <c r="A22" s="629">
        <v>46102</v>
      </c>
      <c r="B22" s="635"/>
      <c r="C22" s="636"/>
      <c r="D22" s="637"/>
    </row>
    <row r="23" spans="1:4" ht="15" thickBot="1" x14ac:dyDescent="0.35">
      <c r="A23" s="629">
        <v>46103</v>
      </c>
      <c r="B23" s="635"/>
      <c r="C23" s="636"/>
      <c r="D23" s="637"/>
    </row>
    <row r="24" spans="1:4" ht="15" thickBot="1" x14ac:dyDescent="0.35">
      <c r="A24" s="629">
        <v>46104</v>
      </c>
      <c r="B24" s="631"/>
      <c r="C24" s="459"/>
      <c r="D24" s="459"/>
    </row>
    <row r="25" spans="1:4" ht="15" thickBot="1" x14ac:dyDescent="0.35">
      <c r="A25" s="629">
        <v>46105</v>
      </c>
      <c r="B25" s="631"/>
      <c r="C25" s="459"/>
      <c r="D25" s="459"/>
    </row>
    <row r="26" spans="1:4" ht="15" thickBot="1" x14ac:dyDescent="0.35">
      <c r="A26" s="629">
        <v>46106</v>
      </c>
      <c r="B26" s="631"/>
      <c r="C26" s="459"/>
      <c r="D26" s="459"/>
    </row>
    <row r="27" spans="1:4" ht="15" thickBot="1" x14ac:dyDescent="0.35">
      <c r="A27" s="629">
        <v>46107</v>
      </c>
      <c r="B27" s="631"/>
      <c r="C27" s="459"/>
      <c r="D27" s="459"/>
    </row>
    <row r="28" spans="1:4" ht="15" thickBot="1" x14ac:dyDescent="0.35">
      <c r="A28" s="629">
        <v>46108</v>
      </c>
      <c r="B28" s="631"/>
      <c r="C28" s="459"/>
      <c r="D28" s="459"/>
    </row>
    <row r="29" spans="1:4" ht="15" thickBot="1" x14ac:dyDescent="0.35">
      <c r="A29" s="629">
        <v>46109</v>
      </c>
      <c r="B29" s="635"/>
      <c r="C29" s="636"/>
      <c r="D29" s="637"/>
    </row>
    <row r="30" spans="1:4" ht="15" thickBot="1" x14ac:dyDescent="0.35">
      <c r="A30" s="629">
        <v>46110</v>
      </c>
      <c r="B30" s="635"/>
      <c r="C30" s="466"/>
      <c r="D30" s="466"/>
    </row>
    <row r="31" spans="1:4" ht="15" thickBot="1" x14ac:dyDescent="0.35">
      <c r="A31" s="629">
        <v>46111</v>
      </c>
      <c r="B31" s="631"/>
      <c r="C31" s="632"/>
      <c r="D31" s="633"/>
    </row>
    <row r="32" spans="1:4" ht="15" thickBot="1" x14ac:dyDescent="0.35">
      <c r="A32" s="629">
        <v>46112</v>
      </c>
      <c r="B32" s="631"/>
      <c r="C32" s="634"/>
      <c r="D32" s="633"/>
    </row>
    <row r="33" spans="1:4" x14ac:dyDescent="0.3">
      <c r="A33" s="4"/>
      <c r="B33" s="589"/>
      <c r="C33" s="589"/>
      <c r="D33" s="590"/>
    </row>
    <row r="34" spans="1:4" x14ac:dyDescent="0.3">
      <c r="A34" s="521" t="s">
        <v>65</v>
      </c>
      <c r="B34" s="521"/>
      <c r="C34" s="521"/>
      <c r="D34" s="521">
        <f>SUM(D2:D33)</f>
        <v>0</v>
      </c>
    </row>
  </sheetData>
  <customSheetViews>
    <customSheetView guid="{196F1BDD-5600-471F-9A84-7CB85C8694ED}" hiddenColumns="1" topLeftCell="A6">
      <selection activeCell="AG9" sqref="AG9"/>
      <pageMargins left="0" right="0" top="0" bottom="0" header="0" footer="0"/>
    </customSheetView>
    <customSheetView guid="{06E05BF7-7899-439D-ADBA-6F4F03773025}" hiddenColumns="1">
      <selection activeCell="D34" sqref="D34"/>
      <pageMargins left="0" right="0" top="0" bottom="0" header="0" footer="0"/>
    </customSheetView>
    <customSheetView guid="{A1CCBBE7-DA00-40FA-9C57-20230DD629CF}" hiddenColumns="1">
      <selection activeCell="D34" sqref="D34"/>
      <pageMargins left="0" right="0" top="0" bottom="0" header="0" footer="0"/>
    </customSheetView>
    <customSheetView guid="{F7787515-1165-4952-BB6C-7241D5E70BAE}" hiddenColumns="1">
      <selection activeCell="J31" sqref="J31"/>
      <pageMargins left="0" right="0" top="0" bottom="0" header="0" footer="0"/>
    </customSheetView>
    <customSheetView guid="{790F73C8-CB69-481D-8030-FA574F115D3B}" hiddenColumns="1">
      <selection activeCell="E17" sqref="E17"/>
      <pageMargins left="0" right="0" top="0" bottom="0" header="0" footer="0"/>
    </customSheetView>
    <customSheetView guid="{BF1F5683-2BE3-424A-BC21-3CC049CA76FA}" hiddenColumns="1">
      <selection activeCell="F33" sqref="F33"/>
      <pageMargins left="0" right="0" top="0" bottom="0" header="0" footer="0"/>
    </customSheetView>
    <customSheetView guid="{6F2C1CF5-E336-43B4-BD9D-1E3F5E8CF96F}" hiddenColumns="1">
      <selection activeCell="J12" sqref="J12"/>
      <pageMargins left="0" right="0" top="0" bottom="0" header="0" footer="0"/>
    </customSheetView>
    <customSheetView guid="{F0088BAE-B022-47BC-86D4-B726B8493E54}" hiddenColumns="1">
      <selection activeCell="I29" sqref="I29"/>
      <pageMargins left="0" right="0" top="0" bottom="0" header="0" footer="0"/>
    </customSheetView>
    <customSheetView guid="{6328BAF9-9C79-455F-B76A-5E213FB7D682}" hiddenColumns="1">
      <selection activeCell="I29" sqref="I29"/>
      <pageMargins left="0" right="0" top="0" bottom="0" header="0" footer="0"/>
    </customSheetView>
    <customSheetView guid="{4FA4B2C8-BE1E-46BB-A422-570CF7B1178C}" hiddenColumns="1">
      <selection activeCell="C36" sqref="C36"/>
      <pageMargins left="0" right="0" top="0" bottom="0" header="0" footer="0"/>
    </customSheetView>
    <customSheetView guid="{4A8EF384-4AD9-4447-A051-447CA3647EDF}" hiddenColumns="1">
      <selection activeCell="L41" sqref="L41"/>
      <pageMargins left="0" right="0" top="0" bottom="0" header="0" footer="0"/>
    </customSheetView>
    <customSheetView guid="{EDCC7CB7-6F36-40E4-9D32-3CF50FC94AF0}" hiddenColumns="1">
      <selection activeCell="F33" sqref="F33"/>
      <pageMargins left="0" right="0" top="0" bottom="0" header="0" footer="0"/>
    </customSheetView>
    <customSheetView guid="{E82EC676-6186-4E8A-ABD2-FC00AE498129}" hiddenColumns="1">
      <selection activeCell="J31" sqref="J31"/>
      <pageMargins left="0" right="0" top="0" bottom="0" header="0" footer="0"/>
    </customSheetView>
    <customSheetView guid="{A1AEE080-8F7C-4559-87C2-1F81D511203D}" hiddenColumns="1" topLeftCell="A6">
      <selection activeCell="AG9" sqref="AG9"/>
      <pageMargins left="0" right="0" top="0" bottom="0" header="0" footer="0"/>
    </customSheetView>
    <customSheetView guid="{57B5B1C0-3FCF-4605-B643-F9749512C06A}" hiddenColumns="1">
      <selection activeCell="D34" sqref="D34"/>
      <pageMargins left="0" right="0" top="0" bottom="0" header="0" footer="0"/>
    </customSheetView>
    <customSheetView guid="{2114BA9A-8826-4A5D-BB98-CA3D216D9B3C}" hiddenColumns="1">
      <selection activeCell="J31" sqref="J31"/>
      <pageMargins left="0" right="0" top="0" bottom="0" header="0" footer="0"/>
    </customSheetView>
    <customSheetView guid="{F40E8CD0-BA0A-447D-8980-9ED62641A129}" hiddenColumns="1">
      <selection activeCell="J31" sqref="J31"/>
      <pageMargins left="0" right="0" top="0" bottom="0" header="0" footer="0"/>
    </customSheetView>
    <customSheetView guid="{202CABC8-3892-4C29-8AB9-226D94F0DCBE}" hiddenColumns="1">
      <selection activeCell="J31" sqref="J31"/>
      <pageMargins left="0" right="0" top="0" bottom="0" header="0" footer="0"/>
    </customSheetView>
    <customSheetView guid="{0A9EF666-D3AA-44CC-AF13-6AEBBC37D1EF}" hiddenColumns="1">
      <selection activeCell="H37" sqref="H37"/>
      <pageMargins left="0" right="0" top="0" bottom="0" header="0" footer="0"/>
    </customSheetView>
    <customSheetView guid="{E94EDAEC-929A-4721-8796-239EE64B5EB3}" hiddenColumns="1">
      <selection activeCell="J31" sqref="J31"/>
      <pageMargins left="0" right="0" top="0" bottom="0" header="0" footer="0"/>
    </customSheetView>
    <customSheetView guid="{C1535CD2-EC82-4FF4-8F50-AE7AAD32424E}" hiddenColumns="1">
      <selection activeCell="J31" sqref="J31"/>
      <pageMargins left="0" right="0" top="0" bottom="0" header="0" footer="0"/>
    </customSheetView>
  </customSheetViews>
  <mergeCells count="1">
    <mergeCell ref="A1:B1"/>
  </mergeCells>
  <phoneticPr fontId="1" type="noConversion"/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354A-122D-4696-8F3C-80BD4A0363DC}">
  <sheetPr>
    <tabColor rgb="FF0070C0"/>
  </sheetPr>
  <dimension ref="A1:E35"/>
  <sheetViews>
    <sheetView workbookViewId="0">
      <selection activeCell="P15" sqref="P15"/>
    </sheetView>
  </sheetViews>
  <sheetFormatPr defaultRowHeight="14.4" x14ac:dyDescent="0.3"/>
  <cols>
    <col min="1" max="5" width="24.5546875" customWidth="1"/>
  </cols>
  <sheetData>
    <row r="1" spans="1:5" ht="29.25" customHeight="1" x14ac:dyDescent="0.3">
      <c r="A1" s="625" t="s">
        <v>34</v>
      </c>
      <c r="B1" s="626" t="s">
        <v>312</v>
      </c>
      <c r="C1" s="626" t="s">
        <v>36</v>
      </c>
      <c r="D1" s="626" t="s">
        <v>37</v>
      </c>
      <c r="E1" s="627" t="s">
        <v>311</v>
      </c>
    </row>
    <row r="2" spans="1:5" ht="20.100000000000001" customHeight="1" x14ac:dyDescent="0.3">
      <c r="A2" s="31"/>
      <c r="B2" s="4"/>
      <c r="C2" s="4"/>
      <c r="D2" s="4"/>
      <c r="E2" s="32"/>
    </row>
    <row r="3" spans="1:5" ht="20.100000000000001" customHeight="1" x14ac:dyDescent="0.3">
      <c r="A3" s="31"/>
      <c r="B3" s="4"/>
      <c r="C3" s="4"/>
      <c r="D3" s="4"/>
      <c r="E3" s="32"/>
    </row>
    <row r="4" spans="1:5" ht="20.100000000000001" customHeight="1" x14ac:dyDescent="0.3">
      <c r="A4" s="31"/>
      <c r="B4" s="4"/>
      <c r="C4" s="4"/>
      <c r="D4" s="4"/>
      <c r="E4" s="32"/>
    </row>
    <row r="5" spans="1:5" ht="20.100000000000001" customHeight="1" x14ac:dyDescent="0.3">
      <c r="A5" s="31"/>
      <c r="B5" s="4"/>
      <c r="C5" s="4"/>
      <c r="D5" s="4"/>
      <c r="E5" s="32"/>
    </row>
    <row r="6" spans="1:5" ht="20.100000000000001" customHeight="1" x14ac:dyDescent="0.3">
      <c r="A6" s="31"/>
      <c r="B6" s="4"/>
      <c r="C6" s="4"/>
      <c r="D6" s="4"/>
      <c r="E6" s="32"/>
    </row>
    <row r="7" spans="1:5" ht="20.100000000000001" customHeight="1" x14ac:dyDescent="0.3">
      <c r="A7" s="31"/>
      <c r="B7" s="4"/>
      <c r="C7" s="4"/>
      <c r="D7" s="4"/>
      <c r="E7" s="32"/>
    </row>
    <row r="8" spans="1:5" ht="20.100000000000001" customHeight="1" x14ac:dyDescent="0.3">
      <c r="A8" s="31"/>
      <c r="B8" s="4"/>
      <c r="C8" s="4"/>
      <c r="D8" s="4"/>
      <c r="E8" s="32"/>
    </row>
    <row r="9" spans="1:5" ht="20.100000000000001" customHeight="1" x14ac:dyDescent="0.3">
      <c r="A9" s="31"/>
      <c r="B9" s="4"/>
      <c r="C9" s="4"/>
      <c r="D9" s="4"/>
      <c r="E9" s="32"/>
    </row>
    <row r="10" spans="1:5" ht="20.100000000000001" customHeight="1" x14ac:dyDescent="0.3">
      <c r="A10" s="31"/>
      <c r="B10" s="4"/>
      <c r="C10" s="4"/>
      <c r="D10" s="4"/>
      <c r="E10" s="32"/>
    </row>
    <row r="11" spans="1:5" ht="20.100000000000001" customHeight="1" x14ac:dyDescent="0.3">
      <c r="A11" s="31"/>
      <c r="B11" s="4"/>
      <c r="C11" s="4"/>
      <c r="D11" s="4"/>
      <c r="E11" s="32"/>
    </row>
    <row r="12" spans="1:5" ht="20.100000000000001" customHeight="1" x14ac:dyDescent="0.3">
      <c r="A12" s="31"/>
      <c r="B12" s="4"/>
      <c r="C12" s="4"/>
      <c r="D12" s="4"/>
      <c r="E12" s="32"/>
    </row>
    <row r="13" spans="1:5" ht="20.100000000000001" customHeight="1" x14ac:dyDescent="0.3">
      <c r="A13" s="31"/>
      <c r="B13" s="4"/>
      <c r="C13" s="4"/>
      <c r="D13" s="4"/>
      <c r="E13" s="32"/>
    </row>
    <row r="14" spans="1:5" ht="20.100000000000001" customHeight="1" x14ac:dyDescent="0.3">
      <c r="A14" s="31"/>
      <c r="B14" s="4"/>
      <c r="C14" s="4"/>
      <c r="D14" s="4"/>
      <c r="E14" s="32"/>
    </row>
    <row r="15" spans="1:5" ht="20.100000000000001" customHeight="1" x14ac:dyDescent="0.3">
      <c r="A15" s="31"/>
      <c r="B15" s="4"/>
      <c r="C15" s="4"/>
      <c r="D15" s="4"/>
      <c r="E15" s="32"/>
    </row>
    <row r="16" spans="1:5" ht="20.100000000000001" customHeight="1" x14ac:dyDescent="0.3">
      <c r="A16" s="31"/>
      <c r="B16" s="4"/>
      <c r="C16" s="4"/>
      <c r="D16" s="4"/>
      <c r="E16" s="32"/>
    </row>
    <row r="17" spans="1:5" ht="20.100000000000001" customHeight="1" x14ac:dyDescent="0.3">
      <c r="A17" s="31"/>
      <c r="B17" s="4"/>
      <c r="C17" s="4"/>
      <c r="D17" s="4"/>
      <c r="E17" s="32"/>
    </row>
    <row r="18" spans="1:5" ht="20.100000000000001" customHeight="1" x14ac:dyDescent="0.3">
      <c r="A18" s="31"/>
      <c r="B18" s="4"/>
      <c r="C18" s="4"/>
      <c r="D18" s="4"/>
      <c r="E18" s="32"/>
    </row>
    <row r="19" spans="1:5" ht="20.100000000000001" customHeight="1" x14ac:dyDescent="0.3">
      <c r="A19" s="31"/>
      <c r="B19" s="4"/>
      <c r="C19" s="4"/>
      <c r="D19" s="4"/>
      <c r="E19" s="32"/>
    </row>
    <row r="20" spans="1:5" ht="20.100000000000001" customHeight="1" x14ac:dyDescent="0.3">
      <c r="A20" s="31"/>
      <c r="B20" s="4"/>
      <c r="C20" s="4"/>
      <c r="D20" s="4"/>
      <c r="E20" s="32"/>
    </row>
    <row r="21" spans="1:5" ht="20.100000000000001" customHeight="1" x14ac:dyDescent="0.3">
      <c r="A21" s="31"/>
      <c r="B21" s="4"/>
      <c r="C21" s="4"/>
      <c r="D21" s="4"/>
      <c r="E21" s="32"/>
    </row>
    <row r="22" spans="1:5" ht="20.100000000000001" customHeight="1" x14ac:dyDescent="0.3">
      <c r="A22" s="31"/>
      <c r="B22" s="4"/>
      <c r="C22" s="4"/>
      <c r="D22" s="4"/>
      <c r="E22" s="32"/>
    </row>
    <row r="23" spans="1:5" ht="20.100000000000001" customHeight="1" x14ac:dyDescent="0.3">
      <c r="A23" s="31"/>
      <c r="B23" s="4"/>
      <c r="C23" s="4"/>
      <c r="D23" s="4"/>
      <c r="E23" s="32"/>
    </row>
    <row r="24" spans="1:5" ht="20.100000000000001" customHeight="1" x14ac:dyDescent="0.3">
      <c r="A24" s="31"/>
      <c r="B24" s="4"/>
      <c r="C24" s="4"/>
      <c r="D24" s="4"/>
      <c r="E24" s="32"/>
    </row>
    <row r="25" spans="1:5" ht="20.100000000000001" customHeight="1" x14ac:dyDescent="0.3">
      <c r="A25" s="31"/>
      <c r="B25" s="4"/>
      <c r="C25" s="4"/>
      <c r="D25" s="4"/>
      <c r="E25" s="32"/>
    </row>
    <row r="26" spans="1:5" ht="20.100000000000001" customHeight="1" x14ac:dyDescent="0.3">
      <c r="A26" s="31"/>
      <c r="B26" s="4"/>
      <c r="C26" s="4"/>
      <c r="D26" s="4"/>
      <c r="E26" s="32"/>
    </row>
    <row r="27" spans="1:5" ht="20.100000000000001" customHeight="1" x14ac:dyDescent="0.3">
      <c r="A27" s="31"/>
      <c r="B27" s="4"/>
      <c r="C27" s="4"/>
      <c r="D27" s="4"/>
      <c r="E27" s="32"/>
    </row>
    <row r="28" spans="1:5" ht="20.100000000000001" customHeight="1" x14ac:dyDescent="0.3">
      <c r="A28" s="31"/>
      <c r="B28" s="4"/>
      <c r="C28" s="4"/>
      <c r="D28" s="4"/>
      <c r="E28" s="32"/>
    </row>
    <row r="29" spans="1:5" ht="20.100000000000001" customHeight="1" x14ac:dyDescent="0.3">
      <c r="A29" s="31"/>
      <c r="B29" s="4"/>
      <c r="C29" s="4"/>
      <c r="D29" s="4"/>
      <c r="E29" s="32"/>
    </row>
    <row r="30" spans="1:5" ht="20.100000000000001" customHeight="1" x14ac:dyDescent="0.3">
      <c r="A30" s="31"/>
      <c r="B30" s="4"/>
      <c r="C30" s="4"/>
      <c r="D30" s="4"/>
      <c r="E30" s="32"/>
    </row>
    <row r="31" spans="1:5" ht="20.100000000000001" customHeight="1" x14ac:dyDescent="0.3">
      <c r="A31" s="31"/>
      <c r="B31" s="4"/>
      <c r="C31" s="4"/>
      <c r="D31" s="4"/>
      <c r="E31" s="32"/>
    </row>
    <row r="32" spans="1:5" ht="20.100000000000001" customHeight="1" x14ac:dyDescent="0.3">
      <c r="A32" s="31"/>
      <c r="B32" s="4"/>
      <c r="C32" s="4"/>
      <c r="D32" s="4"/>
      <c r="E32" s="32"/>
    </row>
    <row r="33" spans="1:5" ht="20.100000000000001" customHeight="1" x14ac:dyDescent="0.3">
      <c r="A33" s="31"/>
      <c r="B33" s="4"/>
      <c r="C33" s="4"/>
      <c r="D33" s="4"/>
      <c r="E33" s="32"/>
    </row>
    <row r="34" spans="1:5" ht="20.100000000000001" customHeight="1" x14ac:dyDescent="0.3">
      <c r="A34" s="31"/>
      <c r="B34" s="4"/>
      <c r="C34" s="4"/>
      <c r="D34" s="4"/>
      <c r="E34" s="32"/>
    </row>
    <row r="35" spans="1:5" ht="20.100000000000001" customHeight="1" thickBot="1" x14ac:dyDescent="0.35">
      <c r="A35" s="33"/>
      <c r="B35" s="34"/>
      <c r="C35" s="34"/>
      <c r="D35" s="34"/>
      <c r="E35" s="35"/>
    </row>
  </sheetData>
  <customSheetViews>
    <customSheetView guid="{196F1BDD-5600-471F-9A84-7CB85C8694ED}">
      <selection activeCell="P15" sqref="P15"/>
      <pageMargins left="0.7" right="0.7" top="0.75" bottom="0.75" header="0.3" footer="0.3"/>
    </customSheetView>
    <customSheetView guid="{06E05BF7-7899-439D-ADBA-6F4F03773025}">
      <selection activeCell="P15" sqref="P15"/>
      <pageMargins left="0.7" right="0.7" top="0.75" bottom="0.75" header="0.3" footer="0.3"/>
    </customSheetView>
    <customSheetView guid="{A1CCBBE7-DA00-40FA-9C57-20230DD629CF}">
      <selection activeCell="P15" sqref="P15"/>
      <pageMargins left="0.7" right="0.7" top="0.75" bottom="0.75" header="0.3" footer="0.3"/>
    </customSheetView>
    <customSheetView guid="{F7787515-1165-4952-BB6C-7241D5E70BAE}">
      <selection activeCell="P15" sqref="P15"/>
      <pageMargins left="0.7" right="0.7" top="0.75" bottom="0.75" header="0.3" footer="0.3"/>
    </customSheetView>
    <customSheetView guid="{A1AEE080-8F7C-4559-87C2-1F81D511203D}">
      <selection activeCell="P15" sqref="P15"/>
      <pageMargins left="0.7" right="0.7" top="0.75" bottom="0.75" header="0.3" footer="0.3"/>
    </customSheetView>
    <customSheetView guid="{57B5B1C0-3FCF-4605-B643-F9749512C06A}">
      <selection activeCell="P15" sqref="P15"/>
      <pageMargins left="0.7" right="0.7" top="0.75" bottom="0.75" header="0.3" footer="0.3"/>
    </customSheetView>
    <customSheetView guid="{2114BA9A-8826-4A5D-BB98-CA3D216D9B3C}">
      <selection activeCell="P15" sqref="P15"/>
      <pageMargins left="0.7" right="0.7" top="0.75" bottom="0.75" header="0.3" footer="0.3"/>
    </customSheetView>
    <customSheetView guid="{F40E8CD0-BA0A-447D-8980-9ED62641A129}">
      <selection activeCell="P15" sqref="P15"/>
      <pageMargins left="0.7" right="0.7" top="0.75" bottom="0.75" header="0.3" footer="0.3"/>
    </customSheetView>
    <customSheetView guid="{202CABC8-3892-4C29-8AB9-226D94F0DCBE}">
      <selection activeCell="P15" sqref="P15"/>
      <pageMargins left="0.7" right="0.7" top="0.75" bottom="0.75" header="0.3" footer="0.3"/>
    </customSheetView>
    <customSheetView guid="{0A9EF666-D3AA-44CC-AF13-6AEBBC37D1EF}">
      <selection activeCell="R19" sqref="R19"/>
      <pageMargins left="0.7" right="0.7" top="0.75" bottom="0.75" header="0.3" footer="0.3"/>
    </customSheetView>
    <customSheetView guid="{E94EDAEC-929A-4721-8796-239EE64B5EB3}">
      <selection activeCell="P15" sqref="P15"/>
      <pageMargins left="0.7" right="0.7" top="0.75" bottom="0.75" header="0.3" footer="0.3"/>
    </customSheetView>
    <customSheetView guid="{C1535CD2-EC82-4FF4-8F50-AE7AAD32424E}">
      <selection activeCell="P15" sqref="P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Munka17">
    <tabColor rgb="FFCCFFCC"/>
  </sheetPr>
  <dimension ref="A1:Q4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02" sqref="A302"/>
    </sheetView>
  </sheetViews>
  <sheetFormatPr defaultColWidth="9.44140625" defaultRowHeight="14.4" x14ac:dyDescent="0.3"/>
  <cols>
    <col min="1" max="1" width="28" style="282" bestFit="1" customWidth="1"/>
    <col min="2" max="2" width="26.44140625" style="282" bestFit="1" customWidth="1"/>
    <col min="3" max="3" width="14.5546875" style="282" bestFit="1" customWidth="1"/>
    <col min="4" max="4" width="25.5546875" style="282" bestFit="1" customWidth="1"/>
    <col min="5" max="5" width="7.44140625" style="282" bestFit="1" customWidth="1"/>
    <col min="6" max="6" width="11.5546875" style="282" bestFit="1" customWidth="1"/>
    <col min="7" max="7" width="12.44140625" style="282" bestFit="1" customWidth="1"/>
    <col min="8" max="8" width="14.5546875" style="282" bestFit="1" customWidth="1"/>
    <col min="9" max="9" width="8.5546875" style="282" bestFit="1" customWidth="1"/>
    <col min="10" max="10" width="8.44140625" style="282" bestFit="1" customWidth="1"/>
    <col min="11" max="11" width="11" style="282" bestFit="1" customWidth="1"/>
    <col min="12" max="12" width="9.5546875" style="282" bestFit="1" customWidth="1"/>
    <col min="13" max="13" width="5" style="282" bestFit="1" customWidth="1"/>
    <col min="14" max="14" width="6.44140625" style="282" bestFit="1" customWidth="1"/>
    <col min="15" max="15" width="18.44140625" style="282" bestFit="1" customWidth="1"/>
    <col min="16" max="16" width="18.5546875" style="282" bestFit="1" customWidth="1"/>
    <col min="17" max="17" width="11.44140625" style="282" bestFit="1" customWidth="1"/>
    <col min="18" max="16384" width="9.44140625" style="282"/>
  </cols>
  <sheetData>
    <row r="1" spans="1:17" ht="15" thickBot="1" x14ac:dyDescent="0.35">
      <c r="A1" s="279" t="s">
        <v>34</v>
      </c>
      <c r="B1" s="280" t="s">
        <v>35</v>
      </c>
      <c r="C1" s="280" t="s">
        <v>36</v>
      </c>
      <c r="D1" s="280" t="s">
        <v>37</v>
      </c>
      <c r="E1" s="280" t="s">
        <v>38</v>
      </c>
      <c r="F1" s="280" t="s">
        <v>39</v>
      </c>
      <c r="G1" s="280" t="s">
        <v>40</v>
      </c>
      <c r="H1" s="280" t="s">
        <v>41</v>
      </c>
      <c r="I1" s="280" t="s">
        <v>42</v>
      </c>
      <c r="J1" s="280" t="s">
        <v>43</v>
      </c>
      <c r="K1" s="280" t="s">
        <v>44</v>
      </c>
      <c r="L1" s="280" t="s">
        <v>45</v>
      </c>
      <c r="M1" s="280" t="s">
        <v>8</v>
      </c>
      <c r="N1" s="280" t="s">
        <v>28</v>
      </c>
      <c r="O1" s="280" t="s">
        <v>46</v>
      </c>
      <c r="P1" s="280" t="s">
        <v>47</v>
      </c>
      <c r="Q1" s="281" t="s">
        <v>48</v>
      </c>
    </row>
    <row r="2" spans="1:17" ht="15" thickBot="1" x14ac:dyDescent="0.35">
      <c r="A2" s="283" t="str">
        <f>Admin_Budapest!A2</f>
        <v>Barna Emőke</v>
      </c>
      <c r="B2" s="283" t="str">
        <f>Admin_Budapest!B2</f>
        <v>SZÜTS KATALIN</v>
      </c>
      <c r="C2" s="283" t="str">
        <f>Admin_Budapest!C2</f>
        <v>M3</v>
      </c>
      <c r="D2" s="283" t="str">
        <f>Admin_Budapest!D2</f>
        <v>Budapesti</v>
      </c>
      <c r="E2" s="283" t="str">
        <f>Admin_Budapest!E2</f>
        <v>aktív</v>
      </c>
      <c r="F2" s="283" t="str">
        <f>Admin_Budapest!F2</f>
        <v>nem</v>
      </c>
      <c r="G2" s="283">
        <f>Admin_Budapest!G2</f>
        <v>0</v>
      </c>
      <c r="H2" s="283" t="str">
        <f>Admin_Budapest!H2</f>
        <v>igen</v>
      </c>
      <c r="I2" s="283" t="str">
        <f>Admin_Budapest!I2</f>
        <v>igen</v>
      </c>
      <c r="J2" s="283" t="str">
        <f>Admin_Budapest!J2</f>
        <v>nem</v>
      </c>
      <c r="K2" s="283" t="str">
        <f>Admin_Budapest!K2</f>
        <v>nem</v>
      </c>
      <c r="L2" s="283" t="str">
        <f>Admin_Budapest!L2</f>
        <v>nem</v>
      </c>
      <c r="M2" s="283" t="str">
        <f>Admin_Budapest!M2</f>
        <v>igen</v>
      </c>
      <c r="N2" s="283" t="str">
        <f>Admin_Budapest!N2</f>
        <v>nem</v>
      </c>
      <c r="O2" s="283" t="str">
        <f>Admin_Budapest!O2</f>
        <v>nem</v>
      </c>
      <c r="P2" s="283" t="str">
        <f>Admin_Budapest!P2</f>
        <v>nem</v>
      </c>
      <c r="Q2" s="283">
        <f>Admin_Budapest!Q2</f>
        <v>0</v>
      </c>
    </row>
    <row r="3" spans="1:17" ht="15" thickBot="1" x14ac:dyDescent="0.35">
      <c r="A3" s="283" t="str">
        <f>Admin_Budapest!A3</f>
        <v>Basa Istvánné</v>
      </c>
      <c r="B3" s="283" t="str">
        <f>Admin_Budapest!B3</f>
        <v>SZÜTS KATALIN</v>
      </c>
      <c r="C3" s="283" t="str">
        <f>Admin_Budapest!C3</f>
        <v>M3</v>
      </c>
      <c r="D3" s="283" t="str">
        <f>Admin_Budapest!D3</f>
        <v>Budapesti</v>
      </c>
      <c r="E3" s="283" t="str">
        <f>Admin_Budapest!E3</f>
        <v>aktív</v>
      </c>
      <c r="F3" s="283" t="str">
        <f>Admin_Budapest!F3</f>
        <v>nem</v>
      </c>
      <c r="G3" s="283">
        <f>Admin_Budapest!G3</f>
        <v>0</v>
      </c>
      <c r="H3" s="283" t="str">
        <f>Admin_Budapest!H3</f>
        <v>igen</v>
      </c>
      <c r="I3" s="283" t="str">
        <f>Admin_Budapest!I3</f>
        <v>igen</v>
      </c>
      <c r="J3" s="283" t="str">
        <f>Admin_Budapest!J3</f>
        <v>nem</v>
      </c>
      <c r="K3" s="283" t="str">
        <f>Admin_Budapest!K3</f>
        <v>nem</v>
      </c>
      <c r="L3" s="283" t="str">
        <f>Admin_Budapest!L3</f>
        <v>igen</v>
      </c>
      <c r="M3" s="283" t="str">
        <f>Admin_Budapest!M3</f>
        <v>nem</v>
      </c>
      <c r="N3" s="283" t="str">
        <f>Admin_Budapest!N3</f>
        <v>igen</v>
      </c>
      <c r="O3" s="283" t="str">
        <f>Admin_Budapest!O3</f>
        <v>nem</v>
      </c>
      <c r="P3" s="283" t="str">
        <f>Admin_Budapest!P3</f>
        <v>nem</v>
      </c>
      <c r="Q3" s="283">
        <f>Admin_Budapest!Q3</f>
        <v>0</v>
      </c>
    </row>
    <row r="4" spans="1:17" ht="15" thickBot="1" x14ac:dyDescent="0.35">
      <c r="A4" s="283" t="str">
        <f>Admin_Budapest!A4</f>
        <v>Bottyáni Vanda</v>
      </c>
      <c r="B4" s="283" t="str">
        <f>Admin_Budapest!B4</f>
        <v>SZÜTS KATALIN</v>
      </c>
      <c r="C4" s="283" t="str">
        <f>Admin_Budapest!C4</f>
        <v>M3</v>
      </c>
      <c r="D4" s="283" t="str">
        <f>Admin_Budapest!D4</f>
        <v>Budapesti</v>
      </c>
      <c r="E4" s="283" t="str">
        <f>Admin_Budapest!E4</f>
        <v>aktív</v>
      </c>
      <c r="F4" s="283" t="str">
        <f>Admin_Budapest!F4</f>
        <v>nem</v>
      </c>
      <c r="G4" s="283">
        <f>Admin_Budapest!G4</f>
        <v>0</v>
      </c>
      <c r="H4" s="283" t="str">
        <f>Admin_Budapest!H4</f>
        <v>igen</v>
      </c>
      <c r="I4" s="283" t="str">
        <f>Admin_Budapest!I4</f>
        <v>igen</v>
      </c>
      <c r="J4" s="283" t="str">
        <f>Admin_Budapest!J4</f>
        <v>nem</v>
      </c>
      <c r="K4" s="283" t="str">
        <f>Admin_Budapest!K4</f>
        <v>nem</v>
      </c>
      <c r="L4" s="283" t="str">
        <f>Admin_Budapest!L4</f>
        <v>igen</v>
      </c>
      <c r="M4" s="283" t="str">
        <f>Admin_Budapest!M4</f>
        <v>nem</v>
      </c>
      <c r="N4" s="283" t="str">
        <f>Admin_Budapest!N4</f>
        <v>igen</v>
      </c>
      <c r="O4" s="283" t="str">
        <f>Admin_Budapest!O4</f>
        <v>nem</v>
      </c>
      <c r="P4" s="283" t="str">
        <f>Admin_Budapest!P4</f>
        <v>nem</v>
      </c>
      <c r="Q4" s="283">
        <f>Admin_Budapest!Q4</f>
        <v>0</v>
      </c>
    </row>
    <row r="5" spans="1:17" ht="15" thickBot="1" x14ac:dyDescent="0.35">
      <c r="A5" s="283" t="str">
        <f>Admin_Budapest!A5</f>
        <v>Egresiné Várhelyi Eszter Fanni</v>
      </c>
      <c r="B5" s="283" t="str">
        <f>Admin_Budapest!B5</f>
        <v>SZÜTS KATALIN</v>
      </c>
      <c r="C5" s="283" t="str">
        <f>Admin_Budapest!C5</f>
        <v>M3</v>
      </c>
      <c r="D5" s="283" t="str">
        <f>Admin_Budapest!D5</f>
        <v>Budapesti</v>
      </c>
      <c r="E5" s="283" t="str">
        <f>Admin_Budapest!E5</f>
        <v>aktív</v>
      </c>
      <c r="F5" s="283" t="str">
        <f>Admin_Budapest!F5</f>
        <v>igen</v>
      </c>
      <c r="G5" s="283">
        <f>Admin_Budapest!G5</f>
        <v>0</v>
      </c>
      <c r="H5" s="283" t="str">
        <f>Admin_Budapest!H5</f>
        <v>igen</v>
      </c>
      <c r="I5" s="283" t="str">
        <f>Admin_Budapest!I5</f>
        <v>igen</v>
      </c>
      <c r="J5" s="283" t="str">
        <f>Admin_Budapest!J5</f>
        <v>nem</v>
      </c>
      <c r="K5" s="283" t="str">
        <f>Admin_Budapest!K5</f>
        <v>nem</v>
      </c>
      <c r="L5" s="283" t="str">
        <f>Admin_Budapest!L5</f>
        <v>nem</v>
      </c>
      <c r="M5" s="283" t="str">
        <f>Admin_Budapest!M5</f>
        <v>nem</v>
      </c>
      <c r="N5" s="283" t="str">
        <f>Admin_Budapest!N5</f>
        <v>nem</v>
      </c>
      <c r="O5" s="283" t="str">
        <f>Admin_Budapest!O5</f>
        <v>nem</v>
      </c>
      <c r="P5" s="283" t="str">
        <f>Admin_Budapest!P5</f>
        <v>nem</v>
      </c>
      <c r="Q5" s="283">
        <f>Admin_Budapest!Q5</f>
        <v>0</v>
      </c>
    </row>
    <row r="6" spans="1:17" ht="15" thickBot="1" x14ac:dyDescent="0.35">
      <c r="A6" s="283" t="str">
        <f>Admin_Budapest!A6</f>
        <v>Fejér Zsuzsanna</v>
      </c>
      <c r="B6" s="283" t="str">
        <f>Admin_Budapest!B6</f>
        <v>SZÜTS KATALIN</v>
      </c>
      <c r="C6" s="283" t="str">
        <f>Admin_Budapest!C6</f>
        <v>M3</v>
      </c>
      <c r="D6" s="283" t="str">
        <f>Admin_Budapest!D6</f>
        <v>Budapesti</v>
      </c>
      <c r="E6" s="283" t="str">
        <f>Admin_Budapest!E6</f>
        <v>aktív</v>
      </c>
      <c r="F6" s="283" t="str">
        <f>Admin_Budapest!F6</f>
        <v>nem</v>
      </c>
      <c r="G6" s="283">
        <f>Admin_Budapest!G6</f>
        <v>0</v>
      </c>
      <c r="H6" s="283" t="str">
        <f>Admin_Budapest!H6</f>
        <v>igen</v>
      </c>
      <c r="I6" s="283" t="str">
        <f>Admin_Budapest!I6</f>
        <v>igen</v>
      </c>
      <c r="J6" s="283" t="str">
        <f>Admin_Budapest!J6</f>
        <v>nem</v>
      </c>
      <c r="K6" s="283" t="str">
        <f>Admin_Budapest!K6</f>
        <v>nem</v>
      </c>
      <c r="L6" s="283" t="str">
        <f>Admin_Budapest!L6</f>
        <v>nem</v>
      </c>
      <c r="M6" s="283" t="str">
        <f>Admin_Budapest!M6</f>
        <v>nem</v>
      </c>
      <c r="N6" s="283" t="str">
        <f>Admin_Budapest!N6</f>
        <v>nem</v>
      </c>
      <c r="O6" s="283" t="str">
        <f>Admin_Budapest!O6</f>
        <v>nem</v>
      </c>
      <c r="P6" s="283" t="str">
        <f>Admin_Budapest!P6</f>
        <v>nem</v>
      </c>
      <c r="Q6" s="283">
        <f>Admin_Budapest!Q6</f>
        <v>0</v>
      </c>
    </row>
    <row r="7" spans="1:17" ht="15" thickBot="1" x14ac:dyDescent="0.35">
      <c r="A7" s="283" t="str">
        <f>Admin_Budapest!A7</f>
        <v>Horváth Julianna</v>
      </c>
      <c r="B7" s="283" t="str">
        <f>Admin_Budapest!B7</f>
        <v>SZÜTS KATALIN</v>
      </c>
      <c r="C7" s="283" t="str">
        <f>Admin_Budapest!C7</f>
        <v>M3</v>
      </c>
      <c r="D7" s="283" t="str">
        <f>Admin_Budapest!D7</f>
        <v>Budapesti</v>
      </c>
      <c r="E7" s="283" t="str">
        <f>Admin_Budapest!E7</f>
        <v>aktív</v>
      </c>
      <c r="F7" s="283" t="str">
        <f>Admin_Budapest!F7</f>
        <v>nem</v>
      </c>
      <c r="G7" s="283">
        <f>Admin_Budapest!G7</f>
        <v>0</v>
      </c>
      <c r="H7" s="283" t="str">
        <f>Admin_Budapest!H7</f>
        <v>igen</v>
      </c>
      <c r="I7" s="283" t="str">
        <f>Admin_Budapest!I7</f>
        <v>igen</v>
      </c>
      <c r="J7" s="283" t="str">
        <f>Admin_Budapest!J7</f>
        <v>nem</v>
      </c>
      <c r="K7" s="283" t="str">
        <f>Admin_Budapest!K7</f>
        <v>nem</v>
      </c>
      <c r="L7" s="283" t="str">
        <f>Admin_Budapest!L7</f>
        <v>nem</v>
      </c>
      <c r="M7" s="283" t="str">
        <f>Admin_Budapest!M7</f>
        <v>nem</v>
      </c>
      <c r="N7" s="283" t="str">
        <f>Admin_Budapest!N7</f>
        <v>nem</v>
      </c>
      <c r="O7" s="283" t="str">
        <f>Admin_Budapest!O7</f>
        <v>nem</v>
      </c>
      <c r="P7" s="283" t="str">
        <f>Admin_Budapest!P7</f>
        <v>nem</v>
      </c>
      <c r="Q7" s="283">
        <f>Admin_Budapest!Q7</f>
        <v>0</v>
      </c>
    </row>
    <row r="8" spans="1:17" ht="15" thickBot="1" x14ac:dyDescent="0.35">
      <c r="A8" s="283" t="str">
        <f>Admin_Budapest!A8</f>
        <v>Horváth Tibor</v>
      </c>
      <c r="B8" s="283" t="str">
        <f>Admin_Budapest!B8</f>
        <v>SZÜTS KATALIN</v>
      </c>
      <c r="C8" s="283" t="str">
        <f>Admin_Budapest!C8</f>
        <v>M3</v>
      </c>
      <c r="D8" s="283" t="str">
        <f>Admin_Budapest!D8</f>
        <v>Budapesti</v>
      </c>
      <c r="E8" s="283" t="str">
        <f>Admin_Budapest!E8</f>
        <v>aktív</v>
      </c>
      <c r="F8" s="283" t="str">
        <f>Admin_Budapest!F8</f>
        <v>nem</v>
      </c>
      <c r="G8" s="283">
        <f>Admin_Budapest!G8</f>
        <v>0</v>
      </c>
      <c r="H8" s="283" t="str">
        <f>Admin_Budapest!H8</f>
        <v>igen</v>
      </c>
      <c r="I8" s="283" t="str">
        <f>Admin_Budapest!I8</f>
        <v>igen</v>
      </c>
      <c r="J8" s="283" t="str">
        <f>Admin_Budapest!J8</f>
        <v>nem</v>
      </c>
      <c r="K8" s="283" t="str">
        <f>Admin_Budapest!K8</f>
        <v>nem</v>
      </c>
      <c r="L8" s="283" t="str">
        <f>Admin_Budapest!L8</f>
        <v>nem</v>
      </c>
      <c r="M8" s="283" t="str">
        <f>Admin_Budapest!M8</f>
        <v>nem</v>
      </c>
      <c r="N8" s="283" t="str">
        <f>Admin_Budapest!N8</f>
        <v>nem</v>
      </c>
      <c r="O8" s="283" t="str">
        <f>Admin_Budapest!O8</f>
        <v>nem</v>
      </c>
      <c r="P8" s="283" t="str">
        <f>Admin_Budapest!P8</f>
        <v>nem</v>
      </c>
      <c r="Q8" s="283">
        <f>Admin_Budapest!Q8</f>
        <v>0</v>
      </c>
    </row>
    <row r="9" spans="1:17" ht="15" thickBot="1" x14ac:dyDescent="0.35">
      <c r="A9" s="283" t="str">
        <f>Admin_Budapest!A9</f>
        <v>Lukács Anna</v>
      </c>
      <c r="B9" s="283" t="str">
        <f>Admin_Budapest!B9</f>
        <v>SZÜTS KATALIN</v>
      </c>
      <c r="C9" s="283" t="str">
        <f>Admin_Budapest!C9</f>
        <v>M3</v>
      </c>
      <c r="D9" s="283" t="str">
        <f>Admin_Budapest!D9</f>
        <v>Budapesti</v>
      </c>
      <c r="E9" s="283" t="str">
        <f>Admin_Budapest!E9</f>
        <v>aktív</v>
      </c>
      <c r="F9" s="283" t="str">
        <f>Admin_Budapest!F9</f>
        <v>igen</v>
      </c>
      <c r="G9" s="283">
        <f>Admin_Budapest!G9</f>
        <v>0</v>
      </c>
      <c r="H9" s="283" t="str">
        <f>Admin_Budapest!H9</f>
        <v>igen</v>
      </c>
      <c r="I9" s="283" t="str">
        <f>Admin_Budapest!I9</f>
        <v>nem</v>
      </c>
      <c r="J9" s="283" t="str">
        <f>Admin_Budapest!J9</f>
        <v>nem</v>
      </c>
      <c r="K9" s="283" t="str">
        <f>Admin_Budapest!K9</f>
        <v>nem</v>
      </c>
      <c r="L9" s="283" t="str">
        <f>Admin_Budapest!L9</f>
        <v>nem</v>
      </c>
      <c r="M9" s="283" t="str">
        <f>Admin_Budapest!M9</f>
        <v>nem</v>
      </c>
      <c r="N9" s="283" t="str">
        <f>Admin_Budapest!N9</f>
        <v>nem</v>
      </c>
      <c r="O9" s="283" t="str">
        <f>Admin_Budapest!O9</f>
        <v>nem</v>
      </c>
      <c r="P9" s="283" t="str">
        <f>Admin_Budapest!P9</f>
        <v>nem</v>
      </c>
      <c r="Q9" s="283">
        <f>Admin_Budapest!Q9</f>
        <v>0</v>
      </c>
    </row>
    <row r="10" spans="1:17" ht="15" thickBot="1" x14ac:dyDescent="0.35">
      <c r="A10" s="283" t="e">
        <f>Admin_Budapest!#REF!</f>
        <v>#REF!</v>
      </c>
      <c r="B10" s="283" t="e">
        <f>Admin_Budapest!#REF!</f>
        <v>#REF!</v>
      </c>
      <c r="C10" s="283" t="e">
        <f>Admin_Budapest!#REF!</f>
        <v>#REF!</v>
      </c>
      <c r="D10" s="283" t="e">
        <f>Admin_Budapest!#REF!</f>
        <v>#REF!</v>
      </c>
      <c r="E10" s="283" t="e">
        <f>Admin_Budapest!#REF!</f>
        <v>#REF!</v>
      </c>
      <c r="F10" s="283" t="e">
        <f>Admin_Budapest!#REF!</f>
        <v>#REF!</v>
      </c>
      <c r="G10" s="283" t="e">
        <f>Admin_Budapest!#REF!</f>
        <v>#REF!</v>
      </c>
      <c r="H10" s="283" t="e">
        <f>Admin_Budapest!#REF!</f>
        <v>#REF!</v>
      </c>
      <c r="I10" s="283" t="e">
        <f>Admin_Budapest!#REF!</f>
        <v>#REF!</v>
      </c>
      <c r="J10" s="283" t="e">
        <f>Admin_Budapest!#REF!</f>
        <v>#REF!</v>
      </c>
      <c r="K10" s="283" t="e">
        <f>Admin_Budapest!#REF!</f>
        <v>#REF!</v>
      </c>
      <c r="L10" s="283" t="e">
        <f>Admin_Budapest!#REF!</f>
        <v>#REF!</v>
      </c>
      <c r="M10" s="283" t="e">
        <f>Admin_Budapest!#REF!</f>
        <v>#REF!</v>
      </c>
      <c r="N10" s="283" t="e">
        <f>Admin_Budapest!#REF!</f>
        <v>#REF!</v>
      </c>
      <c r="O10" s="283" t="e">
        <f>Admin_Budapest!#REF!</f>
        <v>#REF!</v>
      </c>
      <c r="P10" s="283" t="e">
        <f>Admin_Budapest!#REF!</f>
        <v>#REF!</v>
      </c>
      <c r="Q10" s="283" t="e">
        <f>Admin_Budapest!#REF!</f>
        <v>#REF!</v>
      </c>
    </row>
    <row r="11" spans="1:17" ht="15" thickBot="1" x14ac:dyDescent="0.35">
      <c r="A11" s="283" t="str">
        <f>Admin_Budapest!A10</f>
        <v>Gregor Katalin</v>
      </c>
      <c r="B11" s="283" t="str">
        <f>Admin_Budapest!B10</f>
        <v>SZÜTS KATALIN</v>
      </c>
      <c r="C11" s="283" t="str">
        <f>Admin_Budapest!C10</f>
        <v>Dél-Pest</v>
      </c>
      <c r="D11" s="283" t="str">
        <f>Admin_Budapest!D10</f>
        <v>Budapesti</v>
      </c>
      <c r="E11" s="283" t="str">
        <f>Admin_Budapest!E10</f>
        <v>aktív</v>
      </c>
      <c r="F11" s="283" t="str">
        <f>Admin_Budapest!F10</f>
        <v>nem</v>
      </c>
      <c r="G11" s="283">
        <f>Admin_Budapest!G10</f>
        <v>0</v>
      </c>
      <c r="H11" s="283" t="str">
        <f>Admin_Budapest!H10</f>
        <v>igen</v>
      </c>
      <c r="I11" s="283" t="str">
        <f>Admin_Budapest!I10</f>
        <v>nem</v>
      </c>
      <c r="J11" s="283" t="str">
        <f>Admin_Budapest!J10</f>
        <v>nem</v>
      </c>
      <c r="K11" s="283" t="str">
        <f>Admin_Budapest!K10</f>
        <v>nem</v>
      </c>
      <c r="L11" s="283" t="str">
        <f>Admin_Budapest!L10</f>
        <v>nem</v>
      </c>
      <c r="M11" s="283" t="str">
        <f>Admin_Budapest!M10</f>
        <v>nem</v>
      </c>
      <c r="N11" s="283" t="str">
        <f>Admin_Budapest!N10</f>
        <v>nem</v>
      </c>
      <c r="O11" s="283" t="str">
        <f>Admin_Budapest!O10</f>
        <v>nem</v>
      </c>
      <c r="P11" s="283" t="str">
        <f>Admin_Budapest!P10</f>
        <v>nem</v>
      </c>
      <c r="Q11" s="283">
        <f>Admin_Budapest!Q10</f>
        <v>0</v>
      </c>
    </row>
    <row r="12" spans="1:17" ht="15" thickBot="1" x14ac:dyDescent="0.35">
      <c r="A12" s="283" t="str">
        <f>Admin_Budapest!A11</f>
        <v>Mitjans Mónika</v>
      </c>
      <c r="B12" s="283" t="str">
        <f>Admin_Budapest!B11</f>
        <v>SZÜTS KATALIN</v>
      </c>
      <c r="C12" s="283" t="str">
        <f>Admin_Budapest!C11</f>
        <v>Dél-Pest</v>
      </c>
      <c r="D12" s="283" t="str">
        <f>Admin_Budapest!D11</f>
        <v>Budapesti</v>
      </c>
      <c r="E12" s="283" t="str">
        <f>Admin_Budapest!E11</f>
        <v>aktív</v>
      </c>
      <c r="F12" s="283" t="str">
        <f>Admin_Budapest!F11</f>
        <v>igen</v>
      </c>
      <c r="G12" s="283">
        <f>Admin_Budapest!G11</f>
        <v>0</v>
      </c>
      <c r="H12" s="283" t="str">
        <f>Admin_Budapest!H11</f>
        <v>igen</v>
      </c>
      <c r="I12" s="283" t="str">
        <f>Admin_Budapest!I11</f>
        <v>nem</v>
      </c>
      <c r="J12" s="283" t="str">
        <f>Admin_Budapest!J11</f>
        <v>nem</v>
      </c>
      <c r="K12" s="283" t="str">
        <f>Admin_Budapest!K11</f>
        <v>nem</v>
      </c>
      <c r="L12" s="283" t="str">
        <f>Admin_Budapest!L11</f>
        <v>nem</v>
      </c>
      <c r="M12" s="283" t="str">
        <f>Admin_Budapest!M11</f>
        <v>nem</v>
      </c>
      <c r="N12" s="283" t="str">
        <f>Admin_Budapest!N11</f>
        <v>nem</v>
      </c>
      <c r="O12" s="283" t="str">
        <f>Admin_Budapest!O11</f>
        <v>nem</v>
      </c>
      <c r="P12" s="283" t="str">
        <f>Admin_Budapest!P11</f>
        <v>nem</v>
      </c>
      <c r="Q12" s="283">
        <f>Admin_Budapest!Q11</f>
        <v>0</v>
      </c>
    </row>
    <row r="13" spans="1:17" ht="15" thickBot="1" x14ac:dyDescent="0.35">
      <c r="A13" s="283" t="str">
        <f>Admin_Budapest!A12</f>
        <v>Németh-Szeghő Melinda</v>
      </c>
      <c r="B13" s="283" t="str">
        <f>Admin_Budapest!B12</f>
        <v>SZÜTS KATALIN</v>
      </c>
      <c r="C13" s="283" t="str">
        <f>Admin_Budapest!C12</f>
        <v>Újbuda</v>
      </c>
      <c r="D13" s="283" t="str">
        <f>Admin_Budapest!D12</f>
        <v>Budapesti</v>
      </c>
      <c r="E13" s="283" t="str">
        <f>Admin_Budapest!E12</f>
        <v>aktív</v>
      </c>
      <c r="F13" s="283" t="str">
        <f>Admin_Budapest!F12</f>
        <v>nem</v>
      </c>
      <c r="G13" s="283">
        <f>Admin_Budapest!G12</f>
        <v>0</v>
      </c>
      <c r="H13" s="283" t="str">
        <f>Admin_Budapest!H12</f>
        <v>igen</v>
      </c>
      <c r="I13" s="283" t="str">
        <f>Admin_Budapest!I12</f>
        <v>igen</v>
      </c>
      <c r="J13" s="283" t="str">
        <f>Admin_Budapest!J12</f>
        <v>nem</v>
      </c>
      <c r="K13" s="283" t="str">
        <f>Admin_Budapest!K12</f>
        <v>nem</v>
      </c>
      <c r="L13" s="283" t="str">
        <f>Admin_Budapest!L12</f>
        <v>nem</v>
      </c>
      <c r="M13" s="283" t="str">
        <f>Admin_Budapest!M12</f>
        <v>nem</v>
      </c>
      <c r="N13" s="283" t="str">
        <f>Admin_Budapest!N12</f>
        <v>nem</v>
      </c>
      <c r="O13" s="283" t="str">
        <f>Admin_Budapest!O12</f>
        <v>nem</v>
      </c>
      <c r="P13" s="283" t="str">
        <f>Admin_Budapest!P12</f>
        <v>igen</v>
      </c>
      <c r="Q13" s="283">
        <f>Admin_Budapest!Q12</f>
        <v>0</v>
      </c>
    </row>
    <row r="14" spans="1:17" ht="15" thickBot="1" x14ac:dyDescent="0.35">
      <c r="A14" s="283" t="str">
        <f>Admin_Budapest!A13</f>
        <v>Szijártó Szintia</v>
      </c>
      <c r="B14" s="283" t="str">
        <f>Admin_Budapest!B13</f>
        <v>SZÜTS KATALIN</v>
      </c>
      <c r="C14" s="283" t="str">
        <f>Admin_Budapest!C13</f>
        <v>Dél-Pest</v>
      </c>
      <c r="D14" s="283" t="str">
        <f>Admin_Budapest!D13</f>
        <v>Budapesti</v>
      </c>
      <c r="E14" s="283" t="str">
        <f>Admin_Budapest!E13</f>
        <v>aktív</v>
      </c>
      <c r="F14" s="283" t="str">
        <f>Admin_Budapest!F13</f>
        <v>nem</v>
      </c>
      <c r="G14" s="283">
        <f>Admin_Budapest!G13</f>
        <v>0</v>
      </c>
      <c r="H14" s="283" t="str">
        <f>Admin_Budapest!H13</f>
        <v>igen</v>
      </c>
      <c r="I14" s="283" t="str">
        <f>Admin_Budapest!I13</f>
        <v>igen</v>
      </c>
      <c r="J14" s="283" t="str">
        <f>Admin_Budapest!J13</f>
        <v>nem</v>
      </c>
      <c r="K14" s="283" t="str">
        <f>Admin_Budapest!K13</f>
        <v>nem</v>
      </c>
      <c r="L14" s="283" t="str">
        <f>Admin_Budapest!L13</f>
        <v>nem</v>
      </c>
      <c r="M14" s="283" t="str">
        <f>Admin_Budapest!M13</f>
        <v>nem</v>
      </c>
      <c r="N14" s="283" t="str">
        <f>Admin_Budapest!N13</f>
        <v>nem</v>
      </c>
      <c r="O14" s="283" t="str">
        <f>Admin_Budapest!O13</f>
        <v>nem</v>
      </c>
      <c r="P14" s="283" t="str">
        <f>Admin_Budapest!P13</f>
        <v>nem</v>
      </c>
      <c r="Q14" s="283">
        <f>Admin_Budapest!Q13</f>
        <v>0</v>
      </c>
    </row>
    <row r="15" spans="1:17" ht="15" thickBot="1" x14ac:dyDescent="0.35">
      <c r="A15" s="283" t="str">
        <f>Admin_Budapest!A14</f>
        <v>Ferenczik Szilvia</v>
      </c>
      <c r="B15" s="283" t="str">
        <f>Admin_Budapest!B14</f>
        <v>SZÜTS KATALIN</v>
      </c>
      <c r="C15" s="283" t="str">
        <f>Admin_Budapest!C14</f>
        <v>Újbuda</v>
      </c>
      <c r="D15" s="283" t="str">
        <f>Admin_Budapest!D14</f>
        <v>Budapesti</v>
      </c>
      <c r="E15" s="283" t="str">
        <f>Admin_Budapest!E14</f>
        <v>aktív</v>
      </c>
      <c r="F15" s="283" t="str">
        <f>Admin_Budapest!F14</f>
        <v>nem</v>
      </c>
      <c r="G15" s="283">
        <f>Admin_Budapest!G14</f>
        <v>0</v>
      </c>
      <c r="H15" s="283" t="str">
        <f>Admin_Budapest!H14</f>
        <v>igen</v>
      </c>
      <c r="I15" s="283" t="str">
        <f>Admin_Budapest!I14</f>
        <v>igen</v>
      </c>
      <c r="J15" s="283" t="str">
        <f>Admin_Budapest!J14</f>
        <v>nem</v>
      </c>
      <c r="K15" s="283" t="str">
        <f>Admin_Budapest!K14</f>
        <v>nem</v>
      </c>
      <c r="L15" s="283" t="str">
        <f>Admin_Budapest!L14</f>
        <v>nem</v>
      </c>
      <c r="M15" s="283" t="str">
        <f>Admin_Budapest!M14</f>
        <v>nem</v>
      </c>
      <c r="N15" s="283" t="str">
        <f>Admin_Budapest!N14</f>
        <v>nem</v>
      </c>
      <c r="O15" s="283" t="str">
        <f>Admin_Budapest!O14</f>
        <v>nem</v>
      </c>
      <c r="P15" s="283" t="str">
        <f>Admin_Budapest!P14</f>
        <v>nem</v>
      </c>
      <c r="Q15" s="283">
        <f>Admin_Budapest!Q14</f>
        <v>0</v>
      </c>
    </row>
    <row r="16" spans="1:17" ht="15" thickBot="1" x14ac:dyDescent="0.35">
      <c r="A16" s="283" t="str">
        <f>Admin_Budapest!A15</f>
        <v>Polányi Viktória</v>
      </c>
      <c r="B16" s="283" t="str">
        <f>Admin_Budapest!B15</f>
        <v>SZÜTS KATALIN</v>
      </c>
      <c r="C16" s="283" t="str">
        <f>Admin_Budapest!C15</f>
        <v>Újbuda</v>
      </c>
      <c r="D16" s="283" t="str">
        <f>Admin_Budapest!D15</f>
        <v>Budapesti</v>
      </c>
      <c r="E16" s="283" t="str">
        <f>Admin_Budapest!E15</f>
        <v>aktív</v>
      </c>
      <c r="F16" s="283" t="str">
        <f>Admin_Budapest!F15</f>
        <v>nem</v>
      </c>
      <c r="G16" s="283">
        <f>Admin_Budapest!G15</f>
        <v>0</v>
      </c>
      <c r="H16" s="283" t="str">
        <f>Admin_Budapest!H15</f>
        <v>igen</v>
      </c>
      <c r="I16" s="283" t="str">
        <f>Admin_Budapest!I15</f>
        <v>igen</v>
      </c>
      <c r="J16" s="283" t="str">
        <f>Admin_Budapest!J15</f>
        <v>nem</v>
      </c>
      <c r="K16" s="283" t="str">
        <f>Admin_Budapest!K15</f>
        <v>nem</v>
      </c>
      <c r="L16" s="283" t="str">
        <f>Admin_Budapest!L15</f>
        <v>nem</v>
      </c>
      <c r="M16" s="283" t="str">
        <f>Admin_Budapest!M15</f>
        <v>nem</v>
      </c>
      <c r="N16" s="283" t="str">
        <f>Admin_Budapest!N15</f>
        <v>nem</v>
      </c>
      <c r="O16" s="283" t="str">
        <f>Admin_Budapest!O15</f>
        <v>nem</v>
      </c>
      <c r="P16" s="283" t="str">
        <f>Admin_Budapest!P15</f>
        <v>nem</v>
      </c>
      <c r="Q16" s="283">
        <f>Admin_Budapest!Q15</f>
        <v>0</v>
      </c>
    </row>
    <row r="17" spans="1:17" ht="15" thickBot="1" x14ac:dyDescent="0.35">
      <c r="A17" s="283" t="str">
        <f>Admin_Budapest!A16</f>
        <v>Szabó Zsuzsanna</v>
      </c>
      <c r="B17" s="283" t="str">
        <f>Admin_Budapest!B16</f>
        <v>SZÜTS KATALIN</v>
      </c>
      <c r="C17" s="283" t="str">
        <f>Admin_Budapest!C16</f>
        <v>Újbuda</v>
      </c>
      <c r="D17" s="283" t="str">
        <f>Admin_Budapest!D16</f>
        <v>Budapesti</v>
      </c>
      <c r="E17" s="283" t="str">
        <f>Admin_Budapest!E16</f>
        <v>aktív</v>
      </c>
      <c r="F17" s="283" t="str">
        <f>Admin_Budapest!F16</f>
        <v>nem</v>
      </c>
      <c r="G17" s="283">
        <f>Admin_Budapest!G16</f>
        <v>0</v>
      </c>
      <c r="H17" s="283" t="str">
        <f>Admin_Budapest!H16</f>
        <v>igen</v>
      </c>
      <c r="I17" s="283" t="str">
        <f>Admin_Budapest!I16</f>
        <v>igen</v>
      </c>
      <c r="J17" s="283" t="str">
        <f>Admin_Budapest!J16</f>
        <v>nem</v>
      </c>
      <c r="K17" s="283" t="str">
        <f>Admin_Budapest!K16</f>
        <v>nem</v>
      </c>
      <c r="L17" s="283" t="str">
        <f>Admin_Budapest!L16</f>
        <v>nem</v>
      </c>
      <c r="M17" s="283" t="str">
        <f>Admin_Budapest!M16</f>
        <v>nem</v>
      </c>
      <c r="N17" s="283" t="str">
        <f>Admin_Budapest!N16</f>
        <v>nem</v>
      </c>
      <c r="O17" s="283" t="str">
        <f>Admin_Budapest!O16</f>
        <v>nem</v>
      </c>
      <c r="P17" s="283" t="str">
        <f>Admin_Budapest!P16</f>
        <v>nem</v>
      </c>
      <c r="Q17" s="283">
        <f>Admin_Budapest!Q16</f>
        <v>0</v>
      </c>
    </row>
    <row r="18" spans="1:17" ht="15" thickBot="1" x14ac:dyDescent="0.35">
      <c r="A18" s="283" t="e">
        <f>Admin_Budapest!#REF!</f>
        <v>#REF!</v>
      </c>
      <c r="B18" s="283" t="e">
        <f>Admin_Budapest!#REF!</f>
        <v>#REF!</v>
      </c>
      <c r="C18" s="283" t="e">
        <f>Admin_Budapest!#REF!</f>
        <v>#REF!</v>
      </c>
      <c r="D18" s="283" t="e">
        <f>Admin_Budapest!#REF!</f>
        <v>#REF!</v>
      </c>
      <c r="E18" s="283" t="e">
        <f>Admin_Budapest!#REF!</f>
        <v>#REF!</v>
      </c>
      <c r="F18" s="283" t="e">
        <f>Admin_Budapest!#REF!</f>
        <v>#REF!</v>
      </c>
      <c r="G18" s="283" t="e">
        <f>Admin_Budapest!#REF!</f>
        <v>#REF!</v>
      </c>
      <c r="H18" s="283" t="e">
        <f>Admin_Budapest!#REF!</f>
        <v>#REF!</v>
      </c>
      <c r="I18" s="283" t="e">
        <f>Admin_Budapest!#REF!</f>
        <v>#REF!</v>
      </c>
      <c r="J18" s="283" t="e">
        <f>Admin_Budapest!#REF!</f>
        <v>#REF!</v>
      </c>
      <c r="K18" s="283" t="e">
        <f>Admin_Budapest!#REF!</f>
        <v>#REF!</v>
      </c>
      <c r="L18" s="283" t="e">
        <f>Admin_Budapest!#REF!</f>
        <v>#REF!</v>
      </c>
      <c r="M18" s="283" t="e">
        <f>Admin_Budapest!#REF!</f>
        <v>#REF!</v>
      </c>
      <c r="N18" s="283" t="e">
        <f>Admin_Budapest!#REF!</f>
        <v>#REF!</v>
      </c>
      <c r="O18" s="283" t="e">
        <f>Admin_Budapest!#REF!</f>
        <v>#REF!</v>
      </c>
      <c r="P18" s="283" t="e">
        <f>Admin_Budapest!#REF!</f>
        <v>#REF!</v>
      </c>
      <c r="Q18" s="283" t="e">
        <f>Admin_Budapest!#REF!</f>
        <v>#REF!</v>
      </c>
    </row>
    <row r="19" spans="1:17" x14ac:dyDescent="0.3">
      <c r="A19" s="283">
        <f>Admin_Budapest!A17</f>
        <v>0</v>
      </c>
      <c r="B19" s="283">
        <f>Admin_Budapest!B17</f>
        <v>0</v>
      </c>
      <c r="C19" s="283">
        <f>Admin_Budapest!C17</f>
        <v>0</v>
      </c>
      <c r="D19" s="283">
        <f>Admin_Budapest!D17</f>
        <v>0</v>
      </c>
      <c r="E19" s="283">
        <f>Admin_Budapest!E17</f>
        <v>0</v>
      </c>
      <c r="F19" s="283">
        <f>Admin_Budapest!F17</f>
        <v>0</v>
      </c>
      <c r="G19" s="283">
        <f>Admin_Budapest!G17</f>
        <v>0</v>
      </c>
      <c r="H19" s="283">
        <f>Admin_Budapest!H17</f>
        <v>0</v>
      </c>
      <c r="I19" s="283">
        <f>Admin_Budapest!I17</f>
        <v>0</v>
      </c>
      <c r="J19" s="283">
        <f>Admin_Budapest!J17</f>
        <v>0</v>
      </c>
      <c r="K19" s="283">
        <f>Admin_Budapest!K17</f>
        <v>0</v>
      </c>
      <c r="L19" s="283">
        <f>Admin_Budapest!L17</f>
        <v>0</v>
      </c>
      <c r="M19" s="283">
        <f>Admin_Budapest!M17</f>
        <v>0</v>
      </c>
      <c r="N19" s="283">
        <f>Admin_Budapest!N17</f>
        <v>0</v>
      </c>
      <c r="O19" s="283">
        <f>Admin_Budapest!O17</f>
        <v>0</v>
      </c>
      <c r="P19" s="283">
        <f>Admin_Budapest!P17</f>
        <v>0</v>
      </c>
      <c r="Q19" s="283">
        <f>Admin_Budapest!Q17</f>
        <v>0</v>
      </c>
    </row>
    <row r="20" spans="1:17" x14ac:dyDescent="0.3">
      <c r="A20" s="284">
        <f>Admin_Budapest!A17</f>
        <v>0</v>
      </c>
      <c r="B20" s="285">
        <f>Admin_Budapest!B17</f>
        <v>0</v>
      </c>
      <c r="C20" s="285">
        <f>Admin_Budapest!C17</f>
        <v>0</v>
      </c>
      <c r="D20" s="285">
        <f>Admin_Budapest!D17</f>
        <v>0</v>
      </c>
      <c r="E20" s="285">
        <f>Admin_Budapest!E17</f>
        <v>0</v>
      </c>
      <c r="F20" s="285">
        <f>Admin_Budapest!F17</f>
        <v>0</v>
      </c>
      <c r="G20" s="285">
        <f>Admin_Budapest!G17</f>
        <v>0</v>
      </c>
      <c r="H20" s="285">
        <f>Admin_Budapest!H17</f>
        <v>0</v>
      </c>
      <c r="I20" s="285">
        <f>Admin_Budapest!I17</f>
        <v>0</v>
      </c>
      <c r="J20" s="285">
        <f>Admin_Budapest!J17</f>
        <v>0</v>
      </c>
      <c r="K20" s="285">
        <f>Admin_Budapest!K17</f>
        <v>0</v>
      </c>
      <c r="L20" s="285">
        <f>Admin_Budapest!L17</f>
        <v>0</v>
      </c>
      <c r="M20" s="285">
        <f>Admin_Budapest!M17</f>
        <v>0</v>
      </c>
      <c r="N20" s="285">
        <f>Admin_Budapest!N17</f>
        <v>0</v>
      </c>
      <c r="O20" s="285">
        <f>Admin_Budapest!O17</f>
        <v>0</v>
      </c>
      <c r="P20" s="285">
        <f>Admin_Budapest!P17</f>
        <v>0</v>
      </c>
      <c r="Q20" s="286">
        <f>Admin_Budapest!Q18</f>
        <v>0</v>
      </c>
    </row>
    <row r="21" spans="1:17" x14ac:dyDescent="0.3">
      <c r="A21" s="284">
        <f>Admin_Budapest!A18</f>
        <v>0</v>
      </c>
      <c r="B21" s="285">
        <f>Admin_Budapest!B18</f>
        <v>0</v>
      </c>
      <c r="C21" s="285">
        <f>Admin_Budapest!C18</f>
        <v>0</v>
      </c>
      <c r="D21" s="285">
        <f>Admin_Budapest!D18</f>
        <v>0</v>
      </c>
      <c r="E21" s="285">
        <f>Admin_Budapest!E18</f>
        <v>0</v>
      </c>
      <c r="F21" s="285">
        <f>Admin_Budapest!F18</f>
        <v>0</v>
      </c>
      <c r="G21" s="285">
        <f>Admin_Budapest!G18</f>
        <v>0</v>
      </c>
      <c r="H21" s="285">
        <f>Admin_Budapest!H18</f>
        <v>0</v>
      </c>
      <c r="I21" s="285">
        <f>Admin_Budapest!I18</f>
        <v>0</v>
      </c>
      <c r="J21" s="285">
        <f>Admin_Budapest!J18</f>
        <v>0</v>
      </c>
      <c r="K21" s="285">
        <f>Admin_Budapest!K18</f>
        <v>0</v>
      </c>
      <c r="L21" s="285">
        <f>Admin_Budapest!L18</f>
        <v>0</v>
      </c>
      <c r="M21" s="285">
        <f>Admin_Budapest!M18</f>
        <v>0</v>
      </c>
      <c r="N21" s="285">
        <f>Admin_Budapest!N18</f>
        <v>0</v>
      </c>
      <c r="O21" s="285">
        <f>Admin_Budapest!O18</f>
        <v>0</v>
      </c>
      <c r="P21" s="285">
        <f>Admin_Budapest!P18</f>
        <v>0</v>
      </c>
      <c r="Q21" s="286">
        <f>Admin_Budapest!Q19</f>
        <v>0</v>
      </c>
    </row>
    <row r="22" spans="1:17" x14ac:dyDescent="0.3">
      <c r="A22" s="284">
        <f>Admin_Budapest!A19</f>
        <v>0</v>
      </c>
      <c r="B22" s="285">
        <f>Admin_Budapest!B19</f>
        <v>0</v>
      </c>
      <c r="C22" s="285">
        <f>Admin_Budapest!C19</f>
        <v>0</v>
      </c>
      <c r="D22" s="285">
        <f>Admin_Budapest!D19</f>
        <v>0</v>
      </c>
      <c r="E22" s="285">
        <f>Admin_Budapest!E19</f>
        <v>0</v>
      </c>
      <c r="F22" s="285">
        <f>Admin_Budapest!F19</f>
        <v>0</v>
      </c>
      <c r="G22" s="285">
        <f>Admin_Budapest!G19</f>
        <v>0</v>
      </c>
      <c r="H22" s="285">
        <f>Admin_Budapest!H19</f>
        <v>0</v>
      </c>
      <c r="I22" s="285">
        <f>Admin_Budapest!I19</f>
        <v>0</v>
      </c>
      <c r="J22" s="285">
        <f>Admin_Budapest!J19</f>
        <v>0</v>
      </c>
      <c r="K22" s="285">
        <f>Admin_Budapest!K19</f>
        <v>0</v>
      </c>
      <c r="L22" s="285">
        <f>Admin_Budapest!L19</f>
        <v>0</v>
      </c>
      <c r="M22" s="285">
        <f>Admin_Budapest!M19</f>
        <v>0</v>
      </c>
      <c r="N22" s="285">
        <f>Admin_Budapest!N19</f>
        <v>0</v>
      </c>
      <c r="O22" s="285">
        <f>Admin_Budapest!O19</f>
        <v>0</v>
      </c>
      <c r="P22" s="285">
        <f>Admin_Budapest!P19</f>
        <v>0</v>
      </c>
      <c r="Q22" s="286">
        <f>Admin_Budapest!Q20</f>
        <v>0</v>
      </c>
    </row>
    <row r="23" spans="1:17" x14ac:dyDescent="0.3">
      <c r="A23" s="284">
        <f>Admin_Budapest!A20</f>
        <v>0</v>
      </c>
      <c r="B23" s="285">
        <f>Admin_Budapest!B20</f>
        <v>0</v>
      </c>
      <c r="C23" s="285">
        <f>Admin_Budapest!C20</f>
        <v>0</v>
      </c>
      <c r="D23" s="285">
        <f>Admin_Budapest!D20</f>
        <v>0</v>
      </c>
      <c r="E23" s="285">
        <f>Admin_Budapest!E20</f>
        <v>0</v>
      </c>
      <c r="F23" s="285">
        <f>Admin_Budapest!F20</f>
        <v>0</v>
      </c>
      <c r="G23" s="285">
        <f>Admin_Budapest!G20</f>
        <v>0</v>
      </c>
      <c r="H23" s="285">
        <f>Admin_Budapest!H20</f>
        <v>0</v>
      </c>
      <c r="I23" s="285">
        <f>Admin_Budapest!I20</f>
        <v>0</v>
      </c>
      <c r="J23" s="285">
        <f>Admin_Budapest!J20</f>
        <v>0</v>
      </c>
      <c r="K23" s="285">
        <f>Admin_Budapest!K20</f>
        <v>0</v>
      </c>
      <c r="L23" s="285">
        <f>Admin_Budapest!L20</f>
        <v>0</v>
      </c>
      <c r="M23" s="285">
        <f>Admin_Budapest!M20</f>
        <v>0</v>
      </c>
      <c r="N23" s="285">
        <f>Admin_Budapest!N20</f>
        <v>0</v>
      </c>
      <c r="O23" s="285">
        <f>Admin_Budapest!O20</f>
        <v>0</v>
      </c>
      <c r="P23" s="285">
        <f>Admin_Budapest!P20</f>
        <v>0</v>
      </c>
      <c r="Q23" s="286">
        <f>Admin_Budapest!Q21</f>
        <v>0</v>
      </c>
    </row>
    <row r="24" spans="1:17" x14ac:dyDescent="0.3">
      <c r="A24" s="284">
        <f>Admin_Budapest!A21</f>
        <v>0</v>
      </c>
      <c r="B24" s="285">
        <f>Admin_Budapest!B21</f>
        <v>0</v>
      </c>
      <c r="C24" s="285">
        <f>Admin_Budapest!C21</f>
        <v>0</v>
      </c>
      <c r="D24" s="285">
        <f>Admin_Budapest!D21</f>
        <v>0</v>
      </c>
      <c r="E24" s="285">
        <f>Admin_Budapest!E21</f>
        <v>0</v>
      </c>
      <c r="F24" s="285">
        <f>Admin_Budapest!F21</f>
        <v>0</v>
      </c>
      <c r="G24" s="285">
        <f>Admin_Budapest!G21</f>
        <v>0</v>
      </c>
      <c r="H24" s="285">
        <f>Admin_Budapest!H21</f>
        <v>0</v>
      </c>
      <c r="I24" s="285">
        <f>Admin_Budapest!I21</f>
        <v>0</v>
      </c>
      <c r="J24" s="285">
        <f>Admin_Budapest!J21</f>
        <v>0</v>
      </c>
      <c r="K24" s="285">
        <f>Admin_Budapest!K21</f>
        <v>0</v>
      </c>
      <c r="L24" s="285">
        <f>Admin_Budapest!L21</f>
        <v>0</v>
      </c>
      <c r="M24" s="285">
        <f>Admin_Budapest!M21</f>
        <v>0</v>
      </c>
      <c r="N24" s="285">
        <f>Admin_Budapest!N21</f>
        <v>0</v>
      </c>
      <c r="O24" s="285">
        <f>Admin_Budapest!O21</f>
        <v>0</v>
      </c>
      <c r="P24" s="285">
        <f>Admin_Budapest!P21</f>
        <v>0</v>
      </c>
      <c r="Q24" s="286">
        <f>Admin_Budapest!Q22</f>
        <v>0</v>
      </c>
    </row>
    <row r="25" spans="1:17" x14ac:dyDescent="0.3">
      <c r="A25" s="284">
        <f>Admin_Budapest!A22</f>
        <v>0</v>
      </c>
      <c r="B25" s="285">
        <f>Admin_Budapest!B22</f>
        <v>0</v>
      </c>
      <c r="C25" s="285">
        <f>Admin_Budapest!C22</f>
        <v>0</v>
      </c>
      <c r="D25" s="285">
        <f>Admin_Budapest!D22</f>
        <v>0</v>
      </c>
      <c r="E25" s="285">
        <f>Admin_Budapest!E22</f>
        <v>0</v>
      </c>
      <c r="F25" s="285">
        <f>Admin_Budapest!F22</f>
        <v>0</v>
      </c>
      <c r="G25" s="285">
        <f>Admin_Budapest!G22</f>
        <v>0</v>
      </c>
      <c r="H25" s="285">
        <f>Admin_Budapest!H22</f>
        <v>0</v>
      </c>
      <c r="I25" s="285">
        <f>Admin_Budapest!I22</f>
        <v>0</v>
      </c>
      <c r="J25" s="285">
        <f>Admin_Budapest!J22</f>
        <v>0</v>
      </c>
      <c r="K25" s="285">
        <f>Admin_Budapest!K22</f>
        <v>0</v>
      </c>
      <c r="L25" s="285">
        <f>Admin_Budapest!L22</f>
        <v>0</v>
      </c>
      <c r="M25" s="285">
        <f>Admin_Budapest!M22</f>
        <v>0</v>
      </c>
      <c r="N25" s="285">
        <f>Admin_Budapest!N22</f>
        <v>0</v>
      </c>
      <c r="O25" s="285">
        <f>Admin_Budapest!O22</f>
        <v>0</v>
      </c>
      <c r="P25" s="285">
        <f>Admin_Budapest!P22</f>
        <v>0</v>
      </c>
      <c r="Q25" s="286">
        <f>Admin_Budapest!Q23</f>
        <v>0</v>
      </c>
    </row>
    <row r="26" spans="1:17" x14ac:dyDescent="0.3">
      <c r="A26" s="284">
        <f>Admin_Budapest!A23</f>
        <v>0</v>
      </c>
      <c r="B26" s="285">
        <f>Admin_Budapest!B23</f>
        <v>0</v>
      </c>
      <c r="C26" s="285">
        <f>Admin_Budapest!C23</f>
        <v>0</v>
      </c>
      <c r="D26" s="285">
        <f>Admin_Budapest!D23</f>
        <v>0</v>
      </c>
      <c r="E26" s="285">
        <f>Admin_Budapest!E23</f>
        <v>0</v>
      </c>
      <c r="F26" s="285">
        <f>Admin_Budapest!F23</f>
        <v>0</v>
      </c>
      <c r="G26" s="285">
        <f>Admin_Budapest!G23</f>
        <v>0</v>
      </c>
      <c r="H26" s="285">
        <f>Admin_Budapest!H23</f>
        <v>0</v>
      </c>
      <c r="I26" s="285">
        <f>Admin_Budapest!I23</f>
        <v>0</v>
      </c>
      <c r="J26" s="285">
        <f>Admin_Budapest!J23</f>
        <v>0</v>
      </c>
      <c r="K26" s="285">
        <f>Admin_Budapest!K23</f>
        <v>0</v>
      </c>
      <c r="L26" s="285">
        <f>Admin_Budapest!L23</f>
        <v>0</v>
      </c>
      <c r="M26" s="285">
        <f>Admin_Budapest!M23</f>
        <v>0</v>
      </c>
      <c r="N26" s="285">
        <f>Admin_Budapest!N23</f>
        <v>0</v>
      </c>
      <c r="O26" s="285">
        <f>Admin_Budapest!O23</f>
        <v>0</v>
      </c>
      <c r="P26" s="285">
        <f>Admin_Budapest!P23</f>
        <v>0</v>
      </c>
      <c r="Q26" s="286">
        <f>Admin_Budapest!Q24</f>
        <v>0</v>
      </c>
    </row>
    <row r="27" spans="1:17" x14ac:dyDescent="0.3">
      <c r="A27" s="284">
        <f>Admin_Budapest!A24</f>
        <v>0</v>
      </c>
      <c r="B27" s="285">
        <f>Admin_Budapest!B24</f>
        <v>0</v>
      </c>
      <c r="C27" s="285">
        <f>Admin_Budapest!C24</f>
        <v>0</v>
      </c>
      <c r="D27" s="285">
        <f>Admin_Budapest!D24</f>
        <v>0</v>
      </c>
      <c r="E27" s="285">
        <f>Admin_Budapest!E24</f>
        <v>0</v>
      </c>
      <c r="F27" s="285">
        <f>Admin_Budapest!F24</f>
        <v>0</v>
      </c>
      <c r="G27" s="285">
        <f>Admin_Budapest!G24</f>
        <v>0</v>
      </c>
      <c r="H27" s="285">
        <f>Admin_Budapest!H24</f>
        <v>0</v>
      </c>
      <c r="I27" s="285">
        <f>Admin_Budapest!I24</f>
        <v>0</v>
      </c>
      <c r="J27" s="285">
        <f>Admin_Budapest!J24</f>
        <v>0</v>
      </c>
      <c r="K27" s="285">
        <f>Admin_Budapest!K24</f>
        <v>0</v>
      </c>
      <c r="L27" s="285">
        <f>Admin_Budapest!L24</f>
        <v>0</v>
      </c>
      <c r="M27" s="285">
        <f>Admin_Budapest!M24</f>
        <v>0</v>
      </c>
      <c r="N27" s="285">
        <f>Admin_Budapest!N24</f>
        <v>0</v>
      </c>
      <c r="O27" s="285">
        <f>Admin_Budapest!O24</f>
        <v>0</v>
      </c>
      <c r="P27" s="285">
        <f>Admin_Budapest!P24</f>
        <v>0</v>
      </c>
      <c r="Q27" s="286">
        <f>Admin_Budapest!Q25</f>
        <v>0</v>
      </c>
    </row>
    <row r="28" spans="1:17" x14ac:dyDescent="0.3">
      <c r="A28" s="284">
        <f>Admin_Budapest!A25</f>
        <v>0</v>
      </c>
      <c r="B28" s="285">
        <f>Admin_Budapest!B25</f>
        <v>0</v>
      </c>
      <c r="C28" s="285">
        <f>Admin_Budapest!C25</f>
        <v>0</v>
      </c>
      <c r="D28" s="285">
        <f>Admin_Budapest!D25</f>
        <v>0</v>
      </c>
      <c r="E28" s="285">
        <f>Admin_Budapest!E25</f>
        <v>0</v>
      </c>
      <c r="F28" s="285">
        <f>Admin_Budapest!F25</f>
        <v>0</v>
      </c>
      <c r="G28" s="285">
        <f>Admin_Budapest!G25</f>
        <v>0</v>
      </c>
      <c r="H28" s="285">
        <f>Admin_Budapest!H25</f>
        <v>0</v>
      </c>
      <c r="I28" s="285">
        <f>Admin_Budapest!I25</f>
        <v>0</v>
      </c>
      <c r="J28" s="285">
        <f>Admin_Budapest!J25</f>
        <v>0</v>
      </c>
      <c r="K28" s="285">
        <f>Admin_Budapest!K25</f>
        <v>0</v>
      </c>
      <c r="L28" s="285">
        <f>Admin_Budapest!L25</f>
        <v>0</v>
      </c>
      <c r="M28" s="285">
        <f>Admin_Budapest!M25</f>
        <v>0</v>
      </c>
      <c r="N28" s="285">
        <f>Admin_Budapest!N25</f>
        <v>0</v>
      </c>
      <c r="O28" s="285">
        <f>Admin_Budapest!O25</f>
        <v>0</v>
      </c>
      <c r="P28" s="285">
        <f>Admin_Budapest!P25</f>
        <v>0</v>
      </c>
      <c r="Q28" s="286">
        <f>Admin_Budapest!Q26</f>
        <v>0</v>
      </c>
    </row>
    <row r="29" spans="1:17" x14ac:dyDescent="0.3">
      <c r="A29" s="284">
        <f>Admin_Budapest!A26</f>
        <v>0</v>
      </c>
      <c r="B29" s="285">
        <f>Admin_Budapest!B26</f>
        <v>0</v>
      </c>
      <c r="C29" s="285">
        <f>Admin_Budapest!C26</f>
        <v>0</v>
      </c>
      <c r="D29" s="285">
        <f>Admin_Budapest!D26</f>
        <v>0</v>
      </c>
      <c r="E29" s="285">
        <f>Admin_Budapest!E26</f>
        <v>0</v>
      </c>
      <c r="F29" s="285">
        <f>Admin_Budapest!F26</f>
        <v>0</v>
      </c>
      <c r="G29" s="285">
        <f>Admin_Budapest!G26</f>
        <v>0</v>
      </c>
      <c r="H29" s="285">
        <f>Admin_Budapest!H26</f>
        <v>0</v>
      </c>
      <c r="I29" s="285">
        <f>Admin_Budapest!I26</f>
        <v>0</v>
      </c>
      <c r="J29" s="285">
        <f>Admin_Budapest!J26</f>
        <v>0</v>
      </c>
      <c r="K29" s="285">
        <f>Admin_Budapest!K26</f>
        <v>0</v>
      </c>
      <c r="L29" s="285">
        <f>Admin_Budapest!L26</f>
        <v>0</v>
      </c>
      <c r="M29" s="285">
        <f>Admin_Budapest!M26</f>
        <v>0</v>
      </c>
      <c r="N29" s="285">
        <f>Admin_Budapest!N26</f>
        <v>0</v>
      </c>
      <c r="O29" s="285">
        <f>Admin_Budapest!O26</f>
        <v>0</v>
      </c>
      <c r="P29" s="285">
        <f>Admin_Budapest!P26</f>
        <v>0</v>
      </c>
      <c r="Q29" s="286">
        <f>Admin_Budapest!Q27</f>
        <v>0</v>
      </c>
    </row>
    <row r="30" spans="1:17" x14ac:dyDescent="0.3">
      <c r="A30" s="284">
        <f>Admin_Budapest!A27</f>
        <v>0</v>
      </c>
      <c r="B30" s="285">
        <f>Admin_Budapest!B27</f>
        <v>0</v>
      </c>
      <c r="C30" s="285">
        <f>Admin_Budapest!C27</f>
        <v>0</v>
      </c>
      <c r="D30" s="285">
        <f>Admin_Budapest!D27</f>
        <v>0</v>
      </c>
      <c r="E30" s="285">
        <f>Admin_Budapest!E27</f>
        <v>0</v>
      </c>
      <c r="F30" s="285">
        <f>Admin_Budapest!F27</f>
        <v>0</v>
      </c>
      <c r="G30" s="285">
        <f>Admin_Budapest!G27</f>
        <v>0</v>
      </c>
      <c r="H30" s="285">
        <f>Admin_Budapest!H27</f>
        <v>0</v>
      </c>
      <c r="I30" s="285">
        <f>Admin_Budapest!I27</f>
        <v>0</v>
      </c>
      <c r="J30" s="285">
        <f>Admin_Budapest!J27</f>
        <v>0</v>
      </c>
      <c r="K30" s="285">
        <f>Admin_Budapest!K27</f>
        <v>0</v>
      </c>
      <c r="L30" s="285">
        <f>Admin_Budapest!L27</f>
        <v>0</v>
      </c>
      <c r="M30" s="285">
        <f>Admin_Budapest!M27</f>
        <v>0</v>
      </c>
      <c r="N30" s="285">
        <f>Admin_Budapest!N27</f>
        <v>0</v>
      </c>
      <c r="O30" s="285">
        <f>Admin_Budapest!O27</f>
        <v>0</v>
      </c>
      <c r="P30" s="285">
        <f>Admin_Budapest!P27</f>
        <v>0</v>
      </c>
      <c r="Q30" s="286">
        <f>Admin_Budapest!Q28</f>
        <v>0</v>
      </c>
    </row>
    <row r="31" spans="1:17" x14ac:dyDescent="0.3">
      <c r="A31" s="284">
        <f>Admin_Budapest!A28</f>
        <v>0</v>
      </c>
      <c r="B31" s="285">
        <f>Admin_Budapest!B28</f>
        <v>0</v>
      </c>
      <c r="C31" s="285">
        <f>Admin_Budapest!C28</f>
        <v>0</v>
      </c>
      <c r="D31" s="285">
        <f>Admin_Budapest!D28</f>
        <v>0</v>
      </c>
      <c r="E31" s="285">
        <f>Admin_Budapest!E28</f>
        <v>0</v>
      </c>
      <c r="F31" s="285">
        <f>Admin_Budapest!F28</f>
        <v>0</v>
      </c>
      <c r="G31" s="285">
        <f>Admin_Budapest!G28</f>
        <v>0</v>
      </c>
      <c r="H31" s="285">
        <f>Admin_Budapest!H28</f>
        <v>0</v>
      </c>
      <c r="I31" s="285">
        <f>Admin_Budapest!I28</f>
        <v>0</v>
      </c>
      <c r="J31" s="285">
        <f>Admin_Budapest!J28</f>
        <v>0</v>
      </c>
      <c r="K31" s="285">
        <f>Admin_Budapest!K28</f>
        <v>0</v>
      </c>
      <c r="L31" s="285">
        <f>Admin_Budapest!L28</f>
        <v>0</v>
      </c>
      <c r="M31" s="285">
        <f>Admin_Budapest!M28</f>
        <v>0</v>
      </c>
      <c r="N31" s="285">
        <f>Admin_Budapest!N28</f>
        <v>0</v>
      </c>
      <c r="O31" s="285">
        <f>Admin_Budapest!O28</f>
        <v>0</v>
      </c>
      <c r="P31" s="285">
        <f>Admin_Budapest!P28</f>
        <v>0</v>
      </c>
      <c r="Q31" s="286">
        <f>Admin_Budapest!Q29</f>
        <v>0</v>
      </c>
    </row>
    <row r="32" spans="1:17" x14ac:dyDescent="0.3">
      <c r="A32" s="284">
        <f>Admin_Budapest!A29</f>
        <v>0</v>
      </c>
      <c r="B32" s="285">
        <f>Admin_Budapest!B29</f>
        <v>0</v>
      </c>
      <c r="C32" s="285">
        <f>Admin_Budapest!C29</f>
        <v>0</v>
      </c>
      <c r="D32" s="285">
        <f>Admin_Budapest!D29</f>
        <v>0</v>
      </c>
      <c r="E32" s="285">
        <f>Admin_Budapest!E29</f>
        <v>0</v>
      </c>
      <c r="F32" s="285">
        <f>Admin_Budapest!F29</f>
        <v>0</v>
      </c>
      <c r="G32" s="285">
        <f>Admin_Budapest!G29</f>
        <v>0</v>
      </c>
      <c r="H32" s="285">
        <f>Admin_Budapest!H29</f>
        <v>0</v>
      </c>
      <c r="I32" s="285">
        <f>Admin_Budapest!I29</f>
        <v>0</v>
      </c>
      <c r="J32" s="285">
        <f>Admin_Budapest!J29</f>
        <v>0</v>
      </c>
      <c r="K32" s="285">
        <f>Admin_Budapest!K29</f>
        <v>0</v>
      </c>
      <c r="L32" s="285">
        <f>Admin_Budapest!L29</f>
        <v>0</v>
      </c>
      <c r="M32" s="285">
        <f>Admin_Budapest!M29</f>
        <v>0</v>
      </c>
      <c r="N32" s="285">
        <f>Admin_Budapest!N29</f>
        <v>0</v>
      </c>
      <c r="O32" s="285">
        <f>Admin_Budapest!O29</f>
        <v>0</v>
      </c>
      <c r="P32" s="285">
        <f>Admin_Budapest!P29</f>
        <v>0</v>
      </c>
      <c r="Q32" s="286">
        <f>Admin_Budapest!Q30</f>
        <v>0</v>
      </c>
    </row>
    <row r="33" spans="1:17" x14ac:dyDescent="0.3">
      <c r="A33" s="284">
        <f>Admin_Budapest!A30</f>
        <v>0</v>
      </c>
      <c r="B33" s="285">
        <f>Admin_Budapest!B30</f>
        <v>0</v>
      </c>
      <c r="C33" s="285">
        <f>Admin_Budapest!C30</f>
        <v>0</v>
      </c>
      <c r="D33" s="285">
        <f>Admin_Budapest!D30</f>
        <v>0</v>
      </c>
      <c r="E33" s="285">
        <f>Admin_Budapest!E30</f>
        <v>0</v>
      </c>
      <c r="F33" s="285">
        <f>Admin_Budapest!F30</f>
        <v>0</v>
      </c>
      <c r="G33" s="285">
        <f>Admin_Budapest!G30</f>
        <v>0</v>
      </c>
      <c r="H33" s="285">
        <f>Admin_Budapest!H30</f>
        <v>0</v>
      </c>
      <c r="I33" s="285">
        <f>Admin_Budapest!I30</f>
        <v>0</v>
      </c>
      <c r="J33" s="285">
        <f>Admin_Budapest!J30</f>
        <v>0</v>
      </c>
      <c r="K33" s="285">
        <f>Admin_Budapest!K30</f>
        <v>0</v>
      </c>
      <c r="L33" s="285">
        <f>Admin_Budapest!L30</f>
        <v>0</v>
      </c>
      <c r="M33" s="285">
        <f>Admin_Budapest!M30</f>
        <v>0</v>
      </c>
      <c r="N33" s="285">
        <f>Admin_Budapest!N30</f>
        <v>0</v>
      </c>
      <c r="O33" s="285">
        <f>Admin_Budapest!O30</f>
        <v>0</v>
      </c>
      <c r="P33" s="285">
        <f>Admin_Budapest!P30</f>
        <v>0</v>
      </c>
      <c r="Q33" s="286">
        <f>Admin_Budapest!Q31</f>
        <v>0</v>
      </c>
    </row>
    <row r="34" spans="1:17" x14ac:dyDescent="0.3">
      <c r="A34" s="284">
        <f>Admin_Budapest!A31</f>
        <v>0</v>
      </c>
      <c r="B34" s="285">
        <f>Admin_Budapest!B31</f>
        <v>0</v>
      </c>
      <c r="C34" s="285">
        <f>Admin_Budapest!C31</f>
        <v>0</v>
      </c>
      <c r="D34" s="285">
        <f>Admin_Budapest!D31</f>
        <v>0</v>
      </c>
      <c r="E34" s="285">
        <f>Admin_Budapest!E31</f>
        <v>0</v>
      </c>
      <c r="F34" s="285">
        <f>Admin_Budapest!F31</f>
        <v>0</v>
      </c>
      <c r="G34" s="285">
        <f>Admin_Budapest!G31</f>
        <v>0</v>
      </c>
      <c r="H34" s="285">
        <f>Admin_Budapest!H31</f>
        <v>0</v>
      </c>
      <c r="I34" s="285">
        <f>Admin_Budapest!I31</f>
        <v>0</v>
      </c>
      <c r="J34" s="285">
        <f>Admin_Budapest!J31</f>
        <v>0</v>
      </c>
      <c r="K34" s="285">
        <f>Admin_Budapest!K31</f>
        <v>0</v>
      </c>
      <c r="L34" s="285">
        <f>Admin_Budapest!L31</f>
        <v>0</v>
      </c>
      <c r="M34" s="285">
        <f>Admin_Budapest!M31</f>
        <v>0</v>
      </c>
      <c r="N34" s="285">
        <f>Admin_Budapest!N31</f>
        <v>0</v>
      </c>
      <c r="O34" s="285">
        <f>Admin_Budapest!O31</f>
        <v>0</v>
      </c>
      <c r="P34" s="285">
        <f>Admin_Budapest!P31</f>
        <v>0</v>
      </c>
      <c r="Q34" s="286">
        <f>Admin_Budapest!Q32</f>
        <v>0</v>
      </c>
    </row>
    <row r="35" spans="1:17" x14ac:dyDescent="0.3">
      <c r="A35" s="284">
        <f>Admin_Budapest!A32</f>
        <v>0</v>
      </c>
      <c r="B35" s="285">
        <f>Admin_Budapest!B32</f>
        <v>0</v>
      </c>
      <c r="C35" s="285">
        <f>Admin_Budapest!C32</f>
        <v>0</v>
      </c>
      <c r="D35" s="285">
        <f>Admin_Budapest!D32</f>
        <v>0</v>
      </c>
      <c r="E35" s="285">
        <f>Admin_Budapest!E32</f>
        <v>0</v>
      </c>
      <c r="F35" s="285">
        <f>Admin_Budapest!F32</f>
        <v>0</v>
      </c>
      <c r="G35" s="285">
        <f>Admin_Budapest!G32</f>
        <v>0</v>
      </c>
      <c r="H35" s="285">
        <f>Admin_Budapest!H32</f>
        <v>0</v>
      </c>
      <c r="I35" s="285">
        <f>Admin_Budapest!I32</f>
        <v>0</v>
      </c>
      <c r="J35" s="285">
        <f>Admin_Budapest!J32</f>
        <v>0</v>
      </c>
      <c r="K35" s="285">
        <f>Admin_Budapest!K32</f>
        <v>0</v>
      </c>
      <c r="L35" s="285">
        <f>Admin_Budapest!L32</f>
        <v>0</v>
      </c>
      <c r="M35" s="285">
        <f>Admin_Budapest!M32</f>
        <v>0</v>
      </c>
      <c r="N35" s="285">
        <f>Admin_Budapest!N32</f>
        <v>0</v>
      </c>
      <c r="O35" s="285">
        <f>Admin_Budapest!O32</f>
        <v>0</v>
      </c>
      <c r="P35" s="285">
        <f>Admin_Budapest!P32</f>
        <v>0</v>
      </c>
      <c r="Q35" s="286">
        <f>Admin_Budapest!Q33</f>
        <v>0</v>
      </c>
    </row>
    <row r="36" spans="1:17" x14ac:dyDescent="0.3">
      <c r="A36" s="284">
        <f>Admin_Budapest!A33</f>
        <v>0</v>
      </c>
      <c r="B36" s="285">
        <f>Admin_Budapest!B33</f>
        <v>0</v>
      </c>
      <c r="C36" s="285">
        <f>Admin_Budapest!C33</f>
        <v>0</v>
      </c>
      <c r="D36" s="285">
        <f>Admin_Budapest!D33</f>
        <v>0</v>
      </c>
      <c r="E36" s="285">
        <f>Admin_Budapest!E33</f>
        <v>0</v>
      </c>
      <c r="F36" s="285">
        <f>Admin_Budapest!F33</f>
        <v>0</v>
      </c>
      <c r="G36" s="285">
        <f>Admin_Budapest!G33</f>
        <v>0</v>
      </c>
      <c r="H36" s="285">
        <f>Admin_Budapest!H33</f>
        <v>0</v>
      </c>
      <c r="I36" s="285">
        <f>Admin_Budapest!I33</f>
        <v>0</v>
      </c>
      <c r="J36" s="285">
        <f>Admin_Budapest!J33</f>
        <v>0</v>
      </c>
      <c r="K36" s="285">
        <f>Admin_Budapest!K33</f>
        <v>0</v>
      </c>
      <c r="L36" s="285">
        <f>Admin_Budapest!L33</f>
        <v>0</v>
      </c>
      <c r="M36" s="285">
        <f>Admin_Budapest!M33</f>
        <v>0</v>
      </c>
      <c r="N36" s="285">
        <f>Admin_Budapest!N33</f>
        <v>0</v>
      </c>
      <c r="O36" s="285">
        <f>Admin_Budapest!O33</f>
        <v>0</v>
      </c>
      <c r="P36" s="285">
        <f>Admin_Budapest!P33</f>
        <v>0</v>
      </c>
      <c r="Q36" s="286">
        <f>Admin_Budapest!Q34</f>
        <v>0</v>
      </c>
    </row>
    <row r="37" spans="1:17" x14ac:dyDescent="0.3">
      <c r="A37" s="284">
        <f>Admin_Budapest!A34</f>
        <v>0</v>
      </c>
      <c r="B37" s="285">
        <f>Admin_Budapest!B34</f>
        <v>0</v>
      </c>
      <c r="C37" s="285">
        <f>Admin_Budapest!C34</f>
        <v>0</v>
      </c>
      <c r="D37" s="285">
        <f>Admin_Budapest!D34</f>
        <v>0</v>
      </c>
      <c r="E37" s="285">
        <f>Admin_Budapest!E34</f>
        <v>0</v>
      </c>
      <c r="F37" s="285">
        <f>Admin_Budapest!F34</f>
        <v>0</v>
      </c>
      <c r="G37" s="285">
        <f>Admin_Budapest!G34</f>
        <v>0</v>
      </c>
      <c r="H37" s="285">
        <f>Admin_Budapest!H34</f>
        <v>0</v>
      </c>
      <c r="I37" s="285">
        <f>Admin_Budapest!I34</f>
        <v>0</v>
      </c>
      <c r="J37" s="285">
        <f>Admin_Budapest!J34</f>
        <v>0</v>
      </c>
      <c r="K37" s="285">
        <f>Admin_Budapest!K34</f>
        <v>0</v>
      </c>
      <c r="L37" s="285">
        <f>Admin_Budapest!L34</f>
        <v>0</v>
      </c>
      <c r="M37" s="285">
        <f>Admin_Budapest!M34</f>
        <v>0</v>
      </c>
      <c r="N37" s="285">
        <f>Admin_Budapest!N34</f>
        <v>0</v>
      </c>
      <c r="O37" s="285">
        <f>Admin_Budapest!O34</f>
        <v>0</v>
      </c>
      <c r="P37" s="285">
        <f>Admin_Budapest!P34</f>
        <v>0</v>
      </c>
      <c r="Q37" s="286">
        <f>Admin_Budapest!Q35</f>
        <v>0</v>
      </c>
    </row>
    <row r="38" spans="1:17" x14ac:dyDescent="0.3">
      <c r="A38" s="284">
        <f>Admin_Budapest!A35</f>
        <v>0</v>
      </c>
      <c r="B38" s="285">
        <f>Admin_Budapest!B35</f>
        <v>0</v>
      </c>
      <c r="C38" s="285">
        <f>Admin_Budapest!C35</f>
        <v>0</v>
      </c>
      <c r="D38" s="285">
        <f>Admin_Budapest!D35</f>
        <v>0</v>
      </c>
      <c r="E38" s="285">
        <f>Admin_Budapest!E35</f>
        <v>0</v>
      </c>
      <c r="F38" s="285">
        <f>Admin_Budapest!F35</f>
        <v>0</v>
      </c>
      <c r="G38" s="285">
        <f>Admin_Budapest!G35</f>
        <v>0</v>
      </c>
      <c r="H38" s="285">
        <f>Admin_Budapest!H35</f>
        <v>0</v>
      </c>
      <c r="I38" s="285">
        <f>Admin_Budapest!I35</f>
        <v>0</v>
      </c>
      <c r="J38" s="285">
        <f>Admin_Budapest!J35</f>
        <v>0</v>
      </c>
      <c r="K38" s="285">
        <f>Admin_Budapest!K35</f>
        <v>0</v>
      </c>
      <c r="L38" s="285">
        <f>Admin_Budapest!L35</f>
        <v>0</v>
      </c>
      <c r="M38" s="285">
        <f>Admin_Budapest!M35</f>
        <v>0</v>
      </c>
      <c r="N38" s="285">
        <f>Admin_Budapest!N35</f>
        <v>0</v>
      </c>
      <c r="O38" s="285">
        <f>Admin_Budapest!O35</f>
        <v>0</v>
      </c>
      <c r="P38" s="285">
        <f>Admin_Budapest!P35</f>
        <v>0</v>
      </c>
      <c r="Q38" s="286">
        <f>Admin_Budapest!Q36</f>
        <v>0</v>
      </c>
    </row>
    <row r="39" spans="1:17" x14ac:dyDescent="0.3">
      <c r="A39" s="284">
        <f>Admin_Budapest!A36</f>
        <v>0</v>
      </c>
      <c r="B39" s="285">
        <f>Admin_Budapest!B36</f>
        <v>0</v>
      </c>
      <c r="C39" s="285">
        <f>Admin_Budapest!C36</f>
        <v>0</v>
      </c>
      <c r="D39" s="285">
        <f>Admin_Budapest!D36</f>
        <v>0</v>
      </c>
      <c r="E39" s="285">
        <f>Admin_Budapest!E36</f>
        <v>0</v>
      </c>
      <c r="F39" s="285">
        <f>Admin_Budapest!F36</f>
        <v>0</v>
      </c>
      <c r="G39" s="285">
        <f>Admin_Budapest!G36</f>
        <v>0</v>
      </c>
      <c r="H39" s="285">
        <f>Admin_Budapest!H36</f>
        <v>0</v>
      </c>
      <c r="I39" s="285">
        <f>Admin_Budapest!I36</f>
        <v>0</v>
      </c>
      <c r="J39" s="285">
        <f>Admin_Budapest!J36</f>
        <v>0</v>
      </c>
      <c r="K39" s="285">
        <f>Admin_Budapest!K36</f>
        <v>0</v>
      </c>
      <c r="L39" s="285">
        <f>Admin_Budapest!L36</f>
        <v>0</v>
      </c>
      <c r="M39" s="285">
        <f>Admin_Budapest!M36</f>
        <v>0</v>
      </c>
      <c r="N39" s="285">
        <f>Admin_Budapest!N36</f>
        <v>0</v>
      </c>
      <c r="O39" s="285">
        <f>Admin_Budapest!O36</f>
        <v>0</v>
      </c>
      <c r="P39" s="285">
        <f>Admin_Budapest!P36</f>
        <v>0</v>
      </c>
      <c r="Q39" s="286">
        <f>Admin_Budapest!Q37</f>
        <v>0</v>
      </c>
    </row>
    <row r="40" spans="1:17" x14ac:dyDescent="0.3">
      <c r="A40" s="284">
        <f>Admin_Budapest!A37</f>
        <v>0</v>
      </c>
      <c r="B40" s="285">
        <f>Admin_Budapest!B37</f>
        <v>0</v>
      </c>
      <c r="C40" s="285">
        <f>Admin_Budapest!C37</f>
        <v>0</v>
      </c>
      <c r="D40" s="285">
        <f>Admin_Budapest!D37</f>
        <v>0</v>
      </c>
      <c r="E40" s="285">
        <f>Admin_Budapest!E37</f>
        <v>0</v>
      </c>
      <c r="F40" s="285">
        <f>Admin_Budapest!F37</f>
        <v>0</v>
      </c>
      <c r="G40" s="285">
        <f>Admin_Budapest!G37</f>
        <v>0</v>
      </c>
      <c r="H40" s="285">
        <f>Admin_Budapest!H37</f>
        <v>0</v>
      </c>
      <c r="I40" s="285">
        <f>Admin_Budapest!I37</f>
        <v>0</v>
      </c>
      <c r="J40" s="285">
        <f>Admin_Budapest!J37</f>
        <v>0</v>
      </c>
      <c r="K40" s="285">
        <f>Admin_Budapest!K37</f>
        <v>0</v>
      </c>
      <c r="L40" s="285">
        <f>Admin_Budapest!L37</f>
        <v>0</v>
      </c>
      <c r="M40" s="285">
        <f>Admin_Budapest!M37</f>
        <v>0</v>
      </c>
      <c r="N40" s="285">
        <f>Admin_Budapest!N37</f>
        <v>0</v>
      </c>
      <c r="O40" s="285">
        <f>Admin_Budapest!O37</f>
        <v>0</v>
      </c>
      <c r="P40" s="285">
        <f>Admin_Budapest!P37</f>
        <v>0</v>
      </c>
      <c r="Q40" s="286">
        <f>Admin_Budapest!Q38</f>
        <v>0</v>
      </c>
    </row>
    <row r="41" spans="1:17" x14ac:dyDescent="0.3">
      <c r="A41" s="284">
        <f>Admin_Budapest!A38</f>
        <v>0</v>
      </c>
      <c r="B41" s="285">
        <f>Admin_Budapest!B38</f>
        <v>0</v>
      </c>
      <c r="C41" s="285">
        <f>Admin_Budapest!C38</f>
        <v>0</v>
      </c>
      <c r="D41" s="285">
        <f>Admin_Budapest!D38</f>
        <v>0</v>
      </c>
      <c r="E41" s="285">
        <f>Admin_Budapest!E38</f>
        <v>0</v>
      </c>
      <c r="F41" s="285">
        <f>Admin_Budapest!F38</f>
        <v>0</v>
      </c>
      <c r="G41" s="285">
        <f>Admin_Budapest!G38</f>
        <v>0</v>
      </c>
      <c r="H41" s="285">
        <f>Admin_Budapest!H38</f>
        <v>0</v>
      </c>
      <c r="I41" s="285">
        <f>Admin_Budapest!I38</f>
        <v>0</v>
      </c>
      <c r="J41" s="285">
        <f>Admin_Budapest!J38</f>
        <v>0</v>
      </c>
      <c r="K41" s="285">
        <f>Admin_Budapest!K38</f>
        <v>0</v>
      </c>
      <c r="L41" s="285">
        <f>Admin_Budapest!L38</f>
        <v>0</v>
      </c>
      <c r="M41" s="285">
        <f>Admin_Budapest!M38</f>
        <v>0</v>
      </c>
      <c r="N41" s="285">
        <f>Admin_Budapest!N38</f>
        <v>0</v>
      </c>
      <c r="O41" s="285">
        <f>Admin_Budapest!O38</f>
        <v>0</v>
      </c>
      <c r="P41" s="285">
        <f>Admin_Budapest!P38</f>
        <v>0</v>
      </c>
      <c r="Q41" s="286">
        <f>Admin_Budapest!Q39</f>
        <v>0</v>
      </c>
    </row>
    <row r="42" spans="1:17" x14ac:dyDescent="0.3">
      <c r="A42" s="284">
        <f>Admin_Budapest!A39</f>
        <v>0</v>
      </c>
      <c r="B42" s="285">
        <f>Admin_Budapest!B39</f>
        <v>0</v>
      </c>
      <c r="C42" s="285">
        <f>Admin_Budapest!C39</f>
        <v>0</v>
      </c>
      <c r="D42" s="285">
        <f>Admin_Budapest!D39</f>
        <v>0</v>
      </c>
      <c r="E42" s="285">
        <f>Admin_Budapest!E39</f>
        <v>0</v>
      </c>
      <c r="F42" s="285">
        <f>Admin_Budapest!F39</f>
        <v>0</v>
      </c>
      <c r="G42" s="285">
        <f>Admin_Budapest!G39</f>
        <v>0</v>
      </c>
      <c r="H42" s="285">
        <f>Admin_Budapest!H39</f>
        <v>0</v>
      </c>
      <c r="I42" s="285">
        <f>Admin_Budapest!I39</f>
        <v>0</v>
      </c>
      <c r="J42" s="285">
        <f>Admin_Budapest!J39</f>
        <v>0</v>
      </c>
      <c r="K42" s="285">
        <f>Admin_Budapest!K39</f>
        <v>0</v>
      </c>
      <c r="L42" s="285">
        <f>Admin_Budapest!L39</f>
        <v>0</v>
      </c>
      <c r="M42" s="285">
        <f>Admin_Budapest!M39</f>
        <v>0</v>
      </c>
      <c r="N42" s="285">
        <f>Admin_Budapest!N39</f>
        <v>0</v>
      </c>
      <c r="O42" s="285">
        <f>Admin_Budapest!O39</f>
        <v>0</v>
      </c>
      <c r="P42" s="285">
        <f>Admin_Budapest!P39</f>
        <v>0</v>
      </c>
      <c r="Q42" s="286">
        <f>Admin_Budapest!Q40</f>
        <v>0</v>
      </c>
    </row>
    <row r="43" spans="1:17" x14ac:dyDescent="0.3">
      <c r="A43" s="284">
        <f>Admin_Budapest!A40</f>
        <v>0</v>
      </c>
      <c r="B43" s="285">
        <f>Admin_Budapest!B40</f>
        <v>0</v>
      </c>
      <c r="C43" s="285">
        <f>Admin_Budapest!C40</f>
        <v>0</v>
      </c>
      <c r="D43" s="285">
        <f>Admin_Budapest!D40</f>
        <v>0</v>
      </c>
      <c r="E43" s="285">
        <f>Admin_Budapest!E40</f>
        <v>0</v>
      </c>
      <c r="F43" s="285">
        <f>Admin_Budapest!F40</f>
        <v>0</v>
      </c>
      <c r="G43" s="285">
        <f>Admin_Budapest!G40</f>
        <v>0</v>
      </c>
      <c r="H43" s="285">
        <f>Admin_Budapest!H40</f>
        <v>0</v>
      </c>
      <c r="I43" s="285">
        <f>Admin_Budapest!I40</f>
        <v>0</v>
      </c>
      <c r="J43" s="285">
        <f>Admin_Budapest!J40</f>
        <v>0</v>
      </c>
      <c r="K43" s="285">
        <f>Admin_Budapest!K40</f>
        <v>0</v>
      </c>
      <c r="L43" s="285">
        <f>Admin_Budapest!L40</f>
        <v>0</v>
      </c>
      <c r="M43" s="285">
        <f>Admin_Budapest!M40</f>
        <v>0</v>
      </c>
      <c r="N43" s="285">
        <f>Admin_Budapest!N40</f>
        <v>0</v>
      </c>
      <c r="O43" s="285">
        <f>Admin_Budapest!O40</f>
        <v>0</v>
      </c>
      <c r="P43" s="285">
        <f>Admin_Budapest!P40</f>
        <v>0</v>
      </c>
      <c r="Q43" s="286">
        <f>Admin_Budapest!Q41</f>
        <v>0</v>
      </c>
    </row>
    <row r="44" spans="1:17" x14ac:dyDescent="0.3">
      <c r="A44" s="284">
        <f>Admin_Budapest!A41</f>
        <v>0</v>
      </c>
      <c r="B44" s="285">
        <f>Admin_Budapest!B41</f>
        <v>0</v>
      </c>
      <c r="C44" s="285">
        <f>Admin_Budapest!C41</f>
        <v>0</v>
      </c>
      <c r="D44" s="285">
        <f>Admin_Budapest!D41</f>
        <v>0</v>
      </c>
      <c r="E44" s="285">
        <f>Admin_Budapest!E41</f>
        <v>0</v>
      </c>
      <c r="F44" s="285">
        <f>Admin_Budapest!F41</f>
        <v>0</v>
      </c>
      <c r="G44" s="285">
        <f>Admin_Budapest!G41</f>
        <v>0</v>
      </c>
      <c r="H44" s="285">
        <f>Admin_Budapest!H41</f>
        <v>0</v>
      </c>
      <c r="I44" s="285">
        <f>Admin_Budapest!I41</f>
        <v>0</v>
      </c>
      <c r="J44" s="285">
        <f>Admin_Budapest!J41</f>
        <v>0</v>
      </c>
      <c r="K44" s="285">
        <f>Admin_Budapest!K41</f>
        <v>0</v>
      </c>
      <c r="L44" s="285">
        <f>Admin_Budapest!L41</f>
        <v>0</v>
      </c>
      <c r="M44" s="285">
        <f>Admin_Budapest!M41</f>
        <v>0</v>
      </c>
      <c r="N44" s="285">
        <f>Admin_Budapest!N41</f>
        <v>0</v>
      </c>
      <c r="O44" s="285">
        <f>Admin_Budapest!O41</f>
        <v>0</v>
      </c>
      <c r="P44" s="285">
        <f>Admin_Budapest!P41</f>
        <v>0</v>
      </c>
      <c r="Q44" s="286">
        <f>Admin_Budapest!Q42</f>
        <v>0</v>
      </c>
    </row>
    <row r="45" spans="1:17" x14ac:dyDescent="0.3">
      <c r="A45" s="284">
        <f>Admin_Budapest!A42</f>
        <v>0</v>
      </c>
      <c r="B45" s="285">
        <f>Admin_Budapest!B42</f>
        <v>0</v>
      </c>
      <c r="C45" s="285">
        <f>Admin_Budapest!C42</f>
        <v>0</v>
      </c>
      <c r="D45" s="285">
        <f>Admin_Budapest!D42</f>
        <v>0</v>
      </c>
      <c r="E45" s="285">
        <f>Admin_Budapest!E42</f>
        <v>0</v>
      </c>
      <c r="F45" s="285">
        <f>Admin_Budapest!F42</f>
        <v>0</v>
      </c>
      <c r="G45" s="285">
        <f>Admin_Budapest!G42</f>
        <v>0</v>
      </c>
      <c r="H45" s="285">
        <f>Admin_Budapest!H42</f>
        <v>0</v>
      </c>
      <c r="I45" s="285">
        <f>Admin_Budapest!I42</f>
        <v>0</v>
      </c>
      <c r="J45" s="285">
        <f>Admin_Budapest!J42</f>
        <v>0</v>
      </c>
      <c r="K45" s="285">
        <f>Admin_Budapest!K42</f>
        <v>0</v>
      </c>
      <c r="L45" s="285">
        <f>Admin_Budapest!L42</f>
        <v>0</v>
      </c>
      <c r="M45" s="285">
        <f>Admin_Budapest!M42</f>
        <v>0</v>
      </c>
      <c r="N45" s="285">
        <f>Admin_Budapest!N42</f>
        <v>0</v>
      </c>
      <c r="O45" s="285">
        <f>Admin_Budapest!O42</f>
        <v>0</v>
      </c>
      <c r="P45" s="285">
        <f>Admin_Budapest!P42</f>
        <v>0</v>
      </c>
      <c r="Q45" s="286">
        <f>Admin_Budapest!Q43</f>
        <v>0</v>
      </c>
    </row>
    <row r="46" spans="1:17" x14ac:dyDescent="0.3">
      <c r="A46" s="284">
        <f>Admin_Budapest!A43</f>
        <v>0</v>
      </c>
      <c r="B46" s="285">
        <f>Admin_Budapest!B43</f>
        <v>0</v>
      </c>
      <c r="C46" s="285">
        <f>Admin_Budapest!C43</f>
        <v>0</v>
      </c>
      <c r="D46" s="285">
        <f>Admin_Budapest!D43</f>
        <v>0</v>
      </c>
      <c r="E46" s="285">
        <f>Admin_Budapest!E43</f>
        <v>0</v>
      </c>
      <c r="F46" s="285">
        <f>Admin_Budapest!F43</f>
        <v>0</v>
      </c>
      <c r="G46" s="285">
        <f>Admin_Budapest!G43</f>
        <v>0</v>
      </c>
      <c r="H46" s="285">
        <f>Admin_Budapest!H43</f>
        <v>0</v>
      </c>
      <c r="I46" s="285">
        <f>Admin_Budapest!I43</f>
        <v>0</v>
      </c>
      <c r="J46" s="285">
        <f>Admin_Budapest!J43</f>
        <v>0</v>
      </c>
      <c r="K46" s="285">
        <f>Admin_Budapest!K43</f>
        <v>0</v>
      </c>
      <c r="L46" s="285">
        <f>Admin_Budapest!L43</f>
        <v>0</v>
      </c>
      <c r="M46" s="285">
        <f>Admin_Budapest!M43</f>
        <v>0</v>
      </c>
      <c r="N46" s="285">
        <f>Admin_Budapest!N43</f>
        <v>0</v>
      </c>
      <c r="O46" s="285">
        <f>Admin_Budapest!O43</f>
        <v>0</v>
      </c>
      <c r="P46" s="285">
        <f>Admin_Budapest!P43</f>
        <v>0</v>
      </c>
      <c r="Q46" s="286">
        <f>Admin_Budapest!Q44</f>
        <v>0</v>
      </c>
    </row>
    <row r="47" spans="1:17" x14ac:dyDescent="0.3">
      <c r="A47" s="284">
        <f>Admin_Budapest!A44</f>
        <v>0</v>
      </c>
      <c r="B47" s="285">
        <f>Admin_Budapest!B44</f>
        <v>0</v>
      </c>
      <c r="C47" s="285">
        <f>Admin_Budapest!C44</f>
        <v>0</v>
      </c>
      <c r="D47" s="285">
        <f>Admin_Budapest!D44</f>
        <v>0</v>
      </c>
      <c r="E47" s="285">
        <f>Admin_Budapest!E44</f>
        <v>0</v>
      </c>
      <c r="F47" s="285">
        <f>Admin_Budapest!F44</f>
        <v>0</v>
      </c>
      <c r="G47" s="285">
        <f>Admin_Budapest!G44</f>
        <v>0</v>
      </c>
      <c r="H47" s="285">
        <f>Admin_Budapest!H44</f>
        <v>0</v>
      </c>
      <c r="I47" s="285">
        <f>Admin_Budapest!I44</f>
        <v>0</v>
      </c>
      <c r="J47" s="285">
        <f>Admin_Budapest!J44</f>
        <v>0</v>
      </c>
      <c r="K47" s="285">
        <f>Admin_Budapest!K44</f>
        <v>0</v>
      </c>
      <c r="L47" s="285">
        <f>Admin_Budapest!L44</f>
        <v>0</v>
      </c>
      <c r="M47" s="285">
        <f>Admin_Budapest!M44</f>
        <v>0</v>
      </c>
      <c r="N47" s="285">
        <f>Admin_Budapest!N44</f>
        <v>0</v>
      </c>
      <c r="O47" s="285">
        <f>Admin_Budapest!O44</f>
        <v>0</v>
      </c>
      <c r="P47" s="285">
        <f>Admin_Budapest!P44</f>
        <v>0</v>
      </c>
      <c r="Q47" s="286">
        <f>Admin_Budapest!Q45</f>
        <v>0</v>
      </c>
    </row>
    <row r="48" spans="1:17" x14ac:dyDescent="0.3">
      <c r="A48" s="284">
        <f>Admin_Budapest!A45</f>
        <v>0</v>
      </c>
      <c r="B48" s="285">
        <f>Admin_Budapest!B45</f>
        <v>0</v>
      </c>
      <c r="C48" s="285">
        <f>Admin_Budapest!C45</f>
        <v>0</v>
      </c>
      <c r="D48" s="285">
        <f>Admin_Budapest!D45</f>
        <v>0</v>
      </c>
      <c r="E48" s="285">
        <f>Admin_Budapest!E45</f>
        <v>0</v>
      </c>
      <c r="F48" s="285">
        <f>Admin_Budapest!F45</f>
        <v>0</v>
      </c>
      <c r="G48" s="285">
        <f>Admin_Budapest!G45</f>
        <v>0</v>
      </c>
      <c r="H48" s="285">
        <f>Admin_Budapest!H45</f>
        <v>0</v>
      </c>
      <c r="I48" s="285">
        <f>Admin_Budapest!I45</f>
        <v>0</v>
      </c>
      <c r="J48" s="285">
        <f>Admin_Budapest!J45</f>
        <v>0</v>
      </c>
      <c r="K48" s="285">
        <f>Admin_Budapest!K45</f>
        <v>0</v>
      </c>
      <c r="L48" s="285">
        <f>Admin_Budapest!L45</f>
        <v>0</v>
      </c>
      <c r="M48" s="285">
        <f>Admin_Budapest!M45</f>
        <v>0</v>
      </c>
      <c r="N48" s="285">
        <f>Admin_Budapest!N45</f>
        <v>0</v>
      </c>
      <c r="O48" s="285">
        <f>Admin_Budapest!O45</f>
        <v>0</v>
      </c>
      <c r="P48" s="285">
        <f>Admin_Budapest!P45</f>
        <v>0</v>
      </c>
      <c r="Q48" s="286">
        <f>Admin_Budapest!Q46</f>
        <v>0</v>
      </c>
    </row>
    <row r="49" spans="1:17" x14ac:dyDescent="0.3">
      <c r="A49" s="284">
        <f>Admin_Budapest!A46</f>
        <v>0</v>
      </c>
      <c r="B49" s="285">
        <f>Admin_Budapest!B46</f>
        <v>0</v>
      </c>
      <c r="C49" s="285">
        <f>Admin_Budapest!C46</f>
        <v>0</v>
      </c>
      <c r="D49" s="285">
        <f>Admin_Budapest!D46</f>
        <v>0</v>
      </c>
      <c r="E49" s="285">
        <f>Admin_Budapest!E46</f>
        <v>0</v>
      </c>
      <c r="F49" s="285">
        <f>Admin_Budapest!F46</f>
        <v>0</v>
      </c>
      <c r="G49" s="285">
        <f>Admin_Budapest!G46</f>
        <v>0</v>
      </c>
      <c r="H49" s="285">
        <f>Admin_Budapest!H46</f>
        <v>0</v>
      </c>
      <c r="I49" s="285">
        <f>Admin_Budapest!I46</f>
        <v>0</v>
      </c>
      <c r="J49" s="285">
        <f>Admin_Budapest!J46</f>
        <v>0</v>
      </c>
      <c r="K49" s="285">
        <f>Admin_Budapest!K46</f>
        <v>0</v>
      </c>
      <c r="L49" s="285">
        <f>Admin_Budapest!L46</f>
        <v>0</v>
      </c>
      <c r="M49" s="285">
        <f>Admin_Budapest!M46</f>
        <v>0</v>
      </c>
      <c r="N49" s="285">
        <f>Admin_Budapest!N46</f>
        <v>0</v>
      </c>
      <c r="O49" s="285">
        <f>Admin_Budapest!O46</f>
        <v>0</v>
      </c>
      <c r="P49" s="285">
        <f>Admin_Budapest!P46</f>
        <v>0</v>
      </c>
      <c r="Q49" s="286">
        <f>Admin_Budapest!Q47</f>
        <v>0</v>
      </c>
    </row>
    <row r="50" spans="1:17" x14ac:dyDescent="0.3">
      <c r="A50" s="284">
        <f>Admin_Budapest!A47</f>
        <v>0</v>
      </c>
      <c r="B50" s="285">
        <f>Admin_Budapest!B47</f>
        <v>0</v>
      </c>
      <c r="C50" s="285">
        <f>Admin_Budapest!C47</f>
        <v>0</v>
      </c>
      <c r="D50" s="285">
        <f>Admin_Budapest!D47</f>
        <v>0</v>
      </c>
      <c r="E50" s="285">
        <f>Admin_Budapest!E47</f>
        <v>0</v>
      </c>
      <c r="F50" s="285">
        <f>Admin_Budapest!F47</f>
        <v>0</v>
      </c>
      <c r="G50" s="285">
        <f>Admin_Budapest!G47</f>
        <v>0</v>
      </c>
      <c r="H50" s="285">
        <f>Admin_Budapest!H47</f>
        <v>0</v>
      </c>
      <c r="I50" s="285">
        <f>Admin_Budapest!I47</f>
        <v>0</v>
      </c>
      <c r="J50" s="285">
        <f>Admin_Budapest!J47</f>
        <v>0</v>
      </c>
      <c r="K50" s="285">
        <f>Admin_Budapest!K47</f>
        <v>0</v>
      </c>
      <c r="L50" s="285">
        <f>Admin_Budapest!L47</f>
        <v>0</v>
      </c>
      <c r="M50" s="285">
        <f>Admin_Budapest!M47</f>
        <v>0</v>
      </c>
      <c r="N50" s="285">
        <f>Admin_Budapest!N47</f>
        <v>0</v>
      </c>
      <c r="O50" s="285">
        <f>Admin_Budapest!O47</f>
        <v>0</v>
      </c>
      <c r="P50" s="285">
        <f>Admin_Budapest!P47</f>
        <v>0</v>
      </c>
      <c r="Q50" s="286">
        <f>Admin_Budapest!Q48</f>
        <v>0</v>
      </c>
    </row>
    <row r="51" spans="1:17" x14ac:dyDescent="0.3">
      <c r="A51" s="284">
        <f>Admin_Budapest!A48</f>
        <v>0</v>
      </c>
      <c r="B51" s="285">
        <f>Admin_Budapest!B48</f>
        <v>0</v>
      </c>
      <c r="C51" s="285">
        <f>Admin_Budapest!C48</f>
        <v>0</v>
      </c>
      <c r="D51" s="285">
        <f>Admin_Budapest!D48</f>
        <v>0</v>
      </c>
      <c r="E51" s="285">
        <f>Admin_Budapest!E48</f>
        <v>0</v>
      </c>
      <c r="F51" s="285">
        <f>Admin_Budapest!F48</f>
        <v>0</v>
      </c>
      <c r="G51" s="285">
        <f>Admin_Budapest!G48</f>
        <v>0</v>
      </c>
      <c r="H51" s="285">
        <f>Admin_Budapest!H48</f>
        <v>0</v>
      </c>
      <c r="I51" s="285">
        <f>Admin_Budapest!I48</f>
        <v>0</v>
      </c>
      <c r="J51" s="285">
        <f>Admin_Budapest!J48</f>
        <v>0</v>
      </c>
      <c r="K51" s="285">
        <f>Admin_Budapest!K48</f>
        <v>0</v>
      </c>
      <c r="L51" s="285">
        <f>Admin_Budapest!L48</f>
        <v>0</v>
      </c>
      <c r="M51" s="285">
        <f>Admin_Budapest!M48</f>
        <v>0</v>
      </c>
      <c r="N51" s="285">
        <f>Admin_Budapest!N48</f>
        <v>0</v>
      </c>
      <c r="O51" s="285">
        <f>Admin_Budapest!O48</f>
        <v>0</v>
      </c>
      <c r="P51" s="285">
        <f>Admin_Budapest!P48</f>
        <v>0</v>
      </c>
      <c r="Q51" s="286">
        <f>Admin_Budapest!Q49</f>
        <v>0</v>
      </c>
    </row>
    <row r="52" spans="1:17" x14ac:dyDescent="0.3">
      <c r="A52" s="284">
        <f>Admin_Budapest!A49</f>
        <v>0</v>
      </c>
      <c r="B52" s="285">
        <f>Admin_Budapest!B49</f>
        <v>0</v>
      </c>
      <c r="C52" s="285">
        <f>Admin_Budapest!C49</f>
        <v>0</v>
      </c>
      <c r="D52" s="285">
        <f>Admin_Budapest!D49</f>
        <v>0</v>
      </c>
      <c r="E52" s="285">
        <f>Admin_Budapest!E49</f>
        <v>0</v>
      </c>
      <c r="F52" s="285">
        <f>Admin_Budapest!F49</f>
        <v>0</v>
      </c>
      <c r="G52" s="285">
        <f>Admin_Budapest!G49</f>
        <v>0</v>
      </c>
      <c r="H52" s="285">
        <f>Admin_Budapest!H49</f>
        <v>0</v>
      </c>
      <c r="I52" s="285">
        <f>Admin_Budapest!I49</f>
        <v>0</v>
      </c>
      <c r="J52" s="285">
        <f>Admin_Budapest!J49</f>
        <v>0</v>
      </c>
      <c r="K52" s="285">
        <f>Admin_Budapest!K49</f>
        <v>0</v>
      </c>
      <c r="L52" s="285">
        <f>Admin_Budapest!L49</f>
        <v>0</v>
      </c>
      <c r="M52" s="285">
        <f>Admin_Budapest!M49</f>
        <v>0</v>
      </c>
      <c r="N52" s="285">
        <f>Admin_Budapest!N49</f>
        <v>0</v>
      </c>
      <c r="O52" s="285">
        <f>Admin_Budapest!O49</f>
        <v>0</v>
      </c>
      <c r="P52" s="285">
        <f>Admin_Budapest!P49</f>
        <v>0</v>
      </c>
      <c r="Q52" s="286">
        <f>Admin_Budapest!Q50</f>
        <v>0</v>
      </c>
    </row>
    <row r="53" spans="1:17" x14ac:dyDescent="0.3">
      <c r="A53" s="284">
        <f>Admin_Budapest!A50</f>
        <v>0</v>
      </c>
      <c r="B53" s="285">
        <f>Admin_Budapest!B50</f>
        <v>0</v>
      </c>
      <c r="C53" s="285">
        <f>Admin_Budapest!C50</f>
        <v>0</v>
      </c>
      <c r="D53" s="285">
        <f>Admin_Budapest!D50</f>
        <v>0</v>
      </c>
      <c r="E53" s="285">
        <f>Admin_Budapest!E50</f>
        <v>0</v>
      </c>
      <c r="F53" s="285">
        <f>Admin_Budapest!F50</f>
        <v>0</v>
      </c>
      <c r="G53" s="285">
        <f>Admin_Budapest!G50</f>
        <v>0</v>
      </c>
      <c r="H53" s="285">
        <f>Admin_Budapest!H50</f>
        <v>0</v>
      </c>
      <c r="I53" s="285">
        <f>Admin_Budapest!I50</f>
        <v>0</v>
      </c>
      <c r="J53" s="285">
        <f>Admin_Budapest!J50</f>
        <v>0</v>
      </c>
      <c r="K53" s="285">
        <f>Admin_Budapest!K50</f>
        <v>0</v>
      </c>
      <c r="L53" s="285">
        <f>Admin_Budapest!L50</f>
        <v>0</v>
      </c>
      <c r="M53" s="285">
        <f>Admin_Budapest!M50</f>
        <v>0</v>
      </c>
      <c r="N53" s="285">
        <f>Admin_Budapest!N50</f>
        <v>0</v>
      </c>
      <c r="O53" s="285">
        <f>Admin_Budapest!O50</f>
        <v>0</v>
      </c>
      <c r="P53" s="285">
        <f>Admin_Budapest!P50</f>
        <v>0</v>
      </c>
      <c r="Q53" s="286">
        <f>Admin_Budapest!Q51</f>
        <v>0</v>
      </c>
    </row>
    <row r="54" spans="1:17" x14ac:dyDescent="0.3">
      <c r="A54" s="284">
        <f>Admin_Budapest!A51</f>
        <v>0</v>
      </c>
      <c r="B54" s="285">
        <f>Admin_Budapest!B51</f>
        <v>0</v>
      </c>
      <c r="C54" s="285">
        <f>Admin_Budapest!C51</f>
        <v>0</v>
      </c>
      <c r="D54" s="285">
        <f>Admin_Budapest!D51</f>
        <v>0</v>
      </c>
      <c r="E54" s="285">
        <f>Admin_Budapest!E51</f>
        <v>0</v>
      </c>
      <c r="F54" s="285">
        <f>Admin_Budapest!F51</f>
        <v>0</v>
      </c>
      <c r="G54" s="285">
        <f>Admin_Budapest!G51</f>
        <v>0</v>
      </c>
      <c r="H54" s="285">
        <f>Admin_Budapest!H51</f>
        <v>0</v>
      </c>
      <c r="I54" s="285">
        <f>Admin_Budapest!I51</f>
        <v>0</v>
      </c>
      <c r="J54" s="285">
        <f>Admin_Budapest!J51</f>
        <v>0</v>
      </c>
      <c r="K54" s="285">
        <f>Admin_Budapest!K51</f>
        <v>0</v>
      </c>
      <c r="L54" s="285">
        <f>Admin_Budapest!L51</f>
        <v>0</v>
      </c>
      <c r="M54" s="285">
        <f>Admin_Budapest!M51</f>
        <v>0</v>
      </c>
      <c r="N54" s="285">
        <f>Admin_Budapest!N51</f>
        <v>0</v>
      </c>
      <c r="O54" s="285">
        <f>Admin_Budapest!O51</f>
        <v>0</v>
      </c>
      <c r="P54" s="285">
        <f>Admin_Budapest!P51</f>
        <v>0</v>
      </c>
      <c r="Q54" s="286">
        <f>Admin_Budapest!Q52</f>
        <v>0</v>
      </c>
    </row>
    <row r="55" spans="1:17" x14ac:dyDescent="0.3">
      <c r="A55" s="284">
        <f>Admin_Budapest!A52</f>
        <v>0</v>
      </c>
      <c r="B55" s="285">
        <f>Admin_Budapest!B52</f>
        <v>0</v>
      </c>
      <c r="C55" s="285">
        <f>Admin_Budapest!C52</f>
        <v>0</v>
      </c>
      <c r="D55" s="285">
        <f>Admin_Budapest!D52</f>
        <v>0</v>
      </c>
      <c r="E55" s="285">
        <f>Admin_Budapest!E52</f>
        <v>0</v>
      </c>
      <c r="F55" s="285">
        <f>Admin_Budapest!F52</f>
        <v>0</v>
      </c>
      <c r="G55" s="285">
        <f>Admin_Budapest!G52</f>
        <v>0</v>
      </c>
      <c r="H55" s="285">
        <f>Admin_Budapest!H52</f>
        <v>0</v>
      </c>
      <c r="I55" s="285">
        <f>Admin_Budapest!I52</f>
        <v>0</v>
      </c>
      <c r="J55" s="285">
        <f>Admin_Budapest!J52</f>
        <v>0</v>
      </c>
      <c r="K55" s="285">
        <f>Admin_Budapest!K52</f>
        <v>0</v>
      </c>
      <c r="L55" s="285">
        <f>Admin_Budapest!L52</f>
        <v>0</v>
      </c>
      <c r="M55" s="285">
        <f>Admin_Budapest!M52</f>
        <v>0</v>
      </c>
      <c r="N55" s="285">
        <f>Admin_Budapest!N52</f>
        <v>0</v>
      </c>
      <c r="O55" s="285">
        <f>Admin_Budapest!O52</f>
        <v>0</v>
      </c>
      <c r="P55" s="285">
        <f>Admin_Budapest!P52</f>
        <v>0</v>
      </c>
      <c r="Q55" s="286">
        <f>Admin_Budapest!Q53</f>
        <v>0</v>
      </c>
    </row>
    <row r="56" spans="1:17" x14ac:dyDescent="0.3">
      <c r="A56" s="284">
        <f>Admin_Budapest!A53</f>
        <v>0</v>
      </c>
      <c r="B56" s="285">
        <f>Admin_Budapest!B53</f>
        <v>0</v>
      </c>
      <c r="C56" s="285">
        <f>Admin_Budapest!C53</f>
        <v>0</v>
      </c>
      <c r="D56" s="285">
        <f>Admin_Budapest!D53</f>
        <v>0</v>
      </c>
      <c r="E56" s="285">
        <f>Admin_Budapest!E53</f>
        <v>0</v>
      </c>
      <c r="F56" s="285">
        <f>Admin_Budapest!F53</f>
        <v>0</v>
      </c>
      <c r="G56" s="285">
        <f>Admin_Budapest!G53</f>
        <v>0</v>
      </c>
      <c r="H56" s="285">
        <f>Admin_Budapest!H53</f>
        <v>0</v>
      </c>
      <c r="I56" s="285">
        <f>Admin_Budapest!I53</f>
        <v>0</v>
      </c>
      <c r="J56" s="285">
        <f>Admin_Budapest!J53</f>
        <v>0</v>
      </c>
      <c r="K56" s="285">
        <f>Admin_Budapest!K53</f>
        <v>0</v>
      </c>
      <c r="L56" s="285">
        <f>Admin_Budapest!L53</f>
        <v>0</v>
      </c>
      <c r="M56" s="285">
        <f>Admin_Budapest!M53</f>
        <v>0</v>
      </c>
      <c r="N56" s="285">
        <f>Admin_Budapest!N53</f>
        <v>0</v>
      </c>
      <c r="O56" s="285">
        <f>Admin_Budapest!O53</f>
        <v>0</v>
      </c>
      <c r="P56" s="285">
        <f>Admin_Budapest!P53</f>
        <v>0</v>
      </c>
      <c r="Q56" s="286">
        <f>Admin_Budapest!Q54</f>
        <v>0</v>
      </c>
    </row>
    <row r="57" spans="1:17" x14ac:dyDescent="0.3">
      <c r="A57" s="284">
        <f>Admin_Budapest!A54</f>
        <v>0</v>
      </c>
      <c r="B57" s="285">
        <f>Admin_Budapest!B54</f>
        <v>0</v>
      </c>
      <c r="C57" s="285">
        <f>Admin_Budapest!C54</f>
        <v>0</v>
      </c>
      <c r="D57" s="285">
        <f>Admin_Budapest!D54</f>
        <v>0</v>
      </c>
      <c r="E57" s="285">
        <f>Admin_Budapest!E54</f>
        <v>0</v>
      </c>
      <c r="F57" s="285">
        <f>Admin_Budapest!F54</f>
        <v>0</v>
      </c>
      <c r="G57" s="285">
        <f>Admin_Budapest!G54</f>
        <v>0</v>
      </c>
      <c r="H57" s="285">
        <f>Admin_Budapest!H54</f>
        <v>0</v>
      </c>
      <c r="I57" s="285">
        <f>Admin_Budapest!I54</f>
        <v>0</v>
      </c>
      <c r="J57" s="285">
        <f>Admin_Budapest!J54</f>
        <v>0</v>
      </c>
      <c r="K57" s="285">
        <f>Admin_Budapest!K54</f>
        <v>0</v>
      </c>
      <c r="L57" s="285">
        <f>Admin_Budapest!L54</f>
        <v>0</v>
      </c>
      <c r="M57" s="285">
        <f>Admin_Budapest!M54</f>
        <v>0</v>
      </c>
      <c r="N57" s="285">
        <f>Admin_Budapest!N54</f>
        <v>0</v>
      </c>
      <c r="O57" s="285">
        <f>Admin_Budapest!O54</f>
        <v>0</v>
      </c>
      <c r="P57" s="285">
        <f>Admin_Budapest!P54</f>
        <v>0</v>
      </c>
      <c r="Q57" s="286">
        <f>Admin_Budapest!Q55</f>
        <v>0</v>
      </c>
    </row>
    <row r="58" spans="1:17" x14ac:dyDescent="0.3">
      <c r="A58" s="284">
        <f>Admin_Budapest!A55</f>
        <v>0</v>
      </c>
      <c r="B58" s="285">
        <f>Admin_Budapest!B55</f>
        <v>0</v>
      </c>
      <c r="C58" s="285">
        <f>Admin_Budapest!C55</f>
        <v>0</v>
      </c>
      <c r="D58" s="285">
        <f>Admin_Budapest!D55</f>
        <v>0</v>
      </c>
      <c r="E58" s="285">
        <f>Admin_Budapest!E55</f>
        <v>0</v>
      </c>
      <c r="F58" s="285">
        <f>Admin_Budapest!F55</f>
        <v>0</v>
      </c>
      <c r="G58" s="285">
        <f>Admin_Budapest!G55</f>
        <v>0</v>
      </c>
      <c r="H58" s="285">
        <f>Admin_Budapest!H55</f>
        <v>0</v>
      </c>
      <c r="I58" s="285">
        <f>Admin_Budapest!I55</f>
        <v>0</v>
      </c>
      <c r="J58" s="285">
        <f>Admin_Budapest!J55</f>
        <v>0</v>
      </c>
      <c r="K58" s="285">
        <f>Admin_Budapest!K55</f>
        <v>0</v>
      </c>
      <c r="L58" s="285">
        <f>Admin_Budapest!L55</f>
        <v>0</v>
      </c>
      <c r="M58" s="285">
        <f>Admin_Budapest!M55</f>
        <v>0</v>
      </c>
      <c r="N58" s="285">
        <f>Admin_Budapest!N55</f>
        <v>0</v>
      </c>
      <c r="O58" s="285">
        <f>Admin_Budapest!O55</f>
        <v>0</v>
      </c>
      <c r="P58" s="285">
        <f>Admin_Budapest!P55</f>
        <v>0</v>
      </c>
      <c r="Q58" s="286">
        <f>Admin_Budapest!Q56</f>
        <v>0</v>
      </c>
    </row>
    <row r="59" spans="1:17" x14ac:dyDescent="0.3">
      <c r="A59" s="284">
        <f>Admin_Budapest!A56</f>
        <v>0</v>
      </c>
      <c r="B59" s="285">
        <f>Admin_Budapest!B56</f>
        <v>0</v>
      </c>
      <c r="C59" s="285">
        <f>Admin_Budapest!C56</f>
        <v>0</v>
      </c>
      <c r="D59" s="285">
        <f>Admin_Budapest!D56</f>
        <v>0</v>
      </c>
      <c r="E59" s="285">
        <f>Admin_Budapest!E56</f>
        <v>0</v>
      </c>
      <c r="F59" s="285">
        <f>Admin_Budapest!F56</f>
        <v>0</v>
      </c>
      <c r="G59" s="285">
        <f>Admin_Budapest!G56</f>
        <v>0</v>
      </c>
      <c r="H59" s="285">
        <f>Admin_Budapest!H56</f>
        <v>0</v>
      </c>
      <c r="I59" s="285">
        <f>Admin_Budapest!I56</f>
        <v>0</v>
      </c>
      <c r="J59" s="285">
        <f>Admin_Budapest!J56</f>
        <v>0</v>
      </c>
      <c r="K59" s="285">
        <f>Admin_Budapest!K56</f>
        <v>0</v>
      </c>
      <c r="L59" s="285">
        <f>Admin_Budapest!L56</f>
        <v>0</v>
      </c>
      <c r="M59" s="285">
        <f>Admin_Budapest!M56</f>
        <v>0</v>
      </c>
      <c r="N59" s="285">
        <f>Admin_Budapest!N56</f>
        <v>0</v>
      </c>
      <c r="O59" s="285">
        <f>Admin_Budapest!O56</f>
        <v>0</v>
      </c>
      <c r="P59" s="285">
        <f>Admin_Budapest!P56</f>
        <v>0</v>
      </c>
      <c r="Q59" s="286">
        <f>Admin_Budapest!Q57</f>
        <v>0</v>
      </c>
    </row>
    <row r="60" spans="1:17" hidden="1" x14ac:dyDescent="0.3">
      <c r="A60" s="284" t="str">
        <f>Admin_Budapest!A57</f>
        <v>Teszt Jóska</v>
      </c>
      <c r="B60" s="285">
        <f>Admin_Budapest!B57</f>
        <v>0</v>
      </c>
      <c r="C60" s="285">
        <f>Admin_Budapest!C57</f>
        <v>0</v>
      </c>
      <c r="D60" s="285">
        <f>Admin_Budapest!D57</f>
        <v>0</v>
      </c>
      <c r="E60" s="285" t="str">
        <f>Admin_Budapest!E57</f>
        <v>inaktív</v>
      </c>
      <c r="F60" s="285">
        <f>Admin_Budapest!F57</f>
        <v>0</v>
      </c>
      <c r="G60" s="285">
        <f>Admin_Budapest!G57</f>
        <v>0</v>
      </c>
      <c r="H60" s="285">
        <f>Admin_Budapest!H57</f>
        <v>0</v>
      </c>
      <c r="I60" s="285">
        <f>Admin_Budapest!I57</f>
        <v>0</v>
      </c>
      <c r="J60" s="285">
        <f>Admin_Budapest!J57</f>
        <v>0</v>
      </c>
      <c r="K60" s="285">
        <f>Admin_Budapest!K57</f>
        <v>0</v>
      </c>
      <c r="L60" s="285">
        <f>Admin_Budapest!L57</f>
        <v>0</v>
      </c>
      <c r="M60" s="285">
        <f>Admin_Budapest!M57</f>
        <v>0</v>
      </c>
      <c r="N60" s="285">
        <f>Admin_Budapest!N57</f>
        <v>0</v>
      </c>
      <c r="O60" s="285">
        <f>Admin_Budapest!O57</f>
        <v>0</v>
      </c>
      <c r="P60" s="285">
        <f>Admin_Budapest!P57</f>
        <v>0</v>
      </c>
      <c r="Q60" s="286">
        <f>Admin_Budapest!Q58</f>
        <v>0</v>
      </c>
    </row>
    <row r="61" spans="1:17" x14ac:dyDescent="0.3">
      <c r="A61" s="287" t="str">
        <f>Admin_Kelet!A3</f>
        <v>Kecskés Erzsébet</v>
      </c>
      <c r="B61" s="287" t="str">
        <f>Admin_Kelet!B3</f>
        <v>SZABÓ ZSUZSANNA</v>
      </c>
      <c r="C61" s="287" t="str">
        <f>Admin_Kelet!C3</f>
        <v>Szeged</v>
      </c>
      <c r="D61" s="287" t="str">
        <f>Admin_Kelet!D3</f>
        <v>Keleti</v>
      </c>
      <c r="E61" s="287" t="str">
        <f>Admin_Kelet!E3</f>
        <v>aktív</v>
      </c>
      <c r="F61" s="287" t="str">
        <f>Admin_Kelet!F3</f>
        <v>nem</v>
      </c>
      <c r="G61" s="287">
        <f>Admin_Kelet!G3</f>
        <v>0</v>
      </c>
      <c r="H61" s="287" t="str">
        <f>Admin_Kelet!H3</f>
        <v>igen</v>
      </c>
      <c r="I61" s="287" t="str">
        <f>Admin_Kelet!I3</f>
        <v>igen</v>
      </c>
      <c r="J61" s="287" t="str">
        <f>Admin_Kelet!J3</f>
        <v>nem</v>
      </c>
      <c r="K61" s="287" t="str">
        <f>Admin_Kelet!K3</f>
        <v>nem</v>
      </c>
      <c r="L61" s="287" t="str">
        <f>Admin_Kelet!L3</f>
        <v>nem</v>
      </c>
      <c r="M61" s="287" t="str">
        <f>Admin_Kelet!M3</f>
        <v>igen</v>
      </c>
      <c r="N61" s="287" t="str">
        <f>Admin_Kelet!N3</f>
        <v>igen</v>
      </c>
      <c r="O61" s="287" t="str">
        <f>Admin_Kelet!O3</f>
        <v>nem</v>
      </c>
      <c r="P61" s="287" t="str">
        <f>Admin_Kelet!P3</f>
        <v>nem</v>
      </c>
      <c r="Q61" s="287">
        <f>Admin_Kelet!Q3</f>
        <v>0</v>
      </c>
    </row>
    <row r="62" spans="1:17" x14ac:dyDescent="0.3">
      <c r="A62" s="287" t="str">
        <f>Admin_Kelet!A4</f>
        <v>Oláh Imola</v>
      </c>
      <c r="B62" s="287" t="str">
        <f>Admin_Kelet!B4</f>
        <v>SZABÓ ZSUZSANNA</v>
      </c>
      <c r="C62" s="287" t="str">
        <f>Admin_Kelet!C4</f>
        <v>Szeged</v>
      </c>
      <c r="D62" s="287" t="str">
        <f>Admin_Kelet!D4</f>
        <v>Keleti</v>
      </c>
      <c r="E62" s="287" t="str">
        <f>Admin_Kelet!E4</f>
        <v>aktív</v>
      </c>
      <c r="F62" s="287" t="str">
        <f>Admin_Kelet!F4</f>
        <v>igen</v>
      </c>
      <c r="G62" s="287">
        <f>Admin_Kelet!G4</f>
        <v>0</v>
      </c>
      <c r="H62" s="287" t="str">
        <f>Admin_Kelet!H4</f>
        <v>igen</v>
      </c>
      <c r="I62" s="287" t="str">
        <f>Admin_Kelet!I4</f>
        <v>igen</v>
      </c>
      <c r="J62" s="287" t="str">
        <f>Admin_Kelet!J4</f>
        <v>nem</v>
      </c>
      <c r="K62" s="287" t="str">
        <f>Admin_Kelet!K4</f>
        <v>igen</v>
      </c>
      <c r="L62" s="287" t="str">
        <f>Admin_Kelet!L4</f>
        <v>nem</v>
      </c>
      <c r="M62" s="287" t="str">
        <f>Admin_Kelet!M4</f>
        <v>igen</v>
      </c>
      <c r="N62" s="287" t="str">
        <f>Admin_Kelet!N4</f>
        <v>nem</v>
      </c>
      <c r="O62" s="287" t="str">
        <f>Admin_Kelet!O4</f>
        <v>nem</v>
      </c>
      <c r="P62" s="287" t="str">
        <f>Admin_Kelet!P4</f>
        <v>igen</v>
      </c>
      <c r="Q62" s="287">
        <f>Admin_Kelet!Q4</f>
        <v>0</v>
      </c>
    </row>
    <row r="63" spans="1:17" x14ac:dyDescent="0.3">
      <c r="A63" s="287" t="str">
        <f>Admin_Kelet!A5</f>
        <v>Fitos-Gyurcsó Eszter</v>
      </c>
      <c r="B63" s="287" t="str">
        <f>Admin_Kelet!B5</f>
        <v>SZABÓ ZSUZSANNA</v>
      </c>
      <c r="C63" s="287" t="str">
        <f>Admin_Kelet!C5</f>
        <v>Szolnok</v>
      </c>
      <c r="D63" s="287" t="str">
        <f>Admin_Kelet!D5</f>
        <v>Keleti</v>
      </c>
      <c r="E63" s="287" t="str">
        <f>Admin_Kelet!E5</f>
        <v>aktív</v>
      </c>
      <c r="F63" s="287" t="str">
        <f>Admin_Kelet!F5</f>
        <v>nem</v>
      </c>
      <c r="G63" s="287">
        <f>Admin_Kelet!G5</f>
        <v>0</v>
      </c>
      <c r="H63" s="287" t="str">
        <f>Admin_Kelet!H5</f>
        <v>igen</v>
      </c>
      <c r="I63" s="287" t="str">
        <f>Admin_Kelet!I5</f>
        <v>igen</v>
      </c>
      <c r="J63" s="287" t="str">
        <f>Admin_Kelet!J5</f>
        <v>nem</v>
      </c>
      <c r="K63" s="287" t="str">
        <f>Admin_Kelet!K5</f>
        <v>nem</v>
      </c>
      <c r="L63" s="287" t="str">
        <f>Admin_Kelet!L5</f>
        <v>igen</v>
      </c>
      <c r="M63" s="287" t="str">
        <f>Admin_Kelet!M5</f>
        <v>igen</v>
      </c>
      <c r="N63" s="287" t="str">
        <f>Admin_Kelet!N5</f>
        <v>nem</v>
      </c>
      <c r="O63" s="287" t="str">
        <f>Admin_Kelet!O5</f>
        <v>nem</v>
      </c>
      <c r="P63" s="287" t="str">
        <f>Admin_Kelet!P5</f>
        <v>nem</v>
      </c>
      <c r="Q63" s="287">
        <f>Admin_Kelet!Q5</f>
        <v>0</v>
      </c>
    </row>
    <row r="64" spans="1:17" x14ac:dyDescent="0.3">
      <c r="A64" s="287" t="str">
        <f>Admin_Kelet!A6</f>
        <v>Láposi Dóra</v>
      </c>
      <c r="B64" s="287" t="str">
        <f>Admin_Kelet!B6</f>
        <v>SZABÓ ZSUZSANNA</v>
      </c>
      <c r="C64" s="287" t="str">
        <f>Admin_Kelet!C6</f>
        <v>Szolnok</v>
      </c>
      <c r="D64" s="287" t="str">
        <f>Admin_Kelet!D6</f>
        <v>Keleti</v>
      </c>
      <c r="E64" s="287" t="str">
        <f>Admin_Kelet!E6</f>
        <v>aktív</v>
      </c>
      <c r="F64" s="287" t="str">
        <f>Admin_Kelet!F6</f>
        <v>nem</v>
      </c>
      <c r="G64" s="287">
        <f>Admin_Kelet!G6</f>
        <v>0</v>
      </c>
      <c r="H64" s="287" t="str">
        <f>Admin_Kelet!H6</f>
        <v>igen</v>
      </c>
      <c r="I64" s="287" t="str">
        <f>Admin_Kelet!I6</f>
        <v>igen</v>
      </c>
      <c r="J64" s="287" t="str">
        <f>Admin_Kelet!J6</f>
        <v>nem</v>
      </c>
      <c r="K64" s="287" t="str">
        <f>Admin_Kelet!K6</f>
        <v>nem</v>
      </c>
      <c r="L64" s="287" t="str">
        <f>Admin_Kelet!L6</f>
        <v>nem</v>
      </c>
      <c r="M64" s="287" t="str">
        <f>Admin_Kelet!M6</f>
        <v>igen</v>
      </c>
      <c r="N64" s="287" t="str">
        <f>Admin_Kelet!N6</f>
        <v>nem</v>
      </c>
      <c r="O64" s="287" t="str">
        <f>Admin_Kelet!O6</f>
        <v>nem</v>
      </c>
      <c r="P64" s="287" t="str">
        <f>Admin_Kelet!P6</f>
        <v>nem</v>
      </c>
      <c r="Q64" s="287">
        <f>Admin_Kelet!Q6</f>
        <v>0</v>
      </c>
    </row>
    <row r="65" spans="1:17" x14ac:dyDescent="0.3">
      <c r="A65" s="287" t="str">
        <f>Admin_Kelet!A7</f>
        <v>Polgár Rubina</v>
      </c>
      <c r="B65" s="287" t="str">
        <f>Admin_Kelet!B7</f>
        <v>SZABÓ ZSUZSANNA</v>
      </c>
      <c r="C65" s="287" t="str">
        <f>Admin_Kelet!C7</f>
        <v>Szolnok</v>
      </c>
      <c r="D65" s="287" t="str">
        <f>Admin_Kelet!D7</f>
        <v>Keleti</v>
      </c>
      <c r="E65" s="287" t="str">
        <f>Admin_Kelet!E7</f>
        <v>aktív</v>
      </c>
      <c r="F65" s="287" t="str">
        <f>Admin_Kelet!F7</f>
        <v>nem</v>
      </c>
      <c r="G65" s="287">
        <f>Admin_Kelet!G7</f>
        <v>0</v>
      </c>
      <c r="H65" s="287" t="str">
        <f>Admin_Kelet!H7</f>
        <v>igen</v>
      </c>
      <c r="I65" s="287" t="str">
        <f>Admin_Kelet!I7</f>
        <v>igen</v>
      </c>
      <c r="J65" s="287" t="str">
        <f>Admin_Kelet!J7</f>
        <v>nem</v>
      </c>
      <c r="K65" s="287" t="str">
        <f>Admin_Kelet!K7</f>
        <v>nem</v>
      </c>
      <c r="L65" s="287" t="str">
        <f>Admin_Kelet!L7</f>
        <v>nem</v>
      </c>
      <c r="M65" s="287" t="str">
        <f>Admin_Kelet!M7</f>
        <v>igen</v>
      </c>
      <c r="N65" s="287" t="str">
        <f>Admin_Kelet!N7</f>
        <v>nem</v>
      </c>
      <c r="O65" s="287" t="str">
        <f>Admin_Kelet!O7</f>
        <v>nem</v>
      </c>
      <c r="P65" s="287" t="str">
        <f>Admin_Kelet!P7</f>
        <v>igen</v>
      </c>
      <c r="Q65" s="287">
        <f>Admin_Kelet!Q7</f>
        <v>0</v>
      </c>
    </row>
    <row r="66" spans="1:17" x14ac:dyDescent="0.3">
      <c r="A66" s="287" t="e">
        <f>Admin_Kelet!#REF!</f>
        <v>#REF!</v>
      </c>
      <c r="B66" s="287" t="e">
        <f>Admin_Kelet!#REF!</f>
        <v>#REF!</v>
      </c>
      <c r="C66" s="287" t="e">
        <f>Admin_Kelet!#REF!</f>
        <v>#REF!</v>
      </c>
      <c r="D66" s="287" t="e">
        <f>Admin_Kelet!#REF!</f>
        <v>#REF!</v>
      </c>
      <c r="E66" s="287" t="e">
        <f>Admin_Kelet!#REF!</f>
        <v>#REF!</v>
      </c>
      <c r="F66" s="287" t="e">
        <f>Admin_Kelet!#REF!</f>
        <v>#REF!</v>
      </c>
      <c r="G66" s="287" t="e">
        <f>Admin_Kelet!#REF!</f>
        <v>#REF!</v>
      </c>
      <c r="H66" s="287" t="e">
        <f>Admin_Kelet!#REF!</f>
        <v>#REF!</v>
      </c>
      <c r="I66" s="287" t="e">
        <f>Admin_Kelet!#REF!</f>
        <v>#REF!</v>
      </c>
      <c r="J66" s="287" t="e">
        <f>Admin_Kelet!#REF!</f>
        <v>#REF!</v>
      </c>
      <c r="K66" s="287" t="e">
        <f>Admin_Kelet!#REF!</f>
        <v>#REF!</v>
      </c>
      <c r="L66" s="287" t="e">
        <f>Admin_Kelet!#REF!</f>
        <v>#REF!</v>
      </c>
      <c r="M66" s="287" t="e">
        <f>Admin_Kelet!#REF!</f>
        <v>#REF!</v>
      </c>
      <c r="N66" s="287" t="e">
        <f>Admin_Kelet!#REF!</f>
        <v>#REF!</v>
      </c>
      <c r="O66" s="287" t="e">
        <f>Admin_Kelet!#REF!</f>
        <v>#REF!</v>
      </c>
      <c r="P66" s="287" t="e">
        <f>Admin_Kelet!#REF!</f>
        <v>#REF!</v>
      </c>
      <c r="Q66" s="287" t="e">
        <f>Admin_Kelet!#REF!</f>
        <v>#REF!</v>
      </c>
    </row>
    <row r="67" spans="1:17" x14ac:dyDescent="0.3">
      <c r="A67" s="287" t="str">
        <f>Admin_Kelet!A8</f>
        <v>Bodnárné Pádár Judit</v>
      </c>
      <c r="B67" s="287" t="str">
        <f>Admin_Kelet!B8</f>
        <v>SZABÓ ZSUZSANNA</v>
      </c>
      <c r="C67" s="287" t="str">
        <f>Admin_Kelet!C8</f>
        <v>Debrecen</v>
      </c>
      <c r="D67" s="287" t="str">
        <f>Admin_Kelet!D8</f>
        <v>Keleti</v>
      </c>
      <c r="E67" s="287" t="str">
        <f>Admin_Kelet!E8</f>
        <v>aktív</v>
      </c>
      <c r="F67" s="287" t="str">
        <f>Admin_Kelet!F8</f>
        <v>nem</v>
      </c>
      <c r="G67" s="287">
        <f>Admin_Kelet!G8</f>
        <v>0</v>
      </c>
      <c r="H67" s="287" t="str">
        <f>Admin_Kelet!H8</f>
        <v>igen</v>
      </c>
      <c r="I67" s="287" t="str">
        <f>Admin_Kelet!I8</f>
        <v>igen</v>
      </c>
      <c r="J67" s="287" t="str">
        <f>Admin_Kelet!J8</f>
        <v>nem</v>
      </c>
      <c r="K67" s="287" t="str">
        <f>Admin_Kelet!K8</f>
        <v>nem</v>
      </c>
      <c r="L67" s="287" t="str">
        <f>Admin_Kelet!L8</f>
        <v>nem</v>
      </c>
      <c r="M67" s="287" t="str">
        <f>Admin_Kelet!M8</f>
        <v>igen</v>
      </c>
      <c r="N67" s="287" t="str">
        <f>Admin_Kelet!N8</f>
        <v>nem</v>
      </c>
      <c r="O67" s="287" t="str">
        <f>Admin_Kelet!O8</f>
        <v>nem</v>
      </c>
      <c r="P67" s="287" t="str">
        <f>Admin_Kelet!P8</f>
        <v>nem</v>
      </c>
      <c r="Q67" s="287">
        <f>Admin_Kelet!Q8</f>
        <v>0</v>
      </c>
    </row>
    <row r="68" spans="1:17" x14ac:dyDescent="0.3">
      <c r="A68" s="287" t="str">
        <f>Admin_Kelet!A9</f>
        <v>Emődi Anett</v>
      </c>
      <c r="B68" s="287" t="str">
        <f>Admin_Kelet!B9</f>
        <v>SZABÓ ZSUZSANNA</v>
      </c>
      <c r="C68" s="287" t="str">
        <f>Admin_Kelet!C9</f>
        <v>Debrecen</v>
      </c>
      <c r="D68" s="287" t="str">
        <f>Admin_Kelet!D9</f>
        <v>Keleti</v>
      </c>
      <c r="E68" s="287" t="str">
        <f>Admin_Kelet!E9</f>
        <v>inaktív</v>
      </c>
      <c r="F68" s="287" t="str">
        <f>Admin_Kelet!F9</f>
        <v>igen</v>
      </c>
      <c r="G68" s="287">
        <f>Admin_Kelet!G9</f>
        <v>0</v>
      </c>
      <c r="H68" s="287" t="str">
        <f>Admin_Kelet!H9</f>
        <v>igen</v>
      </c>
      <c r="I68" s="287" t="str">
        <f>Admin_Kelet!I9</f>
        <v>igen</v>
      </c>
      <c r="J68" s="287" t="str">
        <f>Admin_Kelet!J9</f>
        <v>nem</v>
      </c>
      <c r="K68" s="287" t="str">
        <f>Admin_Kelet!K9</f>
        <v>igen</v>
      </c>
      <c r="L68" s="287" t="str">
        <f>Admin_Kelet!L9</f>
        <v>nem</v>
      </c>
      <c r="M68" s="287" t="str">
        <f>Admin_Kelet!M9</f>
        <v>nem</v>
      </c>
      <c r="N68" s="287" t="str">
        <f>Admin_Kelet!N9</f>
        <v>nem</v>
      </c>
      <c r="O68" s="287" t="str">
        <f>Admin_Kelet!O9</f>
        <v>nem</v>
      </c>
      <c r="P68" s="287" t="str">
        <f>Admin_Kelet!P9</f>
        <v>nem</v>
      </c>
      <c r="Q68" s="287">
        <f>Admin_Kelet!Q9</f>
        <v>0</v>
      </c>
    </row>
    <row r="69" spans="1:17" x14ac:dyDescent="0.3">
      <c r="A69" s="287" t="str">
        <f>Admin_Kelet!A11</f>
        <v>Szabó-Zsódi Ibolya</v>
      </c>
      <c r="B69" s="287" t="str">
        <f>Admin_Kelet!B11</f>
        <v>SZABÓ ZSUZSANNA</v>
      </c>
      <c r="C69" s="287" t="str">
        <f>Admin_Kelet!C11</f>
        <v>Debrecen</v>
      </c>
      <c r="D69" s="287" t="str">
        <f>Admin_Kelet!D11</f>
        <v>Keleti</v>
      </c>
      <c r="E69" s="287" t="str">
        <f>Admin_Kelet!E11</f>
        <v>aktív</v>
      </c>
      <c r="F69" s="287" t="str">
        <f>Admin_Kelet!F11</f>
        <v>nem</v>
      </c>
      <c r="G69" s="287">
        <f>Admin_Kelet!G11</f>
        <v>0</v>
      </c>
      <c r="H69" s="287" t="str">
        <f>Admin_Kelet!H11</f>
        <v>igen</v>
      </c>
      <c r="I69" s="287" t="str">
        <f>Admin_Kelet!I11</f>
        <v>igen</v>
      </c>
      <c r="J69" s="287" t="str">
        <f>Admin_Kelet!J11</f>
        <v>igen</v>
      </c>
      <c r="K69" s="287" t="str">
        <f>Admin_Kelet!K11</f>
        <v>nem</v>
      </c>
      <c r="L69" s="287" t="str">
        <f>Admin_Kelet!L11</f>
        <v>nem</v>
      </c>
      <c r="M69" s="287" t="str">
        <f>Admin_Kelet!M11</f>
        <v>nem</v>
      </c>
      <c r="N69" s="287" t="str">
        <f>Admin_Kelet!N11</f>
        <v>nem</v>
      </c>
      <c r="O69" s="287" t="str">
        <f>Admin_Kelet!O11</f>
        <v>nem</v>
      </c>
      <c r="P69" s="287" t="str">
        <f>Admin_Kelet!P11</f>
        <v>nem</v>
      </c>
      <c r="Q69" s="287">
        <f>Admin_Kelet!Q11</f>
        <v>0</v>
      </c>
    </row>
    <row r="70" spans="1:17" x14ac:dyDescent="0.3">
      <c r="A70" s="287" t="str">
        <f>Admin_Kelet!A12</f>
        <v>Bércesi Richárd Tamásné</v>
      </c>
      <c r="B70" s="287" t="str">
        <f>Admin_Kelet!B12</f>
        <v>SZABÓ ZSUZSANNA</v>
      </c>
      <c r="C70" s="287" t="str">
        <f>Admin_Kelet!C12</f>
        <v>Miskolc</v>
      </c>
      <c r="D70" s="287" t="str">
        <f>Admin_Kelet!D12</f>
        <v>Keleti</v>
      </c>
      <c r="E70" s="287" t="str">
        <f>Admin_Kelet!E12</f>
        <v>aktív</v>
      </c>
      <c r="F70" s="287" t="str">
        <f>Admin_Kelet!F12</f>
        <v>nem</v>
      </c>
      <c r="G70" s="287">
        <f>Admin_Kelet!G12</f>
        <v>0</v>
      </c>
      <c r="H70" s="287" t="str">
        <f>Admin_Kelet!H12</f>
        <v>igen</v>
      </c>
      <c r="I70" s="287" t="str">
        <f>Admin_Kelet!I12</f>
        <v>nem</v>
      </c>
      <c r="J70" s="287" t="str">
        <f>Admin_Kelet!J12</f>
        <v>nem</v>
      </c>
      <c r="K70" s="287" t="str">
        <f>Admin_Kelet!K12</f>
        <v>nem</v>
      </c>
      <c r="L70" s="287" t="str">
        <f>Admin_Kelet!L12</f>
        <v>nem</v>
      </c>
      <c r="M70" s="287" t="str">
        <f>Admin_Kelet!M12</f>
        <v>igen</v>
      </c>
      <c r="N70" s="287" t="str">
        <f>Admin_Kelet!N12</f>
        <v>nem</v>
      </c>
      <c r="O70" s="287" t="str">
        <f>Admin_Kelet!O12</f>
        <v>igen</v>
      </c>
      <c r="P70" s="287" t="str">
        <f>Admin_Kelet!P12</f>
        <v>nem</v>
      </c>
      <c r="Q70" s="287">
        <f>Admin_Kelet!Q12</f>
        <v>0</v>
      </c>
    </row>
    <row r="71" spans="1:17" x14ac:dyDescent="0.3">
      <c r="A71" s="287" t="str">
        <f>Admin_Kelet!A13</f>
        <v>Rémiásné Szabó Ágnes</v>
      </c>
      <c r="B71" s="287" t="str">
        <f>Admin_Kelet!B13</f>
        <v>SZABÓ ZSUZSANNA</v>
      </c>
      <c r="C71" s="287" t="str">
        <f>Admin_Kelet!C13</f>
        <v>Miskolc</v>
      </c>
      <c r="D71" s="287" t="str">
        <f>Admin_Kelet!D13</f>
        <v>Keleti</v>
      </c>
      <c r="E71" s="287" t="str">
        <f>Admin_Kelet!E13</f>
        <v>aktív</v>
      </c>
      <c r="F71" s="287" t="str">
        <f>Admin_Kelet!F13</f>
        <v>nem</v>
      </c>
      <c r="G71" s="287">
        <f>Admin_Kelet!G13</f>
        <v>0</v>
      </c>
      <c r="H71" s="287" t="str">
        <f>Admin_Kelet!H13</f>
        <v>igen</v>
      </c>
      <c r="I71" s="287" t="str">
        <f>Admin_Kelet!I13</f>
        <v>nem</v>
      </c>
      <c r="J71" s="287" t="str">
        <f>Admin_Kelet!J13</f>
        <v>nem</v>
      </c>
      <c r="K71" s="287" t="str">
        <f>Admin_Kelet!K13</f>
        <v>nem</v>
      </c>
      <c r="L71" s="287" t="str">
        <f>Admin_Kelet!L13</f>
        <v>nem</v>
      </c>
      <c r="M71" s="287" t="str">
        <f>Admin_Kelet!M13</f>
        <v>igen</v>
      </c>
      <c r="N71" s="287" t="str">
        <f>Admin_Kelet!N13</f>
        <v>nem</v>
      </c>
      <c r="O71" s="287" t="str">
        <f>Admin_Kelet!O13</f>
        <v>igen</v>
      </c>
      <c r="P71" s="287" t="str">
        <f>Admin_Kelet!P13</f>
        <v>nem</v>
      </c>
      <c r="Q71" s="287">
        <f>Admin_Kelet!Q13</f>
        <v>0</v>
      </c>
    </row>
    <row r="72" spans="1:17" x14ac:dyDescent="0.3">
      <c r="A72" s="287" t="str">
        <f>Admin_Kelet!A2</f>
        <v>Boros Viktor</v>
      </c>
      <c r="B72" s="287" t="str">
        <f>Admin_Kelet!B2</f>
        <v>SZABÓ ZSUZSANNA</v>
      </c>
      <c r="C72" s="287" t="str">
        <f>Admin_Kelet!C2</f>
        <v>Szeged</v>
      </c>
      <c r="D72" s="287" t="str">
        <f>Admin_Kelet!D2</f>
        <v>Keleti</v>
      </c>
      <c r="E72" s="287" t="str">
        <f>Admin_Kelet!E2</f>
        <v>aktív</v>
      </c>
      <c r="F72" s="287" t="str">
        <f>Admin_Kelet!F2</f>
        <v>igen</v>
      </c>
      <c r="G72" s="287">
        <f>Admin_Kelet!G2</f>
        <v>0</v>
      </c>
      <c r="H72" s="287" t="str">
        <f>Admin_Kelet!H2</f>
        <v>igen</v>
      </c>
      <c r="I72" s="287">
        <f>Admin_Kelet!I2</f>
        <v>0</v>
      </c>
      <c r="J72" s="287">
        <f>Admin_Kelet!J2</f>
        <v>0</v>
      </c>
      <c r="K72" s="287">
        <f>Admin_Kelet!K2</f>
        <v>0</v>
      </c>
      <c r="L72" s="287">
        <f>Admin_Kelet!L2</f>
        <v>0</v>
      </c>
      <c r="M72" s="287">
        <f>Admin_Kelet!M2</f>
        <v>0</v>
      </c>
      <c r="N72" s="287">
        <f>Admin_Kelet!N2</f>
        <v>0</v>
      </c>
      <c r="O72" s="287">
        <f>Admin_Kelet!O2</f>
        <v>0</v>
      </c>
      <c r="P72" s="287">
        <f>Admin_Kelet!P2</f>
        <v>0</v>
      </c>
      <c r="Q72" s="287">
        <f>Admin_Kelet!Q2</f>
        <v>0</v>
      </c>
    </row>
    <row r="73" spans="1:17" x14ac:dyDescent="0.3">
      <c r="A73" s="287">
        <f>Admin_Kelet!A15</f>
        <v>0</v>
      </c>
      <c r="B73" s="287">
        <f>Admin_Kelet!B15</f>
        <v>0</v>
      </c>
      <c r="C73" s="287">
        <f>Admin_Kelet!C15</f>
        <v>0</v>
      </c>
      <c r="D73" s="287">
        <f>Admin_Kelet!D15</f>
        <v>0</v>
      </c>
      <c r="E73" s="287">
        <f>Admin_Kelet!E15</f>
        <v>0</v>
      </c>
      <c r="F73" s="287">
        <f>Admin_Kelet!F15</f>
        <v>0</v>
      </c>
      <c r="G73" s="287">
        <f>Admin_Kelet!G15</f>
        <v>0</v>
      </c>
      <c r="H73" s="287">
        <f>Admin_Kelet!H15</f>
        <v>0</v>
      </c>
      <c r="I73" s="287">
        <f>Admin_Kelet!I15</f>
        <v>0</v>
      </c>
      <c r="J73" s="287">
        <f>Admin_Kelet!J15</f>
        <v>0</v>
      </c>
      <c r="K73" s="287">
        <f>Admin_Kelet!K15</f>
        <v>0</v>
      </c>
      <c r="L73" s="287">
        <f>Admin_Kelet!L15</f>
        <v>0</v>
      </c>
      <c r="M73" s="287">
        <f>Admin_Kelet!M15</f>
        <v>0</v>
      </c>
      <c r="N73" s="287">
        <f>Admin_Kelet!N15</f>
        <v>0</v>
      </c>
      <c r="O73" s="287">
        <f>Admin_Kelet!O15</f>
        <v>0</v>
      </c>
      <c r="P73" s="287">
        <f>Admin_Kelet!P15</f>
        <v>0</v>
      </c>
      <c r="Q73" s="287">
        <f>Admin_Kelet!Q15</f>
        <v>0</v>
      </c>
    </row>
    <row r="74" spans="1:17" x14ac:dyDescent="0.3">
      <c r="A74" s="287">
        <f>Admin_Kelet!A16</f>
        <v>0</v>
      </c>
      <c r="B74" s="287">
        <f>Admin_Kelet!B16</f>
        <v>0</v>
      </c>
      <c r="C74" s="287">
        <f>Admin_Kelet!C16</f>
        <v>0</v>
      </c>
      <c r="D74" s="287">
        <f>Admin_Kelet!D16</f>
        <v>0</v>
      </c>
      <c r="E74" s="287">
        <f>Admin_Kelet!E16</f>
        <v>0</v>
      </c>
      <c r="F74" s="287">
        <f>Admin_Kelet!F16</f>
        <v>0</v>
      </c>
      <c r="G74" s="287">
        <f>Admin_Kelet!G16</f>
        <v>0</v>
      </c>
      <c r="H74" s="287">
        <f>Admin_Kelet!H16</f>
        <v>0</v>
      </c>
      <c r="I74" s="287">
        <f>Admin_Kelet!I16</f>
        <v>0</v>
      </c>
      <c r="J74" s="287">
        <f>Admin_Kelet!J16</f>
        <v>0</v>
      </c>
      <c r="K74" s="287">
        <f>Admin_Kelet!K16</f>
        <v>0</v>
      </c>
      <c r="L74" s="287">
        <f>Admin_Kelet!L16</f>
        <v>0</v>
      </c>
      <c r="M74" s="287">
        <f>Admin_Kelet!M16</f>
        <v>0</v>
      </c>
      <c r="N74" s="287">
        <f>Admin_Kelet!N16</f>
        <v>0</v>
      </c>
      <c r="O74" s="287">
        <f>Admin_Kelet!O16</f>
        <v>0</v>
      </c>
      <c r="P74" s="287">
        <f>Admin_Kelet!P16</f>
        <v>0</v>
      </c>
      <c r="Q74" s="287">
        <f>Admin_Kelet!Q16</f>
        <v>0</v>
      </c>
    </row>
    <row r="75" spans="1:17" x14ac:dyDescent="0.3">
      <c r="A75" s="287">
        <f>Admin_Kelet!A17</f>
        <v>0</v>
      </c>
      <c r="B75" s="287">
        <f>Admin_Kelet!B17</f>
        <v>0</v>
      </c>
      <c r="C75" s="287">
        <f>Admin_Kelet!C17</f>
        <v>0</v>
      </c>
      <c r="D75" s="287">
        <f>Admin_Kelet!D17</f>
        <v>0</v>
      </c>
      <c r="E75" s="287">
        <f>Admin_Kelet!E17</f>
        <v>0</v>
      </c>
      <c r="F75" s="287">
        <f>Admin_Kelet!F17</f>
        <v>0</v>
      </c>
      <c r="G75" s="287">
        <f>Admin_Kelet!G17</f>
        <v>0</v>
      </c>
      <c r="H75" s="287">
        <f>Admin_Kelet!H17</f>
        <v>0</v>
      </c>
      <c r="I75" s="287">
        <f>Admin_Kelet!I17</f>
        <v>0</v>
      </c>
      <c r="J75" s="287">
        <f>Admin_Kelet!J17</f>
        <v>0</v>
      </c>
      <c r="K75" s="287">
        <f>Admin_Kelet!K17</f>
        <v>0</v>
      </c>
      <c r="L75" s="287">
        <f>Admin_Kelet!L17</f>
        <v>0</v>
      </c>
      <c r="M75" s="287">
        <f>Admin_Kelet!M17</f>
        <v>0</v>
      </c>
      <c r="N75" s="287">
        <f>Admin_Kelet!N17</f>
        <v>0</v>
      </c>
      <c r="O75" s="287">
        <f>Admin_Kelet!O17</f>
        <v>0</v>
      </c>
      <c r="P75" s="287">
        <f>Admin_Kelet!P17</f>
        <v>0</v>
      </c>
      <c r="Q75" s="287">
        <f>Admin_Kelet!Q17</f>
        <v>0</v>
      </c>
    </row>
    <row r="76" spans="1:17" x14ac:dyDescent="0.3">
      <c r="A76" s="287">
        <f>Admin_Kelet!A19</f>
        <v>0</v>
      </c>
      <c r="B76" s="288">
        <f>Admin_Kelet!B19</f>
        <v>0</v>
      </c>
      <c r="C76" s="288">
        <f>Admin_Kelet!C19</f>
        <v>0</v>
      </c>
      <c r="D76" s="288">
        <f>Admin_Kelet!D19</f>
        <v>0</v>
      </c>
      <c r="E76" s="288">
        <f>Admin_Kelet!E19</f>
        <v>0</v>
      </c>
      <c r="F76" s="288">
        <f>Admin_Kelet!F19</f>
        <v>0</v>
      </c>
      <c r="G76" s="288">
        <f>Admin_Kelet!G19</f>
        <v>0</v>
      </c>
      <c r="H76" s="288">
        <f>Admin_Kelet!H19</f>
        <v>0</v>
      </c>
      <c r="I76" s="288">
        <f>Admin_Kelet!I19</f>
        <v>0</v>
      </c>
      <c r="J76" s="288">
        <f>Admin_Kelet!J19</f>
        <v>0</v>
      </c>
      <c r="K76" s="288">
        <f>Admin_Kelet!K19</f>
        <v>0</v>
      </c>
      <c r="L76" s="288">
        <f>Admin_Kelet!L19</f>
        <v>0</v>
      </c>
      <c r="M76" s="288">
        <f>Admin_Kelet!M19</f>
        <v>0</v>
      </c>
      <c r="N76" s="288">
        <f>Admin_Kelet!N19</f>
        <v>0</v>
      </c>
      <c r="O76" s="288">
        <f>Admin_Kelet!O19</f>
        <v>0</v>
      </c>
      <c r="P76" s="288">
        <f>Admin_Kelet!P19</f>
        <v>0</v>
      </c>
      <c r="Q76" s="289">
        <f>Admin_Kelet!Q19</f>
        <v>0</v>
      </c>
    </row>
    <row r="77" spans="1:17" x14ac:dyDescent="0.3">
      <c r="A77" s="287">
        <f>Admin_Kelet!A20</f>
        <v>0</v>
      </c>
      <c r="B77" s="288">
        <f>Admin_Kelet!B20</f>
        <v>0</v>
      </c>
      <c r="C77" s="288">
        <f>Admin_Kelet!C20</f>
        <v>0</v>
      </c>
      <c r="D77" s="288">
        <f>Admin_Kelet!D20</f>
        <v>0</v>
      </c>
      <c r="E77" s="288">
        <f>Admin_Kelet!E20</f>
        <v>0</v>
      </c>
      <c r="F77" s="288">
        <f>Admin_Kelet!F20</f>
        <v>0</v>
      </c>
      <c r="G77" s="288">
        <f>Admin_Kelet!G20</f>
        <v>0</v>
      </c>
      <c r="H77" s="288">
        <f>Admin_Kelet!H20</f>
        <v>0</v>
      </c>
      <c r="I77" s="288">
        <f>Admin_Kelet!I20</f>
        <v>0</v>
      </c>
      <c r="J77" s="288">
        <f>Admin_Kelet!J20</f>
        <v>0</v>
      </c>
      <c r="K77" s="288">
        <f>Admin_Kelet!K20</f>
        <v>0</v>
      </c>
      <c r="L77" s="288">
        <f>Admin_Kelet!L20</f>
        <v>0</v>
      </c>
      <c r="M77" s="288">
        <f>Admin_Kelet!M20</f>
        <v>0</v>
      </c>
      <c r="N77" s="288">
        <f>Admin_Kelet!N20</f>
        <v>0</v>
      </c>
      <c r="O77" s="288">
        <f>Admin_Kelet!O20</f>
        <v>0</v>
      </c>
      <c r="P77" s="288">
        <f>Admin_Kelet!P20</f>
        <v>0</v>
      </c>
      <c r="Q77" s="289">
        <f>Admin_Kelet!Q20</f>
        <v>0</v>
      </c>
    </row>
    <row r="78" spans="1:17" x14ac:dyDescent="0.3">
      <c r="A78" s="287">
        <f>Admin_Kelet!A21</f>
        <v>0</v>
      </c>
      <c r="B78" s="288">
        <f>Admin_Kelet!B21</f>
        <v>0</v>
      </c>
      <c r="C78" s="288">
        <f>Admin_Kelet!C21</f>
        <v>0</v>
      </c>
      <c r="D78" s="288">
        <f>Admin_Kelet!D21</f>
        <v>0</v>
      </c>
      <c r="E78" s="288">
        <f>Admin_Kelet!E21</f>
        <v>0</v>
      </c>
      <c r="F78" s="288">
        <f>Admin_Kelet!F21</f>
        <v>0</v>
      </c>
      <c r="G78" s="288">
        <f>Admin_Kelet!G21</f>
        <v>0</v>
      </c>
      <c r="H78" s="288">
        <f>Admin_Kelet!H21</f>
        <v>0</v>
      </c>
      <c r="I78" s="288">
        <f>Admin_Kelet!I21</f>
        <v>0</v>
      </c>
      <c r="J78" s="288">
        <f>Admin_Kelet!J21</f>
        <v>0</v>
      </c>
      <c r="K78" s="288">
        <f>Admin_Kelet!K21</f>
        <v>0</v>
      </c>
      <c r="L78" s="288">
        <f>Admin_Kelet!L21</f>
        <v>0</v>
      </c>
      <c r="M78" s="288">
        <f>Admin_Kelet!M21</f>
        <v>0</v>
      </c>
      <c r="N78" s="288">
        <f>Admin_Kelet!N21</f>
        <v>0</v>
      </c>
      <c r="O78" s="288">
        <f>Admin_Kelet!O21</f>
        <v>0</v>
      </c>
      <c r="P78" s="288">
        <f>Admin_Kelet!P21</f>
        <v>0</v>
      </c>
      <c r="Q78" s="289">
        <f>Admin_Kelet!Q21</f>
        <v>0</v>
      </c>
    </row>
    <row r="79" spans="1:17" x14ac:dyDescent="0.3">
      <c r="A79" s="287">
        <f>Admin_Kelet!A22</f>
        <v>0</v>
      </c>
      <c r="B79" s="288">
        <f>Admin_Kelet!B22</f>
        <v>0</v>
      </c>
      <c r="C79" s="288">
        <f>Admin_Kelet!C22</f>
        <v>0</v>
      </c>
      <c r="D79" s="288">
        <f>Admin_Kelet!D22</f>
        <v>0</v>
      </c>
      <c r="E79" s="288">
        <f>Admin_Kelet!E22</f>
        <v>0</v>
      </c>
      <c r="F79" s="288">
        <f>Admin_Kelet!F22</f>
        <v>0</v>
      </c>
      <c r="G79" s="288">
        <f>Admin_Kelet!G22</f>
        <v>0</v>
      </c>
      <c r="H79" s="288">
        <f>Admin_Kelet!H22</f>
        <v>0</v>
      </c>
      <c r="I79" s="288">
        <f>Admin_Kelet!I22</f>
        <v>0</v>
      </c>
      <c r="J79" s="288">
        <f>Admin_Kelet!J22</f>
        <v>0</v>
      </c>
      <c r="K79" s="288">
        <f>Admin_Kelet!K22</f>
        <v>0</v>
      </c>
      <c r="L79" s="288">
        <f>Admin_Kelet!L22</f>
        <v>0</v>
      </c>
      <c r="M79" s="288">
        <f>Admin_Kelet!M22</f>
        <v>0</v>
      </c>
      <c r="N79" s="288">
        <f>Admin_Kelet!N22</f>
        <v>0</v>
      </c>
      <c r="O79" s="288">
        <f>Admin_Kelet!O22</f>
        <v>0</v>
      </c>
      <c r="P79" s="288">
        <f>Admin_Kelet!P22</f>
        <v>0</v>
      </c>
      <c r="Q79" s="289">
        <f>Admin_Kelet!Q22</f>
        <v>0</v>
      </c>
    </row>
    <row r="80" spans="1:17" x14ac:dyDescent="0.3">
      <c r="A80" s="287">
        <f>Admin_Kelet!A23</f>
        <v>0</v>
      </c>
      <c r="B80" s="288">
        <f>Admin_Kelet!B23</f>
        <v>0</v>
      </c>
      <c r="C80" s="288">
        <f>Admin_Kelet!C23</f>
        <v>0</v>
      </c>
      <c r="D80" s="288">
        <f>Admin_Kelet!D23</f>
        <v>0</v>
      </c>
      <c r="E80" s="288">
        <f>Admin_Kelet!E23</f>
        <v>0</v>
      </c>
      <c r="F80" s="288">
        <f>Admin_Kelet!F23</f>
        <v>0</v>
      </c>
      <c r="G80" s="288">
        <f>Admin_Kelet!G23</f>
        <v>0</v>
      </c>
      <c r="H80" s="288">
        <f>Admin_Kelet!H23</f>
        <v>0</v>
      </c>
      <c r="I80" s="288">
        <f>Admin_Kelet!I23</f>
        <v>0</v>
      </c>
      <c r="J80" s="288">
        <f>Admin_Kelet!J23</f>
        <v>0</v>
      </c>
      <c r="K80" s="288">
        <f>Admin_Kelet!K23</f>
        <v>0</v>
      </c>
      <c r="L80" s="288">
        <f>Admin_Kelet!L23</f>
        <v>0</v>
      </c>
      <c r="M80" s="288">
        <f>Admin_Kelet!M23</f>
        <v>0</v>
      </c>
      <c r="N80" s="288">
        <f>Admin_Kelet!N23</f>
        <v>0</v>
      </c>
      <c r="O80" s="288">
        <f>Admin_Kelet!O23</f>
        <v>0</v>
      </c>
      <c r="P80" s="288">
        <f>Admin_Kelet!P23</f>
        <v>0</v>
      </c>
      <c r="Q80" s="289">
        <f>Admin_Kelet!Q23</f>
        <v>0</v>
      </c>
    </row>
    <row r="81" spans="1:17" x14ac:dyDescent="0.3">
      <c r="A81" s="287">
        <f>Admin_Kelet!A24</f>
        <v>0</v>
      </c>
      <c r="B81" s="288">
        <f>Admin_Kelet!B24</f>
        <v>0</v>
      </c>
      <c r="C81" s="288">
        <f>Admin_Kelet!C24</f>
        <v>0</v>
      </c>
      <c r="D81" s="288">
        <f>Admin_Kelet!D24</f>
        <v>0</v>
      </c>
      <c r="E81" s="288">
        <f>Admin_Kelet!E24</f>
        <v>0</v>
      </c>
      <c r="F81" s="288">
        <f>Admin_Kelet!F24</f>
        <v>0</v>
      </c>
      <c r="G81" s="288">
        <f>Admin_Kelet!G24</f>
        <v>0</v>
      </c>
      <c r="H81" s="288">
        <f>Admin_Kelet!H24</f>
        <v>0</v>
      </c>
      <c r="I81" s="288">
        <f>Admin_Kelet!I24</f>
        <v>0</v>
      </c>
      <c r="J81" s="288">
        <f>Admin_Kelet!J24</f>
        <v>0</v>
      </c>
      <c r="K81" s="288">
        <f>Admin_Kelet!K24</f>
        <v>0</v>
      </c>
      <c r="L81" s="288">
        <f>Admin_Kelet!L24</f>
        <v>0</v>
      </c>
      <c r="M81" s="288">
        <f>Admin_Kelet!M24</f>
        <v>0</v>
      </c>
      <c r="N81" s="288">
        <f>Admin_Kelet!N24</f>
        <v>0</v>
      </c>
      <c r="O81" s="288">
        <f>Admin_Kelet!O24</f>
        <v>0</v>
      </c>
      <c r="P81" s="288">
        <f>Admin_Kelet!P24</f>
        <v>0</v>
      </c>
      <c r="Q81" s="289">
        <f>Admin_Kelet!Q24</f>
        <v>0</v>
      </c>
    </row>
    <row r="82" spans="1:17" x14ac:dyDescent="0.3">
      <c r="A82" s="287">
        <f>Admin_Kelet!A25</f>
        <v>0</v>
      </c>
      <c r="B82" s="288">
        <f>Admin_Kelet!B25</f>
        <v>0</v>
      </c>
      <c r="C82" s="288">
        <f>Admin_Kelet!C25</f>
        <v>0</v>
      </c>
      <c r="D82" s="288">
        <f>Admin_Kelet!D25</f>
        <v>0</v>
      </c>
      <c r="E82" s="288">
        <f>Admin_Kelet!E25</f>
        <v>0</v>
      </c>
      <c r="F82" s="288">
        <f>Admin_Kelet!F25</f>
        <v>0</v>
      </c>
      <c r="G82" s="288">
        <f>Admin_Kelet!G25</f>
        <v>0</v>
      </c>
      <c r="H82" s="288">
        <f>Admin_Kelet!H25</f>
        <v>0</v>
      </c>
      <c r="I82" s="288">
        <f>Admin_Kelet!I25</f>
        <v>0</v>
      </c>
      <c r="J82" s="288">
        <f>Admin_Kelet!J25</f>
        <v>0</v>
      </c>
      <c r="K82" s="288">
        <f>Admin_Kelet!K25</f>
        <v>0</v>
      </c>
      <c r="L82" s="288">
        <f>Admin_Kelet!L25</f>
        <v>0</v>
      </c>
      <c r="M82" s="288">
        <f>Admin_Kelet!M25</f>
        <v>0</v>
      </c>
      <c r="N82" s="288">
        <f>Admin_Kelet!N25</f>
        <v>0</v>
      </c>
      <c r="O82" s="288">
        <f>Admin_Kelet!O25</f>
        <v>0</v>
      </c>
      <c r="P82" s="288">
        <f>Admin_Kelet!P25</f>
        <v>0</v>
      </c>
      <c r="Q82" s="289">
        <f>Admin_Kelet!Q25</f>
        <v>0</v>
      </c>
    </row>
    <row r="83" spans="1:17" x14ac:dyDescent="0.3">
      <c r="A83" s="287">
        <f>Admin_Kelet!A26</f>
        <v>0</v>
      </c>
      <c r="B83" s="288">
        <f>Admin_Kelet!B26</f>
        <v>0</v>
      </c>
      <c r="C83" s="288">
        <f>Admin_Kelet!C26</f>
        <v>0</v>
      </c>
      <c r="D83" s="288">
        <f>Admin_Kelet!D26</f>
        <v>0</v>
      </c>
      <c r="E83" s="288">
        <f>Admin_Kelet!E26</f>
        <v>0</v>
      </c>
      <c r="F83" s="288">
        <f>Admin_Kelet!F26</f>
        <v>0</v>
      </c>
      <c r="G83" s="288">
        <f>Admin_Kelet!G26</f>
        <v>0</v>
      </c>
      <c r="H83" s="288">
        <f>Admin_Kelet!H26</f>
        <v>0</v>
      </c>
      <c r="I83" s="288">
        <f>Admin_Kelet!I26</f>
        <v>0</v>
      </c>
      <c r="J83" s="288">
        <f>Admin_Kelet!J26</f>
        <v>0</v>
      </c>
      <c r="K83" s="288">
        <f>Admin_Kelet!K26</f>
        <v>0</v>
      </c>
      <c r="L83" s="288">
        <f>Admin_Kelet!L26</f>
        <v>0</v>
      </c>
      <c r="M83" s="288">
        <f>Admin_Kelet!M26</f>
        <v>0</v>
      </c>
      <c r="N83" s="288">
        <f>Admin_Kelet!N26</f>
        <v>0</v>
      </c>
      <c r="O83" s="288">
        <f>Admin_Kelet!O26</f>
        <v>0</v>
      </c>
      <c r="P83" s="288">
        <f>Admin_Kelet!P26</f>
        <v>0</v>
      </c>
      <c r="Q83" s="289">
        <f>Admin_Kelet!Q26</f>
        <v>0</v>
      </c>
    </row>
    <row r="84" spans="1:17" x14ac:dyDescent="0.3">
      <c r="A84" s="287">
        <f>Admin_Kelet!A27</f>
        <v>0</v>
      </c>
      <c r="B84" s="288">
        <f>Admin_Kelet!B27</f>
        <v>0</v>
      </c>
      <c r="C84" s="288">
        <f>Admin_Kelet!C27</f>
        <v>0</v>
      </c>
      <c r="D84" s="288">
        <f>Admin_Kelet!D27</f>
        <v>0</v>
      </c>
      <c r="E84" s="288">
        <f>Admin_Kelet!E27</f>
        <v>0</v>
      </c>
      <c r="F84" s="288">
        <f>Admin_Kelet!F27</f>
        <v>0</v>
      </c>
      <c r="G84" s="288">
        <f>Admin_Kelet!G27</f>
        <v>0</v>
      </c>
      <c r="H84" s="288">
        <f>Admin_Kelet!H27</f>
        <v>0</v>
      </c>
      <c r="I84" s="288">
        <f>Admin_Kelet!I27</f>
        <v>0</v>
      </c>
      <c r="J84" s="288">
        <f>Admin_Kelet!J27</f>
        <v>0</v>
      </c>
      <c r="K84" s="288">
        <f>Admin_Kelet!K27</f>
        <v>0</v>
      </c>
      <c r="L84" s="288">
        <f>Admin_Kelet!L27</f>
        <v>0</v>
      </c>
      <c r="M84" s="288">
        <f>Admin_Kelet!M27</f>
        <v>0</v>
      </c>
      <c r="N84" s="288">
        <f>Admin_Kelet!N27</f>
        <v>0</v>
      </c>
      <c r="O84" s="288">
        <f>Admin_Kelet!O27</f>
        <v>0</v>
      </c>
      <c r="P84" s="288">
        <f>Admin_Kelet!P27</f>
        <v>0</v>
      </c>
      <c r="Q84" s="289">
        <f>Admin_Kelet!Q27</f>
        <v>0</v>
      </c>
    </row>
    <row r="85" spans="1:17" x14ac:dyDescent="0.3">
      <c r="A85" s="287">
        <f>Admin_Kelet!A28</f>
        <v>0</v>
      </c>
      <c r="B85" s="288">
        <f>Admin_Kelet!B28</f>
        <v>0</v>
      </c>
      <c r="C85" s="288">
        <f>Admin_Kelet!C28</f>
        <v>0</v>
      </c>
      <c r="D85" s="288">
        <f>Admin_Kelet!D28</f>
        <v>0</v>
      </c>
      <c r="E85" s="288">
        <f>Admin_Kelet!E28</f>
        <v>0</v>
      </c>
      <c r="F85" s="288">
        <f>Admin_Kelet!F28</f>
        <v>0</v>
      </c>
      <c r="G85" s="288">
        <f>Admin_Kelet!G28</f>
        <v>0</v>
      </c>
      <c r="H85" s="288">
        <f>Admin_Kelet!H28</f>
        <v>0</v>
      </c>
      <c r="I85" s="288">
        <f>Admin_Kelet!I28</f>
        <v>0</v>
      </c>
      <c r="J85" s="288">
        <f>Admin_Kelet!J28</f>
        <v>0</v>
      </c>
      <c r="K85" s="288">
        <f>Admin_Kelet!K28</f>
        <v>0</v>
      </c>
      <c r="L85" s="288">
        <f>Admin_Kelet!L28</f>
        <v>0</v>
      </c>
      <c r="M85" s="288">
        <f>Admin_Kelet!M28</f>
        <v>0</v>
      </c>
      <c r="N85" s="288">
        <f>Admin_Kelet!N28</f>
        <v>0</v>
      </c>
      <c r="O85" s="288">
        <f>Admin_Kelet!O28</f>
        <v>0</v>
      </c>
      <c r="P85" s="288">
        <f>Admin_Kelet!P28</f>
        <v>0</v>
      </c>
      <c r="Q85" s="289">
        <f>Admin_Kelet!Q28</f>
        <v>0</v>
      </c>
    </row>
    <row r="86" spans="1:17" x14ac:dyDescent="0.3">
      <c r="A86" s="287">
        <f>Admin_Kelet!A29</f>
        <v>0</v>
      </c>
      <c r="B86" s="288">
        <f>Admin_Kelet!B29</f>
        <v>0</v>
      </c>
      <c r="C86" s="288">
        <f>Admin_Kelet!C29</f>
        <v>0</v>
      </c>
      <c r="D86" s="288">
        <f>Admin_Kelet!D29</f>
        <v>0</v>
      </c>
      <c r="E86" s="288">
        <f>Admin_Kelet!E29</f>
        <v>0</v>
      </c>
      <c r="F86" s="288">
        <f>Admin_Kelet!F29</f>
        <v>0</v>
      </c>
      <c r="G86" s="288">
        <f>Admin_Kelet!G29</f>
        <v>0</v>
      </c>
      <c r="H86" s="288">
        <f>Admin_Kelet!H29</f>
        <v>0</v>
      </c>
      <c r="I86" s="288">
        <f>Admin_Kelet!I29</f>
        <v>0</v>
      </c>
      <c r="J86" s="288">
        <f>Admin_Kelet!J29</f>
        <v>0</v>
      </c>
      <c r="K86" s="288">
        <f>Admin_Kelet!K29</f>
        <v>0</v>
      </c>
      <c r="L86" s="288">
        <f>Admin_Kelet!L29</f>
        <v>0</v>
      </c>
      <c r="M86" s="288">
        <f>Admin_Kelet!M29</f>
        <v>0</v>
      </c>
      <c r="N86" s="288">
        <f>Admin_Kelet!N29</f>
        <v>0</v>
      </c>
      <c r="O86" s="288">
        <f>Admin_Kelet!O29</f>
        <v>0</v>
      </c>
      <c r="P86" s="288">
        <f>Admin_Kelet!P29</f>
        <v>0</v>
      </c>
      <c r="Q86" s="289">
        <f>Admin_Kelet!Q29</f>
        <v>0</v>
      </c>
    </row>
    <row r="87" spans="1:17" x14ac:dyDescent="0.3">
      <c r="A87" s="287">
        <f>Admin_Kelet!A30</f>
        <v>0</v>
      </c>
      <c r="B87" s="288">
        <f>Admin_Kelet!B30</f>
        <v>0</v>
      </c>
      <c r="C87" s="288">
        <f>Admin_Kelet!C30</f>
        <v>0</v>
      </c>
      <c r="D87" s="288">
        <f>Admin_Kelet!D30</f>
        <v>0</v>
      </c>
      <c r="E87" s="288">
        <f>Admin_Kelet!E30</f>
        <v>0</v>
      </c>
      <c r="F87" s="288">
        <f>Admin_Kelet!F30</f>
        <v>0</v>
      </c>
      <c r="G87" s="288">
        <f>Admin_Kelet!G30</f>
        <v>0</v>
      </c>
      <c r="H87" s="288">
        <f>Admin_Kelet!H30</f>
        <v>0</v>
      </c>
      <c r="I87" s="288">
        <f>Admin_Kelet!I30</f>
        <v>0</v>
      </c>
      <c r="J87" s="288">
        <f>Admin_Kelet!J30</f>
        <v>0</v>
      </c>
      <c r="K87" s="288">
        <f>Admin_Kelet!K30</f>
        <v>0</v>
      </c>
      <c r="L87" s="288">
        <f>Admin_Kelet!L30</f>
        <v>0</v>
      </c>
      <c r="M87" s="288">
        <f>Admin_Kelet!M30</f>
        <v>0</v>
      </c>
      <c r="N87" s="288">
        <f>Admin_Kelet!N30</f>
        <v>0</v>
      </c>
      <c r="O87" s="288">
        <f>Admin_Kelet!O30</f>
        <v>0</v>
      </c>
      <c r="P87" s="288">
        <f>Admin_Kelet!P30</f>
        <v>0</v>
      </c>
      <c r="Q87" s="289">
        <f>Admin_Kelet!Q30</f>
        <v>0</v>
      </c>
    </row>
    <row r="88" spans="1:17" x14ac:dyDescent="0.3">
      <c r="A88" s="287">
        <f>Admin_Kelet!A31</f>
        <v>0</v>
      </c>
      <c r="B88" s="288">
        <f>Admin_Kelet!B31</f>
        <v>0</v>
      </c>
      <c r="C88" s="288">
        <f>Admin_Kelet!C31</f>
        <v>0</v>
      </c>
      <c r="D88" s="288">
        <f>Admin_Kelet!D31</f>
        <v>0</v>
      </c>
      <c r="E88" s="288">
        <f>Admin_Kelet!E31</f>
        <v>0</v>
      </c>
      <c r="F88" s="288">
        <f>Admin_Kelet!F31</f>
        <v>0</v>
      </c>
      <c r="G88" s="288">
        <f>Admin_Kelet!G31</f>
        <v>0</v>
      </c>
      <c r="H88" s="288">
        <f>Admin_Kelet!H31</f>
        <v>0</v>
      </c>
      <c r="I88" s="288">
        <f>Admin_Kelet!I31</f>
        <v>0</v>
      </c>
      <c r="J88" s="288">
        <f>Admin_Kelet!J31</f>
        <v>0</v>
      </c>
      <c r="K88" s="288">
        <f>Admin_Kelet!K31</f>
        <v>0</v>
      </c>
      <c r="L88" s="288">
        <f>Admin_Kelet!L31</f>
        <v>0</v>
      </c>
      <c r="M88" s="288">
        <f>Admin_Kelet!M31</f>
        <v>0</v>
      </c>
      <c r="N88" s="288">
        <f>Admin_Kelet!N31</f>
        <v>0</v>
      </c>
      <c r="O88" s="288">
        <f>Admin_Kelet!O31</f>
        <v>0</v>
      </c>
      <c r="P88" s="288">
        <f>Admin_Kelet!P31</f>
        <v>0</v>
      </c>
      <c r="Q88" s="289">
        <f>Admin_Kelet!Q31</f>
        <v>0</v>
      </c>
    </row>
    <row r="89" spans="1:17" x14ac:dyDescent="0.3">
      <c r="A89" s="287">
        <f>Admin_Kelet!A32</f>
        <v>0</v>
      </c>
      <c r="B89" s="288">
        <f>Admin_Kelet!B32</f>
        <v>0</v>
      </c>
      <c r="C89" s="288">
        <f>Admin_Kelet!C32</f>
        <v>0</v>
      </c>
      <c r="D89" s="288">
        <f>Admin_Kelet!D32</f>
        <v>0</v>
      </c>
      <c r="E89" s="288">
        <f>Admin_Kelet!E32</f>
        <v>0</v>
      </c>
      <c r="F89" s="288">
        <f>Admin_Kelet!F32</f>
        <v>0</v>
      </c>
      <c r="G89" s="288">
        <f>Admin_Kelet!G32</f>
        <v>0</v>
      </c>
      <c r="H89" s="288">
        <f>Admin_Kelet!H32</f>
        <v>0</v>
      </c>
      <c r="I89" s="288">
        <f>Admin_Kelet!I32</f>
        <v>0</v>
      </c>
      <c r="J89" s="288">
        <f>Admin_Kelet!J32</f>
        <v>0</v>
      </c>
      <c r="K89" s="288">
        <f>Admin_Kelet!K32</f>
        <v>0</v>
      </c>
      <c r="L89" s="288">
        <f>Admin_Kelet!L32</f>
        <v>0</v>
      </c>
      <c r="M89" s="288">
        <f>Admin_Kelet!M32</f>
        <v>0</v>
      </c>
      <c r="N89" s="288">
        <f>Admin_Kelet!N32</f>
        <v>0</v>
      </c>
      <c r="O89" s="288">
        <f>Admin_Kelet!O32</f>
        <v>0</v>
      </c>
      <c r="P89" s="288">
        <f>Admin_Kelet!P32</f>
        <v>0</v>
      </c>
      <c r="Q89" s="289">
        <f>Admin_Kelet!Q32</f>
        <v>0</v>
      </c>
    </row>
    <row r="90" spans="1:17" x14ac:dyDescent="0.3">
      <c r="A90" s="287">
        <f>Admin_Kelet!A33</f>
        <v>0</v>
      </c>
      <c r="B90" s="288">
        <f>Admin_Kelet!B33</f>
        <v>0</v>
      </c>
      <c r="C90" s="288">
        <f>Admin_Kelet!C33</f>
        <v>0</v>
      </c>
      <c r="D90" s="288">
        <f>Admin_Kelet!D33</f>
        <v>0</v>
      </c>
      <c r="E90" s="288">
        <f>Admin_Kelet!E33</f>
        <v>0</v>
      </c>
      <c r="F90" s="288">
        <f>Admin_Kelet!F33</f>
        <v>0</v>
      </c>
      <c r="G90" s="288">
        <f>Admin_Kelet!G33</f>
        <v>0</v>
      </c>
      <c r="H90" s="288">
        <f>Admin_Kelet!H33</f>
        <v>0</v>
      </c>
      <c r="I90" s="288">
        <f>Admin_Kelet!I33</f>
        <v>0</v>
      </c>
      <c r="J90" s="288">
        <f>Admin_Kelet!J33</f>
        <v>0</v>
      </c>
      <c r="K90" s="288">
        <f>Admin_Kelet!K33</f>
        <v>0</v>
      </c>
      <c r="L90" s="288">
        <f>Admin_Kelet!L33</f>
        <v>0</v>
      </c>
      <c r="M90" s="288">
        <f>Admin_Kelet!M33</f>
        <v>0</v>
      </c>
      <c r="N90" s="288">
        <f>Admin_Kelet!N33</f>
        <v>0</v>
      </c>
      <c r="O90" s="288">
        <f>Admin_Kelet!O33</f>
        <v>0</v>
      </c>
      <c r="P90" s="288">
        <f>Admin_Kelet!P33</f>
        <v>0</v>
      </c>
      <c r="Q90" s="289">
        <f>Admin_Kelet!Q33</f>
        <v>0</v>
      </c>
    </row>
    <row r="91" spans="1:17" x14ac:dyDescent="0.3">
      <c r="A91" s="287">
        <f>Admin_Kelet!A34</f>
        <v>0</v>
      </c>
      <c r="B91" s="288">
        <f>Admin_Kelet!B34</f>
        <v>0</v>
      </c>
      <c r="C91" s="288">
        <f>Admin_Kelet!C34</f>
        <v>0</v>
      </c>
      <c r="D91" s="288">
        <f>Admin_Kelet!D34</f>
        <v>0</v>
      </c>
      <c r="E91" s="288">
        <f>Admin_Kelet!E34</f>
        <v>0</v>
      </c>
      <c r="F91" s="288">
        <f>Admin_Kelet!F34</f>
        <v>0</v>
      </c>
      <c r="G91" s="288">
        <f>Admin_Kelet!G34</f>
        <v>0</v>
      </c>
      <c r="H91" s="288">
        <f>Admin_Kelet!H34</f>
        <v>0</v>
      </c>
      <c r="I91" s="288">
        <f>Admin_Kelet!I34</f>
        <v>0</v>
      </c>
      <c r="J91" s="288">
        <f>Admin_Kelet!J34</f>
        <v>0</v>
      </c>
      <c r="K91" s="288">
        <f>Admin_Kelet!K34</f>
        <v>0</v>
      </c>
      <c r="L91" s="288">
        <f>Admin_Kelet!L34</f>
        <v>0</v>
      </c>
      <c r="M91" s="288">
        <f>Admin_Kelet!M34</f>
        <v>0</v>
      </c>
      <c r="N91" s="288">
        <f>Admin_Kelet!N34</f>
        <v>0</v>
      </c>
      <c r="O91" s="288">
        <f>Admin_Kelet!O34</f>
        <v>0</v>
      </c>
      <c r="P91" s="288">
        <f>Admin_Kelet!P34</f>
        <v>0</v>
      </c>
      <c r="Q91" s="289">
        <f>Admin_Kelet!Q34</f>
        <v>0</v>
      </c>
    </row>
    <row r="92" spans="1:17" x14ac:dyDescent="0.3">
      <c r="A92" s="287">
        <f>Admin_Kelet!A35</f>
        <v>0</v>
      </c>
      <c r="B92" s="288">
        <f>Admin_Kelet!B35</f>
        <v>0</v>
      </c>
      <c r="C92" s="288">
        <f>Admin_Kelet!C35</f>
        <v>0</v>
      </c>
      <c r="D92" s="288">
        <f>Admin_Kelet!D35</f>
        <v>0</v>
      </c>
      <c r="E92" s="288">
        <f>Admin_Kelet!E35</f>
        <v>0</v>
      </c>
      <c r="F92" s="288">
        <f>Admin_Kelet!F35</f>
        <v>0</v>
      </c>
      <c r="G92" s="288">
        <f>Admin_Kelet!G35</f>
        <v>0</v>
      </c>
      <c r="H92" s="288">
        <f>Admin_Kelet!H35</f>
        <v>0</v>
      </c>
      <c r="I92" s="288">
        <f>Admin_Kelet!I35</f>
        <v>0</v>
      </c>
      <c r="J92" s="288">
        <f>Admin_Kelet!J35</f>
        <v>0</v>
      </c>
      <c r="K92" s="288">
        <f>Admin_Kelet!K35</f>
        <v>0</v>
      </c>
      <c r="L92" s="288">
        <f>Admin_Kelet!L35</f>
        <v>0</v>
      </c>
      <c r="M92" s="288">
        <f>Admin_Kelet!M35</f>
        <v>0</v>
      </c>
      <c r="N92" s="288">
        <f>Admin_Kelet!N35</f>
        <v>0</v>
      </c>
      <c r="O92" s="288">
        <f>Admin_Kelet!O35</f>
        <v>0</v>
      </c>
      <c r="P92" s="288">
        <f>Admin_Kelet!P35</f>
        <v>0</v>
      </c>
      <c r="Q92" s="289">
        <f>Admin_Kelet!Q35</f>
        <v>0</v>
      </c>
    </row>
    <row r="93" spans="1:17" x14ac:dyDescent="0.3">
      <c r="A93" s="287">
        <f>Admin_Kelet!A36</f>
        <v>0</v>
      </c>
      <c r="B93" s="288">
        <f>Admin_Kelet!B36</f>
        <v>0</v>
      </c>
      <c r="C93" s="288">
        <f>Admin_Kelet!C36</f>
        <v>0</v>
      </c>
      <c r="D93" s="288">
        <f>Admin_Kelet!D36</f>
        <v>0</v>
      </c>
      <c r="E93" s="288">
        <f>Admin_Kelet!E36</f>
        <v>0</v>
      </c>
      <c r="F93" s="288">
        <f>Admin_Kelet!F36</f>
        <v>0</v>
      </c>
      <c r="G93" s="288">
        <f>Admin_Kelet!G36</f>
        <v>0</v>
      </c>
      <c r="H93" s="288">
        <f>Admin_Kelet!H36</f>
        <v>0</v>
      </c>
      <c r="I93" s="288">
        <f>Admin_Kelet!I36</f>
        <v>0</v>
      </c>
      <c r="J93" s="288">
        <f>Admin_Kelet!J36</f>
        <v>0</v>
      </c>
      <c r="K93" s="288">
        <f>Admin_Kelet!K36</f>
        <v>0</v>
      </c>
      <c r="L93" s="288">
        <f>Admin_Kelet!L36</f>
        <v>0</v>
      </c>
      <c r="M93" s="288">
        <f>Admin_Kelet!M36</f>
        <v>0</v>
      </c>
      <c r="N93" s="288">
        <f>Admin_Kelet!N36</f>
        <v>0</v>
      </c>
      <c r="O93" s="288">
        <f>Admin_Kelet!O36</f>
        <v>0</v>
      </c>
      <c r="P93" s="288">
        <f>Admin_Kelet!P36</f>
        <v>0</v>
      </c>
      <c r="Q93" s="289">
        <f>Admin_Kelet!Q36</f>
        <v>0</v>
      </c>
    </row>
    <row r="94" spans="1:17" x14ac:dyDescent="0.3">
      <c r="A94" s="287">
        <f>Admin_Kelet!A37</f>
        <v>0</v>
      </c>
      <c r="B94" s="288">
        <f>Admin_Kelet!B37</f>
        <v>0</v>
      </c>
      <c r="C94" s="288">
        <f>Admin_Kelet!C37</f>
        <v>0</v>
      </c>
      <c r="D94" s="288">
        <f>Admin_Kelet!D37</f>
        <v>0</v>
      </c>
      <c r="E94" s="288">
        <f>Admin_Kelet!E37</f>
        <v>0</v>
      </c>
      <c r="F94" s="288">
        <f>Admin_Kelet!F37</f>
        <v>0</v>
      </c>
      <c r="G94" s="288">
        <f>Admin_Kelet!G37</f>
        <v>0</v>
      </c>
      <c r="H94" s="288">
        <f>Admin_Kelet!H37</f>
        <v>0</v>
      </c>
      <c r="I94" s="288">
        <f>Admin_Kelet!I37</f>
        <v>0</v>
      </c>
      <c r="J94" s="288">
        <f>Admin_Kelet!J37</f>
        <v>0</v>
      </c>
      <c r="K94" s="288">
        <f>Admin_Kelet!K37</f>
        <v>0</v>
      </c>
      <c r="L94" s="288">
        <f>Admin_Kelet!L37</f>
        <v>0</v>
      </c>
      <c r="M94" s="288">
        <f>Admin_Kelet!M37</f>
        <v>0</v>
      </c>
      <c r="N94" s="288">
        <f>Admin_Kelet!N37</f>
        <v>0</v>
      </c>
      <c r="O94" s="288">
        <f>Admin_Kelet!O37</f>
        <v>0</v>
      </c>
      <c r="P94" s="288">
        <f>Admin_Kelet!P37</f>
        <v>0</v>
      </c>
      <c r="Q94" s="289">
        <f>Admin_Kelet!Q37</f>
        <v>0</v>
      </c>
    </row>
    <row r="95" spans="1:17" x14ac:dyDescent="0.3">
      <c r="A95" s="287">
        <f>Admin_Kelet!A38</f>
        <v>0</v>
      </c>
      <c r="B95" s="288">
        <f>Admin_Kelet!B38</f>
        <v>0</v>
      </c>
      <c r="C95" s="288">
        <f>Admin_Kelet!C38</f>
        <v>0</v>
      </c>
      <c r="D95" s="288">
        <f>Admin_Kelet!D38</f>
        <v>0</v>
      </c>
      <c r="E95" s="288">
        <f>Admin_Kelet!E38</f>
        <v>0</v>
      </c>
      <c r="F95" s="288">
        <f>Admin_Kelet!F38</f>
        <v>0</v>
      </c>
      <c r="G95" s="288">
        <f>Admin_Kelet!G38</f>
        <v>0</v>
      </c>
      <c r="H95" s="288">
        <f>Admin_Kelet!H38</f>
        <v>0</v>
      </c>
      <c r="I95" s="288">
        <f>Admin_Kelet!I38</f>
        <v>0</v>
      </c>
      <c r="J95" s="288">
        <f>Admin_Kelet!J38</f>
        <v>0</v>
      </c>
      <c r="K95" s="288">
        <f>Admin_Kelet!K38</f>
        <v>0</v>
      </c>
      <c r="L95" s="288">
        <f>Admin_Kelet!L38</f>
        <v>0</v>
      </c>
      <c r="M95" s="288">
        <f>Admin_Kelet!M38</f>
        <v>0</v>
      </c>
      <c r="N95" s="288">
        <f>Admin_Kelet!N38</f>
        <v>0</v>
      </c>
      <c r="O95" s="288">
        <f>Admin_Kelet!O38</f>
        <v>0</v>
      </c>
      <c r="P95" s="288">
        <f>Admin_Kelet!P38</f>
        <v>0</v>
      </c>
      <c r="Q95" s="289">
        <f>Admin_Kelet!Q38</f>
        <v>0</v>
      </c>
    </row>
    <row r="96" spans="1:17" x14ac:dyDescent="0.3">
      <c r="A96" s="287">
        <f>Admin_Kelet!A39</f>
        <v>0</v>
      </c>
      <c r="B96" s="288">
        <f>Admin_Kelet!B39</f>
        <v>0</v>
      </c>
      <c r="C96" s="288">
        <f>Admin_Kelet!C39</f>
        <v>0</v>
      </c>
      <c r="D96" s="288">
        <f>Admin_Kelet!D39</f>
        <v>0</v>
      </c>
      <c r="E96" s="288">
        <f>Admin_Kelet!E39</f>
        <v>0</v>
      </c>
      <c r="F96" s="288">
        <f>Admin_Kelet!F39</f>
        <v>0</v>
      </c>
      <c r="G96" s="288">
        <f>Admin_Kelet!G39</f>
        <v>0</v>
      </c>
      <c r="H96" s="288">
        <f>Admin_Kelet!H39</f>
        <v>0</v>
      </c>
      <c r="I96" s="288">
        <f>Admin_Kelet!I39</f>
        <v>0</v>
      </c>
      <c r="J96" s="288">
        <f>Admin_Kelet!J39</f>
        <v>0</v>
      </c>
      <c r="K96" s="288">
        <f>Admin_Kelet!K39</f>
        <v>0</v>
      </c>
      <c r="L96" s="288">
        <f>Admin_Kelet!L39</f>
        <v>0</v>
      </c>
      <c r="M96" s="288">
        <f>Admin_Kelet!M39</f>
        <v>0</v>
      </c>
      <c r="N96" s="288">
        <f>Admin_Kelet!N39</f>
        <v>0</v>
      </c>
      <c r="O96" s="288">
        <f>Admin_Kelet!O39</f>
        <v>0</v>
      </c>
      <c r="P96" s="288">
        <f>Admin_Kelet!P39</f>
        <v>0</v>
      </c>
      <c r="Q96" s="289">
        <f>Admin_Kelet!Q39</f>
        <v>0</v>
      </c>
    </row>
    <row r="97" spans="1:17" x14ac:dyDescent="0.3">
      <c r="A97" s="287">
        <f>Admin_Kelet!A40</f>
        <v>0</v>
      </c>
      <c r="B97" s="288">
        <f>Admin_Kelet!B40</f>
        <v>0</v>
      </c>
      <c r="C97" s="288">
        <f>Admin_Kelet!C40</f>
        <v>0</v>
      </c>
      <c r="D97" s="288">
        <f>Admin_Kelet!D40</f>
        <v>0</v>
      </c>
      <c r="E97" s="288">
        <f>Admin_Kelet!E40</f>
        <v>0</v>
      </c>
      <c r="F97" s="288">
        <f>Admin_Kelet!F40</f>
        <v>0</v>
      </c>
      <c r="G97" s="288">
        <f>Admin_Kelet!G40</f>
        <v>0</v>
      </c>
      <c r="H97" s="288">
        <f>Admin_Kelet!H40</f>
        <v>0</v>
      </c>
      <c r="I97" s="288">
        <f>Admin_Kelet!I40</f>
        <v>0</v>
      </c>
      <c r="J97" s="288">
        <f>Admin_Kelet!J40</f>
        <v>0</v>
      </c>
      <c r="K97" s="288">
        <f>Admin_Kelet!K40</f>
        <v>0</v>
      </c>
      <c r="L97" s="288">
        <f>Admin_Kelet!L40</f>
        <v>0</v>
      </c>
      <c r="M97" s="288">
        <f>Admin_Kelet!M40</f>
        <v>0</v>
      </c>
      <c r="N97" s="288">
        <f>Admin_Kelet!N40</f>
        <v>0</v>
      </c>
      <c r="O97" s="288">
        <f>Admin_Kelet!O40</f>
        <v>0</v>
      </c>
      <c r="P97" s="288">
        <f>Admin_Kelet!P40</f>
        <v>0</v>
      </c>
      <c r="Q97" s="289">
        <f>Admin_Kelet!Q40</f>
        <v>0</v>
      </c>
    </row>
    <row r="98" spans="1:17" x14ac:dyDescent="0.3">
      <c r="A98" s="287">
        <f>Admin_Kelet!A41</f>
        <v>0</v>
      </c>
      <c r="B98" s="288">
        <f>Admin_Kelet!B41</f>
        <v>0</v>
      </c>
      <c r="C98" s="288">
        <f>Admin_Kelet!C41</f>
        <v>0</v>
      </c>
      <c r="D98" s="288">
        <f>Admin_Kelet!D41</f>
        <v>0</v>
      </c>
      <c r="E98" s="288">
        <f>Admin_Kelet!E41</f>
        <v>0</v>
      </c>
      <c r="F98" s="288">
        <f>Admin_Kelet!F41</f>
        <v>0</v>
      </c>
      <c r="G98" s="288">
        <f>Admin_Kelet!G41</f>
        <v>0</v>
      </c>
      <c r="H98" s="288">
        <f>Admin_Kelet!H41</f>
        <v>0</v>
      </c>
      <c r="I98" s="288">
        <f>Admin_Kelet!I41</f>
        <v>0</v>
      </c>
      <c r="J98" s="288">
        <f>Admin_Kelet!J41</f>
        <v>0</v>
      </c>
      <c r="K98" s="288">
        <f>Admin_Kelet!K41</f>
        <v>0</v>
      </c>
      <c r="L98" s="288">
        <f>Admin_Kelet!L41</f>
        <v>0</v>
      </c>
      <c r="M98" s="288">
        <f>Admin_Kelet!M41</f>
        <v>0</v>
      </c>
      <c r="N98" s="288">
        <f>Admin_Kelet!N41</f>
        <v>0</v>
      </c>
      <c r="O98" s="288">
        <f>Admin_Kelet!O41</f>
        <v>0</v>
      </c>
      <c r="P98" s="288">
        <f>Admin_Kelet!P41</f>
        <v>0</v>
      </c>
      <c r="Q98" s="289">
        <f>Admin_Kelet!Q41</f>
        <v>0</v>
      </c>
    </row>
    <row r="99" spans="1:17" x14ac:dyDescent="0.3">
      <c r="A99" s="287">
        <f>Admin_Kelet!A42</f>
        <v>0</v>
      </c>
      <c r="B99" s="288">
        <f>Admin_Kelet!B42</f>
        <v>0</v>
      </c>
      <c r="C99" s="288">
        <f>Admin_Kelet!C42</f>
        <v>0</v>
      </c>
      <c r="D99" s="288">
        <f>Admin_Kelet!D42</f>
        <v>0</v>
      </c>
      <c r="E99" s="288">
        <f>Admin_Kelet!E42</f>
        <v>0</v>
      </c>
      <c r="F99" s="288">
        <f>Admin_Kelet!F42</f>
        <v>0</v>
      </c>
      <c r="G99" s="288">
        <f>Admin_Kelet!G42</f>
        <v>0</v>
      </c>
      <c r="H99" s="288">
        <f>Admin_Kelet!H42</f>
        <v>0</v>
      </c>
      <c r="I99" s="288">
        <f>Admin_Kelet!I42</f>
        <v>0</v>
      </c>
      <c r="J99" s="288">
        <f>Admin_Kelet!J42</f>
        <v>0</v>
      </c>
      <c r="K99" s="288">
        <f>Admin_Kelet!K42</f>
        <v>0</v>
      </c>
      <c r="L99" s="288">
        <f>Admin_Kelet!L42</f>
        <v>0</v>
      </c>
      <c r="M99" s="288">
        <f>Admin_Kelet!M42</f>
        <v>0</v>
      </c>
      <c r="N99" s="288">
        <f>Admin_Kelet!N42</f>
        <v>0</v>
      </c>
      <c r="O99" s="288">
        <f>Admin_Kelet!O42</f>
        <v>0</v>
      </c>
      <c r="P99" s="288">
        <f>Admin_Kelet!P42</f>
        <v>0</v>
      </c>
      <c r="Q99" s="289">
        <f>Admin_Kelet!Q42</f>
        <v>0</v>
      </c>
    </row>
    <row r="100" spans="1:17" x14ac:dyDescent="0.3">
      <c r="A100" s="287">
        <f>Admin_Kelet!A43</f>
        <v>0</v>
      </c>
      <c r="B100" s="288">
        <f>Admin_Kelet!B43</f>
        <v>0</v>
      </c>
      <c r="C100" s="288">
        <f>Admin_Kelet!C43</f>
        <v>0</v>
      </c>
      <c r="D100" s="288">
        <f>Admin_Kelet!D43</f>
        <v>0</v>
      </c>
      <c r="E100" s="288">
        <f>Admin_Kelet!E43</f>
        <v>0</v>
      </c>
      <c r="F100" s="288">
        <f>Admin_Kelet!F43</f>
        <v>0</v>
      </c>
      <c r="G100" s="288">
        <f>Admin_Kelet!G43</f>
        <v>0</v>
      </c>
      <c r="H100" s="288">
        <f>Admin_Kelet!H43</f>
        <v>0</v>
      </c>
      <c r="I100" s="288">
        <f>Admin_Kelet!I43</f>
        <v>0</v>
      </c>
      <c r="J100" s="288">
        <f>Admin_Kelet!J43</f>
        <v>0</v>
      </c>
      <c r="K100" s="288">
        <f>Admin_Kelet!K43</f>
        <v>0</v>
      </c>
      <c r="L100" s="288">
        <f>Admin_Kelet!L43</f>
        <v>0</v>
      </c>
      <c r="M100" s="288">
        <f>Admin_Kelet!M43</f>
        <v>0</v>
      </c>
      <c r="N100" s="288">
        <f>Admin_Kelet!N43</f>
        <v>0</v>
      </c>
      <c r="O100" s="288">
        <f>Admin_Kelet!O43</f>
        <v>0</v>
      </c>
      <c r="P100" s="288">
        <f>Admin_Kelet!P43</f>
        <v>0</v>
      </c>
      <c r="Q100" s="289">
        <f>Admin_Kelet!Q43</f>
        <v>0</v>
      </c>
    </row>
    <row r="101" spans="1:17" x14ac:dyDescent="0.3">
      <c r="A101" s="287">
        <f>Admin_Kelet!A44</f>
        <v>0</v>
      </c>
      <c r="B101" s="288">
        <f>Admin_Kelet!B44</f>
        <v>0</v>
      </c>
      <c r="C101" s="288">
        <f>Admin_Kelet!C44</f>
        <v>0</v>
      </c>
      <c r="D101" s="288">
        <f>Admin_Kelet!D44</f>
        <v>0</v>
      </c>
      <c r="E101" s="288">
        <f>Admin_Kelet!E44</f>
        <v>0</v>
      </c>
      <c r="F101" s="288">
        <f>Admin_Kelet!F44</f>
        <v>0</v>
      </c>
      <c r="G101" s="288">
        <f>Admin_Kelet!G44</f>
        <v>0</v>
      </c>
      <c r="H101" s="288">
        <f>Admin_Kelet!H44</f>
        <v>0</v>
      </c>
      <c r="I101" s="288">
        <f>Admin_Kelet!I44</f>
        <v>0</v>
      </c>
      <c r="J101" s="288">
        <f>Admin_Kelet!J44</f>
        <v>0</v>
      </c>
      <c r="K101" s="288">
        <f>Admin_Kelet!K44</f>
        <v>0</v>
      </c>
      <c r="L101" s="288">
        <f>Admin_Kelet!L44</f>
        <v>0</v>
      </c>
      <c r="M101" s="288">
        <f>Admin_Kelet!M44</f>
        <v>0</v>
      </c>
      <c r="N101" s="288">
        <f>Admin_Kelet!N44</f>
        <v>0</v>
      </c>
      <c r="O101" s="288">
        <f>Admin_Kelet!O44</f>
        <v>0</v>
      </c>
      <c r="P101" s="288">
        <f>Admin_Kelet!P44</f>
        <v>0</v>
      </c>
      <c r="Q101" s="289">
        <f>Admin_Kelet!Q44</f>
        <v>0</v>
      </c>
    </row>
    <row r="102" spans="1:17" x14ac:dyDescent="0.3">
      <c r="A102" s="287">
        <f>Admin_Kelet!A45</f>
        <v>0</v>
      </c>
      <c r="B102" s="288">
        <f>Admin_Kelet!B45</f>
        <v>0</v>
      </c>
      <c r="C102" s="288">
        <f>Admin_Kelet!C45</f>
        <v>0</v>
      </c>
      <c r="D102" s="288">
        <f>Admin_Kelet!D45</f>
        <v>0</v>
      </c>
      <c r="E102" s="288">
        <f>Admin_Kelet!E45</f>
        <v>0</v>
      </c>
      <c r="F102" s="288">
        <f>Admin_Kelet!F45</f>
        <v>0</v>
      </c>
      <c r="G102" s="288">
        <f>Admin_Kelet!G45</f>
        <v>0</v>
      </c>
      <c r="H102" s="288">
        <f>Admin_Kelet!H45</f>
        <v>0</v>
      </c>
      <c r="I102" s="288">
        <f>Admin_Kelet!I45</f>
        <v>0</v>
      </c>
      <c r="J102" s="288">
        <f>Admin_Kelet!J45</f>
        <v>0</v>
      </c>
      <c r="K102" s="288">
        <f>Admin_Kelet!K45</f>
        <v>0</v>
      </c>
      <c r="L102" s="288">
        <f>Admin_Kelet!L45</f>
        <v>0</v>
      </c>
      <c r="M102" s="288">
        <f>Admin_Kelet!M45</f>
        <v>0</v>
      </c>
      <c r="N102" s="288">
        <f>Admin_Kelet!N45</f>
        <v>0</v>
      </c>
      <c r="O102" s="288">
        <f>Admin_Kelet!O45</f>
        <v>0</v>
      </c>
      <c r="P102" s="288">
        <f>Admin_Kelet!P45</f>
        <v>0</v>
      </c>
      <c r="Q102" s="289">
        <f>Admin_Kelet!Q45</f>
        <v>0</v>
      </c>
    </row>
    <row r="103" spans="1:17" x14ac:dyDescent="0.3">
      <c r="A103" s="287">
        <f>Admin_Kelet!A46</f>
        <v>0</v>
      </c>
      <c r="B103" s="288">
        <f>Admin_Kelet!B46</f>
        <v>0</v>
      </c>
      <c r="C103" s="288">
        <f>Admin_Kelet!C46</f>
        <v>0</v>
      </c>
      <c r="D103" s="288">
        <f>Admin_Kelet!D46</f>
        <v>0</v>
      </c>
      <c r="E103" s="288">
        <f>Admin_Kelet!E46</f>
        <v>0</v>
      </c>
      <c r="F103" s="288">
        <f>Admin_Kelet!F46</f>
        <v>0</v>
      </c>
      <c r="G103" s="288">
        <f>Admin_Kelet!G46</f>
        <v>0</v>
      </c>
      <c r="H103" s="288">
        <f>Admin_Kelet!H46</f>
        <v>0</v>
      </c>
      <c r="I103" s="288">
        <f>Admin_Kelet!I46</f>
        <v>0</v>
      </c>
      <c r="J103" s="288">
        <f>Admin_Kelet!J46</f>
        <v>0</v>
      </c>
      <c r="K103" s="288">
        <f>Admin_Kelet!K46</f>
        <v>0</v>
      </c>
      <c r="L103" s="288">
        <f>Admin_Kelet!L46</f>
        <v>0</v>
      </c>
      <c r="M103" s="288">
        <f>Admin_Kelet!M46</f>
        <v>0</v>
      </c>
      <c r="N103" s="288">
        <f>Admin_Kelet!N46</f>
        <v>0</v>
      </c>
      <c r="O103" s="288">
        <f>Admin_Kelet!O46</f>
        <v>0</v>
      </c>
      <c r="P103" s="288">
        <f>Admin_Kelet!P46</f>
        <v>0</v>
      </c>
      <c r="Q103" s="289">
        <f>Admin_Kelet!Q46</f>
        <v>0</v>
      </c>
    </row>
    <row r="104" spans="1:17" x14ac:dyDescent="0.3">
      <c r="A104" s="287">
        <f>Admin_Kelet!A47</f>
        <v>0</v>
      </c>
      <c r="B104" s="288">
        <f>Admin_Kelet!B47</f>
        <v>0</v>
      </c>
      <c r="C104" s="288">
        <f>Admin_Kelet!C47</f>
        <v>0</v>
      </c>
      <c r="D104" s="288">
        <f>Admin_Kelet!D47</f>
        <v>0</v>
      </c>
      <c r="E104" s="288">
        <f>Admin_Kelet!E47</f>
        <v>0</v>
      </c>
      <c r="F104" s="288">
        <f>Admin_Kelet!F47</f>
        <v>0</v>
      </c>
      <c r="G104" s="288">
        <f>Admin_Kelet!G47</f>
        <v>0</v>
      </c>
      <c r="H104" s="288">
        <f>Admin_Kelet!H47</f>
        <v>0</v>
      </c>
      <c r="I104" s="288">
        <f>Admin_Kelet!I47</f>
        <v>0</v>
      </c>
      <c r="J104" s="288">
        <f>Admin_Kelet!J47</f>
        <v>0</v>
      </c>
      <c r="K104" s="288">
        <f>Admin_Kelet!K47</f>
        <v>0</v>
      </c>
      <c r="L104" s="288">
        <f>Admin_Kelet!L47</f>
        <v>0</v>
      </c>
      <c r="M104" s="288">
        <f>Admin_Kelet!M47</f>
        <v>0</v>
      </c>
      <c r="N104" s="288">
        <f>Admin_Kelet!N47</f>
        <v>0</v>
      </c>
      <c r="O104" s="288">
        <f>Admin_Kelet!O47</f>
        <v>0</v>
      </c>
      <c r="P104" s="288">
        <f>Admin_Kelet!P47</f>
        <v>0</v>
      </c>
      <c r="Q104" s="289">
        <f>Admin_Kelet!Q47</f>
        <v>0</v>
      </c>
    </row>
    <row r="105" spans="1:17" x14ac:dyDescent="0.3">
      <c r="A105" s="287">
        <f>Admin_Kelet!A48</f>
        <v>0</v>
      </c>
      <c r="B105" s="288">
        <f>Admin_Kelet!B48</f>
        <v>0</v>
      </c>
      <c r="C105" s="288">
        <f>Admin_Kelet!C48</f>
        <v>0</v>
      </c>
      <c r="D105" s="288">
        <f>Admin_Kelet!D48</f>
        <v>0</v>
      </c>
      <c r="E105" s="288">
        <f>Admin_Kelet!E48</f>
        <v>0</v>
      </c>
      <c r="F105" s="288">
        <f>Admin_Kelet!F48</f>
        <v>0</v>
      </c>
      <c r="G105" s="288">
        <f>Admin_Kelet!G48</f>
        <v>0</v>
      </c>
      <c r="H105" s="288">
        <f>Admin_Kelet!H48</f>
        <v>0</v>
      </c>
      <c r="I105" s="288">
        <f>Admin_Kelet!I48</f>
        <v>0</v>
      </c>
      <c r="J105" s="288">
        <f>Admin_Kelet!J48</f>
        <v>0</v>
      </c>
      <c r="K105" s="288">
        <f>Admin_Kelet!K48</f>
        <v>0</v>
      </c>
      <c r="L105" s="288">
        <f>Admin_Kelet!L48</f>
        <v>0</v>
      </c>
      <c r="M105" s="288">
        <f>Admin_Kelet!M48</f>
        <v>0</v>
      </c>
      <c r="N105" s="288">
        <f>Admin_Kelet!N48</f>
        <v>0</v>
      </c>
      <c r="O105" s="288">
        <f>Admin_Kelet!O48</f>
        <v>0</v>
      </c>
      <c r="P105" s="288">
        <f>Admin_Kelet!P48</f>
        <v>0</v>
      </c>
      <c r="Q105" s="289">
        <f>Admin_Kelet!Q48</f>
        <v>0</v>
      </c>
    </row>
    <row r="106" spans="1:17" x14ac:dyDescent="0.3">
      <c r="A106" s="287">
        <f>Admin_Kelet!A49</f>
        <v>0</v>
      </c>
      <c r="B106" s="288">
        <f>Admin_Kelet!B49</f>
        <v>0</v>
      </c>
      <c r="C106" s="288">
        <f>Admin_Kelet!C49</f>
        <v>0</v>
      </c>
      <c r="D106" s="288">
        <f>Admin_Kelet!D49</f>
        <v>0</v>
      </c>
      <c r="E106" s="288">
        <f>Admin_Kelet!E49</f>
        <v>0</v>
      </c>
      <c r="F106" s="288">
        <f>Admin_Kelet!F49</f>
        <v>0</v>
      </c>
      <c r="G106" s="288">
        <f>Admin_Kelet!G49</f>
        <v>0</v>
      </c>
      <c r="H106" s="288">
        <f>Admin_Kelet!H49</f>
        <v>0</v>
      </c>
      <c r="I106" s="288">
        <f>Admin_Kelet!I49</f>
        <v>0</v>
      </c>
      <c r="J106" s="288">
        <f>Admin_Kelet!J49</f>
        <v>0</v>
      </c>
      <c r="K106" s="288">
        <f>Admin_Kelet!K49</f>
        <v>0</v>
      </c>
      <c r="L106" s="288">
        <f>Admin_Kelet!L49</f>
        <v>0</v>
      </c>
      <c r="M106" s="288">
        <f>Admin_Kelet!M49</f>
        <v>0</v>
      </c>
      <c r="N106" s="288">
        <f>Admin_Kelet!N49</f>
        <v>0</v>
      </c>
      <c r="O106" s="288">
        <f>Admin_Kelet!O49</f>
        <v>0</v>
      </c>
      <c r="P106" s="288">
        <f>Admin_Kelet!P49</f>
        <v>0</v>
      </c>
      <c r="Q106" s="289">
        <f>Admin_Kelet!Q49</f>
        <v>0</v>
      </c>
    </row>
    <row r="107" spans="1:17" x14ac:dyDescent="0.3">
      <c r="A107" s="287">
        <f>Admin_Kelet!A50</f>
        <v>0</v>
      </c>
      <c r="B107" s="288">
        <f>Admin_Kelet!B50</f>
        <v>0</v>
      </c>
      <c r="C107" s="288">
        <f>Admin_Kelet!C50</f>
        <v>0</v>
      </c>
      <c r="D107" s="288">
        <f>Admin_Kelet!D50</f>
        <v>0</v>
      </c>
      <c r="E107" s="288">
        <f>Admin_Kelet!E50</f>
        <v>0</v>
      </c>
      <c r="F107" s="288">
        <f>Admin_Kelet!F50</f>
        <v>0</v>
      </c>
      <c r="G107" s="288">
        <f>Admin_Kelet!G50</f>
        <v>0</v>
      </c>
      <c r="H107" s="288">
        <f>Admin_Kelet!H50</f>
        <v>0</v>
      </c>
      <c r="I107" s="288">
        <f>Admin_Kelet!I50</f>
        <v>0</v>
      </c>
      <c r="J107" s="288">
        <f>Admin_Kelet!J50</f>
        <v>0</v>
      </c>
      <c r="K107" s="288">
        <f>Admin_Kelet!K50</f>
        <v>0</v>
      </c>
      <c r="L107" s="288">
        <f>Admin_Kelet!L50</f>
        <v>0</v>
      </c>
      <c r="M107" s="288">
        <f>Admin_Kelet!M50</f>
        <v>0</v>
      </c>
      <c r="N107" s="288">
        <f>Admin_Kelet!N50</f>
        <v>0</v>
      </c>
      <c r="O107" s="288">
        <f>Admin_Kelet!O50</f>
        <v>0</v>
      </c>
      <c r="P107" s="288">
        <f>Admin_Kelet!P50</f>
        <v>0</v>
      </c>
      <c r="Q107" s="289">
        <f>Admin_Kelet!Q50</f>
        <v>0</v>
      </c>
    </row>
    <row r="108" spans="1:17" x14ac:dyDescent="0.3">
      <c r="A108" s="287">
        <f>Admin_Kelet!A51</f>
        <v>0</v>
      </c>
      <c r="B108" s="288">
        <f>Admin_Kelet!B51</f>
        <v>0</v>
      </c>
      <c r="C108" s="288">
        <f>Admin_Kelet!C51</f>
        <v>0</v>
      </c>
      <c r="D108" s="288">
        <f>Admin_Kelet!D51</f>
        <v>0</v>
      </c>
      <c r="E108" s="288">
        <f>Admin_Kelet!E51</f>
        <v>0</v>
      </c>
      <c r="F108" s="288">
        <f>Admin_Kelet!F51</f>
        <v>0</v>
      </c>
      <c r="G108" s="288">
        <f>Admin_Kelet!G51</f>
        <v>0</v>
      </c>
      <c r="H108" s="288">
        <f>Admin_Kelet!H51</f>
        <v>0</v>
      </c>
      <c r="I108" s="288">
        <f>Admin_Kelet!I51</f>
        <v>0</v>
      </c>
      <c r="J108" s="288">
        <f>Admin_Kelet!J51</f>
        <v>0</v>
      </c>
      <c r="K108" s="288">
        <f>Admin_Kelet!K51</f>
        <v>0</v>
      </c>
      <c r="L108" s="288">
        <f>Admin_Kelet!L51</f>
        <v>0</v>
      </c>
      <c r="M108" s="288">
        <f>Admin_Kelet!M51</f>
        <v>0</v>
      </c>
      <c r="N108" s="288">
        <f>Admin_Kelet!N51</f>
        <v>0</v>
      </c>
      <c r="O108" s="288">
        <f>Admin_Kelet!O51</f>
        <v>0</v>
      </c>
      <c r="P108" s="288">
        <f>Admin_Kelet!P51</f>
        <v>0</v>
      </c>
      <c r="Q108" s="289">
        <f>Admin_Kelet!Q51</f>
        <v>0</v>
      </c>
    </row>
    <row r="109" spans="1:17" x14ac:dyDescent="0.3">
      <c r="A109" s="287">
        <f>Admin_Kelet!A52</f>
        <v>0</v>
      </c>
      <c r="B109" s="288">
        <f>Admin_Kelet!B52</f>
        <v>0</v>
      </c>
      <c r="C109" s="288">
        <f>Admin_Kelet!C52</f>
        <v>0</v>
      </c>
      <c r="D109" s="288">
        <f>Admin_Kelet!D52</f>
        <v>0</v>
      </c>
      <c r="E109" s="288">
        <f>Admin_Kelet!E52</f>
        <v>0</v>
      </c>
      <c r="F109" s="288">
        <f>Admin_Kelet!F52</f>
        <v>0</v>
      </c>
      <c r="G109" s="288">
        <f>Admin_Kelet!G52</f>
        <v>0</v>
      </c>
      <c r="H109" s="288">
        <f>Admin_Kelet!H52</f>
        <v>0</v>
      </c>
      <c r="I109" s="288">
        <f>Admin_Kelet!I52</f>
        <v>0</v>
      </c>
      <c r="J109" s="288">
        <f>Admin_Kelet!J52</f>
        <v>0</v>
      </c>
      <c r="K109" s="288">
        <f>Admin_Kelet!K52</f>
        <v>0</v>
      </c>
      <c r="L109" s="288">
        <f>Admin_Kelet!L52</f>
        <v>0</v>
      </c>
      <c r="M109" s="288">
        <f>Admin_Kelet!M52</f>
        <v>0</v>
      </c>
      <c r="N109" s="288">
        <f>Admin_Kelet!N52</f>
        <v>0</v>
      </c>
      <c r="O109" s="288">
        <f>Admin_Kelet!O52</f>
        <v>0</v>
      </c>
      <c r="P109" s="288">
        <f>Admin_Kelet!P52</f>
        <v>0</v>
      </c>
      <c r="Q109" s="289">
        <f>Admin_Kelet!Q52</f>
        <v>0</v>
      </c>
    </row>
    <row r="110" spans="1:17" x14ac:dyDescent="0.3">
      <c r="A110" s="287">
        <f>Admin_Kelet!A53</f>
        <v>0</v>
      </c>
      <c r="B110" s="288">
        <f>Admin_Kelet!B53</f>
        <v>0</v>
      </c>
      <c r="C110" s="288">
        <f>Admin_Kelet!C53</f>
        <v>0</v>
      </c>
      <c r="D110" s="288">
        <f>Admin_Kelet!D53</f>
        <v>0</v>
      </c>
      <c r="E110" s="288">
        <f>Admin_Kelet!E53</f>
        <v>0</v>
      </c>
      <c r="F110" s="288">
        <f>Admin_Kelet!F53</f>
        <v>0</v>
      </c>
      <c r="G110" s="288">
        <f>Admin_Kelet!G53</f>
        <v>0</v>
      </c>
      <c r="H110" s="288">
        <f>Admin_Kelet!H53</f>
        <v>0</v>
      </c>
      <c r="I110" s="288">
        <f>Admin_Kelet!I53</f>
        <v>0</v>
      </c>
      <c r="J110" s="288">
        <f>Admin_Kelet!J53</f>
        <v>0</v>
      </c>
      <c r="K110" s="288">
        <f>Admin_Kelet!K53</f>
        <v>0</v>
      </c>
      <c r="L110" s="288">
        <f>Admin_Kelet!L53</f>
        <v>0</v>
      </c>
      <c r="M110" s="288">
        <f>Admin_Kelet!M53</f>
        <v>0</v>
      </c>
      <c r="N110" s="288">
        <f>Admin_Kelet!N53</f>
        <v>0</v>
      </c>
      <c r="O110" s="288">
        <f>Admin_Kelet!O53</f>
        <v>0</v>
      </c>
      <c r="P110" s="288">
        <f>Admin_Kelet!P53</f>
        <v>0</v>
      </c>
      <c r="Q110" s="289">
        <f>Admin_Kelet!Q53</f>
        <v>0</v>
      </c>
    </row>
    <row r="111" spans="1:17" x14ac:dyDescent="0.3">
      <c r="A111" s="287">
        <f>Admin_Kelet!A54</f>
        <v>0</v>
      </c>
      <c r="B111" s="288">
        <f>Admin_Kelet!B54</f>
        <v>0</v>
      </c>
      <c r="C111" s="288">
        <f>Admin_Kelet!C54</f>
        <v>0</v>
      </c>
      <c r="D111" s="288">
        <f>Admin_Kelet!D54</f>
        <v>0</v>
      </c>
      <c r="E111" s="288">
        <f>Admin_Kelet!E54</f>
        <v>0</v>
      </c>
      <c r="F111" s="288">
        <f>Admin_Kelet!F54</f>
        <v>0</v>
      </c>
      <c r="G111" s="288">
        <f>Admin_Kelet!G54</f>
        <v>0</v>
      </c>
      <c r="H111" s="288">
        <f>Admin_Kelet!H54</f>
        <v>0</v>
      </c>
      <c r="I111" s="288">
        <f>Admin_Kelet!I54</f>
        <v>0</v>
      </c>
      <c r="J111" s="288">
        <f>Admin_Kelet!J54</f>
        <v>0</v>
      </c>
      <c r="K111" s="288">
        <f>Admin_Kelet!K54</f>
        <v>0</v>
      </c>
      <c r="L111" s="288">
        <f>Admin_Kelet!L54</f>
        <v>0</v>
      </c>
      <c r="M111" s="288">
        <f>Admin_Kelet!M54</f>
        <v>0</v>
      </c>
      <c r="N111" s="288">
        <f>Admin_Kelet!N54</f>
        <v>0</v>
      </c>
      <c r="O111" s="288">
        <f>Admin_Kelet!O54</f>
        <v>0</v>
      </c>
      <c r="P111" s="288">
        <f>Admin_Kelet!P54</f>
        <v>0</v>
      </c>
      <c r="Q111" s="289">
        <f>Admin_Kelet!Q54</f>
        <v>0</v>
      </c>
    </row>
    <row r="112" spans="1:17" x14ac:dyDescent="0.3">
      <c r="A112" s="287">
        <f>Admin_Kelet!A55</f>
        <v>0</v>
      </c>
      <c r="B112" s="288">
        <f>Admin_Kelet!B55</f>
        <v>0</v>
      </c>
      <c r="C112" s="288">
        <f>Admin_Kelet!C55</f>
        <v>0</v>
      </c>
      <c r="D112" s="288">
        <f>Admin_Kelet!D55</f>
        <v>0</v>
      </c>
      <c r="E112" s="288">
        <f>Admin_Kelet!E55</f>
        <v>0</v>
      </c>
      <c r="F112" s="288">
        <f>Admin_Kelet!F55</f>
        <v>0</v>
      </c>
      <c r="G112" s="288">
        <f>Admin_Kelet!G55</f>
        <v>0</v>
      </c>
      <c r="H112" s="288">
        <f>Admin_Kelet!H55</f>
        <v>0</v>
      </c>
      <c r="I112" s="288">
        <f>Admin_Kelet!I55</f>
        <v>0</v>
      </c>
      <c r="J112" s="288">
        <f>Admin_Kelet!J55</f>
        <v>0</v>
      </c>
      <c r="K112" s="288">
        <f>Admin_Kelet!K55</f>
        <v>0</v>
      </c>
      <c r="L112" s="288">
        <f>Admin_Kelet!L55</f>
        <v>0</v>
      </c>
      <c r="M112" s="288">
        <f>Admin_Kelet!M55</f>
        <v>0</v>
      </c>
      <c r="N112" s="288">
        <f>Admin_Kelet!N55</f>
        <v>0</v>
      </c>
      <c r="O112" s="288">
        <f>Admin_Kelet!O55</f>
        <v>0</v>
      </c>
      <c r="P112" s="288">
        <f>Admin_Kelet!P55</f>
        <v>0</v>
      </c>
      <c r="Q112" s="289">
        <f>Admin_Kelet!Q55</f>
        <v>0</v>
      </c>
    </row>
    <row r="113" spans="1:17" x14ac:dyDescent="0.3">
      <c r="A113" s="287">
        <f>Admin_Kelet!A56</f>
        <v>0</v>
      </c>
      <c r="B113" s="288">
        <f>Admin_Kelet!B56</f>
        <v>0</v>
      </c>
      <c r="C113" s="288">
        <f>Admin_Kelet!C56</f>
        <v>0</v>
      </c>
      <c r="D113" s="288">
        <f>Admin_Kelet!D56</f>
        <v>0</v>
      </c>
      <c r="E113" s="288">
        <f>Admin_Kelet!E56</f>
        <v>0</v>
      </c>
      <c r="F113" s="288">
        <f>Admin_Kelet!F56</f>
        <v>0</v>
      </c>
      <c r="G113" s="288">
        <f>Admin_Kelet!G56</f>
        <v>0</v>
      </c>
      <c r="H113" s="288">
        <f>Admin_Kelet!H56</f>
        <v>0</v>
      </c>
      <c r="I113" s="288">
        <f>Admin_Kelet!I56</f>
        <v>0</v>
      </c>
      <c r="J113" s="288">
        <f>Admin_Kelet!J56</f>
        <v>0</v>
      </c>
      <c r="K113" s="288">
        <f>Admin_Kelet!K56</f>
        <v>0</v>
      </c>
      <c r="L113" s="288">
        <f>Admin_Kelet!L56</f>
        <v>0</v>
      </c>
      <c r="M113" s="288">
        <f>Admin_Kelet!M56</f>
        <v>0</v>
      </c>
      <c r="N113" s="288">
        <f>Admin_Kelet!N56</f>
        <v>0</v>
      </c>
      <c r="O113" s="288">
        <f>Admin_Kelet!O56</f>
        <v>0</v>
      </c>
      <c r="P113" s="288">
        <f>Admin_Kelet!P56</f>
        <v>0</v>
      </c>
      <c r="Q113" s="289">
        <f>Admin_Kelet!Q56</f>
        <v>0</v>
      </c>
    </row>
    <row r="114" spans="1:17" x14ac:dyDescent="0.3">
      <c r="A114" s="287">
        <f>Admin_Kelet!A57</f>
        <v>0</v>
      </c>
      <c r="B114" s="288">
        <f>Admin_Kelet!B57</f>
        <v>0</v>
      </c>
      <c r="C114" s="288">
        <f>Admin_Kelet!C57</f>
        <v>0</v>
      </c>
      <c r="D114" s="288">
        <f>Admin_Kelet!D57</f>
        <v>0</v>
      </c>
      <c r="E114" s="288">
        <f>Admin_Kelet!E57</f>
        <v>0</v>
      </c>
      <c r="F114" s="288">
        <f>Admin_Kelet!F57</f>
        <v>0</v>
      </c>
      <c r="G114" s="288">
        <f>Admin_Kelet!G57</f>
        <v>0</v>
      </c>
      <c r="H114" s="288">
        <f>Admin_Kelet!H57</f>
        <v>0</v>
      </c>
      <c r="I114" s="288">
        <f>Admin_Kelet!I57</f>
        <v>0</v>
      </c>
      <c r="J114" s="288">
        <f>Admin_Kelet!J57</f>
        <v>0</v>
      </c>
      <c r="K114" s="288">
        <f>Admin_Kelet!K57</f>
        <v>0</v>
      </c>
      <c r="L114" s="288">
        <f>Admin_Kelet!L57</f>
        <v>0</v>
      </c>
      <c r="M114" s="288">
        <f>Admin_Kelet!M57</f>
        <v>0</v>
      </c>
      <c r="N114" s="288">
        <f>Admin_Kelet!N57</f>
        <v>0</v>
      </c>
      <c r="O114" s="288">
        <f>Admin_Kelet!O57</f>
        <v>0</v>
      </c>
      <c r="P114" s="288">
        <f>Admin_Kelet!P57</f>
        <v>0</v>
      </c>
      <c r="Q114" s="289">
        <f>Admin_Kelet!Q57</f>
        <v>0</v>
      </c>
    </row>
    <row r="115" spans="1:17" x14ac:dyDescent="0.3">
      <c r="A115" s="287">
        <f>Admin_Kelet!A58</f>
        <v>0</v>
      </c>
      <c r="B115" s="288">
        <f>Admin_Kelet!B58</f>
        <v>0</v>
      </c>
      <c r="C115" s="288">
        <f>Admin_Kelet!C58</f>
        <v>0</v>
      </c>
      <c r="D115" s="288">
        <f>Admin_Kelet!D58</f>
        <v>0</v>
      </c>
      <c r="E115" s="288">
        <f>Admin_Kelet!E58</f>
        <v>0</v>
      </c>
      <c r="F115" s="288">
        <f>Admin_Kelet!F58</f>
        <v>0</v>
      </c>
      <c r="G115" s="288">
        <f>Admin_Kelet!G58</f>
        <v>0</v>
      </c>
      <c r="H115" s="288">
        <f>Admin_Kelet!H58</f>
        <v>0</v>
      </c>
      <c r="I115" s="288">
        <f>Admin_Kelet!I58</f>
        <v>0</v>
      </c>
      <c r="J115" s="288">
        <f>Admin_Kelet!J58</f>
        <v>0</v>
      </c>
      <c r="K115" s="288">
        <f>Admin_Kelet!K58</f>
        <v>0</v>
      </c>
      <c r="L115" s="288">
        <f>Admin_Kelet!L58</f>
        <v>0</v>
      </c>
      <c r="M115" s="288">
        <f>Admin_Kelet!M58</f>
        <v>0</v>
      </c>
      <c r="N115" s="288">
        <f>Admin_Kelet!N58</f>
        <v>0</v>
      </c>
      <c r="O115" s="288">
        <f>Admin_Kelet!O58</f>
        <v>0</v>
      </c>
      <c r="P115" s="288">
        <f>Admin_Kelet!P58</f>
        <v>0</v>
      </c>
      <c r="Q115" s="289">
        <f>Admin_Kelet!Q58</f>
        <v>0</v>
      </c>
    </row>
    <row r="116" spans="1:17" x14ac:dyDescent="0.3">
      <c r="A116" s="287">
        <f>Admin_Kelet!A59</f>
        <v>0</v>
      </c>
      <c r="B116" s="288">
        <f>Admin_Kelet!B59</f>
        <v>0</v>
      </c>
      <c r="C116" s="288">
        <f>Admin_Kelet!C59</f>
        <v>0</v>
      </c>
      <c r="D116" s="288">
        <f>Admin_Kelet!D59</f>
        <v>0</v>
      </c>
      <c r="E116" s="288">
        <f>Admin_Kelet!E59</f>
        <v>0</v>
      </c>
      <c r="F116" s="288">
        <f>Admin_Kelet!F59</f>
        <v>0</v>
      </c>
      <c r="G116" s="288">
        <f>Admin_Kelet!G59</f>
        <v>0</v>
      </c>
      <c r="H116" s="288">
        <f>Admin_Kelet!H59</f>
        <v>0</v>
      </c>
      <c r="I116" s="288">
        <f>Admin_Kelet!I59</f>
        <v>0</v>
      </c>
      <c r="J116" s="288">
        <f>Admin_Kelet!J59</f>
        <v>0</v>
      </c>
      <c r="K116" s="288">
        <f>Admin_Kelet!K59</f>
        <v>0</v>
      </c>
      <c r="L116" s="288">
        <f>Admin_Kelet!L59</f>
        <v>0</v>
      </c>
      <c r="M116" s="288">
        <f>Admin_Kelet!M59</f>
        <v>0</v>
      </c>
      <c r="N116" s="288">
        <f>Admin_Kelet!N59</f>
        <v>0</v>
      </c>
      <c r="O116" s="288">
        <f>Admin_Kelet!O59</f>
        <v>0</v>
      </c>
      <c r="P116" s="288">
        <f>Admin_Kelet!P59</f>
        <v>0</v>
      </c>
      <c r="Q116" s="289">
        <f>Admin_Kelet!Q59</f>
        <v>0</v>
      </c>
    </row>
    <row r="117" spans="1:17" x14ac:dyDescent="0.3">
      <c r="A117" s="287">
        <f>Admin_Kelet!A60</f>
        <v>0</v>
      </c>
      <c r="B117" s="288">
        <f>Admin_Kelet!B60</f>
        <v>0</v>
      </c>
      <c r="C117" s="288">
        <f>Admin_Kelet!C60</f>
        <v>0</v>
      </c>
      <c r="D117" s="288">
        <f>Admin_Kelet!D60</f>
        <v>0</v>
      </c>
      <c r="E117" s="288">
        <f>Admin_Kelet!E60</f>
        <v>0</v>
      </c>
      <c r="F117" s="288">
        <f>Admin_Kelet!F60</f>
        <v>0</v>
      </c>
      <c r="G117" s="288">
        <f>Admin_Kelet!G60</f>
        <v>0</v>
      </c>
      <c r="H117" s="288">
        <f>Admin_Kelet!H60</f>
        <v>0</v>
      </c>
      <c r="I117" s="288">
        <f>Admin_Kelet!I60</f>
        <v>0</v>
      </c>
      <c r="J117" s="288">
        <f>Admin_Kelet!J60</f>
        <v>0</v>
      </c>
      <c r="K117" s="288">
        <f>Admin_Kelet!K60</f>
        <v>0</v>
      </c>
      <c r="L117" s="288">
        <f>Admin_Kelet!L60</f>
        <v>0</v>
      </c>
      <c r="M117" s="288">
        <f>Admin_Kelet!M60</f>
        <v>0</v>
      </c>
      <c r="N117" s="288">
        <f>Admin_Kelet!N60</f>
        <v>0</v>
      </c>
      <c r="O117" s="288">
        <f>Admin_Kelet!O60</f>
        <v>0</v>
      </c>
      <c r="P117" s="288">
        <f>Admin_Kelet!P60</f>
        <v>0</v>
      </c>
      <c r="Q117" s="289">
        <f>Admin_Kelet!Q60</f>
        <v>0</v>
      </c>
    </row>
    <row r="118" spans="1:17" x14ac:dyDescent="0.3">
      <c r="A118" s="287">
        <f>Admin_Kelet!A61</f>
        <v>0</v>
      </c>
      <c r="B118" s="288">
        <f>Admin_Kelet!B61</f>
        <v>0</v>
      </c>
      <c r="C118" s="288">
        <f>Admin_Kelet!C61</f>
        <v>0</v>
      </c>
      <c r="D118" s="288">
        <f>Admin_Kelet!D61</f>
        <v>0</v>
      </c>
      <c r="E118" s="288">
        <f>Admin_Kelet!E61</f>
        <v>0</v>
      </c>
      <c r="F118" s="288">
        <f>Admin_Kelet!F61</f>
        <v>0</v>
      </c>
      <c r="G118" s="288">
        <f>Admin_Kelet!G61</f>
        <v>0</v>
      </c>
      <c r="H118" s="288">
        <f>Admin_Kelet!H61</f>
        <v>0</v>
      </c>
      <c r="I118" s="288">
        <f>Admin_Kelet!I61</f>
        <v>0</v>
      </c>
      <c r="J118" s="288">
        <f>Admin_Kelet!J61</f>
        <v>0</v>
      </c>
      <c r="K118" s="288">
        <f>Admin_Kelet!K61</f>
        <v>0</v>
      </c>
      <c r="L118" s="288">
        <f>Admin_Kelet!L61</f>
        <v>0</v>
      </c>
      <c r="M118" s="288">
        <f>Admin_Kelet!M61</f>
        <v>0</v>
      </c>
      <c r="N118" s="288">
        <f>Admin_Kelet!N61</f>
        <v>0</v>
      </c>
      <c r="O118" s="288">
        <f>Admin_Kelet!O61</f>
        <v>0</v>
      </c>
      <c r="P118" s="288">
        <f>Admin_Kelet!P61</f>
        <v>0</v>
      </c>
      <c r="Q118" s="289">
        <f>Admin_Kelet!Q61</f>
        <v>0</v>
      </c>
    </row>
    <row r="119" spans="1:17" hidden="1" x14ac:dyDescent="0.3">
      <c r="A119" s="287" t="str">
        <f>Admin_Kelet!A62</f>
        <v>Klára</v>
      </c>
      <c r="B119" s="288">
        <f>Admin_Kelet!B62</f>
        <v>0</v>
      </c>
      <c r="C119" s="288">
        <f>Admin_Kelet!C62</f>
        <v>0</v>
      </c>
      <c r="D119" s="288">
        <f>Admin_Kelet!D62</f>
        <v>0</v>
      </c>
      <c r="E119" s="288" t="str">
        <f>Admin_Kelet!E62</f>
        <v>inaktív</v>
      </c>
      <c r="F119" s="288">
        <f>Admin_Kelet!F62</f>
        <v>0</v>
      </c>
      <c r="G119" s="288">
        <f>Admin_Kelet!G62</f>
        <v>0</v>
      </c>
      <c r="H119" s="288">
        <f>Admin_Kelet!H62</f>
        <v>0</v>
      </c>
      <c r="I119" s="288">
        <f>Admin_Kelet!I62</f>
        <v>0</v>
      </c>
      <c r="J119" s="288">
        <f>Admin_Kelet!J62</f>
        <v>0</v>
      </c>
      <c r="K119" s="288">
        <f>Admin_Kelet!K62</f>
        <v>0</v>
      </c>
      <c r="L119" s="288">
        <f>Admin_Kelet!L62</f>
        <v>0</v>
      </c>
      <c r="M119" s="288">
        <f>Admin_Kelet!M62</f>
        <v>0</v>
      </c>
      <c r="N119" s="288">
        <f>Admin_Kelet!N62</f>
        <v>0</v>
      </c>
      <c r="O119" s="288">
        <f>Admin_Kelet!O62</f>
        <v>0</v>
      </c>
      <c r="P119" s="288">
        <f>Admin_Kelet!P62</f>
        <v>0</v>
      </c>
      <c r="Q119" s="289">
        <f>Admin_Kelet!Q62</f>
        <v>0</v>
      </c>
    </row>
    <row r="120" spans="1:17" x14ac:dyDescent="0.3">
      <c r="A120" s="287">
        <f>Admin_Kelet!A63</f>
        <v>0</v>
      </c>
      <c r="B120" s="288">
        <f>Admin_Kelet!B63</f>
        <v>0</v>
      </c>
      <c r="C120" s="288">
        <f>Admin_Kelet!C63</f>
        <v>0</v>
      </c>
      <c r="D120" s="288">
        <f>Admin_Kelet!D63</f>
        <v>0</v>
      </c>
      <c r="E120" s="288">
        <f>Admin_Kelet!E63</f>
        <v>0</v>
      </c>
      <c r="F120" s="288">
        <f>Admin_Kelet!F63</f>
        <v>0</v>
      </c>
      <c r="G120" s="288">
        <f>Admin_Kelet!G63</f>
        <v>0</v>
      </c>
      <c r="H120" s="288">
        <f>Admin_Kelet!H63</f>
        <v>0</v>
      </c>
      <c r="I120" s="288">
        <f>Admin_Kelet!I63</f>
        <v>0</v>
      </c>
      <c r="J120" s="288">
        <f>Admin_Kelet!J63</f>
        <v>0</v>
      </c>
      <c r="K120" s="288">
        <f>Admin_Kelet!K63</f>
        <v>0</v>
      </c>
      <c r="L120" s="288">
        <f>Admin_Kelet!L63</f>
        <v>0</v>
      </c>
      <c r="M120" s="288">
        <f>Admin_Kelet!M63</f>
        <v>0</v>
      </c>
      <c r="N120" s="288">
        <f>Admin_Kelet!N63</f>
        <v>0</v>
      </c>
      <c r="O120" s="288">
        <f>Admin_Kelet!O63</f>
        <v>0</v>
      </c>
      <c r="P120" s="288">
        <f>Admin_Kelet!P63</f>
        <v>0</v>
      </c>
      <c r="Q120" s="289">
        <f>Admin_Kelet!Q63</f>
        <v>0</v>
      </c>
    </row>
    <row r="121" spans="1:17" x14ac:dyDescent="0.3">
      <c r="A121" s="284" t="str">
        <f>Admin_Nyugat!A2</f>
        <v>Mihóczi-Kántor Petra</v>
      </c>
      <c r="B121" s="284" t="str">
        <f>Admin_Nyugat!B2</f>
        <v>SEBESTYÉN TÍMEA</v>
      </c>
      <c r="C121" s="284" t="str">
        <f>Admin_Nyugat!C2</f>
        <v>Pécs</v>
      </c>
      <c r="D121" s="284" t="str">
        <f>Admin_Nyugat!D2</f>
        <v>Nyugati</v>
      </c>
      <c r="E121" s="284" t="str">
        <f>Admin_Nyugat!E2</f>
        <v>aktív</v>
      </c>
      <c r="F121" s="284" t="str">
        <f>Admin_Nyugat!F2</f>
        <v>nem</v>
      </c>
      <c r="G121" s="284">
        <f>Admin_Nyugat!G2</f>
        <v>0</v>
      </c>
      <c r="H121" s="284" t="str">
        <f>Admin_Nyugat!H2</f>
        <v>igen</v>
      </c>
      <c r="I121" s="284" t="str">
        <f>Admin_Nyugat!I2</f>
        <v>igen</v>
      </c>
      <c r="J121" s="284" t="str">
        <f>Admin_Nyugat!J2</f>
        <v>nem</v>
      </c>
      <c r="K121" s="284" t="str">
        <f>Admin_Nyugat!K2</f>
        <v>nem</v>
      </c>
      <c r="L121" s="284" t="str">
        <f>Admin_Nyugat!L2</f>
        <v>nem</v>
      </c>
      <c r="M121" s="284" t="str">
        <f>Admin_Nyugat!M2</f>
        <v>nem</v>
      </c>
      <c r="N121" s="284" t="str">
        <f>Admin_Nyugat!N2</f>
        <v>igen</v>
      </c>
      <c r="O121" s="284" t="str">
        <f>Admin_Nyugat!O2</f>
        <v>nem</v>
      </c>
      <c r="P121" s="284" t="str">
        <f>Admin_Nyugat!P2</f>
        <v>nem</v>
      </c>
      <c r="Q121" s="284">
        <f>Admin_Nyugat!Q2</f>
        <v>0</v>
      </c>
    </row>
    <row r="122" spans="1:17" x14ac:dyDescent="0.3">
      <c r="A122" s="284" t="str">
        <f>Admin_Nyugat!A3</f>
        <v>Ravasz Cecília</v>
      </c>
      <c r="B122" s="284" t="str">
        <f>Admin_Nyugat!B3</f>
        <v>SEBESTYÉN TÍMEA</v>
      </c>
      <c r="C122" s="284" t="str">
        <f>Admin_Nyugat!C3</f>
        <v>Pécs</v>
      </c>
      <c r="D122" s="284" t="str">
        <f>Admin_Nyugat!D3</f>
        <v>Nyugati</v>
      </c>
      <c r="E122" s="284" t="str">
        <f>Admin_Nyugat!E3</f>
        <v>aktív</v>
      </c>
      <c r="F122" s="284" t="str">
        <f>Admin_Nyugat!F3</f>
        <v>igen</v>
      </c>
      <c r="G122" s="284">
        <f>Admin_Nyugat!G3</f>
        <v>0</v>
      </c>
      <c r="H122" s="284" t="str">
        <f>Admin_Nyugat!H3</f>
        <v>nem</v>
      </c>
      <c r="I122" s="284" t="str">
        <f>Admin_Nyugat!I3</f>
        <v>igen</v>
      </c>
      <c r="J122" s="284" t="str">
        <f>Admin_Nyugat!J3</f>
        <v>nem</v>
      </c>
      <c r="K122" s="284" t="str">
        <f>Admin_Nyugat!K3</f>
        <v>nem</v>
      </c>
      <c r="L122" s="284" t="str">
        <f>Admin_Nyugat!L3</f>
        <v>nem</v>
      </c>
      <c r="M122" s="284" t="str">
        <f>Admin_Nyugat!M3</f>
        <v>nem</v>
      </c>
      <c r="N122" s="284" t="str">
        <f>Admin_Nyugat!N3</f>
        <v>igen</v>
      </c>
      <c r="O122" s="284" t="str">
        <f>Admin_Nyugat!O3</f>
        <v>nem</v>
      </c>
      <c r="P122" s="284" t="str">
        <f>Admin_Nyugat!P3</f>
        <v>nem</v>
      </c>
      <c r="Q122" s="284">
        <f>Admin_Nyugat!Q3</f>
        <v>0</v>
      </c>
    </row>
    <row r="123" spans="1:17" x14ac:dyDescent="0.3">
      <c r="A123" s="284" t="str">
        <f>Admin_Nyugat!A4</f>
        <v>Tamon Orsolya</v>
      </c>
      <c r="B123" s="284" t="str">
        <f>Admin_Nyugat!B4</f>
        <v>SEBESTYÉN TÍMEA</v>
      </c>
      <c r="C123" s="284" t="str">
        <f>Admin_Nyugat!C4</f>
        <v>Pécs</v>
      </c>
      <c r="D123" s="284" t="str">
        <f>Admin_Nyugat!D4</f>
        <v>Nyugati</v>
      </c>
      <c r="E123" s="284" t="str">
        <f>Admin_Nyugat!E4</f>
        <v>aktív</v>
      </c>
      <c r="F123" s="284" t="str">
        <f>Admin_Nyugat!F4</f>
        <v>nem</v>
      </c>
      <c r="G123" s="284">
        <f>Admin_Nyugat!G4</f>
        <v>0</v>
      </c>
      <c r="H123" s="284" t="str">
        <f>Admin_Nyugat!H4</f>
        <v>igen</v>
      </c>
      <c r="I123" s="284" t="str">
        <f>Admin_Nyugat!I4</f>
        <v>igen</v>
      </c>
      <c r="J123" s="284" t="str">
        <f>Admin_Nyugat!J4</f>
        <v>nem</v>
      </c>
      <c r="K123" s="284" t="str">
        <f>Admin_Nyugat!K4</f>
        <v>nem</v>
      </c>
      <c r="L123" s="284" t="str">
        <f>Admin_Nyugat!L4</f>
        <v>nem</v>
      </c>
      <c r="M123" s="284" t="str">
        <f>Admin_Nyugat!M4</f>
        <v>nem</v>
      </c>
      <c r="N123" s="284" t="str">
        <f>Admin_Nyugat!N4</f>
        <v>igen</v>
      </c>
      <c r="O123" s="284" t="str">
        <f>Admin_Nyugat!O4</f>
        <v>nem</v>
      </c>
      <c r="P123" s="284" t="str">
        <f>Admin_Nyugat!P4</f>
        <v>nem</v>
      </c>
      <c r="Q123" s="284">
        <f>Admin_Nyugat!Q4</f>
        <v>0</v>
      </c>
    </row>
    <row r="124" spans="1:17" x14ac:dyDescent="0.3">
      <c r="A124" s="284" t="str">
        <f>Admin_Nyugat!A5</f>
        <v>Demecs Anett</v>
      </c>
      <c r="B124" s="284" t="str">
        <f>Admin_Nyugat!B5</f>
        <v>SEBESTYÉN TÍMEA</v>
      </c>
      <c r="C124" s="284" t="str">
        <f>Admin_Nyugat!C5</f>
        <v>Székesfehérvár</v>
      </c>
      <c r="D124" s="284" t="str">
        <f>Admin_Nyugat!D5</f>
        <v>Nyugati</v>
      </c>
      <c r="E124" s="284" t="str">
        <f>Admin_Nyugat!E5</f>
        <v>aktív</v>
      </c>
      <c r="F124" s="284" t="str">
        <f>Admin_Nyugat!F5</f>
        <v>nem</v>
      </c>
      <c r="G124" s="284">
        <f>Admin_Nyugat!G5</f>
        <v>0</v>
      </c>
      <c r="H124" s="284" t="str">
        <f>Admin_Nyugat!H5</f>
        <v>igen</v>
      </c>
      <c r="I124" s="284" t="str">
        <f>Admin_Nyugat!I5</f>
        <v>igen</v>
      </c>
      <c r="J124" s="284" t="str">
        <f>Admin_Nyugat!J5</f>
        <v>nem</v>
      </c>
      <c r="K124" s="284" t="str">
        <f>Admin_Nyugat!K5</f>
        <v>nem</v>
      </c>
      <c r="L124" s="284" t="str">
        <f>Admin_Nyugat!L5</f>
        <v>nem</v>
      </c>
      <c r="M124" s="284" t="str">
        <f>Admin_Nyugat!M5</f>
        <v>igen</v>
      </c>
      <c r="N124" s="284" t="str">
        <f>Admin_Nyugat!N5</f>
        <v>igen</v>
      </c>
      <c r="O124" s="284" t="str">
        <f>Admin_Nyugat!O5</f>
        <v>nem</v>
      </c>
      <c r="P124" s="284" t="str">
        <f>Admin_Nyugat!P5</f>
        <v>nem</v>
      </c>
      <c r="Q124" s="284">
        <f>Admin_Nyugat!Q5</f>
        <v>0</v>
      </c>
    </row>
    <row r="125" spans="1:17" x14ac:dyDescent="0.3">
      <c r="A125" s="284" t="str">
        <f>Admin_Nyugat!A6</f>
        <v>Gál Krisztina</v>
      </c>
      <c r="B125" s="284" t="str">
        <f>Admin_Nyugat!B6</f>
        <v>SEBESTYÉN TÍMEA</v>
      </c>
      <c r="C125" s="284" t="str">
        <f>Admin_Nyugat!C6</f>
        <v>Székesfehérvár</v>
      </c>
      <c r="D125" s="284" t="str">
        <f>Admin_Nyugat!D6</f>
        <v>Nyugati</v>
      </c>
      <c r="E125" s="284" t="str">
        <f>Admin_Nyugat!E6</f>
        <v>aktív</v>
      </c>
      <c r="F125" s="284" t="str">
        <f>Admin_Nyugat!F6</f>
        <v>nem</v>
      </c>
      <c r="G125" s="284">
        <f>Admin_Nyugat!G6</f>
        <v>0</v>
      </c>
      <c r="H125" s="284" t="str">
        <f>Admin_Nyugat!H6</f>
        <v>igen</v>
      </c>
      <c r="I125" s="284" t="str">
        <f>Admin_Nyugat!I6</f>
        <v>igen</v>
      </c>
      <c r="J125" s="284" t="str">
        <f>Admin_Nyugat!J6</f>
        <v>nem</v>
      </c>
      <c r="K125" s="284" t="str">
        <f>Admin_Nyugat!K6</f>
        <v>nem</v>
      </c>
      <c r="L125" s="284" t="str">
        <f>Admin_Nyugat!L6</f>
        <v>nem</v>
      </c>
      <c r="M125" s="284" t="str">
        <f>Admin_Nyugat!M6</f>
        <v>igen</v>
      </c>
      <c r="N125" s="284" t="str">
        <f>Admin_Nyugat!N6</f>
        <v>igen</v>
      </c>
      <c r="O125" s="284" t="str">
        <f>Admin_Nyugat!O6</f>
        <v>nem</v>
      </c>
      <c r="P125" s="284" t="str">
        <f>Admin_Nyugat!P6</f>
        <v>nem</v>
      </c>
      <c r="Q125" s="284">
        <f>Admin_Nyugat!Q6</f>
        <v>0</v>
      </c>
    </row>
    <row r="126" spans="1:17" x14ac:dyDescent="0.3">
      <c r="A126" s="284" t="e">
        <f>Admin_Nyugat!#REF!</f>
        <v>#REF!</v>
      </c>
      <c r="B126" s="284" t="e">
        <f>Admin_Nyugat!#REF!</f>
        <v>#REF!</v>
      </c>
      <c r="C126" s="284" t="e">
        <f>Admin_Nyugat!#REF!</f>
        <v>#REF!</v>
      </c>
      <c r="D126" s="284" t="e">
        <f>Admin_Nyugat!#REF!</f>
        <v>#REF!</v>
      </c>
      <c r="E126" s="284" t="e">
        <f>Admin_Nyugat!#REF!</f>
        <v>#REF!</v>
      </c>
      <c r="F126" s="284" t="e">
        <f>Admin_Nyugat!#REF!</f>
        <v>#REF!</v>
      </c>
      <c r="G126" s="284" t="e">
        <f>Admin_Nyugat!#REF!</f>
        <v>#REF!</v>
      </c>
      <c r="H126" s="284" t="e">
        <f>Admin_Nyugat!#REF!</f>
        <v>#REF!</v>
      </c>
      <c r="I126" s="284" t="e">
        <f>Admin_Nyugat!#REF!</f>
        <v>#REF!</v>
      </c>
      <c r="J126" s="284" t="e">
        <f>Admin_Nyugat!#REF!</f>
        <v>#REF!</v>
      </c>
      <c r="K126" s="284" t="e">
        <f>Admin_Nyugat!#REF!</f>
        <v>#REF!</v>
      </c>
      <c r="L126" s="284" t="e">
        <f>Admin_Nyugat!#REF!</f>
        <v>#REF!</v>
      </c>
      <c r="M126" s="284" t="e">
        <f>Admin_Nyugat!#REF!</f>
        <v>#REF!</v>
      </c>
      <c r="N126" s="284" t="e">
        <f>Admin_Nyugat!#REF!</f>
        <v>#REF!</v>
      </c>
      <c r="O126" s="284" t="e">
        <f>Admin_Nyugat!#REF!</f>
        <v>#REF!</v>
      </c>
      <c r="P126" s="284" t="e">
        <f>Admin_Nyugat!#REF!</f>
        <v>#REF!</v>
      </c>
      <c r="Q126" s="284" t="e">
        <f>Admin_Nyugat!#REF!</f>
        <v>#REF!</v>
      </c>
    </row>
    <row r="127" spans="1:17" x14ac:dyDescent="0.3">
      <c r="A127" s="284" t="str">
        <f>Admin_Nyugat!A7</f>
        <v>Ivánka-Varga Eszter</v>
      </c>
      <c r="B127" s="284" t="str">
        <f>Admin_Nyugat!B7</f>
        <v>SEBESTYÉN TÍMEA</v>
      </c>
      <c r="C127" s="284" t="str">
        <f>Admin_Nyugat!C7</f>
        <v>Székesfehérvár</v>
      </c>
      <c r="D127" s="284" t="str">
        <f>Admin_Nyugat!D7</f>
        <v>Nyugati</v>
      </c>
      <c r="E127" s="284" t="str">
        <f>Admin_Nyugat!E7</f>
        <v>aktív</v>
      </c>
      <c r="F127" s="284" t="str">
        <f>Admin_Nyugat!F7</f>
        <v>nem</v>
      </c>
      <c r="G127" s="284">
        <f>Admin_Nyugat!G7</f>
        <v>0</v>
      </c>
      <c r="H127" s="284" t="str">
        <f>Admin_Nyugat!H7</f>
        <v>igen</v>
      </c>
      <c r="I127" s="284" t="str">
        <f>Admin_Nyugat!I7</f>
        <v>igen</v>
      </c>
      <c r="J127" s="284" t="str">
        <f>Admin_Nyugat!J7</f>
        <v>nem</v>
      </c>
      <c r="K127" s="284" t="str">
        <f>Admin_Nyugat!K7</f>
        <v>nem</v>
      </c>
      <c r="L127" s="284" t="str">
        <f>Admin_Nyugat!L7</f>
        <v>nem</v>
      </c>
      <c r="M127" s="284" t="str">
        <f>Admin_Nyugat!M7</f>
        <v>nem</v>
      </c>
      <c r="N127" s="284" t="str">
        <f>Admin_Nyugat!N7</f>
        <v>igen</v>
      </c>
      <c r="O127" s="284" t="str">
        <f>Admin_Nyugat!O7</f>
        <v>nem</v>
      </c>
      <c r="P127" s="284" t="str">
        <f>Admin_Nyugat!P7</f>
        <v>nem</v>
      </c>
      <c r="Q127" s="284">
        <f>Admin_Nyugat!Q7</f>
        <v>0</v>
      </c>
    </row>
    <row r="128" spans="1:17" x14ac:dyDescent="0.3">
      <c r="A128" s="284" t="str">
        <f>Admin_Nyugat!A8</f>
        <v>Sveininger Szilvia</v>
      </c>
      <c r="B128" s="284" t="str">
        <f>Admin_Nyugat!B8</f>
        <v>SEBESTYÉN TÍMEA</v>
      </c>
      <c r="C128" s="284" t="str">
        <f>Admin_Nyugat!C8</f>
        <v>Székesfehérvár</v>
      </c>
      <c r="D128" s="284" t="str">
        <f>Admin_Nyugat!D8</f>
        <v>Nyugati</v>
      </c>
      <c r="E128" s="284" t="str">
        <f>Admin_Nyugat!E8</f>
        <v>aktív</v>
      </c>
      <c r="F128" s="284" t="str">
        <f>Admin_Nyugat!F8</f>
        <v>nem</v>
      </c>
      <c r="G128" s="284">
        <f>Admin_Nyugat!G8</f>
        <v>0</v>
      </c>
      <c r="H128" s="284" t="str">
        <f>Admin_Nyugat!H8</f>
        <v>igen</v>
      </c>
      <c r="I128" s="284" t="str">
        <f>Admin_Nyugat!I8</f>
        <v>igen</v>
      </c>
      <c r="J128" s="284" t="str">
        <f>Admin_Nyugat!J8</f>
        <v>nem</v>
      </c>
      <c r="K128" s="284" t="str">
        <f>Admin_Nyugat!K8</f>
        <v>nem</v>
      </c>
      <c r="L128" s="284" t="str">
        <f>Admin_Nyugat!L8</f>
        <v>nem</v>
      </c>
      <c r="M128" s="284" t="str">
        <f>Admin_Nyugat!M8</f>
        <v>igen</v>
      </c>
      <c r="N128" s="284" t="str">
        <f>Admin_Nyugat!N8</f>
        <v>igen</v>
      </c>
      <c r="O128" s="284" t="str">
        <f>Admin_Nyugat!O8</f>
        <v>nem</v>
      </c>
      <c r="P128" s="284" t="str">
        <f>Admin_Nyugat!P8</f>
        <v>nem</v>
      </c>
      <c r="Q128" s="284">
        <f>Admin_Nyugat!Q8</f>
        <v>0</v>
      </c>
    </row>
    <row r="129" spans="1:17" x14ac:dyDescent="0.3">
      <c r="A129" s="284" t="str">
        <f>Admin_Nyugat!A9</f>
        <v>Szanyi Vivien</v>
      </c>
      <c r="B129" s="284" t="str">
        <f>Admin_Nyugat!B9</f>
        <v>SEBESTYÉN TÍMEA</v>
      </c>
      <c r="C129" s="284" t="str">
        <f>Admin_Nyugat!C9</f>
        <v>Székesfehérvár</v>
      </c>
      <c r="D129" s="284" t="str">
        <f>Admin_Nyugat!D9</f>
        <v>Nyugati</v>
      </c>
      <c r="E129" s="284" t="str">
        <f>Admin_Nyugat!E9</f>
        <v>aktív</v>
      </c>
      <c r="F129" s="284" t="str">
        <f>Admin_Nyugat!F9</f>
        <v>nem</v>
      </c>
      <c r="G129" s="284">
        <f>Admin_Nyugat!G9</f>
        <v>0</v>
      </c>
      <c r="H129" s="284" t="str">
        <f>Admin_Nyugat!H9</f>
        <v>igen</v>
      </c>
      <c r="I129" s="284" t="str">
        <f>Admin_Nyugat!I9</f>
        <v>igen</v>
      </c>
      <c r="J129" s="284" t="str">
        <f>Admin_Nyugat!J9</f>
        <v>nem</v>
      </c>
      <c r="K129" s="284" t="str">
        <f>Admin_Nyugat!K9</f>
        <v>nem</v>
      </c>
      <c r="L129" s="284" t="str">
        <f>Admin_Nyugat!L9</f>
        <v>nem</v>
      </c>
      <c r="M129" s="284" t="str">
        <f>Admin_Nyugat!M9</f>
        <v>nem</v>
      </c>
      <c r="N129" s="284" t="str">
        <f>Admin_Nyugat!N9</f>
        <v>igen</v>
      </c>
      <c r="O129" s="284" t="str">
        <f>Admin_Nyugat!O9</f>
        <v>nem</v>
      </c>
      <c r="P129" s="284" t="str">
        <f>Admin_Nyugat!P9</f>
        <v>nem</v>
      </c>
      <c r="Q129" s="284">
        <f>Admin_Nyugat!Q9</f>
        <v>0</v>
      </c>
    </row>
    <row r="130" spans="1:17" x14ac:dyDescent="0.3">
      <c r="A130" s="284" t="str">
        <f>Admin_Nyugat!A11</f>
        <v>Földes Tímea</v>
      </c>
      <c r="B130" s="284" t="str">
        <f>Admin_Nyugat!B11</f>
        <v>SEBESTYÉN TÍMEA</v>
      </c>
      <c r="C130" s="284" t="str">
        <f>Admin_Nyugat!C11</f>
        <v>Mosonmagyaróvár</v>
      </c>
      <c r="D130" s="284" t="str">
        <f>Admin_Nyugat!D11</f>
        <v>Nyugati</v>
      </c>
      <c r="E130" s="284" t="str">
        <f>Admin_Nyugat!E11</f>
        <v>aktív</v>
      </c>
      <c r="F130" s="284" t="str">
        <f>Admin_Nyugat!F11</f>
        <v>nem</v>
      </c>
      <c r="G130" s="284">
        <f>Admin_Nyugat!G11</f>
        <v>0</v>
      </c>
      <c r="H130" s="284" t="str">
        <f>Admin_Nyugat!H11</f>
        <v>igen</v>
      </c>
      <c r="I130" s="284" t="str">
        <f>Admin_Nyugat!I11</f>
        <v>igen</v>
      </c>
      <c r="J130" s="284" t="str">
        <f>Admin_Nyugat!J11</f>
        <v>nem</v>
      </c>
      <c r="K130" s="284" t="str">
        <f>Admin_Nyugat!K11</f>
        <v>nem</v>
      </c>
      <c r="L130" s="284" t="str">
        <f>Admin_Nyugat!L11</f>
        <v>nem</v>
      </c>
      <c r="M130" s="284" t="str">
        <f>Admin_Nyugat!M11</f>
        <v>nem</v>
      </c>
      <c r="N130" s="284" t="str">
        <f>Admin_Nyugat!N11</f>
        <v>igen</v>
      </c>
      <c r="O130" s="284" t="str">
        <f>Admin_Nyugat!O11</f>
        <v>nem</v>
      </c>
      <c r="P130" s="284" t="str">
        <f>Admin_Nyugat!P11</f>
        <v>nem</v>
      </c>
      <c r="Q130" s="284">
        <f>Admin_Nyugat!Q11</f>
        <v>0</v>
      </c>
    </row>
    <row r="131" spans="1:17" x14ac:dyDescent="0.3">
      <c r="A131" s="284" t="e">
        <f>Admin_Nyugat!#REF!</f>
        <v>#REF!</v>
      </c>
      <c r="B131" s="284" t="e">
        <f>Admin_Nyugat!#REF!</f>
        <v>#REF!</v>
      </c>
      <c r="C131" s="284" t="e">
        <f>Admin_Nyugat!#REF!</f>
        <v>#REF!</v>
      </c>
      <c r="D131" s="284" t="e">
        <f>Admin_Nyugat!#REF!</f>
        <v>#REF!</v>
      </c>
      <c r="E131" s="284" t="e">
        <f>Admin_Nyugat!#REF!</f>
        <v>#REF!</v>
      </c>
      <c r="F131" s="284" t="e">
        <f>Admin_Nyugat!#REF!</f>
        <v>#REF!</v>
      </c>
      <c r="G131" s="284" t="e">
        <f>Admin_Nyugat!#REF!</f>
        <v>#REF!</v>
      </c>
      <c r="H131" s="284" t="e">
        <f>Admin_Nyugat!#REF!</f>
        <v>#REF!</v>
      </c>
      <c r="I131" s="284" t="e">
        <f>Admin_Nyugat!#REF!</f>
        <v>#REF!</v>
      </c>
      <c r="J131" s="284" t="e">
        <f>Admin_Nyugat!#REF!</f>
        <v>#REF!</v>
      </c>
      <c r="K131" s="284" t="e">
        <f>Admin_Nyugat!#REF!</f>
        <v>#REF!</v>
      </c>
      <c r="L131" s="284" t="e">
        <f>Admin_Nyugat!#REF!</f>
        <v>#REF!</v>
      </c>
      <c r="M131" s="284" t="e">
        <f>Admin_Nyugat!#REF!</f>
        <v>#REF!</v>
      </c>
      <c r="N131" s="284" t="e">
        <f>Admin_Nyugat!#REF!</f>
        <v>#REF!</v>
      </c>
      <c r="O131" s="284" t="e">
        <f>Admin_Nyugat!#REF!</f>
        <v>#REF!</v>
      </c>
      <c r="P131" s="284" t="e">
        <f>Admin_Nyugat!#REF!</f>
        <v>#REF!</v>
      </c>
      <c r="Q131" s="284" t="e">
        <f>Admin_Nyugat!#REF!</f>
        <v>#REF!</v>
      </c>
    </row>
    <row r="132" spans="1:17" x14ac:dyDescent="0.3">
      <c r="A132" s="284" t="str">
        <f>Admin_Nyugat!A12</f>
        <v>Machekné Szabó Noémi</v>
      </c>
      <c r="B132" s="284" t="str">
        <f>Admin_Nyugat!B12</f>
        <v>SEBESTYÉN TÍMEA</v>
      </c>
      <c r="C132" s="284" t="str">
        <f>Admin_Nyugat!C12</f>
        <v>Mosonmagyaróvár</v>
      </c>
      <c r="D132" s="284" t="str">
        <f>Admin_Nyugat!D12</f>
        <v>Nyugati</v>
      </c>
      <c r="E132" s="284" t="str">
        <f>Admin_Nyugat!E12</f>
        <v>aktív</v>
      </c>
      <c r="F132" s="284" t="str">
        <f>Admin_Nyugat!F12</f>
        <v>nem</v>
      </c>
      <c r="G132" s="284">
        <f>Admin_Nyugat!G12</f>
        <v>0</v>
      </c>
      <c r="H132" s="284" t="str">
        <f>Admin_Nyugat!H12</f>
        <v>igen</v>
      </c>
      <c r="I132" s="284" t="str">
        <f>Admin_Nyugat!I12</f>
        <v>igen</v>
      </c>
      <c r="J132" s="284" t="str">
        <f>Admin_Nyugat!J12</f>
        <v>nem</v>
      </c>
      <c r="K132" s="284" t="str">
        <f>Admin_Nyugat!K12</f>
        <v>nem</v>
      </c>
      <c r="L132" s="284" t="str">
        <f>Admin_Nyugat!L12</f>
        <v>igen</v>
      </c>
      <c r="M132" s="284" t="str">
        <f>Admin_Nyugat!M12</f>
        <v>nem</v>
      </c>
      <c r="N132" s="284" t="str">
        <f>Admin_Nyugat!N12</f>
        <v>igen</v>
      </c>
      <c r="O132" s="284" t="str">
        <f>Admin_Nyugat!O12</f>
        <v>nem</v>
      </c>
      <c r="P132" s="284" t="str">
        <f>Admin_Nyugat!P12</f>
        <v>nem</v>
      </c>
      <c r="Q132" s="284">
        <f>Admin_Nyugat!Q12</f>
        <v>0</v>
      </c>
    </row>
    <row r="133" spans="1:17" x14ac:dyDescent="0.3">
      <c r="A133" s="284" t="str">
        <f>Admin_Nyugat!A13</f>
        <v>Weneszné Czank Krisztina</v>
      </c>
      <c r="B133" s="284" t="str">
        <f>Admin_Nyugat!B13</f>
        <v>SEBESTYÉN TÍMEA</v>
      </c>
      <c r="C133" s="284" t="str">
        <f>Admin_Nyugat!C13</f>
        <v>Mosonmagyaróvár</v>
      </c>
      <c r="D133" s="284" t="str">
        <f>Admin_Nyugat!D13</f>
        <v>Nyugati</v>
      </c>
      <c r="E133" s="284" t="str">
        <f>Admin_Nyugat!E13</f>
        <v>aktív</v>
      </c>
      <c r="F133" s="284" t="str">
        <f>Admin_Nyugat!F13</f>
        <v>nem</v>
      </c>
      <c r="G133" s="284">
        <f>Admin_Nyugat!G13</f>
        <v>0</v>
      </c>
      <c r="H133" s="284" t="str">
        <f>Admin_Nyugat!H13</f>
        <v>igen</v>
      </c>
      <c r="I133" s="284" t="str">
        <f>Admin_Nyugat!I13</f>
        <v>igen</v>
      </c>
      <c r="J133" s="284" t="str">
        <f>Admin_Nyugat!J13</f>
        <v>nem</v>
      </c>
      <c r="K133" s="284" t="str">
        <f>Admin_Nyugat!K13</f>
        <v>nem</v>
      </c>
      <c r="L133" s="284" t="str">
        <f>Admin_Nyugat!L13</f>
        <v>nem</v>
      </c>
      <c r="M133" s="284" t="str">
        <f>Admin_Nyugat!M13</f>
        <v>igen</v>
      </c>
      <c r="N133" s="284" t="str">
        <f>Admin_Nyugat!N13</f>
        <v>nem</v>
      </c>
      <c r="O133" s="284" t="str">
        <f>Admin_Nyugat!O13</f>
        <v>nem</v>
      </c>
      <c r="P133" s="284" t="str">
        <f>Admin_Nyugat!P13</f>
        <v>nem</v>
      </c>
      <c r="Q133" s="284">
        <f>Admin_Nyugat!Q13</f>
        <v>0</v>
      </c>
    </row>
    <row r="134" spans="1:17" x14ac:dyDescent="0.3">
      <c r="A134" s="284">
        <f>Admin_Nyugat!A14</f>
        <v>0</v>
      </c>
      <c r="B134" s="284">
        <f>Admin_Nyugat!B14</f>
        <v>0</v>
      </c>
      <c r="C134" s="284">
        <f>Admin_Nyugat!C14</f>
        <v>0</v>
      </c>
      <c r="D134" s="284">
        <f>Admin_Nyugat!D14</f>
        <v>0</v>
      </c>
      <c r="E134" s="284">
        <f>Admin_Nyugat!E14</f>
        <v>0</v>
      </c>
      <c r="F134" s="284">
        <f>Admin_Nyugat!F14</f>
        <v>0</v>
      </c>
      <c r="G134" s="284">
        <f>Admin_Nyugat!G14</f>
        <v>0</v>
      </c>
      <c r="H134" s="284">
        <f>Admin_Nyugat!H14</f>
        <v>0</v>
      </c>
      <c r="I134" s="284">
        <f>Admin_Nyugat!I14</f>
        <v>0</v>
      </c>
      <c r="J134" s="284">
        <f>Admin_Nyugat!J14</f>
        <v>0</v>
      </c>
      <c r="K134" s="284">
        <f>Admin_Nyugat!K14</f>
        <v>0</v>
      </c>
      <c r="L134" s="284">
        <f>Admin_Nyugat!L14</f>
        <v>0</v>
      </c>
      <c r="M134" s="284">
        <f>Admin_Nyugat!M14</f>
        <v>0</v>
      </c>
      <c r="N134" s="284">
        <f>Admin_Nyugat!N14</f>
        <v>0</v>
      </c>
      <c r="O134" s="284">
        <f>Admin_Nyugat!O14</f>
        <v>0</v>
      </c>
      <c r="P134" s="284">
        <f>Admin_Nyugat!P14</f>
        <v>0</v>
      </c>
      <c r="Q134" s="284">
        <f>Admin_Nyugat!Q14</f>
        <v>0</v>
      </c>
    </row>
    <row r="135" spans="1:17" x14ac:dyDescent="0.3">
      <c r="A135" s="284">
        <f>Admin_Nyugat!A15</f>
        <v>0</v>
      </c>
      <c r="B135" s="284">
        <f>Admin_Nyugat!B15</f>
        <v>0</v>
      </c>
      <c r="C135" s="284">
        <f>Admin_Nyugat!C15</f>
        <v>0</v>
      </c>
      <c r="D135" s="284">
        <f>Admin_Nyugat!D15</f>
        <v>0</v>
      </c>
      <c r="E135" s="284">
        <f>Admin_Nyugat!E15</f>
        <v>0</v>
      </c>
      <c r="F135" s="284">
        <f>Admin_Nyugat!F15</f>
        <v>0</v>
      </c>
      <c r="G135" s="284">
        <f>Admin_Nyugat!G15</f>
        <v>0</v>
      </c>
      <c r="H135" s="284">
        <f>Admin_Nyugat!H15</f>
        <v>0</v>
      </c>
      <c r="I135" s="284">
        <f>Admin_Nyugat!I15</f>
        <v>0</v>
      </c>
      <c r="J135" s="284">
        <f>Admin_Nyugat!J15</f>
        <v>0</v>
      </c>
      <c r="K135" s="284">
        <f>Admin_Nyugat!K15</f>
        <v>0</v>
      </c>
      <c r="L135" s="284">
        <f>Admin_Nyugat!L15</f>
        <v>0</v>
      </c>
      <c r="M135" s="284">
        <f>Admin_Nyugat!M15</f>
        <v>0</v>
      </c>
      <c r="N135" s="284">
        <f>Admin_Nyugat!N15</f>
        <v>0</v>
      </c>
      <c r="O135" s="284">
        <f>Admin_Nyugat!O15</f>
        <v>0</v>
      </c>
      <c r="P135" s="284">
        <f>Admin_Nyugat!P15</f>
        <v>0</v>
      </c>
      <c r="Q135" s="284">
        <f>Admin_Nyugat!Q15</f>
        <v>0</v>
      </c>
    </row>
    <row r="136" spans="1:17" x14ac:dyDescent="0.3">
      <c r="A136" s="284">
        <f>Admin_Nyugat!A16</f>
        <v>0</v>
      </c>
      <c r="B136" s="284">
        <f>Admin_Nyugat!B16</f>
        <v>0</v>
      </c>
      <c r="C136" s="284">
        <f>Admin_Nyugat!C16</f>
        <v>0</v>
      </c>
      <c r="D136" s="284">
        <f>Admin_Nyugat!D16</f>
        <v>0</v>
      </c>
      <c r="E136" s="284">
        <f>Admin_Nyugat!E16</f>
        <v>0</v>
      </c>
      <c r="F136" s="284">
        <f>Admin_Nyugat!F16</f>
        <v>0</v>
      </c>
      <c r="G136" s="284">
        <f>Admin_Nyugat!G16</f>
        <v>0</v>
      </c>
      <c r="H136" s="284">
        <f>Admin_Nyugat!H16</f>
        <v>0</v>
      </c>
      <c r="I136" s="284">
        <f>Admin_Nyugat!I16</f>
        <v>0</v>
      </c>
      <c r="J136" s="284">
        <f>Admin_Nyugat!J16</f>
        <v>0</v>
      </c>
      <c r="K136" s="284">
        <f>Admin_Nyugat!K16</f>
        <v>0</v>
      </c>
      <c r="L136" s="284">
        <f>Admin_Nyugat!L16</f>
        <v>0</v>
      </c>
      <c r="M136" s="284">
        <f>Admin_Nyugat!M16</f>
        <v>0</v>
      </c>
      <c r="N136" s="284">
        <f>Admin_Nyugat!N16</f>
        <v>0</v>
      </c>
      <c r="O136" s="284">
        <f>Admin_Nyugat!O16</f>
        <v>0</v>
      </c>
      <c r="P136" s="284">
        <f>Admin_Nyugat!P16</f>
        <v>0</v>
      </c>
      <c r="Q136" s="284">
        <f>Admin_Nyugat!Q16</f>
        <v>0</v>
      </c>
    </row>
    <row r="137" spans="1:17" x14ac:dyDescent="0.3">
      <c r="A137" s="284">
        <f>Admin_Nyugat!A17</f>
        <v>0</v>
      </c>
      <c r="B137" s="284">
        <f>Admin_Nyugat!B17</f>
        <v>0</v>
      </c>
      <c r="C137" s="284">
        <f>Admin_Nyugat!C17</f>
        <v>0</v>
      </c>
      <c r="D137" s="284">
        <f>Admin_Nyugat!D17</f>
        <v>0</v>
      </c>
      <c r="E137" s="284">
        <f>Admin_Nyugat!E17</f>
        <v>0</v>
      </c>
      <c r="F137" s="284">
        <f>Admin_Nyugat!F17</f>
        <v>0</v>
      </c>
      <c r="G137" s="284">
        <f>Admin_Nyugat!G17</f>
        <v>0</v>
      </c>
      <c r="H137" s="284">
        <f>Admin_Nyugat!H17</f>
        <v>0</v>
      </c>
      <c r="I137" s="284">
        <f>Admin_Nyugat!I17</f>
        <v>0</v>
      </c>
      <c r="J137" s="284">
        <f>Admin_Nyugat!J17</f>
        <v>0</v>
      </c>
      <c r="K137" s="284">
        <f>Admin_Nyugat!K17</f>
        <v>0</v>
      </c>
      <c r="L137" s="284">
        <f>Admin_Nyugat!L17</f>
        <v>0</v>
      </c>
      <c r="M137" s="284">
        <f>Admin_Nyugat!M17</f>
        <v>0</v>
      </c>
      <c r="N137" s="284">
        <f>Admin_Nyugat!N17</f>
        <v>0</v>
      </c>
      <c r="O137" s="284">
        <f>Admin_Nyugat!O17</f>
        <v>0</v>
      </c>
      <c r="P137" s="284">
        <f>Admin_Nyugat!P17</f>
        <v>0</v>
      </c>
      <c r="Q137" s="284">
        <f>Admin_Nyugat!Q17</f>
        <v>0</v>
      </c>
    </row>
    <row r="138" spans="1:17" x14ac:dyDescent="0.3">
      <c r="A138" s="284">
        <f>Admin_Nyugat!A18</f>
        <v>0</v>
      </c>
      <c r="B138" s="284">
        <f>Admin_Nyugat!B18</f>
        <v>0</v>
      </c>
      <c r="C138" s="284">
        <f>Admin_Nyugat!C18</f>
        <v>0</v>
      </c>
      <c r="D138" s="284">
        <f>Admin_Nyugat!D18</f>
        <v>0</v>
      </c>
      <c r="E138" s="284">
        <f>Admin_Nyugat!E18</f>
        <v>0</v>
      </c>
      <c r="F138" s="284">
        <f>Admin_Nyugat!F18</f>
        <v>0</v>
      </c>
      <c r="G138" s="284">
        <f>Admin_Nyugat!G18</f>
        <v>0</v>
      </c>
      <c r="H138" s="284">
        <f>Admin_Nyugat!H18</f>
        <v>0</v>
      </c>
      <c r="I138" s="284">
        <f>Admin_Nyugat!I18</f>
        <v>0</v>
      </c>
      <c r="J138" s="284">
        <f>Admin_Nyugat!J18</f>
        <v>0</v>
      </c>
      <c r="K138" s="284">
        <f>Admin_Nyugat!K18</f>
        <v>0</v>
      </c>
      <c r="L138" s="284">
        <f>Admin_Nyugat!L18</f>
        <v>0</v>
      </c>
      <c r="M138" s="284">
        <f>Admin_Nyugat!M18</f>
        <v>0</v>
      </c>
      <c r="N138" s="284">
        <f>Admin_Nyugat!N18</f>
        <v>0</v>
      </c>
      <c r="O138" s="284">
        <f>Admin_Nyugat!O18</f>
        <v>0</v>
      </c>
      <c r="P138" s="284">
        <f>Admin_Nyugat!P18</f>
        <v>0</v>
      </c>
      <c r="Q138" s="284">
        <f>Admin_Nyugat!Q18</f>
        <v>0</v>
      </c>
    </row>
    <row r="139" spans="1:17" x14ac:dyDescent="0.3">
      <c r="A139" s="284">
        <f>Admin_Nyugat!A19</f>
        <v>0</v>
      </c>
      <c r="B139" s="285">
        <f>Admin_Nyugat!B19</f>
        <v>0</v>
      </c>
      <c r="C139" s="285">
        <f>Admin_Nyugat!C19</f>
        <v>0</v>
      </c>
      <c r="D139" s="285">
        <f>Admin_Nyugat!D19</f>
        <v>0</v>
      </c>
      <c r="E139" s="285">
        <f>Admin_Nyugat!E19</f>
        <v>0</v>
      </c>
      <c r="F139" s="285">
        <f>Admin_Nyugat!F19</f>
        <v>0</v>
      </c>
      <c r="G139" s="285">
        <f>Admin_Nyugat!G19</f>
        <v>0</v>
      </c>
      <c r="H139" s="285">
        <f>Admin_Nyugat!H19</f>
        <v>0</v>
      </c>
      <c r="I139" s="285">
        <f>Admin_Nyugat!I19</f>
        <v>0</v>
      </c>
      <c r="J139" s="285">
        <f>Admin_Nyugat!J19</f>
        <v>0</v>
      </c>
      <c r="K139" s="285">
        <f>Admin_Nyugat!K19</f>
        <v>0</v>
      </c>
      <c r="L139" s="285">
        <f>Admin_Nyugat!L19</f>
        <v>0</v>
      </c>
      <c r="M139" s="285">
        <f>Admin_Nyugat!M19</f>
        <v>0</v>
      </c>
      <c r="N139" s="285">
        <f>Admin_Nyugat!N19</f>
        <v>0</v>
      </c>
      <c r="O139" s="285">
        <f>Admin_Nyugat!O19</f>
        <v>0</v>
      </c>
      <c r="P139" s="285">
        <f>Admin_Nyugat!P19</f>
        <v>0</v>
      </c>
      <c r="Q139" s="286">
        <f>Admin_Nyugat!Q19</f>
        <v>0</v>
      </c>
    </row>
    <row r="140" spans="1:17" x14ac:dyDescent="0.3">
      <c r="A140" s="284">
        <f>Admin_Nyugat!A20</f>
        <v>0</v>
      </c>
      <c r="B140" s="285">
        <f>Admin_Nyugat!B20</f>
        <v>0</v>
      </c>
      <c r="C140" s="285">
        <f>Admin_Nyugat!C20</f>
        <v>0</v>
      </c>
      <c r="D140" s="285">
        <f>Admin_Nyugat!D20</f>
        <v>0</v>
      </c>
      <c r="E140" s="285">
        <f>Admin_Nyugat!E20</f>
        <v>0</v>
      </c>
      <c r="F140" s="285">
        <f>Admin_Nyugat!F20</f>
        <v>0</v>
      </c>
      <c r="G140" s="285">
        <f>Admin_Nyugat!G20</f>
        <v>0</v>
      </c>
      <c r="H140" s="285">
        <f>Admin_Nyugat!H20</f>
        <v>0</v>
      </c>
      <c r="I140" s="285">
        <f>Admin_Nyugat!I20</f>
        <v>0</v>
      </c>
      <c r="J140" s="285">
        <f>Admin_Nyugat!J20</f>
        <v>0</v>
      </c>
      <c r="K140" s="285">
        <f>Admin_Nyugat!K20</f>
        <v>0</v>
      </c>
      <c r="L140" s="285">
        <f>Admin_Nyugat!L20</f>
        <v>0</v>
      </c>
      <c r="M140" s="285">
        <f>Admin_Nyugat!M20</f>
        <v>0</v>
      </c>
      <c r="N140" s="285">
        <f>Admin_Nyugat!N20</f>
        <v>0</v>
      </c>
      <c r="O140" s="285">
        <f>Admin_Nyugat!O20</f>
        <v>0</v>
      </c>
      <c r="P140" s="285">
        <f>Admin_Nyugat!P20</f>
        <v>0</v>
      </c>
      <c r="Q140" s="286">
        <f>Admin_Nyugat!Q20</f>
        <v>0</v>
      </c>
    </row>
    <row r="141" spans="1:17" x14ac:dyDescent="0.3">
      <c r="A141" s="284">
        <f>Admin_Nyugat!A21</f>
        <v>0</v>
      </c>
      <c r="B141" s="285">
        <f>Admin_Nyugat!B21</f>
        <v>0</v>
      </c>
      <c r="C141" s="285">
        <f>Admin_Nyugat!C21</f>
        <v>0</v>
      </c>
      <c r="D141" s="285">
        <f>Admin_Nyugat!D21</f>
        <v>0</v>
      </c>
      <c r="E141" s="285">
        <f>Admin_Nyugat!E21</f>
        <v>0</v>
      </c>
      <c r="F141" s="285">
        <f>Admin_Nyugat!F21</f>
        <v>0</v>
      </c>
      <c r="G141" s="285">
        <f>Admin_Nyugat!G21</f>
        <v>0</v>
      </c>
      <c r="H141" s="285">
        <f>Admin_Nyugat!H21</f>
        <v>0</v>
      </c>
      <c r="I141" s="285">
        <f>Admin_Nyugat!I21</f>
        <v>0</v>
      </c>
      <c r="J141" s="285">
        <f>Admin_Nyugat!J21</f>
        <v>0</v>
      </c>
      <c r="K141" s="285">
        <f>Admin_Nyugat!K21</f>
        <v>0</v>
      </c>
      <c r="L141" s="285">
        <f>Admin_Nyugat!L21</f>
        <v>0</v>
      </c>
      <c r="M141" s="285">
        <f>Admin_Nyugat!M21</f>
        <v>0</v>
      </c>
      <c r="N141" s="285">
        <f>Admin_Nyugat!N21</f>
        <v>0</v>
      </c>
      <c r="O141" s="285">
        <f>Admin_Nyugat!O21</f>
        <v>0</v>
      </c>
      <c r="P141" s="285">
        <f>Admin_Nyugat!P21</f>
        <v>0</v>
      </c>
      <c r="Q141" s="286">
        <f>Admin_Nyugat!Q21</f>
        <v>0</v>
      </c>
    </row>
    <row r="142" spans="1:17" x14ac:dyDescent="0.3">
      <c r="A142" s="284">
        <f>Admin_Nyugat!A22</f>
        <v>0</v>
      </c>
      <c r="B142" s="285">
        <f>Admin_Nyugat!B22</f>
        <v>0</v>
      </c>
      <c r="C142" s="285">
        <f>Admin_Nyugat!C22</f>
        <v>0</v>
      </c>
      <c r="D142" s="285">
        <f>Admin_Nyugat!D22</f>
        <v>0</v>
      </c>
      <c r="E142" s="285">
        <f>Admin_Nyugat!E22</f>
        <v>0</v>
      </c>
      <c r="F142" s="285">
        <f>Admin_Nyugat!F22</f>
        <v>0</v>
      </c>
      <c r="G142" s="285">
        <f>Admin_Nyugat!G22</f>
        <v>0</v>
      </c>
      <c r="H142" s="285">
        <f>Admin_Nyugat!H22</f>
        <v>0</v>
      </c>
      <c r="I142" s="285">
        <f>Admin_Nyugat!I22</f>
        <v>0</v>
      </c>
      <c r="J142" s="285">
        <f>Admin_Nyugat!J22</f>
        <v>0</v>
      </c>
      <c r="K142" s="285">
        <f>Admin_Nyugat!K22</f>
        <v>0</v>
      </c>
      <c r="L142" s="285">
        <f>Admin_Nyugat!L22</f>
        <v>0</v>
      </c>
      <c r="M142" s="285">
        <f>Admin_Nyugat!M22</f>
        <v>0</v>
      </c>
      <c r="N142" s="285">
        <f>Admin_Nyugat!N22</f>
        <v>0</v>
      </c>
      <c r="O142" s="285">
        <f>Admin_Nyugat!O22</f>
        <v>0</v>
      </c>
      <c r="P142" s="285">
        <f>Admin_Nyugat!P22</f>
        <v>0</v>
      </c>
      <c r="Q142" s="286">
        <f>Admin_Nyugat!Q22</f>
        <v>0</v>
      </c>
    </row>
    <row r="143" spans="1:17" x14ac:dyDescent="0.3">
      <c r="A143" s="284">
        <f>Admin_Nyugat!A23</f>
        <v>0</v>
      </c>
      <c r="B143" s="285">
        <f>Admin_Nyugat!B23</f>
        <v>0</v>
      </c>
      <c r="C143" s="285">
        <f>Admin_Nyugat!C23</f>
        <v>0</v>
      </c>
      <c r="D143" s="285">
        <f>Admin_Nyugat!D23</f>
        <v>0</v>
      </c>
      <c r="E143" s="285">
        <f>Admin_Nyugat!E23</f>
        <v>0</v>
      </c>
      <c r="F143" s="285">
        <f>Admin_Nyugat!F23</f>
        <v>0</v>
      </c>
      <c r="G143" s="285">
        <f>Admin_Nyugat!G23</f>
        <v>0</v>
      </c>
      <c r="H143" s="285">
        <f>Admin_Nyugat!H23</f>
        <v>0</v>
      </c>
      <c r="I143" s="285">
        <f>Admin_Nyugat!I23</f>
        <v>0</v>
      </c>
      <c r="J143" s="285">
        <f>Admin_Nyugat!J23</f>
        <v>0</v>
      </c>
      <c r="K143" s="285">
        <f>Admin_Nyugat!K23</f>
        <v>0</v>
      </c>
      <c r="L143" s="285">
        <f>Admin_Nyugat!L23</f>
        <v>0</v>
      </c>
      <c r="M143" s="285">
        <f>Admin_Nyugat!M23</f>
        <v>0</v>
      </c>
      <c r="N143" s="285">
        <f>Admin_Nyugat!N23</f>
        <v>0</v>
      </c>
      <c r="O143" s="285">
        <f>Admin_Nyugat!O23</f>
        <v>0</v>
      </c>
      <c r="P143" s="285">
        <f>Admin_Nyugat!P23</f>
        <v>0</v>
      </c>
      <c r="Q143" s="286">
        <f>Admin_Nyugat!Q23</f>
        <v>0</v>
      </c>
    </row>
    <row r="144" spans="1:17" x14ac:dyDescent="0.3">
      <c r="A144" s="284">
        <f>Admin_Nyugat!A24</f>
        <v>0</v>
      </c>
      <c r="B144" s="285">
        <f>Admin_Nyugat!B24</f>
        <v>0</v>
      </c>
      <c r="C144" s="285">
        <f>Admin_Nyugat!C24</f>
        <v>0</v>
      </c>
      <c r="D144" s="285">
        <f>Admin_Nyugat!D24</f>
        <v>0</v>
      </c>
      <c r="E144" s="285">
        <f>Admin_Nyugat!E24</f>
        <v>0</v>
      </c>
      <c r="F144" s="285">
        <f>Admin_Nyugat!F24</f>
        <v>0</v>
      </c>
      <c r="G144" s="285">
        <f>Admin_Nyugat!G24</f>
        <v>0</v>
      </c>
      <c r="H144" s="285">
        <f>Admin_Nyugat!H24</f>
        <v>0</v>
      </c>
      <c r="I144" s="285">
        <f>Admin_Nyugat!I24</f>
        <v>0</v>
      </c>
      <c r="J144" s="285">
        <f>Admin_Nyugat!J24</f>
        <v>0</v>
      </c>
      <c r="K144" s="285">
        <f>Admin_Nyugat!K24</f>
        <v>0</v>
      </c>
      <c r="L144" s="285">
        <f>Admin_Nyugat!L24</f>
        <v>0</v>
      </c>
      <c r="M144" s="285">
        <f>Admin_Nyugat!M24</f>
        <v>0</v>
      </c>
      <c r="N144" s="285">
        <f>Admin_Nyugat!N24</f>
        <v>0</v>
      </c>
      <c r="O144" s="285">
        <f>Admin_Nyugat!O24</f>
        <v>0</v>
      </c>
      <c r="P144" s="285">
        <f>Admin_Nyugat!P24</f>
        <v>0</v>
      </c>
      <c r="Q144" s="286">
        <f>Admin_Nyugat!Q24</f>
        <v>0</v>
      </c>
    </row>
    <row r="145" spans="1:17" x14ac:dyDescent="0.3">
      <c r="A145" s="284">
        <f>Admin_Nyugat!A25</f>
        <v>0</v>
      </c>
      <c r="B145" s="285">
        <f>Admin_Nyugat!B25</f>
        <v>0</v>
      </c>
      <c r="C145" s="285">
        <f>Admin_Nyugat!C25</f>
        <v>0</v>
      </c>
      <c r="D145" s="285">
        <f>Admin_Nyugat!D25</f>
        <v>0</v>
      </c>
      <c r="E145" s="285">
        <f>Admin_Nyugat!E25</f>
        <v>0</v>
      </c>
      <c r="F145" s="285">
        <f>Admin_Nyugat!F25</f>
        <v>0</v>
      </c>
      <c r="G145" s="285">
        <f>Admin_Nyugat!G25</f>
        <v>0</v>
      </c>
      <c r="H145" s="285">
        <f>Admin_Nyugat!H25</f>
        <v>0</v>
      </c>
      <c r="I145" s="285">
        <f>Admin_Nyugat!I25</f>
        <v>0</v>
      </c>
      <c r="J145" s="285">
        <f>Admin_Nyugat!J25</f>
        <v>0</v>
      </c>
      <c r="K145" s="285">
        <f>Admin_Nyugat!K25</f>
        <v>0</v>
      </c>
      <c r="L145" s="285">
        <f>Admin_Nyugat!L25</f>
        <v>0</v>
      </c>
      <c r="M145" s="285">
        <f>Admin_Nyugat!M25</f>
        <v>0</v>
      </c>
      <c r="N145" s="285">
        <f>Admin_Nyugat!N25</f>
        <v>0</v>
      </c>
      <c r="O145" s="285">
        <f>Admin_Nyugat!O25</f>
        <v>0</v>
      </c>
      <c r="P145" s="285">
        <f>Admin_Nyugat!P25</f>
        <v>0</v>
      </c>
      <c r="Q145" s="286">
        <f>Admin_Nyugat!Q25</f>
        <v>0</v>
      </c>
    </row>
    <row r="146" spans="1:17" x14ac:dyDescent="0.3">
      <c r="A146" s="284">
        <f>Admin_Nyugat!A26</f>
        <v>0</v>
      </c>
      <c r="B146" s="285">
        <f>Admin_Nyugat!B26</f>
        <v>0</v>
      </c>
      <c r="C146" s="285">
        <f>Admin_Nyugat!C26</f>
        <v>0</v>
      </c>
      <c r="D146" s="285">
        <f>Admin_Nyugat!D26</f>
        <v>0</v>
      </c>
      <c r="E146" s="285">
        <f>Admin_Nyugat!E26</f>
        <v>0</v>
      </c>
      <c r="F146" s="285">
        <f>Admin_Nyugat!F26</f>
        <v>0</v>
      </c>
      <c r="G146" s="285">
        <f>Admin_Nyugat!G26</f>
        <v>0</v>
      </c>
      <c r="H146" s="285">
        <f>Admin_Nyugat!H26</f>
        <v>0</v>
      </c>
      <c r="I146" s="285">
        <f>Admin_Nyugat!I26</f>
        <v>0</v>
      </c>
      <c r="J146" s="285">
        <f>Admin_Nyugat!J26</f>
        <v>0</v>
      </c>
      <c r="K146" s="285">
        <f>Admin_Nyugat!K26</f>
        <v>0</v>
      </c>
      <c r="L146" s="285">
        <f>Admin_Nyugat!L26</f>
        <v>0</v>
      </c>
      <c r="M146" s="285">
        <f>Admin_Nyugat!M26</f>
        <v>0</v>
      </c>
      <c r="N146" s="285">
        <f>Admin_Nyugat!N26</f>
        <v>0</v>
      </c>
      <c r="O146" s="285">
        <f>Admin_Nyugat!O26</f>
        <v>0</v>
      </c>
      <c r="P146" s="285">
        <f>Admin_Nyugat!P26</f>
        <v>0</v>
      </c>
      <c r="Q146" s="286">
        <f>Admin_Nyugat!Q26</f>
        <v>0</v>
      </c>
    </row>
    <row r="147" spans="1:17" x14ac:dyDescent="0.3">
      <c r="A147" s="284">
        <f>Admin_Nyugat!A27</f>
        <v>0</v>
      </c>
      <c r="B147" s="285">
        <f>Admin_Nyugat!B27</f>
        <v>0</v>
      </c>
      <c r="C147" s="285">
        <f>Admin_Nyugat!C27</f>
        <v>0</v>
      </c>
      <c r="D147" s="285">
        <f>Admin_Nyugat!D27</f>
        <v>0</v>
      </c>
      <c r="E147" s="285">
        <f>Admin_Nyugat!E27</f>
        <v>0</v>
      </c>
      <c r="F147" s="285">
        <f>Admin_Nyugat!F27</f>
        <v>0</v>
      </c>
      <c r="G147" s="285">
        <f>Admin_Nyugat!G27</f>
        <v>0</v>
      </c>
      <c r="H147" s="285">
        <f>Admin_Nyugat!H27</f>
        <v>0</v>
      </c>
      <c r="I147" s="285">
        <f>Admin_Nyugat!I27</f>
        <v>0</v>
      </c>
      <c r="J147" s="285">
        <f>Admin_Nyugat!J27</f>
        <v>0</v>
      </c>
      <c r="K147" s="285">
        <f>Admin_Nyugat!K27</f>
        <v>0</v>
      </c>
      <c r="L147" s="285">
        <f>Admin_Nyugat!L27</f>
        <v>0</v>
      </c>
      <c r="M147" s="285">
        <f>Admin_Nyugat!M27</f>
        <v>0</v>
      </c>
      <c r="N147" s="285">
        <f>Admin_Nyugat!N27</f>
        <v>0</v>
      </c>
      <c r="O147" s="285">
        <f>Admin_Nyugat!O27</f>
        <v>0</v>
      </c>
      <c r="P147" s="285">
        <f>Admin_Nyugat!P27</f>
        <v>0</v>
      </c>
      <c r="Q147" s="286">
        <f>Admin_Nyugat!Q27</f>
        <v>0</v>
      </c>
    </row>
    <row r="148" spans="1:17" x14ac:dyDescent="0.3">
      <c r="A148" s="284">
        <f>Admin_Nyugat!A28</f>
        <v>0</v>
      </c>
      <c r="B148" s="285">
        <f>Admin_Nyugat!B28</f>
        <v>0</v>
      </c>
      <c r="C148" s="285">
        <f>Admin_Nyugat!C28</f>
        <v>0</v>
      </c>
      <c r="D148" s="285">
        <f>Admin_Nyugat!D28</f>
        <v>0</v>
      </c>
      <c r="E148" s="285">
        <f>Admin_Nyugat!E28</f>
        <v>0</v>
      </c>
      <c r="F148" s="285">
        <f>Admin_Nyugat!F28</f>
        <v>0</v>
      </c>
      <c r="G148" s="285">
        <f>Admin_Nyugat!G28</f>
        <v>0</v>
      </c>
      <c r="H148" s="285">
        <f>Admin_Nyugat!H28</f>
        <v>0</v>
      </c>
      <c r="I148" s="285">
        <f>Admin_Nyugat!I28</f>
        <v>0</v>
      </c>
      <c r="J148" s="285">
        <f>Admin_Nyugat!J28</f>
        <v>0</v>
      </c>
      <c r="K148" s="285">
        <f>Admin_Nyugat!K28</f>
        <v>0</v>
      </c>
      <c r="L148" s="285">
        <f>Admin_Nyugat!L28</f>
        <v>0</v>
      </c>
      <c r="M148" s="285">
        <f>Admin_Nyugat!M28</f>
        <v>0</v>
      </c>
      <c r="N148" s="285">
        <f>Admin_Nyugat!N28</f>
        <v>0</v>
      </c>
      <c r="O148" s="285">
        <f>Admin_Nyugat!O28</f>
        <v>0</v>
      </c>
      <c r="P148" s="285">
        <f>Admin_Nyugat!P28</f>
        <v>0</v>
      </c>
      <c r="Q148" s="286">
        <f>Admin_Nyugat!Q28</f>
        <v>0</v>
      </c>
    </row>
    <row r="149" spans="1:17" x14ac:dyDescent="0.3">
      <c r="A149" s="284">
        <f>Admin_Nyugat!A29</f>
        <v>0</v>
      </c>
      <c r="B149" s="285">
        <f>Admin_Nyugat!B29</f>
        <v>0</v>
      </c>
      <c r="C149" s="285">
        <f>Admin_Nyugat!C29</f>
        <v>0</v>
      </c>
      <c r="D149" s="285">
        <f>Admin_Nyugat!D29</f>
        <v>0</v>
      </c>
      <c r="E149" s="285">
        <f>Admin_Nyugat!E29</f>
        <v>0</v>
      </c>
      <c r="F149" s="285">
        <f>Admin_Nyugat!F29</f>
        <v>0</v>
      </c>
      <c r="G149" s="285">
        <f>Admin_Nyugat!G29</f>
        <v>0</v>
      </c>
      <c r="H149" s="285">
        <f>Admin_Nyugat!H29</f>
        <v>0</v>
      </c>
      <c r="I149" s="285">
        <f>Admin_Nyugat!I29</f>
        <v>0</v>
      </c>
      <c r="J149" s="285">
        <f>Admin_Nyugat!J29</f>
        <v>0</v>
      </c>
      <c r="K149" s="285">
        <f>Admin_Nyugat!K29</f>
        <v>0</v>
      </c>
      <c r="L149" s="285">
        <f>Admin_Nyugat!L29</f>
        <v>0</v>
      </c>
      <c r="M149" s="285">
        <f>Admin_Nyugat!M29</f>
        <v>0</v>
      </c>
      <c r="N149" s="285">
        <f>Admin_Nyugat!N29</f>
        <v>0</v>
      </c>
      <c r="O149" s="285">
        <f>Admin_Nyugat!O29</f>
        <v>0</v>
      </c>
      <c r="P149" s="285">
        <f>Admin_Nyugat!P29</f>
        <v>0</v>
      </c>
      <c r="Q149" s="286">
        <f>Admin_Nyugat!Q29</f>
        <v>0</v>
      </c>
    </row>
    <row r="150" spans="1:17" x14ac:dyDescent="0.3">
      <c r="A150" s="284">
        <f>Admin_Nyugat!A30</f>
        <v>0</v>
      </c>
      <c r="B150" s="285">
        <f>Admin_Nyugat!B30</f>
        <v>0</v>
      </c>
      <c r="C150" s="285">
        <f>Admin_Nyugat!C30</f>
        <v>0</v>
      </c>
      <c r="D150" s="285">
        <f>Admin_Nyugat!D30</f>
        <v>0</v>
      </c>
      <c r="E150" s="285">
        <f>Admin_Nyugat!E30</f>
        <v>0</v>
      </c>
      <c r="F150" s="285">
        <f>Admin_Nyugat!F30</f>
        <v>0</v>
      </c>
      <c r="G150" s="285">
        <f>Admin_Nyugat!G30</f>
        <v>0</v>
      </c>
      <c r="H150" s="285">
        <f>Admin_Nyugat!H30</f>
        <v>0</v>
      </c>
      <c r="I150" s="285">
        <f>Admin_Nyugat!I30</f>
        <v>0</v>
      </c>
      <c r="J150" s="285">
        <f>Admin_Nyugat!J30</f>
        <v>0</v>
      </c>
      <c r="K150" s="285">
        <f>Admin_Nyugat!K30</f>
        <v>0</v>
      </c>
      <c r="L150" s="285">
        <f>Admin_Nyugat!L30</f>
        <v>0</v>
      </c>
      <c r="M150" s="285">
        <f>Admin_Nyugat!M30</f>
        <v>0</v>
      </c>
      <c r="N150" s="285">
        <f>Admin_Nyugat!N30</f>
        <v>0</v>
      </c>
      <c r="O150" s="285">
        <f>Admin_Nyugat!O30</f>
        <v>0</v>
      </c>
      <c r="P150" s="285">
        <f>Admin_Nyugat!P30</f>
        <v>0</v>
      </c>
      <c r="Q150" s="286">
        <f>Admin_Nyugat!Q30</f>
        <v>0</v>
      </c>
    </row>
    <row r="151" spans="1:17" x14ac:dyDescent="0.3">
      <c r="A151" s="284">
        <f>Admin_Nyugat!A31</f>
        <v>0</v>
      </c>
      <c r="B151" s="285">
        <f>Admin_Nyugat!B31</f>
        <v>0</v>
      </c>
      <c r="C151" s="285">
        <f>Admin_Nyugat!C31</f>
        <v>0</v>
      </c>
      <c r="D151" s="285">
        <f>Admin_Nyugat!D31</f>
        <v>0</v>
      </c>
      <c r="E151" s="285">
        <f>Admin_Nyugat!E31</f>
        <v>0</v>
      </c>
      <c r="F151" s="285">
        <f>Admin_Nyugat!F31</f>
        <v>0</v>
      </c>
      <c r="G151" s="285">
        <f>Admin_Nyugat!G31</f>
        <v>0</v>
      </c>
      <c r="H151" s="285">
        <f>Admin_Nyugat!H31</f>
        <v>0</v>
      </c>
      <c r="I151" s="285">
        <f>Admin_Nyugat!I31</f>
        <v>0</v>
      </c>
      <c r="J151" s="285">
        <f>Admin_Nyugat!J31</f>
        <v>0</v>
      </c>
      <c r="K151" s="285">
        <f>Admin_Nyugat!K31</f>
        <v>0</v>
      </c>
      <c r="L151" s="285">
        <f>Admin_Nyugat!L31</f>
        <v>0</v>
      </c>
      <c r="M151" s="285">
        <f>Admin_Nyugat!M31</f>
        <v>0</v>
      </c>
      <c r="N151" s="285">
        <f>Admin_Nyugat!N31</f>
        <v>0</v>
      </c>
      <c r="O151" s="285">
        <f>Admin_Nyugat!O31</f>
        <v>0</v>
      </c>
      <c r="P151" s="285">
        <f>Admin_Nyugat!P31</f>
        <v>0</v>
      </c>
      <c r="Q151" s="286">
        <f>Admin_Nyugat!Q31</f>
        <v>0</v>
      </c>
    </row>
    <row r="152" spans="1:17" x14ac:dyDescent="0.3">
      <c r="A152" s="284">
        <f>Admin_Nyugat!A32</f>
        <v>0</v>
      </c>
      <c r="B152" s="285">
        <f>Admin_Nyugat!B32</f>
        <v>0</v>
      </c>
      <c r="C152" s="285">
        <f>Admin_Nyugat!C32</f>
        <v>0</v>
      </c>
      <c r="D152" s="285">
        <f>Admin_Nyugat!D32</f>
        <v>0</v>
      </c>
      <c r="E152" s="285">
        <f>Admin_Nyugat!E32</f>
        <v>0</v>
      </c>
      <c r="F152" s="285">
        <f>Admin_Nyugat!F32</f>
        <v>0</v>
      </c>
      <c r="G152" s="285">
        <f>Admin_Nyugat!G32</f>
        <v>0</v>
      </c>
      <c r="H152" s="285">
        <f>Admin_Nyugat!H32</f>
        <v>0</v>
      </c>
      <c r="I152" s="285">
        <f>Admin_Nyugat!I32</f>
        <v>0</v>
      </c>
      <c r="J152" s="285">
        <f>Admin_Nyugat!J32</f>
        <v>0</v>
      </c>
      <c r="K152" s="285">
        <f>Admin_Nyugat!K32</f>
        <v>0</v>
      </c>
      <c r="L152" s="285">
        <f>Admin_Nyugat!L32</f>
        <v>0</v>
      </c>
      <c r="M152" s="285">
        <f>Admin_Nyugat!M32</f>
        <v>0</v>
      </c>
      <c r="N152" s="285">
        <f>Admin_Nyugat!N32</f>
        <v>0</v>
      </c>
      <c r="O152" s="285">
        <f>Admin_Nyugat!O32</f>
        <v>0</v>
      </c>
      <c r="P152" s="285">
        <f>Admin_Nyugat!P32</f>
        <v>0</v>
      </c>
      <c r="Q152" s="286">
        <f>Admin_Nyugat!Q32</f>
        <v>0</v>
      </c>
    </row>
    <row r="153" spans="1:17" x14ac:dyDescent="0.3">
      <c r="A153" s="284">
        <f>Admin_Nyugat!A33</f>
        <v>0</v>
      </c>
      <c r="B153" s="285">
        <f>Admin_Nyugat!B33</f>
        <v>0</v>
      </c>
      <c r="C153" s="285">
        <f>Admin_Nyugat!C33</f>
        <v>0</v>
      </c>
      <c r="D153" s="285">
        <f>Admin_Nyugat!D33</f>
        <v>0</v>
      </c>
      <c r="E153" s="285">
        <f>Admin_Nyugat!E33</f>
        <v>0</v>
      </c>
      <c r="F153" s="285">
        <f>Admin_Nyugat!F33</f>
        <v>0</v>
      </c>
      <c r="G153" s="285">
        <f>Admin_Nyugat!G33</f>
        <v>0</v>
      </c>
      <c r="H153" s="285">
        <f>Admin_Nyugat!H33</f>
        <v>0</v>
      </c>
      <c r="I153" s="285">
        <f>Admin_Nyugat!I33</f>
        <v>0</v>
      </c>
      <c r="J153" s="285">
        <f>Admin_Nyugat!J33</f>
        <v>0</v>
      </c>
      <c r="K153" s="285">
        <f>Admin_Nyugat!K33</f>
        <v>0</v>
      </c>
      <c r="L153" s="285">
        <f>Admin_Nyugat!L33</f>
        <v>0</v>
      </c>
      <c r="M153" s="285">
        <f>Admin_Nyugat!M33</f>
        <v>0</v>
      </c>
      <c r="N153" s="285">
        <f>Admin_Nyugat!N33</f>
        <v>0</v>
      </c>
      <c r="O153" s="285">
        <f>Admin_Nyugat!O33</f>
        <v>0</v>
      </c>
      <c r="P153" s="285">
        <f>Admin_Nyugat!P33</f>
        <v>0</v>
      </c>
      <c r="Q153" s="286">
        <f>Admin_Nyugat!Q33</f>
        <v>0</v>
      </c>
    </row>
    <row r="154" spans="1:17" x14ac:dyDescent="0.3">
      <c r="A154" s="284">
        <f>Admin_Nyugat!A34</f>
        <v>0</v>
      </c>
      <c r="B154" s="285">
        <f>Admin_Nyugat!B34</f>
        <v>0</v>
      </c>
      <c r="C154" s="285">
        <f>Admin_Nyugat!C34</f>
        <v>0</v>
      </c>
      <c r="D154" s="285">
        <f>Admin_Nyugat!D34</f>
        <v>0</v>
      </c>
      <c r="E154" s="285">
        <f>Admin_Nyugat!E34</f>
        <v>0</v>
      </c>
      <c r="F154" s="285">
        <f>Admin_Nyugat!F34</f>
        <v>0</v>
      </c>
      <c r="G154" s="285">
        <f>Admin_Nyugat!G34</f>
        <v>0</v>
      </c>
      <c r="H154" s="285">
        <f>Admin_Nyugat!H34</f>
        <v>0</v>
      </c>
      <c r="I154" s="285">
        <f>Admin_Nyugat!I34</f>
        <v>0</v>
      </c>
      <c r="J154" s="285">
        <f>Admin_Nyugat!J34</f>
        <v>0</v>
      </c>
      <c r="K154" s="285">
        <f>Admin_Nyugat!K34</f>
        <v>0</v>
      </c>
      <c r="L154" s="285">
        <f>Admin_Nyugat!L34</f>
        <v>0</v>
      </c>
      <c r="M154" s="285">
        <f>Admin_Nyugat!M34</f>
        <v>0</v>
      </c>
      <c r="N154" s="285">
        <f>Admin_Nyugat!N34</f>
        <v>0</v>
      </c>
      <c r="O154" s="285">
        <f>Admin_Nyugat!O34</f>
        <v>0</v>
      </c>
      <c r="P154" s="285">
        <f>Admin_Nyugat!P34</f>
        <v>0</v>
      </c>
      <c r="Q154" s="286">
        <f>Admin_Nyugat!Q34</f>
        <v>0</v>
      </c>
    </row>
    <row r="155" spans="1:17" x14ac:dyDescent="0.3">
      <c r="A155" s="284">
        <f>Admin_Nyugat!A35</f>
        <v>0</v>
      </c>
      <c r="B155" s="285">
        <f>Admin_Nyugat!B35</f>
        <v>0</v>
      </c>
      <c r="C155" s="285">
        <f>Admin_Nyugat!C35</f>
        <v>0</v>
      </c>
      <c r="D155" s="285">
        <f>Admin_Nyugat!D35</f>
        <v>0</v>
      </c>
      <c r="E155" s="285">
        <f>Admin_Nyugat!E35</f>
        <v>0</v>
      </c>
      <c r="F155" s="285">
        <f>Admin_Nyugat!F35</f>
        <v>0</v>
      </c>
      <c r="G155" s="285">
        <f>Admin_Nyugat!G35</f>
        <v>0</v>
      </c>
      <c r="H155" s="285">
        <f>Admin_Nyugat!H35</f>
        <v>0</v>
      </c>
      <c r="I155" s="285">
        <f>Admin_Nyugat!I35</f>
        <v>0</v>
      </c>
      <c r="J155" s="285">
        <f>Admin_Nyugat!J35</f>
        <v>0</v>
      </c>
      <c r="K155" s="285">
        <f>Admin_Nyugat!K35</f>
        <v>0</v>
      </c>
      <c r="L155" s="285">
        <f>Admin_Nyugat!L35</f>
        <v>0</v>
      </c>
      <c r="M155" s="285">
        <f>Admin_Nyugat!M35</f>
        <v>0</v>
      </c>
      <c r="N155" s="285">
        <f>Admin_Nyugat!N35</f>
        <v>0</v>
      </c>
      <c r="O155" s="285">
        <f>Admin_Nyugat!O35</f>
        <v>0</v>
      </c>
      <c r="P155" s="285">
        <f>Admin_Nyugat!P35</f>
        <v>0</v>
      </c>
      <c r="Q155" s="286">
        <f>Admin_Nyugat!Q35</f>
        <v>0</v>
      </c>
    </row>
    <row r="156" spans="1:17" x14ac:dyDescent="0.3">
      <c r="A156" s="284">
        <f>Admin_Nyugat!A36</f>
        <v>0</v>
      </c>
      <c r="B156" s="285">
        <f>Admin_Nyugat!B36</f>
        <v>0</v>
      </c>
      <c r="C156" s="285">
        <f>Admin_Nyugat!C36</f>
        <v>0</v>
      </c>
      <c r="D156" s="285">
        <f>Admin_Nyugat!D36</f>
        <v>0</v>
      </c>
      <c r="E156" s="285">
        <f>Admin_Nyugat!E36</f>
        <v>0</v>
      </c>
      <c r="F156" s="285">
        <f>Admin_Nyugat!F36</f>
        <v>0</v>
      </c>
      <c r="G156" s="285">
        <f>Admin_Nyugat!G36</f>
        <v>0</v>
      </c>
      <c r="H156" s="285">
        <f>Admin_Nyugat!H36</f>
        <v>0</v>
      </c>
      <c r="I156" s="285">
        <f>Admin_Nyugat!I36</f>
        <v>0</v>
      </c>
      <c r="J156" s="285">
        <f>Admin_Nyugat!J36</f>
        <v>0</v>
      </c>
      <c r="K156" s="285">
        <f>Admin_Nyugat!K36</f>
        <v>0</v>
      </c>
      <c r="L156" s="285">
        <f>Admin_Nyugat!L36</f>
        <v>0</v>
      </c>
      <c r="M156" s="285">
        <f>Admin_Nyugat!M36</f>
        <v>0</v>
      </c>
      <c r="N156" s="285">
        <f>Admin_Nyugat!N36</f>
        <v>0</v>
      </c>
      <c r="O156" s="285">
        <f>Admin_Nyugat!O36</f>
        <v>0</v>
      </c>
      <c r="P156" s="285">
        <f>Admin_Nyugat!P36</f>
        <v>0</v>
      </c>
      <c r="Q156" s="286">
        <f>Admin_Nyugat!Q36</f>
        <v>0</v>
      </c>
    </row>
    <row r="157" spans="1:17" x14ac:dyDescent="0.3">
      <c r="A157" s="284">
        <f>Admin_Nyugat!A37</f>
        <v>0</v>
      </c>
      <c r="B157" s="285">
        <f>Admin_Nyugat!B37</f>
        <v>0</v>
      </c>
      <c r="C157" s="285">
        <f>Admin_Nyugat!C37</f>
        <v>0</v>
      </c>
      <c r="D157" s="285">
        <f>Admin_Nyugat!D37</f>
        <v>0</v>
      </c>
      <c r="E157" s="285">
        <f>Admin_Nyugat!E37</f>
        <v>0</v>
      </c>
      <c r="F157" s="285">
        <f>Admin_Nyugat!F37</f>
        <v>0</v>
      </c>
      <c r="G157" s="285">
        <f>Admin_Nyugat!G37</f>
        <v>0</v>
      </c>
      <c r="H157" s="285">
        <f>Admin_Nyugat!H37</f>
        <v>0</v>
      </c>
      <c r="I157" s="285">
        <f>Admin_Nyugat!I37</f>
        <v>0</v>
      </c>
      <c r="J157" s="285">
        <f>Admin_Nyugat!J37</f>
        <v>0</v>
      </c>
      <c r="K157" s="285">
        <f>Admin_Nyugat!K37</f>
        <v>0</v>
      </c>
      <c r="L157" s="285">
        <f>Admin_Nyugat!L37</f>
        <v>0</v>
      </c>
      <c r="M157" s="285">
        <f>Admin_Nyugat!M37</f>
        <v>0</v>
      </c>
      <c r="N157" s="285">
        <f>Admin_Nyugat!N37</f>
        <v>0</v>
      </c>
      <c r="O157" s="285">
        <f>Admin_Nyugat!O37</f>
        <v>0</v>
      </c>
      <c r="P157" s="285">
        <f>Admin_Nyugat!P37</f>
        <v>0</v>
      </c>
      <c r="Q157" s="286">
        <f>Admin_Nyugat!Q37</f>
        <v>0</v>
      </c>
    </row>
    <row r="158" spans="1:17" x14ac:dyDescent="0.3">
      <c r="A158" s="284">
        <f>Admin_Nyugat!A38</f>
        <v>0</v>
      </c>
      <c r="B158" s="285">
        <f>Admin_Nyugat!B38</f>
        <v>0</v>
      </c>
      <c r="C158" s="285">
        <f>Admin_Nyugat!C38</f>
        <v>0</v>
      </c>
      <c r="D158" s="285">
        <f>Admin_Nyugat!D38</f>
        <v>0</v>
      </c>
      <c r="E158" s="285">
        <f>Admin_Nyugat!E38</f>
        <v>0</v>
      </c>
      <c r="F158" s="285">
        <f>Admin_Nyugat!F38</f>
        <v>0</v>
      </c>
      <c r="G158" s="285">
        <f>Admin_Nyugat!G38</f>
        <v>0</v>
      </c>
      <c r="H158" s="285">
        <f>Admin_Nyugat!H38</f>
        <v>0</v>
      </c>
      <c r="I158" s="285">
        <f>Admin_Nyugat!I38</f>
        <v>0</v>
      </c>
      <c r="J158" s="285">
        <f>Admin_Nyugat!J38</f>
        <v>0</v>
      </c>
      <c r="K158" s="285">
        <f>Admin_Nyugat!K38</f>
        <v>0</v>
      </c>
      <c r="L158" s="285">
        <f>Admin_Nyugat!L38</f>
        <v>0</v>
      </c>
      <c r="M158" s="285">
        <f>Admin_Nyugat!M38</f>
        <v>0</v>
      </c>
      <c r="N158" s="285">
        <f>Admin_Nyugat!N38</f>
        <v>0</v>
      </c>
      <c r="O158" s="285">
        <f>Admin_Nyugat!O38</f>
        <v>0</v>
      </c>
      <c r="P158" s="285">
        <f>Admin_Nyugat!P38</f>
        <v>0</v>
      </c>
      <c r="Q158" s="286">
        <f>Admin_Nyugat!Q38</f>
        <v>0</v>
      </c>
    </row>
    <row r="159" spans="1:17" x14ac:dyDescent="0.3">
      <c r="A159" s="284">
        <f>Admin_Nyugat!A39</f>
        <v>0</v>
      </c>
      <c r="B159" s="285">
        <f>Admin_Nyugat!B39</f>
        <v>0</v>
      </c>
      <c r="C159" s="285">
        <f>Admin_Nyugat!C39</f>
        <v>0</v>
      </c>
      <c r="D159" s="285">
        <f>Admin_Nyugat!D39</f>
        <v>0</v>
      </c>
      <c r="E159" s="285">
        <f>Admin_Nyugat!E39</f>
        <v>0</v>
      </c>
      <c r="F159" s="285">
        <f>Admin_Nyugat!F39</f>
        <v>0</v>
      </c>
      <c r="G159" s="285">
        <f>Admin_Nyugat!G39</f>
        <v>0</v>
      </c>
      <c r="H159" s="285">
        <f>Admin_Nyugat!H39</f>
        <v>0</v>
      </c>
      <c r="I159" s="285">
        <f>Admin_Nyugat!I39</f>
        <v>0</v>
      </c>
      <c r="J159" s="285">
        <f>Admin_Nyugat!J39</f>
        <v>0</v>
      </c>
      <c r="K159" s="285">
        <f>Admin_Nyugat!K39</f>
        <v>0</v>
      </c>
      <c r="L159" s="285">
        <f>Admin_Nyugat!L39</f>
        <v>0</v>
      </c>
      <c r="M159" s="285">
        <f>Admin_Nyugat!M39</f>
        <v>0</v>
      </c>
      <c r="N159" s="285">
        <f>Admin_Nyugat!N39</f>
        <v>0</v>
      </c>
      <c r="O159" s="285">
        <f>Admin_Nyugat!O39</f>
        <v>0</v>
      </c>
      <c r="P159" s="285">
        <f>Admin_Nyugat!P39</f>
        <v>0</v>
      </c>
      <c r="Q159" s="286">
        <f>Admin_Nyugat!Q39</f>
        <v>0</v>
      </c>
    </row>
    <row r="160" spans="1:17" x14ac:dyDescent="0.3">
      <c r="A160" s="284">
        <f>Admin_Nyugat!A40</f>
        <v>0</v>
      </c>
      <c r="B160" s="285">
        <f>Admin_Nyugat!B40</f>
        <v>0</v>
      </c>
      <c r="C160" s="285">
        <f>Admin_Nyugat!C40</f>
        <v>0</v>
      </c>
      <c r="D160" s="285">
        <f>Admin_Nyugat!D40</f>
        <v>0</v>
      </c>
      <c r="E160" s="285">
        <f>Admin_Nyugat!E40</f>
        <v>0</v>
      </c>
      <c r="F160" s="285">
        <f>Admin_Nyugat!F40</f>
        <v>0</v>
      </c>
      <c r="G160" s="285">
        <f>Admin_Nyugat!G40</f>
        <v>0</v>
      </c>
      <c r="H160" s="285">
        <f>Admin_Nyugat!H40</f>
        <v>0</v>
      </c>
      <c r="I160" s="285">
        <f>Admin_Nyugat!I40</f>
        <v>0</v>
      </c>
      <c r="J160" s="285">
        <f>Admin_Nyugat!J40</f>
        <v>0</v>
      </c>
      <c r="K160" s="285">
        <f>Admin_Nyugat!K40</f>
        <v>0</v>
      </c>
      <c r="L160" s="285">
        <f>Admin_Nyugat!L40</f>
        <v>0</v>
      </c>
      <c r="M160" s="285">
        <f>Admin_Nyugat!M40</f>
        <v>0</v>
      </c>
      <c r="N160" s="285">
        <f>Admin_Nyugat!N40</f>
        <v>0</v>
      </c>
      <c r="O160" s="285">
        <f>Admin_Nyugat!O40</f>
        <v>0</v>
      </c>
      <c r="P160" s="285">
        <f>Admin_Nyugat!P40</f>
        <v>0</v>
      </c>
      <c r="Q160" s="286">
        <f>Admin_Nyugat!Q40</f>
        <v>0</v>
      </c>
    </row>
    <row r="161" spans="1:17" x14ac:dyDescent="0.3">
      <c r="A161" s="284">
        <f>Admin_Nyugat!A41</f>
        <v>0</v>
      </c>
      <c r="B161" s="285">
        <f>Admin_Nyugat!B41</f>
        <v>0</v>
      </c>
      <c r="C161" s="285">
        <f>Admin_Nyugat!C41</f>
        <v>0</v>
      </c>
      <c r="D161" s="285">
        <f>Admin_Nyugat!D41</f>
        <v>0</v>
      </c>
      <c r="E161" s="285">
        <f>Admin_Nyugat!E41</f>
        <v>0</v>
      </c>
      <c r="F161" s="285">
        <f>Admin_Nyugat!F41</f>
        <v>0</v>
      </c>
      <c r="G161" s="285">
        <f>Admin_Nyugat!G41</f>
        <v>0</v>
      </c>
      <c r="H161" s="285">
        <f>Admin_Nyugat!H41</f>
        <v>0</v>
      </c>
      <c r="I161" s="285">
        <f>Admin_Nyugat!I41</f>
        <v>0</v>
      </c>
      <c r="J161" s="285">
        <f>Admin_Nyugat!J41</f>
        <v>0</v>
      </c>
      <c r="K161" s="285">
        <f>Admin_Nyugat!K41</f>
        <v>0</v>
      </c>
      <c r="L161" s="285">
        <f>Admin_Nyugat!L41</f>
        <v>0</v>
      </c>
      <c r="M161" s="285">
        <f>Admin_Nyugat!M41</f>
        <v>0</v>
      </c>
      <c r="N161" s="285">
        <f>Admin_Nyugat!N41</f>
        <v>0</v>
      </c>
      <c r="O161" s="285">
        <f>Admin_Nyugat!O41</f>
        <v>0</v>
      </c>
      <c r="P161" s="285">
        <f>Admin_Nyugat!P41</f>
        <v>0</v>
      </c>
      <c r="Q161" s="286">
        <f>Admin_Nyugat!Q41</f>
        <v>0</v>
      </c>
    </row>
    <row r="162" spans="1:17" x14ac:dyDescent="0.3">
      <c r="A162" s="284">
        <f>Admin_Nyugat!A42</f>
        <v>0</v>
      </c>
      <c r="B162" s="285">
        <f>Admin_Nyugat!B42</f>
        <v>0</v>
      </c>
      <c r="C162" s="285">
        <f>Admin_Nyugat!C42</f>
        <v>0</v>
      </c>
      <c r="D162" s="285">
        <f>Admin_Nyugat!D42</f>
        <v>0</v>
      </c>
      <c r="E162" s="285">
        <f>Admin_Nyugat!E42</f>
        <v>0</v>
      </c>
      <c r="F162" s="285">
        <f>Admin_Nyugat!F42</f>
        <v>0</v>
      </c>
      <c r="G162" s="285">
        <f>Admin_Nyugat!G42</f>
        <v>0</v>
      </c>
      <c r="H162" s="285">
        <f>Admin_Nyugat!H42</f>
        <v>0</v>
      </c>
      <c r="I162" s="285">
        <f>Admin_Nyugat!I42</f>
        <v>0</v>
      </c>
      <c r="J162" s="285">
        <f>Admin_Nyugat!J42</f>
        <v>0</v>
      </c>
      <c r="K162" s="285">
        <f>Admin_Nyugat!K42</f>
        <v>0</v>
      </c>
      <c r="L162" s="285">
        <f>Admin_Nyugat!L42</f>
        <v>0</v>
      </c>
      <c r="M162" s="285">
        <f>Admin_Nyugat!M42</f>
        <v>0</v>
      </c>
      <c r="N162" s="285">
        <f>Admin_Nyugat!N42</f>
        <v>0</v>
      </c>
      <c r="O162" s="285">
        <f>Admin_Nyugat!O42</f>
        <v>0</v>
      </c>
      <c r="P162" s="285">
        <f>Admin_Nyugat!P42</f>
        <v>0</v>
      </c>
      <c r="Q162" s="286">
        <f>Admin_Nyugat!Q42</f>
        <v>0</v>
      </c>
    </row>
    <row r="163" spans="1:17" x14ac:dyDescent="0.3">
      <c r="A163" s="284">
        <f>Admin_Nyugat!A43</f>
        <v>0</v>
      </c>
      <c r="B163" s="285">
        <f>Admin_Nyugat!B43</f>
        <v>0</v>
      </c>
      <c r="C163" s="285">
        <f>Admin_Nyugat!C43</f>
        <v>0</v>
      </c>
      <c r="D163" s="285">
        <f>Admin_Nyugat!D43</f>
        <v>0</v>
      </c>
      <c r="E163" s="285">
        <f>Admin_Nyugat!E43</f>
        <v>0</v>
      </c>
      <c r="F163" s="285">
        <f>Admin_Nyugat!F43</f>
        <v>0</v>
      </c>
      <c r="G163" s="285">
        <f>Admin_Nyugat!G43</f>
        <v>0</v>
      </c>
      <c r="H163" s="285">
        <f>Admin_Nyugat!H43</f>
        <v>0</v>
      </c>
      <c r="I163" s="285">
        <f>Admin_Nyugat!I43</f>
        <v>0</v>
      </c>
      <c r="J163" s="285">
        <f>Admin_Nyugat!J43</f>
        <v>0</v>
      </c>
      <c r="K163" s="285">
        <f>Admin_Nyugat!K43</f>
        <v>0</v>
      </c>
      <c r="L163" s="285">
        <f>Admin_Nyugat!L43</f>
        <v>0</v>
      </c>
      <c r="M163" s="285">
        <f>Admin_Nyugat!M43</f>
        <v>0</v>
      </c>
      <c r="N163" s="285">
        <f>Admin_Nyugat!N43</f>
        <v>0</v>
      </c>
      <c r="O163" s="285">
        <f>Admin_Nyugat!O43</f>
        <v>0</v>
      </c>
      <c r="P163" s="285">
        <f>Admin_Nyugat!P43</f>
        <v>0</v>
      </c>
      <c r="Q163" s="286">
        <f>Admin_Nyugat!Q43</f>
        <v>0</v>
      </c>
    </row>
    <row r="164" spans="1:17" x14ac:dyDescent="0.3">
      <c r="A164" s="284">
        <f>Admin_Nyugat!A44</f>
        <v>0</v>
      </c>
      <c r="B164" s="285">
        <f>Admin_Nyugat!B44</f>
        <v>0</v>
      </c>
      <c r="C164" s="285">
        <f>Admin_Nyugat!C44</f>
        <v>0</v>
      </c>
      <c r="D164" s="285">
        <f>Admin_Nyugat!D44</f>
        <v>0</v>
      </c>
      <c r="E164" s="285">
        <f>Admin_Nyugat!E44</f>
        <v>0</v>
      </c>
      <c r="F164" s="285">
        <f>Admin_Nyugat!F44</f>
        <v>0</v>
      </c>
      <c r="G164" s="285">
        <f>Admin_Nyugat!G44</f>
        <v>0</v>
      </c>
      <c r="H164" s="285">
        <f>Admin_Nyugat!H44</f>
        <v>0</v>
      </c>
      <c r="I164" s="285">
        <f>Admin_Nyugat!I44</f>
        <v>0</v>
      </c>
      <c r="J164" s="285">
        <f>Admin_Nyugat!J44</f>
        <v>0</v>
      </c>
      <c r="K164" s="285">
        <f>Admin_Nyugat!K44</f>
        <v>0</v>
      </c>
      <c r="L164" s="285">
        <f>Admin_Nyugat!L44</f>
        <v>0</v>
      </c>
      <c r="M164" s="285">
        <f>Admin_Nyugat!M44</f>
        <v>0</v>
      </c>
      <c r="N164" s="285">
        <f>Admin_Nyugat!N44</f>
        <v>0</v>
      </c>
      <c r="O164" s="285">
        <f>Admin_Nyugat!O44</f>
        <v>0</v>
      </c>
      <c r="P164" s="285">
        <f>Admin_Nyugat!P44</f>
        <v>0</v>
      </c>
      <c r="Q164" s="286">
        <f>Admin_Nyugat!Q44</f>
        <v>0</v>
      </c>
    </row>
    <row r="165" spans="1:17" x14ac:dyDescent="0.3">
      <c r="A165" s="284">
        <f>Admin_Nyugat!A45</f>
        <v>0</v>
      </c>
      <c r="B165" s="285">
        <f>Admin_Nyugat!B45</f>
        <v>0</v>
      </c>
      <c r="C165" s="285">
        <f>Admin_Nyugat!C45</f>
        <v>0</v>
      </c>
      <c r="D165" s="285">
        <f>Admin_Nyugat!D45</f>
        <v>0</v>
      </c>
      <c r="E165" s="285">
        <f>Admin_Nyugat!E45</f>
        <v>0</v>
      </c>
      <c r="F165" s="285">
        <f>Admin_Nyugat!F45</f>
        <v>0</v>
      </c>
      <c r="G165" s="285">
        <f>Admin_Nyugat!G45</f>
        <v>0</v>
      </c>
      <c r="H165" s="285">
        <f>Admin_Nyugat!H45</f>
        <v>0</v>
      </c>
      <c r="I165" s="285">
        <f>Admin_Nyugat!I45</f>
        <v>0</v>
      </c>
      <c r="J165" s="285">
        <f>Admin_Nyugat!J45</f>
        <v>0</v>
      </c>
      <c r="K165" s="285">
        <f>Admin_Nyugat!K45</f>
        <v>0</v>
      </c>
      <c r="L165" s="285">
        <f>Admin_Nyugat!L45</f>
        <v>0</v>
      </c>
      <c r="M165" s="285">
        <f>Admin_Nyugat!M45</f>
        <v>0</v>
      </c>
      <c r="N165" s="285">
        <f>Admin_Nyugat!N45</f>
        <v>0</v>
      </c>
      <c r="O165" s="285">
        <f>Admin_Nyugat!O45</f>
        <v>0</v>
      </c>
      <c r="P165" s="285">
        <f>Admin_Nyugat!P45</f>
        <v>0</v>
      </c>
      <c r="Q165" s="286">
        <f>Admin_Nyugat!Q45</f>
        <v>0</v>
      </c>
    </row>
    <row r="166" spans="1:17" x14ac:dyDescent="0.3">
      <c r="A166" s="284">
        <f>Admin_Nyugat!A46</f>
        <v>0</v>
      </c>
      <c r="B166" s="285">
        <f>Admin_Nyugat!B46</f>
        <v>0</v>
      </c>
      <c r="C166" s="285">
        <f>Admin_Nyugat!C46</f>
        <v>0</v>
      </c>
      <c r="D166" s="285">
        <f>Admin_Nyugat!D46</f>
        <v>0</v>
      </c>
      <c r="E166" s="285">
        <f>Admin_Nyugat!E46</f>
        <v>0</v>
      </c>
      <c r="F166" s="285">
        <f>Admin_Nyugat!F46</f>
        <v>0</v>
      </c>
      <c r="G166" s="285">
        <f>Admin_Nyugat!G46</f>
        <v>0</v>
      </c>
      <c r="H166" s="285">
        <f>Admin_Nyugat!H46</f>
        <v>0</v>
      </c>
      <c r="I166" s="285">
        <f>Admin_Nyugat!I46</f>
        <v>0</v>
      </c>
      <c r="J166" s="285">
        <f>Admin_Nyugat!J46</f>
        <v>0</v>
      </c>
      <c r="K166" s="285">
        <f>Admin_Nyugat!K46</f>
        <v>0</v>
      </c>
      <c r="L166" s="285">
        <f>Admin_Nyugat!L46</f>
        <v>0</v>
      </c>
      <c r="M166" s="285">
        <f>Admin_Nyugat!M46</f>
        <v>0</v>
      </c>
      <c r="N166" s="285">
        <f>Admin_Nyugat!N46</f>
        <v>0</v>
      </c>
      <c r="O166" s="285">
        <f>Admin_Nyugat!O46</f>
        <v>0</v>
      </c>
      <c r="P166" s="285">
        <f>Admin_Nyugat!P46</f>
        <v>0</v>
      </c>
      <c r="Q166" s="286">
        <f>Admin_Nyugat!Q46</f>
        <v>0</v>
      </c>
    </row>
    <row r="167" spans="1:17" x14ac:dyDescent="0.3">
      <c r="A167" s="284">
        <f>Admin_Nyugat!A47</f>
        <v>0</v>
      </c>
      <c r="B167" s="285">
        <f>Admin_Nyugat!B47</f>
        <v>0</v>
      </c>
      <c r="C167" s="285">
        <f>Admin_Nyugat!C47</f>
        <v>0</v>
      </c>
      <c r="D167" s="285">
        <f>Admin_Nyugat!D47</f>
        <v>0</v>
      </c>
      <c r="E167" s="285">
        <f>Admin_Nyugat!E47</f>
        <v>0</v>
      </c>
      <c r="F167" s="285">
        <f>Admin_Nyugat!F47</f>
        <v>0</v>
      </c>
      <c r="G167" s="285">
        <f>Admin_Nyugat!G47</f>
        <v>0</v>
      </c>
      <c r="H167" s="285">
        <f>Admin_Nyugat!H47</f>
        <v>0</v>
      </c>
      <c r="I167" s="285">
        <f>Admin_Nyugat!I47</f>
        <v>0</v>
      </c>
      <c r="J167" s="285">
        <f>Admin_Nyugat!J47</f>
        <v>0</v>
      </c>
      <c r="K167" s="285">
        <f>Admin_Nyugat!K47</f>
        <v>0</v>
      </c>
      <c r="L167" s="285">
        <f>Admin_Nyugat!L47</f>
        <v>0</v>
      </c>
      <c r="M167" s="285">
        <f>Admin_Nyugat!M47</f>
        <v>0</v>
      </c>
      <c r="N167" s="285">
        <f>Admin_Nyugat!N47</f>
        <v>0</v>
      </c>
      <c r="O167" s="285">
        <f>Admin_Nyugat!O47</f>
        <v>0</v>
      </c>
      <c r="P167" s="285">
        <f>Admin_Nyugat!P47</f>
        <v>0</v>
      </c>
      <c r="Q167" s="286">
        <f>Admin_Nyugat!Q47</f>
        <v>0</v>
      </c>
    </row>
    <row r="168" spans="1:17" x14ac:dyDescent="0.3">
      <c r="A168" s="284">
        <f>Admin_Nyugat!A48</f>
        <v>0</v>
      </c>
      <c r="B168" s="285">
        <f>Admin_Nyugat!B48</f>
        <v>0</v>
      </c>
      <c r="C168" s="285">
        <f>Admin_Nyugat!C48</f>
        <v>0</v>
      </c>
      <c r="D168" s="285">
        <f>Admin_Nyugat!D48</f>
        <v>0</v>
      </c>
      <c r="E168" s="285">
        <f>Admin_Nyugat!E48</f>
        <v>0</v>
      </c>
      <c r="F168" s="285">
        <f>Admin_Nyugat!F48</f>
        <v>0</v>
      </c>
      <c r="G168" s="285">
        <f>Admin_Nyugat!G48</f>
        <v>0</v>
      </c>
      <c r="H168" s="285">
        <f>Admin_Nyugat!H48</f>
        <v>0</v>
      </c>
      <c r="I168" s="285">
        <f>Admin_Nyugat!I48</f>
        <v>0</v>
      </c>
      <c r="J168" s="285">
        <f>Admin_Nyugat!J48</f>
        <v>0</v>
      </c>
      <c r="K168" s="285">
        <f>Admin_Nyugat!K48</f>
        <v>0</v>
      </c>
      <c r="L168" s="285">
        <f>Admin_Nyugat!L48</f>
        <v>0</v>
      </c>
      <c r="M168" s="285">
        <f>Admin_Nyugat!M48</f>
        <v>0</v>
      </c>
      <c r="N168" s="285">
        <f>Admin_Nyugat!N48</f>
        <v>0</v>
      </c>
      <c r="O168" s="285">
        <f>Admin_Nyugat!O48</f>
        <v>0</v>
      </c>
      <c r="P168" s="285">
        <f>Admin_Nyugat!P48</f>
        <v>0</v>
      </c>
      <c r="Q168" s="286">
        <f>Admin_Nyugat!Q48</f>
        <v>0</v>
      </c>
    </row>
    <row r="169" spans="1:17" x14ac:dyDescent="0.3">
      <c r="A169" s="284">
        <f>Admin_Nyugat!A49</f>
        <v>0</v>
      </c>
      <c r="B169" s="285">
        <f>Admin_Nyugat!B49</f>
        <v>0</v>
      </c>
      <c r="C169" s="285">
        <f>Admin_Nyugat!C49</f>
        <v>0</v>
      </c>
      <c r="D169" s="285">
        <f>Admin_Nyugat!D49</f>
        <v>0</v>
      </c>
      <c r="E169" s="285">
        <f>Admin_Nyugat!E49</f>
        <v>0</v>
      </c>
      <c r="F169" s="285">
        <f>Admin_Nyugat!F49</f>
        <v>0</v>
      </c>
      <c r="G169" s="285">
        <f>Admin_Nyugat!G49</f>
        <v>0</v>
      </c>
      <c r="H169" s="285">
        <f>Admin_Nyugat!H49</f>
        <v>0</v>
      </c>
      <c r="I169" s="285">
        <f>Admin_Nyugat!I49</f>
        <v>0</v>
      </c>
      <c r="J169" s="285">
        <f>Admin_Nyugat!J49</f>
        <v>0</v>
      </c>
      <c r="K169" s="285">
        <f>Admin_Nyugat!K49</f>
        <v>0</v>
      </c>
      <c r="L169" s="285">
        <f>Admin_Nyugat!L49</f>
        <v>0</v>
      </c>
      <c r="M169" s="285">
        <f>Admin_Nyugat!M49</f>
        <v>0</v>
      </c>
      <c r="N169" s="285">
        <f>Admin_Nyugat!N49</f>
        <v>0</v>
      </c>
      <c r="O169" s="285">
        <f>Admin_Nyugat!O49</f>
        <v>0</v>
      </c>
      <c r="P169" s="285">
        <f>Admin_Nyugat!P49</f>
        <v>0</v>
      </c>
      <c r="Q169" s="286">
        <f>Admin_Nyugat!Q49</f>
        <v>0</v>
      </c>
    </row>
    <row r="170" spans="1:17" x14ac:dyDescent="0.3">
      <c r="A170" s="284">
        <f>Admin_Nyugat!A50</f>
        <v>0</v>
      </c>
      <c r="B170" s="285">
        <f>Admin_Nyugat!B50</f>
        <v>0</v>
      </c>
      <c r="C170" s="285">
        <f>Admin_Nyugat!C50</f>
        <v>0</v>
      </c>
      <c r="D170" s="285">
        <f>Admin_Nyugat!D50</f>
        <v>0</v>
      </c>
      <c r="E170" s="285">
        <f>Admin_Nyugat!E50</f>
        <v>0</v>
      </c>
      <c r="F170" s="285">
        <f>Admin_Nyugat!F50</f>
        <v>0</v>
      </c>
      <c r="G170" s="285">
        <f>Admin_Nyugat!G50</f>
        <v>0</v>
      </c>
      <c r="H170" s="285">
        <f>Admin_Nyugat!H50</f>
        <v>0</v>
      </c>
      <c r="I170" s="285">
        <f>Admin_Nyugat!I50</f>
        <v>0</v>
      </c>
      <c r="J170" s="285">
        <f>Admin_Nyugat!J50</f>
        <v>0</v>
      </c>
      <c r="K170" s="285">
        <f>Admin_Nyugat!K50</f>
        <v>0</v>
      </c>
      <c r="L170" s="285">
        <f>Admin_Nyugat!L50</f>
        <v>0</v>
      </c>
      <c r="M170" s="285">
        <f>Admin_Nyugat!M50</f>
        <v>0</v>
      </c>
      <c r="N170" s="285">
        <f>Admin_Nyugat!N50</f>
        <v>0</v>
      </c>
      <c r="O170" s="285">
        <f>Admin_Nyugat!O50</f>
        <v>0</v>
      </c>
      <c r="P170" s="285">
        <f>Admin_Nyugat!P50</f>
        <v>0</v>
      </c>
      <c r="Q170" s="286">
        <f>Admin_Nyugat!Q50</f>
        <v>0</v>
      </c>
    </row>
    <row r="171" spans="1:17" x14ac:dyDescent="0.3">
      <c r="A171" s="284">
        <f>Admin_Nyugat!A51</f>
        <v>0</v>
      </c>
      <c r="B171" s="285">
        <f>Admin_Nyugat!B51</f>
        <v>0</v>
      </c>
      <c r="C171" s="285">
        <f>Admin_Nyugat!C51</f>
        <v>0</v>
      </c>
      <c r="D171" s="285">
        <f>Admin_Nyugat!D51</f>
        <v>0</v>
      </c>
      <c r="E171" s="285">
        <f>Admin_Nyugat!E51</f>
        <v>0</v>
      </c>
      <c r="F171" s="285">
        <f>Admin_Nyugat!F51</f>
        <v>0</v>
      </c>
      <c r="G171" s="285">
        <f>Admin_Nyugat!G51</f>
        <v>0</v>
      </c>
      <c r="H171" s="285">
        <f>Admin_Nyugat!H51</f>
        <v>0</v>
      </c>
      <c r="I171" s="285">
        <f>Admin_Nyugat!I51</f>
        <v>0</v>
      </c>
      <c r="J171" s="285">
        <f>Admin_Nyugat!J51</f>
        <v>0</v>
      </c>
      <c r="K171" s="285">
        <f>Admin_Nyugat!K51</f>
        <v>0</v>
      </c>
      <c r="L171" s="285">
        <f>Admin_Nyugat!L51</f>
        <v>0</v>
      </c>
      <c r="M171" s="285">
        <f>Admin_Nyugat!M51</f>
        <v>0</v>
      </c>
      <c r="N171" s="285">
        <f>Admin_Nyugat!N51</f>
        <v>0</v>
      </c>
      <c r="O171" s="285">
        <f>Admin_Nyugat!O51</f>
        <v>0</v>
      </c>
      <c r="P171" s="285">
        <f>Admin_Nyugat!P51</f>
        <v>0</v>
      </c>
      <c r="Q171" s="286">
        <f>Admin_Nyugat!Q51</f>
        <v>0</v>
      </c>
    </row>
    <row r="172" spans="1:17" x14ac:dyDescent="0.3">
      <c r="A172" s="284">
        <f>Admin_Nyugat!A52</f>
        <v>0</v>
      </c>
      <c r="B172" s="285">
        <f>Admin_Nyugat!B52</f>
        <v>0</v>
      </c>
      <c r="C172" s="285">
        <f>Admin_Nyugat!C52</f>
        <v>0</v>
      </c>
      <c r="D172" s="285">
        <f>Admin_Nyugat!D52</f>
        <v>0</v>
      </c>
      <c r="E172" s="285">
        <f>Admin_Nyugat!E52</f>
        <v>0</v>
      </c>
      <c r="F172" s="285">
        <f>Admin_Nyugat!F52</f>
        <v>0</v>
      </c>
      <c r="G172" s="285">
        <f>Admin_Nyugat!G52</f>
        <v>0</v>
      </c>
      <c r="H172" s="285">
        <f>Admin_Nyugat!H52</f>
        <v>0</v>
      </c>
      <c r="I172" s="285">
        <f>Admin_Nyugat!I52</f>
        <v>0</v>
      </c>
      <c r="J172" s="285">
        <f>Admin_Nyugat!J52</f>
        <v>0</v>
      </c>
      <c r="K172" s="285">
        <f>Admin_Nyugat!K52</f>
        <v>0</v>
      </c>
      <c r="L172" s="285">
        <f>Admin_Nyugat!L52</f>
        <v>0</v>
      </c>
      <c r="M172" s="285">
        <f>Admin_Nyugat!M52</f>
        <v>0</v>
      </c>
      <c r="N172" s="285">
        <f>Admin_Nyugat!N52</f>
        <v>0</v>
      </c>
      <c r="O172" s="285">
        <f>Admin_Nyugat!O52</f>
        <v>0</v>
      </c>
      <c r="P172" s="285">
        <f>Admin_Nyugat!P52</f>
        <v>0</v>
      </c>
      <c r="Q172" s="286">
        <f>Admin_Nyugat!Q52</f>
        <v>0</v>
      </c>
    </row>
    <row r="173" spans="1:17" x14ac:dyDescent="0.3">
      <c r="A173" s="284">
        <f>Admin_Nyugat!A53</f>
        <v>0</v>
      </c>
      <c r="B173" s="285">
        <f>Admin_Nyugat!B53</f>
        <v>0</v>
      </c>
      <c r="C173" s="285">
        <f>Admin_Nyugat!C53</f>
        <v>0</v>
      </c>
      <c r="D173" s="285">
        <f>Admin_Nyugat!D53</f>
        <v>0</v>
      </c>
      <c r="E173" s="285">
        <f>Admin_Nyugat!E53</f>
        <v>0</v>
      </c>
      <c r="F173" s="285">
        <f>Admin_Nyugat!F53</f>
        <v>0</v>
      </c>
      <c r="G173" s="285">
        <f>Admin_Nyugat!G53</f>
        <v>0</v>
      </c>
      <c r="H173" s="285">
        <f>Admin_Nyugat!H53</f>
        <v>0</v>
      </c>
      <c r="I173" s="285">
        <f>Admin_Nyugat!I53</f>
        <v>0</v>
      </c>
      <c r="J173" s="285">
        <f>Admin_Nyugat!J53</f>
        <v>0</v>
      </c>
      <c r="K173" s="285">
        <f>Admin_Nyugat!K53</f>
        <v>0</v>
      </c>
      <c r="L173" s="285">
        <f>Admin_Nyugat!L53</f>
        <v>0</v>
      </c>
      <c r="M173" s="285">
        <f>Admin_Nyugat!M53</f>
        <v>0</v>
      </c>
      <c r="N173" s="285">
        <f>Admin_Nyugat!N53</f>
        <v>0</v>
      </c>
      <c r="O173" s="285">
        <f>Admin_Nyugat!O53</f>
        <v>0</v>
      </c>
      <c r="P173" s="285">
        <f>Admin_Nyugat!P53</f>
        <v>0</v>
      </c>
      <c r="Q173" s="286">
        <f>Admin_Nyugat!Q53</f>
        <v>0</v>
      </c>
    </row>
    <row r="174" spans="1:17" x14ac:dyDescent="0.3">
      <c r="A174" s="284">
        <f>Admin_Nyugat!A54</f>
        <v>0</v>
      </c>
      <c r="B174" s="285">
        <f>Admin_Nyugat!B54</f>
        <v>0</v>
      </c>
      <c r="C174" s="285">
        <f>Admin_Nyugat!C54</f>
        <v>0</v>
      </c>
      <c r="D174" s="285">
        <f>Admin_Nyugat!D54</f>
        <v>0</v>
      </c>
      <c r="E174" s="285">
        <f>Admin_Nyugat!E54</f>
        <v>0</v>
      </c>
      <c r="F174" s="285">
        <f>Admin_Nyugat!F54</f>
        <v>0</v>
      </c>
      <c r="G174" s="285">
        <f>Admin_Nyugat!G54</f>
        <v>0</v>
      </c>
      <c r="H174" s="285">
        <f>Admin_Nyugat!H54</f>
        <v>0</v>
      </c>
      <c r="I174" s="285">
        <f>Admin_Nyugat!I54</f>
        <v>0</v>
      </c>
      <c r="J174" s="285">
        <f>Admin_Nyugat!J54</f>
        <v>0</v>
      </c>
      <c r="K174" s="285">
        <f>Admin_Nyugat!K54</f>
        <v>0</v>
      </c>
      <c r="L174" s="285">
        <f>Admin_Nyugat!L54</f>
        <v>0</v>
      </c>
      <c r="M174" s="285">
        <f>Admin_Nyugat!M54</f>
        <v>0</v>
      </c>
      <c r="N174" s="285">
        <f>Admin_Nyugat!N54</f>
        <v>0</v>
      </c>
      <c r="O174" s="285">
        <f>Admin_Nyugat!O54</f>
        <v>0</v>
      </c>
      <c r="P174" s="285">
        <f>Admin_Nyugat!P54</f>
        <v>0</v>
      </c>
      <c r="Q174" s="286">
        <f>Admin_Nyugat!Q54</f>
        <v>0</v>
      </c>
    </row>
    <row r="175" spans="1:17" x14ac:dyDescent="0.3">
      <c r="A175" s="284">
        <f>Admin_Nyugat!A55</f>
        <v>0</v>
      </c>
      <c r="B175" s="285">
        <f>Admin_Nyugat!B55</f>
        <v>0</v>
      </c>
      <c r="C175" s="285">
        <f>Admin_Nyugat!C55</f>
        <v>0</v>
      </c>
      <c r="D175" s="285">
        <f>Admin_Nyugat!D55</f>
        <v>0</v>
      </c>
      <c r="E175" s="285">
        <f>Admin_Nyugat!E55</f>
        <v>0</v>
      </c>
      <c r="F175" s="285">
        <f>Admin_Nyugat!F55</f>
        <v>0</v>
      </c>
      <c r="G175" s="285">
        <f>Admin_Nyugat!G55</f>
        <v>0</v>
      </c>
      <c r="H175" s="285">
        <f>Admin_Nyugat!H55</f>
        <v>0</v>
      </c>
      <c r="I175" s="285">
        <f>Admin_Nyugat!I55</f>
        <v>0</v>
      </c>
      <c r="J175" s="285">
        <f>Admin_Nyugat!J55</f>
        <v>0</v>
      </c>
      <c r="K175" s="285">
        <f>Admin_Nyugat!K55</f>
        <v>0</v>
      </c>
      <c r="L175" s="285">
        <f>Admin_Nyugat!L55</f>
        <v>0</v>
      </c>
      <c r="M175" s="285">
        <f>Admin_Nyugat!M55</f>
        <v>0</v>
      </c>
      <c r="N175" s="285">
        <f>Admin_Nyugat!N55</f>
        <v>0</v>
      </c>
      <c r="O175" s="285">
        <f>Admin_Nyugat!O55</f>
        <v>0</v>
      </c>
      <c r="P175" s="285">
        <f>Admin_Nyugat!P55</f>
        <v>0</v>
      </c>
      <c r="Q175" s="286">
        <f>Admin_Nyugat!Q55</f>
        <v>0</v>
      </c>
    </row>
    <row r="176" spans="1:17" x14ac:dyDescent="0.3">
      <c r="A176" s="284">
        <f>Admin_Nyugat!A56</f>
        <v>0</v>
      </c>
      <c r="B176" s="285">
        <f>Admin_Nyugat!B56</f>
        <v>0</v>
      </c>
      <c r="C176" s="285">
        <f>Admin_Nyugat!C56</f>
        <v>0</v>
      </c>
      <c r="D176" s="285">
        <f>Admin_Nyugat!D56</f>
        <v>0</v>
      </c>
      <c r="E176" s="285">
        <f>Admin_Nyugat!E56</f>
        <v>0</v>
      </c>
      <c r="F176" s="285">
        <f>Admin_Nyugat!F56</f>
        <v>0</v>
      </c>
      <c r="G176" s="285">
        <f>Admin_Nyugat!G56</f>
        <v>0</v>
      </c>
      <c r="H176" s="285">
        <f>Admin_Nyugat!H56</f>
        <v>0</v>
      </c>
      <c r="I176" s="285">
        <f>Admin_Nyugat!I56</f>
        <v>0</v>
      </c>
      <c r="J176" s="285">
        <f>Admin_Nyugat!J56</f>
        <v>0</v>
      </c>
      <c r="K176" s="285">
        <f>Admin_Nyugat!K56</f>
        <v>0</v>
      </c>
      <c r="L176" s="285">
        <f>Admin_Nyugat!L56</f>
        <v>0</v>
      </c>
      <c r="M176" s="285">
        <f>Admin_Nyugat!M56</f>
        <v>0</v>
      </c>
      <c r="N176" s="285">
        <f>Admin_Nyugat!N56</f>
        <v>0</v>
      </c>
      <c r="O176" s="285">
        <f>Admin_Nyugat!O56</f>
        <v>0</v>
      </c>
      <c r="P176" s="285">
        <f>Admin_Nyugat!P56</f>
        <v>0</v>
      </c>
      <c r="Q176" s="286">
        <f>Admin_Nyugat!Q56</f>
        <v>0</v>
      </c>
    </row>
    <row r="177" spans="1:17" x14ac:dyDescent="0.3">
      <c r="A177" s="284">
        <f>Admin_Nyugat!A57</f>
        <v>0</v>
      </c>
      <c r="B177" s="285">
        <f>Admin_Nyugat!B57</f>
        <v>0</v>
      </c>
      <c r="C177" s="285">
        <f>Admin_Nyugat!C57</f>
        <v>0</v>
      </c>
      <c r="D177" s="285">
        <f>Admin_Nyugat!D57</f>
        <v>0</v>
      </c>
      <c r="E177" s="285">
        <f>Admin_Nyugat!E57</f>
        <v>0</v>
      </c>
      <c r="F177" s="285">
        <f>Admin_Nyugat!F57</f>
        <v>0</v>
      </c>
      <c r="G177" s="285">
        <f>Admin_Nyugat!G57</f>
        <v>0</v>
      </c>
      <c r="H177" s="285">
        <f>Admin_Nyugat!H57</f>
        <v>0</v>
      </c>
      <c r="I177" s="285">
        <f>Admin_Nyugat!I57</f>
        <v>0</v>
      </c>
      <c r="J177" s="285">
        <f>Admin_Nyugat!J57</f>
        <v>0</v>
      </c>
      <c r="K177" s="285">
        <f>Admin_Nyugat!K57</f>
        <v>0</v>
      </c>
      <c r="L177" s="285">
        <f>Admin_Nyugat!L57</f>
        <v>0</v>
      </c>
      <c r="M177" s="285">
        <f>Admin_Nyugat!M57</f>
        <v>0</v>
      </c>
      <c r="N177" s="285">
        <f>Admin_Nyugat!N57</f>
        <v>0</v>
      </c>
      <c r="O177" s="285">
        <f>Admin_Nyugat!O57</f>
        <v>0</v>
      </c>
      <c r="P177" s="285">
        <f>Admin_Nyugat!P57</f>
        <v>0</v>
      </c>
      <c r="Q177" s="286">
        <f>Admin_Nyugat!Q57</f>
        <v>0</v>
      </c>
    </row>
    <row r="178" spans="1:17" x14ac:dyDescent="0.3">
      <c r="A178" s="284">
        <f>Admin_Nyugat!A58</f>
        <v>0</v>
      </c>
      <c r="B178" s="285">
        <f>Admin_Nyugat!B58</f>
        <v>0</v>
      </c>
      <c r="C178" s="285">
        <f>Admin_Nyugat!C58</f>
        <v>0</v>
      </c>
      <c r="D178" s="285">
        <f>Admin_Nyugat!D58</f>
        <v>0</v>
      </c>
      <c r="E178" s="285">
        <f>Admin_Nyugat!E58</f>
        <v>0</v>
      </c>
      <c r="F178" s="285">
        <f>Admin_Nyugat!F58</f>
        <v>0</v>
      </c>
      <c r="G178" s="285">
        <f>Admin_Nyugat!G58</f>
        <v>0</v>
      </c>
      <c r="H178" s="285">
        <f>Admin_Nyugat!H58</f>
        <v>0</v>
      </c>
      <c r="I178" s="285">
        <f>Admin_Nyugat!I58</f>
        <v>0</v>
      </c>
      <c r="J178" s="285">
        <f>Admin_Nyugat!J58</f>
        <v>0</v>
      </c>
      <c r="K178" s="285">
        <f>Admin_Nyugat!K58</f>
        <v>0</v>
      </c>
      <c r="L178" s="285">
        <f>Admin_Nyugat!L58</f>
        <v>0</v>
      </c>
      <c r="M178" s="285">
        <f>Admin_Nyugat!M58</f>
        <v>0</v>
      </c>
      <c r="N178" s="285">
        <f>Admin_Nyugat!N58</f>
        <v>0</v>
      </c>
      <c r="O178" s="285">
        <f>Admin_Nyugat!O58</f>
        <v>0</v>
      </c>
      <c r="P178" s="285">
        <f>Admin_Nyugat!P58</f>
        <v>0</v>
      </c>
      <c r="Q178" s="286">
        <f>Admin_Nyugat!Q58</f>
        <v>0</v>
      </c>
    </row>
    <row r="179" spans="1:17" x14ac:dyDescent="0.3">
      <c r="A179" s="284">
        <f>Admin_Nyugat!A59</f>
        <v>0</v>
      </c>
      <c r="B179" s="285">
        <f>Admin_Nyugat!B59</f>
        <v>0</v>
      </c>
      <c r="C179" s="285">
        <f>Admin_Nyugat!C59</f>
        <v>0</v>
      </c>
      <c r="D179" s="285">
        <f>Admin_Nyugat!D59</f>
        <v>0</v>
      </c>
      <c r="E179" s="285">
        <f>Admin_Nyugat!E59</f>
        <v>0</v>
      </c>
      <c r="F179" s="285">
        <f>Admin_Nyugat!F59</f>
        <v>0</v>
      </c>
      <c r="G179" s="285">
        <f>Admin_Nyugat!G59</f>
        <v>0</v>
      </c>
      <c r="H179" s="285">
        <f>Admin_Nyugat!H59</f>
        <v>0</v>
      </c>
      <c r="I179" s="285">
        <f>Admin_Nyugat!I59</f>
        <v>0</v>
      </c>
      <c r="J179" s="285">
        <f>Admin_Nyugat!J59</f>
        <v>0</v>
      </c>
      <c r="K179" s="285">
        <f>Admin_Nyugat!K59</f>
        <v>0</v>
      </c>
      <c r="L179" s="285">
        <f>Admin_Nyugat!L59</f>
        <v>0</v>
      </c>
      <c r="M179" s="285">
        <f>Admin_Nyugat!M59</f>
        <v>0</v>
      </c>
      <c r="N179" s="285">
        <f>Admin_Nyugat!N59</f>
        <v>0</v>
      </c>
      <c r="O179" s="285">
        <f>Admin_Nyugat!O59</f>
        <v>0</v>
      </c>
      <c r="P179" s="285">
        <f>Admin_Nyugat!P59</f>
        <v>0</v>
      </c>
      <c r="Q179" s="286">
        <f>Admin_Nyugat!Q59</f>
        <v>0</v>
      </c>
    </row>
    <row r="180" spans="1:17" hidden="1" x14ac:dyDescent="0.3">
      <c r="A180" s="284" t="str">
        <f>Admin_Nyugat!A60</f>
        <v>Etelka</v>
      </c>
      <c r="B180" s="285">
        <f>Admin_Nyugat!B60</f>
        <v>0</v>
      </c>
      <c r="C180" s="285">
        <f>Admin_Nyugat!C60</f>
        <v>0</v>
      </c>
      <c r="D180" s="285">
        <f>Admin_Nyugat!D60</f>
        <v>0</v>
      </c>
      <c r="E180" s="285" t="str">
        <f>Admin_Nyugat!E60</f>
        <v>inaktív</v>
      </c>
      <c r="F180" s="285">
        <f>Admin_Nyugat!F60</f>
        <v>0</v>
      </c>
      <c r="G180" s="285">
        <f>Admin_Nyugat!G60</f>
        <v>0</v>
      </c>
      <c r="H180" s="285">
        <f>Admin_Nyugat!H60</f>
        <v>0</v>
      </c>
      <c r="I180" s="285">
        <f>Admin_Nyugat!I60</f>
        <v>0</v>
      </c>
      <c r="J180" s="285">
        <f>Admin_Nyugat!J60</f>
        <v>0</v>
      </c>
      <c r="K180" s="285">
        <f>Admin_Nyugat!K60</f>
        <v>0</v>
      </c>
      <c r="L180" s="285">
        <f>Admin_Nyugat!L60</f>
        <v>0</v>
      </c>
      <c r="M180" s="285">
        <f>Admin_Nyugat!M60</f>
        <v>0</v>
      </c>
      <c r="N180" s="285">
        <f>Admin_Nyugat!N60</f>
        <v>0</v>
      </c>
      <c r="O180" s="285">
        <f>Admin_Nyugat!O60</f>
        <v>0</v>
      </c>
      <c r="P180" s="285">
        <f>Admin_Nyugat!P60</f>
        <v>0</v>
      </c>
      <c r="Q180" s="286">
        <f>Admin_Nyugat!Q60</f>
        <v>0</v>
      </c>
    </row>
    <row r="181" spans="1:17" x14ac:dyDescent="0.3">
      <c r="A181" s="284">
        <f>Admin_Nyugat!A61</f>
        <v>0</v>
      </c>
      <c r="B181" s="285">
        <f>Admin_Nyugat!B61</f>
        <v>0</v>
      </c>
      <c r="C181" s="285">
        <f>Admin_Nyugat!C61</f>
        <v>0</v>
      </c>
      <c r="D181" s="285">
        <f>Admin_Nyugat!D61</f>
        <v>0</v>
      </c>
      <c r="E181" s="285">
        <f>Admin_Nyugat!E61</f>
        <v>0</v>
      </c>
      <c r="F181" s="285">
        <f>Admin_Nyugat!F61</f>
        <v>0</v>
      </c>
      <c r="G181" s="285">
        <f>Admin_Nyugat!G61</f>
        <v>0</v>
      </c>
      <c r="H181" s="285">
        <f>Admin_Nyugat!H61</f>
        <v>0</v>
      </c>
      <c r="I181" s="285">
        <f>Admin_Nyugat!I61</f>
        <v>0</v>
      </c>
      <c r="J181" s="285">
        <f>Admin_Nyugat!J61</f>
        <v>0</v>
      </c>
      <c r="K181" s="285">
        <f>Admin_Nyugat!K61</f>
        <v>0</v>
      </c>
      <c r="L181" s="285">
        <f>Admin_Nyugat!L61</f>
        <v>0</v>
      </c>
      <c r="M181" s="285">
        <f>Admin_Nyugat!M61</f>
        <v>0</v>
      </c>
      <c r="N181" s="285">
        <f>Admin_Nyugat!N61</f>
        <v>0</v>
      </c>
      <c r="O181" s="285">
        <f>Admin_Nyugat!O61</f>
        <v>0</v>
      </c>
      <c r="P181" s="285">
        <f>Admin_Nyugat!P61</f>
        <v>0</v>
      </c>
      <c r="Q181" s="286">
        <f>Admin_Nyugat!Q61</f>
        <v>0</v>
      </c>
    </row>
    <row r="182" spans="1:17" x14ac:dyDescent="0.3">
      <c r="A182" s="287" t="str">
        <f>Admin_CC!A2</f>
        <v>Balázs Andrea</v>
      </c>
      <c r="B182" s="287" t="str">
        <f>Admin_CC!B2</f>
        <v>MONDOK MARTIN</v>
      </c>
      <c r="C182" s="287" t="str">
        <f>Admin_CC!C2</f>
        <v>Gyöngyös</v>
      </c>
      <c r="D182" s="287" t="str">
        <f>Admin_CC!D2</f>
        <v>CALL CENTER</v>
      </c>
      <c r="E182" s="287" t="str">
        <f>Admin_CC!E2</f>
        <v>aktív</v>
      </c>
      <c r="F182" s="287" t="str">
        <f>Admin_CC!F2</f>
        <v>nem</v>
      </c>
      <c r="G182" s="287">
        <f>Admin_CC!G2</f>
        <v>0</v>
      </c>
      <c r="H182" s="287" t="str">
        <f>Admin_CC!H2</f>
        <v>nem</v>
      </c>
      <c r="I182" s="287" t="str">
        <f>Admin_CC!I2</f>
        <v>nem</v>
      </c>
      <c r="J182" s="287" t="str">
        <f>Admin_CC!J2</f>
        <v>nem</v>
      </c>
      <c r="K182" s="287" t="str">
        <f>Admin_CC!K2</f>
        <v>nem</v>
      </c>
      <c r="L182" s="287" t="str">
        <f>Admin_CC!L2</f>
        <v>nem</v>
      </c>
      <c r="M182" s="287" t="str">
        <f>Admin_CC!M2</f>
        <v>igen</v>
      </c>
      <c r="N182" s="287" t="str">
        <f>Admin_CC!N2</f>
        <v>nem</v>
      </c>
      <c r="O182" s="287" t="str">
        <f>Admin_CC!O2</f>
        <v>nem</v>
      </c>
      <c r="P182" s="287" t="str">
        <f>Admin_CC!P2</f>
        <v>nem</v>
      </c>
      <c r="Q182" s="287">
        <f>Admin_CC!Q2</f>
        <v>0</v>
      </c>
    </row>
    <row r="183" spans="1:17" x14ac:dyDescent="0.3">
      <c r="A183" s="287" t="str">
        <f>Admin_CC!A3</f>
        <v>Bolye-Gyenge Viktória</v>
      </c>
      <c r="B183" s="287" t="str">
        <f>Admin_CC!B3</f>
        <v>MONDOK MARTIN</v>
      </c>
      <c r="C183" s="287" t="str">
        <f>Admin_CC!C3</f>
        <v>Gyöngyös</v>
      </c>
      <c r="D183" s="287" t="str">
        <f>Admin_CC!D3</f>
        <v>CALL CENTER</v>
      </c>
      <c r="E183" s="287" t="str">
        <f>Admin_CC!E3</f>
        <v>aktív</v>
      </c>
      <c r="F183" s="287" t="str">
        <f>Admin_CC!F3</f>
        <v>nem</v>
      </c>
      <c r="G183" s="287">
        <f>Admin_CC!G3</f>
        <v>0</v>
      </c>
      <c r="H183" s="287" t="str">
        <f>Admin_CC!H3</f>
        <v>nem</v>
      </c>
      <c r="I183" s="287" t="str">
        <f>Admin_CC!I3</f>
        <v>nem</v>
      </c>
      <c r="J183" s="287" t="str">
        <f>Admin_CC!J3</f>
        <v>nem</v>
      </c>
      <c r="K183" s="287" t="str">
        <f>Admin_CC!K3</f>
        <v>nem</v>
      </c>
      <c r="L183" s="287" t="str">
        <f>Admin_CC!L3</f>
        <v>nem</v>
      </c>
      <c r="M183" s="287" t="str">
        <f>Admin_CC!M3</f>
        <v>igen</v>
      </c>
      <c r="N183" s="287" t="str">
        <f>Admin_CC!N3</f>
        <v>igen</v>
      </c>
      <c r="O183" s="287" t="str">
        <f>Admin_CC!O3</f>
        <v>nem</v>
      </c>
      <c r="P183" s="287" t="str">
        <f>Admin_CC!P3</f>
        <v>nem</v>
      </c>
      <c r="Q183" s="287">
        <f>Admin_CC!Q3</f>
        <v>0</v>
      </c>
    </row>
    <row r="184" spans="1:17" x14ac:dyDescent="0.3">
      <c r="A184" s="287" t="str">
        <f>Admin_CC!A4</f>
        <v>Csákvári Georgina</v>
      </c>
      <c r="B184" s="287" t="str">
        <f>Admin_CC!B4</f>
        <v>MONDOK MARTIN</v>
      </c>
      <c r="C184" s="287" t="str">
        <f>Admin_CC!C4</f>
        <v>Gyöngyös</v>
      </c>
      <c r="D184" s="287" t="str">
        <f>Admin_CC!D4</f>
        <v>CALL CENTER</v>
      </c>
      <c r="E184" s="287" t="str">
        <f>Admin_CC!E4</f>
        <v>aktív</v>
      </c>
      <c r="F184" s="287" t="str">
        <f>Admin_CC!F4</f>
        <v>nem</v>
      </c>
      <c r="G184" s="287">
        <f>Admin_CC!G4</f>
        <v>0</v>
      </c>
      <c r="H184" s="287" t="str">
        <f>Admin_CC!H4</f>
        <v>nem</v>
      </c>
      <c r="I184" s="287" t="str">
        <f>Admin_CC!I4</f>
        <v>nem</v>
      </c>
      <c r="J184" s="287" t="str">
        <f>Admin_CC!J4</f>
        <v>nem</v>
      </c>
      <c r="K184" s="287" t="str">
        <f>Admin_CC!K4</f>
        <v>nem</v>
      </c>
      <c r="L184" s="287" t="str">
        <f>Admin_CC!L4</f>
        <v>nem</v>
      </c>
      <c r="M184" s="287" t="str">
        <f>Admin_CC!M4</f>
        <v>igen</v>
      </c>
      <c r="N184" s="287" t="str">
        <f>Admin_CC!N4</f>
        <v>nem</v>
      </c>
      <c r="O184" s="287" t="str">
        <f>Admin_CC!O4</f>
        <v>nem</v>
      </c>
      <c r="P184" s="287" t="str">
        <f>Admin_CC!P4</f>
        <v>nem</v>
      </c>
      <c r="Q184" s="287">
        <f>Admin_CC!Q4</f>
        <v>0</v>
      </c>
    </row>
    <row r="185" spans="1:17" x14ac:dyDescent="0.3">
      <c r="A185" s="287" t="str">
        <f>Admin_CC!A5</f>
        <v>Háger Nikolett</v>
      </c>
      <c r="B185" s="287" t="str">
        <f>Admin_CC!B5</f>
        <v>MONDOK MARTIN</v>
      </c>
      <c r="C185" s="287" t="str">
        <f>Admin_CC!C5</f>
        <v>Gyöngyös</v>
      </c>
      <c r="D185" s="287" t="str">
        <f>Admin_CC!D5</f>
        <v>CALL CENTER</v>
      </c>
      <c r="E185" s="287" t="str">
        <f>Admin_CC!E5</f>
        <v>aktív</v>
      </c>
      <c r="F185" s="287" t="str">
        <f>Admin_CC!F5</f>
        <v>nem</v>
      </c>
      <c r="G185" s="287" t="str">
        <f>Admin_CC!G5</f>
        <v>igen</v>
      </c>
      <c r="H185" s="287" t="str">
        <f>Admin_CC!H5</f>
        <v>nem</v>
      </c>
      <c r="I185" s="287" t="str">
        <f>Admin_CC!I5</f>
        <v>nem</v>
      </c>
      <c r="J185" s="287" t="str">
        <f>Admin_CC!J5</f>
        <v>nem</v>
      </c>
      <c r="K185" s="287" t="str">
        <f>Admin_CC!K5</f>
        <v>nem</v>
      </c>
      <c r="L185" s="287" t="str">
        <f>Admin_CC!L5</f>
        <v>nem</v>
      </c>
      <c r="M185" s="287" t="str">
        <f>Admin_CC!M5</f>
        <v>igen</v>
      </c>
      <c r="N185" s="287" t="str">
        <f>Admin_CC!N5</f>
        <v>nem</v>
      </c>
      <c r="O185" s="287" t="str">
        <f>Admin_CC!O5</f>
        <v>nem</v>
      </c>
      <c r="P185" s="287" t="str">
        <f>Admin_CC!P5</f>
        <v>nem</v>
      </c>
      <c r="Q185" s="287">
        <f>Admin_CC!Q5</f>
        <v>0</v>
      </c>
    </row>
    <row r="186" spans="1:17" x14ac:dyDescent="0.3">
      <c r="A186" s="287" t="str">
        <f>Admin_CC!A6</f>
        <v>Hajdú Viktória</v>
      </c>
      <c r="B186" s="287" t="str">
        <f>Admin_CC!B6</f>
        <v>MONDOK MARTIN</v>
      </c>
      <c r="C186" s="287" t="str">
        <f>Admin_CC!C6</f>
        <v>Gyöngyös</v>
      </c>
      <c r="D186" s="287" t="str">
        <f>Admin_CC!D6</f>
        <v>CALL CENTER</v>
      </c>
      <c r="E186" s="287" t="str">
        <f>Admin_CC!E6</f>
        <v>aktív</v>
      </c>
      <c r="F186" s="287" t="str">
        <f>Admin_CC!F6</f>
        <v>igen</v>
      </c>
      <c r="G186" s="287">
        <f>Admin_CC!G6</f>
        <v>0</v>
      </c>
      <c r="H186" s="287" t="str">
        <f>Admin_CC!H6</f>
        <v>nem</v>
      </c>
      <c r="I186" s="287" t="str">
        <f>Admin_CC!I6</f>
        <v>nem</v>
      </c>
      <c r="J186" s="287" t="str">
        <f>Admin_CC!J6</f>
        <v>nem</v>
      </c>
      <c r="K186" s="287" t="str">
        <f>Admin_CC!K6</f>
        <v>nem</v>
      </c>
      <c r="L186" s="287" t="str">
        <f>Admin_CC!L6</f>
        <v>nem</v>
      </c>
      <c r="M186" s="287" t="str">
        <f>Admin_CC!M6</f>
        <v>igen</v>
      </c>
      <c r="N186" s="287" t="str">
        <f>Admin_CC!N6</f>
        <v>nem</v>
      </c>
      <c r="O186" s="287" t="str">
        <f>Admin_CC!O6</f>
        <v>nem</v>
      </c>
      <c r="P186" s="287" t="str">
        <f>Admin_CC!P6</f>
        <v>nem</v>
      </c>
      <c r="Q186" s="287">
        <f>Admin_CC!Q6</f>
        <v>0</v>
      </c>
    </row>
    <row r="187" spans="1:17" x14ac:dyDescent="0.3">
      <c r="A187" s="287" t="str">
        <f>Admin_CC!A7</f>
        <v>Kobolák Erika</v>
      </c>
      <c r="B187" s="287" t="str">
        <f>Admin_CC!B7</f>
        <v>MONDOK MARTIN</v>
      </c>
      <c r="C187" s="287" t="str">
        <f>Admin_CC!C7</f>
        <v>Gyöngyös</v>
      </c>
      <c r="D187" s="287" t="str">
        <f>Admin_CC!D7</f>
        <v>CALL CENTER</v>
      </c>
      <c r="E187" s="287" t="str">
        <f>Admin_CC!E7</f>
        <v>aktív</v>
      </c>
      <c r="F187" s="287" t="str">
        <f>Admin_CC!F7</f>
        <v>nem</v>
      </c>
      <c r="G187" s="287">
        <f>Admin_CC!G7</f>
        <v>0</v>
      </c>
      <c r="H187" s="287" t="str">
        <f>Admin_CC!H7</f>
        <v>nem</v>
      </c>
      <c r="I187" s="287" t="str">
        <f>Admin_CC!I7</f>
        <v>nem</v>
      </c>
      <c r="J187" s="287" t="str">
        <f>Admin_CC!J7</f>
        <v>nem</v>
      </c>
      <c r="K187" s="287" t="str">
        <f>Admin_CC!K7</f>
        <v>nem</v>
      </c>
      <c r="L187" s="287" t="str">
        <f>Admin_CC!L7</f>
        <v>nem</v>
      </c>
      <c r="M187" s="287" t="str">
        <f>Admin_CC!M7</f>
        <v>igen</v>
      </c>
      <c r="N187" s="287" t="str">
        <f>Admin_CC!N7</f>
        <v>nem</v>
      </c>
      <c r="O187" s="287" t="str">
        <f>Admin_CC!O7</f>
        <v>nem</v>
      </c>
      <c r="P187" s="287" t="str">
        <f>Admin_CC!P7</f>
        <v>nem</v>
      </c>
      <c r="Q187" s="287">
        <f>Admin_CC!Q7</f>
        <v>0</v>
      </c>
    </row>
    <row r="188" spans="1:17" x14ac:dyDescent="0.3">
      <c r="A188" s="287" t="e">
        <f>Admin_CC!#REF!</f>
        <v>#REF!</v>
      </c>
      <c r="B188" s="287" t="e">
        <f>Admin_CC!#REF!</f>
        <v>#REF!</v>
      </c>
      <c r="C188" s="287" t="e">
        <f>Admin_CC!#REF!</f>
        <v>#REF!</v>
      </c>
      <c r="D188" s="287" t="e">
        <f>Admin_CC!#REF!</f>
        <v>#REF!</v>
      </c>
      <c r="E188" s="287" t="e">
        <f>Admin_CC!#REF!</f>
        <v>#REF!</v>
      </c>
      <c r="F188" s="287" t="e">
        <f>Admin_CC!#REF!</f>
        <v>#REF!</v>
      </c>
      <c r="G188" s="287" t="e">
        <f>Admin_CC!#REF!</f>
        <v>#REF!</v>
      </c>
      <c r="H188" s="287" t="e">
        <f>Admin_CC!#REF!</f>
        <v>#REF!</v>
      </c>
      <c r="I188" s="287" t="e">
        <f>Admin_CC!#REF!</f>
        <v>#REF!</v>
      </c>
      <c r="J188" s="287" t="e">
        <f>Admin_CC!#REF!</f>
        <v>#REF!</v>
      </c>
      <c r="K188" s="287" t="e">
        <f>Admin_CC!#REF!</f>
        <v>#REF!</v>
      </c>
      <c r="L188" s="287" t="e">
        <f>Admin_CC!#REF!</f>
        <v>#REF!</v>
      </c>
      <c r="M188" s="287" t="e">
        <f>Admin_CC!#REF!</f>
        <v>#REF!</v>
      </c>
      <c r="N188" s="287" t="e">
        <f>Admin_CC!#REF!</f>
        <v>#REF!</v>
      </c>
      <c r="O188" s="287" t="e">
        <f>Admin_CC!#REF!</f>
        <v>#REF!</v>
      </c>
      <c r="P188" s="287" t="e">
        <f>Admin_CC!#REF!</f>
        <v>#REF!</v>
      </c>
      <c r="Q188" s="287" t="e">
        <f>Admin_CC!#REF!</f>
        <v>#REF!</v>
      </c>
    </row>
    <row r="189" spans="1:17" x14ac:dyDescent="0.3">
      <c r="A189" s="287" t="str">
        <f>Admin_CC!A8</f>
        <v>Nagy-Vona Bettina</v>
      </c>
      <c r="B189" s="287" t="str">
        <f>Admin_CC!B8</f>
        <v>MONDOK MARTIN</v>
      </c>
      <c r="C189" s="287" t="str">
        <f>Admin_CC!C8</f>
        <v>Gyöngyös</v>
      </c>
      <c r="D189" s="287" t="str">
        <f>Admin_CC!D8</f>
        <v>CALL CENTER</v>
      </c>
      <c r="E189" s="287" t="str">
        <f>Admin_CC!E8</f>
        <v>aktív</v>
      </c>
      <c r="F189" s="287" t="str">
        <f>Admin_CC!F8</f>
        <v>nem</v>
      </c>
      <c r="G189" s="287" t="str">
        <f>Admin_CC!G8</f>
        <v>igen</v>
      </c>
      <c r="H189" s="287" t="str">
        <f>Admin_CC!H8</f>
        <v>nem</v>
      </c>
      <c r="I189" s="287" t="str">
        <f>Admin_CC!I8</f>
        <v>nem</v>
      </c>
      <c r="J189" s="287" t="str">
        <f>Admin_CC!J8</f>
        <v>nem</v>
      </c>
      <c r="K189" s="287" t="str">
        <f>Admin_CC!K8</f>
        <v>nem</v>
      </c>
      <c r="L189" s="287" t="str">
        <f>Admin_CC!L8</f>
        <v>nem</v>
      </c>
      <c r="M189" s="287" t="str">
        <f>Admin_CC!M8</f>
        <v>igen</v>
      </c>
      <c r="N189" s="287" t="str">
        <f>Admin_CC!N8</f>
        <v>nem</v>
      </c>
      <c r="O189" s="287" t="str">
        <f>Admin_CC!O8</f>
        <v>nem</v>
      </c>
      <c r="P189" s="287" t="str">
        <f>Admin_CC!P8</f>
        <v>nem</v>
      </c>
      <c r="Q189" s="287">
        <f>Admin_CC!Q8</f>
        <v>0</v>
      </c>
    </row>
    <row r="190" spans="1:17" x14ac:dyDescent="0.3">
      <c r="A190" s="287" t="str">
        <f>Admin_CC!A9</f>
        <v>Ötvös Csaba</v>
      </c>
      <c r="B190" s="287" t="str">
        <f>Admin_CC!B9</f>
        <v>MONDOK MARTIN</v>
      </c>
      <c r="C190" s="287" t="str">
        <f>Admin_CC!C9</f>
        <v>Gyöngyös</v>
      </c>
      <c r="D190" s="287" t="str">
        <f>Admin_CC!D9</f>
        <v>CALL CENTER</v>
      </c>
      <c r="E190" s="287" t="str">
        <f>Admin_CC!E9</f>
        <v>aktív</v>
      </c>
      <c r="F190" s="287" t="str">
        <f>Admin_CC!F9</f>
        <v>igen</v>
      </c>
      <c r="G190" s="287">
        <f>Admin_CC!G9</f>
        <v>0</v>
      </c>
      <c r="H190" s="287" t="str">
        <f>Admin_CC!H9</f>
        <v>nem</v>
      </c>
      <c r="I190" s="287" t="str">
        <f>Admin_CC!I9</f>
        <v>nem</v>
      </c>
      <c r="J190" s="287" t="str">
        <f>Admin_CC!J9</f>
        <v>nem</v>
      </c>
      <c r="K190" s="287" t="str">
        <f>Admin_CC!K9</f>
        <v>nem</v>
      </c>
      <c r="L190" s="287" t="str">
        <f>Admin_CC!L9</f>
        <v>nem</v>
      </c>
      <c r="M190" s="287" t="str">
        <f>Admin_CC!M9</f>
        <v>igen</v>
      </c>
      <c r="N190" s="287" t="str">
        <f>Admin_CC!N9</f>
        <v>nem</v>
      </c>
      <c r="O190" s="287" t="str">
        <f>Admin_CC!O9</f>
        <v>nem</v>
      </c>
      <c r="P190" s="287" t="str">
        <f>Admin_CC!P9</f>
        <v>nem</v>
      </c>
      <c r="Q190" s="287">
        <f>Admin_CC!Q9</f>
        <v>0</v>
      </c>
    </row>
    <row r="191" spans="1:17" x14ac:dyDescent="0.3">
      <c r="A191" s="287" t="str">
        <f>Admin_CC!A10</f>
        <v>Szabóné Török Zsuzsanna</v>
      </c>
      <c r="B191" s="287" t="str">
        <f>Admin_CC!B10</f>
        <v>MONDOK MARTIN</v>
      </c>
      <c r="C191" s="287" t="str">
        <f>Admin_CC!C10</f>
        <v>Gyöngyös</v>
      </c>
      <c r="D191" s="287" t="str">
        <f>Admin_CC!D10</f>
        <v>CALL CENTER</v>
      </c>
      <c r="E191" s="287" t="str">
        <f>Admin_CC!E10</f>
        <v>aktív</v>
      </c>
      <c r="F191" s="287" t="str">
        <f>Admin_CC!F10</f>
        <v>nem</v>
      </c>
      <c r="G191" s="287">
        <f>Admin_CC!G10</f>
        <v>0</v>
      </c>
      <c r="H191" s="287" t="str">
        <f>Admin_CC!H10</f>
        <v>nem</v>
      </c>
      <c r="I191" s="287" t="str">
        <f>Admin_CC!I10</f>
        <v>nem</v>
      </c>
      <c r="J191" s="287" t="str">
        <f>Admin_CC!J10</f>
        <v>nem</v>
      </c>
      <c r="K191" s="287" t="str">
        <f>Admin_CC!K10</f>
        <v>nem</v>
      </c>
      <c r="L191" s="287" t="str">
        <f>Admin_CC!L10</f>
        <v>nem</v>
      </c>
      <c r="M191" s="287" t="str">
        <f>Admin_CC!M10</f>
        <v>igen</v>
      </c>
      <c r="N191" s="287" t="str">
        <f>Admin_CC!N10</f>
        <v>nem</v>
      </c>
      <c r="O191" s="287" t="str">
        <f>Admin_CC!O10</f>
        <v>nem</v>
      </c>
      <c r="P191" s="287" t="str">
        <f>Admin_CC!P10</f>
        <v>nem</v>
      </c>
      <c r="Q191" s="287">
        <f>Admin_CC!Q10</f>
        <v>0</v>
      </c>
    </row>
    <row r="192" spans="1:17" x14ac:dyDescent="0.3">
      <c r="A192" s="287" t="str">
        <f>Admin_CC!A11</f>
        <v>Szalóki Éva</v>
      </c>
      <c r="B192" s="287" t="str">
        <f>Admin_CC!B11</f>
        <v>MONDOK MARTIN</v>
      </c>
      <c r="C192" s="287" t="str">
        <f>Admin_CC!C11</f>
        <v>Gyöngyös</v>
      </c>
      <c r="D192" s="287" t="str">
        <f>Admin_CC!D11</f>
        <v>CALL CENTER</v>
      </c>
      <c r="E192" s="287" t="str">
        <f>Admin_CC!E11</f>
        <v>aktív</v>
      </c>
      <c r="F192" s="287" t="str">
        <f>Admin_CC!F11</f>
        <v>igen</v>
      </c>
      <c r="G192" s="287">
        <f>Admin_CC!G11</f>
        <v>0</v>
      </c>
      <c r="H192" s="287" t="str">
        <f>Admin_CC!H11</f>
        <v>nem</v>
      </c>
      <c r="I192" s="287" t="str">
        <f>Admin_CC!I11</f>
        <v>nem</v>
      </c>
      <c r="J192" s="287" t="str">
        <f>Admin_CC!J11</f>
        <v>nem</v>
      </c>
      <c r="K192" s="287" t="str">
        <f>Admin_CC!K11</f>
        <v>nem</v>
      </c>
      <c r="L192" s="287" t="str">
        <f>Admin_CC!L11</f>
        <v>nem</v>
      </c>
      <c r="M192" s="287" t="str">
        <f>Admin_CC!M11</f>
        <v>igen</v>
      </c>
      <c r="N192" s="287" t="str">
        <f>Admin_CC!N11</f>
        <v>nem</v>
      </c>
      <c r="O192" s="287" t="str">
        <f>Admin_CC!O11</f>
        <v>nem</v>
      </c>
      <c r="P192" s="287" t="str">
        <f>Admin_CC!P11</f>
        <v>nem</v>
      </c>
      <c r="Q192" s="287">
        <f>Admin_CC!Q11</f>
        <v>0</v>
      </c>
    </row>
    <row r="193" spans="1:17" x14ac:dyDescent="0.3">
      <c r="A193" s="287" t="str">
        <f>Admin_CC!A12</f>
        <v>Kovács Róbert</v>
      </c>
      <c r="B193" s="287" t="str">
        <f>Admin_CC!B12</f>
        <v>MONDOK MARTIN</v>
      </c>
      <c r="C193" s="287" t="str">
        <f>Admin_CC!C12</f>
        <v>Szolnok</v>
      </c>
      <c r="D193" s="287" t="str">
        <f>Admin_CC!D12</f>
        <v>CALL CENTER</v>
      </c>
      <c r="E193" s="287" t="str">
        <f>Admin_CC!E12</f>
        <v>aktív</v>
      </c>
      <c r="F193" s="287" t="str">
        <f>Admin_CC!F12</f>
        <v>igen</v>
      </c>
      <c r="G193" s="287" t="str">
        <f>Admin_CC!G12</f>
        <v>igen</v>
      </c>
      <c r="H193" s="287" t="str">
        <f>Admin_CC!H12</f>
        <v>nem</v>
      </c>
      <c r="I193" s="287" t="str">
        <f>Admin_CC!I12</f>
        <v>igen</v>
      </c>
      <c r="J193" s="287" t="str">
        <f>Admin_CC!J12</f>
        <v>nem</v>
      </c>
      <c r="K193" s="287" t="str">
        <f>Admin_CC!K12</f>
        <v>nem</v>
      </c>
      <c r="L193" s="287" t="str">
        <f>Admin_CC!L12</f>
        <v>nem</v>
      </c>
      <c r="M193" s="287" t="str">
        <f>Admin_CC!M12</f>
        <v>igen</v>
      </c>
      <c r="N193" s="287" t="str">
        <f>Admin_CC!N12</f>
        <v>nem</v>
      </c>
      <c r="O193" s="287" t="str">
        <f>Admin_CC!O12</f>
        <v>nem</v>
      </c>
      <c r="P193" s="287" t="str">
        <f>Admin_CC!P12</f>
        <v>nem</v>
      </c>
      <c r="Q193" s="287">
        <f>Admin_CC!Q12</f>
        <v>0</v>
      </c>
    </row>
    <row r="194" spans="1:17" x14ac:dyDescent="0.3">
      <c r="A194" s="287" t="str">
        <f>Admin_CC!A13</f>
        <v>Ökrös Lajos</v>
      </c>
      <c r="B194" s="287" t="str">
        <f>Admin_CC!B13</f>
        <v>MONDOK MARTIN</v>
      </c>
      <c r="C194" s="287" t="str">
        <f>Admin_CC!C13</f>
        <v>Szolnok</v>
      </c>
      <c r="D194" s="287" t="str">
        <f>Admin_CC!D13</f>
        <v>CALL CENTER</v>
      </c>
      <c r="E194" s="287" t="str">
        <f>Admin_CC!E13</f>
        <v>aktív</v>
      </c>
      <c r="F194" s="287" t="str">
        <f>Admin_CC!F13</f>
        <v>nem</v>
      </c>
      <c r="G194" s="287">
        <f>Admin_CC!G13</f>
        <v>0</v>
      </c>
      <c r="H194" s="287" t="str">
        <f>Admin_CC!H13</f>
        <v>nem</v>
      </c>
      <c r="I194" s="287" t="str">
        <f>Admin_CC!I13</f>
        <v>nem</v>
      </c>
      <c r="J194" s="287" t="str">
        <f>Admin_CC!J13</f>
        <v>nem</v>
      </c>
      <c r="K194" s="287" t="str">
        <f>Admin_CC!K13</f>
        <v>nem</v>
      </c>
      <c r="L194" s="287" t="str">
        <f>Admin_CC!L13</f>
        <v>nem</v>
      </c>
      <c r="M194" s="287" t="str">
        <f>Admin_CC!M13</f>
        <v>igen</v>
      </c>
      <c r="N194" s="287" t="str">
        <f>Admin_CC!N13</f>
        <v>igen</v>
      </c>
      <c r="O194" s="287" t="str">
        <f>Admin_CC!O13</f>
        <v>nem</v>
      </c>
      <c r="P194" s="287" t="str">
        <f>Admin_CC!P13</f>
        <v>nem</v>
      </c>
      <c r="Q194" s="287">
        <f>Admin_CC!Q13</f>
        <v>0</v>
      </c>
    </row>
    <row r="195" spans="1:17" x14ac:dyDescent="0.3">
      <c r="A195" s="287" t="str">
        <f>Admin_CC!A14</f>
        <v>Ujhelyi Ágnes</v>
      </c>
      <c r="B195" s="287" t="str">
        <f>Admin_CC!B14</f>
        <v>MONDOK MARTIN</v>
      </c>
      <c r="C195" s="287" t="str">
        <f>Admin_CC!C14</f>
        <v>M3</v>
      </c>
      <c r="D195" s="287" t="str">
        <f>Admin_CC!D14</f>
        <v>CALL CENTER</v>
      </c>
      <c r="E195" s="287" t="str">
        <f>Admin_CC!E14</f>
        <v>aktív</v>
      </c>
      <c r="F195" s="287" t="str">
        <f>Admin_CC!F14</f>
        <v>nem</v>
      </c>
      <c r="G195" s="287" t="str">
        <f>Admin_CC!G14</f>
        <v>igen</v>
      </c>
      <c r="H195" s="287" t="str">
        <f>Admin_CC!H14</f>
        <v>nem</v>
      </c>
      <c r="I195" s="287" t="str">
        <f>Admin_CC!I14</f>
        <v>igen</v>
      </c>
      <c r="J195" s="287" t="str">
        <f>Admin_CC!J14</f>
        <v>nem</v>
      </c>
      <c r="K195" s="287" t="str">
        <f>Admin_CC!K14</f>
        <v>nem</v>
      </c>
      <c r="L195" s="287" t="str">
        <f>Admin_CC!L14</f>
        <v>nem</v>
      </c>
      <c r="M195" s="287" t="str">
        <f>Admin_CC!M14</f>
        <v>igen</v>
      </c>
      <c r="N195" s="287" t="str">
        <f>Admin_CC!N14</f>
        <v>nem</v>
      </c>
      <c r="O195" s="287" t="str">
        <f>Admin_CC!O14</f>
        <v>nem</v>
      </c>
      <c r="P195" s="287" t="str">
        <f>Admin_CC!P14</f>
        <v>nem</v>
      </c>
      <c r="Q195" s="287">
        <f>Admin_CC!Q14</f>
        <v>0</v>
      </c>
    </row>
    <row r="196" spans="1:17" x14ac:dyDescent="0.3">
      <c r="A196" s="287" t="str">
        <f>Admin_CC!A15</f>
        <v>Paál-Bíró Henriett</v>
      </c>
      <c r="B196" s="287" t="str">
        <f>Admin_CC!B15</f>
        <v>MONDOK MARTIN</v>
      </c>
      <c r="C196" s="287" t="str">
        <f>Admin_CC!C15</f>
        <v>Gyöngyös</v>
      </c>
      <c r="D196" s="287" t="str">
        <f>Admin_CC!D15</f>
        <v xml:space="preserve">CALL CENTER </v>
      </c>
      <c r="E196" s="287" t="str">
        <f>Admin_CC!E15</f>
        <v>aktív</v>
      </c>
      <c r="F196" s="287" t="str">
        <f>Admin_CC!F15</f>
        <v>igen</v>
      </c>
      <c r="G196" s="287">
        <f>Admin_CC!G15</f>
        <v>0</v>
      </c>
      <c r="H196" s="287" t="str">
        <f>Admin_CC!H15</f>
        <v>nem</v>
      </c>
      <c r="I196" s="287" t="str">
        <f>Admin_CC!I15</f>
        <v>nem</v>
      </c>
      <c r="J196" s="287" t="str">
        <f>Admin_CC!J15</f>
        <v>nem</v>
      </c>
      <c r="K196" s="287" t="str">
        <f>Admin_CC!K15</f>
        <v>nem</v>
      </c>
      <c r="L196" s="287" t="str">
        <f>Admin_CC!L15</f>
        <v>nem</v>
      </c>
      <c r="M196" s="287" t="str">
        <f>Admin_CC!M15</f>
        <v>igen</v>
      </c>
      <c r="N196" s="287" t="str">
        <f>Admin_CC!N15</f>
        <v>nem</v>
      </c>
      <c r="O196" s="287" t="str">
        <f>Admin_CC!O15</f>
        <v>nem</v>
      </c>
      <c r="P196" s="287" t="str">
        <f>Admin_CC!P15</f>
        <v>nem</v>
      </c>
      <c r="Q196" s="287">
        <f>Admin_CC!Q15</f>
        <v>0</v>
      </c>
    </row>
    <row r="197" spans="1:17" x14ac:dyDescent="0.3">
      <c r="A197" s="287">
        <f>Admin_CC!A16</f>
        <v>0</v>
      </c>
      <c r="B197" s="287">
        <f>Admin_CC!B16</f>
        <v>0</v>
      </c>
      <c r="C197" s="287">
        <f>Admin_CC!C16</f>
        <v>0</v>
      </c>
      <c r="D197" s="287">
        <f>Admin_CC!D16</f>
        <v>0</v>
      </c>
      <c r="E197" s="287">
        <f>Admin_CC!E16</f>
        <v>0</v>
      </c>
      <c r="F197" s="287">
        <f>Admin_CC!F16</f>
        <v>0</v>
      </c>
      <c r="G197" s="287">
        <f>Admin_CC!G16</f>
        <v>0</v>
      </c>
      <c r="H197" s="287">
        <f>Admin_CC!H16</f>
        <v>0</v>
      </c>
      <c r="I197" s="287">
        <f>Admin_CC!I16</f>
        <v>0</v>
      </c>
      <c r="J197" s="287">
        <f>Admin_CC!J16</f>
        <v>0</v>
      </c>
      <c r="K197" s="287">
        <f>Admin_CC!K16</f>
        <v>0</v>
      </c>
      <c r="L197" s="287">
        <f>Admin_CC!L16</f>
        <v>0</v>
      </c>
      <c r="M197" s="287">
        <f>Admin_CC!M16</f>
        <v>0</v>
      </c>
      <c r="N197" s="287">
        <f>Admin_CC!N16</f>
        <v>0</v>
      </c>
      <c r="O197" s="287">
        <f>Admin_CC!O16</f>
        <v>0</v>
      </c>
      <c r="P197" s="287">
        <f>Admin_CC!P16</f>
        <v>0</v>
      </c>
      <c r="Q197" s="287">
        <f>Admin_CC!Q16</f>
        <v>0</v>
      </c>
    </row>
    <row r="198" spans="1:17" x14ac:dyDescent="0.3">
      <c r="A198" s="287">
        <f>Admin_CC!A17</f>
        <v>0</v>
      </c>
      <c r="B198" s="287">
        <f>Admin_CC!B17</f>
        <v>0</v>
      </c>
      <c r="C198" s="287">
        <f>Admin_CC!C17</f>
        <v>0</v>
      </c>
      <c r="D198" s="287">
        <f>Admin_CC!D17</f>
        <v>0</v>
      </c>
      <c r="E198" s="287">
        <f>Admin_CC!E17</f>
        <v>0</v>
      </c>
      <c r="F198" s="287">
        <f>Admin_CC!F17</f>
        <v>0</v>
      </c>
      <c r="G198" s="287">
        <f>Admin_CC!G17</f>
        <v>0</v>
      </c>
      <c r="H198" s="287">
        <f>Admin_CC!H17</f>
        <v>0</v>
      </c>
      <c r="I198" s="287">
        <f>Admin_CC!I17</f>
        <v>0</v>
      </c>
      <c r="J198" s="287">
        <f>Admin_CC!J17</f>
        <v>0</v>
      </c>
      <c r="K198" s="287">
        <f>Admin_CC!K17</f>
        <v>0</v>
      </c>
      <c r="L198" s="287">
        <f>Admin_CC!L17</f>
        <v>0</v>
      </c>
      <c r="M198" s="287">
        <f>Admin_CC!M17</f>
        <v>0</v>
      </c>
      <c r="N198" s="287">
        <f>Admin_CC!N17</f>
        <v>0</v>
      </c>
      <c r="O198" s="287">
        <f>Admin_CC!O17</f>
        <v>0</v>
      </c>
      <c r="P198" s="287">
        <f>Admin_CC!P17</f>
        <v>0</v>
      </c>
      <c r="Q198" s="287">
        <f>Admin_CC!Q17</f>
        <v>0</v>
      </c>
    </row>
    <row r="199" spans="1:17" x14ac:dyDescent="0.3">
      <c r="A199" s="287">
        <f>Admin_CC!A18</f>
        <v>0</v>
      </c>
      <c r="B199" s="287">
        <f>Admin_CC!B18</f>
        <v>0</v>
      </c>
      <c r="C199" s="287">
        <f>Admin_CC!C18</f>
        <v>0</v>
      </c>
      <c r="D199" s="287">
        <f>Admin_CC!D18</f>
        <v>0</v>
      </c>
      <c r="E199" s="287">
        <f>Admin_CC!E18</f>
        <v>0</v>
      </c>
      <c r="F199" s="287">
        <f>Admin_CC!F18</f>
        <v>0</v>
      </c>
      <c r="G199" s="287">
        <f>Admin_CC!G18</f>
        <v>0</v>
      </c>
      <c r="H199" s="287">
        <f>Admin_CC!H18</f>
        <v>0</v>
      </c>
      <c r="I199" s="287">
        <f>Admin_CC!I18</f>
        <v>0</v>
      </c>
      <c r="J199" s="287">
        <f>Admin_CC!J18</f>
        <v>0</v>
      </c>
      <c r="K199" s="287">
        <f>Admin_CC!K18</f>
        <v>0</v>
      </c>
      <c r="L199" s="287">
        <f>Admin_CC!L18</f>
        <v>0</v>
      </c>
      <c r="M199" s="287">
        <f>Admin_CC!M18</f>
        <v>0</v>
      </c>
      <c r="N199" s="287">
        <f>Admin_CC!N18</f>
        <v>0</v>
      </c>
      <c r="O199" s="287">
        <f>Admin_CC!O18</f>
        <v>0</v>
      </c>
      <c r="P199" s="287">
        <f>Admin_CC!P18</f>
        <v>0</v>
      </c>
      <c r="Q199" s="287">
        <f>Admin_CC!Q18</f>
        <v>0</v>
      </c>
    </row>
    <row r="200" spans="1:17" x14ac:dyDescent="0.3">
      <c r="A200" s="287">
        <f>Admin_CC!A19</f>
        <v>0</v>
      </c>
      <c r="B200" s="287">
        <f>Admin_CC!B19</f>
        <v>0</v>
      </c>
      <c r="C200" s="287">
        <f>Admin_CC!C19</f>
        <v>0</v>
      </c>
      <c r="D200" s="287">
        <f>Admin_CC!D19</f>
        <v>0</v>
      </c>
      <c r="E200" s="287">
        <f>Admin_CC!E19</f>
        <v>0</v>
      </c>
      <c r="F200" s="287">
        <f>Admin_CC!F19</f>
        <v>0</v>
      </c>
      <c r="G200" s="287">
        <f>Admin_CC!G19</f>
        <v>0</v>
      </c>
      <c r="H200" s="287">
        <f>Admin_CC!H19</f>
        <v>0</v>
      </c>
      <c r="I200" s="287">
        <f>Admin_CC!I19</f>
        <v>0</v>
      </c>
      <c r="J200" s="287">
        <f>Admin_CC!J19</f>
        <v>0</v>
      </c>
      <c r="K200" s="287">
        <f>Admin_CC!K19</f>
        <v>0</v>
      </c>
      <c r="L200" s="287">
        <f>Admin_CC!L19</f>
        <v>0</v>
      </c>
      <c r="M200" s="287">
        <f>Admin_CC!M19</f>
        <v>0</v>
      </c>
      <c r="N200" s="287">
        <f>Admin_CC!N19</f>
        <v>0</v>
      </c>
      <c r="O200" s="287">
        <f>Admin_CC!O19</f>
        <v>0</v>
      </c>
      <c r="P200" s="287">
        <f>Admin_CC!P19</f>
        <v>0</v>
      </c>
      <c r="Q200" s="287">
        <f>Admin_CC!Q19</f>
        <v>0</v>
      </c>
    </row>
    <row r="201" spans="1:17" x14ac:dyDescent="0.3">
      <c r="A201" s="287">
        <f>Admin_CC!A20</f>
        <v>0</v>
      </c>
      <c r="B201" s="287">
        <f>Admin_CC!B20</f>
        <v>0</v>
      </c>
      <c r="C201" s="287">
        <f>Admin_CC!C20</f>
        <v>0</v>
      </c>
      <c r="D201" s="287">
        <f>Admin_CC!D20</f>
        <v>0</v>
      </c>
      <c r="E201" s="287">
        <f>Admin_CC!E20</f>
        <v>0</v>
      </c>
      <c r="F201" s="287">
        <f>Admin_CC!F20</f>
        <v>0</v>
      </c>
      <c r="G201" s="287">
        <f>Admin_CC!G20</f>
        <v>0</v>
      </c>
      <c r="H201" s="287">
        <f>Admin_CC!H20</f>
        <v>0</v>
      </c>
      <c r="I201" s="287">
        <f>Admin_CC!I20</f>
        <v>0</v>
      </c>
      <c r="J201" s="287">
        <f>Admin_CC!J20</f>
        <v>0</v>
      </c>
      <c r="K201" s="287">
        <f>Admin_CC!K20</f>
        <v>0</v>
      </c>
      <c r="L201" s="287">
        <f>Admin_CC!L20</f>
        <v>0</v>
      </c>
      <c r="M201" s="287">
        <f>Admin_CC!M20</f>
        <v>0</v>
      </c>
      <c r="N201" s="287">
        <f>Admin_CC!N20</f>
        <v>0</v>
      </c>
      <c r="O201" s="287">
        <f>Admin_CC!O20</f>
        <v>0</v>
      </c>
      <c r="P201" s="287">
        <f>Admin_CC!P20</f>
        <v>0</v>
      </c>
      <c r="Q201" s="287">
        <f>Admin_CC!Q20</f>
        <v>0</v>
      </c>
    </row>
    <row r="202" spans="1:17" x14ac:dyDescent="0.3">
      <c r="A202" s="287">
        <f>Admin_CC!A21</f>
        <v>0</v>
      </c>
      <c r="B202" s="287">
        <f>Admin_CC!B21</f>
        <v>0</v>
      </c>
      <c r="C202" s="287">
        <f>Admin_CC!C21</f>
        <v>0</v>
      </c>
      <c r="D202" s="287">
        <f>Admin_CC!D21</f>
        <v>0</v>
      </c>
      <c r="E202" s="287">
        <f>Admin_CC!E21</f>
        <v>0</v>
      </c>
      <c r="F202" s="287">
        <f>Admin_CC!F21</f>
        <v>0</v>
      </c>
      <c r="G202" s="287">
        <f>Admin_CC!G21</f>
        <v>0</v>
      </c>
      <c r="H202" s="287">
        <f>Admin_CC!H21</f>
        <v>0</v>
      </c>
      <c r="I202" s="287">
        <f>Admin_CC!I21</f>
        <v>0</v>
      </c>
      <c r="J202" s="287">
        <f>Admin_CC!J21</f>
        <v>0</v>
      </c>
      <c r="K202" s="287">
        <f>Admin_CC!K21</f>
        <v>0</v>
      </c>
      <c r="L202" s="287">
        <f>Admin_CC!L21</f>
        <v>0</v>
      </c>
      <c r="M202" s="287">
        <f>Admin_CC!M21</f>
        <v>0</v>
      </c>
      <c r="N202" s="287">
        <f>Admin_CC!N21</f>
        <v>0</v>
      </c>
      <c r="O202" s="287">
        <f>Admin_CC!O21</f>
        <v>0</v>
      </c>
      <c r="P202" s="287">
        <f>Admin_CC!P21</f>
        <v>0</v>
      </c>
      <c r="Q202" s="287">
        <f>Admin_CC!Q21</f>
        <v>0</v>
      </c>
    </row>
    <row r="203" spans="1:17" x14ac:dyDescent="0.3">
      <c r="A203" s="287">
        <f>Admin_CC!A22</f>
        <v>0</v>
      </c>
      <c r="B203" s="287">
        <f>Admin_CC!B22</f>
        <v>0</v>
      </c>
      <c r="C203" s="287">
        <f>Admin_CC!C22</f>
        <v>0</v>
      </c>
      <c r="D203" s="287">
        <f>Admin_CC!D22</f>
        <v>0</v>
      </c>
      <c r="E203" s="287">
        <f>Admin_CC!E22</f>
        <v>0</v>
      </c>
      <c r="F203" s="287">
        <f>Admin_CC!F22</f>
        <v>0</v>
      </c>
      <c r="G203" s="287">
        <f>Admin_CC!G22</f>
        <v>0</v>
      </c>
      <c r="H203" s="287">
        <f>Admin_CC!H22</f>
        <v>0</v>
      </c>
      <c r="I203" s="287">
        <f>Admin_CC!I22</f>
        <v>0</v>
      </c>
      <c r="J203" s="287">
        <f>Admin_CC!J22</f>
        <v>0</v>
      </c>
      <c r="K203" s="287">
        <f>Admin_CC!K22</f>
        <v>0</v>
      </c>
      <c r="L203" s="287">
        <f>Admin_CC!L22</f>
        <v>0</v>
      </c>
      <c r="M203" s="287">
        <f>Admin_CC!M22</f>
        <v>0</v>
      </c>
      <c r="N203" s="287">
        <f>Admin_CC!N22</f>
        <v>0</v>
      </c>
      <c r="O203" s="287">
        <f>Admin_CC!O22</f>
        <v>0</v>
      </c>
      <c r="P203" s="287">
        <f>Admin_CC!P22</f>
        <v>0</v>
      </c>
      <c r="Q203" s="287">
        <f>Admin_CC!Q22</f>
        <v>0</v>
      </c>
    </row>
    <row r="204" spans="1:17" x14ac:dyDescent="0.3">
      <c r="A204" s="287">
        <f>Admin_CC!A23</f>
        <v>0</v>
      </c>
      <c r="B204" s="287">
        <f>Admin_CC!B23</f>
        <v>0</v>
      </c>
      <c r="C204" s="287">
        <f>Admin_CC!C23</f>
        <v>0</v>
      </c>
      <c r="D204" s="287">
        <f>Admin_CC!D23</f>
        <v>0</v>
      </c>
      <c r="E204" s="287">
        <f>Admin_CC!E23</f>
        <v>0</v>
      </c>
      <c r="F204" s="287">
        <f>Admin_CC!F23</f>
        <v>0</v>
      </c>
      <c r="G204" s="287">
        <f>Admin_CC!G23</f>
        <v>0</v>
      </c>
      <c r="H204" s="287">
        <f>Admin_CC!H23</f>
        <v>0</v>
      </c>
      <c r="I204" s="287">
        <f>Admin_CC!I23</f>
        <v>0</v>
      </c>
      <c r="J204" s="287">
        <f>Admin_CC!J23</f>
        <v>0</v>
      </c>
      <c r="K204" s="287">
        <f>Admin_CC!K23</f>
        <v>0</v>
      </c>
      <c r="L204" s="287">
        <f>Admin_CC!L23</f>
        <v>0</v>
      </c>
      <c r="M204" s="287">
        <f>Admin_CC!M23</f>
        <v>0</v>
      </c>
      <c r="N204" s="287">
        <f>Admin_CC!N23</f>
        <v>0</v>
      </c>
      <c r="O204" s="287">
        <f>Admin_CC!O23</f>
        <v>0</v>
      </c>
      <c r="P204" s="287">
        <f>Admin_CC!P23</f>
        <v>0</v>
      </c>
      <c r="Q204" s="287">
        <f>Admin_CC!Q23</f>
        <v>0</v>
      </c>
    </row>
    <row r="205" spans="1:17" x14ac:dyDescent="0.3">
      <c r="A205" s="287">
        <f>Admin_CC!A23</f>
        <v>0</v>
      </c>
      <c r="B205" s="288">
        <f>Admin_CC!B23</f>
        <v>0</v>
      </c>
      <c r="C205" s="288">
        <f>Admin_CC!C23</f>
        <v>0</v>
      </c>
      <c r="D205" s="288">
        <f>Admin_CC!D23</f>
        <v>0</v>
      </c>
      <c r="E205" s="288">
        <f>Admin_CC!E23</f>
        <v>0</v>
      </c>
      <c r="F205" s="288">
        <f>Admin_CC!F23</f>
        <v>0</v>
      </c>
      <c r="G205" s="288">
        <f>Admin_CC!G23</f>
        <v>0</v>
      </c>
      <c r="H205" s="288">
        <f>Admin_CC!H23</f>
        <v>0</v>
      </c>
      <c r="I205" s="288">
        <f>Admin_CC!I23</f>
        <v>0</v>
      </c>
      <c r="J205" s="288">
        <f>Admin_CC!J23</f>
        <v>0</v>
      </c>
      <c r="K205" s="288">
        <f>Admin_CC!K23</f>
        <v>0</v>
      </c>
      <c r="L205" s="288">
        <f>Admin_CC!L23</f>
        <v>0</v>
      </c>
      <c r="M205" s="288">
        <f>Admin_CC!M23</f>
        <v>0</v>
      </c>
      <c r="N205" s="288">
        <f>Admin_CC!N23</f>
        <v>0</v>
      </c>
      <c r="O205" s="288">
        <f>Admin_CC!O23</f>
        <v>0</v>
      </c>
      <c r="P205" s="288">
        <f>Admin_CC!P23</f>
        <v>0</v>
      </c>
      <c r="Q205" s="289">
        <f>Admin_CC!Q23</f>
        <v>0</v>
      </c>
    </row>
    <row r="206" spans="1:17" x14ac:dyDescent="0.3">
      <c r="A206" s="287">
        <f>Admin_CC!A24</f>
        <v>0</v>
      </c>
      <c r="B206" s="288">
        <f>Admin_CC!B24</f>
        <v>0</v>
      </c>
      <c r="C206" s="288">
        <f>Admin_CC!C24</f>
        <v>0</v>
      </c>
      <c r="D206" s="288">
        <f>Admin_CC!D24</f>
        <v>0</v>
      </c>
      <c r="E206" s="288">
        <f>Admin_CC!E24</f>
        <v>0</v>
      </c>
      <c r="F206" s="288">
        <f>Admin_CC!F24</f>
        <v>0</v>
      </c>
      <c r="G206" s="288">
        <f>Admin_CC!G24</f>
        <v>0</v>
      </c>
      <c r="H206" s="288">
        <f>Admin_CC!H24</f>
        <v>0</v>
      </c>
      <c r="I206" s="288">
        <f>Admin_CC!I24</f>
        <v>0</v>
      </c>
      <c r="J206" s="288">
        <f>Admin_CC!J24</f>
        <v>0</v>
      </c>
      <c r="K206" s="288">
        <f>Admin_CC!K24</f>
        <v>0</v>
      </c>
      <c r="L206" s="288">
        <f>Admin_CC!L24</f>
        <v>0</v>
      </c>
      <c r="M206" s="288">
        <f>Admin_CC!M24</f>
        <v>0</v>
      </c>
      <c r="N206" s="288">
        <f>Admin_CC!N24</f>
        <v>0</v>
      </c>
      <c r="O206" s="288">
        <f>Admin_CC!O24</f>
        <v>0</v>
      </c>
      <c r="P206" s="288">
        <f>Admin_CC!P24</f>
        <v>0</v>
      </c>
      <c r="Q206" s="289">
        <f>Admin_CC!Q24</f>
        <v>0</v>
      </c>
    </row>
    <row r="207" spans="1:17" x14ac:dyDescent="0.3">
      <c r="A207" s="287">
        <f>Admin_CC!A25</f>
        <v>0</v>
      </c>
      <c r="B207" s="288">
        <f>Admin_CC!B25</f>
        <v>0</v>
      </c>
      <c r="C207" s="288">
        <f>Admin_CC!C25</f>
        <v>0</v>
      </c>
      <c r="D207" s="288">
        <f>Admin_CC!D25</f>
        <v>0</v>
      </c>
      <c r="E207" s="288">
        <f>Admin_CC!E25</f>
        <v>0</v>
      </c>
      <c r="F207" s="288">
        <f>Admin_CC!F25</f>
        <v>0</v>
      </c>
      <c r="G207" s="288">
        <f>Admin_CC!G25</f>
        <v>0</v>
      </c>
      <c r="H207" s="288">
        <f>Admin_CC!H25</f>
        <v>0</v>
      </c>
      <c r="I207" s="288">
        <f>Admin_CC!I25</f>
        <v>0</v>
      </c>
      <c r="J207" s="288">
        <f>Admin_CC!J25</f>
        <v>0</v>
      </c>
      <c r="K207" s="288">
        <f>Admin_CC!K25</f>
        <v>0</v>
      </c>
      <c r="L207" s="288">
        <f>Admin_CC!L25</f>
        <v>0</v>
      </c>
      <c r="M207" s="288">
        <f>Admin_CC!M25</f>
        <v>0</v>
      </c>
      <c r="N207" s="288">
        <f>Admin_CC!N25</f>
        <v>0</v>
      </c>
      <c r="O207" s="288">
        <f>Admin_CC!O25</f>
        <v>0</v>
      </c>
      <c r="P207" s="288">
        <f>Admin_CC!P25</f>
        <v>0</v>
      </c>
      <c r="Q207" s="289">
        <f>Admin_CC!Q25</f>
        <v>0</v>
      </c>
    </row>
    <row r="208" spans="1:17" x14ac:dyDescent="0.3">
      <c r="A208" s="287">
        <f>Admin_CC!A26</f>
        <v>0</v>
      </c>
      <c r="B208" s="288">
        <f>Admin_CC!B26</f>
        <v>0</v>
      </c>
      <c r="C208" s="288">
        <f>Admin_CC!C26</f>
        <v>0</v>
      </c>
      <c r="D208" s="288">
        <f>Admin_CC!D26</f>
        <v>0</v>
      </c>
      <c r="E208" s="288">
        <f>Admin_CC!E26</f>
        <v>0</v>
      </c>
      <c r="F208" s="288">
        <f>Admin_CC!F26</f>
        <v>0</v>
      </c>
      <c r="G208" s="288">
        <f>Admin_CC!G26</f>
        <v>0</v>
      </c>
      <c r="H208" s="288">
        <f>Admin_CC!H26</f>
        <v>0</v>
      </c>
      <c r="I208" s="288">
        <f>Admin_CC!I26</f>
        <v>0</v>
      </c>
      <c r="J208" s="288">
        <f>Admin_CC!J26</f>
        <v>0</v>
      </c>
      <c r="K208" s="288">
        <f>Admin_CC!K26</f>
        <v>0</v>
      </c>
      <c r="L208" s="288">
        <f>Admin_CC!L26</f>
        <v>0</v>
      </c>
      <c r="M208" s="288">
        <f>Admin_CC!M26</f>
        <v>0</v>
      </c>
      <c r="N208" s="288">
        <f>Admin_CC!N26</f>
        <v>0</v>
      </c>
      <c r="O208" s="288">
        <f>Admin_CC!O26</f>
        <v>0</v>
      </c>
      <c r="P208" s="288">
        <f>Admin_CC!P26</f>
        <v>0</v>
      </c>
      <c r="Q208" s="289">
        <f>Admin_CC!Q26</f>
        <v>0</v>
      </c>
    </row>
    <row r="209" spans="1:17" x14ac:dyDescent="0.3">
      <c r="A209" s="287">
        <f>Admin_CC!A27</f>
        <v>0</v>
      </c>
      <c r="B209" s="288">
        <f>Admin_CC!B27</f>
        <v>0</v>
      </c>
      <c r="C209" s="288">
        <f>Admin_CC!C27</f>
        <v>0</v>
      </c>
      <c r="D209" s="288">
        <f>Admin_CC!D27</f>
        <v>0</v>
      </c>
      <c r="E209" s="288">
        <f>Admin_CC!E27</f>
        <v>0</v>
      </c>
      <c r="F209" s="288">
        <f>Admin_CC!F27</f>
        <v>0</v>
      </c>
      <c r="G209" s="288">
        <f>Admin_CC!G27</f>
        <v>0</v>
      </c>
      <c r="H209" s="288">
        <f>Admin_CC!H27</f>
        <v>0</v>
      </c>
      <c r="I209" s="288">
        <f>Admin_CC!I27</f>
        <v>0</v>
      </c>
      <c r="J209" s="288">
        <f>Admin_CC!J27</f>
        <v>0</v>
      </c>
      <c r="K209" s="288">
        <f>Admin_CC!K27</f>
        <v>0</v>
      </c>
      <c r="L209" s="288">
        <f>Admin_CC!L27</f>
        <v>0</v>
      </c>
      <c r="M209" s="288">
        <f>Admin_CC!M27</f>
        <v>0</v>
      </c>
      <c r="N209" s="288">
        <f>Admin_CC!N27</f>
        <v>0</v>
      </c>
      <c r="O209" s="288">
        <f>Admin_CC!O27</f>
        <v>0</v>
      </c>
      <c r="P209" s="288">
        <f>Admin_CC!P27</f>
        <v>0</v>
      </c>
      <c r="Q209" s="289">
        <f>Admin_CC!Q27</f>
        <v>0</v>
      </c>
    </row>
    <row r="210" spans="1:17" x14ac:dyDescent="0.3">
      <c r="A210" s="287">
        <f>Admin_CC!A28</f>
        <v>0</v>
      </c>
      <c r="B210" s="288">
        <f>Admin_CC!B28</f>
        <v>0</v>
      </c>
      <c r="C210" s="288">
        <f>Admin_CC!C28</f>
        <v>0</v>
      </c>
      <c r="D210" s="288">
        <f>Admin_CC!D28</f>
        <v>0</v>
      </c>
      <c r="E210" s="288">
        <f>Admin_CC!E28</f>
        <v>0</v>
      </c>
      <c r="F210" s="288">
        <f>Admin_CC!F28</f>
        <v>0</v>
      </c>
      <c r="G210" s="288">
        <f>Admin_CC!G28</f>
        <v>0</v>
      </c>
      <c r="H210" s="288">
        <f>Admin_CC!H28</f>
        <v>0</v>
      </c>
      <c r="I210" s="288">
        <f>Admin_CC!I28</f>
        <v>0</v>
      </c>
      <c r="J210" s="288">
        <f>Admin_CC!J28</f>
        <v>0</v>
      </c>
      <c r="K210" s="288">
        <f>Admin_CC!K28</f>
        <v>0</v>
      </c>
      <c r="L210" s="288">
        <f>Admin_CC!L28</f>
        <v>0</v>
      </c>
      <c r="M210" s="288">
        <f>Admin_CC!M28</f>
        <v>0</v>
      </c>
      <c r="N210" s="288">
        <f>Admin_CC!N28</f>
        <v>0</v>
      </c>
      <c r="O210" s="288">
        <f>Admin_CC!O28</f>
        <v>0</v>
      </c>
      <c r="P210" s="288">
        <f>Admin_CC!P28</f>
        <v>0</v>
      </c>
      <c r="Q210" s="289">
        <f>Admin_CC!Q28</f>
        <v>0</v>
      </c>
    </row>
    <row r="211" spans="1:17" x14ac:dyDescent="0.3">
      <c r="A211" s="287">
        <f>Admin_CC!A29</f>
        <v>0</v>
      </c>
      <c r="B211" s="288">
        <f>Admin_CC!B29</f>
        <v>0</v>
      </c>
      <c r="C211" s="288">
        <f>Admin_CC!C29</f>
        <v>0</v>
      </c>
      <c r="D211" s="288">
        <f>Admin_CC!D29</f>
        <v>0</v>
      </c>
      <c r="E211" s="288">
        <f>Admin_CC!E29</f>
        <v>0</v>
      </c>
      <c r="F211" s="288">
        <f>Admin_CC!F29</f>
        <v>0</v>
      </c>
      <c r="G211" s="288">
        <f>Admin_CC!G29</f>
        <v>0</v>
      </c>
      <c r="H211" s="288">
        <f>Admin_CC!H29</f>
        <v>0</v>
      </c>
      <c r="I211" s="288">
        <f>Admin_CC!I29</f>
        <v>0</v>
      </c>
      <c r="J211" s="288">
        <f>Admin_CC!J29</f>
        <v>0</v>
      </c>
      <c r="K211" s="288">
        <f>Admin_CC!K29</f>
        <v>0</v>
      </c>
      <c r="L211" s="288">
        <f>Admin_CC!L29</f>
        <v>0</v>
      </c>
      <c r="M211" s="288">
        <f>Admin_CC!M29</f>
        <v>0</v>
      </c>
      <c r="N211" s="288">
        <f>Admin_CC!N29</f>
        <v>0</v>
      </c>
      <c r="O211" s="288">
        <f>Admin_CC!O29</f>
        <v>0</v>
      </c>
      <c r="P211" s="288">
        <f>Admin_CC!P29</f>
        <v>0</v>
      </c>
      <c r="Q211" s="289">
        <f>Admin_CC!Q29</f>
        <v>0</v>
      </c>
    </row>
    <row r="212" spans="1:17" x14ac:dyDescent="0.3">
      <c r="A212" s="287">
        <f>Admin_CC!A30</f>
        <v>0</v>
      </c>
      <c r="B212" s="288">
        <f>Admin_CC!B30</f>
        <v>0</v>
      </c>
      <c r="C212" s="288">
        <f>Admin_CC!C30</f>
        <v>0</v>
      </c>
      <c r="D212" s="288">
        <f>Admin_CC!D30</f>
        <v>0</v>
      </c>
      <c r="E212" s="288">
        <f>Admin_CC!E30</f>
        <v>0</v>
      </c>
      <c r="F212" s="288">
        <f>Admin_CC!F30</f>
        <v>0</v>
      </c>
      <c r="G212" s="288">
        <f>Admin_CC!G30</f>
        <v>0</v>
      </c>
      <c r="H212" s="288">
        <f>Admin_CC!H30</f>
        <v>0</v>
      </c>
      <c r="I212" s="288">
        <f>Admin_CC!I30</f>
        <v>0</v>
      </c>
      <c r="J212" s="288">
        <f>Admin_CC!J30</f>
        <v>0</v>
      </c>
      <c r="K212" s="288">
        <f>Admin_CC!K30</f>
        <v>0</v>
      </c>
      <c r="L212" s="288">
        <f>Admin_CC!L30</f>
        <v>0</v>
      </c>
      <c r="M212" s="288">
        <f>Admin_CC!M30</f>
        <v>0</v>
      </c>
      <c r="N212" s="288">
        <f>Admin_CC!N30</f>
        <v>0</v>
      </c>
      <c r="O212" s="288">
        <f>Admin_CC!O30</f>
        <v>0</v>
      </c>
      <c r="P212" s="288">
        <f>Admin_CC!P30</f>
        <v>0</v>
      </c>
      <c r="Q212" s="289">
        <f>Admin_CC!Q30</f>
        <v>0</v>
      </c>
    </row>
    <row r="213" spans="1:17" x14ac:dyDescent="0.3">
      <c r="A213" s="287">
        <f>Admin_CC!A31</f>
        <v>0</v>
      </c>
      <c r="B213" s="288">
        <f>Admin_CC!B31</f>
        <v>0</v>
      </c>
      <c r="C213" s="288">
        <f>Admin_CC!C31</f>
        <v>0</v>
      </c>
      <c r="D213" s="288">
        <f>Admin_CC!D31</f>
        <v>0</v>
      </c>
      <c r="E213" s="288">
        <f>Admin_CC!E31</f>
        <v>0</v>
      </c>
      <c r="F213" s="288">
        <f>Admin_CC!F31</f>
        <v>0</v>
      </c>
      <c r="G213" s="288">
        <f>Admin_CC!G31</f>
        <v>0</v>
      </c>
      <c r="H213" s="288">
        <f>Admin_CC!H31</f>
        <v>0</v>
      </c>
      <c r="I213" s="288">
        <f>Admin_CC!I31</f>
        <v>0</v>
      </c>
      <c r="J213" s="288">
        <f>Admin_CC!J31</f>
        <v>0</v>
      </c>
      <c r="K213" s="288">
        <f>Admin_CC!K31</f>
        <v>0</v>
      </c>
      <c r="L213" s="288">
        <f>Admin_CC!L31</f>
        <v>0</v>
      </c>
      <c r="M213" s="288">
        <f>Admin_CC!M31</f>
        <v>0</v>
      </c>
      <c r="N213" s="288">
        <f>Admin_CC!N31</f>
        <v>0</v>
      </c>
      <c r="O213" s="288">
        <f>Admin_CC!O31</f>
        <v>0</v>
      </c>
      <c r="P213" s="288">
        <f>Admin_CC!P31</f>
        <v>0</v>
      </c>
      <c r="Q213" s="289">
        <f>Admin_CC!Q31</f>
        <v>0</v>
      </c>
    </row>
    <row r="214" spans="1:17" x14ac:dyDescent="0.3">
      <c r="A214" s="287">
        <f>Admin_CC!A32</f>
        <v>0</v>
      </c>
      <c r="B214" s="288">
        <f>Admin_CC!B32</f>
        <v>0</v>
      </c>
      <c r="C214" s="288">
        <f>Admin_CC!C32</f>
        <v>0</v>
      </c>
      <c r="D214" s="288">
        <f>Admin_CC!D32</f>
        <v>0</v>
      </c>
      <c r="E214" s="288">
        <f>Admin_CC!E32</f>
        <v>0</v>
      </c>
      <c r="F214" s="288">
        <f>Admin_CC!F32</f>
        <v>0</v>
      </c>
      <c r="G214" s="288">
        <f>Admin_CC!G32</f>
        <v>0</v>
      </c>
      <c r="H214" s="288">
        <f>Admin_CC!H32</f>
        <v>0</v>
      </c>
      <c r="I214" s="288">
        <f>Admin_CC!I32</f>
        <v>0</v>
      </c>
      <c r="J214" s="288">
        <f>Admin_CC!J32</f>
        <v>0</v>
      </c>
      <c r="K214" s="288">
        <f>Admin_CC!K32</f>
        <v>0</v>
      </c>
      <c r="L214" s="288">
        <f>Admin_CC!L32</f>
        <v>0</v>
      </c>
      <c r="M214" s="288">
        <f>Admin_CC!M32</f>
        <v>0</v>
      </c>
      <c r="N214" s="288">
        <f>Admin_CC!N32</f>
        <v>0</v>
      </c>
      <c r="O214" s="288">
        <f>Admin_CC!O32</f>
        <v>0</v>
      </c>
      <c r="P214" s="288">
        <f>Admin_CC!P32</f>
        <v>0</v>
      </c>
      <c r="Q214" s="289">
        <f>Admin_CC!Q32</f>
        <v>0</v>
      </c>
    </row>
    <row r="215" spans="1:17" x14ac:dyDescent="0.3">
      <c r="A215" s="287">
        <f>Admin_CC!A33</f>
        <v>0</v>
      </c>
      <c r="B215" s="288">
        <f>Admin_CC!B33</f>
        <v>0</v>
      </c>
      <c r="C215" s="288">
        <f>Admin_CC!C33</f>
        <v>0</v>
      </c>
      <c r="D215" s="288">
        <f>Admin_CC!D33</f>
        <v>0</v>
      </c>
      <c r="E215" s="288">
        <f>Admin_CC!E33</f>
        <v>0</v>
      </c>
      <c r="F215" s="288">
        <f>Admin_CC!F33</f>
        <v>0</v>
      </c>
      <c r="G215" s="288">
        <f>Admin_CC!G33</f>
        <v>0</v>
      </c>
      <c r="H215" s="288">
        <f>Admin_CC!H33</f>
        <v>0</v>
      </c>
      <c r="I215" s="288">
        <f>Admin_CC!I33</f>
        <v>0</v>
      </c>
      <c r="J215" s="288">
        <f>Admin_CC!J33</f>
        <v>0</v>
      </c>
      <c r="K215" s="288">
        <f>Admin_CC!K33</f>
        <v>0</v>
      </c>
      <c r="L215" s="288">
        <f>Admin_CC!L33</f>
        <v>0</v>
      </c>
      <c r="M215" s="288">
        <f>Admin_CC!M33</f>
        <v>0</v>
      </c>
      <c r="N215" s="288">
        <f>Admin_CC!N33</f>
        <v>0</v>
      </c>
      <c r="O215" s="288">
        <f>Admin_CC!O33</f>
        <v>0</v>
      </c>
      <c r="P215" s="288">
        <f>Admin_CC!P33</f>
        <v>0</v>
      </c>
      <c r="Q215" s="289">
        <f>Admin_CC!Q33</f>
        <v>0</v>
      </c>
    </row>
    <row r="216" spans="1:17" x14ac:dyDescent="0.3">
      <c r="A216" s="287">
        <f>Admin_CC!A34</f>
        <v>0</v>
      </c>
      <c r="B216" s="288">
        <f>Admin_CC!B34</f>
        <v>0</v>
      </c>
      <c r="C216" s="288">
        <f>Admin_CC!C34</f>
        <v>0</v>
      </c>
      <c r="D216" s="288">
        <f>Admin_CC!D34</f>
        <v>0</v>
      </c>
      <c r="E216" s="288">
        <f>Admin_CC!E34</f>
        <v>0</v>
      </c>
      <c r="F216" s="288">
        <f>Admin_CC!F34</f>
        <v>0</v>
      </c>
      <c r="G216" s="288">
        <f>Admin_CC!G34</f>
        <v>0</v>
      </c>
      <c r="H216" s="288">
        <f>Admin_CC!H34</f>
        <v>0</v>
      </c>
      <c r="I216" s="288">
        <f>Admin_CC!I34</f>
        <v>0</v>
      </c>
      <c r="J216" s="288">
        <f>Admin_CC!J34</f>
        <v>0</v>
      </c>
      <c r="K216" s="288">
        <f>Admin_CC!K34</f>
        <v>0</v>
      </c>
      <c r="L216" s="288">
        <f>Admin_CC!L34</f>
        <v>0</v>
      </c>
      <c r="M216" s="288">
        <f>Admin_CC!M34</f>
        <v>0</v>
      </c>
      <c r="N216" s="288">
        <f>Admin_CC!N34</f>
        <v>0</v>
      </c>
      <c r="O216" s="288">
        <f>Admin_CC!O34</f>
        <v>0</v>
      </c>
      <c r="P216" s="288">
        <f>Admin_CC!P34</f>
        <v>0</v>
      </c>
      <c r="Q216" s="289">
        <f>Admin_CC!Q34</f>
        <v>0</v>
      </c>
    </row>
    <row r="217" spans="1:17" x14ac:dyDescent="0.3">
      <c r="A217" s="287">
        <f>Admin_CC!A35</f>
        <v>0</v>
      </c>
      <c r="B217" s="288">
        <f>Admin_CC!B35</f>
        <v>0</v>
      </c>
      <c r="C217" s="288">
        <f>Admin_CC!C35</f>
        <v>0</v>
      </c>
      <c r="D217" s="288">
        <f>Admin_CC!D35</f>
        <v>0</v>
      </c>
      <c r="E217" s="288">
        <f>Admin_CC!E35</f>
        <v>0</v>
      </c>
      <c r="F217" s="288">
        <f>Admin_CC!F35</f>
        <v>0</v>
      </c>
      <c r="G217" s="288">
        <f>Admin_CC!G35</f>
        <v>0</v>
      </c>
      <c r="H217" s="288">
        <f>Admin_CC!H35</f>
        <v>0</v>
      </c>
      <c r="I217" s="288">
        <f>Admin_CC!I35</f>
        <v>0</v>
      </c>
      <c r="J217" s="288">
        <f>Admin_CC!J35</f>
        <v>0</v>
      </c>
      <c r="K217" s="288">
        <f>Admin_CC!K35</f>
        <v>0</v>
      </c>
      <c r="L217" s="288">
        <f>Admin_CC!L35</f>
        <v>0</v>
      </c>
      <c r="M217" s="288">
        <f>Admin_CC!M35</f>
        <v>0</v>
      </c>
      <c r="N217" s="288">
        <f>Admin_CC!N35</f>
        <v>0</v>
      </c>
      <c r="O217" s="288">
        <f>Admin_CC!O35</f>
        <v>0</v>
      </c>
      <c r="P217" s="288">
        <f>Admin_CC!P35</f>
        <v>0</v>
      </c>
      <c r="Q217" s="289">
        <f>Admin_CC!Q35</f>
        <v>0</v>
      </c>
    </row>
    <row r="218" spans="1:17" x14ac:dyDescent="0.3">
      <c r="A218" s="287">
        <f>Admin_CC!A36</f>
        <v>0</v>
      </c>
      <c r="B218" s="288">
        <f>Admin_CC!B36</f>
        <v>0</v>
      </c>
      <c r="C218" s="288">
        <f>Admin_CC!C36</f>
        <v>0</v>
      </c>
      <c r="D218" s="288">
        <f>Admin_CC!D36</f>
        <v>0</v>
      </c>
      <c r="E218" s="288">
        <f>Admin_CC!E36</f>
        <v>0</v>
      </c>
      <c r="F218" s="288">
        <f>Admin_CC!F36</f>
        <v>0</v>
      </c>
      <c r="G218" s="288">
        <f>Admin_CC!G36</f>
        <v>0</v>
      </c>
      <c r="H218" s="288">
        <f>Admin_CC!H36</f>
        <v>0</v>
      </c>
      <c r="I218" s="288">
        <f>Admin_CC!I36</f>
        <v>0</v>
      </c>
      <c r="J218" s="288">
        <f>Admin_CC!J36</f>
        <v>0</v>
      </c>
      <c r="K218" s="288">
        <f>Admin_CC!K36</f>
        <v>0</v>
      </c>
      <c r="L218" s="288">
        <f>Admin_CC!L36</f>
        <v>0</v>
      </c>
      <c r="M218" s="288">
        <f>Admin_CC!M36</f>
        <v>0</v>
      </c>
      <c r="N218" s="288">
        <f>Admin_CC!N36</f>
        <v>0</v>
      </c>
      <c r="O218" s="288">
        <f>Admin_CC!O36</f>
        <v>0</v>
      </c>
      <c r="P218" s="288">
        <f>Admin_CC!P36</f>
        <v>0</v>
      </c>
      <c r="Q218" s="289">
        <f>Admin_CC!Q36</f>
        <v>0</v>
      </c>
    </row>
    <row r="219" spans="1:17" x14ac:dyDescent="0.3">
      <c r="A219" s="287">
        <f>Admin_CC!A37</f>
        <v>0</v>
      </c>
      <c r="B219" s="288">
        <f>Admin_CC!B37</f>
        <v>0</v>
      </c>
      <c r="C219" s="288">
        <f>Admin_CC!C37</f>
        <v>0</v>
      </c>
      <c r="D219" s="288">
        <f>Admin_CC!D37</f>
        <v>0</v>
      </c>
      <c r="E219" s="288">
        <f>Admin_CC!E37</f>
        <v>0</v>
      </c>
      <c r="F219" s="288">
        <f>Admin_CC!F37</f>
        <v>0</v>
      </c>
      <c r="G219" s="288">
        <f>Admin_CC!G37</f>
        <v>0</v>
      </c>
      <c r="H219" s="288">
        <f>Admin_CC!H37</f>
        <v>0</v>
      </c>
      <c r="I219" s="288">
        <f>Admin_CC!I37</f>
        <v>0</v>
      </c>
      <c r="J219" s="288">
        <f>Admin_CC!J37</f>
        <v>0</v>
      </c>
      <c r="K219" s="288">
        <f>Admin_CC!K37</f>
        <v>0</v>
      </c>
      <c r="L219" s="288">
        <f>Admin_CC!L37</f>
        <v>0</v>
      </c>
      <c r="M219" s="288">
        <f>Admin_CC!M37</f>
        <v>0</v>
      </c>
      <c r="N219" s="288">
        <f>Admin_CC!N37</f>
        <v>0</v>
      </c>
      <c r="O219" s="288">
        <f>Admin_CC!O37</f>
        <v>0</v>
      </c>
      <c r="P219" s="288">
        <f>Admin_CC!P37</f>
        <v>0</v>
      </c>
      <c r="Q219" s="289">
        <f>Admin_CC!Q37</f>
        <v>0</v>
      </c>
    </row>
    <row r="220" spans="1:17" x14ac:dyDescent="0.3">
      <c r="A220" s="287">
        <f>Admin_CC!A38</f>
        <v>0</v>
      </c>
      <c r="B220" s="288">
        <f>Admin_CC!B38</f>
        <v>0</v>
      </c>
      <c r="C220" s="288">
        <f>Admin_CC!C38</f>
        <v>0</v>
      </c>
      <c r="D220" s="288">
        <f>Admin_CC!D38</f>
        <v>0</v>
      </c>
      <c r="E220" s="288">
        <f>Admin_CC!E38</f>
        <v>0</v>
      </c>
      <c r="F220" s="288">
        <f>Admin_CC!F38</f>
        <v>0</v>
      </c>
      <c r="G220" s="288">
        <f>Admin_CC!G38</f>
        <v>0</v>
      </c>
      <c r="H220" s="288">
        <f>Admin_CC!H38</f>
        <v>0</v>
      </c>
      <c r="I220" s="288">
        <f>Admin_CC!I38</f>
        <v>0</v>
      </c>
      <c r="J220" s="288">
        <f>Admin_CC!J38</f>
        <v>0</v>
      </c>
      <c r="K220" s="288">
        <f>Admin_CC!K38</f>
        <v>0</v>
      </c>
      <c r="L220" s="288">
        <f>Admin_CC!L38</f>
        <v>0</v>
      </c>
      <c r="M220" s="288">
        <f>Admin_CC!M38</f>
        <v>0</v>
      </c>
      <c r="N220" s="288">
        <f>Admin_CC!N38</f>
        <v>0</v>
      </c>
      <c r="O220" s="288">
        <f>Admin_CC!O38</f>
        <v>0</v>
      </c>
      <c r="P220" s="288">
        <f>Admin_CC!P38</f>
        <v>0</v>
      </c>
      <c r="Q220" s="289">
        <f>Admin_CC!Q38</f>
        <v>0</v>
      </c>
    </row>
    <row r="221" spans="1:17" x14ac:dyDescent="0.3">
      <c r="A221" s="287">
        <f>Admin_CC!A39</f>
        <v>0</v>
      </c>
      <c r="B221" s="288">
        <f>Admin_CC!B39</f>
        <v>0</v>
      </c>
      <c r="C221" s="288">
        <f>Admin_CC!C39</f>
        <v>0</v>
      </c>
      <c r="D221" s="288">
        <f>Admin_CC!D39</f>
        <v>0</v>
      </c>
      <c r="E221" s="288">
        <f>Admin_CC!E39</f>
        <v>0</v>
      </c>
      <c r="F221" s="288">
        <f>Admin_CC!F39</f>
        <v>0</v>
      </c>
      <c r="G221" s="288">
        <f>Admin_CC!G39</f>
        <v>0</v>
      </c>
      <c r="H221" s="288">
        <f>Admin_CC!H39</f>
        <v>0</v>
      </c>
      <c r="I221" s="288">
        <f>Admin_CC!I39</f>
        <v>0</v>
      </c>
      <c r="J221" s="288">
        <f>Admin_CC!J39</f>
        <v>0</v>
      </c>
      <c r="K221" s="288">
        <f>Admin_CC!K39</f>
        <v>0</v>
      </c>
      <c r="L221" s="288">
        <f>Admin_CC!L39</f>
        <v>0</v>
      </c>
      <c r="M221" s="288">
        <f>Admin_CC!M39</f>
        <v>0</v>
      </c>
      <c r="N221" s="288">
        <f>Admin_CC!N39</f>
        <v>0</v>
      </c>
      <c r="O221" s="288">
        <f>Admin_CC!O39</f>
        <v>0</v>
      </c>
      <c r="P221" s="288">
        <f>Admin_CC!P39</f>
        <v>0</v>
      </c>
      <c r="Q221" s="289">
        <f>Admin_CC!Q39</f>
        <v>0</v>
      </c>
    </row>
    <row r="222" spans="1:17" x14ac:dyDescent="0.3">
      <c r="A222" s="287">
        <f>Admin_CC!A40</f>
        <v>0</v>
      </c>
      <c r="B222" s="288">
        <f>Admin_CC!B40</f>
        <v>0</v>
      </c>
      <c r="C222" s="288">
        <f>Admin_CC!C40</f>
        <v>0</v>
      </c>
      <c r="D222" s="288">
        <f>Admin_CC!D40</f>
        <v>0</v>
      </c>
      <c r="E222" s="288">
        <f>Admin_CC!E40</f>
        <v>0</v>
      </c>
      <c r="F222" s="288">
        <f>Admin_CC!F40</f>
        <v>0</v>
      </c>
      <c r="G222" s="288">
        <f>Admin_CC!G40</f>
        <v>0</v>
      </c>
      <c r="H222" s="288">
        <f>Admin_CC!H40</f>
        <v>0</v>
      </c>
      <c r="I222" s="288">
        <f>Admin_CC!I40</f>
        <v>0</v>
      </c>
      <c r="J222" s="288">
        <f>Admin_CC!J40</f>
        <v>0</v>
      </c>
      <c r="K222" s="288">
        <f>Admin_CC!K40</f>
        <v>0</v>
      </c>
      <c r="L222" s="288">
        <f>Admin_CC!L40</f>
        <v>0</v>
      </c>
      <c r="M222" s="288">
        <f>Admin_CC!M40</f>
        <v>0</v>
      </c>
      <c r="N222" s="288">
        <f>Admin_CC!N40</f>
        <v>0</v>
      </c>
      <c r="O222" s="288">
        <f>Admin_CC!O40</f>
        <v>0</v>
      </c>
      <c r="P222" s="288">
        <f>Admin_CC!P40</f>
        <v>0</v>
      </c>
      <c r="Q222" s="289">
        <f>Admin_CC!Q40</f>
        <v>0</v>
      </c>
    </row>
    <row r="223" spans="1:17" x14ac:dyDescent="0.3">
      <c r="A223" s="287">
        <f>Admin_CC!A41</f>
        <v>0</v>
      </c>
      <c r="B223" s="288">
        <f>Admin_CC!B41</f>
        <v>0</v>
      </c>
      <c r="C223" s="288">
        <f>Admin_CC!C41</f>
        <v>0</v>
      </c>
      <c r="D223" s="288">
        <f>Admin_CC!D41</f>
        <v>0</v>
      </c>
      <c r="E223" s="288">
        <f>Admin_CC!E41</f>
        <v>0</v>
      </c>
      <c r="F223" s="288">
        <f>Admin_CC!F41</f>
        <v>0</v>
      </c>
      <c r="G223" s="288">
        <f>Admin_CC!G41</f>
        <v>0</v>
      </c>
      <c r="H223" s="288">
        <f>Admin_CC!H41</f>
        <v>0</v>
      </c>
      <c r="I223" s="288">
        <f>Admin_CC!I41</f>
        <v>0</v>
      </c>
      <c r="J223" s="288">
        <f>Admin_CC!J41</f>
        <v>0</v>
      </c>
      <c r="K223" s="288">
        <f>Admin_CC!K41</f>
        <v>0</v>
      </c>
      <c r="L223" s="288">
        <f>Admin_CC!L41</f>
        <v>0</v>
      </c>
      <c r="M223" s="288">
        <f>Admin_CC!M41</f>
        <v>0</v>
      </c>
      <c r="N223" s="288">
        <f>Admin_CC!N41</f>
        <v>0</v>
      </c>
      <c r="O223" s="288">
        <f>Admin_CC!O41</f>
        <v>0</v>
      </c>
      <c r="P223" s="288">
        <f>Admin_CC!P41</f>
        <v>0</v>
      </c>
      <c r="Q223" s="289">
        <f>Admin_CC!Q41</f>
        <v>0</v>
      </c>
    </row>
    <row r="224" spans="1:17" x14ac:dyDescent="0.3">
      <c r="A224" s="287">
        <f>Admin_CC!A42</f>
        <v>0</v>
      </c>
      <c r="B224" s="288">
        <f>Admin_CC!B42</f>
        <v>0</v>
      </c>
      <c r="C224" s="288">
        <f>Admin_CC!C42</f>
        <v>0</v>
      </c>
      <c r="D224" s="288">
        <f>Admin_CC!D42</f>
        <v>0</v>
      </c>
      <c r="E224" s="288">
        <f>Admin_CC!E42</f>
        <v>0</v>
      </c>
      <c r="F224" s="288">
        <f>Admin_CC!F42</f>
        <v>0</v>
      </c>
      <c r="G224" s="288">
        <f>Admin_CC!G42</f>
        <v>0</v>
      </c>
      <c r="H224" s="288">
        <f>Admin_CC!H42</f>
        <v>0</v>
      </c>
      <c r="I224" s="288">
        <f>Admin_CC!I42</f>
        <v>0</v>
      </c>
      <c r="J224" s="288">
        <f>Admin_CC!J42</f>
        <v>0</v>
      </c>
      <c r="K224" s="288">
        <f>Admin_CC!K42</f>
        <v>0</v>
      </c>
      <c r="L224" s="288">
        <f>Admin_CC!L42</f>
        <v>0</v>
      </c>
      <c r="M224" s="288">
        <f>Admin_CC!M42</f>
        <v>0</v>
      </c>
      <c r="N224" s="288">
        <f>Admin_CC!N42</f>
        <v>0</v>
      </c>
      <c r="O224" s="288">
        <f>Admin_CC!O42</f>
        <v>0</v>
      </c>
      <c r="P224" s="288">
        <f>Admin_CC!P42</f>
        <v>0</v>
      </c>
      <c r="Q224" s="289">
        <f>Admin_CC!Q42</f>
        <v>0</v>
      </c>
    </row>
    <row r="225" spans="1:17" x14ac:dyDescent="0.3">
      <c r="A225" s="287">
        <f>Admin_CC!A43</f>
        <v>0</v>
      </c>
      <c r="B225" s="288">
        <f>Admin_CC!B43</f>
        <v>0</v>
      </c>
      <c r="C225" s="288">
        <f>Admin_CC!C43</f>
        <v>0</v>
      </c>
      <c r="D225" s="288">
        <f>Admin_CC!D43</f>
        <v>0</v>
      </c>
      <c r="E225" s="288">
        <f>Admin_CC!E43</f>
        <v>0</v>
      </c>
      <c r="F225" s="288">
        <f>Admin_CC!F43</f>
        <v>0</v>
      </c>
      <c r="G225" s="288">
        <f>Admin_CC!G43</f>
        <v>0</v>
      </c>
      <c r="H225" s="288">
        <f>Admin_CC!H43</f>
        <v>0</v>
      </c>
      <c r="I225" s="288">
        <f>Admin_CC!I43</f>
        <v>0</v>
      </c>
      <c r="J225" s="288">
        <f>Admin_CC!J43</f>
        <v>0</v>
      </c>
      <c r="K225" s="288">
        <f>Admin_CC!K43</f>
        <v>0</v>
      </c>
      <c r="L225" s="288">
        <f>Admin_CC!L43</f>
        <v>0</v>
      </c>
      <c r="M225" s="288">
        <f>Admin_CC!M43</f>
        <v>0</v>
      </c>
      <c r="N225" s="288">
        <f>Admin_CC!N43</f>
        <v>0</v>
      </c>
      <c r="O225" s="288">
        <f>Admin_CC!O43</f>
        <v>0</v>
      </c>
      <c r="P225" s="288">
        <f>Admin_CC!P43</f>
        <v>0</v>
      </c>
      <c r="Q225" s="289">
        <f>Admin_CC!Q43</f>
        <v>0</v>
      </c>
    </row>
    <row r="226" spans="1:17" x14ac:dyDescent="0.3">
      <c r="A226" s="287">
        <f>Admin_CC!A44</f>
        <v>0</v>
      </c>
      <c r="B226" s="288">
        <f>Admin_CC!B44</f>
        <v>0</v>
      </c>
      <c r="C226" s="288">
        <f>Admin_CC!C44</f>
        <v>0</v>
      </c>
      <c r="D226" s="288">
        <f>Admin_CC!D44</f>
        <v>0</v>
      </c>
      <c r="E226" s="288">
        <f>Admin_CC!E44</f>
        <v>0</v>
      </c>
      <c r="F226" s="288">
        <f>Admin_CC!F44</f>
        <v>0</v>
      </c>
      <c r="G226" s="288">
        <f>Admin_CC!G44</f>
        <v>0</v>
      </c>
      <c r="H226" s="288">
        <f>Admin_CC!H44</f>
        <v>0</v>
      </c>
      <c r="I226" s="288">
        <f>Admin_CC!I44</f>
        <v>0</v>
      </c>
      <c r="J226" s="288">
        <f>Admin_CC!J44</f>
        <v>0</v>
      </c>
      <c r="K226" s="288">
        <f>Admin_CC!K44</f>
        <v>0</v>
      </c>
      <c r="L226" s="288">
        <f>Admin_CC!L44</f>
        <v>0</v>
      </c>
      <c r="M226" s="288">
        <f>Admin_CC!M44</f>
        <v>0</v>
      </c>
      <c r="N226" s="288">
        <f>Admin_CC!N44</f>
        <v>0</v>
      </c>
      <c r="O226" s="288">
        <f>Admin_CC!O44</f>
        <v>0</v>
      </c>
      <c r="P226" s="288">
        <f>Admin_CC!P44</f>
        <v>0</v>
      </c>
      <c r="Q226" s="289">
        <f>Admin_CC!Q44</f>
        <v>0</v>
      </c>
    </row>
    <row r="227" spans="1:17" x14ac:dyDescent="0.3">
      <c r="A227" s="287">
        <f>Admin_CC!A45</f>
        <v>0</v>
      </c>
      <c r="B227" s="288">
        <f>Admin_CC!B45</f>
        <v>0</v>
      </c>
      <c r="C227" s="288">
        <f>Admin_CC!C45</f>
        <v>0</v>
      </c>
      <c r="D227" s="288">
        <f>Admin_CC!D45</f>
        <v>0</v>
      </c>
      <c r="E227" s="288">
        <f>Admin_CC!E45</f>
        <v>0</v>
      </c>
      <c r="F227" s="288">
        <f>Admin_CC!F45</f>
        <v>0</v>
      </c>
      <c r="G227" s="288">
        <f>Admin_CC!G45</f>
        <v>0</v>
      </c>
      <c r="H227" s="288">
        <f>Admin_CC!H45</f>
        <v>0</v>
      </c>
      <c r="I227" s="288">
        <f>Admin_CC!I45</f>
        <v>0</v>
      </c>
      <c r="J227" s="288">
        <f>Admin_CC!J45</f>
        <v>0</v>
      </c>
      <c r="K227" s="288">
        <f>Admin_CC!K45</f>
        <v>0</v>
      </c>
      <c r="L227" s="288">
        <f>Admin_CC!L45</f>
        <v>0</v>
      </c>
      <c r="M227" s="288">
        <f>Admin_CC!M45</f>
        <v>0</v>
      </c>
      <c r="N227" s="288">
        <f>Admin_CC!N45</f>
        <v>0</v>
      </c>
      <c r="O227" s="288">
        <f>Admin_CC!O45</f>
        <v>0</v>
      </c>
      <c r="P227" s="288">
        <f>Admin_CC!P45</f>
        <v>0</v>
      </c>
      <c r="Q227" s="289">
        <f>Admin_CC!Q45</f>
        <v>0</v>
      </c>
    </row>
    <row r="228" spans="1:17" x14ac:dyDescent="0.3">
      <c r="A228" s="287">
        <f>Admin_CC!A46</f>
        <v>0</v>
      </c>
      <c r="B228" s="288">
        <f>Admin_CC!B46</f>
        <v>0</v>
      </c>
      <c r="C228" s="288">
        <f>Admin_CC!C46</f>
        <v>0</v>
      </c>
      <c r="D228" s="288">
        <f>Admin_CC!D46</f>
        <v>0</v>
      </c>
      <c r="E228" s="288">
        <f>Admin_CC!E46</f>
        <v>0</v>
      </c>
      <c r="F228" s="288">
        <f>Admin_CC!F46</f>
        <v>0</v>
      </c>
      <c r="G228" s="288">
        <f>Admin_CC!G46</f>
        <v>0</v>
      </c>
      <c r="H228" s="288">
        <f>Admin_CC!H46</f>
        <v>0</v>
      </c>
      <c r="I228" s="288">
        <f>Admin_CC!I46</f>
        <v>0</v>
      </c>
      <c r="J228" s="288">
        <f>Admin_CC!J46</f>
        <v>0</v>
      </c>
      <c r="K228" s="288">
        <f>Admin_CC!K46</f>
        <v>0</v>
      </c>
      <c r="L228" s="288">
        <f>Admin_CC!L46</f>
        <v>0</v>
      </c>
      <c r="M228" s="288">
        <f>Admin_CC!M46</f>
        <v>0</v>
      </c>
      <c r="N228" s="288">
        <f>Admin_CC!N46</f>
        <v>0</v>
      </c>
      <c r="O228" s="288">
        <f>Admin_CC!O46</f>
        <v>0</v>
      </c>
      <c r="P228" s="288">
        <f>Admin_CC!P46</f>
        <v>0</v>
      </c>
      <c r="Q228" s="289">
        <f>Admin_CC!Q46</f>
        <v>0</v>
      </c>
    </row>
    <row r="229" spans="1:17" x14ac:dyDescent="0.3">
      <c r="A229" s="287">
        <f>Admin_CC!A47</f>
        <v>0</v>
      </c>
      <c r="B229" s="288">
        <f>Admin_CC!B47</f>
        <v>0</v>
      </c>
      <c r="C229" s="288">
        <f>Admin_CC!C47</f>
        <v>0</v>
      </c>
      <c r="D229" s="288">
        <f>Admin_CC!D47</f>
        <v>0</v>
      </c>
      <c r="E229" s="288">
        <f>Admin_CC!E47</f>
        <v>0</v>
      </c>
      <c r="F229" s="288">
        <f>Admin_CC!F47</f>
        <v>0</v>
      </c>
      <c r="G229" s="288">
        <f>Admin_CC!G47</f>
        <v>0</v>
      </c>
      <c r="H229" s="288">
        <f>Admin_CC!H47</f>
        <v>0</v>
      </c>
      <c r="I229" s="288">
        <f>Admin_CC!I47</f>
        <v>0</v>
      </c>
      <c r="J229" s="288">
        <f>Admin_CC!J47</f>
        <v>0</v>
      </c>
      <c r="K229" s="288">
        <f>Admin_CC!K47</f>
        <v>0</v>
      </c>
      <c r="L229" s="288">
        <f>Admin_CC!L47</f>
        <v>0</v>
      </c>
      <c r="M229" s="288">
        <f>Admin_CC!M47</f>
        <v>0</v>
      </c>
      <c r="N229" s="288">
        <f>Admin_CC!N47</f>
        <v>0</v>
      </c>
      <c r="O229" s="288">
        <f>Admin_CC!O47</f>
        <v>0</v>
      </c>
      <c r="P229" s="288">
        <f>Admin_CC!P47</f>
        <v>0</v>
      </c>
      <c r="Q229" s="289">
        <f>Admin_CC!Q47</f>
        <v>0</v>
      </c>
    </row>
    <row r="230" spans="1:17" x14ac:dyDescent="0.3">
      <c r="A230" s="287">
        <f>Admin_CC!A48</f>
        <v>0</v>
      </c>
      <c r="B230" s="288">
        <f>Admin_CC!B48</f>
        <v>0</v>
      </c>
      <c r="C230" s="288">
        <f>Admin_CC!C48</f>
        <v>0</v>
      </c>
      <c r="D230" s="288">
        <f>Admin_CC!D48</f>
        <v>0</v>
      </c>
      <c r="E230" s="288">
        <f>Admin_CC!E48</f>
        <v>0</v>
      </c>
      <c r="F230" s="288">
        <f>Admin_CC!F48</f>
        <v>0</v>
      </c>
      <c r="G230" s="288">
        <f>Admin_CC!G48</f>
        <v>0</v>
      </c>
      <c r="H230" s="288">
        <f>Admin_CC!H48</f>
        <v>0</v>
      </c>
      <c r="I230" s="288">
        <f>Admin_CC!I48</f>
        <v>0</v>
      </c>
      <c r="J230" s="288">
        <f>Admin_CC!J48</f>
        <v>0</v>
      </c>
      <c r="K230" s="288">
        <f>Admin_CC!K48</f>
        <v>0</v>
      </c>
      <c r="L230" s="288">
        <f>Admin_CC!L48</f>
        <v>0</v>
      </c>
      <c r="M230" s="288">
        <f>Admin_CC!M48</f>
        <v>0</v>
      </c>
      <c r="N230" s="288">
        <f>Admin_CC!N48</f>
        <v>0</v>
      </c>
      <c r="O230" s="288">
        <f>Admin_CC!O48</f>
        <v>0</v>
      </c>
      <c r="P230" s="288">
        <f>Admin_CC!P48</f>
        <v>0</v>
      </c>
      <c r="Q230" s="289">
        <f>Admin_CC!Q48</f>
        <v>0</v>
      </c>
    </row>
    <row r="231" spans="1:17" x14ac:dyDescent="0.3">
      <c r="A231" s="287">
        <f>Admin_CC!A49</f>
        <v>0</v>
      </c>
      <c r="B231" s="288">
        <f>Admin_CC!B49</f>
        <v>0</v>
      </c>
      <c r="C231" s="288">
        <f>Admin_CC!C49</f>
        <v>0</v>
      </c>
      <c r="D231" s="288">
        <f>Admin_CC!D49</f>
        <v>0</v>
      </c>
      <c r="E231" s="288">
        <f>Admin_CC!E49</f>
        <v>0</v>
      </c>
      <c r="F231" s="288">
        <f>Admin_CC!F49</f>
        <v>0</v>
      </c>
      <c r="G231" s="288">
        <f>Admin_CC!G49</f>
        <v>0</v>
      </c>
      <c r="H231" s="288">
        <f>Admin_CC!H49</f>
        <v>0</v>
      </c>
      <c r="I231" s="288">
        <f>Admin_CC!I49</f>
        <v>0</v>
      </c>
      <c r="J231" s="288">
        <f>Admin_CC!J49</f>
        <v>0</v>
      </c>
      <c r="K231" s="288">
        <f>Admin_CC!K49</f>
        <v>0</v>
      </c>
      <c r="L231" s="288">
        <f>Admin_CC!L49</f>
        <v>0</v>
      </c>
      <c r="M231" s="288">
        <f>Admin_CC!M49</f>
        <v>0</v>
      </c>
      <c r="N231" s="288">
        <f>Admin_CC!N49</f>
        <v>0</v>
      </c>
      <c r="O231" s="288">
        <f>Admin_CC!O49</f>
        <v>0</v>
      </c>
      <c r="P231" s="288">
        <f>Admin_CC!P49</f>
        <v>0</v>
      </c>
      <c r="Q231" s="289">
        <f>Admin_CC!Q49</f>
        <v>0</v>
      </c>
    </row>
    <row r="232" spans="1:17" x14ac:dyDescent="0.3">
      <c r="A232" s="287">
        <f>Admin_CC!A50</f>
        <v>0</v>
      </c>
      <c r="B232" s="288">
        <f>Admin_CC!B50</f>
        <v>0</v>
      </c>
      <c r="C232" s="288">
        <f>Admin_CC!C50</f>
        <v>0</v>
      </c>
      <c r="D232" s="288">
        <f>Admin_CC!D50</f>
        <v>0</v>
      </c>
      <c r="E232" s="288">
        <f>Admin_CC!E50</f>
        <v>0</v>
      </c>
      <c r="F232" s="288">
        <f>Admin_CC!F50</f>
        <v>0</v>
      </c>
      <c r="G232" s="288">
        <f>Admin_CC!G50</f>
        <v>0</v>
      </c>
      <c r="H232" s="288">
        <f>Admin_CC!H50</f>
        <v>0</v>
      </c>
      <c r="I232" s="288">
        <f>Admin_CC!I50</f>
        <v>0</v>
      </c>
      <c r="J232" s="288">
        <f>Admin_CC!J50</f>
        <v>0</v>
      </c>
      <c r="K232" s="288">
        <f>Admin_CC!K50</f>
        <v>0</v>
      </c>
      <c r="L232" s="288">
        <f>Admin_CC!L50</f>
        <v>0</v>
      </c>
      <c r="M232" s="288">
        <f>Admin_CC!M50</f>
        <v>0</v>
      </c>
      <c r="N232" s="288">
        <f>Admin_CC!N50</f>
        <v>0</v>
      </c>
      <c r="O232" s="288">
        <f>Admin_CC!O50</f>
        <v>0</v>
      </c>
      <c r="P232" s="288">
        <f>Admin_CC!P50</f>
        <v>0</v>
      </c>
      <c r="Q232" s="289">
        <f>Admin_CC!Q50</f>
        <v>0</v>
      </c>
    </row>
    <row r="233" spans="1:17" x14ac:dyDescent="0.3">
      <c r="A233" s="287">
        <f>Admin_CC!A51</f>
        <v>0</v>
      </c>
      <c r="B233" s="288">
        <f>Admin_CC!B51</f>
        <v>0</v>
      </c>
      <c r="C233" s="288">
        <f>Admin_CC!C51</f>
        <v>0</v>
      </c>
      <c r="D233" s="288">
        <f>Admin_CC!D51</f>
        <v>0</v>
      </c>
      <c r="E233" s="288">
        <f>Admin_CC!E51</f>
        <v>0</v>
      </c>
      <c r="F233" s="288">
        <f>Admin_CC!F51</f>
        <v>0</v>
      </c>
      <c r="G233" s="288">
        <f>Admin_CC!G51</f>
        <v>0</v>
      </c>
      <c r="H233" s="288">
        <f>Admin_CC!H51</f>
        <v>0</v>
      </c>
      <c r="I233" s="288">
        <f>Admin_CC!I51</f>
        <v>0</v>
      </c>
      <c r="J233" s="288">
        <f>Admin_CC!J51</f>
        <v>0</v>
      </c>
      <c r="K233" s="288">
        <f>Admin_CC!K51</f>
        <v>0</v>
      </c>
      <c r="L233" s="288">
        <f>Admin_CC!L51</f>
        <v>0</v>
      </c>
      <c r="M233" s="288">
        <f>Admin_CC!M51</f>
        <v>0</v>
      </c>
      <c r="N233" s="288">
        <f>Admin_CC!N51</f>
        <v>0</v>
      </c>
      <c r="O233" s="288">
        <f>Admin_CC!O51</f>
        <v>0</v>
      </c>
      <c r="P233" s="288">
        <f>Admin_CC!P51</f>
        <v>0</v>
      </c>
      <c r="Q233" s="289">
        <f>Admin_CC!Q51</f>
        <v>0</v>
      </c>
    </row>
    <row r="234" spans="1:17" x14ac:dyDescent="0.3">
      <c r="A234" s="287">
        <f>Admin_CC!A52</f>
        <v>0</v>
      </c>
      <c r="B234" s="288">
        <f>Admin_CC!B52</f>
        <v>0</v>
      </c>
      <c r="C234" s="288">
        <f>Admin_CC!C52</f>
        <v>0</v>
      </c>
      <c r="D234" s="288">
        <f>Admin_CC!D52</f>
        <v>0</v>
      </c>
      <c r="E234" s="288">
        <f>Admin_CC!E52</f>
        <v>0</v>
      </c>
      <c r="F234" s="288">
        <f>Admin_CC!F52</f>
        <v>0</v>
      </c>
      <c r="G234" s="288">
        <f>Admin_CC!G52</f>
        <v>0</v>
      </c>
      <c r="H234" s="288">
        <f>Admin_CC!H52</f>
        <v>0</v>
      </c>
      <c r="I234" s="288">
        <f>Admin_CC!I52</f>
        <v>0</v>
      </c>
      <c r="J234" s="288">
        <f>Admin_CC!J52</f>
        <v>0</v>
      </c>
      <c r="K234" s="288">
        <f>Admin_CC!K52</f>
        <v>0</v>
      </c>
      <c r="L234" s="288">
        <f>Admin_CC!L52</f>
        <v>0</v>
      </c>
      <c r="M234" s="288">
        <f>Admin_CC!M52</f>
        <v>0</v>
      </c>
      <c r="N234" s="288">
        <f>Admin_CC!N52</f>
        <v>0</v>
      </c>
      <c r="O234" s="288">
        <f>Admin_CC!O52</f>
        <v>0</v>
      </c>
      <c r="P234" s="288">
        <f>Admin_CC!P52</f>
        <v>0</v>
      </c>
      <c r="Q234" s="289">
        <f>Admin_CC!Q52</f>
        <v>0</v>
      </c>
    </row>
    <row r="235" spans="1:17" x14ac:dyDescent="0.3">
      <c r="A235" s="287">
        <f>Admin_CC!A53</f>
        <v>0</v>
      </c>
      <c r="B235" s="288">
        <f>Admin_CC!B53</f>
        <v>0</v>
      </c>
      <c r="C235" s="288">
        <f>Admin_CC!C53</f>
        <v>0</v>
      </c>
      <c r="D235" s="288">
        <f>Admin_CC!D53</f>
        <v>0</v>
      </c>
      <c r="E235" s="288">
        <f>Admin_CC!E53</f>
        <v>0</v>
      </c>
      <c r="F235" s="288">
        <f>Admin_CC!F53</f>
        <v>0</v>
      </c>
      <c r="G235" s="288">
        <f>Admin_CC!G53</f>
        <v>0</v>
      </c>
      <c r="H235" s="288">
        <f>Admin_CC!H53</f>
        <v>0</v>
      </c>
      <c r="I235" s="288">
        <f>Admin_CC!I53</f>
        <v>0</v>
      </c>
      <c r="J235" s="288">
        <f>Admin_CC!J53</f>
        <v>0</v>
      </c>
      <c r="K235" s="288">
        <f>Admin_CC!K53</f>
        <v>0</v>
      </c>
      <c r="L235" s="288">
        <f>Admin_CC!L53</f>
        <v>0</v>
      </c>
      <c r="M235" s="288">
        <f>Admin_CC!M53</f>
        <v>0</v>
      </c>
      <c r="N235" s="288">
        <f>Admin_CC!N53</f>
        <v>0</v>
      </c>
      <c r="O235" s="288">
        <f>Admin_CC!O53</f>
        <v>0</v>
      </c>
      <c r="P235" s="288">
        <f>Admin_CC!P53</f>
        <v>0</v>
      </c>
      <c r="Q235" s="289">
        <f>Admin_CC!Q53</f>
        <v>0</v>
      </c>
    </row>
    <row r="236" spans="1:17" x14ac:dyDescent="0.3">
      <c r="A236" s="287">
        <f>Admin_CC!A54</f>
        <v>0</v>
      </c>
      <c r="B236" s="288">
        <f>Admin_CC!B54</f>
        <v>0</v>
      </c>
      <c r="C236" s="288">
        <f>Admin_CC!C54</f>
        <v>0</v>
      </c>
      <c r="D236" s="288">
        <f>Admin_CC!D54</f>
        <v>0</v>
      </c>
      <c r="E236" s="288">
        <f>Admin_CC!E54</f>
        <v>0</v>
      </c>
      <c r="F236" s="288">
        <f>Admin_CC!F54</f>
        <v>0</v>
      </c>
      <c r="G236" s="288">
        <f>Admin_CC!G54</f>
        <v>0</v>
      </c>
      <c r="H236" s="288">
        <f>Admin_CC!H54</f>
        <v>0</v>
      </c>
      <c r="I236" s="288">
        <f>Admin_CC!I54</f>
        <v>0</v>
      </c>
      <c r="J236" s="288">
        <f>Admin_CC!J54</f>
        <v>0</v>
      </c>
      <c r="K236" s="288">
        <f>Admin_CC!K54</f>
        <v>0</v>
      </c>
      <c r="L236" s="288">
        <f>Admin_CC!L54</f>
        <v>0</v>
      </c>
      <c r="M236" s="288">
        <f>Admin_CC!M54</f>
        <v>0</v>
      </c>
      <c r="N236" s="288">
        <f>Admin_CC!N54</f>
        <v>0</v>
      </c>
      <c r="O236" s="288">
        <f>Admin_CC!O54</f>
        <v>0</v>
      </c>
      <c r="P236" s="288">
        <f>Admin_CC!P54</f>
        <v>0</v>
      </c>
      <c r="Q236" s="289">
        <f>Admin_CC!Q54</f>
        <v>0</v>
      </c>
    </row>
    <row r="237" spans="1:17" x14ac:dyDescent="0.3">
      <c r="A237" s="287">
        <f>Admin_CC!A55</f>
        <v>0</v>
      </c>
      <c r="B237" s="288">
        <f>Admin_CC!B55</f>
        <v>0</v>
      </c>
      <c r="C237" s="288">
        <f>Admin_CC!C55</f>
        <v>0</v>
      </c>
      <c r="D237" s="288">
        <f>Admin_CC!D55</f>
        <v>0</v>
      </c>
      <c r="E237" s="288">
        <f>Admin_CC!E55</f>
        <v>0</v>
      </c>
      <c r="F237" s="288">
        <f>Admin_CC!F55</f>
        <v>0</v>
      </c>
      <c r="G237" s="288">
        <f>Admin_CC!G55</f>
        <v>0</v>
      </c>
      <c r="H237" s="288">
        <f>Admin_CC!H55</f>
        <v>0</v>
      </c>
      <c r="I237" s="288">
        <f>Admin_CC!I55</f>
        <v>0</v>
      </c>
      <c r="J237" s="288">
        <f>Admin_CC!J55</f>
        <v>0</v>
      </c>
      <c r="K237" s="288">
        <f>Admin_CC!K55</f>
        <v>0</v>
      </c>
      <c r="L237" s="288">
        <f>Admin_CC!L55</f>
        <v>0</v>
      </c>
      <c r="M237" s="288">
        <f>Admin_CC!M55</f>
        <v>0</v>
      </c>
      <c r="N237" s="288">
        <f>Admin_CC!N55</f>
        <v>0</v>
      </c>
      <c r="O237" s="288">
        <f>Admin_CC!O55</f>
        <v>0</v>
      </c>
      <c r="P237" s="288">
        <f>Admin_CC!P55</f>
        <v>0</v>
      </c>
      <c r="Q237" s="289">
        <f>Admin_CC!Q55</f>
        <v>0</v>
      </c>
    </row>
    <row r="238" spans="1:17" x14ac:dyDescent="0.3">
      <c r="A238" s="287">
        <f>Admin_CC!A56</f>
        <v>0</v>
      </c>
      <c r="B238" s="288">
        <f>Admin_CC!B56</f>
        <v>0</v>
      </c>
      <c r="C238" s="288">
        <f>Admin_CC!C56</f>
        <v>0</v>
      </c>
      <c r="D238" s="288">
        <f>Admin_CC!D56</f>
        <v>0</v>
      </c>
      <c r="E238" s="288">
        <f>Admin_CC!E56</f>
        <v>0</v>
      </c>
      <c r="F238" s="288">
        <f>Admin_CC!F56</f>
        <v>0</v>
      </c>
      <c r="G238" s="288">
        <f>Admin_CC!G56</f>
        <v>0</v>
      </c>
      <c r="H238" s="288">
        <f>Admin_CC!H56</f>
        <v>0</v>
      </c>
      <c r="I238" s="288">
        <f>Admin_CC!I56</f>
        <v>0</v>
      </c>
      <c r="J238" s="288">
        <f>Admin_CC!J56</f>
        <v>0</v>
      </c>
      <c r="K238" s="288">
        <f>Admin_CC!K56</f>
        <v>0</v>
      </c>
      <c r="L238" s="288">
        <f>Admin_CC!L56</f>
        <v>0</v>
      </c>
      <c r="M238" s="288">
        <f>Admin_CC!M56</f>
        <v>0</v>
      </c>
      <c r="N238" s="288">
        <f>Admin_CC!N56</f>
        <v>0</v>
      </c>
      <c r="O238" s="288">
        <f>Admin_CC!O56</f>
        <v>0</v>
      </c>
      <c r="P238" s="288">
        <f>Admin_CC!P56</f>
        <v>0</v>
      </c>
      <c r="Q238" s="289">
        <f>Admin_CC!Q56</f>
        <v>0</v>
      </c>
    </row>
    <row r="239" spans="1:17" x14ac:dyDescent="0.3">
      <c r="A239" s="287">
        <f>Admin_CC!A57</f>
        <v>0</v>
      </c>
      <c r="B239" s="288">
        <f>Admin_CC!B57</f>
        <v>0</v>
      </c>
      <c r="C239" s="288">
        <f>Admin_CC!C57</f>
        <v>0</v>
      </c>
      <c r="D239" s="288">
        <f>Admin_CC!D57</f>
        <v>0</v>
      </c>
      <c r="E239" s="288">
        <f>Admin_CC!E57</f>
        <v>0</v>
      </c>
      <c r="F239" s="288">
        <f>Admin_CC!F57</f>
        <v>0</v>
      </c>
      <c r="G239" s="288">
        <f>Admin_CC!G57</f>
        <v>0</v>
      </c>
      <c r="H239" s="288">
        <f>Admin_CC!H57</f>
        <v>0</v>
      </c>
      <c r="I239" s="288">
        <f>Admin_CC!I57</f>
        <v>0</v>
      </c>
      <c r="J239" s="288">
        <f>Admin_CC!J57</f>
        <v>0</v>
      </c>
      <c r="K239" s="288">
        <f>Admin_CC!K57</f>
        <v>0</v>
      </c>
      <c r="L239" s="288">
        <f>Admin_CC!L57</f>
        <v>0</v>
      </c>
      <c r="M239" s="288">
        <f>Admin_CC!M57</f>
        <v>0</v>
      </c>
      <c r="N239" s="288">
        <f>Admin_CC!N57</f>
        <v>0</v>
      </c>
      <c r="O239" s="288">
        <f>Admin_CC!O57</f>
        <v>0</v>
      </c>
      <c r="P239" s="288">
        <f>Admin_CC!P57</f>
        <v>0</v>
      </c>
      <c r="Q239" s="289">
        <f>Admin_CC!Q57</f>
        <v>0</v>
      </c>
    </row>
    <row r="240" spans="1:17" x14ac:dyDescent="0.3">
      <c r="A240" s="287">
        <f>Admin_CC!A58</f>
        <v>0</v>
      </c>
      <c r="B240" s="288">
        <f>Admin_CC!B58</f>
        <v>0</v>
      </c>
      <c r="C240" s="288">
        <f>Admin_CC!C58</f>
        <v>0</v>
      </c>
      <c r="D240" s="288">
        <f>Admin_CC!D58</f>
        <v>0</v>
      </c>
      <c r="E240" s="288">
        <f>Admin_CC!E58</f>
        <v>0</v>
      </c>
      <c r="F240" s="288">
        <f>Admin_CC!F58</f>
        <v>0</v>
      </c>
      <c r="G240" s="288">
        <f>Admin_CC!G58</f>
        <v>0</v>
      </c>
      <c r="H240" s="288">
        <f>Admin_CC!H58</f>
        <v>0</v>
      </c>
      <c r="I240" s="288">
        <f>Admin_CC!I58</f>
        <v>0</v>
      </c>
      <c r="J240" s="288">
        <f>Admin_CC!J58</f>
        <v>0</v>
      </c>
      <c r="K240" s="288">
        <f>Admin_CC!K58</f>
        <v>0</v>
      </c>
      <c r="L240" s="288">
        <f>Admin_CC!L58</f>
        <v>0</v>
      </c>
      <c r="M240" s="288">
        <f>Admin_CC!M58</f>
        <v>0</v>
      </c>
      <c r="N240" s="288">
        <f>Admin_CC!N58</f>
        <v>0</v>
      </c>
      <c r="O240" s="288">
        <f>Admin_CC!O58</f>
        <v>0</v>
      </c>
      <c r="P240" s="288">
        <f>Admin_CC!P58</f>
        <v>0</v>
      </c>
      <c r="Q240" s="289">
        <f>Admin_CC!Q58</f>
        <v>0</v>
      </c>
    </row>
    <row r="241" spans="1:17" hidden="1" x14ac:dyDescent="0.3">
      <c r="A241" s="287" t="str">
        <f>Admin_CC!A59</f>
        <v>Zsuzsi</v>
      </c>
      <c r="B241" s="288">
        <f>Admin_CC!B59</f>
        <v>0</v>
      </c>
      <c r="C241" s="288">
        <f>Admin_CC!C59</f>
        <v>0</v>
      </c>
      <c r="D241" s="288">
        <f>Admin_CC!D59</f>
        <v>0</v>
      </c>
      <c r="E241" s="288" t="str">
        <f>Admin_CC!E59</f>
        <v>inaktív</v>
      </c>
      <c r="F241" s="288">
        <f>Admin_CC!F59</f>
        <v>0</v>
      </c>
      <c r="G241" s="288">
        <f>Admin_CC!G59</f>
        <v>0</v>
      </c>
      <c r="H241" s="288">
        <f>Admin_CC!H59</f>
        <v>0</v>
      </c>
      <c r="I241" s="288">
        <f>Admin_CC!I59</f>
        <v>0</v>
      </c>
      <c r="J241" s="288">
        <f>Admin_CC!J59</f>
        <v>0</v>
      </c>
      <c r="K241" s="288">
        <f>Admin_CC!K59</f>
        <v>0</v>
      </c>
      <c r="L241" s="288">
        <f>Admin_CC!L59</f>
        <v>0</v>
      </c>
      <c r="M241" s="288">
        <f>Admin_CC!M59</f>
        <v>0</v>
      </c>
      <c r="N241" s="288">
        <f>Admin_CC!N59</f>
        <v>0</v>
      </c>
      <c r="O241" s="288">
        <f>Admin_CC!O59</f>
        <v>0</v>
      </c>
      <c r="P241" s="288">
        <f>Admin_CC!P59</f>
        <v>0</v>
      </c>
      <c r="Q241" s="289">
        <f>Admin_CC!Q59</f>
        <v>0</v>
      </c>
    </row>
    <row r="242" spans="1:17" x14ac:dyDescent="0.3">
      <c r="A242" s="287">
        <f>Admin_CC!A60</f>
        <v>0</v>
      </c>
      <c r="B242" s="288">
        <f>Admin_CC!B60</f>
        <v>0</v>
      </c>
      <c r="C242" s="288">
        <f>Admin_CC!C60</f>
        <v>0</v>
      </c>
      <c r="D242" s="288">
        <f>Admin_CC!D60</f>
        <v>0</v>
      </c>
      <c r="E242" s="288">
        <f>Admin_CC!E60</f>
        <v>0</v>
      </c>
      <c r="F242" s="288">
        <f>Admin_CC!F60</f>
        <v>0</v>
      </c>
      <c r="G242" s="288">
        <f>Admin_CC!G60</f>
        <v>0</v>
      </c>
      <c r="H242" s="288">
        <f>Admin_CC!H60</f>
        <v>0</v>
      </c>
      <c r="I242" s="288">
        <f>Admin_CC!I60</f>
        <v>0</v>
      </c>
      <c r="J242" s="288">
        <f>Admin_CC!J60</f>
        <v>0</v>
      </c>
      <c r="K242" s="288">
        <f>Admin_CC!K60</f>
        <v>0</v>
      </c>
      <c r="L242" s="288">
        <f>Admin_CC!L60</f>
        <v>0</v>
      </c>
      <c r="M242" s="288">
        <f>Admin_CC!M60</f>
        <v>0</v>
      </c>
      <c r="N242" s="288">
        <f>Admin_CC!N60</f>
        <v>0</v>
      </c>
      <c r="O242" s="288">
        <f>Admin_CC!O60</f>
        <v>0</v>
      </c>
      <c r="P242" s="288">
        <f>Admin_CC!P60</f>
        <v>0</v>
      </c>
      <c r="Q242" s="289">
        <f>Admin_CC!Q60</f>
        <v>0</v>
      </c>
    </row>
    <row r="243" spans="1:17" x14ac:dyDescent="0.3">
      <c r="A243" s="284" t="str">
        <f>Admin_Video!A2</f>
        <v>Balogh-Besenyei Gabriella</v>
      </c>
      <c r="B243" s="284" t="str">
        <f>Admin_Video!B2</f>
        <v>SZABÓNÉ NAGY ZSUZSANNA</v>
      </c>
      <c r="C243" s="284" t="str">
        <f>Admin_Video!C2</f>
        <v>Békéscsaba</v>
      </c>
      <c r="D243" s="284" t="str">
        <f>Admin_Video!D2</f>
        <v xml:space="preserve">VIDEO CHAT CSOPORT </v>
      </c>
      <c r="E243" s="284" t="str">
        <f>Admin_Video!E2</f>
        <v>aktív</v>
      </c>
      <c r="F243" s="284" t="str">
        <f>Admin_Video!F2</f>
        <v>nem</v>
      </c>
      <c r="G243" s="284">
        <f>Admin_Video!G2</f>
        <v>0</v>
      </c>
      <c r="H243" s="284" t="str">
        <f>Admin_Video!H2</f>
        <v>nem</v>
      </c>
      <c r="I243" s="284" t="str">
        <f>Admin_Video!I2</f>
        <v>igen</v>
      </c>
      <c r="J243" s="284" t="str">
        <f>Admin_Video!J2</f>
        <v>nem</v>
      </c>
      <c r="K243" s="284" t="str">
        <f>Admin_Video!K2</f>
        <v>nem</v>
      </c>
      <c r="L243" s="284" t="str">
        <f>Admin_Video!L2</f>
        <v>nem</v>
      </c>
      <c r="M243" s="284" t="str">
        <f>Admin_Video!M2</f>
        <v>igen</v>
      </c>
      <c r="N243" s="284" t="str">
        <f>Admin_Video!N2</f>
        <v>igen</v>
      </c>
      <c r="O243" s="284" t="str">
        <f>Admin_Video!O2</f>
        <v>nem</v>
      </c>
      <c r="P243" s="284" t="str">
        <f>Admin_Video!P2</f>
        <v>nem</v>
      </c>
      <c r="Q243" s="284">
        <f>Admin_Video!Q2</f>
        <v>0</v>
      </c>
    </row>
    <row r="244" spans="1:17" x14ac:dyDescent="0.3">
      <c r="A244" s="284" t="str">
        <f>Admin_Video!A4</f>
        <v>Dr.Józsáné Papp Judit</v>
      </c>
      <c r="B244" s="284" t="str">
        <f>Admin_Video!B4</f>
        <v>SZABÓNÉ NAGY ZSUZSANNA</v>
      </c>
      <c r="C244" s="284" t="str">
        <f>Admin_Video!C4</f>
        <v>Debrecen</v>
      </c>
      <c r="D244" s="284" t="str">
        <f>Admin_Video!D4</f>
        <v xml:space="preserve">VIDEO CHAT CSOPORT </v>
      </c>
      <c r="E244" s="284" t="str">
        <f>Admin_Video!E4</f>
        <v>aktív</v>
      </c>
      <c r="F244" s="284" t="str">
        <f>Admin_Video!F4</f>
        <v>nem</v>
      </c>
      <c r="G244" s="284">
        <f>Admin_Video!G4</f>
        <v>0</v>
      </c>
      <c r="H244" s="284" t="str">
        <f>Admin_Video!H4</f>
        <v>nem</v>
      </c>
      <c r="I244" s="284" t="str">
        <f>Admin_Video!I4</f>
        <v>nem</v>
      </c>
      <c r="J244" s="284" t="str">
        <f>Admin_Video!J4</f>
        <v>nem</v>
      </c>
      <c r="K244" s="284" t="str">
        <f>Admin_Video!K4</f>
        <v>nem</v>
      </c>
      <c r="L244" s="284" t="str">
        <f>Admin_Video!L4</f>
        <v>nem</v>
      </c>
      <c r="M244" s="284" t="str">
        <f>Admin_Video!M4</f>
        <v>nem</v>
      </c>
      <c r="N244" s="284" t="str">
        <f>Admin_Video!N4</f>
        <v>igen</v>
      </c>
      <c r="O244" s="284" t="str">
        <f>Admin_Video!O4</f>
        <v>nem</v>
      </c>
      <c r="P244" s="284" t="str">
        <f>Admin_Video!P4</f>
        <v>nem</v>
      </c>
      <c r="Q244" s="284">
        <f>Admin_Video!Q4</f>
        <v>0</v>
      </c>
    </row>
    <row r="245" spans="1:17" x14ac:dyDescent="0.3">
      <c r="A245" s="284" t="str">
        <f>Admin_Video!A5</f>
        <v>Falucskai Dóra</v>
      </c>
      <c r="B245" s="284" t="str">
        <f>Admin_Video!B5</f>
        <v>SZABÓNÉ NAGY ZSUZSANNA</v>
      </c>
      <c r="C245" s="284" t="str">
        <f>Admin_Video!C5</f>
        <v>Debrecen</v>
      </c>
      <c r="D245" s="284" t="str">
        <f>Admin_Video!D5</f>
        <v xml:space="preserve">VIDEO CHAT CSOPORT </v>
      </c>
      <c r="E245" s="284" t="str">
        <f>Admin_Video!E5</f>
        <v>aktív</v>
      </c>
      <c r="F245" s="284" t="str">
        <f>Admin_Video!F5</f>
        <v>igen</v>
      </c>
      <c r="G245" s="284">
        <f>Admin_Video!G5</f>
        <v>0</v>
      </c>
      <c r="H245" s="284" t="str">
        <f>Admin_Video!H5</f>
        <v>nem</v>
      </c>
      <c r="I245" s="284" t="str">
        <f>Admin_Video!I5</f>
        <v>nem</v>
      </c>
      <c r="J245" s="284" t="str">
        <f>Admin_Video!J5</f>
        <v>nem</v>
      </c>
      <c r="K245" s="284" t="str">
        <f>Admin_Video!K5</f>
        <v>nem</v>
      </c>
      <c r="L245" s="284" t="str">
        <f>Admin_Video!L5</f>
        <v>nem</v>
      </c>
      <c r="M245" s="284" t="str">
        <f>Admin_Video!M5</f>
        <v>nem</v>
      </c>
      <c r="N245" s="284" t="str">
        <f>Admin_Video!N5</f>
        <v>igen</v>
      </c>
      <c r="O245" s="284" t="str">
        <f>Admin_Video!O5</f>
        <v>nem</v>
      </c>
      <c r="P245" s="284" t="str">
        <f>Admin_Video!P5</f>
        <v>nem</v>
      </c>
      <c r="Q245" s="284">
        <f>Admin_Video!Q5</f>
        <v>0</v>
      </c>
    </row>
    <row r="246" spans="1:17" x14ac:dyDescent="0.3">
      <c r="A246" s="284" t="str">
        <f>Admin_Video!A7</f>
        <v>Kaló Annamária</v>
      </c>
      <c r="B246" s="284" t="str">
        <f>Admin_Video!B7</f>
        <v>SZABÓNÉ NAGY ZSUZSANNA</v>
      </c>
      <c r="C246" s="284" t="str">
        <f>Admin_Video!C7</f>
        <v>Gyöngyös</v>
      </c>
      <c r="D246" s="284" t="str">
        <f>Admin_Video!D7</f>
        <v xml:space="preserve">VIDEO CHAT CSOPORT </v>
      </c>
      <c r="E246" s="284" t="str">
        <f>Admin_Video!E7</f>
        <v>aktív</v>
      </c>
      <c r="F246" s="284" t="str">
        <f>Admin_Video!F7</f>
        <v>igen</v>
      </c>
      <c r="G246" s="284">
        <f>Admin_Video!G7</f>
        <v>0</v>
      </c>
      <c r="H246" s="284" t="str">
        <f>Admin_Video!H7</f>
        <v>nem</v>
      </c>
      <c r="I246" s="284" t="str">
        <f>Admin_Video!I7</f>
        <v>nem</v>
      </c>
      <c r="J246" s="284" t="str">
        <f>Admin_Video!J7</f>
        <v>igen</v>
      </c>
      <c r="K246" s="284" t="str">
        <f>Admin_Video!K7</f>
        <v>igen</v>
      </c>
      <c r="L246" s="284" t="str">
        <f>Admin_Video!L7</f>
        <v>igen</v>
      </c>
      <c r="M246" s="284" t="str">
        <f>Admin_Video!M7</f>
        <v>nem</v>
      </c>
      <c r="N246" s="284" t="str">
        <f>Admin_Video!N7</f>
        <v>igen</v>
      </c>
      <c r="O246" s="284" t="str">
        <f>Admin_Video!O7</f>
        <v>nem</v>
      </c>
      <c r="P246" s="284" t="str">
        <f>Admin_Video!P7</f>
        <v>nem</v>
      </c>
      <c r="Q246" s="284">
        <f>Admin_Video!Q7</f>
        <v>0</v>
      </c>
    </row>
    <row r="247" spans="1:17" x14ac:dyDescent="0.3">
      <c r="A247" s="284" t="str">
        <f>Admin_Video!A8</f>
        <v>Kratofil Éva</v>
      </c>
      <c r="B247" s="284" t="str">
        <f>Admin_Video!B8</f>
        <v>SZABÓNÉ NAGY ZSUZSANNA</v>
      </c>
      <c r="C247" s="284" t="str">
        <f>Admin_Video!C8</f>
        <v>Gyöngyös</v>
      </c>
      <c r="D247" s="284" t="str">
        <f>Admin_Video!D8</f>
        <v xml:space="preserve">VIDEO CHAT CSOPORT </v>
      </c>
      <c r="E247" s="284" t="str">
        <f>Admin_Video!E8</f>
        <v>aktív</v>
      </c>
      <c r="F247" s="284" t="str">
        <f>Admin_Video!F8</f>
        <v>nem</v>
      </c>
      <c r="G247" s="284">
        <f>Admin_Video!G8</f>
        <v>0</v>
      </c>
      <c r="H247" s="284" t="str">
        <f>Admin_Video!H8</f>
        <v>nem</v>
      </c>
      <c r="I247" s="284" t="str">
        <f>Admin_Video!I8</f>
        <v>igen</v>
      </c>
      <c r="J247" s="284" t="str">
        <f>Admin_Video!J8</f>
        <v>nem</v>
      </c>
      <c r="K247" s="284" t="str">
        <f>Admin_Video!K8</f>
        <v>nem</v>
      </c>
      <c r="L247" s="284" t="str">
        <f>Admin_Video!L8</f>
        <v>nem</v>
      </c>
      <c r="M247" s="284" t="str">
        <f>Admin_Video!M8</f>
        <v>nem</v>
      </c>
      <c r="N247" s="284" t="str">
        <f>Admin_Video!N8</f>
        <v>igen</v>
      </c>
      <c r="O247" s="284" t="str">
        <f>Admin_Video!O8</f>
        <v>nem</v>
      </c>
      <c r="P247" s="284" t="str">
        <f>Admin_Video!P8</f>
        <v>nem</v>
      </c>
      <c r="Q247" s="284">
        <f>Admin_Video!Q8</f>
        <v>0</v>
      </c>
    </row>
    <row r="248" spans="1:17" x14ac:dyDescent="0.3">
      <c r="A248" s="284" t="str">
        <f>Admin_Video!A9</f>
        <v>Nagy Nikolett</v>
      </c>
      <c r="B248" s="284" t="str">
        <f>Admin_Video!B9</f>
        <v>SZABÓNÉ NAGY ZSUZSANNA</v>
      </c>
      <c r="C248" s="284" t="str">
        <f>Admin_Video!C9</f>
        <v>Gyöngyös</v>
      </c>
      <c r="D248" s="284" t="str">
        <f>Admin_Video!D9</f>
        <v xml:space="preserve">VIDEO CHAT CSOPORT </v>
      </c>
      <c r="E248" s="284" t="str">
        <f>Admin_Video!E9</f>
        <v>aktív</v>
      </c>
      <c r="F248" s="284" t="str">
        <f>Admin_Video!F9</f>
        <v>nem</v>
      </c>
      <c r="G248" s="284">
        <f>Admin_Video!G9</f>
        <v>0</v>
      </c>
      <c r="H248" s="284" t="str">
        <f>Admin_Video!H9</f>
        <v>nem</v>
      </c>
      <c r="I248" s="284" t="str">
        <f>Admin_Video!I9</f>
        <v>igen</v>
      </c>
      <c r="J248" s="284" t="str">
        <f>Admin_Video!J9</f>
        <v>nem</v>
      </c>
      <c r="K248" s="284" t="str">
        <f>Admin_Video!K9</f>
        <v>nem</v>
      </c>
      <c r="L248" s="284" t="str">
        <f>Admin_Video!L9</f>
        <v>nem</v>
      </c>
      <c r="M248" s="284" t="str">
        <f>Admin_Video!M9</f>
        <v>nem</v>
      </c>
      <c r="N248" s="284" t="str">
        <f>Admin_Video!N9</f>
        <v>igen</v>
      </c>
      <c r="O248" s="284" t="str">
        <f>Admin_Video!O9</f>
        <v>nem</v>
      </c>
      <c r="P248" s="284" t="str">
        <f>Admin_Video!P9</f>
        <v>nem</v>
      </c>
      <c r="Q248" s="284">
        <f>Admin_Video!Q9</f>
        <v>0</v>
      </c>
    </row>
    <row r="249" spans="1:17" x14ac:dyDescent="0.3">
      <c r="A249" s="284" t="str">
        <f>Admin_Video!A10</f>
        <v>Sükösd Bence</v>
      </c>
      <c r="B249" s="284" t="str">
        <f>Admin_Video!B10</f>
        <v>SZABÓNÉ NAGY ZSUZSANNA</v>
      </c>
      <c r="C249" s="284" t="str">
        <f>Admin_Video!C10</f>
        <v>Gyöngyös</v>
      </c>
      <c r="D249" s="284" t="str">
        <f>Admin_Video!D10</f>
        <v xml:space="preserve">VIDEO CHAT CSOPORT </v>
      </c>
      <c r="E249" s="284" t="str">
        <f>Admin_Video!E10</f>
        <v>aktív</v>
      </c>
      <c r="F249" s="284" t="str">
        <f>Admin_Video!F10</f>
        <v>nem</v>
      </c>
      <c r="G249" s="284">
        <f>Admin_Video!G10</f>
        <v>0</v>
      </c>
      <c r="H249" s="284" t="str">
        <f>Admin_Video!H10</f>
        <v>nem</v>
      </c>
      <c r="I249" s="284" t="str">
        <f>Admin_Video!I10</f>
        <v>igen</v>
      </c>
      <c r="J249" s="284" t="str">
        <f>Admin_Video!J10</f>
        <v>nem</v>
      </c>
      <c r="K249" s="284" t="str">
        <f>Admin_Video!K10</f>
        <v>nem</v>
      </c>
      <c r="L249" s="284" t="str">
        <f>Admin_Video!L10</f>
        <v>nem</v>
      </c>
      <c r="M249" s="284" t="str">
        <f>Admin_Video!M10</f>
        <v>nem</v>
      </c>
      <c r="N249" s="284" t="str">
        <f>Admin_Video!N10</f>
        <v>igen</v>
      </c>
      <c r="O249" s="284" t="str">
        <f>Admin_Video!O10</f>
        <v>nem</v>
      </c>
      <c r="P249" s="284" t="str">
        <f>Admin_Video!P10</f>
        <v>nem</v>
      </c>
      <c r="Q249" s="284">
        <f>Admin_Video!Q10</f>
        <v>0</v>
      </c>
    </row>
    <row r="250" spans="1:17" x14ac:dyDescent="0.3">
      <c r="A250" s="284" t="str">
        <f>Admin_Video!A11</f>
        <v>Tábikné Konkoly Edit</v>
      </c>
      <c r="B250" s="284" t="str">
        <f>Admin_Video!B11</f>
        <v>SZABÓNÉ NAGY ZSUZSANNA</v>
      </c>
      <c r="C250" s="284" t="str">
        <f>Admin_Video!C11</f>
        <v>Gyöngyös</v>
      </c>
      <c r="D250" s="284" t="str">
        <f>Admin_Video!D11</f>
        <v xml:space="preserve">VIDEO CHAT CSOPORT </v>
      </c>
      <c r="E250" s="284" t="str">
        <f>Admin_Video!E11</f>
        <v>aktív</v>
      </c>
      <c r="F250" s="284" t="str">
        <f>Admin_Video!F11</f>
        <v>nem</v>
      </c>
      <c r="G250" s="284">
        <f>Admin_Video!G11</f>
        <v>0</v>
      </c>
      <c r="H250" s="284" t="str">
        <f>Admin_Video!H11</f>
        <v>nem</v>
      </c>
      <c r="I250" s="284" t="str">
        <f>Admin_Video!I11</f>
        <v>igen</v>
      </c>
      <c r="J250" s="284" t="str">
        <f>Admin_Video!J11</f>
        <v>nem</v>
      </c>
      <c r="K250" s="284" t="str">
        <f>Admin_Video!K11</f>
        <v>nem</v>
      </c>
      <c r="L250" s="284" t="str">
        <f>Admin_Video!L11</f>
        <v>nem</v>
      </c>
      <c r="M250" s="284" t="str">
        <f>Admin_Video!M11</f>
        <v>nem</v>
      </c>
      <c r="N250" s="284" t="str">
        <f>Admin_Video!N11</f>
        <v>igen</v>
      </c>
      <c r="O250" s="284" t="str">
        <f>Admin_Video!O11</f>
        <v>nem</v>
      </c>
      <c r="P250" s="284" t="str">
        <f>Admin_Video!P11</f>
        <v>nem</v>
      </c>
      <c r="Q250" s="284">
        <f>Admin_Video!Q11</f>
        <v>0</v>
      </c>
    </row>
    <row r="251" spans="1:17" x14ac:dyDescent="0.3">
      <c r="A251" s="284" t="str">
        <f>Admin_Video!A12</f>
        <v>Varga Veronika</v>
      </c>
      <c r="B251" s="284" t="str">
        <f>Admin_Video!B12</f>
        <v>SZABÓNÉ NAGY ZSUZSANNA</v>
      </c>
      <c r="C251" s="284" t="str">
        <f>Admin_Video!C12</f>
        <v>Gyöngyös</v>
      </c>
      <c r="D251" s="284" t="str">
        <f>Admin_Video!D12</f>
        <v xml:space="preserve">VIDEO CHAT CSOPORT </v>
      </c>
      <c r="E251" s="284" t="str">
        <f>Admin_Video!E12</f>
        <v>aktív</v>
      </c>
      <c r="F251" s="284" t="str">
        <f>Admin_Video!F12</f>
        <v>nem</v>
      </c>
      <c r="G251" s="284" t="str">
        <f>Admin_Video!G12</f>
        <v>igen</v>
      </c>
      <c r="H251" s="284" t="str">
        <f>Admin_Video!H12</f>
        <v>nem</v>
      </c>
      <c r="I251" s="284" t="str">
        <f>Admin_Video!I12</f>
        <v>igen</v>
      </c>
      <c r="J251" s="284" t="str">
        <f>Admin_Video!J12</f>
        <v>nem</v>
      </c>
      <c r="K251" s="284" t="str">
        <f>Admin_Video!K12</f>
        <v>nem</v>
      </c>
      <c r="L251" s="284" t="str">
        <f>Admin_Video!L12</f>
        <v>nem</v>
      </c>
      <c r="M251" s="284" t="str">
        <f>Admin_Video!M12</f>
        <v>nem</v>
      </c>
      <c r="N251" s="284" t="str">
        <f>Admin_Video!N12</f>
        <v>igen</v>
      </c>
      <c r="O251" s="284" t="str">
        <f>Admin_Video!O12</f>
        <v>nem</v>
      </c>
      <c r="P251" s="284" t="str">
        <f>Admin_Video!P12</f>
        <v>nem</v>
      </c>
      <c r="Q251" s="284">
        <f>Admin_Video!Q12</f>
        <v>0</v>
      </c>
    </row>
    <row r="252" spans="1:17" x14ac:dyDescent="0.3">
      <c r="A252" s="284" t="str">
        <f>Admin_Video!A13</f>
        <v>Zsukovszky Eszter</v>
      </c>
      <c r="B252" s="284" t="str">
        <f>Admin_Video!B13</f>
        <v>SZABÓNÉ NAGY ZSUZSANNA</v>
      </c>
      <c r="C252" s="284" t="str">
        <f>Admin_Video!C13</f>
        <v>Gyöngyös</v>
      </c>
      <c r="D252" s="284" t="str">
        <f>Admin_Video!D13</f>
        <v xml:space="preserve">VIDEO CHAT CSOPORT </v>
      </c>
      <c r="E252" s="284" t="str">
        <f>Admin_Video!E13</f>
        <v>aktív</v>
      </c>
      <c r="F252" s="284" t="str">
        <f>Admin_Video!F13</f>
        <v>nem</v>
      </c>
      <c r="G252" s="284">
        <f>Admin_Video!G13</f>
        <v>0</v>
      </c>
      <c r="H252" s="284" t="str">
        <f>Admin_Video!H13</f>
        <v>nem</v>
      </c>
      <c r="I252" s="284" t="str">
        <f>Admin_Video!I13</f>
        <v>igen</v>
      </c>
      <c r="J252" s="284" t="str">
        <f>Admin_Video!J13</f>
        <v>igen</v>
      </c>
      <c r="K252" s="284" t="str">
        <f>Admin_Video!K13</f>
        <v>igen</v>
      </c>
      <c r="L252" s="284" t="str">
        <f>Admin_Video!L13</f>
        <v>nem</v>
      </c>
      <c r="M252" s="284" t="str">
        <f>Admin_Video!M13</f>
        <v>nem</v>
      </c>
      <c r="N252" s="284" t="str">
        <f>Admin_Video!N13</f>
        <v>igen</v>
      </c>
      <c r="O252" s="284" t="str">
        <f>Admin_Video!O13</f>
        <v>nem</v>
      </c>
      <c r="P252" s="284" t="str">
        <f>Admin_Video!P13</f>
        <v>nem</v>
      </c>
      <c r="Q252" s="284">
        <f>Admin_Video!Q13</f>
        <v>0</v>
      </c>
    </row>
    <row r="253" spans="1:17" x14ac:dyDescent="0.3">
      <c r="A253" s="284">
        <f>Admin_Video!A14</f>
        <v>0</v>
      </c>
      <c r="B253" s="284">
        <f>Admin_Video!B14</f>
        <v>0</v>
      </c>
      <c r="C253" s="284">
        <f>Admin_Video!C14</f>
        <v>0</v>
      </c>
      <c r="D253" s="284">
        <f>Admin_Video!D14</f>
        <v>0</v>
      </c>
      <c r="E253" s="284">
        <f>Admin_Video!E14</f>
        <v>0</v>
      </c>
      <c r="F253" s="284">
        <f>Admin_Video!F14</f>
        <v>0</v>
      </c>
      <c r="G253" s="284">
        <f>Admin_Video!G14</f>
        <v>0</v>
      </c>
      <c r="H253" s="284">
        <f>Admin_Video!H14</f>
        <v>0</v>
      </c>
      <c r="I253" s="284">
        <f>Admin_Video!I14</f>
        <v>0</v>
      </c>
      <c r="J253" s="284">
        <f>Admin_Video!J14</f>
        <v>0</v>
      </c>
      <c r="K253" s="284">
        <f>Admin_Video!K14</f>
        <v>0</v>
      </c>
      <c r="L253" s="284">
        <f>Admin_Video!L14</f>
        <v>0</v>
      </c>
      <c r="M253" s="284">
        <f>Admin_Video!M14</f>
        <v>0</v>
      </c>
      <c r="N253" s="284">
        <f>Admin_Video!N14</f>
        <v>0</v>
      </c>
      <c r="O253" s="284">
        <f>Admin_Video!O14</f>
        <v>0</v>
      </c>
      <c r="P253" s="284">
        <f>Admin_Video!P14</f>
        <v>0</v>
      </c>
      <c r="Q253" s="284">
        <f>Admin_Video!Q14</f>
        <v>0</v>
      </c>
    </row>
    <row r="254" spans="1:17" x14ac:dyDescent="0.3">
      <c r="A254" s="284">
        <f>Admin_Video!A15</f>
        <v>0</v>
      </c>
      <c r="B254" s="284">
        <f>Admin_Video!B15</f>
        <v>0</v>
      </c>
      <c r="C254" s="284">
        <f>Admin_Video!C15</f>
        <v>0</v>
      </c>
      <c r="D254" s="284">
        <f>Admin_Video!D15</f>
        <v>0</v>
      </c>
      <c r="E254" s="284">
        <f>Admin_Video!E15</f>
        <v>0</v>
      </c>
      <c r="F254" s="284">
        <f>Admin_Video!F15</f>
        <v>0</v>
      </c>
      <c r="G254" s="284">
        <f>Admin_Video!G15</f>
        <v>0</v>
      </c>
      <c r="H254" s="284">
        <f>Admin_Video!H15</f>
        <v>0</v>
      </c>
      <c r="I254" s="284">
        <f>Admin_Video!I15</f>
        <v>0</v>
      </c>
      <c r="J254" s="284">
        <f>Admin_Video!J15</f>
        <v>0</v>
      </c>
      <c r="K254" s="284">
        <f>Admin_Video!K15</f>
        <v>0</v>
      </c>
      <c r="L254" s="284">
        <f>Admin_Video!L15</f>
        <v>0</v>
      </c>
      <c r="M254" s="284">
        <f>Admin_Video!M15</f>
        <v>0</v>
      </c>
      <c r="N254" s="284">
        <f>Admin_Video!N15</f>
        <v>0</v>
      </c>
      <c r="O254" s="284">
        <f>Admin_Video!O15</f>
        <v>0</v>
      </c>
      <c r="P254" s="284">
        <f>Admin_Video!P15</f>
        <v>0</v>
      </c>
      <c r="Q254" s="284">
        <f>Admin_Video!Q15</f>
        <v>0</v>
      </c>
    </row>
    <row r="255" spans="1:17" x14ac:dyDescent="0.3">
      <c r="A255" s="284">
        <f>Admin_Video!A15</f>
        <v>0</v>
      </c>
      <c r="B255" s="285">
        <f>Admin_Video!B15</f>
        <v>0</v>
      </c>
      <c r="C255" s="285">
        <f>Admin_Video!C15</f>
        <v>0</v>
      </c>
      <c r="D255" s="285">
        <f>Admin_Video!D15</f>
        <v>0</v>
      </c>
      <c r="E255" s="285">
        <f>Admin_Video!E15</f>
        <v>0</v>
      </c>
      <c r="F255" s="285">
        <f>Admin_Video!F15</f>
        <v>0</v>
      </c>
      <c r="G255" s="285">
        <f>Admin_Video!G15</f>
        <v>0</v>
      </c>
      <c r="H255" s="285">
        <f>Admin_Video!H15</f>
        <v>0</v>
      </c>
      <c r="I255" s="285">
        <f>Admin_Video!I15</f>
        <v>0</v>
      </c>
      <c r="J255" s="285">
        <f>Admin_Video!J15</f>
        <v>0</v>
      </c>
      <c r="K255" s="285">
        <f>Admin_Video!K15</f>
        <v>0</v>
      </c>
      <c r="L255" s="285">
        <f>Admin_Video!L15</f>
        <v>0</v>
      </c>
      <c r="M255" s="285">
        <f>Admin_Video!M15</f>
        <v>0</v>
      </c>
      <c r="N255" s="285">
        <f>Admin_Video!N15</f>
        <v>0</v>
      </c>
      <c r="O255" s="285">
        <f>Admin_Video!O15</f>
        <v>0</v>
      </c>
      <c r="P255" s="285">
        <f>Admin_Video!P15</f>
        <v>0</v>
      </c>
      <c r="Q255" s="286">
        <f>Admin_Video!Q15</f>
        <v>0</v>
      </c>
    </row>
    <row r="256" spans="1:17" x14ac:dyDescent="0.3">
      <c r="A256" s="284">
        <f>Admin_Video!A16</f>
        <v>0</v>
      </c>
      <c r="B256" s="285">
        <f>Admin_Video!B16</f>
        <v>0</v>
      </c>
      <c r="C256" s="285">
        <f>Admin_Video!C16</f>
        <v>0</v>
      </c>
      <c r="D256" s="285">
        <f>Admin_Video!D16</f>
        <v>0</v>
      </c>
      <c r="E256" s="285">
        <f>Admin_Video!E16</f>
        <v>0</v>
      </c>
      <c r="F256" s="285">
        <f>Admin_Video!F16</f>
        <v>0</v>
      </c>
      <c r="G256" s="285">
        <f>Admin_Video!G16</f>
        <v>0</v>
      </c>
      <c r="H256" s="285">
        <f>Admin_Video!H16</f>
        <v>0</v>
      </c>
      <c r="I256" s="285">
        <f>Admin_Video!I16</f>
        <v>0</v>
      </c>
      <c r="J256" s="285">
        <f>Admin_Video!J16</f>
        <v>0</v>
      </c>
      <c r="K256" s="285">
        <f>Admin_Video!K16</f>
        <v>0</v>
      </c>
      <c r="L256" s="285">
        <f>Admin_Video!L16</f>
        <v>0</v>
      </c>
      <c r="M256" s="285">
        <f>Admin_Video!M16</f>
        <v>0</v>
      </c>
      <c r="N256" s="285">
        <f>Admin_Video!N16</f>
        <v>0</v>
      </c>
      <c r="O256" s="285">
        <f>Admin_Video!O16</f>
        <v>0</v>
      </c>
      <c r="P256" s="285">
        <f>Admin_Video!P16</f>
        <v>0</v>
      </c>
      <c r="Q256" s="286">
        <f>Admin_Video!Q16</f>
        <v>0</v>
      </c>
    </row>
    <row r="257" spans="1:17" x14ac:dyDescent="0.3">
      <c r="A257" s="284">
        <f>Admin_Video!A17</f>
        <v>0</v>
      </c>
      <c r="B257" s="285">
        <f>Admin_Video!B17</f>
        <v>0</v>
      </c>
      <c r="C257" s="285">
        <f>Admin_Video!C17</f>
        <v>0</v>
      </c>
      <c r="D257" s="285">
        <f>Admin_Video!D17</f>
        <v>0</v>
      </c>
      <c r="E257" s="285">
        <f>Admin_Video!E17</f>
        <v>0</v>
      </c>
      <c r="F257" s="285">
        <f>Admin_Video!F17</f>
        <v>0</v>
      </c>
      <c r="G257" s="285">
        <f>Admin_Video!G17</f>
        <v>0</v>
      </c>
      <c r="H257" s="285">
        <f>Admin_Video!H17</f>
        <v>0</v>
      </c>
      <c r="I257" s="285">
        <f>Admin_Video!I17</f>
        <v>0</v>
      </c>
      <c r="J257" s="285">
        <f>Admin_Video!J17</f>
        <v>0</v>
      </c>
      <c r="K257" s="285">
        <f>Admin_Video!K17</f>
        <v>0</v>
      </c>
      <c r="L257" s="285">
        <f>Admin_Video!L17</f>
        <v>0</v>
      </c>
      <c r="M257" s="285">
        <f>Admin_Video!M17</f>
        <v>0</v>
      </c>
      <c r="N257" s="285">
        <f>Admin_Video!N17</f>
        <v>0</v>
      </c>
      <c r="O257" s="285">
        <f>Admin_Video!O17</f>
        <v>0</v>
      </c>
      <c r="P257" s="285">
        <f>Admin_Video!P17</f>
        <v>0</v>
      </c>
      <c r="Q257" s="286">
        <f>Admin_Video!Q17</f>
        <v>0</v>
      </c>
    </row>
    <row r="258" spans="1:17" x14ac:dyDescent="0.3">
      <c r="A258" s="284">
        <f>Admin_Video!A18</f>
        <v>0</v>
      </c>
      <c r="B258" s="285">
        <f>Admin_Video!B18</f>
        <v>0</v>
      </c>
      <c r="C258" s="285">
        <f>Admin_Video!C18</f>
        <v>0</v>
      </c>
      <c r="D258" s="285">
        <f>Admin_Video!D18</f>
        <v>0</v>
      </c>
      <c r="E258" s="285">
        <f>Admin_Video!E18</f>
        <v>0</v>
      </c>
      <c r="F258" s="285">
        <f>Admin_Video!F18</f>
        <v>0</v>
      </c>
      <c r="G258" s="285">
        <f>Admin_Video!G18</f>
        <v>0</v>
      </c>
      <c r="H258" s="285">
        <f>Admin_Video!H18</f>
        <v>0</v>
      </c>
      <c r="I258" s="285">
        <f>Admin_Video!I18</f>
        <v>0</v>
      </c>
      <c r="J258" s="285">
        <f>Admin_Video!J18</f>
        <v>0</v>
      </c>
      <c r="K258" s="285">
        <f>Admin_Video!K18</f>
        <v>0</v>
      </c>
      <c r="L258" s="285">
        <f>Admin_Video!L18</f>
        <v>0</v>
      </c>
      <c r="M258" s="285">
        <f>Admin_Video!M18</f>
        <v>0</v>
      </c>
      <c r="N258" s="285">
        <f>Admin_Video!N18</f>
        <v>0</v>
      </c>
      <c r="O258" s="285">
        <f>Admin_Video!O18</f>
        <v>0</v>
      </c>
      <c r="P258" s="285">
        <f>Admin_Video!P18</f>
        <v>0</v>
      </c>
      <c r="Q258" s="286">
        <f>Admin_Video!Q18</f>
        <v>0</v>
      </c>
    </row>
    <row r="259" spans="1:17" x14ac:dyDescent="0.3">
      <c r="A259" s="284">
        <f>Admin_Video!A19</f>
        <v>0</v>
      </c>
      <c r="B259" s="285">
        <f>Admin_Video!B19</f>
        <v>0</v>
      </c>
      <c r="C259" s="285">
        <f>Admin_Video!C19</f>
        <v>0</v>
      </c>
      <c r="D259" s="285">
        <f>Admin_Video!D19</f>
        <v>0</v>
      </c>
      <c r="E259" s="285">
        <f>Admin_Video!E19</f>
        <v>0</v>
      </c>
      <c r="F259" s="285">
        <f>Admin_Video!F19</f>
        <v>0</v>
      </c>
      <c r="G259" s="285">
        <f>Admin_Video!G19</f>
        <v>0</v>
      </c>
      <c r="H259" s="285">
        <f>Admin_Video!H19</f>
        <v>0</v>
      </c>
      <c r="I259" s="285">
        <f>Admin_Video!I19</f>
        <v>0</v>
      </c>
      <c r="J259" s="285">
        <f>Admin_Video!J19</f>
        <v>0</v>
      </c>
      <c r="K259" s="285">
        <f>Admin_Video!K19</f>
        <v>0</v>
      </c>
      <c r="L259" s="285">
        <f>Admin_Video!L19</f>
        <v>0</v>
      </c>
      <c r="M259" s="285">
        <f>Admin_Video!M19</f>
        <v>0</v>
      </c>
      <c r="N259" s="285">
        <f>Admin_Video!N19</f>
        <v>0</v>
      </c>
      <c r="O259" s="285">
        <f>Admin_Video!O19</f>
        <v>0</v>
      </c>
      <c r="P259" s="285">
        <f>Admin_Video!P19</f>
        <v>0</v>
      </c>
      <c r="Q259" s="286">
        <f>Admin_Video!Q19</f>
        <v>0</v>
      </c>
    </row>
    <row r="260" spans="1:17" x14ac:dyDescent="0.3">
      <c r="A260" s="284">
        <f>Admin_Video!A20</f>
        <v>0</v>
      </c>
      <c r="B260" s="285">
        <f>Admin_Video!B20</f>
        <v>0</v>
      </c>
      <c r="C260" s="285">
        <f>Admin_Video!C20</f>
        <v>0</v>
      </c>
      <c r="D260" s="285">
        <f>Admin_Video!D20</f>
        <v>0</v>
      </c>
      <c r="E260" s="285">
        <f>Admin_Video!E20</f>
        <v>0</v>
      </c>
      <c r="F260" s="285">
        <f>Admin_Video!F20</f>
        <v>0</v>
      </c>
      <c r="G260" s="285">
        <f>Admin_Video!G20</f>
        <v>0</v>
      </c>
      <c r="H260" s="285">
        <f>Admin_Video!H20</f>
        <v>0</v>
      </c>
      <c r="I260" s="285">
        <f>Admin_Video!I20</f>
        <v>0</v>
      </c>
      <c r="J260" s="285">
        <f>Admin_Video!J20</f>
        <v>0</v>
      </c>
      <c r="K260" s="285">
        <f>Admin_Video!K20</f>
        <v>0</v>
      </c>
      <c r="L260" s="285">
        <f>Admin_Video!L20</f>
        <v>0</v>
      </c>
      <c r="M260" s="285">
        <f>Admin_Video!M20</f>
        <v>0</v>
      </c>
      <c r="N260" s="285">
        <f>Admin_Video!N20</f>
        <v>0</v>
      </c>
      <c r="O260" s="285">
        <f>Admin_Video!O20</f>
        <v>0</v>
      </c>
      <c r="P260" s="285">
        <f>Admin_Video!P20</f>
        <v>0</v>
      </c>
      <c r="Q260" s="286">
        <f>Admin_Video!Q20</f>
        <v>0</v>
      </c>
    </row>
    <row r="261" spans="1:17" x14ac:dyDescent="0.3">
      <c r="A261" s="284">
        <f>Admin_Video!A21</f>
        <v>0</v>
      </c>
      <c r="B261" s="285">
        <f>Admin_Video!B21</f>
        <v>0</v>
      </c>
      <c r="C261" s="285">
        <f>Admin_Video!C21</f>
        <v>0</v>
      </c>
      <c r="D261" s="285">
        <f>Admin_Video!D21</f>
        <v>0</v>
      </c>
      <c r="E261" s="285">
        <f>Admin_Video!E21</f>
        <v>0</v>
      </c>
      <c r="F261" s="285">
        <f>Admin_Video!F21</f>
        <v>0</v>
      </c>
      <c r="G261" s="285">
        <f>Admin_Video!G21</f>
        <v>0</v>
      </c>
      <c r="H261" s="285">
        <f>Admin_Video!H21</f>
        <v>0</v>
      </c>
      <c r="I261" s="285">
        <f>Admin_Video!I21</f>
        <v>0</v>
      </c>
      <c r="J261" s="285">
        <f>Admin_Video!J21</f>
        <v>0</v>
      </c>
      <c r="K261" s="285">
        <f>Admin_Video!K21</f>
        <v>0</v>
      </c>
      <c r="L261" s="285">
        <f>Admin_Video!L21</f>
        <v>0</v>
      </c>
      <c r="M261" s="285">
        <f>Admin_Video!M21</f>
        <v>0</v>
      </c>
      <c r="N261" s="285">
        <f>Admin_Video!N21</f>
        <v>0</v>
      </c>
      <c r="O261" s="285">
        <f>Admin_Video!O21</f>
        <v>0</v>
      </c>
      <c r="P261" s="285">
        <f>Admin_Video!P21</f>
        <v>0</v>
      </c>
      <c r="Q261" s="286">
        <f>Admin_Video!Q21</f>
        <v>0</v>
      </c>
    </row>
    <row r="262" spans="1:17" x14ac:dyDescent="0.3">
      <c r="A262" s="284">
        <f>Admin_Video!A22</f>
        <v>0</v>
      </c>
      <c r="B262" s="285">
        <f>Admin_Video!B22</f>
        <v>0</v>
      </c>
      <c r="C262" s="285">
        <f>Admin_Video!C22</f>
        <v>0</v>
      </c>
      <c r="D262" s="285">
        <f>Admin_Video!D22</f>
        <v>0</v>
      </c>
      <c r="E262" s="285">
        <f>Admin_Video!E22</f>
        <v>0</v>
      </c>
      <c r="F262" s="285">
        <f>Admin_Video!F22</f>
        <v>0</v>
      </c>
      <c r="G262" s="285">
        <f>Admin_Video!G22</f>
        <v>0</v>
      </c>
      <c r="H262" s="285">
        <f>Admin_Video!H22</f>
        <v>0</v>
      </c>
      <c r="I262" s="285">
        <f>Admin_Video!I22</f>
        <v>0</v>
      </c>
      <c r="J262" s="285">
        <f>Admin_Video!J22</f>
        <v>0</v>
      </c>
      <c r="K262" s="285">
        <f>Admin_Video!K22</f>
        <v>0</v>
      </c>
      <c r="L262" s="285">
        <f>Admin_Video!L22</f>
        <v>0</v>
      </c>
      <c r="M262" s="285">
        <f>Admin_Video!M22</f>
        <v>0</v>
      </c>
      <c r="N262" s="285">
        <f>Admin_Video!N22</f>
        <v>0</v>
      </c>
      <c r="O262" s="285">
        <f>Admin_Video!O22</f>
        <v>0</v>
      </c>
      <c r="P262" s="285">
        <f>Admin_Video!P22</f>
        <v>0</v>
      </c>
      <c r="Q262" s="286">
        <f>Admin_Video!Q22</f>
        <v>0</v>
      </c>
    </row>
    <row r="263" spans="1:17" x14ac:dyDescent="0.3">
      <c r="A263" s="284">
        <f>Admin_Video!A23</f>
        <v>0</v>
      </c>
      <c r="B263" s="285">
        <f>Admin_Video!B23</f>
        <v>0</v>
      </c>
      <c r="C263" s="285">
        <f>Admin_Video!C23</f>
        <v>0</v>
      </c>
      <c r="D263" s="285">
        <f>Admin_Video!D23</f>
        <v>0</v>
      </c>
      <c r="E263" s="285">
        <f>Admin_Video!E23</f>
        <v>0</v>
      </c>
      <c r="F263" s="285">
        <f>Admin_Video!F23</f>
        <v>0</v>
      </c>
      <c r="G263" s="285">
        <f>Admin_Video!G23</f>
        <v>0</v>
      </c>
      <c r="H263" s="285">
        <f>Admin_Video!H23</f>
        <v>0</v>
      </c>
      <c r="I263" s="285">
        <f>Admin_Video!I23</f>
        <v>0</v>
      </c>
      <c r="J263" s="285">
        <f>Admin_Video!J23</f>
        <v>0</v>
      </c>
      <c r="K263" s="285">
        <f>Admin_Video!K23</f>
        <v>0</v>
      </c>
      <c r="L263" s="285">
        <f>Admin_Video!L23</f>
        <v>0</v>
      </c>
      <c r="M263" s="285">
        <f>Admin_Video!M23</f>
        <v>0</v>
      </c>
      <c r="N263" s="285">
        <f>Admin_Video!N23</f>
        <v>0</v>
      </c>
      <c r="O263" s="285">
        <f>Admin_Video!O23</f>
        <v>0</v>
      </c>
      <c r="P263" s="285">
        <f>Admin_Video!P23</f>
        <v>0</v>
      </c>
      <c r="Q263" s="286">
        <f>Admin_Video!Q23</f>
        <v>0</v>
      </c>
    </row>
    <row r="264" spans="1:17" x14ac:dyDescent="0.3">
      <c r="A264" s="284">
        <f>Admin_Video!A24</f>
        <v>0</v>
      </c>
      <c r="B264" s="285">
        <f>Admin_Video!B24</f>
        <v>0</v>
      </c>
      <c r="C264" s="285">
        <f>Admin_Video!C24</f>
        <v>0</v>
      </c>
      <c r="D264" s="285">
        <f>Admin_Video!D24</f>
        <v>0</v>
      </c>
      <c r="E264" s="285">
        <f>Admin_Video!E24</f>
        <v>0</v>
      </c>
      <c r="F264" s="285">
        <f>Admin_Video!F24</f>
        <v>0</v>
      </c>
      <c r="G264" s="285">
        <f>Admin_Video!G24</f>
        <v>0</v>
      </c>
      <c r="H264" s="285">
        <f>Admin_Video!H24</f>
        <v>0</v>
      </c>
      <c r="I264" s="285">
        <f>Admin_Video!I24</f>
        <v>0</v>
      </c>
      <c r="J264" s="285">
        <f>Admin_Video!J24</f>
        <v>0</v>
      </c>
      <c r="K264" s="285">
        <f>Admin_Video!K24</f>
        <v>0</v>
      </c>
      <c r="L264" s="285">
        <f>Admin_Video!L24</f>
        <v>0</v>
      </c>
      <c r="M264" s="285">
        <f>Admin_Video!M24</f>
        <v>0</v>
      </c>
      <c r="N264" s="285">
        <f>Admin_Video!N24</f>
        <v>0</v>
      </c>
      <c r="O264" s="285">
        <f>Admin_Video!O24</f>
        <v>0</v>
      </c>
      <c r="P264" s="285">
        <f>Admin_Video!P24</f>
        <v>0</v>
      </c>
      <c r="Q264" s="286">
        <f>Admin_Video!Q24</f>
        <v>0</v>
      </c>
    </row>
    <row r="265" spans="1:17" x14ac:dyDescent="0.3">
      <c r="A265" s="284">
        <f>Admin_Video!A25</f>
        <v>0</v>
      </c>
      <c r="B265" s="285">
        <f>Admin_Video!B25</f>
        <v>0</v>
      </c>
      <c r="C265" s="285">
        <f>Admin_Video!C25</f>
        <v>0</v>
      </c>
      <c r="D265" s="285">
        <f>Admin_Video!D25</f>
        <v>0</v>
      </c>
      <c r="E265" s="285">
        <f>Admin_Video!E25</f>
        <v>0</v>
      </c>
      <c r="F265" s="285">
        <f>Admin_Video!F25</f>
        <v>0</v>
      </c>
      <c r="G265" s="285">
        <f>Admin_Video!G25</f>
        <v>0</v>
      </c>
      <c r="H265" s="285">
        <f>Admin_Video!H25</f>
        <v>0</v>
      </c>
      <c r="I265" s="285">
        <f>Admin_Video!I25</f>
        <v>0</v>
      </c>
      <c r="J265" s="285">
        <f>Admin_Video!J25</f>
        <v>0</v>
      </c>
      <c r="K265" s="285">
        <f>Admin_Video!K25</f>
        <v>0</v>
      </c>
      <c r="L265" s="285">
        <f>Admin_Video!L25</f>
        <v>0</v>
      </c>
      <c r="M265" s="285">
        <f>Admin_Video!M25</f>
        <v>0</v>
      </c>
      <c r="N265" s="285">
        <f>Admin_Video!N25</f>
        <v>0</v>
      </c>
      <c r="O265" s="285">
        <f>Admin_Video!O25</f>
        <v>0</v>
      </c>
      <c r="P265" s="285">
        <f>Admin_Video!P25</f>
        <v>0</v>
      </c>
      <c r="Q265" s="286">
        <f>Admin_Video!Q25</f>
        <v>0</v>
      </c>
    </row>
    <row r="266" spans="1:17" x14ac:dyDescent="0.3">
      <c r="A266" s="284">
        <f>Admin_Video!A26</f>
        <v>0</v>
      </c>
      <c r="B266" s="285">
        <f>Admin_Video!B26</f>
        <v>0</v>
      </c>
      <c r="C266" s="285">
        <f>Admin_Video!C26</f>
        <v>0</v>
      </c>
      <c r="D266" s="285">
        <f>Admin_Video!D26</f>
        <v>0</v>
      </c>
      <c r="E266" s="285">
        <f>Admin_Video!E26</f>
        <v>0</v>
      </c>
      <c r="F266" s="285">
        <f>Admin_Video!F26</f>
        <v>0</v>
      </c>
      <c r="G266" s="285">
        <f>Admin_Video!G26</f>
        <v>0</v>
      </c>
      <c r="H266" s="285">
        <f>Admin_Video!H26</f>
        <v>0</v>
      </c>
      <c r="I266" s="285">
        <f>Admin_Video!I26</f>
        <v>0</v>
      </c>
      <c r="J266" s="285">
        <f>Admin_Video!J26</f>
        <v>0</v>
      </c>
      <c r="K266" s="285">
        <f>Admin_Video!K26</f>
        <v>0</v>
      </c>
      <c r="L266" s="285">
        <f>Admin_Video!L26</f>
        <v>0</v>
      </c>
      <c r="M266" s="285">
        <f>Admin_Video!M26</f>
        <v>0</v>
      </c>
      <c r="N266" s="285">
        <f>Admin_Video!N26</f>
        <v>0</v>
      </c>
      <c r="O266" s="285">
        <f>Admin_Video!O26</f>
        <v>0</v>
      </c>
      <c r="P266" s="285">
        <f>Admin_Video!P26</f>
        <v>0</v>
      </c>
      <c r="Q266" s="286">
        <f>Admin_Video!Q26</f>
        <v>0</v>
      </c>
    </row>
    <row r="267" spans="1:17" x14ac:dyDescent="0.3">
      <c r="A267" s="284">
        <f>Admin_Video!A27</f>
        <v>0</v>
      </c>
      <c r="B267" s="285">
        <f>Admin_Video!B27</f>
        <v>0</v>
      </c>
      <c r="C267" s="285">
        <f>Admin_Video!C27</f>
        <v>0</v>
      </c>
      <c r="D267" s="285">
        <f>Admin_Video!D27</f>
        <v>0</v>
      </c>
      <c r="E267" s="285">
        <f>Admin_Video!E27</f>
        <v>0</v>
      </c>
      <c r="F267" s="285">
        <f>Admin_Video!F27</f>
        <v>0</v>
      </c>
      <c r="G267" s="285">
        <f>Admin_Video!G27</f>
        <v>0</v>
      </c>
      <c r="H267" s="285">
        <f>Admin_Video!H27</f>
        <v>0</v>
      </c>
      <c r="I267" s="285">
        <f>Admin_Video!I27</f>
        <v>0</v>
      </c>
      <c r="J267" s="285">
        <f>Admin_Video!J27</f>
        <v>0</v>
      </c>
      <c r="K267" s="285">
        <f>Admin_Video!K27</f>
        <v>0</v>
      </c>
      <c r="L267" s="285">
        <f>Admin_Video!L27</f>
        <v>0</v>
      </c>
      <c r="M267" s="285">
        <f>Admin_Video!M27</f>
        <v>0</v>
      </c>
      <c r="N267" s="285">
        <f>Admin_Video!N27</f>
        <v>0</v>
      </c>
      <c r="O267" s="285">
        <f>Admin_Video!O27</f>
        <v>0</v>
      </c>
      <c r="P267" s="285">
        <f>Admin_Video!P27</f>
        <v>0</v>
      </c>
      <c r="Q267" s="286">
        <f>Admin_Video!Q27</f>
        <v>0</v>
      </c>
    </row>
    <row r="268" spans="1:17" x14ac:dyDescent="0.3">
      <c r="A268" s="284">
        <f>Admin_Video!A28</f>
        <v>0</v>
      </c>
      <c r="B268" s="285">
        <f>Admin_Video!B28</f>
        <v>0</v>
      </c>
      <c r="C268" s="285">
        <f>Admin_Video!C28</f>
        <v>0</v>
      </c>
      <c r="D268" s="285">
        <f>Admin_Video!D28</f>
        <v>0</v>
      </c>
      <c r="E268" s="285">
        <f>Admin_Video!E28</f>
        <v>0</v>
      </c>
      <c r="F268" s="285">
        <f>Admin_Video!F28</f>
        <v>0</v>
      </c>
      <c r="G268" s="285">
        <f>Admin_Video!G28</f>
        <v>0</v>
      </c>
      <c r="H268" s="285">
        <f>Admin_Video!H28</f>
        <v>0</v>
      </c>
      <c r="I268" s="285">
        <f>Admin_Video!I28</f>
        <v>0</v>
      </c>
      <c r="J268" s="285">
        <f>Admin_Video!J28</f>
        <v>0</v>
      </c>
      <c r="K268" s="285">
        <f>Admin_Video!K28</f>
        <v>0</v>
      </c>
      <c r="L268" s="285">
        <f>Admin_Video!L28</f>
        <v>0</v>
      </c>
      <c r="M268" s="285">
        <f>Admin_Video!M28</f>
        <v>0</v>
      </c>
      <c r="N268" s="285">
        <f>Admin_Video!N28</f>
        <v>0</v>
      </c>
      <c r="O268" s="285">
        <f>Admin_Video!O28</f>
        <v>0</v>
      </c>
      <c r="P268" s="285">
        <f>Admin_Video!P28</f>
        <v>0</v>
      </c>
      <c r="Q268" s="286">
        <f>Admin_Video!Q28</f>
        <v>0</v>
      </c>
    </row>
    <row r="269" spans="1:17" x14ac:dyDescent="0.3">
      <c r="A269" s="284">
        <f>Admin_Video!A29</f>
        <v>0</v>
      </c>
      <c r="B269" s="285">
        <f>Admin_Video!B29</f>
        <v>0</v>
      </c>
      <c r="C269" s="285">
        <f>Admin_Video!C29</f>
        <v>0</v>
      </c>
      <c r="D269" s="285">
        <f>Admin_Video!D29</f>
        <v>0</v>
      </c>
      <c r="E269" s="285">
        <f>Admin_Video!E29</f>
        <v>0</v>
      </c>
      <c r="F269" s="285">
        <f>Admin_Video!F29</f>
        <v>0</v>
      </c>
      <c r="G269" s="285">
        <f>Admin_Video!G29</f>
        <v>0</v>
      </c>
      <c r="H269" s="285">
        <f>Admin_Video!H29</f>
        <v>0</v>
      </c>
      <c r="I269" s="285">
        <f>Admin_Video!I29</f>
        <v>0</v>
      </c>
      <c r="J269" s="285">
        <f>Admin_Video!J29</f>
        <v>0</v>
      </c>
      <c r="K269" s="285">
        <f>Admin_Video!K29</f>
        <v>0</v>
      </c>
      <c r="L269" s="285">
        <f>Admin_Video!L29</f>
        <v>0</v>
      </c>
      <c r="M269" s="285">
        <f>Admin_Video!M29</f>
        <v>0</v>
      </c>
      <c r="N269" s="285">
        <f>Admin_Video!N29</f>
        <v>0</v>
      </c>
      <c r="O269" s="285">
        <f>Admin_Video!O29</f>
        <v>0</v>
      </c>
      <c r="P269" s="285">
        <f>Admin_Video!P29</f>
        <v>0</v>
      </c>
      <c r="Q269" s="286">
        <f>Admin_Video!Q29</f>
        <v>0</v>
      </c>
    </row>
    <row r="270" spans="1:17" x14ac:dyDescent="0.3">
      <c r="A270" s="284">
        <f>Admin_Video!A30</f>
        <v>0</v>
      </c>
      <c r="B270" s="285">
        <f>Admin_Video!B30</f>
        <v>0</v>
      </c>
      <c r="C270" s="285">
        <f>Admin_Video!C30</f>
        <v>0</v>
      </c>
      <c r="D270" s="285">
        <f>Admin_Video!D30</f>
        <v>0</v>
      </c>
      <c r="E270" s="285">
        <f>Admin_Video!E30</f>
        <v>0</v>
      </c>
      <c r="F270" s="285">
        <f>Admin_Video!F30</f>
        <v>0</v>
      </c>
      <c r="G270" s="285">
        <f>Admin_Video!G30</f>
        <v>0</v>
      </c>
      <c r="H270" s="285">
        <f>Admin_Video!H30</f>
        <v>0</v>
      </c>
      <c r="I270" s="285">
        <f>Admin_Video!I30</f>
        <v>0</v>
      </c>
      <c r="J270" s="285">
        <f>Admin_Video!J30</f>
        <v>0</v>
      </c>
      <c r="K270" s="285">
        <f>Admin_Video!K30</f>
        <v>0</v>
      </c>
      <c r="L270" s="285">
        <f>Admin_Video!L30</f>
        <v>0</v>
      </c>
      <c r="M270" s="285">
        <f>Admin_Video!M30</f>
        <v>0</v>
      </c>
      <c r="N270" s="285">
        <f>Admin_Video!N30</f>
        <v>0</v>
      </c>
      <c r="O270" s="285">
        <f>Admin_Video!O30</f>
        <v>0</v>
      </c>
      <c r="P270" s="285">
        <f>Admin_Video!P30</f>
        <v>0</v>
      </c>
      <c r="Q270" s="286">
        <f>Admin_Video!Q30</f>
        <v>0</v>
      </c>
    </row>
    <row r="271" spans="1:17" x14ac:dyDescent="0.3">
      <c r="A271" s="284">
        <f>Admin_Video!A31</f>
        <v>0</v>
      </c>
      <c r="B271" s="285">
        <f>Admin_Video!B31</f>
        <v>0</v>
      </c>
      <c r="C271" s="285">
        <f>Admin_Video!C31</f>
        <v>0</v>
      </c>
      <c r="D271" s="285">
        <f>Admin_Video!D31</f>
        <v>0</v>
      </c>
      <c r="E271" s="285">
        <f>Admin_Video!E31</f>
        <v>0</v>
      </c>
      <c r="F271" s="285">
        <f>Admin_Video!F31</f>
        <v>0</v>
      </c>
      <c r="G271" s="285">
        <f>Admin_Video!G31</f>
        <v>0</v>
      </c>
      <c r="H271" s="285">
        <f>Admin_Video!H31</f>
        <v>0</v>
      </c>
      <c r="I271" s="285">
        <f>Admin_Video!I31</f>
        <v>0</v>
      </c>
      <c r="J271" s="285">
        <f>Admin_Video!J31</f>
        <v>0</v>
      </c>
      <c r="K271" s="285">
        <f>Admin_Video!K31</f>
        <v>0</v>
      </c>
      <c r="L271" s="285">
        <f>Admin_Video!L31</f>
        <v>0</v>
      </c>
      <c r="M271" s="285">
        <f>Admin_Video!M31</f>
        <v>0</v>
      </c>
      <c r="N271" s="285">
        <f>Admin_Video!N31</f>
        <v>0</v>
      </c>
      <c r="O271" s="285">
        <f>Admin_Video!O31</f>
        <v>0</v>
      </c>
      <c r="P271" s="285">
        <f>Admin_Video!P31</f>
        <v>0</v>
      </c>
      <c r="Q271" s="286">
        <f>Admin_Video!Q31</f>
        <v>0</v>
      </c>
    </row>
    <row r="272" spans="1:17" x14ac:dyDescent="0.3">
      <c r="A272" s="284">
        <f>Admin_Video!A32</f>
        <v>0</v>
      </c>
      <c r="B272" s="285">
        <f>Admin_Video!B32</f>
        <v>0</v>
      </c>
      <c r="C272" s="285">
        <f>Admin_Video!C32</f>
        <v>0</v>
      </c>
      <c r="D272" s="285">
        <f>Admin_Video!D32</f>
        <v>0</v>
      </c>
      <c r="E272" s="285">
        <f>Admin_Video!E32</f>
        <v>0</v>
      </c>
      <c r="F272" s="285">
        <f>Admin_Video!F32</f>
        <v>0</v>
      </c>
      <c r="G272" s="285">
        <f>Admin_Video!G32</f>
        <v>0</v>
      </c>
      <c r="H272" s="285">
        <f>Admin_Video!H32</f>
        <v>0</v>
      </c>
      <c r="I272" s="285">
        <f>Admin_Video!I32</f>
        <v>0</v>
      </c>
      <c r="J272" s="285">
        <f>Admin_Video!J32</f>
        <v>0</v>
      </c>
      <c r="K272" s="285">
        <f>Admin_Video!K32</f>
        <v>0</v>
      </c>
      <c r="L272" s="285">
        <f>Admin_Video!L32</f>
        <v>0</v>
      </c>
      <c r="M272" s="285">
        <f>Admin_Video!M32</f>
        <v>0</v>
      </c>
      <c r="N272" s="285">
        <f>Admin_Video!N32</f>
        <v>0</v>
      </c>
      <c r="O272" s="285">
        <f>Admin_Video!O32</f>
        <v>0</v>
      </c>
      <c r="P272" s="285">
        <f>Admin_Video!P32</f>
        <v>0</v>
      </c>
      <c r="Q272" s="286">
        <f>Admin_Video!Q32</f>
        <v>0</v>
      </c>
    </row>
    <row r="273" spans="1:17" x14ac:dyDescent="0.3">
      <c r="A273" s="284">
        <f>Admin_Video!A33</f>
        <v>0</v>
      </c>
      <c r="B273" s="285">
        <f>Admin_Video!B33</f>
        <v>0</v>
      </c>
      <c r="C273" s="285">
        <f>Admin_Video!C33</f>
        <v>0</v>
      </c>
      <c r="D273" s="285">
        <f>Admin_Video!D33</f>
        <v>0</v>
      </c>
      <c r="E273" s="285">
        <f>Admin_Video!E33</f>
        <v>0</v>
      </c>
      <c r="F273" s="285">
        <f>Admin_Video!F33</f>
        <v>0</v>
      </c>
      <c r="G273" s="285">
        <f>Admin_Video!G33</f>
        <v>0</v>
      </c>
      <c r="H273" s="285">
        <f>Admin_Video!H33</f>
        <v>0</v>
      </c>
      <c r="I273" s="285">
        <f>Admin_Video!I33</f>
        <v>0</v>
      </c>
      <c r="J273" s="285">
        <f>Admin_Video!J33</f>
        <v>0</v>
      </c>
      <c r="K273" s="285">
        <f>Admin_Video!K33</f>
        <v>0</v>
      </c>
      <c r="L273" s="285">
        <f>Admin_Video!L33</f>
        <v>0</v>
      </c>
      <c r="M273" s="285">
        <f>Admin_Video!M33</f>
        <v>0</v>
      </c>
      <c r="N273" s="285">
        <f>Admin_Video!N33</f>
        <v>0</v>
      </c>
      <c r="O273" s="285">
        <f>Admin_Video!O33</f>
        <v>0</v>
      </c>
      <c r="P273" s="285">
        <f>Admin_Video!P33</f>
        <v>0</v>
      </c>
      <c r="Q273" s="286">
        <f>Admin_Video!Q33</f>
        <v>0</v>
      </c>
    </row>
    <row r="274" spans="1:17" x14ac:dyDescent="0.3">
      <c r="A274" s="284">
        <f>Admin_Video!A34</f>
        <v>0</v>
      </c>
      <c r="B274" s="285">
        <f>Admin_Video!B34</f>
        <v>0</v>
      </c>
      <c r="C274" s="285">
        <f>Admin_Video!C34</f>
        <v>0</v>
      </c>
      <c r="D274" s="285">
        <f>Admin_Video!D34</f>
        <v>0</v>
      </c>
      <c r="E274" s="285">
        <f>Admin_Video!E34</f>
        <v>0</v>
      </c>
      <c r="F274" s="285">
        <f>Admin_Video!F34</f>
        <v>0</v>
      </c>
      <c r="G274" s="285">
        <f>Admin_Video!G34</f>
        <v>0</v>
      </c>
      <c r="H274" s="285">
        <f>Admin_Video!H34</f>
        <v>0</v>
      </c>
      <c r="I274" s="285">
        <f>Admin_Video!I34</f>
        <v>0</v>
      </c>
      <c r="J274" s="285">
        <f>Admin_Video!J34</f>
        <v>0</v>
      </c>
      <c r="K274" s="285">
        <f>Admin_Video!K34</f>
        <v>0</v>
      </c>
      <c r="L274" s="285">
        <f>Admin_Video!L34</f>
        <v>0</v>
      </c>
      <c r="M274" s="285">
        <f>Admin_Video!M34</f>
        <v>0</v>
      </c>
      <c r="N274" s="285">
        <f>Admin_Video!N34</f>
        <v>0</v>
      </c>
      <c r="O274" s="285">
        <f>Admin_Video!O34</f>
        <v>0</v>
      </c>
      <c r="P274" s="285">
        <f>Admin_Video!P34</f>
        <v>0</v>
      </c>
      <c r="Q274" s="286">
        <f>Admin_Video!Q34</f>
        <v>0</v>
      </c>
    </row>
    <row r="275" spans="1:17" x14ac:dyDescent="0.3">
      <c r="A275" s="284">
        <f>Admin_Video!A35</f>
        <v>0</v>
      </c>
      <c r="B275" s="285">
        <f>Admin_Video!B35</f>
        <v>0</v>
      </c>
      <c r="C275" s="285">
        <f>Admin_Video!C35</f>
        <v>0</v>
      </c>
      <c r="D275" s="285">
        <f>Admin_Video!D35</f>
        <v>0</v>
      </c>
      <c r="E275" s="285">
        <f>Admin_Video!E35</f>
        <v>0</v>
      </c>
      <c r="F275" s="285">
        <f>Admin_Video!F35</f>
        <v>0</v>
      </c>
      <c r="G275" s="285">
        <f>Admin_Video!G35</f>
        <v>0</v>
      </c>
      <c r="H275" s="285">
        <f>Admin_Video!H35</f>
        <v>0</v>
      </c>
      <c r="I275" s="285">
        <f>Admin_Video!I35</f>
        <v>0</v>
      </c>
      <c r="J275" s="285">
        <f>Admin_Video!J35</f>
        <v>0</v>
      </c>
      <c r="K275" s="285">
        <f>Admin_Video!K35</f>
        <v>0</v>
      </c>
      <c r="L275" s="285">
        <f>Admin_Video!L35</f>
        <v>0</v>
      </c>
      <c r="M275" s="285">
        <f>Admin_Video!M35</f>
        <v>0</v>
      </c>
      <c r="N275" s="285">
        <f>Admin_Video!N35</f>
        <v>0</v>
      </c>
      <c r="O275" s="285">
        <f>Admin_Video!O35</f>
        <v>0</v>
      </c>
      <c r="P275" s="285">
        <f>Admin_Video!P35</f>
        <v>0</v>
      </c>
      <c r="Q275" s="286">
        <f>Admin_Video!Q35</f>
        <v>0</v>
      </c>
    </row>
    <row r="276" spans="1:17" x14ac:dyDescent="0.3">
      <c r="A276" s="284">
        <f>Admin_Video!A36</f>
        <v>0</v>
      </c>
      <c r="B276" s="285">
        <f>Admin_Video!B36</f>
        <v>0</v>
      </c>
      <c r="C276" s="285">
        <f>Admin_Video!C36</f>
        <v>0</v>
      </c>
      <c r="D276" s="285">
        <f>Admin_Video!D36</f>
        <v>0</v>
      </c>
      <c r="E276" s="285">
        <f>Admin_Video!E36</f>
        <v>0</v>
      </c>
      <c r="F276" s="285">
        <f>Admin_Video!F36</f>
        <v>0</v>
      </c>
      <c r="G276" s="285">
        <f>Admin_Video!G36</f>
        <v>0</v>
      </c>
      <c r="H276" s="285">
        <f>Admin_Video!H36</f>
        <v>0</v>
      </c>
      <c r="I276" s="285">
        <f>Admin_Video!I36</f>
        <v>0</v>
      </c>
      <c r="J276" s="285">
        <f>Admin_Video!J36</f>
        <v>0</v>
      </c>
      <c r="K276" s="285">
        <f>Admin_Video!K36</f>
        <v>0</v>
      </c>
      <c r="L276" s="285">
        <f>Admin_Video!L36</f>
        <v>0</v>
      </c>
      <c r="M276" s="285">
        <f>Admin_Video!M36</f>
        <v>0</v>
      </c>
      <c r="N276" s="285">
        <f>Admin_Video!N36</f>
        <v>0</v>
      </c>
      <c r="O276" s="285">
        <f>Admin_Video!O36</f>
        <v>0</v>
      </c>
      <c r="P276" s="285">
        <f>Admin_Video!P36</f>
        <v>0</v>
      </c>
      <c r="Q276" s="286">
        <f>Admin_Video!Q36</f>
        <v>0</v>
      </c>
    </row>
    <row r="277" spans="1:17" x14ac:dyDescent="0.3">
      <c r="A277" s="284">
        <f>Admin_Video!A37</f>
        <v>0</v>
      </c>
      <c r="B277" s="285">
        <f>Admin_Video!B37</f>
        <v>0</v>
      </c>
      <c r="C277" s="285">
        <f>Admin_Video!C37</f>
        <v>0</v>
      </c>
      <c r="D277" s="285">
        <f>Admin_Video!D37</f>
        <v>0</v>
      </c>
      <c r="E277" s="285">
        <f>Admin_Video!E37</f>
        <v>0</v>
      </c>
      <c r="F277" s="285">
        <f>Admin_Video!F37</f>
        <v>0</v>
      </c>
      <c r="G277" s="285">
        <f>Admin_Video!G37</f>
        <v>0</v>
      </c>
      <c r="H277" s="285">
        <f>Admin_Video!H37</f>
        <v>0</v>
      </c>
      <c r="I277" s="285">
        <f>Admin_Video!I37</f>
        <v>0</v>
      </c>
      <c r="J277" s="285">
        <f>Admin_Video!J37</f>
        <v>0</v>
      </c>
      <c r="K277" s="285">
        <f>Admin_Video!K37</f>
        <v>0</v>
      </c>
      <c r="L277" s="285">
        <f>Admin_Video!L37</f>
        <v>0</v>
      </c>
      <c r="M277" s="285">
        <f>Admin_Video!M37</f>
        <v>0</v>
      </c>
      <c r="N277" s="285">
        <f>Admin_Video!N37</f>
        <v>0</v>
      </c>
      <c r="O277" s="285">
        <f>Admin_Video!O37</f>
        <v>0</v>
      </c>
      <c r="P277" s="285">
        <f>Admin_Video!P37</f>
        <v>0</v>
      </c>
      <c r="Q277" s="286">
        <f>Admin_Video!Q37</f>
        <v>0</v>
      </c>
    </row>
    <row r="278" spans="1:17" x14ac:dyDescent="0.3">
      <c r="A278" s="284">
        <f>Admin_Video!A38</f>
        <v>0</v>
      </c>
      <c r="B278" s="285">
        <f>Admin_Video!B38</f>
        <v>0</v>
      </c>
      <c r="C278" s="285">
        <f>Admin_Video!C38</f>
        <v>0</v>
      </c>
      <c r="D278" s="285">
        <f>Admin_Video!D38</f>
        <v>0</v>
      </c>
      <c r="E278" s="285">
        <f>Admin_Video!E38</f>
        <v>0</v>
      </c>
      <c r="F278" s="285">
        <f>Admin_Video!F38</f>
        <v>0</v>
      </c>
      <c r="G278" s="285">
        <f>Admin_Video!G38</f>
        <v>0</v>
      </c>
      <c r="H278" s="285">
        <f>Admin_Video!H38</f>
        <v>0</v>
      </c>
      <c r="I278" s="285">
        <f>Admin_Video!I38</f>
        <v>0</v>
      </c>
      <c r="J278" s="285">
        <f>Admin_Video!J38</f>
        <v>0</v>
      </c>
      <c r="K278" s="285">
        <f>Admin_Video!K38</f>
        <v>0</v>
      </c>
      <c r="L278" s="285">
        <f>Admin_Video!L38</f>
        <v>0</v>
      </c>
      <c r="M278" s="285">
        <f>Admin_Video!M38</f>
        <v>0</v>
      </c>
      <c r="N278" s="285">
        <f>Admin_Video!N38</f>
        <v>0</v>
      </c>
      <c r="O278" s="285">
        <f>Admin_Video!O38</f>
        <v>0</v>
      </c>
      <c r="P278" s="285">
        <f>Admin_Video!P38</f>
        <v>0</v>
      </c>
      <c r="Q278" s="286">
        <f>Admin_Video!Q38</f>
        <v>0</v>
      </c>
    </row>
    <row r="279" spans="1:17" x14ac:dyDescent="0.3">
      <c r="A279" s="284">
        <f>Admin_Video!A39</f>
        <v>0</v>
      </c>
      <c r="B279" s="285">
        <f>Admin_Video!B39</f>
        <v>0</v>
      </c>
      <c r="C279" s="285">
        <f>Admin_Video!C39</f>
        <v>0</v>
      </c>
      <c r="D279" s="285">
        <f>Admin_Video!D39</f>
        <v>0</v>
      </c>
      <c r="E279" s="285">
        <f>Admin_Video!E39</f>
        <v>0</v>
      </c>
      <c r="F279" s="285">
        <f>Admin_Video!F39</f>
        <v>0</v>
      </c>
      <c r="G279" s="285">
        <f>Admin_Video!G39</f>
        <v>0</v>
      </c>
      <c r="H279" s="285">
        <f>Admin_Video!H39</f>
        <v>0</v>
      </c>
      <c r="I279" s="285">
        <f>Admin_Video!I39</f>
        <v>0</v>
      </c>
      <c r="J279" s="285">
        <f>Admin_Video!J39</f>
        <v>0</v>
      </c>
      <c r="K279" s="285">
        <f>Admin_Video!K39</f>
        <v>0</v>
      </c>
      <c r="L279" s="285">
        <f>Admin_Video!L39</f>
        <v>0</v>
      </c>
      <c r="M279" s="285">
        <f>Admin_Video!M39</f>
        <v>0</v>
      </c>
      <c r="N279" s="285">
        <f>Admin_Video!N39</f>
        <v>0</v>
      </c>
      <c r="O279" s="285">
        <f>Admin_Video!O39</f>
        <v>0</v>
      </c>
      <c r="P279" s="285">
        <f>Admin_Video!P39</f>
        <v>0</v>
      </c>
      <c r="Q279" s="286">
        <f>Admin_Video!Q39</f>
        <v>0</v>
      </c>
    </row>
    <row r="280" spans="1:17" x14ac:dyDescent="0.3">
      <c r="A280" s="284">
        <f>Admin_Video!A40</f>
        <v>0</v>
      </c>
      <c r="B280" s="285">
        <f>Admin_Video!B40</f>
        <v>0</v>
      </c>
      <c r="C280" s="285">
        <f>Admin_Video!C40</f>
        <v>0</v>
      </c>
      <c r="D280" s="285">
        <f>Admin_Video!D40</f>
        <v>0</v>
      </c>
      <c r="E280" s="285">
        <f>Admin_Video!E40</f>
        <v>0</v>
      </c>
      <c r="F280" s="285">
        <f>Admin_Video!F40</f>
        <v>0</v>
      </c>
      <c r="G280" s="285">
        <f>Admin_Video!G40</f>
        <v>0</v>
      </c>
      <c r="H280" s="285">
        <f>Admin_Video!H40</f>
        <v>0</v>
      </c>
      <c r="I280" s="285">
        <f>Admin_Video!I40</f>
        <v>0</v>
      </c>
      <c r="J280" s="285">
        <f>Admin_Video!J40</f>
        <v>0</v>
      </c>
      <c r="K280" s="285">
        <f>Admin_Video!K40</f>
        <v>0</v>
      </c>
      <c r="L280" s="285">
        <f>Admin_Video!L40</f>
        <v>0</v>
      </c>
      <c r="M280" s="285">
        <f>Admin_Video!M40</f>
        <v>0</v>
      </c>
      <c r="N280" s="285">
        <f>Admin_Video!N40</f>
        <v>0</v>
      </c>
      <c r="O280" s="285">
        <f>Admin_Video!O40</f>
        <v>0</v>
      </c>
      <c r="P280" s="285">
        <f>Admin_Video!P40</f>
        <v>0</v>
      </c>
      <c r="Q280" s="286">
        <f>Admin_Video!Q40</f>
        <v>0</v>
      </c>
    </row>
    <row r="281" spans="1:17" x14ac:dyDescent="0.3">
      <c r="A281" s="284">
        <f>Admin_Video!A41</f>
        <v>0</v>
      </c>
      <c r="B281" s="285">
        <f>Admin_Video!B41</f>
        <v>0</v>
      </c>
      <c r="C281" s="285">
        <f>Admin_Video!C41</f>
        <v>0</v>
      </c>
      <c r="D281" s="285">
        <f>Admin_Video!D41</f>
        <v>0</v>
      </c>
      <c r="E281" s="285">
        <f>Admin_Video!E41</f>
        <v>0</v>
      </c>
      <c r="F281" s="285">
        <f>Admin_Video!F41</f>
        <v>0</v>
      </c>
      <c r="G281" s="285">
        <f>Admin_Video!G41</f>
        <v>0</v>
      </c>
      <c r="H281" s="285">
        <f>Admin_Video!H41</f>
        <v>0</v>
      </c>
      <c r="I281" s="285">
        <f>Admin_Video!I41</f>
        <v>0</v>
      </c>
      <c r="J281" s="285">
        <f>Admin_Video!J41</f>
        <v>0</v>
      </c>
      <c r="K281" s="285">
        <f>Admin_Video!K41</f>
        <v>0</v>
      </c>
      <c r="L281" s="285">
        <f>Admin_Video!L41</f>
        <v>0</v>
      </c>
      <c r="M281" s="285">
        <f>Admin_Video!M41</f>
        <v>0</v>
      </c>
      <c r="N281" s="285">
        <f>Admin_Video!N41</f>
        <v>0</v>
      </c>
      <c r="O281" s="285">
        <f>Admin_Video!O41</f>
        <v>0</v>
      </c>
      <c r="P281" s="285">
        <f>Admin_Video!P41</f>
        <v>0</v>
      </c>
      <c r="Q281" s="286">
        <f>Admin_Video!Q41</f>
        <v>0</v>
      </c>
    </row>
    <row r="282" spans="1:17" x14ac:dyDescent="0.3">
      <c r="A282" s="284">
        <f>Admin_Video!A42</f>
        <v>0</v>
      </c>
      <c r="B282" s="285">
        <f>Admin_Video!B42</f>
        <v>0</v>
      </c>
      <c r="C282" s="285">
        <f>Admin_Video!C42</f>
        <v>0</v>
      </c>
      <c r="D282" s="285">
        <f>Admin_Video!D42</f>
        <v>0</v>
      </c>
      <c r="E282" s="285">
        <f>Admin_Video!E42</f>
        <v>0</v>
      </c>
      <c r="F282" s="285">
        <f>Admin_Video!F42</f>
        <v>0</v>
      </c>
      <c r="G282" s="285">
        <f>Admin_Video!G42</f>
        <v>0</v>
      </c>
      <c r="H282" s="285">
        <f>Admin_Video!H42</f>
        <v>0</v>
      </c>
      <c r="I282" s="285">
        <f>Admin_Video!I42</f>
        <v>0</v>
      </c>
      <c r="J282" s="285">
        <f>Admin_Video!J42</f>
        <v>0</v>
      </c>
      <c r="K282" s="285">
        <f>Admin_Video!K42</f>
        <v>0</v>
      </c>
      <c r="L282" s="285">
        <f>Admin_Video!L42</f>
        <v>0</v>
      </c>
      <c r="M282" s="285">
        <f>Admin_Video!M42</f>
        <v>0</v>
      </c>
      <c r="N282" s="285">
        <f>Admin_Video!N42</f>
        <v>0</v>
      </c>
      <c r="O282" s="285">
        <f>Admin_Video!O42</f>
        <v>0</v>
      </c>
      <c r="P282" s="285">
        <f>Admin_Video!P42</f>
        <v>0</v>
      </c>
      <c r="Q282" s="286">
        <f>Admin_Video!Q42</f>
        <v>0</v>
      </c>
    </row>
    <row r="283" spans="1:17" x14ac:dyDescent="0.3">
      <c r="A283" s="284">
        <f>Admin_Video!A43</f>
        <v>0</v>
      </c>
      <c r="B283" s="285">
        <f>Admin_Video!B43</f>
        <v>0</v>
      </c>
      <c r="C283" s="285">
        <f>Admin_Video!C43</f>
        <v>0</v>
      </c>
      <c r="D283" s="285">
        <f>Admin_Video!D43</f>
        <v>0</v>
      </c>
      <c r="E283" s="285">
        <f>Admin_Video!E43</f>
        <v>0</v>
      </c>
      <c r="F283" s="285">
        <f>Admin_Video!F43</f>
        <v>0</v>
      </c>
      <c r="G283" s="285">
        <f>Admin_Video!G43</f>
        <v>0</v>
      </c>
      <c r="H283" s="285">
        <f>Admin_Video!H43</f>
        <v>0</v>
      </c>
      <c r="I283" s="285">
        <f>Admin_Video!I43</f>
        <v>0</v>
      </c>
      <c r="J283" s="285">
        <f>Admin_Video!J43</f>
        <v>0</v>
      </c>
      <c r="K283" s="285">
        <f>Admin_Video!K43</f>
        <v>0</v>
      </c>
      <c r="L283" s="285">
        <f>Admin_Video!L43</f>
        <v>0</v>
      </c>
      <c r="M283" s="285">
        <f>Admin_Video!M43</f>
        <v>0</v>
      </c>
      <c r="N283" s="285">
        <f>Admin_Video!N43</f>
        <v>0</v>
      </c>
      <c r="O283" s="285">
        <f>Admin_Video!O43</f>
        <v>0</v>
      </c>
      <c r="P283" s="285">
        <f>Admin_Video!P43</f>
        <v>0</v>
      </c>
      <c r="Q283" s="286">
        <f>Admin_Video!Q43</f>
        <v>0</v>
      </c>
    </row>
    <row r="284" spans="1:17" x14ac:dyDescent="0.3">
      <c r="A284" s="284">
        <f>Admin_Video!A44</f>
        <v>0</v>
      </c>
      <c r="B284" s="285">
        <f>Admin_Video!B44</f>
        <v>0</v>
      </c>
      <c r="C284" s="285">
        <f>Admin_Video!C44</f>
        <v>0</v>
      </c>
      <c r="D284" s="285">
        <f>Admin_Video!D44</f>
        <v>0</v>
      </c>
      <c r="E284" s="285">
        <f>Admin_Video!E44</f>
        <v>0</v>
      </c>
      <c r="F284" s="285">
        <f>Admin_Video!F44</f>
        <v>0</v>
      </c>
      <c r="G284" s="285">
        <f>Admin_Video!G44</f>
        <v>0</v>
      </c>
      <c r="H284" s="285">
        <f>Admin_Video!H44</f>
        <v>0</v>
      </c>
      <c r="I284" s="285">
        <f>Admin_Video!I44</f>
        <v>0</v>
      </c>
      <c r="J284" s="285">
        <f>Admin_Video!J44</f>
        <v>0</v>
      </c>
      <c r="K284" s="285">
        <f>Admin_Video!K44</f>
        <v>0</v>
      </c>
      <c r="L284" s="285">
        <f>Admin_Video!L44</f>
        <v>0</v>
      </c>
      <c r="M284" s="285">
        <f>Admin_Video!M44</f>
        <v>0</v>
      </c>
      <c r="N284" s="285">
        <f>Admin_Video!N44</f>
        <v>0</v>
      </c>
      <c r="O284" s="285">
        <f>Admin_Video!O44</f>
        <v>0</v>
      </c>
      <c r="P284" s="285">
        <f>Admin_Video!P44</f>
        <v>0</v>
      </c>
      <c r="Q284" s="286">
        <f>Admin_Video!Q44</f>
        <v>0</v>
      </c>
    </row>
    <row r="285" spans="1:17" x14ac:dyDescent="0.3">
      <c r="A285" s="284">
        <f>Admin_Video!A45</f>
        <v>0</v>
      </c>
      <c r="B285" s="285">
        <f>Admin_Video!B45</f>
        <v>0</v>
      </c>
      <c r="C285" s="285">
        <f>Admin_Video!C45</f>
        <v>0</v>
      </c>
      <c r="D285" s="285">
        <f>Admin_Video!D45</f>
        <v>0</v>
      </c>
      <c r="E285" s="285">
        <f>Admin_Video!E45</f>
        <v>0</v>
      </c>
      <c r="F285" s="285">
        <f>Admin_Video!F45</f>
        <v>0</v>
      </c>
      <c r="G285" s="285">
        <f>Admin_Video!G45</f>
        <v>0</v>
      </c>
      <c r="H285" s="285">
        <f>Admin_Video!H45</f>
        <v>0</v>
      </c>
      <c r="I285" s="285">
        <f>Admin_Video!I45</f>
        <v>0</v>
      </c>
      <c r="J285" s="285">
        <f>Admin_Video!J45</f>
        <v>0</v>
      </c>
      <c r="K285" s="285">
        <f>Admin_Video!K45</f>
        <v>0</v>
      </c>
      <c r="L285" s="285">
        <f>Admin_Video!L45</f>
        <v>0</v>
      </c>
      <c r="M285" s="285">
        <f>Admin_Video!M45</f>
        <v>0</v>
      </c>
      <c r="N285" s="285">
        <f>Admin_Video!N45</f>
        <v>0</v>
      </c>
      <c r="O285" s="285">
        <f>Admin_Video!O45</f>
        <v>0</v>
      </c>
      <c r="P285" s="285">
        <f>Admin_Video!P45</f>
        <v>0</v>
      </c>
      <c r="Q285" s="286">
        <f>Admin_Video!Q45</f>
        <v>0</v>
      </c>
    </row>
    <row r="286" spans="1:17" x14ac:dyDescent="0.3">
      <c r="A286" s="284">
        <f>Admin_Video!A46</f>
        <v>0</v>
      </c>
      <c r="B286" s="285">
        <f>Admin_Video!B46</f>
        <v>0</v>
      </c>
      <c r="C286" s="285">
        <f>Admin_Video!C46</f>
        <v>0</v>
      </c>
      <c r="D286" s="285">
        <f>Admin_Video!D46</f>
        <v>0</v>
      </c>
      <c r="E286" s="285">
        <f>Admin_Video!E46</f>
        <v>0</v>
      </c>
      <c r="F286" s="285">
        <f>Admin_Video!F46</f>
        <v>0</v>
      </c>
      <c r="G286" s="285">
        <f>Admin_Video!G46</f>
        <v>0</v>
      </c>
      <c r="H286" s="285">
        <f>Admin_Video!H46</f>
        <v>0</v>
      </c>
      <c r="I286" s="285">
        <f>Admin_Video!I46</f>
        <v>0</v>
      </c>
      <c r="J286" s="285">
        <f>Admin_Video!J46</f>
        <v>0</v>
      </c>
      <c r="K286" s="285">
        <f>Admin_Video!K46</f>
        <v>0</v>
      </c>
      <c r="L286" s="285">
        <f>Admin_Video!L46</f>
        <v>0</v>
      </c>
      <c r="M286" s="285">
        <f>Admin_Video!M46</f>
        <v>0</v>
      </c>
      <c r="N286" s="285">
        <f>Admin_Video!N46</f>
        <v>0</v>
      </c>
      <c r="O286" s="285">
        <f>Admin_Video!O46</f>
        <v>0</v>
      </c>
      <c r="P286" s="285">
        <f>Admin_Video!P46</f>
        <v>0</v>
      </c>
      <c r="Q286" s="286">
        <f>Admin_Video!Q46</f>
        <v>0</v>
      </c>
    </row>
    <row r="287" spans="1:17" x14ac:dyDescent="0.3">
      <c r="A287" s="284">
        <f>Admin_Video!A47</f>
        <v>0</v>
      </c>
      <c r="B287" s="285">
        <f>Admin_Video!B47</f>
        <v>0</v>
      </c>
      <c r="C287" s="285">
        <f>Admin_Video!C47</f>
        <v>0</v>
      </c>
      <c r="D287" s="285">
        <f>Admin_Video!D47</f>
        <v>0</v>
      </c>
      <c r="E287" s="285">
        <f>Admin_Video!E47</f>
        <v>0</v>
      </c>
      <c r="F287" s="285">
        <f>Admin_Video!F47</f>
        <v>0</v>
      </c>
      <c r="G287" s="285">
        <f>Admin_Video!G47</f>
        <v>0</v>
      </c>
      <c r="H287" s="285">
        <f>Admin_Video!H47</f>
        <v>0</v>
      </c>
      <c r="I287" s="285">
        <f>Admin_Video!I47</f>
        <v>0</v>
      </c>
      <c r="J287" s="285">
        <f>Admin_Video!J47</f>
        <v>0</v>
      </c>
      <c r="K287" s="285">
        <f>Admin_Video!K47</f>
        <v>0</v>
      </c>
      <c r="L287" s="285">
        <f>Admin_Video!L47</f>
        <v>0</v>
      </c>
      <c r="M287" s="285">
        <f>Admin_Video!M47</f>
        <v>0</v>
      </c>
      <c r="N287" s="285">
        <f>Admin_Video!N47</f>
        <v>0</v>
      </c>
      <c r="O287" s="285">
        <f>Admin_Video!O47</f>
        <v>0</v>
      </c>
      <c r="P287" s="285">
        <f>Admin_Video!P47</f>
        <v>0</v>
      </c>
      <c r="Q287" s="286">
        <f>Admin_Video!Q47</f>
        <v>0</v>
      </c>
    </row>
    <row r="288" spans="1:17" x14ac:dyDescent="0.3">
      <c r="A288" s="284">
        <f>Admin_Video!A48</f>
        <v>0</v>
      </c>
      <c r="B288" s="285">
        <f>Admin_Video!B48</f>
        <v>0</v>
      </c>
      <c r="C288" s="285">
        <f>Admin_Video!C48</f>
        <v>0</v>
      </c>
      <c r="D288" s="285">
        <f>Admin_Video!D48</f>
        <v>0</v>
      </c>
      <c r="E288" s="285">
        <f>Admin_Video!E48</f>
        <v>0</v>
      </c>
      <c r="F288" s="285">
        <f>Admin_Video!F48</f>
        <v>0</v>
      </c>
      <c r="G288" s="285">
        <f>Admin_Video!G48</f>
        <v>0</v>
      </c>
      <c r="H288" s="285">
        <f>Admin_Video!H48</f>
        <v>0</v>
      </c>
      <c r="I288" s="285">
        <f>Admin_Video!I48</f>
        <v>0</v>
      </c>
      <c r="J288" s="285">
        <f>Admin_Video!J48</f>
        <v>0</v>
      </c>
      <c r="K288" s="285">
        <f>Admin_Video!K48</f>
        <v>0</v>
      </c>
      <c r="L288" s="285">
        <f>Admin_Video!L48</f>
        <v>0</v>
      </c>
      <c r="M288" s="285">
        <f>Admin_Video!M48</f>
        <v>0</v>
      </c>
      <c r="N288" s="285">
        <f>Admin_Video!N48</f>
        <v>0</v>
      </c>
      <c r="O288" s="285">
        <f>Admin_Video!O48</f>
        <v>0</v>
      </c>
      <c r="P288" s="285">
        <f>Admin_Video!P48</f>
        <v>0</v>
      </c>
      <c r="Q288" s="286">
        <f>Admin_Video!Q48</f>
        <v>0</v>
      </c>
    </row>
    <row r="289" spans="1:17" x14ac:dyDescent="0.3">
      <c r="A289" s="284">
        <f>Admin_Video!A49</f>
        <v>0</v>
      </c>
      <c r="B289" s="285">
        <f>Admin_Video!B49</f>
        <v>0</v>
      </c>
      <c r="C289" s="285">
        <f>Admin_Video!C49</f>
        <v>0</v>
      </c>
      <c r="D289" s="285">
        <f>Admin_Video!D49</f>
        <v>0</v>
      </c>
      <c r="E289" s="285">
        <f>Admin_Video!E49</f>
        <v>0</v>
      </c>
      <c r="F289" s="285">
        <f>Admin_Video!F49</f>
        <v>0</v>
      </c>
      <c r="G289" s="285">
        <f>Admin_Video!G49</f>
        <v>0</v>
      </c>
      <c r="H289" s="285">
        <f>Admin_Video!H49</f>
        <v>0</v>
      </c>
      <c r="I289" s="285">
        <f>Admin_Video!I49</f>
        <v>0</v>
      </c>
      <c r="J289" s="285">
        <f>Admin_Video!J49</f>
        <v>0</v>
      </c>
      <c r="K289" s="285">
        <f>Admin_Video!K49</f>
        <v>0</v>
      </c>
      <c r="L289" s="285">
        <f>Admin_Video!L49</f>
        <v>0</v>
      </c>
      <c r="M289" s="285">
        <f>Admin_Video!M49</f>
        <v>0</v>
      </c>
      <c r="N289" s="285">
        <f>Admin_Video!N49</f>
        <v>0</v>
      </c>
      <c r="O289" s="285">
        <f>Admin_Video!O49</f>
        <v>0</v>
      </c>
      <c r="P289" s="285">
        <f>Admin_Video!P49</f>
        <v>0</v>
      </c>
      <c r="Q289" s="286">
        <f>Admin_Video!Q49</f>
        <v>0</v>
      </c>
    </row>
    <row r="290" spans="1:17" x14ac:dyDescent="0.3">
      <c r="A290" s="284">
        <f>Admin_Video!A50</f>
        <v>0</v>
      </c>
      <c r="B290" s="285">
        <f>Admin_Video!B50</f>
        <v>0</v>
      </c>
      <c r="C290" s="285">
        <f>Admin_Video!C50</f>
        <v>0</v>
      </c>
      <c r="D290" s="285">
        <f>Admin_Video!D50</f>
        <v>0</v>
      </c>
      <c r="E290" s="285">
        <f>Admin_Video!E50</f>
        <v>0</v>
      </c>
      <c r="F290" s="285">
        <f>Admin_Video!F50</f>
        <v>0</v>
      </c>
      <c r="G290" s="285">
        <f>Admin_Video!G50</f>
        <v>0</v>
      </c>
      <c r="H290" s="285">
        <f>Admin_Video!H50</f>
        <v>0</v>
      </c>
      <c r="I290" s="285">
        <f>Admin_Video!I50</f>
        <v>0</v>
      </c>
      <c r="J290" s="285">
        <f>Admin_Video!J50</f>
        <v>0</v>
      </c>
      <c r="K290" s="285">
        <f>Admin_Video!K50</f>
        <v>0</v>
      </c>
      <c r="L290" s="285">
        <f>Admin_Video!L50</f>
        <v>0</v>
      </c>
      <c r="M290" s="285">
        <f>Admin_Video!M50</f>
        <v>0</v>
      </c>
      <c r="N290" s="285">
        <f>Admin_Video!N50</f>
        <v>0</v>
      </c>
      <c r="O290" s="285">
        <f>Admin_Video!O50</f>
        <v>0</v>
      </c>
      <c r="P290" s="285">
        <f>Admin_Video!P50</f>
        <v>0</v>
      </c>
      <c r="Q290" s="286">
        <f>Admin_Video!Q50</f>
        <v>0</v>
      </c>
    </row>
    <row r="291" spans="1:17" x14ac:dyDescent="0.3">
      <c r="A291" s="284">
        <f>Admin_Video!A51</f>
        <v>0</v>
      </c>
      <c r="B291" s="285">
        <f>Admin_Video!B51</f>
        <v>0</v>
      </c>
      <c r="C291" s="285">
        <f>Admin_Video!C51</f>
        <v>0</v>
      </c>
      <c r="D291" s="285">
        <f>Admin_Video!D51</f>
        <v>0</v>
      </c>
      <c r="E291" s="285">
        <f>Admin_Video!E51</f>
        <v>0</v>
      </c>
      <c r="F291" s="285">
        <f>Admin_Video!F51</f>
        <v>0</v>
      </c>
      <c r="G291" s="285">
        <f>Admin_Video!G51</f>
        <v>0</v>
      </c>
      <c r="H291" s="285">
        <f>Admin_Video!H51</f>
        <v>0</v>
      </c>
      <c r="I291" s="285">
        <f>Admin_Video!I51</f>
        <v>0</v>
      </c>
      <c r="J291" s="285">
        <f>Admin_Video!J51</f>
        <v>0</v>
      </c>
      <c r="K291" s="285">
        <f>Admin_Video!K51</f>
        <v>0</v>
      </c>
      <c r="L291" s="285">
        <f>Admin_Video!L51</f>
        <v>0</v>
      </c>
      <c r="M291" s="285">
        <f>Admin_Video!M51</f>
        <v>0</v>
      </c>
      <c r="N291" s="285">
        <f>Admin_Video!N51</f>
        <v>0</v>
      </c>
      <c r="O291" s="285">
        <f>Admin_Video!O51</f>
        <v>0</v>
      </c>
      <c r="P291" s="285">
        <f>Admin_Video!P51</f>
        <v>0</v>
      </c>
      <c r="Q291" s="286">
        <f>Admin_Video!Q51</f>
        <v>0</v>
      </c>
    </row>
    <row r="292" spans="1:17" x14ac:dyDescent="0.3">
      <c r="A292" s="284">
        <f>Admin_Video!A52</f>
        <v>0</v>
      </c>
      <c r="B292" s="285">
        <f>Admin_Video!B52</f>
        <v>0</v>
      </c>
      <c r="C292" s="285">
        <f>Admin_Video!C52</f>
        <v>0</v>
      </c>
      <c r="D292" s="285">
        <f>Admin_Video!D52</f>
        <v>0</v>
      </c>
      <c r="E292" s="285">
        <f>Admin_Video!E52</f>
        <v>0</v>
      </c>
      <c r="F292" s="285">
        <f>Admin_Video!F52</f>
        <v>0</v>
      </c>
      <c r="G292" s="285">
        <f>Admin_Video!G52</f>
        <v>0</v>
      </c>
      <c r="H292" s="285">
        <f>Admin_Video!H52</f>
        <v>0</v>
      </c>
      <c r="I292" s="285">
        <f>Admin_Video!I52</f>
        <v>0</v>
      </c>
      <c r="J292" s="285">
        <f>Admin_Video!J52</f>
        <v>0</v>
      </c>
      <c r="K292" s="285">
        <f>Admin_Video!K52</f>
        <v>0</v>
      </c>
      <c r="L292" s="285">
        <f>Admin_Video!L52</f>
        <v>0</v>
      </c>
      <c r="M292" s="285">
        <f>Admin_Video!M52</f>
        <v>0</v>
      </c>
      <c r="N292" s="285">
        <f>Admin_Video!N52</f>
        <v>0</v>
      </c>
      <c r="O292" s="285">
        <f>Admin_Video!O52</f>
        <v>0</v>
      </c>
      <c r="P292" s="285">
        <f>Admin_Video!P52</f>
        <v>0</v>
      </c>
      <c r="Q292" s="286">
        <f>Admin_Video!Q52</f>
        <v>0</v>
      </c>
    </row>
    <row r="293" spans="1:17" x14ac:dyDescent="0.3">
      <c r="A293" s="284">
        <f>Admin_Video!A53</f>
        <v>0</v>
      </c>
      <c r="B293" s="285">
        <f>Admin_Video!B53</f>
        <v>0</v>
      </c>
      <c r="C293" s="285">
        <f>Admin_Video!C53</f>
        <v>0</v>
      </c>
      <c r="D293" s="285">
        <f>Admin_Video!D53</f>
        <v>0</v>
      </c>
      <c r="E293" s="285">
        <f>Admin_Video!E53</f>
        <v>0</v>
      </c>
      <c r="F293" s="285">
        <f>Admin_Video!F53</f>
        <v>0</v>
      </c>
      <c r="G293" s="285">
        <f>Admin_Video!G53</f>
        <v>0</v>
      </c>
      <c r="H293" s="285">
        <f>Admin_Video!H53</f>
        <v>0</v>
      </c>
      <c r="I293" s="285">
        <f>Admin_Video!I53</f>
        <v>0</v>
      </c>
      <c r="J293" s="285">
        <f>Admin_Video!J53</f>
        <v>0</v>
      </c>
      <c r="K293" s="285">
        <f>Admin_Video!K53</f>
        <v>0</v>
      </c>
      <c r="L293" s="285">
        <f>Admin_Video!L53</f>
        <v>0</v>
      </c>
      <c r="M293" s="285">
        <f>Admin_Video!M53</f>
        <v>0</v>
      </c>
      <c r="N293" s="285">
        <f>Admin_Video!N53</f>
        <v>0</v>
      </c>
      <c r="O293" s="285">
        <f>Admin_Video!O53</f>
        <v>0</v>
      </c>
      <c r="P293" s="285">
        <f>Admin_Video!P53</f>
        <v>0</v>
      </c>
      <c r="Q293" s="286">
        <f>Admin_Video!Q53</f>
        <v>0</v>
      </c>
    </row>
    <row r="294" spans="1:17" x14ac:dyDescent="0.3">
      <c r="A294" s="284">
        <f>Admin_Video!A54</f>
        <v>0</v>
      </c>
      <c r="B294" s="285">
        <f>Admin_Video!B54</f>
        <v>0</v>
      </c>
      <c r="C294" s="285">
        <f>Admin_Video!C54</f>
        <v>0</v>
      </c>
      <c r="D294" s="285">
        <f>Admin_Video!D54</f>
        <v>0</v>
      </c>
      <c r="E294" s="285">
        <f>Admin_Video!E54</f>
        <v>0</v>
      </c>
      <c r="F294" s="285">
        <f>Admin_Video!F54</f>
        <v>0</v>
      </c>
      <c r="G294" s="285">
        <f>Admin_Video!G54</f>
        <v>0</v>
      </c>
      <c r="H294" s="285">
        <f>Admin_Video!H54</f>
        <v>0</v>
      </c>
      <c r="I294" s="285">
        <f>Admin_Video!I54</f>
        <v>0</v>
      </c>
      <c r="J294" s="285">
        <f>Admin_Video!J54</f>
        <v>0</v>
      </c>
      <c r="K294" s="285">
        <f>Admin_Video!K54</f>
        <v>0</v>
      </c>
      <c r="L294" s="285">
        <f>Admin_Video!L54</f>
        <v>0</v>
      </c>
      <c r="M294" s="285">
        <f>Admin_Video!M54</f>
        <v>0</v>
      </c>
      <c r="N294" s="285">
        <f>Admin_Video!N54</f>
        <v>0</v>
      </c>
      <c r="O294" s="285">
        <f>Admin_Video!O54</f>
        <v>0</v>
      </c>
      <c r="P294" s="285">
        <f>Admin_Video!P54</f>
        <v>0</v>
      </c>
      <c r="Q294" s="286">
        <f>Admin_Video!Q54</f>
        <v>0</v>
      </c>
    </row>
    <row r="295" spans="1:17" x14ac:dyDescent="0.3">
      <c r="A295" s="284">
        <f>Admin_Video!A55</f>
        <v>0</v>
      </c>
      <c r="B295" s="285">
        <f>Admin_Video!B55</f>
        <v>0</v>
      </c>
      <c r="C295" s="285">
        <f>Admin_Video!C55</f>
        <v>0</v>
      </c>
      <c r="D295" s="285">
        <f>Admin_Video!D55</f>
        <v>0</v>
      </c>
      <c r="E295" s="285">
        <f>Admin_Video!E55</f>
        <v>0</v>
      </c>
      <c r="F295" s="285">
        <f>Admin_Video!F55</f>
        <v>0</v>
      </c>
      <c r="G295" s="285">
        <f>Admin_Video!G55</f>
        <v>0</v>
      </c>
      <c r="H295" s="285">
        <f>Admin_Video!H55</f>
        <v>0</v>
      </c>
      <c r="I295" s="285">
        <f>Admin_Video!I55</f>
        <v>0</v>
      </c>
      <c r="J295" s="285">
        <f>Admin_Video!J55</f>
        <v>0</v>
      </c>
      <c r="K295" s="285">
        <f>Admin_Video!K55</f>
        <v>0</v>
      </c>
      <c r="L295" s="285">
        <f>Admin_Video!L55</f>
        <v>0</v>
      </c>
      <c r="M295" s="285">
        <f>Admin_Video!M55</f>
        <v>0</v>
      </c>
      <c r="N295" s="285">
        <f>Admin_Video!N55</f>
        <v>0</v>
      </c>
      <c r="O295" s="285">
        <f>Admin_Video!O55</f>
        <v>0</v>
      </c>
      <c r="P295" s="285">
        <f>Admin_Video!P55</f>
        <v>0</v>
      </c>
      <c r="Q295" s="286">
        <f>Admin_Video!Q55</f>
        <v>0</v>
      </c>
    </row>
    <row r="296" spans="1:17" x14ac:dyDescent="0.3">
      <c r="A296" s="284">
        <f>Admin_Video!A56</f>
        <v>0</v>
      </c>
      <c r="B296" s="285">
        <f>Admin_Video!B56</f>
        <v>0</v>
      </c>
      <c r="C296" s="285">
        <f>Admin_Video!C56</f>
        <v>0</v>
      </c>
      <c r="D296" s="285">
        <f>Admin_Video!D56</f>
        <v>0</v>
      </c>
      <c r="E296" s="285">
        <f>Admin_Video!E56</f>
        <v>0</v>
      </c>
      <c r="F296" s="285">
        <f>Admin_Video!F56</f>
        <v>0</v>
      </c>
      <c r="G296" s="285">
        <f>Admin_Video!G56</f>
        <v>0</v>
      </c>
      <c r="H296" s="285">
        <f>Admin_Video!H56</f>
        <v>0</v>
      </c>
      <c r="I296" s="285">
        <f>Admin_Video!I56</f>
        <v>0</v>
      </c>
      <c r="J296" s="285">
        <f>Admin_Video!J56</f>
        <v>0</v>
      </c>
      <c r="K296" s="285">
        <f>Admin_Video!K56</f>
        <v>0</v>
      </c>
      <c r="L296" s="285">
        <f>Admin_Video!L56</f>
        <v>0</v>
      </c>
      <c r="M296" s="285">
        <f>Admin_Video!M56</f>
        <v>0</v>
      </c>
      <c r="N296" s="285">
        <f>Admin_Video!N56</f>
        <v>0</v>
      </c>
      <c r="O296" s="285">
        <f>Admin_Video!O56</f>
        <v>0</v>
      </c>
      <c r="P296" s="285">
        <f>Admin_Video!P56</f>
        <v>0</v>
      </c>
      <c r="Q296" s="286">
        <f>Admin_Video!Q56</f>
        <v>0</v>
      </c>
    </row>
    <row r="297" spans="1:17" x14ac:dyDescent="0.3">
      <c r="A297" s="284">
        <f>Admin_Video!A57</f>
        <v>0</v>
      </c>
      <c r="B297" s="285">
        <f>Admin_Video!B57</f>
        <v>0</v>
      </c>
      <c r="C297" s="285">
        <f>Admin_Video!C57</f>
        <v>0</v>
      </c>
      <c r="D297" s="285">
        <f>Admin_Video!D57</f>
        <v>0</v>
      </c>
      <c r="E297" s="285">
        <f>Admin_Video!E57</f>
        <v>0</v>
      </c>
      <c r="F297" s="285">
        <f>Admin_Video!F57</f>
        <v>0</v>
      </c>
      <c r="G297" s="285">
        <f>Admin_Video!G57</f>
        <v>0</v>
      </c>
      <c r="H297" s="285">
        <f>Admin_Video!H57</f>
        <v>0</v>
      </c>
      <c r="I297" s="285">
        <f>Admin_Video!I57</f>
        <v>0</v>
      </c>
      <c r="J297" s="285">
        <f>Admin_Video!J57</f>
        <v>0</v>
      </c>
      <c r="K297" s="285">
        <f>Admin_Video!K57</f>
        <v>0</v>
      </c>
      <c r="L297" s="285">
        <f>Admin_Video!L57</f>
        <v>0</v>
      </c>
      <c r="M297" s="285">
        <f>Admin_Video!M57</f>
        <v>0</v>
      </c>
      <c r="N297" s="285">
        <f>Admin_Video!N57</f>
        <v>0</v>
      </c>
      <c r="O297" s="285">
        <f>Admin_Video!O57</f>
        <v>0</v>
      </c>
      <c r="P297" s="285">
        <f>Admin_Video!P57</f>
        <v>0</v>
      </c>
      <c r="Q297" s="286">
        <f>Admin_Video!Q57</f>
        <v>0</v>
      </c>
    </row>
    <row r="298" spans="1:17" x14ac:dyDescent="0.3">
      <c r="A298" s="284">
        <f>Admin_Video!A58</f>
        <v>0</v>
      </c>
      <c r="B298" s="285">
        <f>Admin_Video!B58</f>
        <v>0</v>
      </c>
      <c r="C298" s="285">
        <f>Admin_Video!C58</f>
        <v>0</v>
      </c>
      <c r="D298" s="285">
        <f>Admin_Video!D58</f>
        <v>0</v>
      </c>
      <c r="E298" s="285">
        <f>Admin_Video!E58</f>
        <v>0</v>
      </c>
      <c r="F298" s="285">
        <f>Admin_Video!F58</f>
        <v>0</v>
      </c>
      <c r="G298" s="285">
        <f>Admin_Video!G58</f>
        <v>0</v>
      </c>
      <c r="H298" s="285">
        <f>Admin_Video!H58</f>
        <v>0</v>
      </c>
      <c r="I298" s="285">
        <f>Admin_Video!I58</f>
        <v>0</v>
      </c>
      <c r="J298" s="285">
        <f>Admin_Video!J58</f>
        <v>0</v>
      </c>
      <c r="K298" s="285">
        <f>Admin_Video!K58</f>
        <v>0</v>
      </c>
      <c r="L298" s="285">
        <f>Admin_Video!L58</f>
        <v>0</v>
      </c>
      <c r="M298" s="285">
        <f>Admin_Video!M58</f>
        <v>0</v>
      </c>
      <c r="N298" s="285">
        <f>Admin_Video!N58</f>
        <v>0</v>
      </c>
      <c r="O298" s="285">
        <f>Admin_Video!O58</f>
        <v>0</v>
      </c>
      <c r="P298" s="285">
        <f>Admin_Video!P58</f>
        <v>0</v>
      </c>
      <c r="Q298" s="286">
        <f>Admin_Video!Q58</f>
        <v>0</v>
      </c>
    </row>
    <row r="299" spans="1:17" x14ac:dyDescent="0.3">
      <c r="A299" s="284">
        <f>Admin_Video!A59</f>
        <v>0</v>
      </c>
      <c r="B299" s="285">
        <f>Admin_Video!B59</f>
        <v>0</v>
      </c>
      <c r="C299" s="285">
        <f>Admin_Video!C59</f>
        <v>0</v>
      </c>
      <c r="D299" s="285">
        <f>Admin_Video!D59</f>
        <v>0</v>
      </c>
      <c r="E299" s="285">
        <f>Admin_Video!E59</f>
        <v>0</v>
      </c>
      <c r="F299" s="285">
        <f>Admin_Video!F59</f>
        <v>0</v>
      </c>
      <c r="G299" s="285">
        <f>Admin_Video!G59</f>
        <v>0</v>
      </c>
      <c r="H299" s="285">
        <f>Admin_Video!H59</f>
        <v>0</v>
      </c>
      <c r="I299" s="285">
        <f>Admin_Video!I59</f>
        <v>0</v>
      </c>
      <c r="J299" s="285">
        <f>Admin_Video!J59</f>
        <v>0</v>
      </c>
      <c r="K299" s="285">
        <f>Admin_Video!K59</f>
        <v>0</v>
      </c>
      <c r="L299" s="285">
        <f>Admin_Video!L59</f>
        <v>0</v>
      </c>
      <c r="M299" s="285">
        <f>Admin_Video!M59</f>
        <v>0</v>
      </c>
      <c r="N299" s="285">
        <f>Admin_Video!N59</f>
        <v>0</v>
      </c>
      <c r="O299" s="285">
        <f>Admin_Video!O59</f>
        <v>0</v>
      </c>
      <c r="P299" s="285">
        <f>Admin_Video!P59</f>
        <v>0</v>
      </c>
      <c r="Q299" s="286">
        <f>Admin_Video!Q59</f>
        <v>0</v>
      </c>
    </row>
    <row r="300" spans="1:17" hidden="1" x14ac:dyDescent="0.3">
      <c r="A300" s="284" t="str">
        <f>Admin_Video!A60</f>
        <v>Jani</v>
      </c>
      <c r="B300" s="285">
        <f>Admin_Video!B60</f>
        <v>0</v>
      </c>
      <c r="C300" s="285">
        <f>Admin_Video!C60</f>
        <v>0</v>
      </c>
      <c r="D300" s="285">
        <f>Admin_Video!D60</f>
        <v>0</v>
      </c>
      <c r="E300" s="285" t="str">
        <f>Admin_Video!E60</f>
        <v>inaktív</v>
      </c>
      <c r="F300" s="285">
        <f>Admin_Video!F60</f>
        <v>0</v>
      </c>
      <c r="G300" s="285">
        <f>Admin_Video!G60</f>
        <v>0</v>
      </c>
      <c r="H300" s="285">
        <f>Admin_Video!H60</f>
        <v>0</v>
      </c>
      <c r="I300" s="285">
        <f>Admin_Video!I60</f>
        <v>0</v>
      </c>
      <c r="J300" s="285">
        <f>Admin_Video!J60</f>
        <v>0</v>
      </c>
      <c r="K300" s="285">
        <f>Admin_Video!K60</f>
        <v>0</v>
      </c>
      <c r="L300" s="285">
        <f>Admin_Video!L60</f>
        <v>0</v>
      </c>
      <c r="M300" s="285">
        <f>Admin_Video!M60</f>
        <v>0</v>
      </c>
      <c r="N300" s="285">
        <f>Admin_Video!N60</f>
        <v>0</v>
      </c>
      <c r="O300" s="285">
        <f>Admin_Video!O60</f>
        <v>0</v>
      </c>
      <c r="P300" s="285">
        <f>Admin_Video!P60</f>
        <v>0</v>
      </c>
      <c r="Q300" s="286">
        <f>Admin_Video!Q60</f>
        <v>0</v>
      </c>
    </row>
    <row r="301" spans="1:17" x14ac:dyDescent="0.3">
      <c r="A301" s="284">
        <f>Admin_Video!A61</f>
        <v>0</v>
      </c>
      <c r="B301" s="285">
        <f>Admin_Video!B61</f>
        <v>0</v>
      </c>
      <c r="C301" s="285">
        <f>Admin_Video!C61</f>
        <v>0</v>
      </c>
      <c r="D301" s="285">
        <f>Admin_Video!D61</f>
        <v>0</v>
      </c>
      <c r="E301" s="285">
        <f>Admin_Video!E61</f>
        <v>0</v>
      </c>
      <c r="F301" s="285">
        <f>Admin_Video!F61</f>
        <v>0</v>
      </c>
      <c r="G301" s="285">
        <f>Admin_Video!G61</f>
        <v>0</v>
      </c>
      <c r="H301" s="285">
        <f>Admin_Video!H61</f>
        <v>0</v>
      </c>
      <c r="I301" s="285">
        <f>Admin_Video!I61</f>
        <v>0</v>
      </c>
      <c r="J301" s="285">
        <f>Admin_Video!J61</f>
        <v>0</v>
      </c>
      <c r="K301" s="285">
        <f>Admin_Video!K61</f>
        <v>0</v>
      </c>
      <c r="L301" s="285">
        <f>Admin_Video!L61</f>
        <v>0</v>
      </c>
      <c r="M301" s="285">
        <f>Admin_Video!M61</f>
        <v>0</v>
      </c>
      <c r="N301" s="285">
        <f>Admin_Video!N61</f>
        <v>0</v>
      </c>
      <c r="O301" s="285">
        <f>Admin_Video!O61</f>
        <v>0</v>
      </c>
      <c r="P301" s="285">
        <f>Admin_Video!P61</f>
        <v>0</v>
      </c>
      <c r="Q301" s="286">
        <f>Admin_Video!Q61</f>
        <v>0</v>
      </c>
    </row>
    <row r="302" spans="1:17" x14ac:dyDescent="0.3">
      <c r="A302" s="287" t="str">
        <f>admin_Levelezés!A2</f>
        <v>Ádám Zoltán</v>
      </c>
      <c r="B302" s="287" t="str">
        <f>admin_Levelezés!B2</f>
        <v>SZABÓ ÁGNES</v>
      </c>
      <c r="C302" s="287" t="str">
        <f>admin_Levelezés!C2</f>
        <v>Gyöngyös</v>
      </c>
      <c r="D302" s="287" t="str">
        <f>admin_Levelezés!D2</f>
        <v>ÜGYFÉLLEVELEZÉS</v>
      </c>
      <c r="E302" s="287" t="str">
        <f>admin_Levelezés!E2</f>
        <v>aktív</v>
      </c>
      <c r="F302" s="287" t="str">
        <f>admin_Levelezés!F2</f>
        <v>nem</v>
      </c>
      <c r="G302" s="287">
        <f>admin_Levelezés!G2</f>
        <v>0</v>
      </c>
      <c r="H302" s="287" t="str">
        <f>admin_Levelezés!H2</f>
        <v>nem</v>
      </c>
      <c r="I302" s="287" t="str">
        <f>admin_Levelezés!I2</f>
        <v>nem</v>
      </c>
      <c r="J302" s="287" t="str">
        <f>admin_Levelezés!J2</f>
        <v>igen</v>
      </c>
      <c r="K302" s="287" t="str">
        <f>admin_Levelezés!K2</f>
        <v>nem</v>
      </c>
      <c r="L302" s="287" t="str">
        <f>admin_Levelezés!L2</f>
        <v>igen</v>
      </c>
      <c r="M302" s="287" t="str">
        <f>admin_Levelezés!M2</f>
        <v>nem</v>
      </c>
      <c r="N302" s="287" t="str">
        <f>admin_Levelezés!N2</f>
        <v>nem</v>
      </c>
      <c r="O302" s="287" t="str">
        <f>admin_Levelezés!O2</f>
        <v>nem</v>
      </c>
      <c r="P302" s="287" t="str">
        <f>admin_Levelezés!P2</f>
        <v>nem</v>
      </c>
      <c r="Q302" s="287">
        <f>admin_Levelezés!Q2</f>
        <v>0</v>
      </c>
    </row>
    <row r="303" spans="1:17" x14ac:dyDescent="0.3">
      <c r="A303" s="287" t="str">
        <f>admin_Levelezés!A3</f>
        <v>Bolyhosné Kovács Judit</v>
      </c>
      <c r="B303" s="287" t="str">
        <f>admin_Levelezés!B3</f>
        <v>SZABÓ ÁGNES</v>
      </c>
      <c r="C303" s="287" t="str">
        <f>admin_Levelezés!C3</f>
        <v>Gyöngyös</v>
      </c>
      <c r="D303" s="287" t="str">
        <f>admin_Levelezés!D3</f>
        <v>ÜGYFÉLLEVELEZÉS</v>
      </c>
      <c r="E303" s="287" t="str">
        <f>admin_Levelezés!E3</f>
        <v>aktív</v>
      </c>
      <c r="F303" s="287" t="str">
        <f>admin_Levelezés!F3</f>
        <v>nem</v>
      </c>
      <c r="G303" s="287">
        <f>admin_Levelezés!G3</f>
        <v>0</v>
      </c>
      <c r="H303" s="287" t="str">
        <f>admin_Levelezés!H3</f>
        <v>nem</v>
      </c>
      <c r="I303" s="287" t="str">
        <f>admin_Levelezés!I3</f>
        <v>igen</v>
      </c>
      <c r="J303" s="287" t="str">
        <f>admin_Levelezés!J3</f>
        <v>nem</v>
      </c>
      <c r="K303" s="287" t="str">
        <f>admin_Levelezés!K3</f>
        <v>nem</v>
      </c>
      <c r="L303" s="287" t="str">
        <f>admin_Levelezés!L3</f>
        <v>nem</v>
      </c>
      <c r="M303" s="287" t="str">
        <f>admin_Levelezés!M3</f>
        <v>nem</v>
      </c>
      <c r="N303" s="287" t="str">
        <f>admin_Levelezés!N3</f>
        <v>nem</v>
      </c>
      <c r="O303" s="287" t="str">
        <f>admin_Levelezés!O3</f>
        <v>nem</v>
      </c>
      <c r="P303" s="287" t="str">
        <f>admin_Levelezés!P3</f>
        <v>igen</v>
      </c>
      <c r="Q303" s="287">
        <f>admin_Levelezés!Q3</f>
        <v>0</v>
      </c>
    </row>
    <row r="304" spans="1:17" x14ac:dyDescent="0.3">
      <c r="A304" s="287" t="str">
        <f>admin_Levelezés!A4</f>
        <v>Bornemissza Noémi</v>
      </c>
      <c r="B304" s="287" t="str">
        <f>admin_Levelezés!B4</f>
        <v>SZABÓ ÁGNES</v>
      </c>
      <c r="C304" s="287" t="str">
        <f>admin_Levelezés!C4</f>
        <v>Gyöngyös</v>
      </c>
      <c r="D304" s="287" t="str">
        <f>admin_Levelezés!D4</f>
        <v>ÜGYFÉLLEVELEZÉS</v>
      </c>
      <c r="E304" s="287" t="str">
        <f>admin_Levelezés!E4</f>
        <v>aktív</v>
      </c>
      <c r="F304" s="287" t="str">
        <f>admin_Levelezés!F4</f>
        <v>nem</v>
      </c>
      <c r="G304" s="287">
        <f>admin_Levelezés!G4</f>
        <v>0</v>
      </c>
      <c r="H304" s="287" t="str">
        <f>admin_Levelezés!H4</f>
        <v>nem</v>
      </c>
      <c r="I304" s="287" t="str">
        <f>admin_Levelezés!I4</f>
        <v>igen</v>
      </c>
      <c r="J304" s="287" t="str">
        <f>admin_Levelezés!J4</f>
        <v>igen</v>
      </c>
      <c r="K304" s="287" t="str">
        <f>admin_Levelezés!K4</f>
        <v>nem</v>
      </c>
      <c r="L304" s="287" t="str">
        <f>admin_Levelezés!L4</f>
        <v>igen</v>
      </c>
      <c r="M304" s="287" t="str">
        <f>admin_Levelezés!M4</f>
        <v>nem</v>
      </c>
      <c r="N304" s="287" t="str">
        <f>admin_Levelezés!N4</f>
        <v>nem</v>
      </c>
      <c r="O304" s="287" t="str">
        <f>admin_Levelezés!O4</f>
        <v>nem</v>
      </c>
      <c r="P304" s="287" t="str">
        <f>admin_Levelezés!P4</f>
        <v>igen</v>
      </c>
      <c r="Q304" s="287">
        <f>admin_Levelezés!Q4</f>
        <v>0</v>
      </c>
    </row>
    <row r="305" spans="1:17" x14ac:dyDescent="0.3">
      <c r="A305" s="287" t="str">
        <f>admin_Levelezés!A5</f>
        <v>Erberling Zsófia</v>
      </c>
      <c r="B305" s="287" t="str">
        <f>admin_Levelezés!B5</f>
        <v>SZABÓ ÁGNES</v>
      </c>
      <c r="C305" s="287" t="str">
        <f>admin_Levelezés!C5</f>
        <v>Gyöngyös</v>
      </c>
      <c r="D305" s="287" t="str">
        <f>admin_Levelezés!D5</f>
        <v>ÜGYFÉLLEVELEZÉS</v>
      </c>
      <c r="E305" s="287" t="str">
        <f>admin_Levelezés!E5</f>
        <v>aktív</v>
      </c>
      <c r="F305" s="287" t="str">
        <f>admin_Levelezés!F5</f>
        <v>nem</v>
      </c>
      <c r="G305" s="287">
        <f>admin_Levelezés!G5</f>
        <v>0</v>
      </c>
      <c r="H305" s="287" t="str">
        <f>admin_Levelezés!H5</f>
        <v>nem</v>
      </c>
      <c r="I305" s="287" t="str">
        <f>admin_Levelezés!I5</f>
        <v>nem</v>
      </c>
      <c r="J305" s="287" t="str">
        <f>admin_Levelezés!J5</f>
        <v>igen</v>
      </c>
      <c r="K305" s="287" t="str">
        <f>admin_Levelezés!K5</f>
        <v>igen</v>
      </c>
      <c r="L305" s="287" t="str">
        <f>admin_Levelezés!L5</f>
        <v>igen</v>
      </c>
      <c r="M305" s="287" t="str">
        <f>admin_Levelezés!M5</f>
        <v>nem</v>
      </c>
      <c r="N305" s="287" t="str">
        <f>admin_Levelezés!N5</f>
        <v>nem</v>
      </c>
      <c r="O305" s="287" t="str">
        <f>admin_Levelezés!O5</f>
        <v>nem</v>
      </c>
      <c r="P305" s="287" t="str">
        <f>admin_Levelezés!P5</f>
        <v>nem</v>
      </c>
      <c r="Q305" s="287">
        <f>admin_Levelezés!Q5</f>
        <v>0</v>
      </c>
    </row>
    <row r="306" spans="1:17" x14ac:dyDescent="0.3">
      <c r="A306" s="287" t="str">
        <f>admin_Levelezés!A6</f>
        <v>Forgó Adrienn</v>
      </c>
      <c r="B306" s="287" t="str">
        <f>admin_Levelezés!B6</f>
        <v>SZABÓ ÁGNES</v>
      </c>
      <c r="C306" s="287" t="str">
        <f>admin_Levelezés!C6</f>
        <v>Gyöngyös</v>
      </c>
      <c r="D306" s="287" t="str">
        <f>admin_Levelezés!D6</f>
        <v>ÜGYFÉLLEVELEZÉS</v>
      </c>
      <c r="E306" s="287" t="str">
        <f>admin_Levelezés!E6</f>
        <v>aktív</v>
      </c>
      <c r="F306" s="287" t="str">
        <f>admin_Levelezés!F6</f>
        <v>igen</v>
      </c>
      <c r="G306" s="287" t="str">
        <f>admin_Levelezés!G6</f>
        <v>igen</v>
      </c>
      <c r="H306" s="287" t="str">
        <f>admin_Levelezés!H6</f>
        <v>nem</v>
      </c>
      <c r="I306" s="287" t="str">
        <f>admin_Levelezés!I6</f>
        <v>nem</v>
      </c>
      <c r="J306" s="287" t="str">
        <f>admin_Levelezés!J6</f>
        <v>igen</v>
      </c>
      <c r="K306" s="287" t="str">
        <f>admin_Levelezés!K6</f>
        <v>igen</v>
      </c>
      <c r="L306" s="287" t="str">
        <f>admin_Levelezés!L6</f>
        <v>igen</v>
      </c>
      <c r="M306" s="287" t="str">
        <f>admin_Levelezés!M6</f>
        <v>nem</v>
      </c>
      <c r="N306" s="287" t="str">
        <f>admin_Levelezés!N6</f>
        <v>nem</v>
      </c>
      <c r="O306" s="287" t="str">
        <f>admin_Levelezés!O6</f>
        <v>nem</v>
      </c>
      <c r="P306" s="287" t="str">
        <f>admin_Levelezés!P6</f>
        <v>nem</v>
      </c>
      <c r="Q306" s="287">
        <f>admin_Levelezés!Q6</f>
        <v>0</v>
      </c>
    </row>
    <row r="307" spans="1:17" x14ac:dyDescent="0.3">
      <c r="A307" s="287" t="e">
        <f>admin_Levelezés!#REF!</f>
        <v>#REF!</v>
      </c>
      <c r="B307" s="287" t="e">
        <f>admin_Levelezés!#REF!</f>
        <v>#REF!</v>
      </c>
      <c r="C307" s="287" t="e">
        <f>admin_Levelezés!#REF!</f>
        <v>#REF!</v>
      </c>
      <c r="D307" s="287" t="e">
        <f>admin_Levelezés!#REF!</f>
        <v>#REF!</v>
      </c>
      <c r="E307" s="287" t="e">
        <f>admin_Levelezés!#REF!</f>
        <v>#REF!</v>
      </c>
      <c r="F307" s="287" t="e">
        <f>admin_Levelezés!#REF!</f>
        <v>#REF!</v>
      </c>
      <c r="G307" s="287" t="e">
        <f>admin_Levelezés!#REF!</f>
        <v>#REF!</v>
      </c>
      <c r="H307" s="287" t="e">
        <f>admin_Levelezés!#REF!</f>
        <v>#REF!</v>
      </c>
      <c r="I307" s="287" t="e">
        <f>admin_Levelezés!#REF!</f>
        <v>#REF!</v>
      </c>
      <c r="J307" s="287" t="e">
        <f>admin_Levelezés!#REF!</f>
        <v>#REF!</v>
      </c>
      <c r="K307" s="287" t="e">
        <f>admin_Levelezés!#REF!</f>
        <v>#REF!</v>
      </c>
      <c r="L307" s="287" t="e">
        <f>admin_Levelezés!#REF!</f>
        <v>#REF!</v>
      </c>
      <c r="M307" s="287" t="e">
        <f>admin_Levelezés!#REF!</f>
        <v>#REF!</v>
      </c>
      <c r="N307" s="287" t="e">
        <f>admin_Levelezés!#REF!</f>
        <v>#REF!</v>
      </c>
      <c r="O307" s="287" t="e">
        <f>admin_Levelezés!#REF!</f>
        <v>#REF!</v>
      </c>
      <c r="P307" s="287" t="e">
        <f>admin_Levelezés!#REF!</f>
        <v>#REF!</v>
      </c>
      <c r="Q307" s="287" t="e">
        <f>admin_Levelezés!#REF!</f>
        <v>#REF!</v>
      </c>
    </row>
    <row r="308" spans="1:17" x14ac:dyDescent="0.3">
      <c r="A308" s="287" t="str">
        <f>admin_Levelezés!A7</f>
        <v>György Sándorné</v>
      </c>
      <c r="B308" s="287" t="str">
        <f>admin_Levelezés!B7</f>
        <v>SZABÓ ÁGNES</v>
      </c>
      <c r="C308" s="287" t="str">
        <f>admin_Levelezés!C7</f>
        <v>Gyöngyös</v>
      </c>
      <c r="D308" s="287" t="str">
        <f>admin_Levelezés!D7</f>
        <v>ÜGYFÉLLEVELEZÉS</v>
      </c>
      <c r="E308" s="287" t="str">
        <f>admin_Levelezés!E7</f>
        <v>aktív</v>
      </c>
      <c r="F308" s="287" t="str">
        <f>admin_Levelezés!F7</f>
        <v>nem</v>
      </c>
      <c r="G308" s="287">
        <f>admin_Levelezés!G7</f>
        <v>0</v>
      </c>
      <c r="H308" s="287" t="str">
        <f>admin_Levelezés!H7</f>
        <v>nem</v>
      </c>
      <c r="I308" s="287" t="str">
        <f>admin_Levelezés!I7</f>
        <v>igen</v>
      </c>
      <c r="J308" s="287" t="str">
        <f>admin_Levelezés!J7</f>
        <v>nem</v>
      </c>
      <c r="K308" s="287" t="str">
        <f>admin_Levelezés!K7</f>
        <v>nem</v>
      </c>
      <c r="L308" s="287" t="str">
        <f>admin_Levelezés!L7</f>
        <v>nem</v>
      </c>
      <c r="M308" s="287" t="str">
        <f>admin_Levelezés!M7</f>
        <v>nem</v>
      </c>
      <c r="N308" s="287" t="str">
        <f>admin_Levelezés!N7</f>
        <v>nem</v>
      </c>
      <c r="O308" s="287" t="str">
        <f>admin_Levelezés!O7</f>
        <v>igen</v>
      </c>
      <c r="P308" s="287" t="str">
        <f>admin_Levelezés!P7</f>
        <v>nem</v>
      </c>
      <c r="Q308" s="287">
        <f>admin_Levelezés!Q7</f>
        <v>0</v>
      </c>
    </row>
    <row r="309" spans="1:17" x14ac:dyDescent="0.3">
      <c r="A309" s="287" t="str">
        <f>admin_Levelezés!A9</f>
        <v>Kissné Balsai Emese</v>
      </c>
      <c r="B309" s="287" t="str">
        <f>admin_Levelezés!B9</f>
        <v>SZABÓ ÁGNES</v>
      </c>
      <c r="C309" s="287" t="str">
        <f>admin_Levelezés!C9</f>
        <v>Gyöngyös</v>
      </c>
      <c r="D309" s="287" t="str">
        <f>admin_Levelezés!D9</f>
        <v>ÜGYFÉLLEVELEZÉS</v>
      </c>
      <c r="E309" s="287" t="str">
        <f>admin_Levelezés!E9</f>
        <v>aktív</v>
      </c>
      <c r="F309" s="287" t="str">
        <f>admin_Levelezés!F9</f>
        <v>igen</v>
      </c>
      <c r="G309" s="287">
        <f>admin_Levelezés!G9</f>
        <v>0</v>
      </c>
      <c r="H309" s="287" t="str">
        <f>admin_Levelezés!H9</f>
        <v>nem</v>
      </c>
      <c r="I309" s="287" t="str">
        <f>admin_Levelezés!I9</f>
        <v>igen</v>
      </c>
      <c r="J309" s="287" t="str">
        <f>admin_Levelezés!J9</f>
        <v>nem</v>
      </c>
      <c r="K309" s="287" t="str">
        <f>admin_Levelezés!K9</f>
        <v>igen</v>
      </c>
      <c r="L309" s="287" t="str">
        <f>admin_Levelezés!L9</f>
        <v>nem</v>
      </c>
      <c r="M309" s="287" t="str">
        <f>admin_Levelezés!M9</f>
        <v>nem</v>
      </c>
      <c r="N309" s="287" t="str">
        <f>admin_Levelezés!N9</f>
        <v>nem</v>
      </c>
      <c r="O309" s="287" t="str">
        <f>admin_Levelezés!O9</f>
        <v>nem</v>
      </c>
      <c r="P309" s="287" t="str">
        <f>admin_Levelezés!P9</f>
        <v>igen</v>
      </c>
      <c r="Q309" s="287">
        <f>admin_Levelezés!Q9</f>
        <v>0</v>
      </c>
    </row>
    <row r="310" spans="1:17" x14ac:dyDescent="0.3">
      <c r="A310" s="287" t="str">
        <f>admin_Levelezés!A10</f>
        <v>Kapásné Kalo Ildikó</v>
      </c>
      <c r="B310" s="287" t="str">
        <f>admin_Levelezés!B10</f>
        <v>SZABÓ ÁGNES</v>
      </c>
      <c r="C310" s="287" t="str">
        <f>admin_Levelezés!C10</f>
        <v>Gyöngyös</v>
      </c>
      <c r="D310" s="287" t="str">
        <f>admin_Levelezés!D10</f>
        <v>ÜGYFÉLLEVELEZÉS</v>
      </c>
      <c r="E310" s="287" t="str">
        <f>admin_Levelezés!E10</f>
        <v>aktív</v>
      </c>
      <c r="F310" s="287" t="str">
        <f>admin_Levelezés!F10</f>
        <v>nem</v>
      </c>
      <c r="G310" s="287">
        <f>admin_Levelezés!G10</f>
        <v>0</v>
      </c>
      <c r="H310" s="287" t="str">
        <f>admin_Levelezés!H10</f>
        <v>nem</v>
      </c>
      <c r="I310" s="287" t="str">
        <f>admin_Levelezés!I10</f>
        <v>igen</v>
      </c>
      <c r="J310" s="287" t="str">
        <f>admin_Levelezés!J10</f>
        <v>nem</v>
      </c>
      <c r="K310" s="287" t="str">
        <f>admin_Levelezés!K10</f>
        <v>nem</v>
      </c>
      <c r="L310" s="287" t="str">
        <f>admin_Levelezés!L10</f>
        <v>nem</v>
      </c>
      <c r="M310" s="287" t="str">
        <f>admin_Levelezés!M10</f>
        <v>nem</v>
      </c>
      <c r="N310" s="287" t="str">
        <f>admin_Levelezés!N10</f>
        <v>nem</v>
      </c>
      <c r="O310" s="287" t="str">
        <f>admin_Levelezés!O10</f>
        <v>nem</v>
      </c>
      <c r="P310" s="287" t="str">
        <f>admin_Levelezés!P10</f>
        <v>nem</v>
      </c>
      <c r="Q310" s="287">
        <f>admin_Levelezés!Q10</f>
        <v>0</v>
      </c>
    </row>
    <row r="311" spans="1:17" x14ac:dyDescent="0.3">
      <c r="A311" s="287" t="str">
        <f>admin_Levelezés!A11</f>
        <v>Kissné Szabó Tímea</v>
      </c>
      <c r="B311" s="287" t="str">
        <f>admin_Levelezés!B11</f>
        <v>SZABÓ ÁGNES</v>
      </c>
      <c r="C311" s="287" t="str">
        <f>admin_Levelezés!C11</f>
        <v>Gyöngyös</v>
      </c>
      <c r="D311" s="287" t="str">
        <f>admin_Levelezés!D11</f>
        <v>ÜGYFÉLLEVELEZÉS</v>
      </c>
      <c r="E311" s="287" t="str">
        <f>admin_Levelezés!E11</f>
        <v>aktív</v>
      </c>
      <c r="F311" s="287" t="str">
        <f>admin_Levelezés!F11</f>
        <v>nem</v>
      </c>
      <c r="G311" s="287">
        <f>admin_Levelezés!G11</f>
        <v>0</v>
      </c>
      <c r="H311" s="287" t="str">
        <f>admin_Levelezés!H11</f>
        <v>nem</v>
      </c>
      <c r="I311" s="287" t="str">
        <f>admin_Levelezés!I11</f>
        <v>nem</v>
      </c>
      <c r="J311" s="287" t="str">
        <f>admin_Levelezés!J11</f>
        <v>nem</v>
      </c>
      <c r="K311" s="287" t="str">
        <f>admin_Levelezés!K11</f>
        <v>nem</v>
      </c>
      <c r="L311" s="287" t="str">
        <f>admin_Levelezés!L11</f>
        <v>igen</v>
      </c>
      <c r="M311" s="287" t="str">
        <f>admin_Levelezés!M11</f>
        <v>nem</v>
      </c>
      <c r="N311" s="287" t="str">
        <f>admin_Levelezés!N11</f>
        <v>nem</v>
      </c>
      <c r="O311" s="287" t="str">
        <f>admin_Levelezés!O11</f>
        <v>nem</v>
      </c>
      <c r="P311" s="287" t="str">
        <f>admin_Levelezés!P11</f>
        <v>nem</v>
      </c>
      <c r="Q311" s="287">
        <f>admin_Levelezés!Q11</f>
        <v>0</v>
      </c>
    </row>
    <row r="312" spans="1:17" x14ac:dyDescent="0.3">
      <c r="A312" s="287" t="str">
        <f>admin_Levelezés!A12</f>
        <v>Pálfalvi Ferencné</v>
      </c>
      <c r="B312" s="287" t="str">
        <f>admin_Levelezés!B12</f>
        <v>SZABÓ ÁGNES</v>
      </c>
      <c r="C312" s="287" t="str">
        <f>admin_Levelezés!C12</f>
        <v>Gyöngyös</v>
      </c>
      <c r="D312" s="287" t="str">
        <f>admin_Levelezés!D12</f>
        <v>ÜGYFÉLLEVELEZÉS</v>
      </c>
      <c r="E312" s="287" t="str">
        <f>admin_Levelezés!E12</f>
        <v>aktív</v>
      </c>
      <c r="F312" s="287" t="str">
        <f>admin_Levelezés!F12</f>
        <v>nem</v>
      </c>
      <c r="G312" s="287">
        <f>admin_Levelezés!G12</f>
        <v>0</v>
      </c>
      <c r="H312" s="287" t="str">
        <f>admin_Levelezés!H12</f>
        <v>nem</v>
      </c>
      <c r="I312" s="287" t="str">
        <f>admin_Levelezés!I12</f>
        <v>igen</v>
      </c>
      <c r="J312" s="287" t="str">
        <f>admin_Levelezés!J12</f>
        <v>nem</v>
      </c>
      <c r="K312" s="287" t="str">
        <f>admin_Levelezés!K12</f>
        <v>nem</v>
      </c>
      <c r="L312" s="287" t="str">
        <f>admin_Levelezés!L12</f>
        <v>nem</v>
      </c>
      <c r="M312" s="287" t="str">
        <f>admin_Levelezés!M12</f>
        <v>nem</v>
      </c>
      <c r="N312" s="287" t="str">
        <f>admin_Levelezés!N12</f>
        <v>nem</v>
      </c>
      <c r="O312" s="287" t="str">
        <f>admin_Levelezés!O12</f>
        <v>nem</v>
      </c>
      <c r="P312" s="287" t="str">
        <f>admin_Levelezés!P12</f>
        <v>igen</v>
      </c>
      <c r="Q312" s="287">
        <f>admin_Levelezés!Q12</f>
        <v>0</v>
      </c>
    </row>
    <row r="313" spans="1:17" x14ac:dyDescent="0.3">
      <c r="A313" s="287" t="str">
        <f>admin_Levelezés!A13</f>
        <v>Prokai Petronella</v>
      </c>
      <c r="B313" s="287" t="str">
        <f>admin_Levelezés!B13</f>
        <v>SZABÓ ÁGNES</v>
      </c>
      <c r="C313" s="287" t="str">
        <f>admin_Levelezés!C13</f>
        <v>Gyöngyös</v>
      </c>
      <c r="D313" s="287" t="str">
        <f>admin_Levelezés!D13</f>
        <v>ÜGYFÉLLEVELEZÉS</v>
      </c>
      <c r="E313" s="287" t="str">
        <f>admin_Levelezés!E13</f>
        <v>aktív</v>
      </c>
      <c r="F313" s="287" t="str">
        <f>admin_Levelezés!F13</f>
        <v>igen</v>
      </c>
      <c r="G313" s="287">
        <f>admin_Levelezés!G13</f>
        <v>0</v>
      </c>
      <c r="H313" s="287" t="str">
        <f>admin_Levelezés!H13</f>
        <v>nem</v>
      </c>
      <c r="I313" s="287" t="str">
        <f>admin_Levelezés!I13</f>
        <v>nem</v>
      </c>
      <c r="J313" s="287" t="str">
        <f>admin_Levelezés!J13</f>
        <v>igen</v>
      </c>
      <c r="K313" s="287" t="str">
        <f>admin_Levelezés!K13</f>
        <v>igen</v>
      </c>
      <c r="L313" s="287" t="str">
        <f>admin_Levelezés!L13</f>
        <v>igen</v>
      </c>
      <c r="M313" s="287" t="str">
        <f>admin_Levelezés!M13</f>
        <v>nem</v>
      </c>
      <c r="N313" s="287" t="str">
        <f>admin_Levelezés!N13</f>
        <v>nem</v>
      </c>
      <c r="O313" s="287" t="str">
        <f>admin_Levelezés!O13</f>
        <v>nem</v>
      </c>
      <c r="P313" s="287" t="str">
        <f>admin_Levelezés!P13</f>
        <v>nem</v>
      </c>
      <c r="Q313" s="287">
        <f>admin_Levelezés!Q13</f>
        <v>0</v>
      </c>
    </row>
    <row r="314" spans="1:17" x14ac:dyDescent="0.3">
      <c r="A314" s="287" t="str">
        <f>admin_Levelezés!A14</f>
        <v>Szabó-Bokor Anita</v>
      </c>
      <c r="B314" s="287" t="str">
        <f>admin_Levelezés!B14</f>
        <v>SZABÓ ÁGNES</v>
      </c>
      <c r="C314" s="287" t="str">
        <f>admin_Levelezés!C14</f>
        <v>Gyöngyös</v>
      </c>
      <c r="D314" s="287" t="str">
        <f>admin_Levelezés!D14</f>
        <v>ÜGYFÉLLEVELEZÉS</v>
      </c>
      <c r="E314" s="287" t="str">
        <f>admin_Levelezés!E14</f>
        <v>aktív</v>
      </c>
      <c r="F314" s="287" t="str">
        <f>admin_Levelezés!F14</f>
        <v>nem</v>
      </c>
      <c r="G314" s="287" t="str">
        <f>admin_Levelezés!G14</f>
        <v>igen</v>
      </c>
      <c r="H314" s="287" t="str">
        <f>admin_Levelezés!H14</f>
        <v>nem</v>
      </c>
      <c r="I314" s="287" t="str">
        <f>admin_Levelezés!I14</f>
        <v>igen</v>
      </c>
      <c r="J314" s="287" t="str">
        <f>admin_Levelezés!J14</f>
        <v>nem</v>
      </c>
      <c r="K314" s="287" t="str">
        <f>admin_Levelezés!K14</f>
        <v>nem</v>
      </c>
      <c r="L314" s="287" t="str">
        <f>admin_Levelezés!L14</f>
        <v>igen</v>
      </c>
      <c r="M314" s="287" t="str">
        <f>admin_Levelezés!M14</f>
        <v>nem</v>
      </c>
      <c r="N314" s="287" t="str">
        <f>admin_Levelezés!N14</f>
        <v>nem</v>
      </c>
      <c r="O314" s="287" t="str">
        <f>admin_Levelezés!O14</f>
        <v>nem</v>
      </c>
      <c r="P314" s="287" t="str">
        <f>admin_Levelezés!P14</f>
        <v>nem</v>
      </c>
      <c r="Q314" s="287">
        <f>admin_Levelezés!Q14</f>
        <v>0</v>
      </c>
    </row>
    <row r="315" spans="1:17" x14ac:dyDescent="0.3">
      <c r="A315" s="287" t="str">
        <f>admin_Levelezés!A16</f>
        <v>Szurominé Hamsóczki Anikó</v>
      </c>
      <c r="B315" s="287" t="str">
        <f>admin_Levelezés!B16</f>
        <v>SZABÓ ÁGNES</v>
      </c>
      <c r="C315" s="287" t="str">
        <f>admin_Levelezés!C16</f>
        <v>Gyöngyös</v>
      </c>
      <c r="D315" s="287" t="str">
        <f>admin_Levelezés!D16</f>
        <v>ÜGYFÉLLEVELEZÉS</v>
      </c>
      <c r="E315" s="287" t="str">
        <f>admin_Levelezés!E16</f>
        <v>aktív</v>
      </c>
      <c r="F315" s="287" t="str">
        <f>admin_Levelezés!F16</f>
        <v>nem</v>
      </c>
      <c r="G315" s="287">
        <f>admin_Levelezés!G16</f>
        <v>0</v>
      </c>
      <c r="H315" s="287" t="str">
        <f>admin_Levelezés!H16</f>
        <v>nem</v>
      </c>
      <c r="I315" s="287" t="str">
        <f>admin_Levelezés!I16</f>
        <v>igen</v>
      </c>
      <c r="J315" s="287" t="str">
        <f>admin_Levelezés!J16</f>
        <v>nem</v>
      </c>
      <c r="K315" s="287" t="str">
        <f>admin_Levelezés!K16</f>
        <v>nem</v>
      </c>
      <c r="L315" s="287" t="str">
        <f>admin_Levelezés!L16</f>
        <v>nem</v>
      </c>
      <c r="M315" s="287" t="str">
        <f>admin_Levelezés!M16</f>
        <v>nem</v>
      </c>
      <c r="N315" s="287" t="str">
        <f>admin_Levelezés!N16</f>
        <v>nem</v>
      </c>
      <c r="O315" s="287" t="str">
        <f>admin_Levelezés!O16</f>
        <v>nem</v>
      </c>
      <c r="P315" s="287" t="str">
        <f>admin_Levelezés!P16</f>
        <v>igen</v>
      </c>
      <c r="Q315" s="287">
        <f>admin_Levelezés!Q16</f>
        <v>0</v>
      </c>
    </row>
    <row r="316" spans="1:17" x14ac:dyDescent="0.3">
      <c r="A316" s="287" t="str">
        <f>admin_Levelezés!A17</f>
        <v>Tóth Melinda</v>
      </c>
      <c r="B316" s="287" t="str">
        <f>admin_Levelezés!B17</f>
        <v>SZABÓ ÁGNES</v>
      </c>
      <c r="C316" s="287" t="str">
        <f>admin_Levelezés!C17</f>
        <v>Gyöngyös</v>
      </c>
      <c r="D316" s="287" t="str">
        <f>admin_Levelezés!D17</f>
        <v>ÜGYFÉLLEVELEZÉS</v>
      </c>
      <c r="E316" s="287" t="str">
        <f>admin_Levelezés!E17</f>
        <v>aktív</v>
      </c>
      <c r="F316" s="287" t="str">
        <f>admin_Levelezés!F17</f>
        <v>nem</v>
      </c>
      <c r="G316" s="287">
        <f>admin_Levelezés!G17</f>
        <v>0</v>
      </c>
      <c r="H316" s="287" t="str">
        <f>admin_Levelezés!H17</f>
        <v>nem</v>
      </c>
      <c r="I316" s="287" t="str">
        <f>admin_Levelezés!I17</f>
        <v>igen</v>
      </c>
      <c r="J316" s="287" t="str">
        <f>admin_Levelezés!J17</f>
        <v>nem</v>
      </c>
      <c r="K316" s="287" t="str">
        <f>admin_Levelezés!K17</f>
        <v>nem</v>
      </c>
      <c r="L316" s="287" t="str">
        <f>admin_Levelezés!L17</f>
        <v>igen</v>
      </c>
      <c r="M316" s="287" t="str">
        <f>admin_Levelezés!M17</f>
        <v>igen</v>
      </c>
      <c r="N316" s="287" t="str">
        <f>admin_Levelezés!N17</f>
        <v>nem</v>
      </c>
      <c r="O316" s="287" t="str">
        <f>admin_Levelezés!O17</f>
        <v>nem</v>
      </c>
      <c r="P316" s="287" t="str">
        <f>admin_Levelezés!P17</f>
        <v>igen</v>
      </c>
      <c r="Q316" s="287">
        <f>admin_Levelezés!Q17</f>
        <v>0</v>
      </c>
    </row>
    <row r="317" spans="1:17" x14ac:dyDescent="0.3">
      <c r="A317" s="287" t="str">
        <f>admin_Levelezés!A18</f>
        <v>Thürmer Emil</v>
      </c>
      <c r="B317" s="287" t="str">
        <f>admin_Levelezés!B18</f>
        <v>SZABÓ ÁGNES</v>
      </c>
      <c r="C317" s="287" t="str">
        <f>admin_Levelezés!C18</f>
        <v>Szolnok</v>
      </c>
      <c r="D317" s="287" t="str">
        <f>admin_Levelezés!D18</f>
        <v>ÜGYFÉLLEVELEZÉS</v>
      </c>
      <c r="E317" s="287" t="str">
        <f>admin_Levelezés!E18</f>
        <v>aktív</v>
      </c>
      <c r="F317" s="287" t="str">
        <f>admin_Levelezés!F18</f>
        <v>nem</v>
      </c>
      <c r="G317" s="287">
        <f>admin_Levelezés!G18</f>
        <v>0</v>
      </c>
      <c r="H317" s="287" t="str">
        <f>admin_Levelezés!H18</f>
        <v>nem</v>
      </c>
      <c r="I317" s="287" t="str">
        <f>admin_Levelezés!I18</f>
        <v>nem</v>
      </c>
      <c r="J317" s="287" t="str">
        <f>admin_Levelezés!J18</f>
        <v>nem</v>
      </c>
      <c r="K317" s="287" t="str">
        <f>admin_Levelezés!K18</f>
        <v>nem</v>
      </c>
      <c r="L317" s="287" t="str">
        <f>admin_Levelezés!L18</f>
        <v>igen</v>
      </c>
      <c r="M317" s="287" t="str">
        <f>admin_Levelezés!M18</f>
        <v>nem</v>
      </c>
      <c r="N317" s="287" t="str">
        <f>admin_Levelezés!N18</f>
        <v>nem</v>
      </c>
      <c r="O317" s="287" t="str">
        <f>admin_Levelezés!O18</f>
        <v>nem</v>
      </c>
      <c r="P317" s="287" t="str">
        <f>admin_Levelezés!P18</f>
        <v>nem</v>
      </c>
      <c r="Q317" s="287">
        <f>admin_Levelezés!Q18</f>
        <v>0</v>
      </c>
    </row>
    <row r="318" spans="1:17" x14ac:dyDescent="0.3">
      <c r="A318" s="287" t="str">
        <f>admin_Levelezés!A19</f>
        <v>Vörös Vivien</v>
      </c>
      <c r="B318" s="287" t="str">
        <f>admin_Levelezés!B19</f>
        <v>SZABÓ ÁGNES</v>
      </c>
      <c r="C318" s="287" t="str">
        <f>admin_Levelezés!C19</f>
        <v>Szeged</v>
      </c>
      <c r="D318" s="287" t="str">
        <f>admin_Levelezés!D19</f>
        <v>ÜGYFÉLLEVELEZÉS</v>
      </c>
      <c r="E318" s="287" t="str">
        <f>admin_Levelezés!E19</f>
        <v>aktív</v>
      </c>
      <c r="F318" s="287" t="str">
        <f>admin_Levelezés!F19</f>
        <v>igen</v>
      </c>
      <c r="G318" s="287">
        <f>admin_Levelezés!G19</f>
        <v>0</v>
      </c>
      <c r="H318" s="287" t="str">
        <f>admin_Levelezés!H19</f>
        <v>nem</v>
      </c>
      <c r="I318" s="287" t="str">
        <f>admin_Levelezés!I19</f>
        <v>igen</v>
      </c>
      <c r="J318" s="287" t="str">
        <f>admin_Levelezés!J19</f>
        <v>nem</v>
      </c>
      <c r="K318" s="287" t="str">
        <f>admin_Levelezés!K19</f>
        <v>igen</v>
      </c>
      <c r="L318" s="287" t="str">
        <f>admin_Levelezés!L19</f>
        <v>nem</v>
      </c>
      <c r="M318" s="287" t="str">
        <f>admin_Levelezés!M19</f>
        <v>nem</v>
      </c>
      <c r="N318" s="287" t="str">
        <f>admin_Levelezés!N19</f>
        <v>nem</v>
      </c>
      <c r="O318" s="287" t="str">
        <f>admin_Levelezés!O19</f>
        <v>nem</v>
      </c>
      <c r="P318" s="287" t="str">
        <f>admin_Levelezés!P19</f>
        <v>nem</v>
      </c>
      <c r="Q318" s="287">
        <f>admin_Levelezés!Q19</f>
        <v>0</v>
      </c>
    </row>
    <row r="319" spans="1:17" x14ac:dyDescent="0.3">
      <c r="A319" s="287" t="e">
        <f>admin_Levelezés!#REF!</f>
        <v>#REF!</v>
      </c>
      <c r="B319" s="287" t="e">
        <f>admin_Levelezés!#REF!</f>
        <v>#REF!</v>
      </c>
      <c r="C319" s="287" t="e">
        <f>admin_Levelezés!#REF!</f>
        <v>#REF!</v>
      </c>
      <c r="D319" s="287" t="e">
        <f>admin_Levelezés!#REF!</f>
        <v>#REF!</v>
      </c>
      <c r="E319" s="287" t="e">
        <f>admin_Levelezés!#REF!</f>
        <v>#REF!</v>
      </c>
      <c r="F319" s="287" t="e">
        <f>admin_Levelezés!#REF!</f>
        <v>#REF!</v>
      </c>
      <c r="G319" s="287" t="e">
        <f>admin_Levelezés!#REF!</f>
        <v>#REF!</v>
      </c>
      <c r="H319" s="287" t="e">
        <f>admin_Levelezés!#REF!</f>
        <v>#REF!</v>
      </c>
      <c r="I319" s="287" t="e">
        <f>admin_Levelezés!#REF!</f>
        <v>#REF!</v>
      </c>
      <c r="J319" s="287" t="e">
        <f>admin_Levelezés!#REF!</f>
        <v>#REF!</v>
      </c>
      <c r="K319" s="287" t="e">
        <f>admin_Levelezés!#REF!</f>
        <v>#REF!</v>
      </c>
      <c r="L319" s="287" t="e">
        <f>admin_Levelezés!#REF!</f>
        <v>#REF!</v>
      </c>
      <c r="M319" s="287" t="e">
        <f>admin_Levelezés!#REF!</f>
        <v>#REF!</v>
      </c>
      <c r="N319" s="287" t="e">
        <f>admin_Levelezés!#REF!</f>
        <v>#REF!</v>
      </c>
      <c r="O319" s="287" t="e">
        <f>admin_Levelezés!#REF!</f>
        <v>#REF!</v>
      </c>
      <c r="P319" s="287" t="e">
        <f>admin_Levelezés!#REF!</f>
        <v>#REF!</v>
      </c>
      <c r="Q319" s="287" t="e">
        <f>admin_Levelezés!#REF!</f>
        <v>#REF!</v>
      </c>
    </row>
    <row r="320" spans="1:17" x14ac:dyDescent="0.3">
      <c r="A320" s="287" t="str">
        <f>admin_Levelezés!A20</f>
        <v>Mankovics Gabriella</v>
      </c>
      <c r="B320" s="287" t="str">
        <f>admin_Levelezés!B20</f>
        <v>SZABÓ ÁGNES</v>
      </c>
      <c r="C320" s="287" t="str">
        <f>admin_Levelezés!C20</f>
        <v>Újhartyán</v>
      </c>
      <c r="D320" s="287" t="str">
        <f>admin_Levelezés!D20</f>
        <v>ÜGYFÉLLEVELEZÉS</v>
      </c>
      <c r="E320" s="287" t="str">
        <f>admin_Levelezés!E20</f>
        <v>aktív</v>
      </c>
      <c r="F320" s="287" t="str">
        <f>admin_Levelezés!F20</f>
        <v>nem</v>
      </c>
      <c r="G320" s="287">
        <f>admin_Levelezés!G20</f>
        <v>0</v>
      </c>
      <c r="H320" s="287" t="str">
        <f>admin_Levelezés!H20</f>
        <v>igen</v>
      </c>
      <c r="I320" s="287" t="str">
        <f>admin_Levelezés!I20</f>
        <v>igen</v>
      </c>
      <c r="J320" s="287" t="str">
        <f>admin_Levelezés!J20</f>
        <v>nem</v>
      </c>
      <c r="K320" s="287" t="str">
        <f>admin_Levelezés!K20</f>
        <v>nem</v>
      </c>
      <c r="L320" s="287" t="str">
        <f>admin_Levelezés!L20</f>
        <v>nem</v>
      </c>
      <c r="M320" s="287" t="str">
        <f>admin_Levelezés!M20</f>
        <v>igen</v>
      </c>
      <c r="N320" s="287" t="str">
        <f>admin_Levelezés!N20</f>
        <v>nem</v>
      </c>
      <c r="O320" s="287" t="str">
        <f>admin_Levelezés!O20</f>
        <v>nem</v>
      </c>
      <c r="P320" s="287" t="str">
        <f>admin_Levelezés!P20</f>
        <v>nem</v>
      </c>
      <c r="Q320" s="287">
        <f>admin_Levelezés!Q20</f>
        <v>0</v>
      </c>
    </row>
    <row r="321" spans="1:17" x14ac:dyDescent="0.3">
      <c r="A321" s="287" t="str">
        <f>admin_Levelezés!A21</f>
        <v>Szalai Zsolt</v>
      </c>
      <c r="B321" s="287" t="str">
        <f>admin_Levelezés!B21</f>
        <v>SZABÓ ÁGNES</v>
      </c>
      <c r="C321" s="287" t="str">
        <f>admin_Levelezés!C21</f>
        <v>M3</v>
      </c>
      <c r="D321" s="287" t="str">
        <f>admin_Levelezés!D21</f>
        <v>ÜGYFÉLLEVELEZÉS</v>
      </c>
      <c r="E321" s="287" t="str">
        <f>admin_Levelezés!E21</f>
        <v>aktív</v>
      </c>
      <c r="F321" s="287" t="str">
        <f>admin_Levelezés!F21</f>
        <v>igen</v>
      </c>
      <c r="G321" s="287">
        <f>admin_Levelezés!G21</f>
        <v>0</v>
      </c>
      <c r="H321" s="287" t="str">
        <f>admin_Levelezés!H21</f>
        <v>nem</v>
      </c>
      <c r="I321" s="287" t="str">
        <f>admin_Levelezés!I21</f>
        <v>igen</v>
      </c>
      <c r="J321" s="287" t="str">
        <f>admin_Levelezés!J21</f>
        <v>nem</v>
      </c>
      <c r="K321" s="287" t="str">
        <f>admin_Levelezés!K21</f>
        <v>igen</v>
      </c>
      <c r="L321" s="287" t="str">
        <f>admin_Levelezés!L21</f>
        <v>nem</v>
      </c>
      <c r="M321" s="287" t="str">
        <f>admin_Levelezés!M21</f>
        <v>nem</v>
      </c>
      <c r="N321" s="287" t="str">
        <f>admin_Levelezés!N21</f>
        <v>nem</v>
      </c>
      <c r="O321" s="287" t="str">
        <f>admin_Levelezés!O21</f>
        <v>nem</v>
      </c>
      <c r="P321" s="287" t="str">
        <f>admin_Levelezés!P21</f>
        <v>nem</v>
      </c>
      <c r="Q321" s="287">
        <f>admin_Levelezés!Q21</f>
        <v>0</v>
      </c>
    </row>
    <row r="322" spans="1:17" x14ac:dyDescent="0.3">
      <c r="A322" s="287" t="e">
        <f>admin_Levelezés!#REF!</f>
        <v>#REF!</v>
      </c>
      <c r="B322" s="287" t="e">
        <f>admin_Levelezés!#REF!</f>
        <v>#REF!</v>
      </c>
      <c r="C322" s="287" t="e">
        <f>admin_Levelezés!#REF!</f>
        <v>#REF!</v>
      </c>
      <c r="D322" s="287" t="e">
        <f>admin_Levelezés!#REF!</f>
        <v>#REF!</v>
      </c>
      <c r="E322" s="287" t="e">
        <f>admin_Levelezés!#REF!</f>
        <v>#REF!</v>
      </c>
      <c r="F322" s="287" t="e">
        <f>admin_Levelezés!#REF!</f>
        <v>#REF!</v>
      </c>
      <c r="G322" s="287" t="e">
        <f>admin_Levelezés!#REF!</f>
        <v>#REF!</v>
      </c>
      <c r="H322" s="287" t="e">
        <f>admin_Levelezés!#REF!</f>
        <v>#REF!</v>
      </c>
      <c r="I322" s="287" t="e">
        <f>admin_Levelezés!#REF!</f>
        <v>#REF!</v>
      </c>
      <c r="J322" s="287" t="e">
        <f>admin_Levelezés!#REF!</f>
        <v>#REF!</v>
      </c>
      <c r="K322" s="287" t="e">
        <f>admin_Levelezés!#REF!</f>
        <v>#REF!</v>
      </c>
      <c r="L322" s="287" t="e">
        <f>admin_Levelezés!#REF!</f>
        <v>#REF!</v>
      </c>
      <c r="M322" s="287" t="e">
        <f>admin_Levelezés!#REF!</f>
        <v>#REF!</v>
      </c>
      <c r="N322" s="287" t="e">
        <f>admin_Levelezés!#REF!</f>
        <v>#REF!</v>
      </c>
      <c r="O322" s="287" t="e">
        <f>admin_Levelezés!#REF!</f>
        <v>#REF!</v>
      </c>
      <c r="P322" s="287" t="e">
        <f>admin_Levelezés!#REF!</f>
        <v>#REF!</v>
      </c>
      <c r="Q322" s="287" t="e">
        <f>admin_Levelezés!#REF!</f>
        <v>#REF!</v>
      </c>
    </row>
    <row r="323" spans="1:17" x14ac:dyDescent="0.3">
      <c r="A323" s="287" t="str">
        <f>admin_Levelezés!A22</f>
        <v>Vadász Anna</v>
      </c>
      <c r="B323" s="287" t="str">
        <f>admin_Levelezés!B22</f>
        <v>SZABÓ ÁGNES</v>
      </c>
      <c r="C323" s="287" t="str">
        <f>admin_Levelezés!C22</f>
        <v>M3</v>
      </c>
      <c r="D323" s="287" t="str">
        <f>admin_Levelezés!D22</f>
        <v>ÜGYFÉLLEVELEZÉS</v>
      </c>
      <c r="E323" s="287" t="str">
        <f>admin_Levelezés!E22</f>
        <v>aktív</v>
      </c>
      <c r="F323" s="287">
        <f>admin_Levelezés!F22</f>
        <v>0</v>
      </c>
      <c r="G323" s="287">
        <f>admin_Levelezés!G22</f>
        <v>0</v>
      </c>
      <c r="H323" s="287">
        <f>admin_Levelezés!H22</f>
        <v>0</v>
      </c>
      <c r="I323" s="287" t="str">
        <f>admin_Levelezés!I22</f>
        <v>igen</v>
      </c>
      <c r="J323" s="287">
        <f>admin_Levelezés!J22</f>
        <v>0</v>
      </c>
      <c r="K323" s="287">
        <f>admin_Levelezés!K22</f>
        <v>0</v>
      </c>
      <c r="L323" s="287">
        <f>admin_Levelezés!L22</f>
        <v>0</v>
      </c>
      <c r="M323" s="287">
        <f>admin_Levelezés!M22</f>
        <v>0</v>
      </c>
      <c r="N323" s="287">
        <f>admin_Levelezés!N22</f>
        <v>0</v>
      </c>
      <c r="O323" s="287">
        <f>admin_Levelezés!O22</f>
        <v>0</v>
      </c>
      <c r="P323" s="287">
        <f>admin_Levelezés!P22</f>
        <v>0</v>
      </c>
      <c r="Q323" s="287">
        <f>admin_Levelezés!Q22</f>
        <v>0</v>
      </c>
    </row>
    <row r="324" spans="1:17" x14ac:dyDescent="0.3">
      <c r="A324" s="287">
        <f>admin_Levelezés!A23</f>
        <v>0</v>
      </c>
      <c r="B324" s="288">
        <f>admin_Levelezés!B23</f>
        <v>0</v>
      </c>
      <c r="C324" s="288">
        <f>admin_Levelezés!C23</f>
        <v>0</v>
      </c>
      <c r="D324" s="288">
        <f>admin_Levelezés!D23</f>
        <v>0</v>
      </c>
      <c r="E324" s="288">
        <f>admin_Levelezés!E23</f>
        <v>0</v>
      </c>
      <c r="F324" s="288">
        <f>admin_Levelezés!F23</f>
        <v>0</v>
      </c>
      <c r="G324" s="288">
        <f>admin_Levelezés!G23</f>
        <v>0</v>
      </c>
      <c r="H324" s="288">
        <f>admin_Levelezés!H23</f>
        <v>0</v>
      </c>
      <c r="I324" s="288">
        <f>admin_Levelezés!I23</f>
        <v>0</v>
      </c>
      <c r="J324" s="288">
        <f>admin_Levelezés!J23</f>
        <v>0</v>
      </c>
      <c r="K324" s="288">
        <f>admin_Levelezés!K23</f>
        <v>0</v>
      </c>
      <c r="L324" s="288">
        <f>admin_Levelezés!L23</f>
        <v>0</v>
      </c>
      <c r="M324" s="288">
        <f>admin_Levelezés!M23</f>
        <v>0</v>
      </c>
      <c r="N324" s="288">
        <f>admin_Levelezés!N23</f>
        <v>0</v>
      </c>
      <c r="O324" s="288">
        <f>admin_Levelezés!O23</f>
        <v>0</v>
      </c>
      <c r="P324" s="288">
        <f>admin_Levelezés!P23</f>
        <v>0</v>
      </c>
      <c r="Q324" s="289">
        <f>admin_Levelezés!Q23</f>
        <v>0</v>
      </c>
    </row>
    <row r="325" spans="1:17" x14ac:dyDescent="0.3">
      <c r="A325" s="287">
        <f>admin_Levelezés!A24</f>
        <v>0</v>
      </c>
      <c r="B325" s="288">
        <f>admin_Levelezés!B24</f>
        <v>0</v>
      </c>
      <c r="C325" s="288">
        <f>admin_Levelezés!C24</f>
        <v>0</v>
      </c>
      <c r="D325" s="288">
        <f>admin_Levelezés!D24</f>
        <v>0</v>
      </c>
      <c r="E325" s="288">
        <f>admin_Levelezés!E24</f>
        <v>0</v>
      </c>
      <c r="F325" s="288">
        <f>admin_Levelezés!F24</f>
        <v>0</v>
      </c>
      <c r="G325" s="288">
        <f>admin_Levelezés!G24</f>
        <v>0</v>
      </c>
      <c r="H325" s="288">
        <f>admin_Levelezés!H24</f>
        <v>0</v>
      </c>
      <c r="I325" s="288">
        <f>admin_Levelezés!I24</f>
        <v>0</v>
      </c>
      <c r="J325" s="288">
        <f>admin_Levelezés!J24</f>
        <v>0</v>
      </c>
      <c r="K325" s="288">
        <f>admin_Levelezés!K24</f>
        <v>0</v>
      </c>
      <c r="L325" s="288">
        <f>admin_Levelezés!L24</f>
        <v>0</v>
      </c>
      <c r="M325" s="288">
        <f>admin_Levelezés!M24</f>
        <v>0</v>
      </c>
      <c r="N325" s="288">
        <f>admin_Levelezés!N24</f>
        <v>0</v>
      </c>
      <c r="O325" s="288">
        <f>admin_Levelezés!O24</f>
        <v>0</v>
      </c>
      <c r="P325" s="288">
        <f>admin_Levelezés!P24</f>
        <v>0</v>
      </c>
      <c r="Q325" s="289">
        <f>admin_Levelezés!Q24</f>
        <v>0</v>
      </c>
    </row>
    <row r="326" spans="1:17" x14ac:dyDescent="0.3">
      <c r="A326" s="287">
        <f>admin_Levelezés!A25</f>
        <v>0</v>
      </c>
      <c r="B326" s="288">
        <f>admin_Levelezés!B25</f>
        <v>0</v>
      </c>
      <c r="C326" s="288">
        <f>admin_Levelezés!C25</f>
        <v>0</v>
      </c>
      <c r="D326" s="288">
        <f>admin_Levelezés!D25</f>
        <v>0</v>
      </c>
      <c r="E326" s="288">
        <f>admin_Levelezés!E25</f>
        <v>0</v>
      </c>
      <c r="F326" s="288">
        <f>admin_Levelezés!F25</f>
        <v>0</v>
      </c>
      <c r="G326" s="288">
        <f>admin_Levelezés!G25</f>
        <v>0</v>
      </c>
      <c r="H326" s="288">
        <f>admin_Levelezés!H25</f>
        <v>0</v>
      </c>
      <c r="I326" s="288">
        <f>admin_Levelezés!I25</f>
        <v>0</v>
      </c>
      <c r="J326" s="288">
        <f>admin_Levelezés!J25</f>
        <v>0</v>
      </c>
      <c r="K326" s="288">
        <f>admin_Levelezés!K25</f>
        <v>0</v>
      </c>
      <c r="L326" s="288">
        <f>admin_Levelezés!L25</f>
        <v>0</v>
      </c>
      <c r="M326" s="288">
        <f>admin_Levelezés!M25</f>
        <v>0</v>
      </c>
      <c r="N326" s="288">
        <f>admin_Levelezés!N25</f>
        <v>0</v>
      </c>
      <c r="O326" s="288">
        <f>admin_Levelezés!O25</f>
        <v>0</v>
      </c>
      <c r="P326" s="288">
        <f>admin_Levelezés!P25</f>
        <v>0</v>
      </c>
      <c r="Q326" s="289">
        <f>admin_Levelezés!Q25</f>
        <v>0</v>
      </c>
    </row>
    <row r="327" spans="1:17" x14ac:dyDescent="0.3">
      <c r="A327" s="287">
        <f>admin_Levelezés!A26</f>
        <v>0</v>
      </c>
      <c r="B327" s="288">
        <f>admin_Levelezés!B26</f>
        <v>0</v>
      </c>
      <c r="C327" s="288">
        <f>admin_Levelezés!C26</f>
        <v>0</v>
      </c>
      <c r="D327" s="288">
        <f>admin_Levelezés!D26</f>
        <v>0</v>
      </c>
      <c r="E327" s="288">
        <f>admin_Levelezés!E26</f>
        <v>0</v>
      </c>
      <c r="F327" s="288">
        <f>admin_Levelezés!F26</f>
        <v>0</v>
      </c>
      <c r="G327" s="288">
        <f>admin_Levelezés!G26</f>
        <v>0</v>
      </c>
      <c r="H327" s="288">
        <f>admin_Levelezés!H26</f>
        <v>0</v>
      </c>
      <c r="I327" s="288">
        <f>admin_Levelezés!I26</f>
        <v>0</v>
      </c>
      <c r="J327" s="288">
        <f>admin_Levelezés!J26</f>
        <v>0</v>
      </c>
      <c r="K327" s="288">
        <f>admin_Levelezés!K26</f>
        <v>0</v>
      </c>
      <c r="L327" s="288">
        <f>admin_Levelezés!L26</f>
        <v>0</v>
      </c>
      <c r="M327" s="288">
        <f>admin_Levelezés!M26</f>
        <v>0</v>
      </c>
      <c r="N327" s="288">
        <f>admin_Levelezés!N26</f>
        <v>0</v>
      </c>
      <c r="O327" s="288">
        <f>admin_Levelezés!O26</f>
        <v>0</v>
      </c>
      <c r="P327" s="288">
        <f>admin_Levelezés!P26</f>
        <v>0</v>
      </c>
      <c r="Q327" s="289">
        <f>admin_Levelezés!Q26</f>
        <v>0</v>
      </c>
    </row>
    <row r="328" spans="1:17" x14ac:dyDescent="0.3">
      <c r="A328" s="287">
        <f>admin_Levelezés!A27</f>
        <v>0</v>
      </c>
      <c r="B328" s="288">
        <f>admin_Levelezés!B27</f>
        <v>0</v>
      </c>
      <c r="C328" s="288">
        <f>admin_Levelezés!C27</f>
        <v>0</v>
      </c>
      <c r="D328" s="288">
        <f>admin_Levelezés!D27</f>
        <v>0</v>
      </c>
      <c r="E328" s="288">
        <f>admin_Levelezés!E27</f>
        <v>0</v>
      </c>
      <c r="F328" s="288">
        <f>admin_Levelezés!F27</f>
        <v>0</v>
      </c>
      <c r="G328" s="288">
        <f>admin_Levelezés!G27</f>
        <v>0</v>
      </c>
      <c r="H328" s="288">
        <f>admin_Levelezés!H27</f>
        <v>0</v>
      </c>
      <c r="I328" s="288">
        <f>admin_Levelezés!I27</f>
        <v>0</v>
      </c>
      <c r="J328" s="288">
        <f>admin_Levelezés!J27</f>
        <v>0</v>
      </c>
      <c r="K328" s="288">
        <f>admin_Levelezés!K27</f>
        <v>0</v>
      </c>
      <c r="L328" s="288">
        <f>admin_Levelezés!L27</f>
        <v>0</v>
      </c>
      <c r="M328" s="288">
        <f>admin_Levelezés!M27</f>
        <v>0</v>
      </c>
      <c r="N328" s="288">
        <f>admin_Levelezés!N27</f>
        <v>0</v>
      </c>
      <c r="O328" s="288">
        <f>admin_Levelezés!O27</f>
        <v>0</v>
      </c>
      <c r="P328" s="288">
        <f>admin_Levelezés!P27</f>
        <v>0</v>
      </c>
      <c r="Q328" s="289">
        <f>admin_Levelezés!Q27</f>
        <v>0</v>
      </c>
    </row>
    <row r="329" spans="1:17" x14ac:dyDescent="0.3">
      <c r="A329" s="287">
        <f>admin_Levelezés!A28</f>
        <v>0</v>
      </c>
      <c r="B329" s="288">
        <f>admin_Levelezés!B28</f>
        <v>0</v>
      </c>
      <c r="C329" s="288">
        <f>admin_Levelezés!C28</f>
        <v>0</v>
      </c>
      <c r="D329" s="288">
        <f>admin_Levelezés!D28</f>
        <v>0</v>
      </c>
      <c r="E329" s="288">
        <f>admin_Levelezés!E28</f>
        <v>0</v>
      </c>
      <c r="F329" s="288">
        <f>admin_Levelezés!F28</f>
        <v>0</v>
      </c>
      <c r="G329" s="288">
        <f>admin_Levelezés!G28</f>
        <v>0</v>
      </c>
      <c r="H329" s="288">
        <f>admin_Levelezés!H28</f>
        <v>0</v>
      </c>
      <c r="I329" s="288">
        <f>admin_Levelezés!I28</f>
        <v>0</v>
      </c>
      <c r="J329" s="288">
        <f>admin_Levelezés!J28</f>
        <v>0</v>
      </c>
      <c r="K329" s="288">
        <f>admin_Levelezés!K28</f>
        <v>0</v>
      </c>
      <c r="L329" s="288">
        <f>admin_Levelezés!L28</f>
        <v>0</v>
      </c>
      <c r="M329" s="288">
        <f>admin_Levelezés!M28</f>
        <v>0</v>
      </c>
      <c r="N329" s="288">
        <f>admin_Levelezés!N28</f>
        <v>0</v>
      </c>
      <c r="O329" s="288">
        <f>admin_Levelezés!O28</f>
        <v>0</v>
      </c>
      <c r="P329" s="288">
        <f>admin_Levelezés!P28</f>
        <v>0</v>
      </c>
      <c r="Q329" s="289">
        <f>admin_Levelezés!Q28</f>
        <v>0</v>
      </c>
    </row>
    <row r="330" spans="1:17" x14ac:dyDescent="0.3">
      <c r="A330" s="287">
        <f>admin_Levelezés!A29</f>
        <v>0</v>
      </c>
      <c r="B330" s="288">
        <f>admin_Levelezés!B29</f>
        <v>0</v>
      </c>
      <c r="C330" s="288">
        <f>admin_Levelezés!C29</f>
        <v>0</v>
      </c>
      <c r="D330" s="288">
        <f>admin_Levelezés!D29</f>
        <v>0</v>
      </c>
      <c r="E330" s="288">
        <f>admin_Levelezés!E29</f>
        <v>0</v>
      </c>
      <c r="F330" s="288">
        <f>admin_Levelezés!F29</f>
        <v>0</v>
      </c>
      <c r="G330" s="288">
        <f>admin_Levelezés!G29</f>
        <v>0</v>
      </c>
      <c r="H330" s="288">
        <f>admin_Levelezés!H29</f>
        <v>0</v>
      </c>
      <c r="I330" s="288">
        <f>admin_Levelezés!I29</f>
        <v>0</v>
      </c>
      <c r="J330" s="288">
        <f>admin_Levelezés!J29</f>
        <v>0</v>
      </c>
      <c r="K330" s="288">
        <f>admin_Levelezés!K29</f>
        <v>0</v>
      </c>
      <c r="L330" s="288">
        <f>admin_Levelezés!L29</f>
        <v>0</v>
      </c>
      <c r="M330" s="288">
        <f>admin_Levelezés!M29</f>
        <v>0</v>
      </c>
      <c r="N330" s="288">
        <f>admin_Levelezés!N29</f>
        <v>0</v>
      </c>
      <c r="O330" s="288">
        <f>admin_Levelezés!O29</f>
        <v>0</v>
      </c>
      <c r="P330" s="288">
        <f>admin_Levelezés!P29</f>
        <v>0</v>
      </c>
      <c r="Q330" s="289">
        <f>admin_Levelezés!Q29</f>
        <v>0</v>
      </c>
    </row>
    <row r="331" spans="1:17" x14ac:dyDescent="0.3">
      <c r="A331" s="287">
        <f>admin_Levelezés!A30</f>
        <v>0</v>
      </c>
      <c r="B331" s="288">
        <f>admin_Levelezés!B30</f>
        <v>0</v>
      </c>
      <c r="C331" s="288">
        <f>admin_Levelezés!C30</f>
        <v>0</v>
      </c>
      <c r="D331" s="288">
        <f>admin_Levelezés!D30</f>
        <v>0</v>
      </c>
      <c r="E331" s="288">
        <f>admin_Levelezés!E30</f>
        <v>0</v>
      </c>
      <c r="F331" s="288">
        <f>admin_Levelezés!F30</f>
        <v>0</v>
      </c>
      <c r="G331" s="288">
        <f>admin_Levelezés!G30</f>
        <v>0</v>
      </c>
      <c r="H331" s="288">
        <f>admin_Levelezés!H30</f>
        <v>0</v>
      </c>
      <c r="I331" s="288">
        <f>admin_Levelezés!I30</f>
        <v>0</v>
      </c>
      <c r="J331" s="288">
        <f>admin_Levelezés!J30</f>
        <v>0</v>
      </c>
      <c r="K331" s="288">
        <f>admin_Levelezés!K30</f>
        <v>0</v>
      </c>
      <c r="L331" s="288">
        <f>admin_Levelezés!L30</f>
        <v>0</v>
      </c>
      <c r="M331" s="288">
        <f>admin_Levelezés!M30</f>
        <v>0</v>
      </c>
      <c r="N331" s="288">
        <f>admin_Levelezés!N30</f>
        <v>0</v>
      </c>
      <c r="O331" s="288">
        <f>admin_Levelezés!O30</f>
        <v>0</v>
      </c>
      <c r="P331" s="288">
        <f>admin_Levelezés!P30</f>
        <v>0</v>
      </c>
      <c r="Q331" s="289">
        <f>admin_Levelezés!Q30</f>
        <v>0</v>
      </c>
    </row>
    <row r="332" spans="1:17" x14ac:dyDescent="0.3">
      <c r="A332" s="287">
        <f>admin_Levelezés!A31</f>
        <v>0</v>
      </c>
      <c r="B332" s="288">
        <f>admin_Levelezés!B31</f>
        <v>0</v>
      </c>
      <c r="C332" s="288">
        <f>admin_Levelezés!C31</f>
        <v>0</v>
      </c>
      <c r="D332" s="288">
        <f>admin_Levelezés!D31</f>
        <v>0</v>
      </c>
      <c r="E332" s="288">
        <f>admin_Levelezés!E31</f>
        <v>0</v>
      </c>
      <c r="F332" s="288">
        <f>admin_Levelezés!F31</f>
        <v>0</v>
      </c>
      <c r="G332" s="288">
        <f>admin_Levelezés!G31</f>
        <v>0</v>
      </c>
      <c r="H332" s="288">
        <f>admin_Levelezés!H31</f>
        <v>0</v>
      </c>
      <c r="I332" s="288">
        <f>admin_Levelezés!I31</f>
        <v>0</v>
      </c>
      <c r="J332" s="288">
        <f>admin_Levelezés!J31</f>
        <v>0</v>
      </c>
      <c r="K332" s="288">
        <f>admin_Levelezés!K31</f>
        <v>0</v>
      </c>
      <c r="L332" s="288">
        <f>admin_Levelezés!L31</f>
        <v>0</v>
      </c>
      <c r="M332" s="288">
        <f>admin_Levelezés!M31</f>
        <v>0</v>
      </c>
      <c r="N332" s="288">
        <f>admin_Levelezés!N31</f>
        <v>0</v>
      </c>
      <c r="O332" s="288">
        <f>admin_Levelezés!O31</f>
        <v>0</v>
      </c>
      <c r="P332" s="288">
        <f>admin_Levelezés!P31</f>
        <v>0</v>
      </c>
      <c r="Q332" s="289">
        <f>admin_Levelezés!Q31</f>
        <v>0</v>
      </c>
    </row>
    <row r="333" spans="1:17" x14ac:dyDescent="0.3">
      <c r="A333" s="287">
        <f>admin_Levelezés!A32</f>
        <v>0</v>
      </c>
      <c r="B333" s="288">
        <f>admin_Levelezés!B32</f>
        <v>0</v>
      </c>
      <c r="C333" s="288">
        <f>admin_Levelezés!C32</f>
        <v>0</v>
      </c>
      <c r="D333" s="288">
        <f>admin_Levelezés!D32</f>
        <v>0</v>
      </c>
      <c r="E333" s="288">
        <f>admin_Levelezés!E32</f>
        <v>0</v>
      </c>
      <c r="F333" s="288">
        <f>admin_Levelezés!F32</f>
        <v>0</v>
      </c>
      <c r="G333" s="288">
        <f>admin_Levelezés!G32</f>
        <v>0</v>
      </c>
      <c r="H333" s="288">
        <f>admin_Levelezés!H32</f>
        <v>0</v>
      </c>
      <c r="I333" s="288">
        <f>admin_Levelezés!I32</f>
        <v>0</v>
      </c>
      <c r="J333" s="288">
        <f>admin_Levelezés!J32</f>
        <v>0</v>
      </c>
      <c r="K333" s="288">
        <f>admin_Levelezés!K32</f>
        <v>0</v>
      </c>
      <c r="L333" s="288">
        <f>admin_Levelezés!L32</f>
        <v>0</v>
      </c>
      <c r="M333" s="288">
        <f>admin_Levelezés!M32</f>
        <v>0</v>
      </c>
      <c r="N333" s="288">
        <f>admin_Levelezés!N32</f>
        <v>0</v>
      </c>
      <c r="O333" s="288">
        <f>admin_Levelezés!O32</f>
        <v>0</v>
      </c>
      <c r="P333" s="288">
        <f>admin_Levelezés!P32</f>
        <v>0</v>
      </c>
      <c r="Q333" s="289">
        <f>admin_Levelezés!Q32</f>
        <v>0</v>
      </c>
    </row>
    <row r="334" spans="1:17" x14ac:dyDescent="0.3">
      <c r="A334" s="287">
        <f>admin_Levelezés!A33</f>
        <v>0</v>
      </c>
      <c r="B334" s="288">
        <f>admin_Levelezés!B33</f>
        <v>0</v>
      </c>
      <c r="C334" s="288">
        <f>admin_Levelezés!C33</f>
        <v>0</v>
      </c>
      <c r="D334" s="288">
        <f>admin_Levelezés!D33</f>
        <v>0</v>
      </c>
      <c r="E334" s="288">
        <f>admin_Levelezés!E33</f>
        <v>0</v>
      </c>
      <c r="F334" s="288">
        <f>admin_Levelezés!F33</f>
        <v>0</v>
      </c>
      <c r="G334" s="288">
        <f>admin_Levelezés!G33</f>
        <v>0</v>
      </c>
      <c r="H334" s="288">
        <f>admin_Levelezés!H33</f>
        <v>0</v>
      </c>
      <c r="I334" s="288">
        <f>admin_Levelezés!I33</f>
        <v>0</v>
      </c>
      <c r="J334" s="288">
        <f>admin_Levelezés!J33</f>
        <v>0</v>
      </c>
      <c r="K334" s="288">
        <f>admin_Levelezés!K33</f>
        <v>0</v>
      </c>
      <c r="L334" s="288">
        <f>admin_Levelezés!L33</f>
        <v>0</v>
      </c>
      <c r="M334" s="288">
        <f>admin_Levelezés!M33</f>
        <v>0</v>
      </c>
      <c r="N334" s="288">
        <f>admin_Levelezés!N33</f>
        <v>0</v>
      </c>
      <c r="O334" s="288">
        <f>admin_Levelezés!O33</f>
        <v>0</v>
      </c>
      <c r="P334" s="288">
        <f>admin_Levelezés!P33</f>
        <v>0</v>
      </c>
      <c r="Q334" s="289">
        <f>admin_Levelezés!Q33</f>
        <v>0</v>
      </c>
    </row>
    <row r="335" spans="1:17" x14ac:dyDescent="0.3">
      <c r="A335" s="287">
        <f>admin_Levelezés!A34</f>
        <v>0</v>
      </c>
      <c r="B335" s="288">
        <f>admin_Levelezés!B34</f>
        <v>0</v>
      </c>
      <c r="C335" s="288">
        <f>admin_Levelezés!C34</f>
        <v>0</v>
      </c>
      <c r="D335" s="288">
        <f>admin_Levelezés!D34</f>
        <v>0</v>
      </c>
      <c r="E335" s="288">
        <f>admin_Levelezés!E34</f>
        <v>0</v>
      </c>
      <c r="F335" s="288">
        <f>admin_Levelezés!F34</f>
        <v>0</v>
      </c>
      <c r="G335" s="288">
        <f>admin_Levelezés!G34</f>
        <v>0</v>
      </c>
      <c r="H335" s="288">
        <f>admin_Levelezés!H34</f>
        <v>0</v>
      </c>
      <c r="I335" s="288">
        <f>admin_Levelezés!I34</f>
        <v>0</v>
      </c>
      <c r="J335" s="288">
        <f>admin_Levelezés!J34</f>
        <v>0</v>
      </c>
      <c r="K335" s="288">
        <f>admin_Levelezés!K34</f>
        <v>0</v>
      </c>
      <c r="L335" s="288">
        <f>admin_Levelezés!L34</f>
        <v>0</v>
      </c>
      <c r="M335" s="288">
        <f>admin_Levelezés!M34</f>
        <v>0</v>
      </c>
      <c r="N335" s="288">
        <f>admin_Levelezés!N34</f>
        <v>0</v>
      </c>
      <c r="O335" s="288">
        <f>admin_Levelezés!O34</f>
        <v>0</v>
      </c>
      <c r="P335" s="288">
        <f>admin_Levelezés!P34</f>
        <v>0</v>
      </c>
      <c r="Q335" s="289">
        <f>admin_Levelezés!Q34</f>
        <v>0</v>
      </c>
    </row>
    <row r="336" spans="1:17" x14ac:dyDescent="0.3">
      <c r="A336" s="287">
        <f>admin_Levelezés!A35</f>
        <v>0</v>
      </c>
      <c r="B336" s="288">
        <f>admin_Levelezés!B35</f>
        <v>0</v>
      </c>
      <c r="C336" s="288">
        <f>admin_Levelezés!C35</f>
        <v>0</v>
      </c>
      <c r="D336" s="288">
        <f>admin_Levelezés!D35</f>
        <v>0</v>
      </c>
      <c r="E336" s="288">
        <f>admin_Levelezés!E35</f>
        <v>0</v>
      </c>
      <c r="F336" s="288">
        <f>admin_Levelezés!F35</f>
        <v>0</v>
      </c>
      <c r="G336" s="288">
        <f>admin_Levelezés!G35</f>
        <v>0</v>
      </c>
      <c r="H336" s="288">
        <f>admin_Levelezés!H35</f>
        <v>0</v>
      </c>
      <c r="I336" s="288">
        <f>admin_Levelezés!I35</f>
        <v>0</v>
      </c>
      <c r="J336" s="288">
        <f>admin_Levelezés!J35</f>
        <v>0</v>
      </c>
      <c r="K336" s="288">
        <f>admin_Levelezés!K35</f>
        <v>0</v>
      </c>
      <c r="L336" s="288">
        <f>admin_Levelezés!L35</f>
        <v>0</v>
      </c>
      <c r="M336" s="288">
        <f>admin_Levelezés!M35</f>
        <v>0</v>
      </c>
      <c r="N336" s="288">
        <f>admin_Levelezés!N35</f>
        <v>0</v>
      </c>
      <c r="O336" s="288">
        <f>admin_Levelezés!O35</f>
        <v>0</v>
      </c>
      <c r="P336" s="288">
        <f>admin_Levelezés!P35</f>
        <v>0</v>
      </c>
      <c r="Q336" s="289">
        <f>admin_Levelezés!Q35</f>
        <v>0</v>
      </c>
    </row>
    <row r="337" spans="1:17" x14ac:dyDescent="0.3">
      <c r="A337" s="287">
        <f>admin_Levelezés!A36</f>
        <v>0</v>
      </c>
      <c r="B337" s="288">
        <f>admin_Levelezés!B36</f>
        <v>0</v>
      </c>
      <c r="C337" s="288">
        <f>admin_Levelezés!C36</f>
        <v>0</v>
      </c>
      <c r="D337" s="288">
        <f>admin_Levelezés!D36</f>
        <v>0</v>
      </c>
      <c r="E337" s="288">
        <f>admin_Levelezés!E36</f>
        <v>0</v>
      </c>
      <c r="F337" s="288">
        <f>admin_Levelezés!F36</f>
        <v>0</v>
      </c>
      <c r="G337" s="288">
        <f>admin_Levelezés!G36</f>
        <v>0</v>
      </c>
      <c r="H337" s="288">
        <f>admin_Levelezés!H36</f>
        <v>0</v>
      </c>
      <c r="I337" s="288">
        <f>admin_Levelezés!I36</f>
        <v>0</v>
      </c>
      <c r="J337" s="288">
        <f>admin_Levelezés!J36</f>
        <v>0</v>
      </c>
      <c r="K337" s="288">
        <f>admin_Levelezés!K36</f>
        <v>0</v>
      </c>
      <c r="L337" s="288">
        <f>admin_Levelezés!L36</f>
        <v>0</v>
      </c>
      <c r="M337" s="288">
        <f>admin_Levelezés!M36</f>
        <v>0</v>
      </c>
      <c r="N337" s="288">
        <f>admin_Levelezés!N36</f>
        <v>0</v>
      </c>
      <c r="O337" s="288">
        <f>admin_Levelezés!O36</f>
        <v>0</v>
      </c>
      <c r="P337" s="288">
        <f>admin_Levelezés!P36</f>
        <v>0</v>
      </c>
      <c r="Q337" s="289">
        <f>admin_Levelezés!Q36</f>
        <v>0</v>
      </c>
    </row>
    <row r="338" spans="1:17" x14ac:dyDescent="0.3">
      <c r="A338" s="287">
        <f>admin_Levelezés!A37</f>
        <v>0</v>
      </c>
      <c r="B338" s="288">
        <f>admin_Levelezés!B37</f>
        <v>0</v>
      </c>
      <c r="C338" s="288">
        <f>admin_Levelezés!C37</f>
        <v>0</v>
      </c>
      <c r="D338" s="288">
        <f>admin_Levelezés!D37</f>
        <v>0</v>
      </c>
      <c r="E338" s="288">
        <f>admin_Levelezés!E37</f>
        <v>0</v>
      </c>
      <c r="F338" s="288">
        <f>admin_Levelezés!F37</f>
        <v>0</v>
      </c>
      <c r="G338" s="288">
        <f>admin_Levelezés!G37</f>
        <v>0</v>
      </c>
      <c r="H338" s="288">
        <f>admin_Levelezés!H37</f>
        <v>0</v>
      </c>
      <c r="I338" s="288">
        <f>admin_Levelezés!I37</f>
        <v>0</v>
      </c>
      <c r="J338" s="288">
        <f>admin_Levelezés!J37</f>
        <v>0</v>
      </c>
      <c r="K338" s="288">
        <f>admin_Levelezés!K37</f>
        <v>0</v>
      </c>
      <c r="L338" s="288">
        <f>admin_Levelezés!L37</f>
        <v>0</v>
      </c>
      <c r="M338" s="288">
        <f>admin_Levelezés!M37</f>
        <v>0</v>
      </c>
      <c r="N338" s="288">
        <f>admin_Levelezés!N37</f>
        <v>0</v>
      </c>
      <c r="O338" s="288">
        <f>admin_Levelezés!O37</f>
        <v>0</v>
      </c>
      <c r="P338" s="288">
        <f>admin_Levelezés!P37</f>
        <v>0</v>
      </c>
      <c r="Q338" s="289">
        <f>admin_Levelezés!Q37</f>
        <v>0</v>
      </c>
    </row>
    <row r="339" spans="1:17" x14ac:dyDescent="0.3">
      <c r="A339" s="287">
        <f>admin_Levelezés!A38</f>
        <v>0</v>
      </c>
      <c r="B339" s="288">
        <f>admin_Levelezés!B38</f>
        <v>0</v>
      </c>
      <c r="C339" s="288">
        <f>admin_Levelezés!C38</f>
        <v>0</v>
      </c>
      <c r="D339" s="288">
        <f>admin_Levelezés!D38</f>
        <v>0</v>
      </c>
      <c r="E339" s="288">
        <f>admin_Levelezés!E38</f>
        <v>0</v>
      </c>
      <c r="F339" s="288">
        <f>admin_Levelezés!F38</f>
        <v>0</v>
      </c>
      <c r="G339" s="288">
        <f>admin_Levelezés!G38</f>
        <v>0</v>
      </c>
      <c r="H339" s="288">
        <f>admin_Levelezés!H38</f>
        <v>0</v>
      </c>
      <c r="I339" s="288">
        <f>admin_Levelezés!I38</f>
        <v>0</v>
      </c>
      <c r="J339" s="288">
        <f>admin_Levelezés!J38</f>
        <v>0</v>
      </c>
      <c r="K339" s="288">
        <f>admin_Levelezés!K38</f>
        <v>0</v>
      </c>
      <c r="L339" s="288">
        <f>admin_Levelezés!L38</f>
        <v>0</v>
      </c>
      <c r="M339" s="288">
        <f>admin_Levelezés!M38</f>
        <v>0</v>
      </c>
      <c r="N339" s="288">
        <f>admin_Levelezés!N38</f>
        <v>0</v>
      </c>
      <c r="O339" s="288">
        <f>admin_Levelezés!O38</f>
        <v>0</v>
      </c>
      <c r="P339" s="288">
        <f>admin_Levelezés!P38</f>
        <v>0</v>
      </c>
      <c r="Q339" s="289">
        <f>admin_Levelezés!Q38</f>
        <v>0</v>
      </c>
    </row>
    <row r="340" spans="1:17" x14ac:dyDescent="0.3">
      <c r="A340" s="287">
        <f>admin_Levelezés!A39</f>
        <v>0</v>
      </c>
      <c r="B340" s="288">
        <f>admin_Levelezés!B39</f>
        <v>0</v>
      </c>
      <c r="C340" s="288">
        <f>admin_Levelezés!C39</f>
        <v>0</v>
      </c>
      <c r="D340" s="288">
        <f>admin_Levelezés!D39</f>
        <v>0</v>
      </c>
      <c r="E340" s="288">
        <f>admin_Levelezés!E39</f>
        <v>0</v>
      </c>
      <c r="F340" s="288">
        <f>admin_Levelezés!F39</f>
        <v>0</v>
      </c>
      <c r="G340" s="288">
        <f>admin_Levelezés!G39</f>
        <v>0</v>
      </c>
      <c r="H340" s="288">
        <f>admin_Levelezés!H39</f>
        <v>0</v>
      </c>
      <c r="I340" s="288">
        <f>admin_Levelezés!I39</f>
        <v>0</v>
      </c>
      <c r="J340" s="288">
        <f>admin_Levelezés!J39</f>
        <v>0</v>
      </c>
      <c r="K340" s="288">
        <f>admin_Levelezés!K39</f>
        <v>0</v>
      </c>
      <c r="L340" s="288">
        <f>admin_Levelezés!L39</f>
        <v>0</v>
      </c>
      <c r="M340" s="288">
        <f>admin_Levelezés!M39</f>
        <v>0</v>
      </c>
      <c r="N340" s="288">
        <f>admin_Levelezés!N39</f>
        <v>0</v>
      </c>
      <c r="O340" s="288">
        <f>admin_Levelezés!O39</f>
        <v>0</v>
      </c>
      <c r="P340" s="288">
        <f>admin_Levelezés!P39</f>
        <v>0</v>
      </c>
      <c r="Q340" s="289">
        <f>admin_Levelezés!Q39</f>
        <v>0</v>
      </c>
    </row>
    <row r="341" spans="1:17" x14ac:dyDescent="0.3">
      <c r="A341" s="287">
        <f>admin_Levelezés!A40</f>
        <v>0</v>
      </c>
      <c r="B341" s="288">
        <f>admin_Levelezés!B40</f>
        <v>0</v>
      </c>
      <c r="C341" s="288">
        <f>admin_Levelezés!C40</f>
        <v>0</v>
      </c>
      <c r="D341" s="288">
        <f>admin_Levelezés!D40</f>
        <v>0</v>
      </c>
      <c r="E341" s="288">
        <f>admin_Levelezés!E40</f>
        <v>0</v>
      </c>
      <c r="F341" s="288">
        <f>admin_Levelezés!F40</f>
        <v>0</v>
      </c>
      <c r="G341" s="288">
        <f>admin_Levelezés!G40</f>
        <v>0</v>
      </c>
      <c r="H341" s="288">
        <f>admin_Levelezés!H40</f>
        <v>0</v>
      </c>
      <c r="I341" s="288">
        <f>admin_Levelezés!I40</f>
        <v>0</v>
      </c>
      <c r="J341" s="288">
        <f>admin_Levelezés!J40</f>
        <v>0</v>
      </c>
      <c r="K341" s="288">
        <f>admin_Levelezés!K40</f>
        <v>0</v>
      </c>
      <c r="L341" s="288">
        <f>admin_Levelezés!L40</f>
        <v>0</v>
      </c>
      <c r="M341" s="288">
        <f>admin_Levelezés!M40</f>
        <v>0</v>
      </c>
      <c r="N341" s="288">
        <f>admin_Levelezés!N40</f>
        <v>0</v>
      </c>
      <c r="O341" s="288">
        <f>admin_Levelezés!O40</f>
        <v>0</v>
      </c>
      <c r="P341" s="288">
        <f>admin_Levelezés!P40</f>
        <v>0</v>
      </c>
      <c r="Q341" s="289">
        <f>admin_Levelezés!Q40</f>
        <v>0</v>
      </c>
    </row>
    <row r="342" spans="1:17" x14ac:dyDescent="0.3">
      <c r="A342" s="287">
        <f>admin_Levelezés!A41</f>
        <v>0</v>
      </c>
      <c r="B342" s="288">
        <f>admin_Levelezés!B41</f>
        <v>0</v>
      </c>
      <c r="C342" s="288">
        <f>admin_Levelezés!C41</f>
        <v>0</v>
      </c>
      <c r="D342" s="288">
        <f>admin_Levelezés!D41</f>
        <v>0</v>
      </c>
      <c r="E342" s="288">
        <f>admin_Levelezés!E41</f>
        <v>0</v>
      </c>
      <c r="F342" s="288">
        <f>admin_Levelezés!F41</f>
        <v>0</v>
      </c>
      <c r="G342" s="288">
        <f>admin_Levelezés!G41</f>
        <v>0</v>
      </c>
      <c r="H342" s="288">
        <f>admin_Levelezés!H41</f>
        <v>0</v>
      </c>
      <c r="I342" s="288">
        <f>admin_Levelezés!I41</f>
        <v>0</v>
      </c>
      <c r="J342" s="288">
        <f>admin_Levelezés!J41</f>
        <v>0</v>
      </c>
      <c r="K342" s="288">
        <f>admin_Levelezés!K41</f>
        <v>0</v>
      </c>
      <c r="L342" s="288">
        <f>admin_Levelezés!L41</f>
        <v>0</v>
      </c>
      <c r="M342" s="288">
        <f>admin_Levelezés!M41</f>
        <v>0</v>
      </c>
      <c r="N342" s="288">
        <f>admin_Levelezés!N41</f>
        <v>0</v>
      </c>
      <c r="O342" s="288">
        <f>admin_Levelezés!O41</f>
        <v>0</v>
      </c>
      <c r="P342" s="288">
        <f>admin_Levelezés!P41</f>
        <v>0</v>
      </c>
      <c r="Q342" s="289">
        <f>admin_Levelezés!Q41</f>
        <v>0</v>
      </c>
    </row>
    <row r="343" spans="1:17" x14ac:dyDescent="0.3">
      <c r="A343" s="287">
        <f>admin_Levelezés!A42</f>
        <v>0</v>
      </c>
      <c r="B343" s="288">
        <f>admin_Levelezés!B42</f>
        <v>0</v>
      </c>
      <c r="C343" s="288">
        <f>admin_Levelezés!C42</f>
        <v>0</v>
      </c>
      <c r="D343" s="288">
        <f>admin_Levelezés!D42</f>
        <v>0</v>
      </c>
      <c r="E343" s="288">
        <f>admin_Levelezés!E42</f>
        <v>0</v>
      </c>
      <c r="F343" s="288">
        <f>admin_Levelezés!F42</f>
        <v>0</v>
      </c>
      <c r="G343" s="288">
        <f>admin_Levelezés!G42</f>
        <v>0</v>
      </c>
      <c r="H343" s="288">
        <f>admin_Levelezés!H42</f>
        <v>0</v>
      </c>
      <c r="I343" s="288">
        <f>admin_Levelezés!I42</f>
        <v>0</v>
      </c>
      <c r="J343" s="288">
        <f>admin_Levelezés!J42</f>
        <v>0</v>
      </c>
      <c r="K343" s="288">
        <f>admin_Levelezés!K42</f>
        <v>0</v>
      </c>
      <c r="L343" s="288">
        <f>admin_Levelezés!L42</f>
        <v>0</v>
      </c>
      <c r="M343" s="288">
        <f>admin_Levelezés!M42</f>
        <v>0</v>
      </c>
      <c r="N343" s="288">
        <f>admin_Levelezés!N42</f>
        <v>0</v>
      </c>
      <c r="O343" s="288">
        <f>admin_Levelezés!O42</f>
        <v>0</v>
      </c>
      <c r="P343" s="288">
        <f>admin_Levelezés!P42</f>
        <v>0</v>
      </c>
      <c r="Q343" s="289">
        <f>admin_Levelezés!Q42</f>
        <v>0</v>
      </c>
    </row>
    <row r="344" spans="1:17" x14ac:dyDescent="0.3">
      <c r="A344" s="287">
        <f>admin_Levelezés!A43</f>
        <v>0</v>
      </c>
      <c r="B344" s="288">
        <f>admin_Levelezés!B43</f>
        <v>0</v>
      </c>
      <c r="C344" s="288">
        <f>admin_Levelezés!C43</f>
        <v>0</v>
      </c>
      <c r="D344" s="288">
        <f>admin_Levelezés!D43</f>
        <v>0</v>
      </c>
      <c r="E344" s="288">
        <f>admin_Levelezés!E43</f>
        <v>0</v>
      </c>
      <c r="F344" s="288">
        <f>admin_Levelezés!F43</f>
        <v>0</v>
      </c>
      <c r="G344" s="288">
        <f>admin_Levelezés!G43</f>
        <v>0</v>
      </c>
      <c r="H344" s="288">
        <f>admin_Levelezés!H43</f>
        <v>0</v>
      </c>
      <c r="I344" s="288">
        <f>admin_Levelezés!I43</f>
        <v>0</v>
      </c>
      <c r="J344" s="288">
        <f>admin_Levelezés!J43</f>
        <v>0</v>
      </c>
      <c r="K344" s="288">
        <f>admin_Levelezés!K43</f>
        <v>0</v>
      </c>
      <c r="L344" s="288">
        <f>admin_Levelezés!L43</f>
        <v>0</v>
      </c>
      <c r="M344" s="288">
        <f>admin_Levelezés!M43</f>
        <v>0</v>
      </c>
      <c r="N344" s="288">
        <f>admin_Levelezés!N43</f>
        <v>0</v>
      </c>
      <c r="O344" s="288">
        <f>admin_Levelezés!O43</f>
        <v>0</v>
      </c>
      <c r="P344" s="288">
        <f>admin_Levelezés!P43</f>
        <v>0</v>
      </c>
      <c r="Q344" s="289">
        <f>admin_Levelezés!Q43</f>
        <v>0</v>
      </c>
    </row>
    <row r="345" spans="1:17" x14ac:dyDescent="0.3">
      <c r="A345" s="287">
        <f>admin_Levelezés!A44</f>
        <v>0</v>
      </c>
      <c r="B345" s="288">
        <f>admin_Levelezés!B44</f>
        <v>0</v>
      </c>
      <c r="C345" s="288">
        <f>admin_Levelezés!C44</f>
        <v>0</v>
      </c>
      <c r="D345" s="288">
        <f>admin_Levelezés!D44</f>
        <v>0</v>
      </c>
      <c r="E345" s="288">
        <f>admin_Levelezés!E44</f>
        <v>0</v>
      </c>
      <c r="F345" s="288">
        <f>admin_Levelezés!F44</f>
        <v>0</v>
      </c>
      <c r="G345" s="288">
        <f>admin_Levelezés!G44</f>
        <v>0</v>
      </c>
      <c r="H345" s="288">
        <f>admin_Levelezés!H44</f>
        <v>0</v>
      </c>
      <c r="I345" s="288">
        <f>admin_Levelezés!I44</f>
        <v>0</v>
      </c>
      <c r="J345" s="288">
        <f>admin_Levelezés!J44</f>
        <v>0</v>
      </c>
      <c r="K345" s="288">
        <f>admin_Levelezés!K44</f>
        <v>0</v>
      </c>
      <c r="L345" s="288">
        <f>admin_Levelezés!L44</f>
        <v>0</v>
      </c>
      <c r="M345" s="288">
        <f>admin_Levelezés!M44</f>
        <v>0</v>
      </c>
      <c r="N345" s="288">
        <f>admin_Levelezés!N44</f>
        <v>0</v>
      </c>
      <c r="O345" s="288">
        <f>admin_Levelezés!O44</f>
        <v>0</v>
      </c>
      <c r="P345" s="288">
        <f>admin_Levelezés!P44</f>
        <v>0</v>
      </c>
      <c r="Q345" s="289">
        <f>admin_Levelezés!Q44</f>
        <v>0</v>
      </c>
    </row>
    <row r="346" spans="1:17" x14ac:dyDescent="0.3">
      <c r="A346" s="287">
        <f>admin_Levelezés!A45</f>
        <v>0</v>
      </c>
      <c r="B346" s="288">
        <f>admin_Levelezés!B45</f>
        <v>0</v>
      </c>
      <c r="C346" s="288">
        <f>admin_Levelezés!C45</f>
        <v>0</v>
      </c>
      <c r="D346" s="288">
        <f>admin_Levelezés!D45</f>
        <v>0</v>
      </c>
      <c r="E346" s="288">
        <f>admin_Levelezés!E45</f>
        <v>0</v>
      </c>
      <c r="F346" s="288">
        <f>admin_Levelezés!F45</f>
        <v>0</v>
      </c>
      <c r="G346" s="288">
        <f>admin_Levelezés!G45</f>
        <v>0</v>
      </c>
      <c r="H346" s="288">
        <f>admin_Levelezés!H45</f>
        <v>0</v>
      </c>
      <c r="I346" s="288">
        <f>admin_Levelezés!I45</f>
        <v>0</v>
      </c>
      <c r="J346" s="288">
        <f>admin_Levelezés!J45</f>
        <v>0</v>
      </c>
      <c r="K346" s="288">
        <f>admin_Levelezés!K45</f>
        <v>0</v>
      </c>
      <c r="L346" s="288">
        <f>admin_Levelezés!L45</f>
        <v>0</v>
      </c>
      <c r="M346" s="288">
        <f>admin_Levelezés!M45</f>
        <v>0</v>
      </c>
      <c r="N346" s="288">
        <f>admin_Levelezés!N45</f>
        <v>0</v>
      </c>
      <c r="O346" s="288">
        <f>admin_Levelezés!O45</f>
        <v>0</v>
      </c>
      <c r="P346" s="288">
        <f>admin_Levelezés!P45</f>
        <v>0</v>
      </c>
      <c r="Q346" s="289">
        <f>admin_Levelezés!Q45</f>
        <v>0</v>
      </c>
    </row>
    <row r="347" spans="1:17" x14ac:dyDescent="0.3">
      <c r="A347" s="287">
        <f>admin_Levelezés!A46</f>
        <v>0</v>
      </c>
      <c r="B347" s="288">
        <f>admin_Levelezés!B46</f>
        <v>0</v>
      </c>
      <c r="C347" s="288">
        <f>admin_Levelezés!C46</f>
        <v>0</v>
      </c>
      <c r="D347" s="288">
        <f>admin_Levelezés!D46</f>
        <v>0</v>
      </c>
      <c r="E347" s="288">
        <f>admin_Levelezés!E46</f>
        <v>0</v>
      </c>
      <c r="F347" s="288">
        <f>admin_Levelezés!F46</f>
        <v>0</v>
      </c>
      <c r="G347" s="288">
        <f>admin_Levelezés!G46</f>
        <v>0</v>
      </c>
      <c r="H347" s="288">
        <f>admin_Levelezés!H46</f>
        <v>0</v>
      </c>
      <c r="I347" s="288">
        <f>admin_Levelezés!I46</f>
        <v>0</v>
      </c>
      <c r="J347" s="288">
        <f>admin_Levelezés!J46</f>
        <v>0</v>
      </c>
      <c r="K347" s="288">
        <f>admin_Levelezés!K46</f>
        <v>0</v>
      </c>
      <c r="L347" s="288">
        <f>admin_Levelezés!L46</f>
        <v>0</v>
      </c>
      <c r="M347" s="288">
        <f>admin_Levelezés!M46</f>
        <v>0</v>
      </c>
      <c r="N347" s="288">
        <f>admin_Levelezés!N46</f>
        <v>0</v>
      </c>
      <c r="O347" s="288">
        <f>admin_Levelezés!O46</f>
        <v>0</v>
      </c>
      <c r="P347" s="288">
        <f>admin_Levelezés!P46</f>
        <v>0</v>
      </c>
      <c r="Q347" s="289">
        <f>admin_Levelezés!Q46</f>
        <v>0</v>
      </c>
    </row>
    <row r="348" spans="1:17" x14ac:dyDescent="0.3">
      <c r="A348" s="287">
        <f>admin_Levelezés!A47</f>
        <v>0</v>
      </c>
      <c r="B348" s="288">
        <f>admin_Levelezés!B47</f>
        <v>0</v>
      </c>
      <c r="C348" s="288">
        <f>admin_Levelezés!C47</f>
        <v>0</v>
      </c>
      <c r="D348" s="288">
        <f>admin_Levelezés!D47</f>
        <v>0</v>
      </c>
      <c r="E348" s="288">
        <f>admin_Levelezés!E47</f>
        <v>0</v>
      </c>
      <c r="F348" s="288">
        <f>admin_Levelezés!F47</f>
        <v>0</v>
      </c>
      <c r="G348" s="288">
        <f>admin_Levelezés!G47</f>
        <v>0</v>
      </c>
      <c r="H348" s="288">
        <f>admin_Levelezés!H47</f>
        <v>0</v>
      </c>
      <c r="I348" s="288">
        <f>admin_Levelezés!I47</f>
        <v>0</v>
      </c>
      <c r="J348" s="288">
        <f>admin_Levelezés!J47</f>
        <v>0</v>
      </c>
      <c r="K348" s="288">
        <f>admin_Levelezés!K47</f>
        <v>0</v>
      </c>
      <c r="L348" s="288">
        <f>admin_Levelezés!L47</f>
        <v>0</v>
      </c>
      <c r="M348" s="288">
        <f>admin_Levelezés!M47</f>
        <v>0</v>
      </c>
      <c r="N348" s="288">
        <f>admin_Levelezés!N47</f>
        <v>0</v>
      </c>
      <c r="O348" s="288">
        <f>admin_Levelezés!O47</f>
        <v>0</v>
      </c>
      <c r="P348" s="288">
        <f>admin_Levelezés!P47</f>
        <v>0</v>
      </c>
      <c r="Q348" s="289">
        <f>admin_Levelezés!Q47</f>
        <v>0</v>
      </c>
    </row>
    <row r="349" spans="1:17" x14ac:dyDescent="0.3">
      <c r="A349" s="287">
        <f>admin_Levelezés!A48</f>
        <v>0</v>
      </c>
      <c r="B349" s="288">
        <f>admin_Levelezés!B48</f>
        <v>0</v>
      </c>
      <c r="C349" s="288">
        <f>admin_Levelezés!C48</f>
        <v>0</v>
      </c>
      <c r="D349" s="288">
        <f>admin_Levelezés!D48</f>
        <v>0</v>
      </c>
      <c r="E349" s="288">
        <f>admin_Levelezés!E48</f>
        <v>0</v>
      </c>
      <c r="F349" s="288">
        <f>admin_Levelezés!F48</f>
        <v>0</v>
      </c>
      <c r="G349" s="288">
        <f>admin_Levelezés!G48</f>
        <v>0</v>
      </c>
      <c r="H349" s="288">
        <f>admin_Levelezés!H48</f>
        <v>0</v>
      </c>
      <c r="I349" s="288">
        <f>admin_Levelezés!I48</f>
        <v>0</v>
      </c>
      <c r="J349" s="288">
        <f>admin_Levelezés!J48</f>
        <v>0</v>
      </c>
      <c r="K349" s="288">
        <f>admin_Levelezés!K48</f>
        <v>0</v>
      </c>
      <c r="L349" s="288">
        <f>admin_Levelezés!L48</f>
        <v>0</v>
      </c>
      <c r="M349" s="288">
        <f>admin_Levelezés!M48</f>
        <v>0</v>
      </c>
      <c r="N349" s="288">
        <f>admin_Levelezés!N48</f>
        <v>0</v>
      </c>
      <c r="O349" s="288">
        <f>admin_Levelezés!O48</f>
        <v>0</v>
      </c>
      <c r="P349" s="288">
        <f>admin_Levelezés!P48</f>
        <v>0</v>
      </c>
      <c r="Q349" s="289">
        <f>admin_Levelezés!Q48</f>
        <v>0</v>
      </c>
    </row>
    <row r="350" spans="1:17" x14ac:dyDescent="0.3">
      <c r="A350" s="287">
        <f>admin_Levelezés!A49</f>
        <v>0</v>
      </c>
      <c r="B350" s="288">
        <f>admin_Levelezés!B49</f>
        <v>0</v>
      </c>
      <c r="C350" s="288">
        <f>admin_Levelezés!C49</f>
        <v>0</v>
      </c>
      <c r="D350" s="288">
        <f>admin_Levelezés!D49</f>
        <v>0</v>
      </c>
      <c r="E350" s="288">
        <f>admin_Levelezés!E49</f>
        <v>0</v>
      </c>
      <c r="F350" s="288">
        <f>admin_Levelezés!F49</f>
        <v>0</v>
      </c>
      <c r="G350" s="288">
        <f>admin_Levelezés!G49</f>
        <v>0</v>
      </c>
      <c r="H350" s="288">
        <f>admin_Levelezés!H49</f>
        <v>0</v>
      </c>
      <c r="I350" s="288">
        <f>admin_Levelezés!I49</f>
        <v>0</v>
      </c>
      <c r="J350" s="288">
        <f>admin_Levelezés!J49</f>
        <v>0</v>
      </c>
      <c r="K350" s="288">
        <f>admin_Levelezés!K49</f>
        <v>0</v>
      </c>
      <c r="L350" s="288">
        <f>admin_Levelezés!L49</f>
        <v>0</v>
      </c>
      <c r="M350" s="288">
        <f>admin_Levelezés!M49</f>
        <v>0</v>
      </c>
      <c r="N350" s="288">
        <f>admin_Levelezés!N49</f>
        <v>0</v>
      </c>
      <c r="O350" s="288">
        <f>admin_Levelezés!O49</f>
        <v>0</v>
      </c>
      <c r="P350" s="288">
        <f>admin_Levelezés!P49</f>
        <v>0</v>
      </c>
      <c r="Q350" s="289">
        <f>admin_Levelezés!Q49</f>
        <v>0</v>
      </c>
    </row>
    <row r="351" spans="1:17" x14ac:dyDescent="0.3">
      <c r="A351" s="287">
        <f>admin_Levelezés!A50</f>
        <v>0</v>
      </c>
      <c r="B351" s="288">
        <f>admin_Levelezés!B50</f>
        <v>0</v>
      </c>
      <c r="C351" s="288">
        <f>admin_Levelezés!C50</f>
        <v>0</v>
      </c>
      <c r="D351" s="288">
        <f>admin_Levelezés!D50</f>
        <v>0</v>
      </c>
      <c r="E351" s="288">
        <f>admin_Levelezés!E50</f>
        <v>0</v>
      </c>
      <c r="F351" s="288">
        <f>admin_Levelezés!F50</f>
        <v>0</v>
      </c>
      <c r="G351" s="288">
        <f>admin_Levelezés!G50</f>
        <v>0</v>
      </c>
      <c r="H351" s="288">
        <f>admin_Levelezés!H50</f>
        <v>0</v>
      </c>
      <c r="I351" s="288">
        <f>admin_Levelezés!I50</f>
        <v>0</v>
      </c>
      <c r="J351" s="288">
        <f>admin_Levelezés!J50</f>
        <v>0</v>
      </c>
      <c r="K351" s="288">
        <f>admin_Levelezés!K50</f>
        <v>0</v>
      </c>
      <c r="L351" s="288">
        <f>admin_Levelezés!L50</f>
        <v>0</v>
      </c>
      <c r="M351" s="288">
        <f>admin_Levelezés!M50</f>
        <v>0</v>
      </c>
      <c r="N351" s="288">
        <f>admin_Levelezés!N50</f>
        <v>0</v>
      </c>
      <c r="O351" s="288">
        <f>admin_Levelezés!O50</f>
        <v>0</v>
      </c>
      <c r="P351" s="288">
        <f>admin_Levelezés!P50</f>
        <v>0</v>
      </c>
      <c r="Q351" s="289">
        <f>admin_Levelezés!Q50</f>
        <v>0</v>
      </c>
    </row>
    <row r="352" spans="1:17" x14ac:dyDescent="0.3">
      <c r="A352" s="287">
        <f>admin_Levelezés!A51</f>
        <v>0</v>
      </c>
      <c r="B352" s="288">
        <f>admin_Levelezés!B51</f>
        <v>0</v>
      </c>
      <c r="C352" s="288">
        <f>admin_Levelezés!C51</f>
        <v>0</v>
      </c>
      <c r="D352" s="288">
        <f>admin_Levelezés!D51</f>
        <v>0</v>
      </c>
      <c r="E352" s="288">
        <f>admin_Levelezés!E51</f>
        <v>0</v>
      </c>
      <c r="F352" s="288">
        <f>admin_Levelezés!F51</f>
        <v>0</v>
      </c>
      <c r="G352" s="288">
        <f>admin_Levelezés!G51</f>
        <v>0</v>
      </c>
      <c r="H352" s="288">
        <f>admin_Levelezés!H51</f>
        <v>0</v>
      </c>
      <c r="I352" s="288">
        <f>admin_Levelezés!I51</f>
        <v>0</v>
      </c>
      <c r="J352" s="288">
        <f>admin_Levelezés!J51</f>
        <v>0</v>
      </c>
      <c r="K352" s="288">
        <f>admin_Levelezés!K51</f>
        <v>0</v>
      </c>
      <c r="L352" s="288">
        <f>admin_Levelezés!L51</f>
        <v>0</v>
      </c>
      <c r="M352" s="288">
        <f>admin_Levelezés!M51</f>
        <v>0</v>
      </c>
      <c r="N352" s="288">
        <f>admin_Levelezés!N51</f>
        <v>0</v>
      </c>
      <c r="O352" s="288">
        <f>admin_Levelezés!O51</f>
        <v>0</v>
      </c>
      <c r="P352" s="288">
        <f>admin_Levelezés!P51</f>
        <v>0</v>
      </c>
      <c r="Q352" s="289">
        <f>admin_Levelezés!Q51</f>
        <v>0</v>
      </c>
    </row>
    <row r="353" spans="1:17" x14ac:dyDescent="0.3">
      <c r="A353" s="287">
        <f>admin_Levelezés!A52</f>
        <v>0</v>
      </c>
      <c r="B353" s="288">
        <f>admin_Levelezés!B52</f>
        <v>0</v>
      </c>
      <c r="C353" s="288">
        <f>admin_Levelezés!C52</f>
        <v>0</v>
      </c>
      <c r="D353" s="288">
        <f>admin_Levelezés!D52</f>
        <v>0</v>
      </c>
      <c r="E353" s="288">
        <f>admin_Levelezés!E52</f>
        <v>0</v>
      </c>
      <c r="F353" s="288">
        <f>admin_Levelezés!F52</f>
        <v>0</v>
      </c>
      <c r="G353" s="288">
        <f>admin_Levelezés!G52</f>
        <v>0</v>
      </c>
      <c r="H353" s="288">
        <f>admin_Levelezés!H52</f>
        <v>0</v>
      </c>
      <c r="I353" s="288">
        <f>admin_Levelezés!I52</f>
        <v>0</v>
      </c>
      <c r="J353" s="288">
        <f>admin_Levelezés!J52</f>
        <v>0</v>
      </c>
      <c r="K353" s="288">
        <f>admin_Levelezés!K52</f>
        <v>0</v>
      </c>
      <c r="L353" s="288">
        <f>admin_Levelezés!L52</f>
        <v>0</v>
      </c>
      <c r="M353" s="288">
        <f>admin_Levelezés!M52</f>
        <v>0</v>
      </c>
      <c r="N353" s="288">
        <f>admin_Levelezés!N52</f>
        <v>0</v>
      </c>
      <c r="O353" s="288">
        <f>admin_Levelezés!O52</f>
        <v>0</v>
      </c>
      <c r="P353" s="288">
        <f>admin_Levelezés!P52</f>
        <v>0</v>
      </c>
      <c r="Q353" s="289">
        <f>admin_Levelezés!Q52</f>
        <v>0</v>
      </c>
    </row>
    <row r="354" spans="1:17" x14ac:dyDescent="0.3">
      <c r="A354" s="287">
        <f>admin_Levelezés!A53</f>
        <v>0</v>
      </c>
      <c r="B354" s="288">
        <f>admin_Levelezés!B53</f>
        <v>0</v>
      </c>
      <c r="C354" s="288">
        <f>admin_Levelezés!C53</f>
        <v>0</v>
      </c>
      <c r="D354" s="288">
        <f>admin_Levelezés!D53</f>
        <v>0</v>
      </c>
      <c r="E354" s="288">
        <f>admin_Levelezés!E53</f>
        <v>0</v>
      </c>
      <c r="F354" s="288">
        <f>admin_Levelezés!F53</f>
        <v>0</v>
      </c>
      <c r="G354" s="288">
        <f>admin_Levelezés!G53</f>
        <v>0</v>
      </c>
      <c r="H354" s="288">
        <f>admin_Levelezés!H53</f>
        <v>0</v>
      </c>
      <c r="I354" s="288">
        <f>admin_Levelezés!I53</f>
        <v>0</v>
      </c>
      <c r="J354" s="288">
        <f>admin_Levelezés!J53</f>
        <v>0</v>
      </c>
      <c r="K354" s="288">
        <f>admin_Levelezés!K53</f>
        <v>0</v>
      </c>
      <c r="L354" s="288">
        <f>admin_Levelezés!L53</f>
        <v>0</v>
      </c>
      <c r="M354" s="288">
        <f>admin_Levelezés!M53</f>
        <v>0</v>
      </c>
      <c r="N354" s="288">
        <f>admin_Levelezés!N53</f>
        <v>0</v>
      </c>
      <c r="O354" s="288">
        <f>admin_Levelezés!O53</f>
        <v>0</v>
      </c>
      <c r="P354" s="288">
        <f>admin_Levelezés!P53</f>
        <v>0</v>
      </c>
      <c r="Q354" s="289">
        <f>admin_Levelezés!Q53</f>
        <v>0</v>
      </c>
    </row>
    <row r="355" spans="1:17" x14ac:dyDescent="0.3">
      <c r="A355" s="287">
        <f>admin_Levelezés!A54</f>
        <v>0</v>
      </c>
      <c r="B355" s="288">
        <f>admin_Levelezés!B54</f>
        <v>0</v>
      </c>
      <c r="C355" s="288">
        <f>admin_Levelezés!C54</f>
        <v>0</v>
      </c>
      <c r="D355" s="288">
        <f>admin_Levelezés!D54</f>
        <v>0</v>
      </c>
      <c r="E355" s="288">
        <f>admin_Levelezés!E54</f>
        <v>0</v>
      </c>
      <c r="F355" s="288">
        <f>admin_Levelezés!F54</f>
        <v>0</v>
      </c>
      <c r="G355" s="288">
        <f>admin_Levelezés!G54</f>
        <v>0</v>
      </c>
      <c r="H355" s="288">
        <f>admin_Levelezés!H54</f>
        <v>0</v>
      </c>
      <c r="I355" s="288">
        <f>admin_Levelezés!I54</f>
        <v>0</v>
      </c>
      <c r="J355" s="288">
        <f>admin_Levelezés!J54</f>
        <v>0</v>
      </c>
      <c r="K355" s="288">
        <f>admin_Levelezés!K54</f>
        <v>0</v>
      </c>
      <c r="L355" s="288">
        <f>admin_Levelezés!L54</f>
        <v>0</v>
      </c>
      <c r="M355" s="288">
        <f>admin_Levelezés!M54</f>
        <v>0</v>
      </c>
      <c r="N355" s="288">
        <f>admin_Levelezés!N54</f>
        <v>0</v>
      </c>
      <c r="O355" s="288">
        <f>admin_Levelezés!O54</f>
        <v>0</v>
      </c>
      <c r="P355" s="288">
        <f>admin_Levelezés!P54</f>
        <v>0</v>
      </c>
      <c r="Q355" s="289">
        <f>admin_Levelezés!Q54</f>
        <v>0</v>
      </c>
    </row>
    <row r="356" spans="1:17" x14ac:dyDescent="0.3">
      <c r="A356" s="287">
        <f>admin_Levelezés!A55</f>
        <v>0</v>
      </c>
      <c r="B356" s="288">
        <f>admin_Levelezés!B55</f>
        <v>0</v>
      </c>
      <c r="C356" s="288">
        <f>admin_Levelezés!C55</f>
        <v>0</v>
      </c>
      <c r="D356" s="288">
        <f>admin_Levelezés!D55</f>
        <v>0</v>
      </c>
      <c r="E356" s="288">
        <f>admin_Levelezés!E55</f>
        <v>0</v>
      </c>
      <c r="F356" s="288">
        <f>admin_Levelezés!F55</f>
        <v>0</v>
      </c>
      <c r="G356" s="288">
        <f>admin_Levelezés!G55</f>
        <v>0</v>
      </c>
      <c r="H356" s="288">
        <f>admin_Levelezés!H55</f>
        <v>0</v>
      </c>
      <c r="I356" s="288">
        <f>admin_Levelezés!I55</f>
        <v>0</v>
      </c>
      <c r="J356" s="288">
        <f>admin_Levelezés!J55</f>
        <v>0</v>
      </c>
      <c r="K356" s="288">
        <f>admin_Levelezés!K55</f>
        <v>0</v>
      </c>
      <c r="L356" s="288">
        <f>admin_Levelezés!L55</f>
        <v>0</v>
      </c>
      <c r="M356" s="288">
        <f>admin_Levelezés!M55</f>
        <v>0</v>
      </c>
      <c r="N356" s="288">
        <f>admin_Levelezés!N55</f>
        <v>0</v>
      </c>
      <c r="O356" s="288">
        <f>admin_Levelezés!O55</f>
        <v>0</v>
      </c>
      <c r="P356" s="288">
        <f>admin_Levelezés!P55</f>
        <v>0</v>
      </c>
      <c r="Q356" s="289">
        <f>admin_Levelezés!Q55</f>
        <v>0</v>
      </c>
    </row>
    <row r="357" spans="1:17" x14ac:dyDescent="0.3">
      <c r="A357" s="287">
        <f>admin_Levelezés!A56</f>
        <v>0</v>
      </c>
      <c r="B357" s="288">
        <f>admin_Levelezés!B56</f>
        <v>0</v>
      </c>
      <c r="C357" s="288">
        <f>admin_Levelezés!C56</f>
        <v>0</v>
      </c>
      <c r="D357" s="288">
        <f>admin_Levelezés!D56</f>
        <v>0</v>
      </c>
      <c r="E357" s="288">
        <f>admin_Levelezés!E56</f>
        <v>0</v>
      </c>
      <c r="F357" s="288">
        <f>admin_Levelezés!F56</f>
        <v>0</v>
      </c>
      <c r="G357" s="288">
        <f>admin_Levelezés!G56</f>
        <v>0</v>
      </c>
      <c r="H357" s="288">
        <f>admin_Levelezés!H56</f>
        <v>0</v>
      </c>
      <c r="I357" s="288">
        <f>admin_Levelezés!I56</f>
        <v>0</v>
      </c>
      <c r="J357" s="288">
        <f>admin_Levelezés!J56</f>
        <v>0</v>
      </c>
      <c r="K357" s="288">
        <f>admin_Levelezés!K56</f>
        <v>0</v>
      </c>
      <c r="L357" s="288">
        <f>admin_Levelezés!L56</f>
        <v>0</v>
      </c>
      <c r="M357" s="288">
        <f>admin_Levelezés!M56</f>
        <v>0</v>
      </c>
      <c r="N357" s="288">
        <f>admin_Levelezés!N56</f>
        <v>0</v>
      </c>
      <c r="O357" s="288">
        <f>admin_Levelezés!O56</f>
        <v>0</v>
      </c>
      <c r="P357" s="288">
        <f>admin_Levelezés!P56</f>
        <v>0</v>
      </c>
      <c r="Q357" s="289">
        <f>admin_Levelezés!Q56</f>
        <v>0</v>
      </c>
    </row>
    <row r="358" spans="1:17" x14ac:dyDescent="0.3">
      <c r="A358" s="287">
        <f>admin_Levelezés!A57</f>
        <v>0</v>
      </c>
      <c r="B358" s="288">
        <f>admin_Levelezés!B57</f>
        <v>0</v>
      </c>
      <c r="C358" s="288">
        <f>admin_Levelezés!C57</f>
        <v>0</v>
      </c>
      <c r="D358" s="288">
        <f>admin_Levelezés!D57</f>
        <v>0</v>
      </c>
      <c r="E358" s="288">
        <f>admin_Levelezés!E57</f>
        <v>0</v>
      </c>
      <c r="F358" s="288">
        <f>admin_Levelezés!F57</f>
        <v>0</v>
      </c>
      <c r="G358" s="288">
        <f>admin_Levelezés!G57</f>
        <v>0</v>
      </c>
      <c r="H358" s="288">
        <f>admin_Levelezés!H57</f>
        <v>0</v>
      </c>
      <c r="I358" s="288">
        <f>admin_Levelezés!I57</f>
        <v>0</v>
      </c>
      <c r="J358" s="288">
        <f>admin_Levelezés!J57</f>
        <v>0</v>
      </c>
      <c r="K358" s="288">
        <f>admin_Levelezés!K57</f>
        <v>0</v>
      </c>
      <c r="L358" s="288">
        <f>admin_Levelezés!L57</f>
        <v>0</v>
      </c>
      <c r="M358" s="288">
        <f>admin_Levelezés!M57</f>
        <v>0</v>
      </c>
      <c r="N358" s="288">
        <f>admin_Levelezés!N57</f>
        <v>0</v>
      </c>
      <c r="O358" s="288">
        <f>admin_Levelezés!O57</f>
        <v>0</v>
      </c>
      <c r="P358" s="288">
        <f>admin_Levelezés!P57</f>
        <v>0</v>
      </c>
      <c r="Q358" s="289">
        <f>admin_Levelezés!Q57</f>
        <v>0</v>
      </c>
    </row>
    <row r="359" spans="1:17" x14ac:dyDescent="0.3">
      <c r="A359" s="287">
        <f>admin_Levelezés!A58</f>
        <v>0</v>
      </c>
      <c r="B359" s="288">
        <f>admin_Levelezés!B58</f>
        <v>0</v>
      </c>
      <c r="C359" s="288">
        <f>admin_Levelezés!C58</f>
        <v>0</v>
      </c>
      <c r="D359" s="288">
        <f>admin_Levelezés!D58</f>
        <v>0</v>
      </c>
      <c r="E359" s="288">
        <f>admin_Levelezés!E58</f>
        <v>0</v>
      </c>
      <c r="F359" s="288">
        <f>admin_Levelezés!F58</f>
        <v>0</v>
      </c>
      <c r="G359" s="288">
        <f>admin_Levelezés!G58</f>
        <v>0</v>
      </c>
      <c r="H359" s="288">
        <f>admin_Levelezés!H58</f>
        <v>0</v>
      </c>
      <c r="I359" s="288">
        <f>admin_Levelezés!I58</f>
        <v>0</v>
      </c>
      <c r="J359" s="288">
        <f>admin_Levelezés!J58</f>
        <v>0</v>
      </c>
      <c r="K359" s="288">
        <f>admin_Levelezés!K58</f>
        <v>0</v>
      </c>
      <c r="L359" s="288">
        <f>admin_Levelezés!L58</f>
        <v>0</v>
      </c>
      <c r="M359" s="288">
        <f>admin_Levelezés!M58</f>
        <v>0</v>
      </c>
      <c r="N359" s="288">
        <f>admin_Levelezés!N58</f>
        <v>0</v>
      </c>
      <c r="O359" s="288">
        <f>admin_Levelezés!O58</f>
        <v>0</v>
      </c>
      <c r="P359" s="288">
        <f>admin_Levelezés!P58</f>
        <v>0</v>
      </c>
      <c r="Q359" s="289">
        <f>admin_Levelezés!Q58</f>
        <v>0</v>
      </c>
    </row>
    <row r="360" spans="1:17" x14ac:dyDescent="0.3">
      <c r="A360" s="287">
        <f>admin_Levelezés!A59</f>
        <v>0</v>
      </c>
      <c r="B360" s="288">
        <f>admin_Levelezés!B59</f>
        <v>0</v>
      </c>
      <c r="C360" s="288">
        <f>admin_Levelezés!C59</f>
        <v>0</v>
      </c>
      <c r="D360" s="288">
        <f>admin_Levelezés!D59</f>
        <v>0</v>
      </c>
      <c r="E360" s="288">
        <f>admin_Levelezés!E59</f>
        <v>0</v>
      </c>
      <c r="F360" s="288">
        <f>admin_Levelezés!F59</f>
        <v>0</v>
      </c>
      <c r="G360" s="288">
        <f>admin_Levelezés!G59</f>
        <v>0</v>
      </c>
      <c r="H360" s="288">
        <f>admin_Levelezés!H59</f>
        <v>0</v>
      </c>
      <c r="I360" s="288">
        <f>admin_Levelezés!I59</f>
        <v>0</v>
      </c>
      <c r="J360" s="288">
        <f>admin_Levelezés!J59</f>
        <v>0</v>
      </c>
      <c r="K360" s="288">
        <f>admin_Levelezés!K59</f>
        <v>0</v>
      </c>
      <c r="L360" s="288">
        <f>admin_Levelezés!L59</f>
        <v>0</v>
      </c>
      <c r="M360" s="288">
        <f>admin_Levelezés!M59</f>
        <v>0</v>
      </c>
      <c r="N360" s="288">
        <f>admin_Levelezés!N59</f>
        <v>0</v>
      </c>
      <c r="O360" s="288">
        <f>admin_Levelezés!O59</f>
        <v>0</v>
      </c>
      <c r="P360" s="288">
        <f>admin_Levelezés!P59</f>
        <v>0</v>
      </c>
      <c r="Q360" s="289">
        <f>admin_Levelezés!Q59</f>
        <v>0</v>
      </c>
    </row>
    <row r="361" spans="1:17" hidden="1" x14ac:dyDescent="0.3">
      <c r="A361" s="287" t="str">
        <f>admin_Levelezés!A60</f>
        <v>Feri</v>
      </c>
      <c r="B361" s="288">
        <f>admin_Levelezés!B60</f>
        <v>0</v>
      </c>
      <c r="C361" s="288">
        <f>admin_Levelezés!C60</f>
        <v>0</v>
      </c>
      <c r="D361" s="288">
        <f>admin_Levelezés!D60</f>
        <v>0</v>
      </c>
      <c r="E361" s="288" t="str">
        <f>admin_Levelezés!E60</f>
        <v>inaktív</v>
      </c>
      <c r="F361" s="288">
        <f>admin_Levelezés!F60</f>
        <v>0</v>
      </c>
      <c r="G361" s="288">
        <f>admin_Levelezés!G60</f>
        <v>0</v>
      </c>
      <c r="H361" s="288">
        <f>admin_Levelezés!H60</f>
        <v>0</v>
      </c>
      <c r="I361" s="288">
        <f>admin_Levelezés!I60</f>
        <v>0</v>
      </c>
      <c r="J361" s="288">
        <f>admin_Levelezés!J60</f>
        <v>0</v>
      </c>
      <c r="K361" s="288">
        <f>admin_Levelezés!K60</f>
        <v>0</v>
      </c>
      <c r="L361" s="288">
        <f>admin_Levelezés!L60</f>
        <v>0</v>
      </c>
      <c r="M361" s="288">
        <f>admin_Levelezés!M60</f>
        <v>0</v>
      </c>
      <c r="N361" s="288">
        <f>admin_Levelezés!N60</f>
        <v>0</v>
      </c>
      <c r="O361" s="288">
        <f>admin_Levelezés!O60</f>
        <v>0</v>
      </c>
      <c r="P361" s="288">
        <f>admin_Levelezés!P60</f>
        <v>0</v>
      </c>
      <c r="Q361" s="289">
        <f>admin_Levelezés!Q60</f>
        <v>0</v>
      </c>
    </row>
    <row r="362" spans="1:17" ht="15" thickBot="1" x14ac:dyDescent="0.35">
      <c r="A362" s="290">
        <f>admin_Levelezés!A61</f>
        <v>0</v>
      </c>
      <c r="B362" s="291">
        <f>admin_Levelezés!B61</f>
        <v>0</v>
      </c>
      <c r="C362" s="291">
        <f>admin_Levelezés!C61</f>
        <v>0</v>
      </c>
      <c r="D362" s="291">
        <f>admin_Levelezés!D61</f>
        <v>0</v>
      </c>
      <c r="E362" s="291">
        <f>admin_Levelezés!E61</f>
        <v>0</v>
      </c>
      <c r="F362" s="291">
        <f>admin_Levelezés!F61</f>
        <v>0</v>
      </c>
      <c r="G362" s="291">
        <f>admin_Levelezés!G61</f>
        <v>0</v>
      </c>
      <c r="H362" s="291">
        <f>admin_Levelezés!H61</f>
        <v>0</v>
      </c>
      <c r="I362" s="291">
        <f>admin_Levelezés!I61</f>
        <v>0</v>
      </c>
      <c r="J362" s="291">
        <f>admin_Levelezés!J61</f>
        <v>0</v>
      </c>
      <c r="K362" s="291">
        <f>admin_Levelezés!K61</f>
        <v>0</v>
      </c>
      <c r="L362" s="291">
        <f>admin_Levelezés!L61</f>
        <v>0</v>
      </c>
      <c r="M362" s="291">
        <f>admin_Levelezés!M61</f>
        <v>0</v>
      </c>
      <c r="N362" s="291">
        <f>admin_Levelezés!N61</f>
        <v>0</v>
      </c>
      <c r="O362" s="291">
        <f>admin_Levelezés!O61</f>
        <v>0</v>
      </c>
      <c r="P362" s="291">
        <f>admin_Levelezés!P61</f>
        <v>0</v>
      </c>
      <c r="Q362" s="292">
        <f>admin_Levelezés!Q61</f>
        <v>0</v>
      </c>
    </row>
    <row r="363" spans="1:17" x14ac:dyDescent="0.3">
      <c r="A363" s="284" t="str" cm="1">
        <f t="array" ref="A363:Q418">Admin_Panaszkezelés!A2:Q57</f>
        <v>Laczkó Enikő</v>
      </c>
      <c r="B363" s="284" t="str">
        <v>BALÁZS KRISZTINA</v>
      </c>
      <c r="C363" s="284">
        <v>0</v>
      </c>
      <c r="D363" s="284" t="str">
        <v>Panaszkezelés</v>
      </c>
      <c r="E363" s="284" t="str">
        <v>aktív</v>
      </c>
      <c r="F363" s="284">
        <v>0</v>
      </c>
      <c r="G363" s="284">
        <v>0</v>
      </c>
      <c r="H363" s="284">
        <v>0</v>
      </c>
      <c r="I363" s="284" t="str">
        <v>igen</v>
      </c>
      <c r="J363" s="284" t="str">
        <v>igen</v>
      </c>
      <c r="K363" s="284">
        <v>0</v>
      </c>
      <c r="L363" s="284" t="str">
        <v>igen</v>
      </c>
      <c r="M363" s="284">
        <v>0</v>
      </c>
      <c r="N363" s="284">
        <v>0</v>
      </c>
      <c r="O363" s="284">
        <v>0</v>
      </c>
      <c r="P363" s="284">
        <v>0</v>
      </c>
      <c r="Q363" s="284">
        <v>0</v>
      </c>
    </row>
    <row r="364" spans="1:17" x14ac:dyDescent="0.3">
      <c r="A364" s="284" t="str">
        <v>Palánkainé Tóth Katalin</v>
      </c>
      <c r="B364" s="284" t="str">
        <v>BALÁZS KRISZTINA</v>
      </c>
      <c r="C364" s="284">
        <v>0</v>
      </c>
      <c r="D364" s="284" t="str">
        <v>Panaszkezelés</v>
      </c>
      <c r="E364" s="284" t="str">
        <v>aktív</v>
      </c>
      <c r="F364" s="284">
        <v>0</v>
      </c>
      <c r="G364" s="284">
        <v>0</v>
      </c>
      <c r="H364" s="284">
        <v>0</v>
      </c>
      <c r="I364" s="284" t="str">
        <v>igen</v>
      </c>
      <c r="J364" s="284" t="str">
        <v>igen</v>
      </c>
      <c r="K364" s="284">
        <v>0</v>
      </c>
      <c r="L364" s="284" t="str">
        <v>igen</v>
      </c>
      <c r="M364" s="284">
        <v>0</v>
      </c>
      <c r="N364" s="284">
        <v>0</v>
      </c>
      <c r="O364" s="284">
        <v>0</v>
      </c>
      <c r="P364" s="284">
        <v>0</v>
      </c>
      <c r="Q364" s="284">
        <v>0</v>
      </c>
    </row>
    <row r="365" spans="1:17" x14ac:dyDescent="0.3">
      <c r="A365" s="284" t="str">
        <v>Zsolnai Zsuzsanna</v>
      </c>
      <c r="B365" s="284" t="str">
        <v>BALÁZS KRISZTINA</v>
      </c>
      <c r="C365" s="284">
        <v>0</v>
      </c>
      <c r="D365" s="284" t="str">
        <v>Panaszkezelés</v>
      </c>
      <c r="E365" s="284" t="str">
        <v>aktív</v>
      </c>
      <c r="F365" s="284" t="str">
        <v>igen</v>
      </c>
      <c r="G365" s="284">
        <v>0</v>
      </c>
      <c r="H365" s="284">
        <v>0</v>
      </c>
      <c r="I365" s="284" t="str">
        <v>igen</v>
      </c>
      <c r="J365" s="284" t="str">
        <v>igen</v>
      </c>
      <c r="K365" s="284">
        <v>0</v>
      </c>
      <c r="L365" s="284" t="str">
        <v>igen</v>
      </c>
      <c r="M365" s="284">
        <v>0</v>
      </c>
      <c r="N365" s="284">
        <v>0</v>
      </c>
      <c r="O365" s="284">
        <v>0</v>
      </c>
      <c r="P365" s="284">
        <v>0</v>
      </c>
      <c r="Q365" s="284">
        <v>0</v>
      </c>
    </row>
    <row r="366" spans="1:17" x14ac:dyDescent="0.3">
      <c r="A366" s="284">
        <v>0</v>
      </c>
      <c r="B366" s="284">
        <v>0</v>
      </c>
      <c r="C366" s="284">
        <v>0</v>
      </c>
      <c r="D366" s="284">
        <v>0</v>
      </c>
      <c r="E366" s="284">
        <v>0</v>
      </c>
      <c r="F366" s="284">
        <v>0</v>
      </c>
      <c r="G366" s="284">
        <v>0</v>
      </c>
      <c r="H366" s="284">
        <v>0</v>
      </c>
      <c r="I366" s="284">
        <v>0</v>
      </c>
      <c r="J366" s="284">
        <v>0</v>
      </c>
      <c r="K366" s="284">
        <v>0</v>
      </c>
      <c r="L366" s="284">
        <v>0</v>
      </c>
      <c r="M366" s="284">
        <v>0</v>
      </c>
      <c r="N366" s="284">
        <v>0</v>
      </c>
      <c r="O366" s="284">
        <v>0</v>
      </c>
      <c r="P366" s="284">
        <v>0</v>
      </c>
      <c r="Q366" s="284">
        <v>0</v>
      </c>
    </row>
    <row r="367" spans="1:17" x14ac:dyDescent="0.3">
      <c r="A367" s="284">
        <v>0</v>
      </c>
      <c r="B367" s="284">
        <v>0</v>
      </c>
      <c r="C367" s="284">
        <v>0</v>
      </c>
      <c r="D367" s="284">
        <v>0</v>
      </c>
      <c r="E367" s="284">
        <v>0</v>
      </c>
      <c r="F367" s="284">
        <v>0</v>
      </c>
      <c r="G367" s="284">
        <v>0</v>
      </c>
      <c r="H367" s="284">
        <v>0</v>
      </c>
      <c r="I367" s="284">
        <v>0</v>
      </c>
      <c r="J367" s="284">
        <v>0</v>
      </c>
      <c r="K367" s="284">
        <v>0</v>
      </c>
      <c r="L367" s="284">
        <v>0</v>
      </c>
      <c r="M367" s="284">
        <v>0</v>
      </c>
      <c r="N367" s="284">
        <v>0</v>
      </c>
      <c r="O367" s="284">
        <v>0</v>
      </c>
      <c r="P367" s="284">
        <v>0</v>
      </c>
      <c r="Q367" s="284">
        <v>0</v>
      </c>
    </row>
    <row r="368" spans="1:17" x14ac:dyDescent="0.3">
      <c r="A368" s="284">
        <v>0</v>
      </c>
      <c r="B368" s="284">
        <v>0</v>
      </c>
      <c r="C368" s="284">
        <v>0</v>
      </c>
      <c r="D368" s="284">
        <v>0</v>
      </c>
      <c r="E368" s="284">
        <v>0</v>
      </c>
      <c r="F368" s="284">
        <v>0</v>
      </c>
      <c r="G368" s="284">
        <v>0</v>
      </c>
      <c r="H368" s="284">
        <v>0</v>
      </c>
      <c r="I368" s="284">
        <v>0</v>
      </c>
      <c r="J368" s="284">
        <v>0</v>
      </c>
      <c r="K368" s="284">
        <v>0</v>
      </c>
      <c r="L368" s="284">
        <v>0</v>
      </c>
      <c r="M368" s="284">
        <v>0</v>
      </c>
      <c r="N368" s="284">
        <v>0</v>
      </c>
      <c r="O368" s="284">
        <v>0</v>
      </c>
      <c r="P368" s="284">
        <v>0</v>
      </c>
      <c r="Q368" s="284">
        <v>0</v>
      </c>
    </row>
    <row r="369" spans="1:17" x14ac:dyDescent="0.3">
      <c r="A369" s="284">
        <v>0</v>
      </c>
      <c r="B369" s="284">
        <v>0</v>
      </c>
      <c r="C369" s="284">
        <v>0</v>
      </c>
      <c r="D369" s="284">
        <v>0</v>
      </c>
      <c r="E369" s="284">
        <v>0</v>
      </c>
      <c r="F369" s="284">
        <v>0</v>
      </c>
      <c r="G369" s="284">
        <v>0</v>
      </c>
      <c r="H369" s="284">
        <v>0</v>
      </c>
      <c r="I369" s="284">
        <v>0</v>
      </c>
      <c r="J369" s="284">
        <v>0</v>
      </c>
      <c r="K369" s="284">
        <v>0</v>
      </c>
      <c r="L369" s="284">
        <v>0</v>
      </c>
      <c r="M369" s="284">
        <v>0</v>
      </c>
      <c r="N369" s="284">
        <v>0</v>
      </c>
      <c r="O369" s="284">
        <v>0</v>
      </c>
      <c r="P369" s="284">
        <v>0</v>
      </c>
      <c r="Q369" s="284">
        <v>0</v>
      </c>
    </row>
    <row r="370" spans="1:17" x14ac:dyDescent="0.3">
      <c r="A370" s="284">
        <v>0</v>
      </c>
      <c r="B370" s="284">
        <v>0</v>
      </c>
      <c r="C370" s="284">
        <v>0</v>
      </c>
      <c r="D370" s="284">
        <v>0</v>
      </c>
      <c r="E370" s="284">
        <v>0</v>
      </c>
      <c r="F370" s="284">
        <v>0</v>
      </c>
      <c r="G370" s="284">
        <v>0</v>
      </c>
      <c r="H370" s="284">
        <v>0</v>
      </c>
      <c r="I370" s="284">
        <v>0</v>
      </c>
      <c r="J370" s="284">
        <v>0</v>
      </c>
      <c r="K370" s="284">
        <v>0</v>
      </c>
      <c r="L370" s="284">
        <v>0</v>
      </c>
      <c r="M370" s="284">
        <v>0</v>
      </c>
      <c r="N370" s="284">
        <v>0</v>
      </c>
      <c r="O370" s="284">
        <v>0</v>
      </c>
      <c r="P370" s="284">
        <v>0</v>
      </c>
      <c r="Q370" s="284">
        <v>0</v>
      </c>
    </row>
    <row r="371" spans="1:17" x14ac:dyDescent="0.3">
      <c r="A371" s="284">
        <v>0</v>
      </c>
      <c r="B371" s="284">
        <v>0</v>
      </c>
      <c r="C371" s="284">
        <v>0</v>
      </c>
      <c r="D371" s="284">
        <v>0</v>
      </c>
      <c r="E371" s="284">
        <v>0</v>
      </c>
      <c r="F371" s="284">
        <v>0</v>
      </c>
      <c r="G371" s="284">
        <v>0</v>
      </c>
      <c r="H371" s="284">
        <v>0</v>
      </c>
      <c r="I371" s="284">
        <v>0</v>
      </c>
      <c r="J371" s="284">
        <v>0</v>
      </c>
      <c r="K371" s="284">
        <v>0</v>
      </c>
      <c r="L371" s="284">
        <v>0</v>
      </c>
      <c r="M371" s="284">
        <v>0</v>
      </c>
      <c r="N371" s="284">
        <v>0</v>
      </c>
      <c r="O371" s="284">
        <v>0</v>
      </c>
      <c r="P371" s="284">
        <v>0</v>
      </c>
      <c r="Q371" s="284">
        <v>0</v>
      </c>
    </row>
    <row r="372" spans="1:17" x14ac:dyDescent="0.3">
      <c r="A372" s="284">
        <v>0</v>
      </c>
      <c r="B372" s="284">
        <v>0</v>
      </c>
      <c r="C372" s="284">
        <v>0</v>
      </c>
      <c r="D372" s="284">
        <v>0</v>
      </c>
      <c r="E372" s="284">
        <v>0</v>
      </c>
      <c r="F372" s="284">
        <v>0</v>
      </c>
      <c r="G372" s="284">
        <v>0</v>
      </c>
      <c r="H372" s="284">
        <v>0</v>
      </c>
      <c r="I372" s="284">
        <v>0</v>
      </c>
      <c r="J372" s="284">
        <v>0</v>
      </c>
      <c r="K372" s="284">
        <v>0</v>
      </c>
      <c r="L372" s="284">
        <v>0</v>
      </c>
      <c r="M372" s="284">
        <v>0</v>
      </c>
      <c r="N372" s="284">
        <v>0</v>
      </c>
      <c r="O372" s="284">
        <v>0</v>
      </c>
      <c r="P372" s="284">
        <v>0</v>
      </c>
      <c r="Q372" s="284">
        <v>0</v>
      </c>
    </row>
    <row r="373" spans="1:17" x14ac:dyDescent="0.3">
      <c r="A373" s="284">
        <v>0</v>
      </c>
      <c r="B373" s="284">
        <v>0</v>
      </c>
      <c r="C373" s="284">
        <v>0</v>
      </c>
      <c r="D373" s="284">
        <v>0</v>
      </c>
      <c r="E373" s="284">
        <v>0</v>
      </c>
      <c r="F373" s="284">
        <v>0</v>
      </c>
      <c r="G373" s="284">
        <v>0</v>
      </c>
      <c r="H373" s="284">
        <v>0</v>
      </c>
      <c r="I373" s="284">
        <v>0</v>
      </c>
      <c r="J373" s="284">
        <v>0</v>
      </c>
      <c r="K373" s="284">
        <v>0</v>
      </c>
      <c r="L373" s="284">
        <v>0</v>
      </c>
      <c r="M373" s="284">
        <v>0</v>
      </c>
      <c r="N373" s="284">
        <v>0</v>
      </c>
      <c r="O373" s="284">
        <v>0</v>
      </c>
      <c r="P373" s="284">
        <v>0</v>
      </c>
      <c r="Q373" s="284">
        <v>0</v>
      </c>
    </row>
    <row r="374" spans="1:17" x14ac:dyDescent="0.3">
      <c r="A374" s="284">
        <v>0</v>
      </c>
      <c r="B374" s="284">
        <v>0</v>
      </c>
      <c r="C374" s="284">
        <v>0</v>
      </c>
      <c r="D374" s="284">
        <v>0</v>
      </c>
      <c r="E374" s="284">
        <v>0</v>
      </c>
      <c r="F374" s="284">
        <v>0</v>
      </c>
      <c r="G374" s="284">
        <v>0</v>
      </c>
      <c r="H374" s="284">
        <v>0</v>
      </c>
      <c r="I374" s="284">
        <v>0</v>
      </c>
      <c r="J374" s="284">
        <v>0</v>
      </c>
      <c r="K374" s="284">
        <v>0</v>
      </c>
      <c r="L374" s="284">
        <v>0</v>
      </c>
      <c r="M374" s="284">
        <v>0</v>
      </c>
      <c r="N374" s="284">
        <v>0</v>
      </c>
      <c r="O374" s="284">
        <v>0</v>
      </c>
      <c r="P374" s="284">
        <v>0</v>
      </c>
      <c r="Q374" s="284">
        <v>0</v>
      </c>
    </row>
    <row r="375" spans="1:17" x14ac:dyDescent="0.3">
      <c r="A375" s="284">
        <v>0</v>
      </c>
      <c r="B375" s="284">
        <v>0</v>
      </c>
      <c r="C375" s="284">
        <v>0</v>
      </c>
      <c r="D375" s="284">
        <v>0</v>
      </c>
      <c r="E375" s="284">
        <v>0</v>
      </c>
      <c r="F375" s="284">
        <v>0</v>
      </c>
      <c r="G375" s="284">
        <v>0</v>
      </c>
      <c r="H375" s="284">
        <v>0</v>
      </c>
      <c r="I375" s="284">
        <v>0</v>
      </c>
      <c r="J375" s="284">
        <v>0</v>
      </c>
      <c r="K375" s="284">
        <v>0</v>
      </c>
      <c r="L375" s="284">
        <v>0</v>
      </c>
      <c r="M375" s="284">
        <v>0</v>
      </c>
      <c r="N375" s="284">
        <v>0</v>
      </c>
      <c r="O375" s="284">
        <v>0</v>
      </c>
      <c r="P375" s="284">
        <v>0</v>
      </c>
      <c r="Q375" s="284">
        <v>0</v>
      </c>
    </row>
    <row r="376" spans="1:17" x14ac:dyDescent="0.3">
      <c r="A376" s="284">
        <v>0</v>
      </c>
      <c r="B376" s="284">
        <v>0</v>
      </c>
      <c r="C376" s="284">
        <v>0</v>
      </c>
      <c r="D376" s="284">
        <v>0</v>
      </c>
      <c r="E376" s="284">
        <v>0</v>
      </c>
      <c r="F376" s="284">
        <v>0</v>
      </c>
      <c r="G376" s="284">
        <v>0</v>
      </c>
      <c r="H376" s="284">
        <v>0</v>
      </c>
      <c r="I376" s="284">
        <v>0</v>
      </c>
      <c r="J376" s="284">
        <v>0</v>
      </c>
      <c r="K376" s="284">
        <v>0</v>
      </c>
      <c r="L376" s="284">
        <v>0</v>
      </c>
      <c r="M376" s="284">
        <v>0</v>
      </c>
      <c r="N376" s="284">
        <v>0</v>
      </c>
      <c r="O376" s="284">
        <v>0</v>
      </c>
      <c r="P376" s="284">
        <v>0</v>
      </c>
      <c r="Q376" s="284">
        <v>0</v>
      </c>
    </row>
    <row r="377" spans="1:17" x14ac:dyDescent="0.3">
      <c r="A377" s="284">
        <v>0</v>
      </c>
      <c r="B377" s="284">
        <v>0</v>
      </c>
      <c r="C377" s="284">
        <v>0</v>
      </c>
      <c r="D377" s="284">
        <v>0</v>
      </c>
      <c r="E377" s="284">
        <v>0</v>
      </c>
      <c r="F377" s="284">
        <v>0</v>
      </c>
      <c r="G377" s="284">
        <v>0</v>
      </c>
      <c r="H377" s="284">
        <v>0</v>
      </c>
      <c r="I377" s="284">
        <v>0</v>
      </c>
      <c r="J377" s="284">
        <v>0</v>
      </c>
      <c r="K377" s="284">
        <v>0</v>
      </c>
      <c r="L377" s="284">
        <v>0</v>
      </c>
      <c r="M377" s="284">
        <v>0</v>
      </c>
      <c r="N377" s="284">
        <v>0</v>
      </c>
      <c r="O377" s="284">
        <v>0</v>
      </c>
      <c r="P377" s="284">
        <v>0</v>
      </c>
      <c r="Q377" s="284">
        <v>0</v>
      </c>
    </row>
    <row r="378" spans="1:17" x14ac:dyDescent="0.3">
      <c r="A378" s="284">
        <v>0</v>
      </c>
      <c r="B378" s="284">
        <v>0</v>
      </c>
      <c r="C378" s="284">
        <v>0</v>
      </c>
      <c r="D378" s="284">
        <v>0</v>
      </c>
      <c r="E378" s="284">
        <v>0</v>
      </c>
      <c r="F378" s="284">
        <v>0</v>
      </c>
      <c r="G378" s="284">
        <v>0</v>
      </c>
      <c r="H378" s="284">
        <v>0</v>
      </c>
      <c r="I378" s="284">
        <v>0</v>
      </c>
      <c r="J378" s="284">
        <v>0</v>
      </c>
      <c r="K378" s="284">
        <v>0</v>
      </c>
      <c r="L378" s="284">
        <v>0</v>
      </c>
      <c r="M378" s="284">
        <v>0</v>
      </c>
      <c r="N378" s="284">
        <v>0</v>
      </c>
      <c r="O378" s="284">
        <v>0</v>
      </c>
      <c r="P378" s="284">
        <v>0</v>
      </c>
      <c r="Q378" s="284">
        <v>0</v>
      </c>
    </row>
    <row r="379" spans="1:17" x14ac:dyDescent="0.3">
      <c r="A379" s="284">
        <v>0</v>
      </c>
      <c r="B379" s="284">
        <v>0</v>
      </c>
      <c r="C379" s="284">
        <v>0</v>
      </c>
      <c r="D379" s="284">
        <v>0</v>
      </c>
      <c r="E379" s="284">
        <v>0</v>
      </c>
      <c r="F379" s="284">
        <v>0</v>
      </c>
      <c r="G379" s="284">
        <v>0</v>
      </c>
      <c r="H379" s="284">
        <v>0</v>
      </c>
      <c r="I379" s="284">
        <v>0</v>
      </c>
      <c r="J379" s="284">
        <v>0</v>
      </c>
      <c r="K379" s="284">
        <v>0</v>
      </c>
      <c r="L379" s="284">
        <v>0</v>
      </c>
      <c r="M379" s="284">
        <v>0</v>
      </c>
      <c r="N379" s="284">
        <v>0</v>
      </c>
      <c r="O379" s="284">
        <v>0</v>
      </c>
      <c r="P379" s="284">
        <v>0</v>
      </c>
      <c r="Q379" s="284">
        <v>0</v>
      </c>
    </row>
    <row r="380" spans="1:17" x14ac:dyDescent="0.3">
      <c r="A380" s="284">
        <v>0</v>
      </c>
      <c r="B380" s="284">
        <v>0</v>
      </c>
      <c r="C380" s="284">
        <v>0</v>
      </c>
      <c r="D380" s="284">
        <v>0</v>
      </c>
      <c r="E380" s="284">
        <v>0</v>
      </c>
      <c r="F380" s="284">
        <v>0</v>
      </c>
      <c r="G380" s="284">
        <v>0</v>
      </c>
      <c r="H380" s="284">
        <v>0</v>
      </c>
      <c r="I380" s="284">
        <v>0</v>
      </c>
      <c r="J380" s="284">
        <v>0</v>
      </c>
      <c r="K380" s="284">
        <v>0</v>
      </c>
      <c r="L380" s="284">
        <v>0</v>
      </c>
      <c r="M380" s="284">
        <v>0</v>
      </c>
      <c r="N380" s="284">
        <v>0</v>
      </c>
      <c r="O380" s="284">
        <v>0</v>
      </c>
      <c r="P380" s="284">
        <v>0</v>
      </c>
      <c r="Q380" s="284">
        <v>0</v>
      </c>
    </row>
    <row r="381" spans="1:17" x14ac:dyDescent="0.3">
      <c r="A381" s="284">
        <v>0</v>
      </c>
      <c r="B381" s="284">
        <v>0</v>
      </c>
      <c r="C381" s="284">
        <v>0</v>
      </c>
      <c r="D381" s="284">
        <v>0</v>
      </c>
      <c r="E381" s="284">
        <v>0</v>
      </c>
      <c r="F381" s="284">
        <v>0</v>
      </c>
      <c r="G381" s="284">
        <v>0</v>
      </c>
      <c r="H381" s="284">
        <v>0</v>
      </c>
      <c r="I381" s="284">
        <v>0</v>
      </c>
      <c r="J381" s="284">
        <v>0</v>
      </c>
      <c r="K381" s="284">
        <v>0</v>
      </c>
      <c r="L381" s="284">
        <v>0</v>
      </c>
      <c r="M381" s="284">
        <v>0</v>
      </c>
      <c r="N381" s="284">
        <v>0</v>
      </c>
      <c r="O381" s="284">
        <v>0</v>
      </c>
      <c r="P381" s="284">
        <v>0</v>
      </c>
      <c r="Q381" s="284">
        <v>0</v>
      </c>
    </row>
    <row r="382" spans="1:17" x14ac:dyDescent="0.3">
      <c r="A382" s="284">
        <v>0</v>
      </c>
      <c r="B382" s="284">
        <v>0</v>
      </c>
      <c r="C382" s="284">
        <v>0</v>
      </c>
      <c r="D382" s="284">
        <v>0</v>
      </c>
      <c r="E382" s="284">
        <v>0</v>
      </c>
      <c r="F382" s="284">
        <v>0</v>
      </c>
      <c r="G382" s="284">
        <v>0</v>
      </c>
      <c r="H382" s="284">
        <v>0</v>
      </c>
      <c r="I382" s="284">
        <v>0</v>
      </c>
      <c r="J382" s="284">
        <v>0</v>
      </c>
      <c r="K382" s="284">
        <v>0</v>
      </c>
      <c r="L382" s="284">
        <v>0</v>
      </c>
      <c r="M382" s="284">
        <v>0</v>
      </c>
      <c r="N382" s="284">
        <v>0</v>
      </c>
      <c r="O382" s="284">
        <v>0</v>
      </c>
      <c r="P382" s="284">
        <v>0</v>
      </c>
      <c r="Q382" s="284">
        <v>0</v>
      </c>
    </row>
    <row r="383" spans="1:17" x14ac:dyDescent="0.3">
      <c r="A383" s="284">
        <v>0</v>
      </c>
      <c r="B383" s="284">
        <v>0</v>
      </c>
      <c r="C383" s="284">
        <v>0</v>
      </c>
      <c r="D383" s="284">
        <v>0</v>
      </c>
      <c r="E383" s="284">
        <v>0</v>
      </c>
      <c r="F383" s="284">
        <v>0</v>
      </c>
      <c r="G383" s="284">
        <v>0</v>
      </c>
      <c r="H383" s="284">
        <v>0</v>
      </c>
      <c r="I383" s="284">
        <v>0</v>
      </c>
      <c r="J383" s="284">
        <v>0</v>
      </c>
      <c r="K383" s="284">
        <v>0</v>
      </c>
      <c r="L383" s="284">
        <v>0</v>
      </c>
      <c r="M383" s="284">
        <v>0</v>
      </c>
      <c r="N383" s="284">
        <v>0</v>
      </c>
      <c r="O383" s="284">
        <v>0</v>
      </c>
      <c r="P383" s="284">
        <v>0</v>
      </c>
      <c r="Q383" s="284">
        <v>0</v>
      </c>
    </row>
    <row r="384" spans="1:17" x14ac:dyDescent="0.3">
      <c r="A384" s="284">
        <v>0</v>
      </c>
      <c r="B384" s="284">
        <v>0</v>
      </c>
      <c r="C384" s="284">
        <v>0</v>
      </c>
      <c r="D384" s="284">
        <v>0</v>
      </c>
      <c r="E384" s="284">
        <v>0</v>
      </c>
      <c r="F384" s="284">
        <v>0</v>
      </c>
      <c r="G384" s="284">
        <v>0</v>
      </c>
      <c r="H384" s="284">
        <v>0</v>
      </c>
      <c r="I384" s="284">
        <v>0</v>
      </c>
      <c r="J384" s="284">
        <v>0</v>
      </c>
      <c r="K384" s="284">
        <v>0</v>
      </c>
      <c r="L384" s="284">
        <v>0</v>
      </c>
      <c r="M384" s="284">
        <v>0</v>
      </c>
      <c r="N384" s="284">
        <v>0</v>
      </c>
      <c r="O384" s="284">
        <v>0</v>
      </c>
      <c r="P384" s="284">
        <v>0</v>
      </c>
      <c r="Q384" s="284">
        <v>0</v>
      </c>
    </row>
    <row r="385" spans="1:17" x14ac:dyDescent="0.3">
      <c r="A385" s="284">
        <v>0</v>
      </c>
      <c r="B385" s="284">
        <v>0</v>
      </c>
      <c r="C385" s="284">
        <v>0</v>
      </c>
      <c r="D385" s="284">
        <v>0</v>
      </c>
      <c r="E385" s="284">
        <v>0</v>
      </c>
      <c r="F385" s="284">
        <v>0</v>
      </c>
      <c r="G385" s="284">
        <v>0</v>
      </c>
      <c r="H385" s="284">
        <v>0</v>
      </c>
      <c r="I385" s="284">
        <v>0</v>
      </c>
      <c r="J385" s="284">
        <v>0</v>
      </c>
      <c r="K385" s="284">
        <v>0</v>
      </c>
      <c r="L385" s="284">
        <v>0</v>
      </c>
      <c r="M385" s="284">
        <v>0</v>
      </c>
      <c r="N385" s="284">
        <v>0</v>
      </c>
      <c r="O385" s="284">
        <v>0</v>
      </c>
      <c r="P385" s="284">
        <v>0</v>
      </c>
      <c r="Q385" s="284">
        <v>0</v>
      </c>
    </row>
    <row r="386" spans="1:17" x14ac:dyDescent="0.3">
      <c r="A386" s="284">
        <v>0</v>
      </c>
      <c r="B386" s="284">
        <v>0</v>
      </c>
      <c r="C386" s="284">
        <v>0</v>
      </c>
      <c r="D386" s="284">
        <v>0</v>
      </c>
      <c r="E386" s="284">
        <v>0</v>
      </c>
      <c r="F386" s="284">
        <v>0</v>
      </c>
      <c r="G386" s="284">
        <v>0</v>
      </c>
      <c r="H386" s="284">
        <v>0</v>
      </c>
      <c r="I386" s="284">
        <v>0</v>
      </c>
      <c r="J386" s="284">
        <v>0</v>
      </c>
      <c r="K386" s="284">
        <v>0</v>
      </c>
      <c r="L386" s="284">
        <v>0</v>
      </c>
      <c r="M386" s="284">
        <v>0</v>
      </c>
      <c r="N386" s="284">
        <v>0</v>
      </c>
      <c r="O386" s="284">
        <v>0</v>
      </c>
      <c r="P386" s="284">
        <v>0</v>
      </c>
      <c r="Q386" s="284">
        <v>0</v>
      </c>
    </row>
    <row r="387" spans="1:17" x14ac:dyDescent="0.3">
      <c r="A387" s="284">
        <v>0</v>
      </c>
      <c r="B387" s="284">
        <v>0</v>
      </c>
      <c r="C387" s="284">
        <v>0</v>
      </c>
      <c r="D387" s="284">
        <v>0</v>
      </c>
      <c r="E387" s="284">
        <v>0</v>
      </c>
      <c r="F387" s="284">
        <v>0</v>
      </c>
      <c r="G387" s="284">
        <v>0</v>
      </c>
      <c r="H387" s="284">
        <v>0</v>
      </c>
      <c r="I387" s="284">
        <v>0</v>
      </c>
      <c r="J387" s="284">
        <v>0</v>
      </c>
      <c r="K387" s="284">
        <v>0</v>
      </c>
      <c r="L387" s="284">
        <v>0</v>
      </c>
      <c r="M387" s="284">
        <v>0</v>
      </c>
      <c r="N387" s="284">
        <v>0</v>
      </c>
      <c r="O387" s="284">
        <v>0</v>
      </c>
      <c r="P387" s="284">
        <v>0</v>
      </c>
      <c r="Q387" s="284">
        <v>0</v>
      </c>
    </row>
    <row r="388" spans="1:17" x14ac:dyDescent="0.3">
      <c r="A388" s="284">
        <v>0</v>
      </c>
      <c r="B388" s="284">
        <v>0</v>
      </c>
      <c r="C388" s="284">
        <v>0</v>
      </c>
      <c r="D388" s="284">
        <v>0</v>
      </c>
      <c r="E388" s="284">
        <v>0</v>
      </c>
      <c r="F388" s="284">
        <v>0</v>
      </c>
      <c r="G388" s="284">
        <v>0</v>
      </c>
      <c r="H388" s="284">
        <v>0</v>
      </c>
      <c r="I388" s="284">
        <v>0</v>
      </c>
      <c r="J388" s="284">
        <v>0</v>
      </c>
      <c r="K388" s="284">
        <v>0</v>
      </c>
      <c r="L388" s="284">
        <v>0</v>
      </c>
      <c r="M388" s="284">
        <v>0</v>
      </c>
      <c r="N388" s="284">
        <v>0</v>
      </c>
      <c r="O388" s="284">
        <v>0</v>
      </c>
      <c r="P388" s="284">
        <v>0</v>
      </c>
      <c r="Q388" s="284">
        <v>0</v>
      </c>
    </row>
    <row r="389" spans="1:17" x14ac:dyDescent="0.3">
      <c r="A389" s="284">
        <v>0</v>
      </c>
      <c r="B389" s="284">
        <v>0</v>
      </c>
      <c r="C389" s="284">
        <v>0</v>
      </c>
      <c r="D389" s="284">
        <v>0</v>
      </c>
      <c r="E389" s="284">
        <v>0</v>
      </c>
      <c r="F389" s="284">
        <v>0</v>
      </c>
      <c r="G389" s="284">
        <v>0</v>
      </c>
      <c r="H389" s="284">
        <v>0</v>
      </c>
      <c r="I389" s="284">
        <v>0</v>
      </c>
      <c r="J389" s="284">
        <v>0</v>
      </c>
      <c r="K389" s="284">
        <v>0</v>
      </c>
      <c r="L389" s="284">
        <v>0</v>
      </c>
      <c r="M389" s="284">
        <v>0</v>
      </c>
      <c r="N389" s="284">
        <v>0</v>
      </c>
      <c r="O389" s="284">
        <v>0</v>
      </c>
      <c r="P389" s="284">
        <v>0</v>
      </c>
      <c r="Q389" s="284">
        <v>0</v>
      </c>
    </row>
    <row r="390" spans="1:17" x14ac:dyDescent="0.3">
      <c r="A390" s="284">
        <v>0</v>
      </c>
      <c r="B390" s="284">
        <v>0</v>
      </c>
      <c r="C390" s="284">
        <v>0</v>
      </c>
      <c r="D390" s="284">
        <v>0</v>
      </c>
      <c r="E390" s="284">
        <v>0</v>
      </c>
      <c r="F390" s="284">
        <v>0</v>
      </c>
      <c r="G390" s="284">
        <v>0</v>
      </c>
      <c r="H390" s="284">
        <v>0</v>
      </c>
      <c r="I390" s="284">
        <v>0</v>
      </c>
      <c r="J390" s="284">
        <v>0</v>
      </c>
      <c r="K390" s="284">
        <v>0</v>
      </c>
      <c r="L390" s="284">
        <v>0</v>
      </c>
      <c r="M390" s="284">
        <v>0</v>
      </c>
      <c r="N390" s="284">
        <v>0</v>
      </c>
      <c r="O390" s="284">
        <v>0</v>
      </c>
      <c r="P390" s="284">
        <v>0</v>
      </c>
      <c r="Q390" s="284">
        <v>0</v>
      </c>
    </row>
    <row r="391" spans="1:17" x14ac:dyDescent="0.3">
      <c r="A391" s="284">
        <v>0</v>
      </c>
      <c r="B391" s="284">
        <v>0</v>
      </c>
      <c r="C391" s="284">
        <v>0</v>
      </c>
      <c r="D391" s="284">
        <v>0</v>
      </c>
      <c r="E391" s="284">
        <v>0</v>
      </c>
      <c r="F391" s="284">
        <v>0</v>
      </c>
      <c r="G391" s="284">
        <v>0</v>
      </c>
      <c r="H391" s="284">
        <v>0</v>
      </c>
      <c r="I391" s="284">
        <v>0</v>
      </c>
      <c r="J391" s="284">
        <v>0</v>
      </c>
      <c r="K391" s="284">
        <v>0</v>
      </c>
      <c r="L391" s="284">
        <v>0</v>
      </c>
      <c r="M391" s="284">
        <v>0</v>
      </c>
      <c r="N391" s="284">
        <v>0</v>
      </c>
      <c r="O391" s="284">
        <v>0</v>
      </c>
      <c r="P391" s="284">
        <v>0</v>
      </c>
      <c r="Q391" s="284">
        <v>0</v>
      </c>
    </row>
    <row r="392" spans="1:17" x14ac:dyDescent="0.3">
      <c r="A392" s="284">
        <v>0</v>
      </c>
      <c r="B392" s="284">
        <v>0</v>
      </c>
      <c r="C392" s="284">
        <v>0</v>
      </c>
      <c r="D392" s="284">
        <v>0</v>
      </c>
      <c r="E392" s="284">
        <v>0</v>
      </c>
      <c r="F392" s="284">
        <v>0</v>
      </c>
      <c r="G392" s="284">
        <v>0</v>
      </c>
      <c r="H392" s="284">
        <v>0</v>
      </c>
      <c r="I392" s="284">
        <v>0</v>
      </c>
      <c r="J392" s="284">
        <v>0</v>
      </c>
      <c r="K392" s="284">
        <v>0</v>
      </c>
      <c r="L392" s="284">
        <v>0</v>
      </c>
      <c r="M392" s="284">
        <v>0</v>
      </c>
      <c r="N392" s="284">
        <v>0</v>
      </c>
      <c r="O392" s="284">
        <v>0</v>
      </c>
      <c r="P392" s="284">
        <v>0</v>
      </c>
      <c r="Q392" s="284">
        <v>0</v>
      </c>
    </row>
    <row r="393" spans="1:17" x14ac:dyDescent="0.3">
      <c r="A393" s="284">
        <v>0</v>
      </c>
      <c r="B393" s="284">
        <v>0</v>
      </c>
      <c r="C393" s="284">
        <v>0</v>
      </c>
      <c r="D393" s="284">
        <v>0</v>
      </c>
      <c r="E393" s="284">
        <v>0</v>
      </c>
      <c r="F393" s="284">
        <v>0</v>
      </c>
      <c r="G393" s="284">
        <v>0</v>
      </c>
      <c r="H393" s="284">
        <v>0</v>
      </c>
      <c r="I393" s="284">
        <v>0</v>
      </c>
      <c r="J393" s="284">
        <v>0</v>
      </c>
      <c r="K393" s="284">
        <v>0</v>
      </c>
      <c r="L393" s="284">
        <v>0</v>
      </c>
      <c r="M393" s="284">
        <v>0</v>
      </c>
      <c r="N393" s="284">
        <v>0</v>
      </c>
      <c r="O393" s="284">
        <v>0</v>
      </c>
      <c r="P393" s="284">
        <v>0</v>
      </c>
      <c r="Q393" s="284">
        <v>0</v>
      </c>
    </row>
    <row r="394" spans="1:17" x14ac:dyDescent="0.3">
      <c r="A394" s="284">
        <v>0</v>
      </c>
      <c r="B394" s="284">
        <v>0</v>
      </c>
      <c r="C394" s="284">
        <v>0</v>
      </c>
      <c r="D394" s="284">
        <v>0</v>
      </c>
      <c r="E394" s="284">
        <v>0</v>
      </c>
      <c r="F394" s="284">
        <v>0</v>
      </c>
      <c r="G394" s="284">
        <v>0</v>
      </c>
      <c r="H394" s="284">
        <v>0</v>
      </c>
      <c r="I394" s="284">
        <v>0</v>
      </c>
      <c r="J394" s="284">
        <v>0</v>
      </c>
      <c r="K394" s="284">
        <v>0</v>
      </c>
      <c r="L394" s="284">
        <v>0</v>
      </c>
      <c r="M394" s="284">
        <v>0</v>
      </c>
      <c r="N394" s="284">
        <v>0</v>
      </c>
      <c r="O394" s="284">
        <v>0</v>
      </c>
      <c r="P394" s="284">
        <v>0</v>
      </c>
      <c r="Q394" s="284">
        <v>0</v>
      </c>
    </row>
    <row r="395" spans="1:17" x14ac:dyDescent="0.3">
      <c r="A395" s="284">
        <v>0</v>
      </c>
      <c r="B395" s="284">
        <v>0</v>
      </c>
      <c r="C395" s="284">
        <v>0</v>
      </c>
      <c r="D395" s="284">
        <v>0</v>
      </c>
      <c r="E395" s="284">
        <v>0</v>
      </c>
      <c r="F395" s="284">
        <v>0</v>
      </c>
      <c r="G395" s="284">
        <v>0</v>
      </c>
      <c r="H395" s="284">
        <v>0</v>
      </c>
      <c r="I395" s="284">
        <v>0</v>
      </c>
      <c r="J395" s="284">
        <v>0</v>
      </c>
      <c r="K395" s="284">
        <v>0</v>
      </c>
      <c r="L395" s="284">
        <v>0</v>
      </c>
      <c r="M395" s="284">
        <v>0</v>
      </c>
      <c r="N395" s="284">
        <v>0</v>
      </c>
      <c r="O395" s="284">
        <v>0</v>
      </c>
      <c r="P395" s="284">
        <v>0</v>
      </c>
      <c r="Q395" s="284">
        <v>0</v>
      </c>
    </row>
    <row r="396" spans="1:17" x14ac:dyDescent="0.3">
      <c r="A396" s="284">
        <v>0</v>
      </c>
      <c r="B396" s="284">
        <v>0</v>
      </c>
      <c r="C396" s="284">
        <v>0</v>
      </c>
      <c r="D396" s="284">
        <v>0</v>
      </c>
      <c r="E396" s="284">
        <v>0</v>
      </c>
      <c r="F396" s="284">
        <v>0</v>
      </c>
      <c r="G396" s="284">
        <v>0</v>
      </c>
      <c r="H396" s="284">
        <v>0</v>
      </c>
      <c r="I396" s="284">
        <v>0</v>
      </c>
      <c r="J396" s="284">
        <v>0</v>
      </c>
      <c r="K396" s="284">
        <v>0</v>
      </c>
      <c r="L396" s="284">
        <v>0</v>
      </c>
      <c r="M396" s="284">
        <v>0</v>
      </c>
      <c r="N396" s="284">
        <v>0</v>
      </c>
      <c r="O396" s="284">
        <v>0</v>
      </c>
      <c r="P396" s="284">
        <v>0</v>
      </c>
      <c r="Q396" s="284">
        <v>0</v>
      </c>
    </row>
    <row r="397" spans="1:17" x14ac:dyDescent="0.3">
      <c r="A397" s="284">
        <v>0</v>
      </c>
      <c r="B397" s="284">
        <v>0</v>
      </c>
      <c r="C397" s="284">
        <v>0</v>
      </c>
      <c r="D397" s="284">
        <v>0</v>
      </c>
      <c r="E397" s="284">
        <v>0</v>
      </c>
      <c r="F397" s="284">
        <v>0</v>
      </c>
      <c r="G397" s="284">
        <v>0</v>
      </c>
      <c r="H397" s="284">
        <v>0</v>
      </c>
      <c r="I397" s="284">
        <v>0</v>
      </c>
      <c r="J397" s="284">
        <v>0</v>
      </c>
      <c r="K397" s="284">
        <v>0</v>
      </c>
      <c r="L397" s="284">
        <v>0</v>
      </c>
      <c r="M397" s="284">
        <v>0</v>
      </c>
      <c r="N397" s="284">
        <v>0</v>
      </c>
      <c r="O397" s="284">
        <v>0</v>
      </c>
      <c r="P397" s="284">
        <v>0</v>
      </c>
      <c r="Q397" s="284">
        <v>0</v>
      </c>
    </row>
    <row r="398" spans="1:17" x14ac:dyDescent="0.3">
      <c r="A398" s="284">
        <v>0</v>
      </c>
      <c r="B398" s="284">
        <v>0</v>
      </c>
      <c r="C398" s="284">
        <v>0</v>
      </c>
      <c r="D398" s="284">
        <v>0</v>
      </c>
      <c r="E398" s="284">
        <v>0</v>
      </c>
      <c r="F398" s="284">
        <v>0</v>
      </c>
      <c r="G398" s="284">
        <v>0</v>
      </c>
      <c r="H398" s="284">
        <v>0</v>
      </c>
      <c r="I398" s="284">
        <v>0</v>
      </c>
      <c r="J398" s="284">
        <v>0</v>
      </c>
      <c r="K398" s="284">
        <v>0</v>
      </c>
      <c r="L398" s="284">
        <v>0</v>
      </c>
      <c r="M398" s="284">
        <v>0</v>
      </c>
      <c r="N398" s="284">
        <v>0</v>
      </c>
      <c r="O398" s="284">
        <v>0</v>
      </c>
      <c r="P398" s="284">
        <v>0</v>
      </c>
      <c r="Q398" s="284">
        <v>0</v>
      </c>
    </row>
    <row r="399" spans="1:17" x14ac:dyDescent="0.3">
      <c r="A399" s="284">
        <v>0</v>
      </c>
      <c r="B399" s="284">
        <v>0</v>
      </c>
      <c r="C399" s="284">
        <v>0</v>
      </c>
      <c r="D399" s="284">
        <v>0</v>
      </c>
      <c r="E399" s="284">
        <v>0</v>
      </c>
      <c r="F399" s="284">
        <v>0</v>
      </c>
      <c r="G399" s="284">
        <v>0</v>
      </c>
      <c r="H399" s="284">
        <v>0</v>
      </c>
      <c r="I399" s="284">
        <v>0</v>
      </c>
      <c r="J399" s="284">
        <v>0</v>
      </c>
      <c r="K399" s="284">
        <v>0</v>
      </c>
      <c r="L399" s="284">
        <v>0</v>
      </c>
      <c r="M399" s="284">
        <v>0</v>
      </c>
      <c r="N399" s="284">
        <v>0</v>
      </c>
      <c r="O399" s="284">
        <v>0</v>
      </c>
      <c r="P399" s="284">
        <v>0</v>
      </c>
      <c r="Q399" s="284">
        <v>0</v>
      </c>
    </row>
    <row r="400" spans="1:17" x14ac:dyDescent="0.3">
      <c r="A400" s="284">
        <v>0</v>
      </c>
      <c r="B400" s="284">
        <v>0</v>
      </c>
      <c r="C400" s="284">
        <v>0</v>
      </c>
      <c r="D400" s="284">
        <v>0</v>
      </c>
      <c r="E400" s="284">
        <v>0</v>
      </c>
      <c r="F400" s="284">
        <v>0</v>
      </c>
      <c r="G400" s="284">
        <v>0</v>
      </c>
      <c r="H400" s="284">
        <v>0</v>
      </c>
      <c r="I400" s="284">
        <v>0</v>
      </c>
      <c r="J400" s="284">
        <v>0</v>
      </c>
      <c r="K400" s="284">
        <v>0</v>
      </c>
      <c r="L400" s="284">
        <v>0</v>
      </c>
      <c r="M400" s="284">
        <v>0</v>
      </c>
      <c r="N400" s="284">
        <v>0</v>
      </c>
      <c r="O400" s="284">
        <v>0</v>
      </c>
      <c r="P400" s="284">
        <v>0</v>
      </c>
      <c r="Q400" s="284">
        <v>0</v>
      </c>
    </row>
    <row r="401" spans="1:17" x14ac:dyDescent="0.3">
      <c r="A401" s="284">
        <v>0</v>
      </c>
      <c r="B401" s="284">
        <v>0</v>
      </c>
      <c r="C401" s="284">
        <v>0</v>
      </c>
      <c r="D401" s="284">
        <v>0</v>
      </c>
      <c r="E401" s="284">
        <v>0</v>
      </c>
      <c r="F401" s="284">
        <v>0</v>
      </c>
      <c r="G401" s="284">
        <v>0</v>
      </c>
      <c r="H401" s="284">
        <v>0</v>
      </c>
      <c r="I401" s="284">
        <v>0</v>
      </c>
      <c r="J401" s="284">
        <v>0</v>
      </c>
      <c r="K401" s="284">
        <v>0</v>
      </c>
      <c r="L401" s="284">
        <v>0</v>
      </c>
      <c r="M401" s="284">
        <v>0</v>
      </c>
      <c r="N401" s="284">
        <v>0</v>
      </c>
      <c r="O401" s="284">
        <v>0</v>
      </c>
      <c r="P401" s="284">
        <v>0</v>
      </c>
      <c r="Q401" s="284">
        <v>0</v>
      </c>
    </row>
    <row r="402" spans="1:17" x14ac:dyDescent="0.3">
      <c r="A402" s="284">
        <v>0</v>
      </c>
      <c r="B402" s="284">
        <v>0</v>
      </c>
      <c r="C402" s="284">
        <v>0</v>
      </c>
      <c r="D402" s="284">
        <v>0</v>
      </c>
      <c r="E402" s="284">
        <v>0</v>
      </c>
      <c r="F402" s="284">
        <v>0</v>
      </c>
      <c r="G402" s="284">
        <v>0</v>
      </c>
      <c r="H402" s="284">
        <v>0</v>
      </c>
      <c r="I402" s="284">
        <v>0</v>
      </c>
      <c r="J402" s="284">
        <v>0</v>
      </c>
      <c r="K402" s="284">
        <v>0</v>
      </c>
      <c r="L402" s="284">
        <v>0</v>
      </c>
      <c r="M402" s="284">
        <v>0</v>
      </c>
      <c r="N402" s="284">
        <v>0</v>
      </c>
      <c r="O402" s="284">
        <v>0</v>
      </c>
      <c r="P402" s="284">
        <v>0</v>
      </c>
      <c r="Q402" s="284">
        <v>0</v>
      </c>
    </row>
    <row r="403" spans="1:17" x14ac:dyDescent="0.3">
      <c r="A403" s="284">
        <v>0</v>
      </c>
      <c r="B403" s="284">
        <v>0</v>
      </c>
      <c r="C403" s="284">
        <v>0</v>
      </c>
      <c r="D403" s="284">
        <v>0</v>
      </c>
      <c r="E403" s="284">
        <v>0</v>
      </c>
      <c r="F403" s="284">
        <v>0</v>
      </c>
      <c r="G403" s="284">
        <v>0</v>
      </c>
      <c r="H403" s="284">
        <v>0</v>
      </c>
      <c r="I403" s="284">
        <v>0</v>
      </c>
      <c r="J403" s="284">
        <v>0</v>
      </c>
      <c r="K403" s="284">
        <v>0</v>
      </c>
      <c r="L403" s="284">
        <v>0</v>
      </c>
      <c r="M403" s="284">
        <v>0</v>
      </c>
      <c r="N403" s="284">
        <v>0</v>
      </c>
      <c r="O403" s="284">
        <v>0</v>
      </c>
      <c r="P403" s="284">
        <v>0</v>
      </c>
      <c r="Q403" s="284">
        <v>0</v>
      </c>
    </row>
    <row r="404" spans="1:17" x14ac:dyDescent="0.3">
      <c r="A404" s="284">
        <v>0</v>
      </c>
      <c r="B404" s="284">
        <v>0</v>
      </c>
      <c r="C404" s="284">
        <v>0</v>
      </c>
      <c r="D404" s="284">
        <v>0</v>
      </c>
      <c r="E404" s="284">
        <v>0</v>
      </c>
      <c r="F404" s="284">
        <v>0</v>
      </c>
      <c r="G404" s="284">
        <v>0</v>
      </c>
      <c r="H404" s="284">
        <v>0</v>
      </c>
      <c r="I404" s="284">
        <v>0</v>
      </c>
      <c r="J404" s="284">
        <v>0</v>
      </c>
      <c r="K404" s="284">
        <v>0</v>
      </c>
      <c r="L404" s="284">
        <v>0</v>
      </c>
      <c r="M404" s="284">
        <v>0</v>
      </c>
      <c r="N404" s="284">
        <v>0</v>
      </c>
      <c r="O404" s="284">
        <v>0</v>
      </c>
      <c r="P404" s="284">
        <v>0</v>
      </c>
      <c r="Q404" s="284">
        <v>0</v>
      </c>
    </row>
    <row r="405" spans="1:17" x14ac:dyDescent="0.3">
      <c r="A405" s="284">
        <v>0</v>
      </c>
      <c r="B405" s="284">
        <v>0</v>
      </c>
      <c r="C405" s="284">
        <v>0</v>
      </c>
      <c r="D405" s="284">
        <v>0</v>
      </c>
      <c r="E405" s="284">
        <v>0</v>
      </c>
      <c r="F405" s="284">
        <v>0</v>
      </c>
      <c r="G405" s="284">
        <v>0</v>
      </c>
      <c r="H405" s="284">
        <v>0</v>
      </c>
      <c r="I405" s="284">
        <v>0</v>
      </c>
      <c r="J405" s="284">
        <v>0</v>
      </c>
      <c r="K405" s="284">
        <v>0</v>
      </c>
      <c r="L405" s="284">
        <v>0</v>
      </c>
      <c r="M405" s="284">
        <v>0</v>
      </c>
      <c r="N405" s="284">
        <v>0</v>
      </c>
      <c r="O405" s="284">
        <v>0</v>
      </c>
      <c r="P405" s="284">
        <v>0</v>
      </c>
      <c r="Q405" s="284">
        <v>0</v>
      </c>
    </row>
    <row r="406" spans="1:17" x14ac:dyDescent="0.3">
      <c r="A406" s="284">
        <v>0</v>
      </c>
      <c r="B406" s="284">
        <v>0</v>
      </c>
      <c r="C406" s="284">
        <v>0</v>
      </c>
      <c r="D406" s="284">
        <v>0</v>
      </c>
      <c r="E406" s="284">
        <v>0</v>
      </c>
      <c r="F406" s="284">
        <v>0</v>
      </c>
      <c r="G406" s="284">
        <v>0</v>
      </c>
      <c r="H406" s="284">
        <v>0</v>
      </c>
      <c r="I406" s="284">
        <v>0</v>
      </c>
      <c r="J406" s="284">
        <v>0</v>
      </c>
      <c r="K406" s="284">
        <v>0</v>
      </c>
      <c r="L406" s="284">
        <v>0</v>
      </c>
      <c r="M406" s="284">
        <v>0</v>
      </c>
      <c r="N406" s="284">
        <v>0</v>
      </c>
      <c r="O406" s="284">
        <v>0</v>
      </c>
      <c r="P406" s="284">
        <v>0</v>
      </c>
      <c r="Q406" s="284">
        <v>0</v>
      </c>
    </row>
    <row r="407" spans="1:17" x14ac:dyDescent="0.3">
      <c r="A407" s="284">
        <v>0</v>
      </c>
      <c r="B407" s="284">
        <v>0</v>
      </c>
      <c r="C407" s="284">
        <v>0</v>
      </c>
      <c r="D407" s="284">
        <v>0</v>
      </c>
      <c r="E407" s="284">
        <v>0</v>
      </c>
      <c r="F407" s="284">
        <v>0</v>
      </c>
      <c r="G407" s="284">
        <v>0</v>
      </c>
      <c r="H407" s="284">
        <v>0</v>
      </c>
      <c r="I407" s="284">
        <v>0</v>
      </c>
      <c r="J407" s="284">
        <v>0</v>
      </c>
      <c r="K407" s="284">
        <v>0</v>
      </c>
      <c r="L407" s="284">
        <v>0</v>
      </c>
      <c r="M407" s="284">
        <v>0</v>
      </c>
      <c r="N407" s="284">
        <v>0</v>
      </c>
      <c r="O407" s="284">
        <v>0</v>
      </c>
      <c r="P407" s="284">
        <v>0</v>
      </c>
      <c r="Q407" s="284">
        <v>0</v>
      </c>
    </row>
    <row r="408" spans="1:17" x14ac:dyDescent="0.3">
      <c r="A408" s="284">
        <v>0</v>
      </c>
      <c r="B408" s="284">
        <v>0</v>
      </c>
      <c r="C408" s="284">
        <v>0</v>
      </c>
      <c r="D408" s="284">
        <v>0</v>
      </c>
      <c r="E408" s="284">
        <v>0</v>
      </c>
      <c r="F408" s="284">
        <v>0</v>
      </c>
      <c r="G408" s="284">
        <v>0</v>
      </c>
      <c r="H408" s="284">
        <v>0</v>
      </c>
      <c r="I408" s="284">
        <v>0</v>
      </c>
      <c r="J408" s="284">
        <v>0</v>
      </c>
      <c r="K408" s="284">
        <v>0</v>
      </c>
      <c r="L408" s="284">
        <v>0</v>
      </c>
      <c r="M408" s="284">
        <v>0</v>
      </c>
      <c r="N408" s="284">
        <v>0</v>
      </c>
      <c r="O408" s="284">
        <v>0</v>
      </c>
      <c r="P408" s="284">
        <v>0</v>
      </c>
      <c r="Q408" s="284">
        <v>0</v>
      </c>
    </row>
    <row r="409" spans="1:17" x14ac:dyDescent="0.3">
      <c r="A409" s="284">
        <v>0</v>
      </c>
      <c r="B409" s="284">
        <v>0</v>
      </c>
      <c r="C409" s="284">
        <v>0</v>
      </c>
      <c r="D409" s="284">
        <v>0</v>
      </c>
      <c r="E409" s="284">
        <v>0</v>
      </c>
      <c r="F409" s="284">
        <v>0</v>
      </c>
      <c r="G409" s="284">
        <v>0</v>
      </c>
      <c r="H409" s="284">
        <v>0</v>
      </c>
      <c r="I409" s="284">
        <v>0</v>
      </c>
      <c r="J409" s="284">
        <v>0</v>
      </c>
      <c r="K409" s="284">
        <v>0</v>
      </c>
      <c r="L409" s="284">
        <v>0</v>
      </c>
      <c r="M409" s="284">
        <v>0</v>
      </c>
      <c r="N409" s="284">
        <v>0</v>
      </c>
      <c r="O409" s="284">
        <v>0</v>
      </c>
      <c r="P409" s="284">
        <v>0</v>
      </c>
      <c r="Q409" s="284">
        <v>0</v>
      </c>
    </row>
    <row r="410" spans="1:17" x14ac:dyDescent="0.3">
      <c r="A410" s="284">
        <v>0</v>
      </c>
      <c r="B410" s="284">
        <v>0</v>
      </c>
      <c r="C410" s="284">
        <v>0</v>
      </c>
      <c r="D410" s="284">
        <v>0</v>
      </c>
      <c r="E410" s="284">
        <v>0</v>
      </c>
      <c r="F410" s="284">
        <v>0</v>
      </c>
      <c r="G410" s="284">
        <v>0</v>
      </c>
      <c r="H410" s="284">
        <v>0</v>
      </c>
      <c r="I410" s="284">
        <v>0</v>
      </c>
      <c r="J410" s="284">
        <v>0</v>
      </c>
      <c r="K410" s="284">
        <v>0</v>
      </c>
      <c r="L410" s="284">
        <v>0</v>
      </c>
      <c r="M410" s="284">
        <v>0</v>
      </c>
      <c r="N410" s="284">
        <v>0</v>
      </c>
      <c r="O410" s="284">
        <v>0</v>
      </c>
      <c r="P410" s="284">
        <v>0</v>
      </c>
      <c r="Q410" s="284">
        <v>0</v>
      </c>
    </row>
    <row r="411" spans="1:17" x14ac:dyDescent="0.3">
      <c r="A411" s="284">
        <v>0</v>
      </c>
      <c r="B411" s="284">
        <v>0</v>
      </c>
      <c r="C411" s="284">
        <v>0</v>
      </c>
      <c r="D411" s="284">
        <v>0</v>
      </c>
      <c r="E411" s="284">
        <v>0</v>
      </c>
      <c r="F411" s="284">
        <v>0</v>
      </c>
      <c r="G411" s="284">
        <v>0</v>
      </c>
      <c r="H411" s="284">
        <v>0</v>
      </c>
      <c r="I411" s="284">
        <v>0</v>
      </c>
      <c r="J411" s="284">
        <v>0</v>
      </c>
      <c r="K411" s="284">
        <v>0</v>
      </c>
      <c r="L411" s="284">
        <v>0</v>
      </c>
      <c r="M411" s="284">
        <v>0</v>
      </c>
      <c r="N411" s="284">
        <v>0</v>
      </c>
      <c r="O411" s="284">
        <v>0</v>
      </c>
      <c r="P411" s="284">
        <v>0</v>
      </c>
      <c r="Q411" s="284">
        <v>0</v>
      </c>
    </row>
    <row r="412" spans="1:17" x14ac:dyDescent="0.3">
      <c r="A412" s="284">
        <v>0</v>
      </c>
      <c r="B412" s="284">
        <v>0</v>
      </c>
      <c r="C412" s="284">
        <v>0</v>
      </c>
      <c r="D412" s="284">
        <v>0</v>
      </c>
      <c r="E412" s="284">
        <v>0</v>
      </c>
      <c r="F412" s="284">
        <v>0</v>
      </c>
      <c r="G412" s="284">
        <v>0</v>
      </c>
      <c r="H412" s="284">
        <v>0</v>
      </c>
      <c r="I412" s="284">
        <v>0</v>
      </c>
      <c r="J412" s="284">
        <v>0</v>
      </c>
      <c r="K412" s="284">
        <v>0</v>
      </c>
      <c r="L412" s="284">
        <v>0</v>
      </c>
      <c r="M412" s="284">
        <v>0</v>
      </c>
      <c r="N412" s="284">
        <v>0</v>
      </c>
      <c r="O412" s="284">
        <v>0</v>
      </c>
      <c r="P412" s="284">
        <v>0</v>
      </c>
      <c r="Q412" s="284">
        <v>0</v>
      </c>
    </row>
    <row r="413" spans="1:17" x14ac:dyDescent="0.3">
      <c r="A413" s="284">
        <v>0</v>
      </c>
      <c r="B413" s="284">
        <v>0</v>
      </c>
      <c r="C413" s="284">
        <v>0</v>
      </c>
      <c r="D413" s="284">
        <v>0</v>
      </c>
      <c r="E413" s="284">
        <v>0</v>
      </c>
      <c r="F413" s="284">
        <v>0</v>
      </c>
      <c r="G413" s="284">
        <v>0</v>
      </c>
      <c r="H413" s="284">
        <v>0</v>
      </c>
      <c r="I413" s="284">
        <v>0</v>
      </c>
      <c r="J413" s="284">
        <v>0</v>
      </c>
      <c r="K413" s="284">
        <v>0</v>
      </c>
      <c r="L413" s="284">
        <v>0</v>
      </c>
      <c r="M413" s="284">
        <v>0</v>
      </c>
      <c r="N413" s="284">
        <v>0</v>
      </c>
      <c r="O413" s="284">
        <v>0</v>
      </c>
      <c r="P413" s="284">
        <v>0</v>
      </c>
      <c r="Q413" s="284">
        <v>0</v>
      </c>
    </row>
    <row r="414" spans="1:17" x14ac:dyDescent="0.3">
      <c r="A414" s="284">
        <v>0</v>
      </c>
      <c r="B414" s="284">
        <v>0</v>
      </c>
      <c r="C414" s="284">
        <v>0</v>
      </c>
      <c r="D414" s="284">
        <v>0</v>
      </c>
      <c r="E414" s="284">
        <v>0</v>
      </c>
      <c r="F414" s="284">
        <v>0</v>
      </c>
      <c r="G414" s="284">
        <v>0</v>
      </c>
      <c r="H414" s="284">
        <v>0</v>
      </c>
      <c r="I414" s="284">
        <v>0</v>
      </c>
      <c r="J414" s="284">
        <v>0</v>
      </c>
      <c r="K414" s="284">
        <v>0</v>
      </c>
      <c r="L414" s="284">
        <v>0</v>
      </c>
      <c r="M414" s="284">
        <v>0</v>
      </c>
      <c r="N414" s="284">
        <v>0</v>
      </c>
      <c r="O414" s="284">
        <v>0</v>
      </c>
      <c r="P414" s="284">
        <v>0</v>
      </c>
      <c r="Q414" s="284">
        <v>0</v>
      </c>
    </row>
    <row r="415" spans="1:17" x14ac:dyDescent="0.3">
      <c r="A415" s="284">
        <v>0</v>
      </c>
      <c r="B415" s="284">
        <v>0</v>
      </c>
      <c r="C415" s="284">
        <v>0</v>
      </c>
      <c r="D415" s="284">
        <v>0</v>
      </c>
      <c r="E415" s="284">
        <v>0</v>
      </c>
      <c r="F415" s="284">
        <v>0</v>
      </c>
      <c r="G415" s="284">
        <v>0</v>
      </c>
      <c r="H415" s="284">
        <v>0</v>
      </c>
      <c r="I415" s="284">
        <v>0</v>
      </c>
      <c r="J415" s="284">
        <v>0</v>
      </c>
      <c r="K415" s="284">
        <v>0</v>
      </c>
      <c r="L415" s="284">
        <v>0</v>
      </c>
      <c r="M415" s="284">
        <v>0</v>
      </c>
      <c r="N415" s="284">
        <v>0</v>
      </c>
      <c r="O415" s="284">
        <v>0</v>
      </c>
      <c r="P415" s="284">
        <v>0</v>
      </c>
      <c r="Q415" s="284">
        <v>0</v>
      </c>
    </row>
    <row r="416" spans="1:17" x14ac:dyDescent="0.3">
      <c r="A416" s="284">
        <v>0</v>
      </c>
      <c r="B416" s="284">
        <v>0</v>
      </c>
      <c r="C416" s="284">
        <v>0</v>
      </c>
      <c r="D416" s="284">
        <v>0</v>
      </c>
      <c r="E416" s="284">
        <v>0</v>
      </c>
      <c r="F416" s="284">
        <v>0</v>
      </c>
      <c r="G416" s="284">
        <v>0</v>
      </c>
      <c r="H416" s="284">
        <v>0</v>
      </c>
      <c r="I416" s="284">
        <v>0</v>
      </c>
      <c r="J416" s="284">
        <v>0</v>
      </c>
      <c r="K416" s="284">
        <v>0</v>
      </c>
      <c r="L416" s="284">
        <v>0</v>
      </c>
      <c r="M416" s="284">
        <v>0</v>
      </c>
      <c r="N416" s="284">
        <v>0</v>
      </c>
      <c r="O416" s="284">
        <v>0</v>
      </c>
      <c r="P416" s="284">
        <v>0</v>
      </c>
      <c r="Q416" s="284">
        <v>0</v>
      </c>
    </row>
    <row r="417" spans="1:17" x14ac:dyDescent="0.3">
      <c r="A417" s="284">
        <v>0</v>
      </c>
      <c r="B417" s="284">
        <v>0</v>
      </c>
      <c r="C417" s="284">
        <v>0</v>
      </c>
      <c r="D417" s="284">
        <v>0</v>
      </c>
      <c r="E417" s="284">
        <v>0</v>
      </c>
      <c r="F417" s="284">
        <v>0</v>
      </c>
      <c r="G417" s="284">
        <v>0</v>
      </c>
      <c r="H417" s="284">
        <v>0</v>
      </c>
      <c r="I417" s="284">
        <v>0</v>
      </c>
      <c r="J417" s="284">
        <v>0</v>
      </c>
      <c r="K417" s="284">
        <v>0</v>
      </c>
      <c r="L417" s="284">
        <v>0</v>
      </c>
      <c r="M417" s="284">
        <v>0</v>
      </c>
      <c r="N417" s="284">
        <v>0</v>
      </c>
      <c r="O417" s="284">
        <v>0</v>
      </c>
      <c r="P417" s="284">
        <v>0</v>
      </c>
      <c r="Q417" s="284">
        <v>0</v>
      </c>
    </row>
    <row r="418" spans="1:17" x14ac:dyDescent="0.3">
      <c r="A418" s="284" t="str">
        <v>Teszt Jóska</v>
      </c>
      <c r="B418" s="284">
        <v>0</v>
      </c>
      <c r="C418" s="284">
        <v>0</v>
      </c>
      <c r="D418" s="284">
        <v>0</v>
      </c>
      <c r="E418" s="284" t="str">
        <v>inaktív</v>
      </c>
      <c r="F418" s="284">
        <v>0</v>
      </c>
      <c r="G418" s="284">
        <v>0</v>
      </c>
      <c r="H418" s="284">
        <v>0</v>
      </c>
      <c r="I418" s="284">
        <v>0</v>
      </c>
      <c r="J418" s="284">
        <v>0</v>
      </c>
      <c r="K418" s="284">
        <v>0</v>
      </c>
      <c r="L418" s="284">
        <v>0</v>
      </c>
      <c r="M418" s="284">
        <v>0</v>
      </c>
      <c r="N418" s="284">
        <v>0</v>
      </c>
      <c r="O418" s="284">
        <v>0</v>
      </c>
      <c r="P418" s="284">
        <v>0</v>
      </c>
      <c r="Q418" s="284">
        <v>0</v>
      </c>
    </row>
  </sheetData>
  <sheetProtection algorithmName="SHA-512" hashValue="ReA3BEdvt15kHRYQI0SzeI0Gg4hGyLq7d35ijWM+C7HQGq/iBmQgMQWM9Bim43h6Lo2RnvOKMTeZfua+5zjpLw==" saltValue="dceYvLMd00DoDnVtDMNsCg==" spinCount="100000" sheet="1" objects="1" scenarios="1"/>
  <customSheetViews>
    <customSheetView guid="{196F1BDD-5600-471F-9A84-7CB85C8694ED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06E05BF7-7899-439D-ADBA-6F4F03773025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A1CCBBE7-DA00-40FA-9C57-20230DD629CF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F7787515-1165-4952-BB6C-7241D5E70BAE}" hiddenRows="1">
      <pane xSplit="2" ySplit="1" topLeftCell="C2" activePane="bottomRight" state="frozen"/>
      <selection pane="bottomRight" activeCell="A302" sqref="A302"/>
      <pageMargins left="0.7" right="0.7" top="0.75" bottom="0.75" header="0.3" footer="0.3"/>
    </customSheetView>
    <customSheetView guid="{790F73C8-CB69-481D-8030-FA574F115D3B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BF1F5683-2BE3-424A-BC21-3CC049CA76FA}" hiddenRows="1">
      <pane xSplit="1" ySplit="1" topLeftCell="B2" activePane="bottomRight" state="frozen"/>
      <selection pane="bottomRight" activeCell="S32" sqref="S32"/>
      <pageMargins left="0.7" right="0.7" top="0.75" bottom="0.75" header="0.3" footer="0.3"/>
    </customSheetView>
    <customSheetView guid="{4A8EF384-4AD9-4447-A051-447CA3647EDF}" hiddenRows="1">
      <pane xSplit="1" ySplit="1" topLeftCell="B2" activePane="bottomRight" state="frozen"/>
      <selection pane="bottomRight" activeCell="S32" sqref="S32"/>
      <pageMargins left="0.7" right="0.7" top="0.75" bottom="0.75" header="0.3" footer="0.3"/>
    </customSheetView>
    <customSheetView guid="{EDCC7CB7-6F36-40E4-9D32-3CF50FC94AF0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E82EC676-6186-4E8A-ABD2-FC00AE498129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A1AEE080-8F7C-4559-87C2-1F81D511203D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57B5B1C0-3FCF-4605-B643-F9749512C06A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2114BA9A-8826-4A5D-BB98-CA3D216D9B3C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F40E8CD0-BA0A-447D-8980-9ED62641A129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202CABC8-3892-4C29-8AB9-226D94F0DCBE}" hiddenRows="1">
      <pane xSplit="2" ySplit="1" topLeftCell="C2" activePane="bottomRight" state="frozen"/>
      <selection pane="bottomRight" activeCell="A302" sqref="A302"/>
      <pageMargins left="0.7" right="0.7" top="0.75" bottom="0.75" header="0.3" footer="0.3"/>
    </customSheetView>
    <customSheetView guid="{0A9EF666-D3AA-44CC-AF13-6AEBBC37D1EF}" hiddenRows="1">
      <pane xSplit="1" ySplit="1" topLeftCell="B2" activePane="bottomRight" state="frozen"/>
      <selection pane="bottomRight" activeCell="T37" sqref="T37"/>
      <pageMargins left="0.7" right="0.7" top="0.75" bottom="0.75" header="0.3" footer="0.3"/>
    </customSheetView>
    <customSheetView guid="{E94EDAEC-929A-4721-8796-239EE64B5EB3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  <customSheetView guid="{C1535CD2-EC82-4FF4-8F50-AE7AAD32424E}" hiddenRows="1">
      <pane xSplit="1" ySplit="1" topLeftCell="B2" activePane="bottomRight" state="frozen"/>
      <selection pane="bottomRight" activeCell="A302" sqref="A30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Munka18">
    <tabColor rgb="FFCCFFCC"/>
  </sheetPr>
  <dimension ref="A1:Q61"/>
  <sheetViews>
    <sheetView workbookViewId="0">
      <selection activeCell="J30" sqref="J30"/>
    </sheetView>
  </sheetViews>
  <sheetFormatPr defaultColWidth="8.5546875" defaultRowHeight="14.4" x14ac:dyDescent="0.3"/>
  <cols>
    <col min="1" max="1" width="25.5546875" style="282" bestFit="1" customWidth="1"/>
    <col min="2" max="3" width="15.5546875" style="282" customWidth="1"/>
    <col min="4" max="4" width="16.5546875" style="282" bestFit="1" customWidth="1"/>
    <col min="5" max="17" width="15.5546875" style="320" customWidth="1"/>
    <col min="18" max="16384" width="8.5546875" style="282"/>
  </cols>
  <sheetData>
    <row r="1" spans="1:17" ht="15" thickBot="1" x14ac:dyDescent="0.35">
      <c r="A1" s="279" t="s">
        <v>34</v>
      </c>
      <c r="B1" s="280" t="s">
        <v>35</v>
      </c>
      <c r="C1" s="280" t="s">
        <v>36</v>
      </c>
      <c r="D1" s="293" t="s">
        <v>37</v>
      </c>
      <c r="E1" s="294" t="s">
        <v>38</v>
      </c>
      <c r="F1" s="295" t="s">
        <v>39</v>
      </c>
      <c r="G1" s="296" t="s">
        <v>40</v>
      </c>
      <c r="H1" s="296" t="s">
        <v>41</v>
      </c>
      <c r="I1" s="296" t="s">
        <v>42</v>
      </c>
      <c r="J1" s="296" t="s">
        <v>43</v>
      </c>
      <c r="K1" s="296" t="s">
        <v>44</v>
      </c>
      <c r="L1" s="296" t="s">
        <v>45</v>
      </c>
      <c r="M1" s="296" t="s">
        <v>8</v>
      </c>
      <c r="N1" s="296" t="s">
        <v>28</v>
      </c>
      <c r="O1" s="296" t="s">
        <v>46</v>
      </c>
      <c r="P1" s="296" t="s">
        <v>47</v>
      </c>
      <c r="Q1" s="297" t="s">
        <v>48</v>
      </c>
    </row>
    <row r="2" spans="1:17" x14ac:dyDescent="0.3">
      <c r="A2" s="298" t="s">
        <v>75</v>
      </c>
      <c r="B2" s="299" t="s">
        <v>76</v>
      </c>
      <c r="C2" s="299" t="s">
        <v>77</v>
      </c>
      <c r="D2" s="300" t="s">
        <v>78</v>
      </c>
      <c r="E2" s="301" t="s">
        <v>79</v>
      </c>
      <c r="F2" s="302" t="s">
        <v>56</v>
      </c>
      <c r="G2" s="303"/>
      <c r="H2" s="303" t="s">
        <v>56</v>
      </c>
      <c r="I2" s="303" t="s">
        <v>56</v>
      </c>
      <c r="J2" s="303" t="s">
        <v>57</v>
      </c>
      <c r="K2" s="303" t="s">
        <v>56</v>
      </c>
      <c r="L2" s="303" t="s">
        <v>57</v>
      </c>
      <c r="M2" s="303" t="s">
        <v>56</v>
      </c>
      <c r="N2" s="303" t="s">
        <v>56</v>
      </c>
      <c r="O2" s="303" t="s">
        <v>56</v>
      </c>
      <c r="P2" s="303" t="s">
        <v>56</v>
      </c>
      <c r="Q2" s="304"/>
    </row>
    <row r="3" spans="1:17" x14ac:dyDescent="0.3">
      <c r="A3" s="305" t="s">
        <v>80</v>
      </c>
      <c r="B3" s="306" t="s">
        <v>76</v>
      </c>
      <c r="C3" s="306" t="s">
        <v>77</v>
      </c>
      <c r="D3" s="307" t="s">
        <v>78</v>
      </c>
      <c r="E3" s="308" t="s">
        <v>79</v>
      </c>
      <c r="F3" s="309" t="s">
        <v>56</v>
      </c>
      <c r="G3" s="310"/>
      <c r="H3" s="310" t="s">
        <v>56</v>
      </c>
      <c r="I3" s="310" t="s">
        <v>57</v>
      </c>
      <c r="J3" s="310" t="s">
        <v>56</v>
      </c>
      <c r="K3" s="310" t="s">
        <v>56</v>
      </c>
      <c r="L3" s="310" t="s">
        <v>56</v>
      </c>
      <c r="M3" s="310" t="s">
        <v>56</v>
      </c>
      <c r="N3" s="310" t="s">
        <v>56</v>
      </c>
      <c r="O3" s="310" t="s">
        <v>56</v>
      </c>
      <c r="P3" s="310" t="s">
        <v>57</v>
      </c>
      <c r="Q3" s="311"/>
    </row>
    <row r="4" spans="1:17" x14ac:dyDescent="0.3">
      <c r="A4" s="305" t="s">
        <v>81</v>
      </c>
      <c r="B4" s="306" t="s">
        <v>76</v>
      </c>
      <c r="C4" s="306" t="s">
        <v>77</v>
      </c>
      <c r="D4" s="307" t="s">
        <v>78</v>
      </c>
      <c r="E4" s="308" t="s">
        <v>79</v>
      </c>
      <c r="F4" s="309" t="s">
        <v>56</v>
      </c>
      <c r="G4" s="310"/>
      <c r="H4" s="310" t="s">
        <v>56</v>
      </c>
      <c r="I4" s="310" t="s">
        <v>57</v>
      </c>
      <c r="J4" s="310" t="s">
        <v>57</v>
      </c>
      <c r="K4" s="310" t="s">
        <v>56</v>
      </c>
      <c r="L4" s="310" t="s">
        <v>57</v>
      </c>
      <c r="M4" s="310" t="s">
        <v>56</v>
      </c>
      <c r="N4" s="310" t="s">
        <v>56</v>
      </c>
      <c r="O4" s="310" t="s">
        <v>56</v>
      </c>
      <c r="P4" s="310" t="s">
        <v>57</v>
      </c>
      <c r="Q4" s="311"/>
    </row>
    <row r="5" spans="1:17" x14ac:dyDescent="0.3">
      <c r="A5" s="305" t="s">
        <v>82</v>
      </c>
      <c r="B5" s="306" t="s">
        <v>76</v>
      </c>
      <c r="C5" s="306" t="s">
        <v>77</v>
      </c>
      <c r="D5" s="307" t="s">
        <v>78</v>
      </c>
      <c r="E5" s="308" t="s">
        <v>79</v>
      </c>
      <c r="F5" s="309" t="s">
        <v>56</v>
      </c>
      <c r="G5" s="310"/>
      <c r="H5" s="310" t="s">
        <v>56</v>
      </c>
      <c r="I5" s="310" t="s">
        <v>56</v>
      </c>
      <c r="J5" s="310" t="s">
        <v>57</v>
      </c>
      <c r="K5" s="310" t="s">
        <v>57</v>
      </c>
      <c r="L5" s="310" t="s">
        <v>57</v>
      </c>
      <c r="M5" s="310" t="s">
        <v>56</v>
      </c>
      <c r="N5" s="310" t="s">
        <v>56</v>
      </c>
      <c r="O5" s="310" t="s">
        <v>56</v>
      </c>
      <c r="P5" s="310" t="s">
        <v>56</v>
      </c>
      <c r="Q5" s="311"/>
    </row>
    <row r="6" spans="1:17" x14ac:dyDescent="0.3">
      <c r="A6" s="305" t="s">
        <v>83</v>
      </c>
      <c r="B6" s="306" t="s">
        <v>76</v>
      </c>
      <c r="C6" s="306" t="s">
        <v>77</v>
      </c>
      <c r="D6" s="307" t="s">
        <v>78</v>
      </c>
      <c r="E6" s="308" t="s">
        <v>79</v>
      </c>
      <c r="F6" s="309" t="s">
        <v>57</v>
      </c>
      <c r="G6" s="310" t="s">
        <v>57</v>
      </c>
      <c r="H6" s="310" t="s">
        <v>56</v>
      </c>
      <c r="I6" s="310" t="s">
        <v>56</v>
      </c>
      <c r="J6" s="310" t="s">
        <v>57</v>
      </c>
      <c r="K6" s="310" t="s">
        <v>57</v>
      </c>
      <c r="L6" s="310" t="s">
        <v>57</v>
      </c>
      <c r="M6" s="310" t="s">
        <v>56</v>
      </c>
      <c r="N6" s="310" t="s">
        <v>56</v>
      </c>
      <c r="O6" s="310" t="s">
        <v>56</v>
      </c>
      <c r="P6" s="310" t="s">
        <v>56</v>
      </c>
      <c r="Q6" s="311"/>
    </row>
    <row r="7" spans="1:17" x14ac:dyDescent="0.3">
      <c r="A7" s="305" t="s">
        <v>85</v>
      </c>
      <c r="B7" s="306" t="s">
        <v>76</v>
      </c>
      <c r="C7" s="306" t="s">
        <v>77</v>
      </c>
      <c r="D7" s="307" t="s">
        <v>78</v>
      </c>
      <c r="E7" s="308" t="s">
        <v>79</v>
      </c>
      <c r="F7" s="309" t="s">
        <v>56</v>
      </c>
      <c r="G7" s="310"/>
      <c r="H7" s="310" t="s">
        <v>56</v>
      </c>
      <c r="I7" s="310" t="s">
        <v>57</v>
      </c>
      <c r="J7" s="310" t="s">
        <v>56</v>
      </c>
      <c r="K7" s="310" t="s">
        <v>56</v>
      </c>
      <c r="L7" s="310" t="s">
        <v>56</v>
      </c>
      <c r="M7" s="310" t="s">
        <v>56</v>
      </c>
      <c r="N7" s="310" t="s">
        <v>56</v>
      </c>
      <c r="O7" s="310" t="s">
        <v>57</v>
      </c>
      <c r="P7" s="310" t="s">
        <v>56</v>
      </c>
      <c r="Q7" s="311"/>
    </row>
    <row r="8" spans="1:17" x14ac:dyDescent="0.3">
      <c r="A8" s="305" t="s">
        <v>302</v>
      </c>
      <c r="B8" s="306" t="s">
        <v>76</v>
      </c>
      <c r="C8" s="306" t="s">
        <v>77</v>
      </c>
      <c r="D8" s="307" t="s">
        <v>78</v>
      </c>
      <c r="E8" s="308" t="s">
        <v>79</v>
      </c>
      <c r="F8" s="309" t="s">
        <v>57</v>
      </c>
      <c r="G8" s="310"/>
      <c r="H8" s="310" t="s">
        <v>56</v>
      </c>
      <c r="I8" s="310" t="s">
        <v>57</v>
      </c>
      <c r="J8" s="310" t="s">
        <v>57</v>
      </c>
      <c r="K8" s="310" t="s">
        <v>57</v>
      </c>
      <c r="L8" s="310" t="s">
        <v>56</v>
      </c>
      <c r="M8" s="310" t="s">
        <v>56</v>
      </c>
      <c r="N8" s="310" t="s">
        <v>56</v>
      </c>
      <c r="O8" s="310" t="s">
        <v>56</v>
      </c>
      <c r="P8" s="310" t="s">
        <v>56</v>
      </c>
      <c r="Q8" s="311"/>
    </row>
    <row r="9" spans="1:17" x14ac:dyDescent="0.3">
      <c r="A9" s="305" t="s">
        <v>86</v>
      </c>
      <c r="B9" s="306" t="s">
        <v>76</v>
      </c>
      <c r="C9" s="306" t="s">
        <v>77</v>
      </c>
      <c r="D9" s="307" t="s">
        <v>78</v>
      </c>
      <c r="E9" s="308" t="s">
        <v>79</v>
      </c>
      <c r="F9" s="309" t="s">
        <v>57</v>
      </c>
      <c r="G9" s="310"/>
      <c r="H9" s="310" t="s">
        <v>56</v>
      </c>
      <c r="I9" s="310" t="s">
        <v>57</v>
      </c>
      <c r="J9" s="310" t="s">
        <v>56</v>
      </c>
      <c r="K9" s="310" t="s">
        <v>57</v>
      </c>
      <c r="L9" s="310" t="s">
        <v>56</v>
      </c>
      <c r="M9" s="310" t="s">
        <v>56</v>
      </c>
      <c r="N9" s="310" t="s">
        <v>56</v>
      </c>
      <c r="O9" s="310" t="s">
        <v>56</v>
      </c>
      <c r="P9" s="310" t="s">
        <v>57</v>
      </c>
      <c r="Q9" s="311"/>
    </row>
    <row r="10" spans="1:17" x14ac:dyDescent="0.3">
      <c r="A10" s="305" t="s">
        <v>87</v>
      </c>
      <c r="B10" s="306" t="s">
        <v>76</v>
      </c>
      <c r="C10" s="306" t="s">
        <v>77</v>
      </c>
      <c r="D10" s="307" t="s">
        <v>78</v>
      </c>
      <c r="E10" s="308" t="s">
        <v>79</v>
      </c>
      <c r="F10" s="309" t="s">
        <v>56</v>
      </c>
      <c r="G10" s="310"/>
      <c r="H10" s="310" t="s">
        <v>56</v>
      </c>
      <c r="I10" s="310" t="s">
        <v>57</v>
      </c>
      <c r="J10" s="310" t="s">
        <v>56</v>
      </c>
      <c r="K10" s="310" t="s">
        <v>56</v>
      </c>
      <c r="L10" s="310" t="s">
        <v>56</v>
      </c>
      <c r="M10" s="310" t="s">
        <v>56</v>
      </c>
      <c r="N10" s="310" t="s">
        <v>56</v>
      </c>
      <c r="O10" s="310" t="s">
        <v>56</v>
      </c>
      <c r="P10" s="310" t="s">
        <v>56</v>
      </c>
      <c r="Q10" s="311"/>
    </row>
    <row r="11" spans="1:17" x14ac:dyDescent="0.3">
      <c r="A11" s="305" t="s">
        <v>88</v>
      </c>
      <c r="B11" s="306" t="s">
        <v>76</v>
      </c>
      <c r="C11" s="306" t="s">
        <v>77</v>
      </c>
      <c r="D11" s="307" t="s">
        <v>78</v>
      </c>
      <c r="E11" s="308" t="s">
        <v>79</v>
      </c>
      <c r="F11" s="309" t="s">
        <v>56</v>
      </c>
      <c r="G11" s="310"/>
      <c r="H11" s="310" t="s">
        <v>56</v>
      </c>
      <c r="I11" s="310" t="s">
        <v>56</v>
      </c>
      <c r="J11" s="310" t="s">
        <v>56</v>
      </c>
      <c r="K11" s="310" t="s">
        <v>56</v>
      </c>
      <c r="L11" s="310" t="s">
        <v>57</v>
      </c>
      <c r="M11" s="310" t="s">
        <v>56</v>
      </c>
      <c r="N11" s="310" t="s">
        <v>56</v>
      </c>
      <c r="O11" s="310" t="s">
        <v>56</v>
      </c>
      <c r="P11" s="310" t="s">
        <v>56</v>
      </c>
      <c r="Q11" s="311"/>
    </row>
    <row r="12" spans="1:17" x14ac:dyDescent="0.3">
      <c r="A12" s="305" t="s">
        <v>89</v>
      </c>
      <c r="B12" s="306" t="s">
        <v>76</v>
      </c>
      <c r="C12" s="306" t="s">
        <v>77</v>
      </c>
      <c r="D12" s="307" t="s">
        <v>78</v>
      </c>
      <c r="E12" s="308" t="s">
        <v>79</v>
      </c>
      <c r="F12" s="309" t="s">
        <v>56</v>
      </c>
      <c r="G12" s="310"/>
      <c r="H12" s="310" t="s">
        <v>56</v>
      </c>
      <c r="I12" s="310" t="s">
        <v>57</v>
      </c>
      <c r="J12" s="310" t="s">
        <v>56</v>
      </c>
      <c r="K12" s="310" t="s">
        <v>56</v>
      </c>
      <c r="L12" s="310" t="s">
        <v>56</v>
      </c>
      <c r="M12" s="310" t="s">
        <v>56</v>
      </c>
      <c r="N12" s="310" t="s">
        <v>56</v>
      </c>
      <c r="O12" s="310" t="s">
        <v>56</v>
      </c>
      <c r="P12" s="310" t="s">
        <v>57</v>
      </c>
      <c r="Q12" s="311"/>
    </row>
    <row r="13" spans="1:17" x14ac:dyDescent="0.3">
      <c r="A13" s="305" t="s">
        <v>90</v>
      </c>
      <c r="B13" s="306" t="s">
        <v>76</v>
      </c>
      <c r="C13" s="306" t="s">
        <v>77</v>
      </c>
      <c r="D13" s="307" t="s">
        <v>78</v>
      </c>
      <c r="E13" s="308" t="s">
        <v>79</v>
      </c>
      <c r="F13" s="309" t="s">
        <v>57</v>
      </c>
      <c r="G13" s="310"/>
      <c r="H13" s="310" t="s">
        <v>56</v>
      </c>
      <c r="I13" s="310" t="s">
        <v>56</v>
      </c>
      <c r="J13" s="310" t="s">
        <v>57</v>
      </c>
      <c r="K13" s="310" t="s">
        <v>57</v>
      </c>
      <c r="L13" s="310" t="s">
        <v>57</v>
      </c>
      <c r="M13" s="310" t="s">
        <v>56</v>
      </c>
      <c r="N13" s="310" t="s">
        <v>56</v>
      </c>
      <c r="O13" s="310" t="s">
        <v>56</v>
      </c>
      <c r="P13" s="310" t="s">
        <v>56</v>
      </c>
      <c r="Q13" s="311"/>
    </row>
    <row r="14" spans="1:17" x14ac:dyDescent="0.3">
      <c r="A14" s="305" t="s">
        <v>91</v>
      </c>
      <c r="B14" s="306" t="s">
        <v>76</v>
      </c>
      <c r="C14" s="306" t="s">
        <v>77</v>
      </c>
      <c r="D14" s="307" t="s">
        <v>78</v>
      </c>
      <c r="E14" s="308" t="s">
        <v>79</v>
      </c>
      <c r="F14" s="309" t="s">
        <v>56</v>
      </c>
      <c r="G14" s="310" t="s">
        <v>57</v>
      </c>
      <c r="H14" s="310" t="s">
        <v>56</v>
      </c>
      <c r="I14" s="310" t="s">
        <v>57</v>
      </c>
      <c r="J14" s="310" t="s">
        <v>56</v>
      </c>
      <c r="K14" s="310" t="s">
        <v>56</v>
      </c>
      <c r="L14" s="310" t="s">
        <v>57</v>
      </c>
      <c r="M14" s="310" t="s">
        <v>56</v>
      </c>
      <c r="N14" s="310" t="s">
        <v>56</v>
      </c>
      <c r="O14" s="310" t="s">
        <v>56</v>
      </c>
      <c r="P14" s="310" t="s">
        <v>56</v>
      </c>
      <c r="Q14" s="311"/>
    </row>
    <row r="15" spans="1:17" x14ac:dyDescent="0.3">
      <c r="A15" s="305" t="s">
        <v>291</v>
      </c>
      <c r="B15" s="306" t="s">
        <v>76</v>
      </c>
      <c r="C15" s="306" t="s">
        <v>77</v>
      </c>
      <c r="D15" s="307" t="s">
        <v>78</v>
      </c>
      <c r="E15" s="308" t="s">
        <v>79</v>
      </c>
      <c r="F15" s="309" t="s">
        <v>56</v>
      </c>
      <c r="G15" s="310"/>
      <c r="H15" s="310"/>
      <c r="I15" s="310" t="s">
        <v>57</v>
      </c>
      <c r="J15" s="310" t="s">
        <v>57</v>
      </c>
      <c r="K15" s="310"/>
      <c r="L15" s="310"/>
      <c r="M15" s="310"/>
      <c r="N15" s="310"/>
      <c r="O15" s="310"/>
      <c r="P15" s="310"/>
      <c r="Q15" s="311"/>
    </row>
    <row r="16" spans="1:17" x14ac:dyDescent="0.3">
      <c r="A16" s="305" t="s">
        <v>92</v>
      </c>
      <c r="B16" s="306" t="s">
        <v>76</v>
      </c>
      <c r="C16" s="306" t="s">
        <v>77</v>
      </c>
      <c r="D16" s="307" t="s">
        <v>78</v>
      </c>
      <c r="E16" s="308" t="s">
        <v>79</v>
      </c>
      <c r="F16" s="309" t="s">
        <v>56</v>
      </c>
      <c r="G16" s="310"/>
      <c r="H16" s="310" t="s">
        <v>56</v>
      </c>
      <c r="I16" s="310" t="s">
        <v>57</v>
      </c>
      <c r="J16" s="310" t="s">
        <v>56</v>
      </c>
      <c r="K16" s="310" t="s">
        <v>56</v>
      </c>
      <c r="L16" s="310" t="s">
        <v>56</v>
      </c>
      <c r="M16" s="310" t="s">
        <v>56</v>
      </c>
      <c r="N16" s="310" t="s">
        <v>56</v>
      </c>
      <c r="O16" s="310" t="s">
        <v>56</v>
      </c>
      <c r="P16" s="310" t="s">
        <v>57</v>
      </c>
      <c r="Q16" s="311"/>
    </row>
    <row r="17" spans="1:17" x14ac:dyDescent="0.3">
      <c r="A17" s="305" t="s">
        <v>93</v>
      </c>
      <c r="B17" s="306" t="s">
        <v>76</v>
      </c>
      <c r="C17" s="306" t="s">
        <v>77</v>
      </c>
      <c r="D17" s="307" t="s">
        <v>78</v>
      </c>
      <c r="E17" s="308" t="s">
        <v>79</v>
      </c>
      <c r="F17" s="309" t="s">
        <v>56</v>
      </c>
      <c r="G17" s="310"/>
      <c r="H17" s="310" t="s">
        <v>56</v>
      </c>
      <c r="I17" s="310" t="s">
        <v>57</v>
      </c>
      <c r="J17" s="310" t="s">
        <v>56</v>
      </c>
      <c r="K17" s="310" t="s">
        <v>56</v>
      </c>
      <c r="L17" s="310" t="s">
        <v>57</v>
      </c>
      <c r="M17" s="310" t="s">
        <v>57</v>
      </c>
      <c r="N17" s="310" t="s">
        <v>56</v>
      </c>
      <c r="O17" s="310" t="s">
        <v>56</v>
      </c>
      <c r="P17" s="310" t="s">
        <v>57</v>
      </c>
      <c r="Q17" s="311"/>
    </row>
    <row r="18" spans="1:17" x14ac:dyDescent="0.3">
      <c r="A18" s="305" t="s">
        <v>94</v>
      </c>
      <c r="B18" s="306" t="s">
        <v>76</v>
      </c>
      <c r="C18" s="306" t="s">
        <v>95</v>
      </c>
      <c r="D18" s="307" t="s">
        <v>78</v>
      </c>
      <c r="E18" s="308" t="s">
        <v>79</v>
      </c>
      <c r="F18" s="309" t="s">
        <v>56</v>
      </c>
      <c r="G18" s="310"/>
      <c r="H18" s="310" t="s">
        <v>56</v>
      </c>
      <c r="I18" s="310" t="s">
        <v>56</v>
      </c>
      <c r="J18" s="310" t="s">
        <v>56</v>
      </c>
      <c r="K18" s="310" t="s">
        <v>56</v>
      </c>
      <c r="L18" s="310" t="s">
        <v>57</v>
      </c>
      <c r="M18" s="310" t="s">
        <v>56</v>
      </c>
      <c r="N18" s="310" t="s">
        <v>56</v>
      </c>
      <c r="O18" s="310" t="s">
        <v>56</v>
      </c>
      <c r="P18" s="310" t="s">
        <v>56</v>
      </c>
      <c r="Q18" s="311"/>
    </row>
    <row r="19" spans="1:17" x14ac:dyDescent="0.3">
      <c r="A19" s="305" t="s">
        <v>96</v>
      </c>
      <c r="B19" s="306" t="s">
        <v>76</v>
      </c>
      <c r="C19" s="306" t="s">
        <v>97</v>
      </c>
      <c r="D19" s="307" t="s">
        <v>78</v>
      </c>
      <c r="E19" s="308" t="s">
        <v>79</v>
      </c>
      <c r="F19" s="309" t="s">
        <v>57</v>
      </c>
      <c r="G19" s="310"/>
      <c r="H19" s="310" t="s">
        <v>56</v>
      </c>
      <c r="I19" s="310" t="s">
        <v>57</v>
      </c>
      <c r="J19" s="310" t="s">
        <v>56</v>
      </c>
      <c r="K19" s="310" t="s">
        <v>57</v>
      </c>
      <c r="L19" s="310" t="s">
        <v>56</v>
      </c>
      <c r="M19" s="310" t="s">
        <v>56</v>
      </c>
      <c r="N19" s="310" t="s">
        <v>56</v>
      </c>
      <c r="O19" s="310" t="s">
        <v>56</v>
      </c>
      <c r="P19" s="310" t="s">
        <v>56</v>
      </c>
      <c r="Q19" s="311"/>
    </row>
    <row r="20" spans="1:17" x14ac:dyDescent="0.3">
      <c r="A20" s="305" t="s">
        <v>99</v>
      </c>
      <c r="B20" s="306" t="s">
        <v>76</v>
      </c>
      <c r="C20" s="306" t="s">
        <v>100</v>
      </c>
      <c r="D20" s="307" t="s">
        <v>78</v>
      </c>
      <c r="E20" s="308" t="s">
        <v>79</v>
      </c>
      <c r="F20" s="309" t="s">
        <v>56</v>
      </c>
      <c r="G20" s="310"/>
      <c r="H20" s="310" t="s">
        <v>57</v>
      </c>
      <c r="I20" s="310" t="s">
        <v>57</v>
      </c>
      <c r="J20" s="310" t="s">
        <v>56</v>
      </c>
      <c r="K20" s="310" t="s">
        <v>56</v>
      </c>
      <c r="L20" s="310" t="s">
        <v>56</v>
      </c>
      <c r="M20" s="310" t="s">
        <v>57</v>
      </c>
      <c r="N20" s="310" t="s">
        <v>56</v>
      </c>
      <c r="O20" s="310" t="s">
        <v>56</v>
      </c>
      <c r="P20" s="310" t="s">
        <v>56</v>
      </c>
      <c r="Q20" s="312"/>
    </row>
    <row r="21" spans="1:17" x14ac:dyDescent="0.3">
      <c r="A21" s="305" t="s">
        <v>101</v>
      </c>
      <c r="B21" s="306" t="s">
        <v>76</v>
      </c>
      <c r="C21" s="306" t="s">
        <v>102</v>
      </c>
      <c r="D21" s="307" t="s">
        <v>78</v>
      </c>
      <c r="E21" s="308" t="s">
        <v>79</v>
      </c>
      <c r="F21" s="309" t="s">
        <v>57</v>
      </c>
      <c r="G21" s="310"/>
      <c r="H21" s="310" t="s">
        <v>56</v>
      </c>
      <c r="I21" s="310" t="s">
        <v>57</v>
      </c>
      <c r="J21" s="310" t="s">
        <v>56</v>
      </c>
      <c r="K21" s="310" t="s">
        <v>57</v>
      </c>
      <c r="L21" s="310" t="s">
        <v>56</v>
      </c>
      <c r="M21" s="310" t="s">
        <v>56</v>
      </c>
      <c r="N21" s="310" t="s">
        <v>56</v>
      </c>
      <c r="O21" s="310" t="s">
        <v>56</v>
      </c>
      <c r="P21" s="310" t="s">
        <v>56</v>
      </c>
      <c r="Q21" s="311"/>
    </row>
    <row r="22" spans="1:17" x14ac:dyDescent="0.3">
      <c r="A22" s="305" t="s">
        <v>303</v>
      </c>
      <c r="B22" s="306" t="s">
        <v>76</v>
      </c>
      <c r="C22" s="306" t="s">
        <v>102</v>
      </c>
      <c r="D22" s="307" t="s">
        <v>78</v>
      </c>
      <c r="E22" s="308" t="s">
        <v>79</v>
      </c>
      <c r="F22" s="309"/>
      <c r="G22" s="310"/>
      <c r="H22" s="310"/>
      <c r="I22" s="310" t="s">
        <v>57</v>
      </c>
      <c r="J22" s="310"/>
      <c r="K22" s="310"/>
      <c r="L22" s="310"/>
      <c r="M22" s="310"/>
      <c r="N22" s="310"/>
      <c r="O22" s="310"/>
      <c r="P22" s="310"/>
      <c r="Q22" s="311"/>
    </row>
    <row r="23" spans="1:17" x14ac:dyDescent="0.3">
      <c r="A23" s="305"/>
      <c r="B23" s="306"/>
      <c r="C23" s="306"/>
      <c r="D23" s="307"/>
      <c r="E23" s="308"/>
      <c r="F23" s="309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1"/>
    </row>
    <row r="24" spans="1:17" x14ac:dyDescent="0.3">
      <c r="A24" s="305"/>
      <c r="B24" s="306"/>
      <c r="C24" s="306"/>
      <c r="D24" s="307"/>
      <c r="E24" s="308"/>
      <c r="F24" s="309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1"/>
    </row>
    <row r="25" spans="1:17" x14ac:dyDescent="0.3">
      <c r="A25" s="305"/>
      <c r="B25" s="306"/>
      <c r="C25" s="306"/>
      <c r="D25" s="307"/>
      <c r="E25" s="308"/>
      <c r="F25" s="309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1"/>
    </row>
    <row r="26" spans="1:17" x14ac:dyDescent="0.3">
      <c r="A26" s="305"/>
      <c r="B26" s="306"/>
      <c r="C26" s="306"/>
      <c r="D26" s="307"/>
      <c r="E26" s="308"/>
      <c r="F26" s="309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1"/>
    </row>
    <row r="27" spans="1:17" x14ac:dyDescent="0.3">
      <c r="A27" s="305"/>
      <c r="B27" s="306"/>
      <c r="C27" s="306"/>
      <c r="D27" s="307"/>
      <c r="E27" s="308"/>
      <c r="F27" s="309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1"/>
    </row>
    <row r="28" spans="1:17" x14ac:dyDescent="0.3">
      <c r="A28" s="305"/>
      <c r="B28" s="306"/>
      <c r="C28" s="306"/>
      <c r="D28" s="307"/>
      <c r="E28" s="308"/>
      <c r="F28" s="309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1"/>
    </row>
    <row r="29" spans="1:17" x14ac:dyDescent="0.3">
      <c r="A29" s="305"/>
      <c r="B29" s="306"/>
      <c r="C29" s="306"/>
      <c r="D29" s="307"/>
      <c r="E29" s="308"/>
      <c r="F29" s="309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1"/>
    </row>
    <row r="30" spans="1:17" x14ac:dyDescent="0.3">
      <c r="A30" s="305"/>
      <c r="B30" s="306"/>
      <c r="C30" s="306"/>
      <c r="D30" s="307"/>
      <c r="E30" s="308"/>
      <c r="F30" s="309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1"/>
    </row>
    <row r="31" spans="1:17" x14ac:dyDescent="0.3">
      <c r="A31" s="305"/>
      <c r="B31" s="306"/>
      <c r="C31" s="306"/>
      <c r="D31" s="307"/>
      <c r="E31" s="308"/>
      <c r="F31" s="309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1"/>
    </row>
    <row r="32" spans="1:17" x14ac:dyDescent="0.3">
      <c r="A32" s="305"/>
      <c r="B32" s="306"/>
      <c r="C32" s="306"/>
      <c r="D32" s="307"/>
      <c r="E32" s="308"/>
      <c r="F32" s="309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1"/>
    </row>
    <row r="33" spans="1:17" x14ac:dyDescent="0.3">
      <c r="A33" s="305"/>
      <c r="B33" s="306"/>
      <c r="C33" s="306"/>
      <c r="D33" s="307"/>
      <c r="E33" s="308"/>
      <c r="F33" s="309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1"/>
    </row>
    <row r="34" spans="1:17" x14ac:dyDescent="0.3">
      <c r="A34" s="305"/>
      <c r="B34" s="306"/>
      <c r="C34" s="306"/>
      <c r="D34" s="307"/>
      <c r="E34" s="308"/>
      <c r="F34" s="309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1"/>
    </row>
    <row r="35" spans="1:17" x14ac:dyDescent="0.3">
      <c r="A35" s="305"/>
      <c r="B35" s="306"/>
      <c r="C35" s="306"/>
      <c r="D35" s="307"/>
      <c r="E35" s="308"/>
      <c r="F35" s="309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1"/>
    </row>
    <row r="36" spans="1:17" x14ac:dyDescent="0.3">
      <c r="A36" s="305"/>
      <c r="B36" s="306"/>
      <c r="C36" s="306"/>
      <c r="D36" s="307"/>
      <c r="E36" s="308"/>
      <c r="F36" s="309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1"/>
    </row>
    <row r="37" spans="1:17" x14ac:dyDescent="0.3">
      <c r="A37" s="305"/>
      <c r="B37" s="306"/>
      <c r="C37" s="306"/>
      <c r="D37" s="307"/>
      <c r="E37" s="308"/>
      <c r="F37" s="309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1"/>
    </row>
    <row r="38" spans="1:17" x14ac:dyDescent="0.3">
      <c r="A38" s="305"/>
      <c r="B38" s="306"/>
      <c r="C38" s="306"/>
      <c r="D38" s="307"/>
      <c r="E38" s="308"/>
      <c r="F38" s="309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1"/>
    </row>
    <row r="39" spans="1:17" x14ac:dyDescent="0.3">
      <c r="A39" s="305"/>
      <c r="B39" s="306"/>
      <c r="C39" s="306"/>
      <c r="D39" s="307"/>
      <c r="E39" s="308"/>
      <c r="F39" s="309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1"/>
    </row>
    <row r="40" spans="1:17" x14ac:dyDescent="0.3">
      <c r="A40" s="305"/>
      <c r="B40" s="306"/>
      <c r="C40" s="306"/>
      <c r="D40" s="307"/>
      <c r="E40" s="308"/>
      <c r="F40" s="309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1"/>
    </row>
    <row r="41" spans="1:17" x14ac:dyDescent="0.3">
      <c r="A41" s="305"/>
      <c r="B41" s="306"/>
      <c r="C41" s="306"/>
      <c r="D41" s="307"/>
      <c r="E41" s="308"/>
      <c r="F41" s="309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1"/>
    </row>
    <row r="42" spans="1:17" x14ac:dyDescent="0.3">
      <c r="A42" s="305"/>
      <c r="B42" s="306"/>
      <c r="C42" s="306"/>
      <c r="D42" s="307"/>
      <c r="E42" s="308"/>
      <c r="F42" s="309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1"/>
    </row>
    <row r="43" spans="1:17" x14ac:dyDescent="0.3">
      <c r="A43" s="305"/>
      <c r="B43" s="306"/>
      <c r="C43" s="306"/>
      <c r="D43" s="307"/>
      <c r="E43" s="308"/>
      <c r="F43" s="309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1"/>
    </row>
    <row r="44" spans="1:17" x14ac:dyDescent="0.3">
      <c r="A44" s="305"/>
      <c r="B44" s="306"/>
      <c r="C44" s="306"/>
      <c r="D44" s="307"/>
      <c r="E44" s="308"/>
      <c r="F44" s="309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1"/>
    </row>
    <row r="45" spans="1:17" x14ac:dyDescent="0.3">
      <c r="A45" s="305"/>
      <c r="B45" s="306"/>
      <c r="C45" s="306"/>
      <c r="D45" s="307"/>
      <c r="E45" s="308"/>
      <c r="F45" s="309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1"/>
    </row>
    <row r="46" spans="1:17" x14ac:dyDescent="0.3">
      <c r="A46" s="305"/>
      <c r="B46" s="306"/>
      <c r="C46" s="306"/>
      <c r="D46" s="307"/>
      <c r="E46" s="308"/>
      <c r="F46" s="309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1"/>
    </row>
    <row r="47" spans="1:17" x14ac:dyDescent="0.3">
      <c r="A47" s="305"/>
      <c r="B47" s="306"/>
      <c r="C47" s="306"/>
      <c r="D47" s="307"/>
      <c r="E47" s="308"/>
      <c r="F47" s="309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1"/>
    </row>
    <row r="48" spans="1:17" x14ac:dyDescent="0.3">
      <c r="A48" s="305"/>
      <c r="B48" s="306"/>
      <c r="C48" s="306"/>
      <c r="D48" s="307"/>
      <c r="E48" s="308"/>
      <c r="F48" s="309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1"/>
    </row>
    <row r="49" spans="1:17" x14ac:dyDescent="0.3">
      <c r="A49" s="305"/>
      <c r="B49" s="306"/>
      <c r="C49" s="306"/>
      <c r="D49" s="307"/>
      <c r="E49" s="308"/>
      <c r="F49" s="309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1"/>
    </row>
    <row r="50" spans="1:17" x14ac:dyDescent="0.3">
      <c r="A50" s="305"/>
      <c r="B50" s="306"/>
      <c r="C50" s="306"/>
      <c r="D50" s="307"/>
      <c r="E50" s="308"/>
      <c r="F50" s="309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1"/>
    </row>
    <row r="51" spans="1:17" x14ac:dyDescent="0.3">
      <c r="A51" s="305"/>
      <c r="B51" s="306"/>
      <c r="C51" s="306"/>
      <c r="D51" s="307"/>
      <c r="E51" s="308"/>
      <c r="F51" s="309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1"/>
    </row>
    <row r="52" spans="1:17" x14ac:dyDescent="0.3">
      <c r="A52" s="305"/>
      <c r="B52" s="306"/>
      <c r="C52" s="306"/>
      <c r="D52" s="307"/>
      <c r="E52" s="308"/>
      <c r="F52" s="309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1"/>
    </row>
    <row r="53" spans="1:17" x14ac:dyDescent="0.3">
      <c r="A53" s="305"/>
      <c r="B53" s="306"/>
      <c r="C53" s="306"/>
      <c r="D53" s="307"/>
      <c r="E53" s="308"/>
      <c r="F53" s="309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1"/>
    </row>
    <row r="54" spans="1:17" x14ac:dyDescent="0.3">
      <c r="A54" s="305"/>
      <c r="B54" s="306"/>
      <c r="C54" s="306"/>
      <c r="D54" s="307"/>
      <c r="E54" s="308"/>
      <c r="F54" s="309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</row>
    <row r="55" spans="1:17" x14ac:dyDescent="0.3">
      <c r="A55" s="305"/>
      <c r="B55" s="306"/>
      <c r="C55" s="306"/>
      <c r="D55" s="307"/>
      <c r="E55" s="308"/>
      <c r="F55" s="309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1"/>
    </row>
    <row r="56" spans="1:17" x14ac:dyDescent="0.3">
      <c r="A56" s="305"/>
      <c r="B56" s="306"/>
      <c r="C56" s="306"/>
      <c r="D56" s="307"/>
      <c r="E56" s="308"/>
      <c r="F56" s="309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1"/>
    </row>
    <row r="57" spans="1:17" x14ac:dyDescent="0.3">
      <c r="A57" s="305"/>
      <c r="B57" s="306"/>
      <c r="C57" s="306"/>
      <c r="D57" s="307"/>
      <c r="E57" s="308"/>
      <c r="F57" s="309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1"/>
    </row>
    <row r="58" spans="1:17" x14ac:dyDescent="0.3">
      <c r="A58" s="305"/>
      <c r="B58" s="306"/>
      <c r="C58" s="306"/>
      <c r="D58" s="307"/>
      <c r="E58" s="308"/>
      <c r="F58" s="309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1"/>
    </row>
    <row r="59" spans="1:17" x14ac:dyDescent="0.3">
      <c r="A59" s="305"/>
      <c r="B59" s="306"/>
      <c r="C59" s="306"/>
      <c r="D59" s="307"/>
      <c r="E59" s="308"/>
      <c r="F59" s="309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1"/>
    </row>
    <row r="60" spans="1:17" hidden="1" x14ac:dyDescent="0.3">
      <c r="A60" s="305" t="s">
        <v>105</v>
      </c>
      <c r="B60" s="306"/>
      <c r="C60" s="306"/>
      <c r="D60" s="307"/>
      <c r="E60" s="308" t="s">
        <v>106</v>
      </c>
      <c r="F60" s="309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1"/>
    </row>
    <row r="61" spans="1:17" ht="15" hidden="1" thickBot="1" x14ac:dyDescent="0.35">
      <c r="A61" s="313"/>
      <c r="B61" s="314"/>
      <c r="C61" s="314"/>
      <c r="D61" s="315"/>
      <c r="E61" s="316"/>
      <c r="F61" s="317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9"/>
    </row>
  </sheetData>
  <customSheetViews>
    <customSheetView guid="{196F1BDD-5600-471F-9A84-7CB85C8694ED}" hiddenRows="1">
      <selection activeCell="J30" sqref="J30"/>
      <pageMargins left="0.7" right="0.7" top="0.75" bottom="0.75" header="0.3" footer="0.3"/>
    </customSheetView>
    <customSheetView guid="{06E05BF7-7899-439D-ADBA-6F4F03773025}" hiddenRows="1">
      <selection activeCell="J30" sqref="J30"/>
      <pageMargins left="0.7" right="0.7" top="0.75" bottom="0.75" header="0.3" footer="0.3"/>
    </customSheetView>
    <customSheetView guid="{A1CCBBE7-DA00-40FA-9C57-20230DD629CF}" hiddenRows="1">
      <selection activeCell="J30" sqref="J30"/>
      <pageMargins left="0.7" right="0.7" top="0.75" bottom="0.75" header="0.3" footer="0.3"/>
    </customSheetView>
    <customSheetView guid="{F7787515-1165-4952-BB6C-7241D5E70BAE}" hiddenRows="1">
      <selection activeCell="J30" sqref="J30"/>
      <pageMargins left="0.7" right="0.7" top="0.75" bottom="0.75" header="0.3" footer="0.3"/>
    </customSheetView>
    <customSheetView guid="{790F73C8-CB69-481D-8030-FA574F115D3B}" hiddenRows="1">
      <selection activeCell="J30" sqref="J30"/>
      <pageMargins left="0.7" right="0.7" top="0.75" bottom="0.75" header="0.3" footer="0.3"/>
    </customSheetView>
    <customSheetView guid="{BF1F5683-2BE3-424A-BC21-3CC049CA76FA}" hiddenRows="1">
      <selection activeCell="F36" sqref="F36"/>
      <pageMargins left="0.7" right="0.7" top="0.75" bottom="0.75" header="0.3" footer="0.3"/>
    </customSheetView>
    <customSheetView guid="{4A8EF384-4AD9-4447-A051-447CA3647EDF}" hiddenRows="1">
      <selection activeCell="Q21" sqref="Q21"/>
      <pageMargins left="0.7" right="0.7" top="0.75" bottom="0.75" header="0.3" footer="0.3"/>
    </customSheetView>
    <customSheetView guid="{EDCC7CB7-6F36-40E4-9D32-3CF50FC94AF0}" hiddenRows="1">
      <selection activeCell="A2" sqref="A2"/>
      <pageMargins left="0.7" right="0.7" top="0.75" bottom="0.75" header="0.3" footer="0.3"/>
    </customSheetView>
    <customSheetView guid="{E82EC676-6186-4E8A-ABD2-FC00AE498129}" hiddenRows="1">
      <selection activeCell="J30" sqref="J30"/>
      <pageMargins left="0.7" right="0.7" top="0.75" bottom="0.75" header="0.3" footer="0.3"/>
    </customSheetView>
    <customSheetView guid="{A1AEE080-8F7C-4559-87C2-1F81D511203D}" hiddenRows="1">
      <selection activeCell="J30" sqref="J30"/>
      <pageMargins left="0.7" right="0.7" top="0.75" bottom="0.75" header="0.3" footer="0.3"/>
    </customSheetView>
    <customSheetView guid="{57B5B1C0-3FCF-4605-B643-F9749512C06A}" hiddenRows="1">
      <selection activeCell="J30" sqref="J30"/>
      <pageMargins left="0.7" right="0.7" top="0.75" bottom="0.75" header="0.3" footer="0.3"/>
    </customSheetView>
    <customSheetView guid="{2114BA9A-8826-4A5D-BB98-CA3D216D9B3C}" hiddenRows="1">
      <selection activeCell="J30" sqref="J30"/>
      <pageMargins left="0.7" right="0.7" top="0.75" bottom="0.75" header="0.3" footer="0.3"/>
    </customSheetView>
    <customSheetView guid="{F40E8CD0-BA0A-447D-8980-9ED62641A129}" hiddenRows="1">
      <selection activeCell="J30" sqref="J30"/>
      <pageMargins left="0.7" right="0.7" top="0.75" bottom="0.75" header="0.3" footer="0.3"/>
    </customSheetView>
    <customSheetView guid="{202CABC8-3892-4C29-8AB9-226D94F0DCBE}" hiddenRows="1">
      <selection activeCell="J30" sqref="J30"/>
      <pageMargins left="0.7" right="0.7" top="0.75" bottom="0.75" header="0.3" footer="0.3"/>
    </customSheetView>
    <customSheetView guid="{0A9EF666-D3AA-44CC-AF13-6AEBBC37D1EF}" hiddenRows="1">
      <selection activeCell="J30" sqref="J30"/>
      <pageMargins left="0.7" right="0.7" top="0.75" bottom="0.75" header="0.3" footer="0.3"/>
    </customSheetView>
    <customSheetView guid="{E94EDAEC-929A-4721-8796-239EE64B5EB3}" hiddenRows="1">
      <selection activeCell="J30" sqref="J30"/>
      <pageMargins left="0.7" right="0.7" top="0.75" bottom="0.75" header="0.3" footer="0.3"/>
    </customSheetView>
    <customSheetView guid="{C1535CD2-EC82-4FF4-8F50-AE7AAD32424E}" hiddenRows="1">
      <selection activeCell="J30" sqref="J30"/>
      <pageMargins left="0.7" right="0.7" top="0.75" bottom="0.75" header="0.3" footer="0.3"/>
    </customSheetView>
  </customSheetViews>
  <conditionalFormatting sqref="E1:E61">
    <cfRule type="cellIs" dxfId="71" priority="4" operator="lessThan">
      <formula>1</formula>
    </cfRule>
    <cfRule type="cellIs" dxfId="70" priority="5" operator="equal">
      <formula>"inaktív"</formula>
    </cfRule>
    <cfRule type="cellIs" dxfId="69" priority="6" operator="equal">
      <formula>"aktív"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0000000}">
          <x14:formula1>
            <xm:f>Admin_legördülő!$D$1:$D$4</xm:f>
          </x14:formula1>
          <xm:sqref>F2:Q61</xm:sqref>
        </x14:dataValidation>
        <x14:dataValidation type="list" allowBlank="1" showInputMessage="1" showErrorMessage="1" xr:uid="{00000000-0002-0000-0F00-000001000000}">
          <x14:formula1>
            <xm:f>Admin_legördülő!$A$1:$A$6</xm:f>
          </x14:formula1>
          <xm:sqref>E2:E61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Munka19">
    <tabColor rgb="FFCCFFCC"/>
  </sheetPr>
  <dimension ref="A1:Q62"/>
  <sheetViews>
    <sheetView workbookViewId="0">
      <selection activeCell="A3" sqref="A3"/>
    </sheetView>
  </sheetViews>
  <sheetFormatPr defaultColWidth="8.5546875" defaultRowHeight="14.4" x14ac:dyDescent="0.3"/>
  <cols>
    <col min="1" max="1" width="24.5546875" style="282" bestFit="1" customWidth="1"/>
    <col min="2" max="2" width="26.44140625" style="282" bestFit="1" customWidth="1"/>
    <col min="3" max="3" width="15.5546875" style="282" customWidth="1"/>
    <col min="4" max="4" width="21.44140625" style="282" bestFit="1" customWidth="1"/>
    <col min="5" max="17" width="15.5546875" style="320" customWidth="1"/>
    <col min="18" max="16384" width="8.5546875" style="282"/>
  </cols>
  <sheetData>
    <row r="1" spans="1:17" ht="15" thickBot="1" x14ac:dyDescent="0.35">
      <c r="A1" s="279" t="s">
        <v>34</v>
      </c>
      <c r="B1" s="280" t="s">
        <v>35</v>
      </c>
      <c r="C1" s="280" t="s">
        <v>36</v>
      </c>
      <c r="D1" s="293" t="s">
        <v>37</v>
      </c>
      <c r="E1" s="294" t="s">
        <v>38</v>
      </c>
      <c r="F1" s="295" t="s">
        <v>39</v>
      </c>
      <c r="G1" s="296" t="s">
        <v>40</v>
      </c>
      <c r="H1" s="296" t="s">
        <v>41</v>
      </c>
      <c r="I1" s="296" t="s">
        <v>42</v>
      </c>
      <c r="J1" s="296" t="s">
        <v>43</v>
      </c>
      <c r="K1" s="296" t="s">
        <v>44</v>
      </c>
      <c r="L1" s="296" t="s">
        <v>45</v>
      </c>
      <c r="M1" s="296" t="s">
        <v>8</v>
      </c>
      <c r="N1" s="296" t="s">
        <v>28</v>
      </c>
      <c r="O1" s="296" t="s">
        <v>46</v>
      </c>
      <c r="P1" s="296" t="s">
        <v>47</v>
      </c>
      <c r="Q1" s="296" t="s">
        <v>48</v>
      </c>
    </row>
    <row r="2" spans="1:17" ht="15" thickBot="1" x14ac:dyDescent="0.35">
      <c r="A2" s="298" t="s">
        <v>107</v>
      </c>
      <c r="B2" s="299" t="s">
        <v>108</v>
      </c>
      <c r="C2" s="299" t="s">
        <v>109</v>
      </c>
      <c r="D2" s="300" t="s">
        <v>110</v>
      </c>
      <c r="E2" s="301" t="s">
        <v>79</v>
      </c>
      <c r="F2" s="302" t="s">
        <v>56</v>
      </c>
      <c r="G2" s="303"/>
      <c r="H2" s="303" t="s">
        <v>56</v>
      </c>
      <c r="I2" s="303" t="s">
        <v>57</v>
      </c>
      <c r="J2" s="303" t="s">
        <v>56</v>
      </c>
      <c r="K2" s="303" t="s">
        <v>56</v>
      </c>
      <c r="L2" s="303" t="s">
        <v>56</v>
      </c>
      <c r="M2" s="303" t="s">
        <v>57</v>
      </c>
      <c r="N2" s="303" t="s">
        <v>57</v>
      </c>
      <c r="O2" s="303" t="s">
        <v>56</v>
      </c>
      <c r="P2" s="303" t="s">
        <v>56</v>
      </c>
      <c r="Q2" s="304"/>
    </row>
    <row r="3" spans="1:17" s="521" customFormat="1" x14ac:dyDescent="0.3">
      <c r="A3" s="506" t="s">
        <v>310</v>
      </c>
      <c r="B3" s="299" t="s">
        <v>108</v>
      </c>
      <c r="C3" s="299" t="s">
        <v>109</v>
      </c>
      <c r="D3" s="300" t="s">
        <v>110</v>
      </c>
      <c r="E3" s="598" t="s">
        <v>79</v>
      </c>
      <c r="F3" s="599" t="s">
        <v>57</v>
      </c>
      <c r="G3" s="600"/>
      <c r="H3" s="600" t="s">
        <v>57</v>
      </c>
      <c r="I3" s="600"/>
      <c r="J3" s="600"/>
      <c r="K3" s="600"/>
      <c r="L3" s="600"/>
      <c r="M3" s="600"/>
      <c r="N3" s="600" t="s">
        <v>57</v>
      </c>
      <c r="O3" s="600"/>
      <c r="P3" s="600"/>
      <c r="Q3" s="601"/>
    </row>
    <row r="4" spans="1:17" x14ac:dyDescent="0.3">
      <c r="A4" s="305" t="s">
        <v>113</v>
      </c>
      <c r="B4" s="306" t="s">
        <v>108</v>
      </c>
      <c r="C4" s="306" t="s">
        <v>112</v>
      </c>
      <c r="D4" s="307" t="s">
        <v>110</v>
      </c>
      <c r="E4" s="308" t="s">
        <v>79</v>
      </c>
      <c r="F4" s="309" t="s">
        <v>56</v>
      </c>
      <c r="G4" s="310"/>
      <c r="H4" s="310" t="s">
        <v>56</v>
      </c>
      <c r="I4" s="310" t="s">
        <v>56</v>
      </c>
      <c r="J4" s="310" t="s">
        <v>56</v>
      </c>
      <c r="K4" s="310" t="s">
        <v>56</v>
      </c>
      <c r="L4" s="310" t="s">
        <v>56</v>
      </c>
      <c r="M4" s="310" t="s">
        <v>56</v>
      </c>
      <c r="N4" s="310" t="s">
        <v>57</v>
      </c>
      <c r="O4" s="310" t="s">
        <v>56</v>
      </c>
      <c r="P4" s="310" t="s">
        <v>56</v>
      </c>
      <c r="Q4" s="311"/>
    </row>
    <row r="5" spans="1:17" x14ac:dyDescent="0.3">
      <c r="A5" s="305" t="s">
        <v>114</v>
      </c>
      <c r="B5" s="306" t="s">
        <v>108</v>
      </c>
      <c r="C5" s="306" t="s">
        <v>112</v>
      </c>
      <c r="D5" s="307" t="s">
        <v>110</v>
      </c>
      <c r="E5" s="308" t="s">
        <v>79</v>
      </c>
      <c r="F5" s="309" t="s">
        <v>57</v>
      </c>
      <c r="G5" s="310"/>
      <c r="H5" s="310" t="s">
        <v>56</v>
      </c>
      <c r="I5" s="310" t="s">
        <v>56</v>
      </c>
      <c r="J5" s="310" t="s">
        <v>56</v>
      </c>
      <c r="K5" s="310" t="s">
        <v>56</v>
      </c>
      <c r="L5" s="310" t="s">
        <v>56</v>
      </c>
      <c r="M5" s="310" t="s">
        <v>56</v>
      </c>
      <c r="N5" s="310" t="s">
        <v>57</v>
      </c>
      <c r="O5" s="310" t="s">
        <v>56</v>
      </c>
      <c r="P5" s="310" t="s">
        <v>56</v>
      </c>
      <c r="Q5" s="311"/>
    </row>
    <row r="6" spans="1:17" s="521" customFormat="1" x14ac:dyDescent="0.3">
      <c r="A6" s="506" t="s">
        <v>309</v>
      </c>
      <c r="B6" s="306" t="s">
        <v>108</v>
      </c>
      <c r="C6" s="306" t="s">
        <v>112</v>
      </c>
      <c r="D6" s="307" t="s">
        <v>110</v>
      </c>
      <c r="E6" s="308" t="s">
        <v>79</v>
      </c>
      <c r="F6" s="309" t="s">
        <v>57</v>
      </c>
      <c r="G6" s="310"/>
      <c r="H6" s="310"/>
      <c r="I6" s="310"/>
      <c r="J6" s="310"/>
      <c r="K6" s="310"/>
      <c r="L6" s="310"/>
      <c r="M6" s="310"/>
      <c r="N6" s="310" t="s">
        <v>57</v>
      </c>
      <c r="O6" s="310"/>
      <c r="P6" s="310"/>
      <c r="Q6" s="311"/>
    </row>
    <row r="7" spans="1:17" x14ac:dyDescent="0.3">
      <c r="A7" s="305" t="s">
        <v>132</v>
      </c>
      <c r="B7" s="306" t="s">
        <v>108</v>
      </c>
      <c r="C7" s="306" t="s">
        <v>77</v>
      </c>
      <c r="D7" s="307" t="s">
        <v>110</v>
      </c>
      <c r="E7" s="326" t="s">
        <v>79</v>
      </c>
      <c r="F7" s="327" t="s">
        <v>57</v>
      </c>
      <c r="G7" s="306"/>
      <c r="H7" s="306" t="s">
        <v>56</v>
      </c>
      <c r="I7" s="306" t="s">
        <v>56</v>
      </c>
      <c r="J7" s="306" t="s">
        <v>57</v>
      </c>
      <c r="K7" s="306" t="s">
        <v>57</v>
      </c>
      <c r="L7" s="306" t="s">
        <v>57</v>
      </c>
      <c r="M7" s="306" t="s">
        <v>56</v>
      </c>
      <c r="N7" s="306" t="s">
        <v>57</v>
      </c>
      <c r="O7" s="306" t="s">
        <v>56</v>
      </c>
      <c r="P7" s="306" t="s">
        <v>56</v>
      </c>
      <c r="Q7" s="328"/>
    </row>
    <row r="8" spans="1:17" x14ac:dyDescent="0.3">
      <c r="A8" s="305" t="s">
        <v>133</v>
      </c>
      <c r="B8" s="306" t="s">
        <v>108</v>
      </c>
      <c r="C8" s="306" t="s">
        <v>77</v>
      </c>
      <c r="D8" s="307" t="s">
        <v>110</v>
      </c>
      <c r="E8" s="326" t="s">
        <v>79</v>
      </c>
      <c r="F8" s="327" t="s">
        <v>56</v>
      </c>
      <c r="G8" s="306"/>
      <c r="H8" s="306" t="s">
        <v>56</v>
      </c>
      <c r="I8" s="306" t="s">
        <v>57</v>
      </c>
      <c r="J8" s="306" t="s">
        <v>56</v>
      </c>
      <c r="K8" s="306" t="s">
        <v>56</v>
      </c>
      <c r="L8" s="306" t="s">
        <v>56</v>
      </c>
      <c r="M8" s="306" t="s">
        <v>56</v>
      </c>
      <c r="N8" s="306" t="s">
        <v>57</v>
      </c>
      <c r="O8" s="306" t="s">
        <v>56</v>
      </c>
      <c r="P8" s="306" t="s">
        <v>56</v>
      </c>
      <c r="Q8" s="328"/>
    </row>
    <row r="9" spans="1:17" x14ac:dyDescent="0.3">
      <c r="A9" s="305" t="s">
        <v>134</v>
      </c>
      <c r="B9" s="306" t="s">
        <v>108</v>
      </c>
      <c r="C9" s="306" t="s">
        <v>77</v>
      </c>
      <c r="D9" s="307" t="s">
        <v>110</v>
      </c>
      <c r="E9" s="326" t="s">
        <v>79</v>
      </c>
      <c r="F9" s="327" t="s">
        <v>56</v>
      </c>
      <c r="G9" s="306"/>
      <c r="H9" s="306" t="s">
        <v>56</v>
      </c>
      <c r="I9" s="306" t="s">
        <v>57</v>
      </c>
      <c r="J9" s="306" t="s">
        <v>56</v>
      </c>
      <c r="K9" s="306" t="s">
        <v>56</v>
      </c>
      <c r="L9" s="306" t="s">
        <v>56</v>
      </c>
      <c r="M9" s="306" t="s">
        <v>56</v>
      </c>
      <c r="N9" s="306" t="s">
        <v>57</v>
      </c>
      <c r="O9" s="306" t="s">
        <v>56</v>
      </c>
      <c r="P9" s="306" t="s">
        <v>56</v>
      </c>
      <c r="Q9" s="328"/>
    </row>
    <row r="10" spans="1:17" x14ac:dyDescent="0.3">
      <c r="A10" s="305" t="s">
        <v>135</v>
      </c>
      <c r="B10" s="306" t="s">
        <v>108</v>
      </c>
      <c r="C10" s="306" t="s">
        <v>77</v>
      </c>
      <c r="D10" s="307" t="s">
        <v>110</v>
      </c>
      <c r="E10" s="326" t="s">
        <v>79</v>
      </c>
      <c r="F10" s="327" t="s">
        <v>56</v>
      </c>
      <c r="G10" s="306"/>
      <c r="H10" s="306" t="s">
        <v>56</v>
      </c>
      <c r="I10" s="306" t="s">
        <v>57</v>
      </c>
      <c r="J10" s="306" t="s">
        <v>56</v>
      </c>
      <c r="K10" s="306" t="s">
        <v>56</v>
      </c>
      <c r="L10" s="306" t="s">
        <v>56</v>
      </c>
      <c r="M10" s="306" t="s">
        <v>56</v>
      </c>
      <c r="N10" s="306" t="s">
        <v>57</v>
      </c>
      <c r="O10" s="306" t="s">
        <v>56</v>
      </c>
      <c r="P10" s="306" t="s">
        <v>56</v>
      </c>
      <c r="Q10" s="329"/>
    </row>
    <row r="11" spans="1:17" x14ac:dyDescent="0.3">
      <c r="A11" s="305" t="s">
        <v>136</v>
      </c>
      <c r="B11" s="306" t="s">
        <v>108</v>
      </c>
      <c r="C11" s="306" t="s">
        <v>77</v>
      </c>
      <c r="D11" s="307" t="s">
        <v>110</v>
      </c>
      <c r="E11" s="326" t="s">
        <v>79</v>
      </c>
      <c r="F11" s="327" t="s">
        <v>56</v>
      </c>
      <c r="G11" s="306"/>
      <c r="H11" s="306" t="s">
        <v>56</v>
      </c>
      <c r="I11" s="306" t="s">
        <v>57</v>
      </c>
      <c r="J11" s="306" t="s">
        <v>56</v>
      </c>
      <c r="K11" s="306" t="s">
        <v>56</v>
      </c>
      <c r="L11" s="306" t="s">
        <v>56</v>
      </c>
      <c r="M11" s="306" t="s">
        <v>56</v>
      </c>
      <c r="N11" s="306" t="s">
        <v>57</v>
      </c>
      <c r="O11" s="306" t="s">
        <v>56</v>
      </c>
      <c r="P11" s="306" t="s">
        <v>56</v>
      </c>
      <c r="Q11" s="328"/>
    </row>
    <row r="12" spans="1:17" x14ac:dyDescent="0.3">
      <c r="A12" s="305" t="s">
        <v>137</v>
      </c>
      <c r="B12" s="306" t="s">
        <v>108</v>
      </c>
      <c r="C12" s="306" t="s">
        <v>77</v>
      </c>
      <c r="D12" s="307" t="s">
        <v>110</v>
      </c>
      <c r="E12" s="326" t="s">
        <v>79</v>
      </c>
      <c r="F12" s="327" t="s">
        <v>56</v>
      </c>
      <c r="G12" s="306" t="s">
        <v>57</v>
      </c>
      <c r="H12" s="306" t="s">
        <v>56</v>
      </c>
      <c r="I12" s="306" t="s">
        <v>57</v>
      </c>
      <c r="J12" s="306" t="s">
        <v>56</v>
      </c>
      <c r="K12" s="306" t="s">
        <v>56</v>
      </c>
      <c r="L12" s="306" t="s">
        <v>56</v>
      </c>
      <c r="M12" s="306" t="s">
        <v>56</v>
      </c>
      <c r="N12" s="306" t="s">
        <v>57</v>
      </c>
      <c r="O12" s="306" t="s">
        <v>56</v>
      </c>
      <c r="P12" s="306" t="s">
        <v>56</v>
      </c>
      <c r="Q12" s="328"/>
    </row>
    <row r="13" spans="1:17" x14ac:dyDescent="0.3">
      <c r="A13" s="305" t="s">
        <v>138</v>
      </c>
      <c r="B13" s="306" t="s">
        <v>108</v>
      </c>
      <c r="C13" s="306" t="s">
        <v>77</v>
      </c>
      <c r="D13" s="307" t="s">
        <v>110</v>
      </c>
      <c r="E13" s="326" t="s">
        <v>79</v>
      </c>
      <c r="F13" s="327" t="s">
        <v>56</v>
      </c>
      <c r="G13" s="306"/>
      <c r="H13" s="306" t="s">
        <v>56</v>
      </c>
      <c r="I13" s="306" t="s">
        <v>57</v>
      </c>
      <c r="J13" s="306" t="s">
        <v>57</v>
      </c>
      <c r="K13" s="306" t="s">
        <v>57</v>
      </c>
      <c r="L13" s="306" t="s">
        <v>56</v>
      </c>
      <c r="M13" s="306" t="s">
        <v>56</v>
      </c>
      <c r="N13" s="306" t="s">
        <v>57</v>
      </c>
      <c r="O13" s="306" t="s">
        <v>56</v>
      </c>
      <c r="P13" s="306" t="s">
        <v>56</v>
      </c>
      <c r="Q13" s="328"/>
    </row>
    <row r="14" spans="1:17" x14ac:dyDescent="0.3">
      <c r="A14" s="305"/>
      <c r="B14" s="306"/>
      <c r="C14" s="306"/>
      <c r="D14" s="307"/>
      <c r="E14" s="308"/>
      <c r="F14" s="309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1"/>
    </row>
    <row r="15" spans="1:17" x14ac:dyDescent="0.3">
      <c r="A15" s="305"/>
      <c r="B15" s="306"/>
      <c r="C15" s="306"/>
      <c r="D15" s="307"/>
      <c r="E15" s="308"/>
      <c r="F15" s="309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1"/>
    </row>
    <row r="16" spans="1:17" x14ac:dyDescent="0.3">
      <c r="A16" s="305"/>
      <c r="B16" s="306"/>
      <c r="C16" s="306"/>
      <c r="D16" s="307"/>
      <c r="E16" s="308"/>
      <c r="F16" s="309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1"/>
    </row>
    <row r="17" spans="1:17" x14ac:dyDescent="0.3">
      <c r="A17" s="305"/>
      <c r="B17" s="306"/>
      <c r="C17" s="306"/>
      <c r="D17" s="307"/>
      <c r="E17" s="308"/>
      <c r="F17" s="309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1"/>
    </row>
    <row r="18" spans="1:17" x14ac:dyDescent="0.3">
      <c r="A18" s="305"/>
      <c r="B18" s="306"/>
      <c r="C18" s="306"/>
      <c r="D18" s="307"/>
      <c r="E18" s="308"/>
      <c r="F18" s="309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1"/>
    </row>
    <row r="19" spans="1:17" x14ac:dyDescent="0.3">
      <c r="A19" s="305"/>
      <c r="B19" s="306"/>
      <c r="C19" s="306"/>
      <c r="D19" s="307"/>
      <c r="E19" s="308"/>
      <c r="F19" s="309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2"/>
    </row>
    <row r="20" spans="1:17" x14ac:dyDescent="0.3">
      <c r="A20" s="305"/>
      <c r="B20" s="306"/>
      <c r="C20" s="306"/>
      <c r="D20" s="307"/>
      <c r="E20" s="308"/>
      <c r="F20" s="309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1"/>
    </row>
    <row r="21" spans="1:17" x14ac:dyDescent="0.3">
      <c r="A21" s="305"/>
      <c r="B21" s="306"/>
      <c r="C21" s="306"/>
      <c r="D21" s="307"/>
      <c r="E21" s="308"/>
      <c r="F21" s="309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1"/>
    </row>
    <row r="22" spans="1:17" x14ac:dyDescent="0.3">
      <c r="A22" s="305"/>
      <c r="B22" s="306"/>
      <c r="C22" s="306"/>
      <c r="D22" s="307"/>
      <c r="E22" s="308"/>
      <c r="F22" s="309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1"/>
    </row>
    <row r="23" spans="1:17" x14ac:dyDescent="0.3">
      <c r="A23" s="305"/>
      <c r="B23" s="306"/>
      <c r="C23" s="306"/>
      <c r="D23" s="307"/>
      <c r="E23" s="308"/>
      <c r="F23" s="309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1"/>
    </row>
    <row r="24" spans="1:17" x14ac:dyDescent="0.3">
      <c r="A24" s="305"/>
      <c r="B24" s="306"/>
      <c r="C24" s="306"/>
      <c r="D24" s="307"/>
      <c r="E24" s="308"/>
      <c r="F24" s="309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1"/>
    </row>
    <row r="25" spans="1:17" x14ac:dyDescent="0.3">
      <c r="A25" s="305"/>
      <c r="B25" s="306"/>
      <c r="C25" s="306"/>
      <c r="D25" s="307"/>
      <c r="E25" s="308"/>
      <c r="F25" s="309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1"/>
    </row>
    <row r="26" spans="1:17" x14ac:dyDescent="0.3">
      <c r="A26" s="305"/>
      <c r="B26" s="306"/>
      <c r="C26" s="306"/>
      <c r="D26" s="307"/>
      <c r="E26" s="308"/>
      <c r="F26" s="309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1"/>
    </row>
    <row r="27" spans="1:17" x14ac:dyDescent="0.3">
      <c r="A27" s="305"/>
      <c r="B27" s="306"/>
      <c r="C27" s="306"/>
      <c r="D27" s="307"/>
      <c r="E27" s="308"/>
      <c r="F27" s="309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1"/>
    </row>
    <row r="28" spans="1:17" x14ac:dyDescent="0.3">
      <c r="A28" s="305"/>
      <c r="B28" s="306"/>
      <c r="C28" s="306"/>
      <c r="D28" s="307"/>
      <c r="E28" s="308"/>
      <c r="F28" s="309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1"/>
    </row>
    <row r="29" spans="1:17" x14ac:dyDescent="0.3">
      <c r="A29" s="305"/>
      <c r="B29" s="306"/>
      <c r="C29" s="306"/>
      <c r="D29" s="307"/>
      <c r="E29" s="308"/>
      <c r="F29" s="309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1"/>
    </row>
    <row r="30" spans="1:17" x14ac:dyDescent="0.3">
      <c r="A30" s="305"/>
      <c r="B30" s="306"/>
      <c r="C30" s="306"/>
      <c r="D30" s="307"/>
      <c r="E30" s="308"/>
      <c r="F30" s="309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1"/>
    </row>
    <row r="31" spans="1:17" x14ac:dyDescent="0.3">
      <c r="A31" s="305"/>
      <c r="B31" s="306"/>
      <c r="C31" s="306"/>
      <c r="D31" s="307"/>
      <c r="E31" s="308"/>
      <c r="F31" s="309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1"/>
    </row>
    <row r="32" spans="1:17" x14ac:dyDescent="0.3">
      <c r="A32" s="305"/>
      <c r="B32" s="306"/>
      <c r="C32" s="306"/>
      <c r="D32" s="307"/>
      <c r="E32" s="308"/>
      <c r="F32" s="309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1"/>
    </row>
    <row r="33" spans="1:17" x14ac:dyDescent="0.3">
      <c r="A33" s="305"/>
      <c r="B33" s="306"/>
      <c r="C33" s="306"/>
      <c r="D33" s="307"/>
      <c r="E33" s="308"/>
      <c r="F33" s="309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1"/>
    </row>
    <row r="34" spans="1:17" x14ac:dyDescent="0.3">
      <c r="A34" s="305"/>
      <c r="B34" s="306"/>
      <c r="C34" s="306"/>
      <c r="D34" s="307"/>
      <c r="E34" s="308"/>
      <c r="F34" s="309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1"/>
    </row>
    <row r="35" spans="1:17" x14ac:dyDescent="0.3">
      <c r="A35" s="305"/>
      <c r="B35" s="306"/>
      <c r="C35" s="306"/>
      <c r="D35" s="307"/>
      <c r="E35" s="308"/>
      <c r="F35" s="309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1"/>
    </row>
    <row r="36" spans="1:17" x14ac:dyDescent="0.3">
      <c r="A36" s="305"/>
      <c r="B36" s="306"/>
      <c r="C36" s="306"/>
      <c r="D36" s="307"/>
      <c r="E36" s="308"/>
      <c r="F36" s="309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1"/>
    </row>
    <row r="37" spans="1:17" x14ac:dyDescent="0.3">
      <c r="A37" s="305"/>
      <c r="B37" s="306"/>
      <c r="C37" s="306"/>
      <c r="D37" s="307"/>
      <c r="E37" s="308"/>
      <c r="F37" s="309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1"/>
    </row>
    <row r="38" spans="1:17" x14ac:dyDescent="0.3">
      <c r="A38" s="305"/>
      <c r="B38" s="306"/>
      <c r="C38" s="306"/>
      <c r="D38" s="307"/>
      <c r="E38" s="308"/>
      <c r="F38" s="309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1"/>
    </row>
    <row r="39" spans="1:17" x14ac:dyDescent="0.3">
      <c r="A39" s="305"/>
      <c r="B39" s="306"/>
      <c r="C39" s="306"/>
      <c r="D39" s="307"/>
      <c r="E39" s="308"/>
      <c r="F39" s="309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1"/>
    </row>
    <row r="40" spans="1:17" x14ac:dyDescent="0.3">
      <c r="A40" s="305"/>
      <c r="B40" s="306"/>
      <c r="C40" s="306"/>
      <c r="D40" s="307"/>
      <c r="E40" s="308"/>
      <c r="F40" s="309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1"/>
    </row>
    <row r="41" spans="1:17" x14ac:dyDescent="0.3">
      <c r="A41" s="305"/>
      <c r="B41" s="306"/>
      <c r="C41" s="306"/>
      <c r="D41" s="307"/>
      <c r="E41" s="308"/>
      <c r="F41" s="309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1"/>
    </row>
    <row r="42" spans="1:17" x14ac:dyDescent="0.3">
      <c r="A42" s="305"/>
      <c r="B42" s="306"/>
      <c r="C42" s="306"/>
      <c r="D42" s="307"/>
      <c r="E42" s="308"/>
      <c r="F42" s="309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1"/>
    </row>
    <row r="43" spans="1:17" x14ac:dyDescent="0.3">
      <c r="A43" s="305"/>
      <c r="B43" s="306"/>
      <c r="C43" s="306"/>
      <c r="D43" s="307"/>
      <c r="E43" s="308"/>
      <c r="F43" s="309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1"/>
    </row>
    <row r="44" spans="1:17" x14ac:dyDescent="0.3">
      <c r="A44" s="305"/>
      <c r="B44" s="306"/>
      <c r="C44" s="306"/>
      <c r="D44" s="307"/>
      <c r="E44" s="308"/>
      <c r="F44" s="309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1"/>
    </row>
    <row r="45" spans="1:17" x14ac:dyDescent="0.3">
      <c r="A45" s="305"/>
      <c r="B45" s="306"/>
      <c r="C45" s="306"/>
      <c r="D45" s="307"/>
      <c r="E45" s="308"/>
      <c r="F45" s="309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1"/>
    </row>
    <row r="46" spans="1:17" x14ac:dyDescent="0.3">
      <c r="A46" s="305"/>
      <c r="B46" s="306"/>
      <c r="C46" s="306"/>
      <c r="D46" s="307"/>
      <c r="E46" s="308"/>
      <c r="F46" s="309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1"/>
    </row>
    <row r="47" spans="1:17" x14ac:dyDescent="0.3">
      <c r="A47" s="305"/>
      <c r="B47" s="306"/>
      <c r="C47" s="306"/>
      <c r="D47" s="307"/>
      <c r="E47" s="308"/>
      <c r="F47" s="309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1"/>
    </row>
    <row r="48" spans="1:17" x14ac:dyDescent="0.3">
      <c r="A48" s="305"/>
      <c r="B48" s="306"/>
      <c r="C48" s="306"/>
      <c r="D48" s="307"/>
      <c r="E48" s="308"/>
      <c r="F48" s="309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1"/>
    </row>
    <row r="49" spans="1:17" x14ac:dyDescent="0.3">
      <c r="A49" s="305"/>
      <c r="B49" s="306"/>
      <c r="C49" s="306"/>
      <c r="D49" s="307"/>
      <c r="E49" s="308"/>
      <c r="F49" s="309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1"/>
    </row>
    <row r="50" spans="1:17" x14ac:dyDescent="0.3">
      <c r="A50" s="305"/>
      <c r="B50" s="306"/>
      <c r="C50" s="306"/>
      <c r="D50" s="307"/>
      <c r="E50" s="308"/>
      <c r="F50" s="309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1"/>
    </row>
    <row r="51" spans="1:17" x14ac:dyDescent="0.3">
      <c r="A51" s="305"/>
      <c r="B51" s="306"/>
      <c r="C51" s="306"/>
      <c r="D51" s="307"/>
      <c r="E51" s="308"/>
      <c r="F51" s="309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1"/>
    </row>
    <row r="52" spans="1:17" x14ac:dyDescent="0.3">
      <c r="A52" s="305"/>
      <c r="B52" s="306"/>
      <c r="C52" s="306"/>
      <c r="D52" s="307"/>
      <c r="E52" s="308"/>
      <c r="F52" s="309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1"/>
    </row>
    <row r="53" spans="1:17" x14ac:dyDescent="0.3">
      <c r="A53" s="305"/>
      <c r="B53" s="306"/>
      <c r="C53" s="306"/>
      <c r="D53" s="307"/>
      <c r="E53" s="308"/>
      <c r="F53" s="309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1"/>
    </row>
    <row r="54" spans="1:17" x14ac:dyDescent="0.3">
      <c r="A54" s="305"/>
      <c r="B54" s="306"/>
      <c r="C54" s="306"/>
      <c r="D54" s="307"/>
      <c r="E54" s="308"/>
      <c r="F54" s="309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</row>
    <row r="55" spans="1:17" x14ac:dyDescent="0.3">
      <c r="A55" s="305"/>
      <c r="B55" s="306"/>
      <c r="C55" s="306"/>
      <c r="D55" s="307"/>
      <c r="E55" s="308"/>
      <c r="F55" s="309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1"/>
    </row>
    <row r="56" spans="1:17" x14ac:dyDescent="0.3">
      <c r="A56" s="305"/>
      <c r="B56" s="306"/>
      <c r="C56" s="306"/>
      <c r="D56" s="307"/>
      <c r="E56" s="308"/>
      <c r="F56" s="309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1"/>
    </row>
    <row r="57" spans="1:17" x14ac:dyDescent="0.3">
      <c r="A57" s="305"/>
      <c r="B57" s="306"/>
      <c r="C57" s="306"/>
      <c r="D57" s="307"/>
      <c r="E57" s="308"/>
      <c r="F57" s="309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1"/>
    </row>
    <row r="58" spans="1:17" x14ac:dyDescent="0.3">
      <c r="A58" s="305"/>
      <c r="B58" s="306"/>
      <c r="C58" s="306"/>
      <c r="D58" s="307"/>
      <c r="E58" s="308"/>
      <c r="F58" s="309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1"/>
    </row>
    <row r="59" spans="1:17" x14ac:dyDescent="0.3">
      <c r="A59" s="305"/>
      <c r="B59" s="306"/>
      <c r="C59" s="306"/>
      <c r="D59" s="307"/>
      <c r="E59" s="308"/>
      <c r="F59" s="309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1"/>
    </row>
    <row r="60" spans="1:17" x14ac:dyDescent="0.3">
      <c r="A60" s="305" t="s">
        <v>115</v>
      </c>
      <c r="B60" s="306"/>
      <c r="C60" s="306"/>
      <c r="D60" s="307"/>
      <c r="E60" s="308" t="s">
        <v>106</v>
      </c>
      <c r="F60" s="309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1"/>
    </row>
    <row r="61" spans="1:17" ht="15" hidden="1" thickBot="1" x14ac:dyDescent="0.35">
      <c r="A61" s="313"/>
      <c r="B61" s="314"/>
      <c r="C61" s="314"/>
      <c r="D61" s="315"/>
      <c r="E61" s="316"/>
      <c r="F61" s="317"/>
      <c r="G61" s="318"/>
      <c r="H61" s="318"/>
      <c r="I61" s="318"/>
      <c r="J61" s="318"/>
      <c r="K61" s="318"/>
      <c r="L61" s="318"/>
      <c r="M61" s="318"/>
      <c r="N61" s="318"/>
      <c r="O61" s="318"/>
      <c r="P61" s="318"/>
      <c r="Q61" s="319"/>
    </row>
    <row r="62" spans="1:17" hidden="1" x14ac:dyDescent="0.3"/>
  </sheetData>
  <sheetProtection algorithmName="SHA-512" hashValue="3sBwndOIrEvO9qzykyfXnDYXLcG08e7lUyYdiZI5cMUtcTD20XrC82CDqc52o9sgq1W3fbOrF5b+S52gkLCOtA==" saltValue="HJhK+7R49d289dRndsLkqw==" spinCount="100000" sheet="1" objects="1" scenarios="1"/>
  <customSheetViews>
    <customSheetView guid="{196F1BDD-5600-471F-9A84-7CB85C8694ED}" hiddenRows="1">
      <selection activeCell="A3" sqref="A3"/>
      <pageMargins left="0.7" right="0.7" top="0.75" bottom="0.75" header="0.3" footer="0.3"/>
    </customSheetView>
    <customSheetView guid="{06E05BF7-7899-439D-ADBA-6F4F03773025}" hiddenRows="1">
      <selection activeCell="A3" sqref="A3"/>
      <pageMargins left="0.7" right="0.7" top="0.75" bottom="0.75" header="0.3" footer="0.3"/>
    </customSheetView>
    <customSheetView guid="{A1CCBBE7-DA00-40FA-9C57-20230DD629CF}" hiddenRows="1">
      <selection activeCell="A3" sqref="A3"/>
      <pageMargins left="0.7" right="0.7" top="0.75" bottom="0.75" header="0.3" footer="0.3"/>
    </customSheetView>
    <customSheetView guid="{F7787515-1165-4952-BB6C-7241D5E70BAE}" hiddenRows="1">
      <selection activeCell="A3" sqref="A3"/>
      <pageMargins left="0.7" right="0.7" top="0.75" bottom="0.75" header="0.3" footer="0.3"/>
    </customSheetView>
    <customSheetView guid="{790F73C8-CB69-481D-8030-FA574F115D3B}" hiddenRows="1">
      <selection activeCell="A3" sqref="A3"/>
      <pageMargins left="0.7" right="0.7" top="0.75" bottom="0.75" header="0.3" footer="0.3"/>
    </customSheetView>
    <customSheetView guid="{BF1F5683-2BE3-424A-BC21-3CC049CA76FA}" hiddenRows="1">
      <selection activeCell="E4" sqref="E4"/>
      <pageMargins left="0.7" right="0.7" top="0.75" bottom="0.75" header="0.3" footer="0.3"/>
    </customSheetView>
    <customSheetView guid="{4A8EF384-4AD9-4447-A051-447CA3647EDF}" hiddenRows="1">
      <selection activeCell="E4" sqref="E4"/>
      <pageMargins left="0.7" right="0.7" top="0.75" bottom="0.75" header="0.3" footer="0.3"/>
    </customSheetView>
    <customSheetView guid="{EDCC7CB7-6F36-40E4-9D32-3CF50FC94AF0}" hiddenRows="1">
      <selection activeCell="F4" sqref="F4"/>
      <pageMargins left="0.7" right="0.7" top="0.75" bottom="0.75" header="0.3" footer="0.3"/>
    </customSheetView>
    <customSheetView guid="{E82EC676-6186-4E8A-ABD2-FC00AE498129}" hiddenRows="1">
      <selection activeCell="F4" sqref="F4"/>
      <pageMargins left="0.7" right="0.7" top="0.75" bottom="0.75" header="0.3" footer="0.3"/>
    </customSheetView>
    <customSheetView guid="{A1AEE080-8F7C-4559-87C2-1F81D511203D}" hiddenRows="1">
      <selection activeCell="A3" sqref="A3"/>
      <pageMargins left="0.7" right="0.7" top="0.75" bottom="0.75" header="0.3" footer="0.3"/>
    </customSheetView>
    <customSheetView guid="{57B5B1C0-3FCF-4605-B643-F9749512C06A}" hiddenRows="1">
      <selection activeCell="A3" sqref="A3"/>
      <pageMargins left="0.7" right="0.7" top="0.75" bottom="0.75" header="0.3" footer="0.3"/>
    </customSheetView>
    <customSheetView guid="{2114BA9A-8826-4A5D-BB98-CA3D216D9B3C}" hiddenRows="1">
      <selection activeCell="A3" sqref="A3"/>
      <pageMargins left="0.7" right="0.7" top="0.75" bottom="0.75" header="0.3" footer="0.3"/>
    </customSheetView>
    <customSheetView guid="{F40E8CD0-BA0A-447D-8980-9ED62641A129}" hiddenRows="1">
      <selection activeCell="A3" sqref="A3"/>
      <pageMargins left="0.7" right="0.7" top="0.75" bottom="0.75" header="0.3" footer="0.3"/>
    </customSheetView>
    <customSheetView guid="{202CABC8-3892-4C29-8AB9-226D94F0DCBE}" hiddenRows="1">
      <selection activeCell="A3" sqref="A3"/>
      <pageMargins left="0.7" right="0.7" top="0.75" bottom="0.75" header="0.3" footer="0.3"/>
    </customSheetView>
    <customSheetView guid="{0A9EF666-D3AA-44CC-AF13-6AEBBC37D1EF}" hiddenRows="1">
      <selection activeCell="A3" sqref="A3"/>
      <pageMargins left="0.7" right="0.7" top="0.75" bottom="0.75" header="0.3" footer="0.3"/>
    </customSheetView>
    <customSheetView guid="{E94EDAEC-929A-4721-8796-239EE64B5EB3}" hiddenRows="1">
      <selection activeCell="A3" sqref="A3"/>
      <pageMargins left="0.7" right="0.7" top="0.75" bottom="0.75" header="0.3" footer="0.3"/>
    </customSheetView>
    <customSheetView guid="{C1535CD2-EC82-4FF4-8F50-AE7AAD32424E}" hiddenRows="1">
      <selection activeCell="A3" sqref="A3"/>
      <pageMargins left="0.7" right="0.7" top="0.75" bottom="0.75" header="0.3" footer="0.3"/>
    </customSheetView>
  </customSheetViews>
  <conditionalFormatting sqref="E1:E61">
    <cfRule type="cellIs" dxfId="68" priority="1" operator="lessThan">
      <formula>1</formula>
    </cfRule>
    <cfRule type="cellIs" dxfId="67" priority="2" operator="equal">
      <formula>"inaktív"</formula>
    </cfRule>
    <cfRule type="cellIs" dxfId="66" priority="3" operator="equal">
      <formula>"aktív"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000-000000000000}">
          <x14:formula1>
            <xm:f>Admin_legördülő!$D$1:$D$4</xm:f>
          </x14:formula1>
          <xm:sqref>F14:Q61 F2:Q6</xm:sqref>
        </x14:dataValidation>
        <x14:dataValidation type="list" allowBlank="1" showInputMessage="1" showErrorMessage="1" xr:uid="{00000000-0002-0000-1000-000001000000}">
          <x14:formula1>
            <xm:f>Admin_legördülő!$A$1:$A$4</xm:f>
          </x14:formula1>
          <xm:sqref>E14:E61 E2:E6</xm:sqref>
        </x14:dataValidation>
        <x14:dataValidation type="list" allowBlank="1" showInputMessage="1" showErrorMessage="1" xr:uid="{00000000-0002-0000-1100-000001000000}">
          <x14:formula1>
            <xm:f>Admin_legördülő!$A$1:$A$6</xm:f>
          </x14:formula1>
          <xm:sqref>E7:E13</xm:sqref>
        </x14:dataValidation>
        <x14:dataValidation type="list" allowBlank="1" showInputMessage="1" showErrorMessage="1" xr:uid="{00000000-0002-0000-1100-000000000000}">
          <x14:formula1>
            <xm:f>Admin_legördülő!$D$1:$D$5</xm:f>
          </x14:formula1>
          <xm:sqref>F7:Q13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Munka20">
    <tabColor rgb="FFCCFFCC"/>
  </sheetPr>
  <dimension ref="A1:Q60"/>
  <sheetViews>
    <sheetView workbookViewId="0">
      <selection activeCell="K25" sqref="K25"/>
    </sheetView>
  </sheetViews>
  <sheetFormatPr defaultColWidth="8.5546875" defaultRowHeight="14.4" x14ac:dyDescent="0.3"/>
  <cols>
    <col min="1" max="1" width="26.44140625" style="282" customWidth="1"/>
    <col min="2" max="2" width="19.5546875" style="282" customWidth="1"/>
    <col min="3" max="3" width="15.5546875" style="282" customWidth="1"/>
    <col min="4" max="4" width="25.5546875" style="282" bestFit="1" customWidth="1"/>
    <col min="5" max="17" width="15.5546875" style="282" customWidth="1"/>
    <col min="18" max="16384" width="8.5546875" style="282"/>
  </cols>
  <sheetData>
    <row r="1" spans="1:17" ht="15" thickBot="1" x14ac:dyDescent="0.35">
      <c r="A1" s="279" t="s">
        <v>34</v>
      </c>
      <c r="B1" s="280" t="s">
        <v>35</v>
      </c>
      <c r="C1" s="280" t="s">
        <v>36</v>
      </c>
      <c r="D1" s="293" t="s">
        <v>37</v>
      </c>
      <c r="E1" s="321" t="s">
        <v>38</v>
      </c>
      <c r="F1" s="322" t="s">
        <v>39</v>
      </c>
      <c r="G1" s="280" t="s">
        <v>40</v>
      </c>
      <c r="H1" s="280" t="s">
        <v>41</v>
      </c>
      <c r="I1" s="280" t="s">
        <v>42</v>
      </c>
      <c r="J1" s="280" t="s">
        <v>43</v>
      </c>
      <c r="K1" s="280" t="s">
        <v>44</v>
      </c>
      <c r="L1" s="280" t="s">
        <v>45</v>
      </c>
      <c r="M1" s="280" t="s">
        <v>8</v>
      </c>
      <c r="N1" s="280" t="s">
        <v>28</v>
      </c>
      <c r="O1" s="280" t="s">
        <v>46</v>
      </c>
      <c r="P1" s="280" t="s">
        <v>47</v>
      </c>
      <c r="Q1" s="280" t="s">
        <v>48</v>
      </c>
    </row>
    <row r="2" spans="1:17" ht="15" thickBot="1" x14ac:dyDescent="0.35">
      <c r="A2" s="298" t="s">
        <v>116</v>
      </c>
      <c r="B2" s="389" t="s">
        <v>244</v>
      </c>
      <c r="C2" s="299" t="s">
        <v>77</v>
      </c>
      <c r="D2" s="300" t="s">
        <v>245</v>
      </c>
      <c r="E2" s="323" t="s">
        <v>79</v>
      </c>
      <c r="F2" s="324" t="s">
        <v>56</v>
      </c>
      <c r="G2" s="299"/>
      <c r="H2" s="299" t="s">
        <v>56</v>
      </c>
      <c r="I2" s="299" t="s">
        <v>56</v>
      </c>
      <c r="J2" s="299" t="s">
        <v>56</v>
      </c>
      <c r="K2" s="299" t="s">
        <v>56</v>
      </c>
      <c r="L2" s="299" t="s">
        <v>56</v>
      </c>
      <c r="M2" s="299" t="s">
        <v>57</v>
      </c>
      <c r="N2" s="299" t="s">
        <v>56</v>
      </c>
      <c r="O2" s="299" t="s">
        <v>56</v>
      </c>
      <c r="P2" s="299" t="s">
        <v>56</v>
      </c>
      <c r="Q2" s="325"/>
    </row>
    <row r="3" spans="1:17" ht="15" thickBot="1" x14ac:dyDescent="0.35">
      <c r="A3" s="305" t="s">
        <v>118</v>
      </c>
      <c r="B3" s="389" t="s">
        <v>244</v>
      </c>
      <c r="C3" s="306" t="s">
        <v>77</v>
      </c>
      <c r="D3" s="300" t="s">
        <v>245</v>
      </c>
      <c r="E3" s="326" t="s">
        <v>79</v>
      </c>
      <c r="F3" s="327" t="s">
        <v>56</v>
      </c>
      <c r="G3" s="306"/>
      <c r="H3" s="306" t="s">
        <v>56</v>
      </c>
      <c r="I3" s="306" t="s">
        <v>56</v>
      </c>
      <c r="J3" s="306" t="s">
        <v>56</v>
      </c>
      <c r="K3" s="306" t="s">
        <v>56</v>
      </c>
      <c r="L3" s="306" t="s">
        <v>56</v>
      </c>
      <c r="M3" s="306" t="s">
        <v>57</v>
      </c>
      <c r="N3" s="306" t="s">
        <v>57</v>
      </c>
      <c r="O3" s="306" t="s">
        <v>56</v>
      </c>
      <c r="P3" s="306" t="s">
        <v>56</v>
      </c>
      <c r="Q3" s="328"/>
    </row>
    <row r="4" spans="1:17" ht="15" thickBot="1" x14ac:dyDescent="0.35">
      <c r="A4" s="305" t="s">
        <v>119</v>
      </c>
      <c r="B4" s="389" t="s">
        <v>244</v>
      </c>
      <c r="C4" s="306" t="s">
        <v>77</v>
      </c>
      <c r="D4" s="300" t="s">
        <v>245</v>
      </c>
      <c r="E4" s="326" t="s">
        <v>79</v>
      </c>
      <c r="F4" s="327" t="s">
        <v>56</v>
      </c>
      <c r="G4" s="306"/>
      <c r="H4" s="306" t="s">
        <v>56</v>
      </c>
      <c r="I4" s="306" t="s">
        <v>56</v>
      </c>
      <c r="J4" s="306" t="s">
        <v>56</v>
      </c>
      <c r="K4" s="306" t="s">
        <v>56</v>
      </c>
      <c r="L4" s="306" t="s">
        <v>56</v>
      </c>
      <c r="M4" s="306" t="s">
        <v>57</v>
      </c>
      <c r="N4" s="306" t="s">
        <v>56</v>
      </c>
      <c r="O4" s="306" t="s">
        <v>56</v>
      </c>
      <c r="P4" s="306" t="s">
        <v>56</v>
      </c>
      <c r="Q4" s="328"/>
    </row>
    <row r="5" spans="1:17" ht="15" thickBot="1" x14ac:dyDescent="0.35">
      <c r="A5" s="305" t="s">
        <v>120</v>
      </c>
      <c r="B5" s="389" t="s">
        <v>244</v>
      </c>
      <c r="C5" s="306" t="s">
        <v>77</v>
      </c>
      <c r="D5" s="300" t="s">
        <v>245</v>
      </c>
      <c r="E5" s="326" t="s">
        <v>79</v>
      </c>
      <c r="F5" s="327" t="s">
        <v>56</v>
      </c>
      <c r="G5" s="306" t="s">
        <v>57</v>
      </c>
      <c r="H5" s="306" t="s">
        <v>56</v>
      </c>
      <c r="I5" s="306" t="s">
        <v>56</v>
      </c>
      <c r="J5" s="306" t="s">
        <v>56</v>
      </c>
      <c r="K5" s="306" t="s">
        <v>56</v>
      </c>
      <c r="L5" s="306" t="s">
        <v>56</v>
      </c>
      <c r="M5" s="306" t="s">
        <v>57</v>
      </c>
      <c r="N5" s="306" t="s">
        <v>56</v>
      </c>
      <c r="O5" s="306" t="s">
        <v>56</v>
      </c>
      <c r="P5" s="306" t="s">
        <v>56</v>
      </c>
      <c r="Q5" s="328"/>
    </row>
    <row r="6" spans="1:17" ht="15" thickBot="1" x14ac:dyDescent="0.35">
      <c r="A6" s="305" t="s">
        <v>121</v>
      </c>
      <c r="B6" s="389" t="s">
        <v>244</v>
      </c>
      <c r="C6" s="306" t="s">
        <v>77</v>
      </c>
      <c r="D6" s="300" t="s">
        <v>245</v>
      </c>
      <c r="E6" s="326" t="s">
        <v>79</v>
      </c>
      <c r="F6" s="327" t="s">
        <v>57</v>
      </c>
      <c r="G6" s="306"/>
      <c r="H6" s="306" t="s">
        <v>56</v>
      </c>
      <c r="I6" s="306" t="s">
        <v>56</v>
      </c>
      <c r="J6" s="306" t="s">
        <v>56</v>
      </c>
      <c r="K6" s="306" t="s">
        <v>56</v>
      </c>
      <c r="L6" s="306" t="s">
        <v>56</v>
      </c>
      <c r="M6" s="306" t="s">
        <v>57</v>
      </c>
      <c r="N6" s="306" t="s">
        <v>56</v>
      </c>
      <c r="O6" s="306" t="s">
        <v>56</v>
      </c>
      <c r="P6" s="306" t="s">
        <v>56</v>
      </c>
      <c r="Q6" s="328"/>
    </row>
    <row r="7" spans="1:17" ht="15" thickBot="1" x14ac:dyDescent="0.35">
      <c r="A7" s="305" t="s">
        <v>122</v>
      </c>
      <c r="B7" s="389" t="s">
        <v>244</v>
      </c>
      <c r="C7" s="306" t="s">
        <v>77</v>
      </c>
      <c r="D7" s="300" t="s">
        <v>245</v>
      </c>
      <c r="E7" s="326" t="s">
        <v>79</v>
      </c>
      <c r="F7" s="327" t="s">
        <v>56</v>
      </c>
      <c r="G7" s="306"/>
      <c r="H7" s="306" t="s">
        <v>56</v>
      </c>
      <c r="I7" s="306" t="s">
        <v>56</v>
      </c>
      <c r="J7" s="306" t="s">
        <v>56</v>
      </c>
      <c r="K7" s="306" t="s">
        <v>56</v>
      </c>
      <c r="L7" s="306" t="s">
        <v>56</v>
      </c>
      <c r="M7" s="306" t="s">
        <v>57</v>
      </c>
      <c r="N7" s="306" t="s">
        <v>56</v>
      </c>
      <c r="O7" s="306" t="s">
        <v>56</v>
      </c>
      <c r="P7" s="306" t="s">
        <v>56</v>
      </c>
      <c r="Q7" s="328"/>
    </row>
    <row r="8" spans="1:17" ht="15" thickBot="1" x14ac:dyDescent="0.35">
      <c r="A8" s="305" t="s">
        <v>124</v>
      </c>
      <c r="B8" s="389" t="s">
        <v>244</v>
      </c>
      <c r="C8" s="306" t="s">
        <v>77</v>
      </c>
      <c r="D8" s="300" t="s">
        <v>245</v>
      </c>
      <c r="E8" s="326" t="s">
        <v>79</v>
      </c>
      <c r="F8" s="327" t="s">
        <v>56</v>
      </c>
      <c r="G8" s="306" t="s">
        <v>57</v>
      </c>
      <c r="H8" s="306" t="s">
        <v>56</v>
      </c>
      <c r="I8" s="306" t="s">
        <v>56</v>
      </c>
      <c r="J8" s="306" t="s">
        <v>56</v>
      </c>
      <c r="K8" s="306" t="s">
        <v>56</v>
      </c>
      <c r="L8" s="306" t="s">
        <v>56</v>
      </c>
      <c r="M8" s="306" t="s">
        <v>57</v>
      </c>
      <c r="N8" s="306" t="s">
        <v>56</v>
      </c>
      <c r="O8" s="306" t="s">
        <v>56</v>
      </c>
      <c r="P8" s="306" t="s">
        <v>56</v>
      </c>
      <c r="Q8" s="328"/>
    </row>
    <row r="9" spans="1:17" ht="15" thickBot="1" x14ac:dyDescent="0.35">
      <c r="A9" s="305" t="s">
        <v>125</v>
      </c>
      <c r="B9" s="389" t="s">
        <v>244</v>
      </c>
      <c r="C9" s="306" t="s">
        <v>77</v>
      </c>
      <c r="D9" s="300" t="s">
        <v>245</v>
      </c>
      <c r="E9" s="326" t="s">
        <v>79</v>
      </c>
      <c r="F9" s="327" t="s">
        <v>57</v>
      </c>
      <c r="G9" s="306"/>
      <c r="H9" s="306" t="s">
        <v>56</v>
      </c>
      <c r="I9" s="306" t="s">
        <v>56</v>
      </c>
      <c r="J9" s="306" t="s">
        <v>56</v>
      </c>
      <c r="K9" s="306" t="s">
        <v>56</v>
      </c>
      <c r="L9" s="306" t="s">
        <v>56</v>
      </c>
      <c r="M9" s="306" t="s">
        <v>57</v>
      </c>
      <c r="N9" s="306" t="s">
        <v>56</v>
      </c>
      <c r="O9" s="306" t="s">
        <v>56</v>
      </c>
      <c r="P9" s="306" t="s">
        <v>56</v>
      </c>
      <c r="Q9" s="328"/>
    </row>
    <row r="10" spans="1:17" ht="15" thickBot="1" x14ac:dyDescent="0.35">
      <c r="A10" s="305" t="s">
        <v>127</v>
      </c>
      <c r="B10" s="389" t="s">
        <v>244</v>
      </c>
      <c r="C10" s="306" t="s">
        <v>77</v>
      </c>
      <c r="D10" s="300" t="s">
        <v>245</v>
      </c>
      <c r="E10" s="326" t="s">
        <v>79</v>
      </c>
      <c r="F10" s="327" t="s">
        <v>56</v>
      </c>
      <c r="G10" s="306"/>
      <c r="H10" s="306" t="s">
        <v>56</v>
      </c>
      <c r="I10" s="306" t="s">
        <v>56</v>
      </c>
      <c r="J10" s="306" t="s">
        <v>56</v>
      </c>
      <c r="K10" s="306" t="s">
        <v>56</v>
      </c>
      <c r="L10" s="306" t="s">
        <v>56</v>
      </c>
      <c r="M10" s="306" t="s">
        <v>57</v>
      </c>
      <c r="N10" s="306" t="s">
        <v>56</v>
      </c>
      <c r="O10" s="306" t="s">
        <v>56</v>
      </c>
      <c r="P10" s="306" t="s">
        <v>56</v>
      </c>
      <c r="Q10" s="328"/>
    </row>
    <row r="11" spans="1:17" ht="15" thickBot="1" x14ac:dyDescent="0.35">
      <c r="A11" s="305" t="s">
        <v>128</v>
      </c>
      <c r="B11" s="389" t="s">
        <v>244</v>
      </c>
      <c r="C11" s="306" t="s">
        <v>77</v>
      </c>
      <c r="D11" s="300" t="s">
        <v>245</v>
      </c>
      <c r="E11" s="326" t="s">
        <v>79</v>
      </c>
      <c r="F11" s="327" t="s">
        <v>57</v>
      </c>
      <c r="G11" s="306"/>
      <c r="H11" s="306" t="s">
        <v>56</v>
      </c>
      <c r="I11" s="306" t="s">
        <v>56</v>
      </c>
      <c r="J11" s="306" t="s">
        <v>56</v>
      </c>
      <c r="K11" s="306" t="s">
        <v>56</v>
      </c>
      <c r="L11" s="306" t="s">
        <v>56</v>
      </c>
      <c r="M11" s="306" t="s">
        <v>57</v>
      </c>
      <c r="N11" s="306" t="s">
        <v>56</v>
      </c>
      <c r="O11" s="306" t="s">
        <v>56</v>
      </c>
      <c r="P11" s="306" t="s">
        <v>56</v>
      </c>
      <c r="Q11" s="328"/>
    </row>
    <row r="12" spans="1:17" ht="15" thickBot="1" x14ac:dyDescent="0.35">
      <c r="A12" s="305" t="s">
        <v>129</v>
      </c>
      <c r="B12" s="389" t="s">
        <v>244</v>
      </c>
      <c r="C12" s="306" t="s">
        <v>95</v>
      </c>
      <c r="D12" s="300" t="s">
        <v>245</v>
      </c>
      <c r="E12" s="326" t="s">
        <v>79</v>
      </c>
      <c r="F12" s="327" t="s">
        <v>57</v>
      </c>
      <c r="G12" s="306" t="s">
        <v>57</v>
      </c>
      <c r="H12" s="306" t="s">
        <v>56</v>
      </c>
      <c r="I12" s="306" t="s">
        <v>57</v>
      </c>
      <c r="J12" s="306" t="s">
        <v>56</v>
      </c>
      <c r="K12" s="306" t="s">
        <v>56</v>
      </c>
      <c r="L12" s="306" t="s">
        <v>56</v>
      </c>
      <c r="M12" s="306" t="s">
        <v>57</v>
      </c>
      <c r="N12" s="306" t="s">
        <v>56</v>
      </c>
      <c r="O12" s="306" t="s">
        <v>56</v>
      </c>
      <c r="P12" s="306" t="s">
        <v>56</v>
      </c>
      <c r="Q12" s="328"/>
    </row>
    <row r="13" spans="1:17" ht="15" thickBot="1" x14ac:dyDescent="0.35">
      <c r="A13" s="305" t="s">
        <v>130</v>
      </c>
      <c r="B13" s="389" t="s">
        <v>244</v>
      </c>
      <c r="C13" s="306" t="s">
        <v>95</v>
      </c>
      <c r="D13" s="300" t="s">
        <v>245</v>
      </c>
      <c r="E13" s="326" t="s">
        <v>79</v>
      </c>
      <c r="F13" s="327" t="s">
        <v>56</v>
      </c>
      <c r="G13" s="306"/>
      <c r="H13" s="306" t="s">
        <v>56</v>
      </c>
      <c r="I13" s="306" t="s">
        <v>56</v>
      </c>
      <c r="J13" s="306" t="s">
        <v>56</v>
      </c>
      <c r="K13" s="306" t="s">
        <v>56</v>
      </c>
      <c r="L13" s="306" t="s">
        <v>56</v>
      </c>
      <c r="M13" s="306" t="s">
        <v>57</v>
      </c>
      <c r="N13" s="306" t="s">
        <v>57</v>
      </c>
      <c r="O13" s="306" t="s">
        <v>56</v>
      </c>
      <c r="P13" s="306" t="s">
        <v>56</v>
      </c>
      <c r="Q13" s="328"/>
    </row>
    <row r="14" spans="1:17" ht="15" thickBot="1" x14ac:dyDescent="0.35">
      <c r="A14" s="305" t="s">
        <v>131</v>
      </c>
      <c r="B14" s="389" t="s">
        <v>244</v>
      </c>
      <c r="C14" s="306" t="s">
        <v>102</v>
      </c>
      <c r="D14" s="300" t="s">
        <v>245</v>
      </c>
      <c r="E14" s="326" t="s">
        <v>79</v>
      </c>
      <c r="F14" s="327" t="s">
        <v>56</v>
      </c>
      <c r="G14" s="306" t="s">
        <v>57</v>
      </c>
      <c r="H14" s="306" t="s">
        <v>56</v>
      </c>
      <c r="I14" s="306" t="s">
        <v>57</v>
      </c>
      <c r="J14" s="306" t="s">
        <v>56</v>
      </c>
      <c r="K14" s="306" t="s">
        <v>56</v>
      </c>
      <c r="L14" s="306" t="s">
        <v>56</v>
      </c>
      <c r="M14" s="306" t="s">
        <v>57</v>
      </c>
      <c r="N14" s="306" t="s">
        <v>56</v>
      </c>
      <c r="O14" s="306" t="s">
        <v>56</v>
      </c>
      <c r="P14" s="306" t="s">
        <v>56</v>
      </c>
      <c r="Q14" s="328"/>
    </row>
    <row r="15" spans="1:17" x14ac:dyDescent="0.3">
      <c r="A15" s="305" t="s">
        <v>126</v>
      </c>
      <c r="B15" s="389" t="s">
        <v>244</v>
      </c>
      <c r="C15" s="306" t="s">
        <v>77</v>
      </c>
      <c r="D15" s="307" t="s">
        <v>293</v>
      </c>
      <c r="E15" s="326" t="s">
        <v>79</v>
      </c>
      <c r="F15" s="327" t="s">
        <v>57</v>
      </c>
      <c r="G15" s="306"/>
      <c r="H15" s="306" t="s">
        <v>56</v>
      </c>
      <c r="I15" s="306" t="s">
        <v>56</v>
      </c>
      <c r="J15" s="306" t="s">
        <v>56</v>
      </c>
      <c r="K15" s="306" t="s">
        <v>56</v>
      </c>
      <c r="L15" s="306" t="s">
        <v>56</v>
      </c>
      <c r="M15" s="306" t="s">
        <v>57</v>
      </c>
      <c r="N15" s="306" t="s">
        <v>56</v>
      </c>
      <c r="O15" s="306" t="s">
        <v>56</v>
      </c>
      <c r="P15" s="306" t="s">
        <v>56</v>
      </c>
      <c r="Q15" s="328"/>
    </row>
    <row r="16" spans="1:17" x14ac:dyDescent="0.3">
      <c r="A16" s="305"/>
      <c r="B16" s="306"/>
      <c r="C16" s="306"/>
      <c r="D16" s="307"/>
      <c r="E16" s="326"/>
      <c r="F16" s="327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28"/>
    </row>
    <row r="17" spans="1:17" x14ac:dyDescent="0.3">
      <c r="A17" s="305"/>
      <c r="B17" s="306"/>
      <c r="C17" s="306"/>
      <c r="D17" s="307"/>
      <c r="E17" s="326"/>
      <c r="F17" s="327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28"/>
    </row>
    <row r="18" spans="1:17" x14ac:dyDescent="0.3">
      <c r="A18" s="305"/>
      <c r="B18" s="306"/>
      <c r="C18" s="306"/>
      <c r="D18" s="307"/>
      <c r="E18" s="326"/>
      <c r="F18" s="327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28"/>
    </row>
    <row r="19" spans="1:17" x14ac:dyDescent="0.3">
      <c r="A19" s="305"/>
      <c r="B19" s="306"/>
      <c r="C19" s="306"/>
      <c r="D19" s="307"/>
      <c r="E19" s="326"/>
      <c r="F19" s="327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28"/>
    </row>
    <row r="20" spans="1:17" x14ac:dyDescent="0.3">
      <c r="A20" s="305"/>
      <c r="B20" s="306"/>
      <c r="C20" s="306"/>
      <c r="D20" s="307"/>
      <c r="E20" s="326"/>
      <c r="F20" s="327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28"/>
    </row>
    <row r="21" spans="1:17" x14ac:dyDescent="0.3">
      <c r="A21" s="305"/>
      <c r="B21" s="306"/>
      <c r="C21" s="306"/>
      <c r="D21" s="307"/>
      <c r="E21" s="326"/>
      <c r="F21" s="327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28"/>
    </row>
    <row r="22" spans="1:17" x14ac:dyDescent="0.3">
      <c r="A22" s="305"/>
      <c r="B22" s="306"/>
      <c r="C22" s="306"/>
      <c r="D22" s="307"/>
      <c r="E22" s="326"/>
      <c r="F22" s="327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28"/>
    </row>
    <row r="23" spans="1:17" x14ac:dyDescent="0.3">
      <c r="A23" s="305"/>
      <c r="B23" s="306"/>
      <c r="C23" s="306"/>
      <c r="D23" s="307"/>
      <c r="E23" s="326"/>
      <c r="F23" s="327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28"/>
    </row>
    <row r="24" spans="1:17" x14ac:dyDescent="0.3">
      <c r="A24" s="305"/>
      <c r="B24" s="306"/>
      <c r="C24" s="306"/>
      <c r="D24" s="307"/>
      <c r="E24" s="326"/>
      <c r="F24" s="327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28"/>
    </row>
    <row r="25" spans="1:17" x14ac:dyDescent="0.3">
      <c r="A25" s="305"/>
      <c r="B25" s="306"/>
      <c r="C25" s="306"/>
      <c r="D25" s="307"/>
      <c r="E25" s="326"/>
      <c r="F25" s="327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28"/>
    </row>
    <row r="26" spans="1:17" x14ac:dyDescent="0.3">
      <c r="A26" s="305"/>
      <c r="B26" s="306"/>
      <c r="C26" s="306"/>
      <c r="D26" s="307"/>
      <c r="E26" s="326"/>
      <c r="F26" s="327"/>
      <c r="G26" s="306"/>
      <c r="H26" s="306"/>
      <c r="I26" s="306"/>
      <c r="J26" s="306"/>
      <c r="K26" s="306"/>
      <c r="L26" s="306"/>
      <c r="M26" s="306"/>
      <c r="N26" s="306"/>
      <c r="O26" s="306"/>
      <c r="P26" s="306"/>
      <c r="Q26" s="328"/>
    </row>
    <row r="27" spans="1:17" x14ac:dyDescent="0.3">
      <c r="A27" s="305"/>
      <c r="B27" s="306"/>
      <c r="C27" s="306"/>
      <c r="D27" s="307"/>
      <c r="E27" s="326"/>
      <c r="F27" s="327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28"/>
    </row>
    <row r="28" spans="1:17" x14ac:dyDescent="0.3">
      <c r="A28" s="305"/>
      <c r="B28" s="306"/>
      <c r="C28" s="306"/>
      <c r="D28" s="307"/>
      <c r="E28" s="326"/>
      <c r="F28" s="327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28"/>
    </row>
    <row r="29" spans="1:17" x14ac:dyDescent="0.3">
      <c r="A29" s="305"/>
      <c r="B29" s="306"/>
      <c r="C29" s="306"/>
      <c r="D29" s="307"/>
      <c r="E29" s="326"/>
      <c r="F29" s="327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28"/>
    </row>
    <row r="30" spans="1:17" x14ac:dyDescent="0.3">
      <c r="A30" s="305"/>
      <c r="B30" s="306"/>
      <c r="C30" s="306"/>
      <c r="D30" s="307"/>
      <c r="E30" s="326"/>
      <c r="F30" s="327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28"/>
    </row>
    <row r="31" spans="1:17" x14ac:dyDescent="0.3">
      <c r="A31" s="305"/>
      <c r="B31" s="306"/>
      <c r="C31" s="306"/>
      <c r="D31" s="307"/>
      <c r="E31" s="326"/>
      <c r="F31" s="327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28"/>
    </row>
    <row r="32" spans="1:17" x14ac:dyDescent="0.3">
      <c r="A32" s="305"/>
      <c r="B32" s="306"/>
      <c r="C32" s="306"/>
      <c r="D32" s="307"/>
      <c r="E32" s="326"/>
      <c r="F32" s="327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28"/>
    </row>
    <row r="33" spans="1:17" x14ac:dyDescent="0.3">
      <c r="A33" s="305"/>
      <c r="B33" s="306"/>
      <c r="C33" s="306"/>
      <c r="D33" s="307"/>
      <c r="E33" s="326"/>
      <c r="F33" s="327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28"/>
    </row>
    <row r="34" spans="1:17" x14ac:dyDescent="0.3">
      <c r="A34" s="305"/>
      <c r="B34" s="306"/>
      <c r="C34" s="306"/>
      <c r="D34" s="307"/>
      <c r="E34" s="326"/>
      <c r="F34" s="327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28"/>
    </row>
    <row r="35" spans="1:17" x14ac:dyDescent="0.3">
      <c r="A35" s="305"/>
      <c r="B35" s="306"/>
      <c r="C35" s="306"/>
      <c r="D35" s="307"/>
      <c r="E35" s="326"/>
      <c r="F35" s="327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28"/>
    </row>
    <row r="36" spans="1:17" x14ac:dyDescent="0.3">
      <c r="A36" s="305"/>
      <c r="B36" s="306"/>
      <c r="C36" s="306"/>
      <c r="D36" s="307"/>
      <c r="E36" s="326"/>
      <c r="F36" s="327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28"/>
    </row>
    <row r="37" spans="1:17" x14ac:dyDescent="0.3">
      <c r="A37" s="305"/>
      <c r="B37" s="306"/>
      <c r="C37" s="306"/>
      <c r="D37" s="307"/>
      <c r="E37" s="326"/>
      <c r="F37" s="327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28"/>
    </row>
    <row r="38" spans="1:17" x14ac:dyDescent="0.3">
      <c r="A38" s="305"/>
      <c r="B38" s="306"/>
      <c r="C38" s="306"/>
      <c r="D38" s="307"/>
      <c r="E38" s="326"/>
      <c r="F38" s="327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28"/>
    </row>
    <row r="39" spans="1:17" x14ac:dyDescent="0.3">
      <c r="A39" s="305"/>
      <c r="B39" s="306"/>
      <c r="C39" s="306"/>
      <c r="D39" s="307"/>
      <c r="E39" s="326"/>
      <c r="F39" s="327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28"/>
    </row>
    <row r="40" spans="1:17" x14ac:dyDescent="0.3">
      <c r="A40" s="305"/>
      <c r="B40" s="306"/>
      <c r="C40" s="306"/>
      <c r="D40" s="307"/>
      <c r="E40" s="326"/>
      <c r="F40" s="327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28"/>
    </row>
    <row r="41" spans="1:17" x14ac:dyDescent="0.3">
      <c r="A41" s="305"/>
      <c r="B41" s="306"/>
      <c r="C41" s="306"/>
      <c r="D41" s="307"/>
      <c r="E41" s="326"/>
      <c r="F41" s="327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28"/>
    </row>
    <row r="42" spans="1:17" x14ac:dyDescent="0.3">
      <c r="A42" s="305"/>
      <c r="B42" s="306"/>
      <c r="C42" s="306"/>
      <c r="D42" s="307"/>
      <c r="E42" s="326"/>
      <c r="F42" s="327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28"/>
    </row>
    <row r="43" spans="1:17" x14ac:dyDescent="0.3">
      <c r="A43" s="305"/>
      <c r="B43" s="306"/>
      <c r="C43" s="306"/>
      <c r="D43" s="307"/>
      <c r="E43" s="326"/>
      <c r="F43" s="327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28"/>
    </row>
    <row r="44" spans="1:17" x14ac:dyDescent="0.3">
      <c r="A44" s="305"/>
      <c r="B44" s="306"/>
      <c r="C44" s="306"/>
      <c r="D44" s="307"/>
      <c r="E44" s="326"/>
      <c r="F44" s="327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28"/>
    </row>
    <row r="45" spans="1:17" x14ac:dyDescent="0.3">
      <c r="A45" s="305"/>
      <c r="B45" s="306"/>
      <c r="C45" s="306"/>
      <c r="D45" s="307"/>
      <c r="E45" s="326"/>
      <c r="F45" s="327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28"/>
    </row>
    <row r="46" spans="1:17" x14ac:dyDescent="0.3">
      <c r="A46" s="305"/>
      <c r="B46" s="306"/>
      <c r="C46" s="306"/>
      <c r="D46" s="307"/>
      <c r="E46" s="326"/>
      <c r="F46" s="327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28"/>
    </row>
    <row r="47" spans="1:17" x14ac:dyDescent="0.3">
      <c r="A47" s="305"/>
      <c r="B47" s="306"/>
      <c r="C47" s="306"/>
      <c r="D47" s="307"/>
      <c r="E47" s="326"/>
      <c r="F47" s="327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28"/>
    </row>
    <row r="48" spans="1:17" x14ac:dyDescent="0.3">
      <c r="A48" s="305"/>
      <c r="B48" s="306"/>
      <c r="C48" s="306"/>
      <c r="D48" s="307"/>
      <c r="E48" s="326"/>
      <c r="F48" s="327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28"/>
    </row>
    <row r="49" spans="1:17" x14ac:dyDescent="0.3">
      <c r="A49" s="305"/>
      <c r="B49" s="306"/>
      <c r="C49" s="306"/>
      <c r="D49" s="307"/>
      <c r="E49" s="326"/>
      <c r="F49" s="327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28"/>
    </row>
    <row r="50" spans="1:17" x14ac:dyDescent="0.3">
      <c r="A50" s="305"/>
      <c r="B50" s="306"/>
      <c r="C50" s="306"/>
      <c r="D50" s="307"/>
      <c r="E50" s="326"/>
      <c r="F50" s="327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28"/>
    </row>
    <row r="51" spans="1:17" x14ac:dyDescent="0.3">
      <c r="A51" s="305"/>
      <c r="B51" s="306"/>
      <c r="C51" s="306"/>
      <c r="D51" s="307"/>
      <c r="E51" s="326"/>
      <c r="F51" s="327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28"/>
    </row>
    <row r="52" spans="1:17" x14ac:dyDescent="0.3">
      <c r="A52" s="305"/>
      <c r="B52" s="306"/>
      <c r="C52" s="306"/>
      <c r="D52" s="307"/>
      <c r="E52" s="326"/>
      <c r="F52" s="327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28"/>
    </row>
    <row r="53" spans="1:17" x14ac:dyDescent="0.3">
      <c r="A53" s="305"/>
      <c r="B53" s="306"/>
      <c r="C53" s="306"/>
      <c r="D53" s="307"/>
      <c r="E53" s="326"/>
      <c r="F53" s="327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28"/>
    </row>
    <row r="54" spans="1:17" x14ac:dyDescent="0.3">
      <c r="A54" s="305"/>
      <c r="B54" s="306"/>
      <c r="C54" s="306"/>
      <c r="D54" s="307"/>
      <c r="E54" s="326"/>
      <c r="F54" s="327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28"/>
    </row>
    <row r="55" spans="1:17" x14ac:dyDescent="0.3">
      <c r="A55" s="305"/>
      <c r="B55" s="306"/>
      <c r="C55" s="306"/>
      <c r="D55" s="307"/>
      <c r="E55" s="326"/>
      <c r="F55" s="327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28"/>
    </row>
    <row r="56" spans="1:17" x14ac:dyDescent="0.3">
      <c r="A56" s="305"/>
      <c r="B56" s="306"/>
      <c r="C56" s="306"/>
      <c r="D56" s="307"/>
      <c r="E56" s="326"/>
      <c r="F56" s="327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28"/>
    </row>
    <row r="57" spans="1:17" x14ac:dyDescent="0.3">
      <c r="A57" s="305"/>
      <c r="B57" s="306"/>
      <c r="C57" s="306"/>
      <c r="D57" s="307"/>
      <c r="E57" s="326"/>
      <c r="F57" s="327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28"/>
    </row>
    <row r="58" spans="1:17" x14ac:dyDescent="0.3">
      <c r="A58" s="305"/>
      <c r="B58" s="306"/>
      <c r="C58" s="306"/>
      <c r="D58" s="307"/>
      <c r="E58" s="326"/>
      <c r="F58" s="327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28"/>
    </row>
    <row r="59" spans="1:17" hidden="1" x14ac:dyDescent="0.3">
      <c r="A59" s="305" t="s">
        <v>139</v>
      </c>
      <c r="B59" s="306"/>
      <c r="C59" s="306"/>
      <c r="D59" s="307"/>
      <c r="E59" s="326" t="s">
        <v>106</v>
      </c>
      <c r="F59" s="327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28"/>
    </row>
    <row r="60" spans="1:17" ht="15" hidden="1" thickBot="1" x14ac:dyDescent="0.35">
      <c r="A60" s="313"/>
      <c r="B60" s="314"/>
      <c r="C60" s="314"/>
      <c r="D60" s="315"/>
      <c r="E60" s="330"/>
      <c r="F60" s="331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32"/>
    </row>
  </sheetData>
  <sheetProtection algorithmName="SHA-512" hashValue="1lXMJRphvb/LLMtd7SD59Jz9MqMQ7Qo53hLRnuNcrPnowHTZfaZgGXRm2zy4E8sZM5MI2YnDu32Rz5COeUGwlg==" saltValue="Qbqna1y8G3vt1SpnktqLPg==" spinCount="100000" sheet="1" objects="1" scenarios="1"/>
  <customSheetViews>
    <customSheetView guid="{196F1BDD-5600-471F-9A84-7CB85C8694ED}" hiddenRows="1">
      <selection activeCell="K25" sqref="K25"/>
      <pageMargins left="0.7" right="0.7" top="0.75" bottom="0.75" header="0.3" footer="0.3"/>
    </customSheetView>
    <customSheetView guid="{06E05BF7-7899-439D-ADBA-6F4F03773025}" hiddenRows="1">
      <selection activeCell="K25" sqref="K25"/>
      <pageMargins left="0.7" right="0.7" top="0.75" bottom="0.75" header="0.3" footer="0.3"/>
    </customSheetView>
    <customSheetView guid="{A1CCBBE7-DA00-40FA-9C57-20230DD629CF}" hiddenRows="1">
      <selection activeCell="K25" sqref="K25"/>
      <pageMargins left="0.7" right="0.7" top="0.75" bottom="0.75" header="0.3" footer="0.3"/>
    </customSheetView>
    <customSheetView guid="{F7787515-1165-4952-BB6C-7241D5E70BAE}" hiddenRows="1">
      <selection activeCell="K25" sqref="K25"/>
      <pageMargins left="0.7" right="0.7" top="0.75" bottom="0.75" header="0.3" footer="0.3"/>
    </customSheetView>
    <customSheetView guid="{790F73C8-CB69-481D-8030-FA574F115D3B}" hiddenRows="1">
      <selection activeCell="K25" sqref="K25"/>
      <pageMargins left="0.7" right="0.7" top="0.75" bottom="0.75" header="0.3" footer="0.3"/>
    </customSheetView>
    <customSheetView guid="{BF1F5683-2BE3-424A-BC21-3CC049CA76FA}" hiddenRows="1">
      <selection activeCell="Q21" sqref="Q21"/>
      <pageMargins left="0.7" right="0.7" top="0.75" bottom="0.75" header="0.3" footer="0.3"/>
    </customSheetView>
    <customSheetView guid="{4A8EF384-4AD9-4447-A051-447CA3647EDF}" hiddenRows="1">
      <selection activeCell="Q21" sqref="Q21"/>
      <pageMargins left="0.7" right="0.7" top="0.75" bottom="0.75" header="0.3" footer="0.3"/>
    </customSheetView>
    <customSheetView guid="{EDCC7CB7-6F36-40E4-9D32-3CF50FC94AF0}" hiddenRows="1">
      <selection activeCell="G20" sqref="G20"/>
      <pageMargins left="0.7" right="0.7" top="0.75" bottom="0.75" header="0.3" footer="0.3"/>
    </customSheetView>
    <customSheetView guid="{E82EC676-6186-4E8A-ABD2-FC00AE498129}" hiddenRows="1">
      <selection activeCell="K25" sqref="K25"/>
      <pageMargins left="0.7" right="0.7" top="0.75" bottom="0.75" header="0.3" footer="0.3"/>
    </customSheetView>
    <customSheetView guid="{A1AEE080-8F7C-4559-87C2-1F81D511203D}" hiddenRows="1">
      <selection activeCell="K25" sqref="K25"/>
      <pageMargins left="0.7" right="0.7" top="0.75" bottom="0.75" header="0.3" footer="0.3"/>
    </customSheetView>
    <customSheetView guid="{57B5B1C0-3FCF-4605-B643-F9749512C06A}" hiddenRows="1">
      <selection activeCell="K25" sqref="K25"/>
      <pageMargins left="0.7" right="0.7" top="0.75" bottom="0.75" header="0.3" footer="0.3"/>
    </customSheetView>
    <customSheetView guid="{2114BA9A-8826-4A5D-BB98-CA3D216D9B3C}" hiddenRows="1">
      <selection activeCell="K25" sqref="K25"/>
      <pageMargins left="0.7" right="0.7" top="0.75" bottom="0.75" header="0.3" footer="0.3"/>
    </customSheetView>
    <customSheetView guid="{F40E8CD0-BA0A-447D-8980-9ED62641A129}" hiddenRows="1">
      <selection activeCell="K25" sqref="K25"/>
      <pageMargins left="0.7" right="0.7" top="0.75" bottom="0.75" header="0.3" footer="0.3"/>
    </customSheetView>
    <customSheetView guid="{202CABC8-3892-4C29-8AB9-226D94F0DCBE}" hiddenRows="1">
      <selection activeCell="K25" sqref="K25"/>
      <pageMargins left="0.7" right="0.7" top="0.75" bottom="0.75" header="0.3" footer="0.3"/>
    </customSheetView>
    <customSheetView guid="{0A9EF666-D3AA-44CC-AF13-6AEBBC37D1EF}" hiddenRows="1">
      <selection activeCell="K25" sqref="K25"/>
      <pageMargins left="0.7" right="0.7" top="0.75" bottom="0.75" header="0.3" footer="0.3"/>
    </customSheetView>
    <customSheetView guid="{E94EDAEC-929A-4721-8796-239EE64B5EB3}" hiddenRows="1">
      <selection activeCell="K25" sqref="K25"/>
      <pageMargins left="0.7" right="0.7" top="0.75" bottom="0.75" header="0.3" footer="0.3"/>
    </customSheetView>
    <customSheetView guid="{C1535CD2-EC82-4FF4-8F50-AE7AAD32424E}" hiddenRows="1">
      <selection activeCell="K25" sqref="K25"/>
      <pageMargins left="0.7" right="0.7" top="0.75" bottom="0.75" header="0.3" footer="0.3"/>
    </customSheetView>
  </customSheetViews>
  <conditionalFormatting sqref="E1:E60">
    <cfRule type="cellIs" dxfId="65" priority="1" operator="lessThan">
      <formula>1</formula>
    </cfRule>
    <cfRule type="cellIs" dxfId="64" priority="2" operator="equal">
      <formula>"inaktív"</formula>
    </cfRule>
    <cfRule type="cellIs" dxfId="63" priority="3" operator="equal">
      <formula>"aktív"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0000000}">
          <x14:formula1>
            <xm:f>Admin_legördülő!$D$1:$D$5</xm:f>
          </x14:formula1>
          <xm:sqref>F16:P60 F15 F2:P14 Q2:Q60</xm:sqref>
        </x14:dataValidation>
        <x14:dataValidation type="list" allowBlank="1" showInputMessage="1" showErrorMessage="1" xr:uid="{00000000-0002-0000-1100-000001000000}">
          <x14:formula1>
            <xm:f>Admin_legördülő!$A$1:$A$6</xm:f>
          </x14:formula1>
          <xm:sqref>E16:E60 E2:E14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Munka21">
    <tabColor rgb="FFCCFFCC"/>
  </sheetPr>
  <dimension ref="A1:Q61"/>
  <sheetViews>
    <sheetView workbookViewId="0">
      <selection activeCell="T9" sqref="T9"/>
    </sheetView>
  </sheetViews>
  <sheetFormatPr defaultColWidth="8.5546875" defaultRowHeight="14.4" x14ac:dyDescent="0.3"/>
  <cols>
    <col min="1" max="17" width="15.5546875" style="282" customWidth="1"/>
    <col min="18" max="16384" width="8.5546875" style="282"/>
  </cols>
  <sheetData>
    <row r="1" spans="1:17" ht="15" thickBot="1" x14ac:dyDescent="0.35">
      <c r="A1" s="279" t="s">
        <v>34</v>
      </c>
      <c r="B1" s="280" t="s">
        <v>35</v>
      </c>
      <c r="C1" s="280" t="s">
        <v>36</v>
      </c>
      <c r="D1" s="293" t="s">
        <v>37</v>
      </c>
      <c r="E1" s="321" t="s">
        <v>38</v>
      </c>
      <c r="F1" s="322" t="s">
        <v>39</v>
      </c>
      <c r="G1" s="280" t="s">
        <v>40</v>
      </c>
      <c r="H1" s="280" t="s">
        <v>41</v>
      </c>
      <c r="I1" s="280" t="s">
        <v>42</v>
      </c>
      <c r="J1" s="280" t="s">
        <v>43</v>
      </c>
      <c r="K1" s="280" t="s">
        <v>44</v>
      </c>
      <c r="L1" s="280" t="s">
        <v>45</v>
      </c>
      <c r="M1" s="280" t="s">
        <v>8</v>
      </c>
      <c r="N1" s="280" t="s">
        <v>28</v>
      </c>
      <c r="O1" s="280" t="s">
        <v>46</v>
      </c>
      <c r="P1" s="280" t="s">
        <v>47</v>
      </c>
      <c r="Q1" s="281" t="s">
        <v>48</v>
      </c>
    </row>
    <row r="2" spans="1:17" x14ac:dyDescent="0.3">
      <c r="A2" s="298" t="s">
        <v>140</v>
      </c>
      <c r="B2" s="299" t="s">
        <v>141</v>
      </c>
      <c r="C2" s="299" t="s">
        <v>142</v>
      </c>
      <c r="D2" s="300" t="s">
        <v>143</v>
      </c>
      <c r="E2" s="301" t="s">
        <v>79</v>
      </c>
      <c r="F2" s="302" t="s">
        <v>56</v>
      </c>
      <c r="G2" s="303"/>
      <c r="H2" s="303" t="s">
        <v>57</v>
      </c>
      <c r="I2" s="303" t="s">
        <v>57</v>
      </c>
      <c r="J2" s="303" t="s">
        <v>56</v>
      </c>
      <c r="K2" s="303" t="s">
        <v>56</v>
      </c>
      <c r="L2" s="303" t="s">
        <v>56</v>
      </c>
      <c r="M2" s="303" t="s">
        <v>56</v>
      </c>
      <c r="N2" s="303" t="s">
        <v>57</v>
      </c>
      <c r="O2" s="303" t="s">
        <v>56</v>
      </c>
      <c r="P2" s="303" t="s">
        <v>56</v>
      </c>
      <c r="Q2" s="304"/>
    </row>
    <row r="3" spans="1:17" x14ac:dyDescent="0.3">
      <c r="A3" s="305" t="s">
        <v>144</v>
      </c>
      <c r="B3" s="306" t="s">
        <v>141</v>
      </c>
      <c r="C3" s="306" t="s">
        <v>142</v>
      </c>
      <c r="D3" s="307" t="s">
        <v>143</v>
      </c>
      <c r="E3" s="308" t="s">
        <v>79</v>
      </c>
      <c r="F3" s="309" t="s">
        <v>57</v>
      </c>
      <c r="G3" s="310"/>
      <c r="H3" s="310" t="s">
        <v>56</v>
      </c>
      <c r="I3" s="310" t="s">
        <v>57</v>
      </c>
      <c r="J3" s="310" t="s">
        <v>56</v>
      </c>
      <c r="K3" s="310" t="s">
        <v>56</v>
      </c>
      <c r="L3" s="310" t="s">
        <v>56</v>
      </c>
      <c r="M3" s="310" t="s">
        <v>56</v>
      </c>
      <c r="N3" s="310" t="s">
        <v>57</v>
      </c>
      <c r="O3" s="310" t="s">
        <v>56</v>
      </c>
      <c r="P3" s="310" t="s">
        <v>56</v>
      </c>
      <c r="Q3" s="311"/>
    </row>
    <row r="4" spans="1:17" x14ac:dyDescent="0.3">
      <c r="A4" s="305" t="s">
        <v>145</v>
      </c>
      <c r="B4" s="306" t="s">
        <v>141</v>
      </c>
      <c r="C4" s="306" t="s">
        <v>142</v>
      </c>
      <c r="D4" s="307" t="s">
        <v>143</v>
      </c>
      <c r="E4" s="308" t="s">
        <v>79</v>
      </c>
      <c r="F4" s="309" t="s">
        <v>56</v>
      </c>
      <c r="G4" s="310"/>
      <c r="H4" s="310" t="s">
        <v>57</v>
      </c>
      <c r="I4" s="310" t="s">
        <v>57</v>
      </c>
      <c r="J4" s="310" t="s">
        <v>56</v>
      </c>
      <c r="K4" s="310" t="s">
        <v>56</v>
      </c>
      <c r="L4" s="310" t="s">
        <v>56</v>
      </c>
      <c r="M4" s="310" t="s">
        <v>56</v>
      </c>
      <c r="N4" s="310" t="s">
        <v>57</v>
      </c>
      <c r="O4" s="310" t="s">
        <v>56</v>
      </c>
      <c r="P4" s="310" t="s">
        <v>56</v>
      </c>
      <c r="Q4" s="311"/>
    </row>
    <row r="5" spans="1:17" x14ac:dyDescent="0.3">
      <c r="A5" s="305" t="s">
        <v>146</v>
      </c>
      <c r="B5" s="306" t="s">
        <v>141</v>
      </c>
      <c r="C5" s="306" t="s">
        <v>147</v>
      </c>
      <c r="D5" s="307" t="s">
        <v>143</v>
      </c>
      <c r="E5" s="308" t="s">
        <v>79</v>
      </c>
      <c r="F5" s="309" t="s">
        <v>56</v>
      </c>
      <c r="G5" s="310"/>
      <c r="H5" s="310" t="s">
        <v>57</v>
      </c>
      <c r="I5" s="310" t="s">
        <v>57</v>
      </c>
      <c r="J5" s="310" t="s">
        <v>56</v>
      </c>
      <c r="K5" s="310" t="s">
        <v>56</v>
      </c>
      <c r="L5" s="310" t="s">
        <v>56</v>
      </c>
      <c r="M5" s="310" t="s">
        <v>57</v>
      </c>
      <c r="N5" s="310" t="s">
        <v>57</v>
      </c>
      <c r="O5" s="310" t="s">
        <v>56</v>
      </c>
      <c r="P5" s="310" t="s">
        <v>56</v>
      </c>
      <c r="Q5" s="311"/>
    </row>
    <row r="6" spans="1:17" x14ac:dyDescent="0.3">
      <c r="A6" s="305" t="s">
        <v>148</v>
      </c>
      <c r="B6" s="306" t="s">
        <v>141</v>
      </c>
      <c r="C6" s="306" t="s">
        <v>147</v>
      </c>
      <c r="D6" s="307" t="s">
        <v>143</v>
      </c>
      <c r="E6" s="308" t="s">
        <v>79</v>
      </c>
      <c r="F6" s="309" t="s">
        <v>56</v>
      </c>
      <c r="G6" s="310"/>
      <c r="H6" s="310" t="s">
        <v>57</v>
      </c>
      <c r="I6" s="310" t="s">
        <v>57</v>
      </c>
      <c r="J6" s="310" t="s">
        <v>56</v>
      </c>
      <c r="K6" s="310" t="s">
        <v>56</v>
      </c>
      <c r="L6" s="310" t="s">
        <v>56</v>
      </c>
      <c r="M6" s="310" t="s">
        <v>57</v>
      </c>
      <c r="N6" s="310" t="s">
        <v>57</v>
      </c>
      <c r="O6" s="310" t="s">
        <v>56</v>
      </c>
      <c r="P6" s="310" t="s">
        <v>56</v>
      </c>
      <c r="Q6" s="311"/>
    </row>
    <row r="7" spans="1:17" x14ac:dyDescent="0.3">
      <c r="A7" s="305" t="s">
        <v>150</v>
      </c>
      <c r="B7" s="306" t="s">
        <v>141</v>
      </c>
      <c r="C7" s="306" t="s">
        <v>147</v>
      </c>
      <c r="D7" s="307" t="s">
        <v>143</v>
      </c>
      <c r="E7" s="308" t="s">
        <v>79</v>
      </c>
      <c r="F7" s="309" t="s">
        <v>56</v>
      </c>
      <c r="G7" s="310"/>
      <c r="H7" s="310" t="s">
        <v>57</v>
      </c>
      <c r="I7" s="310" t="s">
        <v>57</v>
      </c>
      <c r="J7" s="310" t="s">
        <v>56</v>
      </c>
      <c r="K7" s="310" t="s">
        <v>56</v>
      </c>
      <c r="L7" s="310" t="s">
        <v>56</v>
      </c>
      <c r="M7" s="310" t="s">
        <v>56</v>
      </c>
      <c r="N7" s="310" t="s">
        <v>57</v>
      </c>
      <c r="O7" s="310" t="s">
        <v>56</v>
      </c>
      <c r="P7" s="310" t="s">
        <v>56</v>
      </c>
      <c r="Q7" s="311"/>
    </row>
    <row r="8" spans="1:17" x14ac:dyDescent="0.3">
      <c r="A8" s="305" t="s">
        <v>151</v>
      </c>
      <c r="B8" s="306" t="s">
        <v>141</v>
      </c>
      <c r="C8" s="306" t="s">
        <v>147</v>
      </c>
      <c r="D8" s="307" t="s">
        <v>143</v>
      </c>
      <c r="E8" s="308" t="s">
        <v>79</v>
      </c>
      <c r="F8" s="309" t="s">
        <v>56</v>
      </c>
      <c r="G8" s="310"/>
      <c r="H8" s="310" t="s">
        <v>57</v>
      </c>
      <c r="I8" s="310" t="s">
        <v>57</v>
      </c>
      <c r="J8" s="310" t="s">
        <v>56</v>
      </c>
      <c r="K8" s="310" t="s">
        <v>56</v>
      </c>
      <c r="L8" s="310" t="s">
        <v>56</v>
      </c>
      <c r="M8" s="310" t="s">
        <v>57</v>
      </c>
      <c r="N8" s="310" t="s">
        <v>57</v>
      </c>
      <c r="O8" s="310" t="s">
        <v>56</v>
      </c>
      <c r="P8" s="310" t="s">
        <v>56</v>
      </c>
      <c r="Q8" s="311"/>
    </row>
    <row r="9" spans="1:17" x14ac:dyDescent="0.3">
      <c r="A9" s="305" t="s">
        <v>152</v>
      </c>
      <c r="B9" s="306" t="s">
        <v>141</v>
      </c>
      <c r="C9" s="306" t="s">
        <v>147</v>
      </c>
      <c r="D9" s="307" t="s">
        <v>143</v>
      </c>
      <c r="E9" s="308" t="s">
        <v>79</v>
      </c>
      <c r="F9" s="309" t="s">
        <v>56</v>
      </c>
      <c r="G9" s="310"/>
      <c r="H9" s="310" t="s">
        <v>57</v>
      </c>
      <c r="I9" s="310" t="s">
        <v>57</v>
      </c>
      <c r="J9" s="310" t="s">
        <v>56</v>
      </c>
      <c r="K9" s="310" t="s">
        <v>56</v>
      </c>
      <c r="L9" s="310" t="s">
        <v>56</v>
      </c>
      <c r="M9" s="310" t="s">
        <v>56</v>
      </c>
      <c r="N9" s="310" t="s">
        <v>57</v>
      </c>
      <c r="O9" s="310" t="s">
        <v>56</v>
      </c>
      <c r="P9" s="310" t="s">
        <v>56</v>
      </c>
      <c r="Q9" s="311"/>
    </row>
    <row r="10" spans="1:17" x14ac:dyDescent="0.3">
      <c r="A10" s="506" t="s">
        <v>304</v>
      </c>
      <c r="B10" s="306" t="s">
        <v>141</v>
      </c>
      <c r="C10" s="306" t="s">
        <v>297</v>
      </c>
      <c r="D10" s="307" t="s">
        <v>143</v>
      </c>
      <c r="E10" s="308" t="s">
        <v>79</v>
      </c>
      <c r="F10" s="309" t="s">
        <v>56</v>
      </c>
      <c r="G10" s="310"/>
      <c r="H10" s="310" t="s">
        <v>57</v>
      </c>
      <c r="I10" s="310" t="s">
        <v>57</v>
      </c>
      <c r="J10" s="310" t="s">
        <v>56</v>
      </c>
      <c r="K10" s="310" t="s">
        <v>56</v>
      </c>
      <c r="L10" s="310" t="s">
        <v>56</v>
      </c>
      <c r="M10" s="310" t="s">
        <v>56</v>
      </c>
      <c r="N10" s="310" t="s">
        <v>56</v>
      </c>
      <c r="O10" s="310" t="s">
        <v>56</v>
      </c>
      <c r="P10" s="310" t="s">
        <v>56</v>
      </c>
      <c r="Q10" s="311"/>
    </row>
    <row r="11" spans="1:17" x14ac:dyDescent="0.3">
      <c r="A11" s="305" t="s">
        <v>153</v>
      </c>
      <c r="B11" s="306" t="s">
        <v>141</v>
      </c>
      <c r="C11" s="306" t="s">
        <v>297</v>
      </c>
      <c r="D11" s="307" t="s">
        <v>143</v>
      </c>
      <c r="E11" s="308" t="s">
        <v>79</v>
      </c>
      <c r="F11" s="309" t="s">
        <v>56</v>
      </c>
      <c r="G11" s="310"/>
      <c r="H11" s="310" t="s">
        <v>57</v>
      </c>
      <c r="I11" s="310" t="s">
        <v>57</v>
      </c>
      <c r="J11" s="310" t="s">
        <v>56</v>
      </c>
      <c r="K11" s="310" t="s">
        <v>56</v>
      </c>
      <c r="L11" s="310" t="s">
        <v>56</v>
      </c>
      <c r="M11" s="310" t="s">
        <v>56</v>
      </c>
      <c r="N11" s="310" t="s">
        <v>57</v>
      </c>
      <c r="O11" s="310" t="s">
        <v>56</v>
      </c>
      <c r="P11" s="310" t="s">
        <v>56</v>
      </c>
      <c r="Q11" s="311"/>
    </row>
    <row r="12" spans="1:17" x14ac:dyDescent="0.3">
      <c r="A12" s="305" t="s">
        <v>155</v>
      </c>
      <c r="B12" s="306" t="s">
        <v>141</v>
      </c>
      <c r="C12" s="306" t="s">
        <v>297</v>
      </c>
      <c r="D12" s="307" t="s">
        <v>143</v>
      </c>
      <c r="E12" s="308" t="s">
        <v>79</v>
      </c>
      <c r="F12" s="309" t="s">
        <v>56</v>
      </c>
      <c r="G12" s="310"/>
      <c r="H12" s="310" t="s">
        <v>57</v>
      </c>
      <c r="I12" s="310" t="s">
        <v>57</v>
      </c>
      <c r="J12" s="310" t="s">
        <v>56</v>
      </c>
      <c r="K12" s="310" t="s">
        <v>56</v>
      </c>
      <c r="L12" s="310" t="s">
        <v>57</v>
      </c>
      <c r="M12" s="310" t="s">
        <v>56</v>
      </c>
      <c r="N12" s="310" t="s">
        <v>57</v>
      </c>
      <c r="O12" s="310" t="s">
        <v>56</v>
      </c>
      <c r="P12" s="310" t="s">
        <v>56</v>
      </c>
      <c r="Q12" s="311"/>
    </row>
    <row r="13" spans="1:17" x14ac:dyDescent="0.3">
      <c r="A13" s="305" t="s">
        <v>156</v>
      </c>
      <c r="B13" s="306" t="s">
        <v>141</v>
      </c>
      <c r="C13" s="306" t="s">
        <v>297</v>
      </c>
      <c r="D13" s="307" t="s">
        <v>143</v>
      </c>
      <c r="E13" s="308" t="s">
        <v>79</v>
      </c>
      <c r="F13" s="309" t="s">
        <v>56</v>
      </c>
      <c r="G13" s="310"/>
      <c r="H13" s="310" t="s">
        <v>57</v>
      </c>
      <c r="I13" s="310" t="s">
        <v>57</v>
      </c>
      <c r="J13" s="310" t="s">
        <v>56</v>
      </c>
      <c r="K13" s="310" t="s">
        <v>56</v>
      </c>
      <c r="L13" s="310" t="s">
        <v>56</v>
      </c>
      <c r="M13" s="310" t="s">
        <v>57</v>
      </c>
      <c r="N13" s="310" t="s">
        <v>56</v>
      </c>
      <c r="O13" s="310" t="s">
        <v>56</v>
      </c>
      <c r="P13" s="310" t="s">
        <v>56</v>
      </c>
      <c r="Q13" s="311"/>
    </row>
    <row r="14" spans="1:17" x14ac:dyDescent="0.3">
      <c r="A14" s="305"/>
      <c r="B14" s="306"/>
      <c r="C14" s="306"/>
      <c r="D14" s="307"/>
      <c r="E14" s="308"/>
      <c r="F14" s="309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1"/>
    </row>
    <row r="15" spans="1:17" x14ac:dyDescent="0.3">
      <c r="A15" s="305"/>
      <c r="B15" s="306"/>
      <c r="C15" s="306"/>
      <c r="D15" s="307"/>
      <c r="E15" s="308"/>
      <c r="F15" s="309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1"/>
    </row>
    <row r="16" spans="1:17" x14ac:dyDescent="0.3">
      <c r="A16" s="305"/>
      <c r="B16" s="306"/>
      <c r="C16" s="306"/>
      <c r="D16" s="307"/>
      <c r="E16" s="308"/>
      <c r="F16" s="309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1"/>
    </row>
    <row r="17" spans="1:17" x14ac:dyDescent="0.3">
      <c r="A17" s="305"/>
      <c r="B17" s="306"/>
      <c r="C17" s="306"/>
      <c r="D17" s="307"/>
      <c r="E17" s="308"/>
      <c r="F17" s="309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1"/>
    </row>
    <row r="18" spans="1:17" x14ac:dyDescent="0.3">
      <c r="A18" s="305"/>
      <c r="B18" s="306"/>
      <c r="C18" s="306"/>
      <c r="D18" s="307"/>
      <c r="E18" s="308"/>
      <c r="F18" s="309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1"/>
    </row>
    <row r="19" spans="1:17" x14ac:dyDescent="0.3">
      <c r="A19" s="305"/>
      <c r="B19" s="306"/>
      <c r="C19" s="306"/>
      <c r="D19" s="307"/>
      <c r="E19" s="308"/>
      <c r="F19" s="309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1"/>
    </row>
    <row r="20" spans="1:17" x14ac:dyDescent="0.3">
      <c r="A20" s="305"/>
      <c r="B20" s="306"/>
      <c r="C20" s="306"/>
      <c r="D20" s="307"/>
      <c r="E20" s="308"/>
      <c r="F20" s="309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1"/>
    </row>
    <row r="21" spans="1:17" x14ac:dyDescent="0.3">
      <c r="A21" s="305"/>
      <c r="B21" s="306"/>
      <c r="C21" s="306"/>
      <c r="D21" s="307"/>
      <c r="E21" s="308"/>
      <c r="F21" s="309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1"/>
    </row>
    <row r="22" spans="1:17" x14ac:dyDescent="0.3">
      <c r="A22" s="305"/>
      <c r="B22" s="306"/>
      <c r="C22" s="306"/>
      <c r="D22" s="307"/>
      <c r="E22" s="308"/>
      <c r="F22" s="309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1"/>
    </row>
    <row r="23" spans="1:17" x14ac:dyDescent="0.3">
      <c r="A23" s="305"/>
      <c r="B23" s="306"/>
      <c r="C23" s="306"/>
      <c r="D23" s="307"/>
      <c r="E23" s="308"/>
      <c r="F23" s="309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1"/>
    </row>
    <row r="24" spans="1:17" x14ac:dyDescent="0.3">
      <c r="A24" s="305"/>
      <c r="B24" s="306"/>
      <c r="C24" s="306"/>
      <c r="D24" s="307"/>
      <c r="E24" s="308"/>
      <c r="F24" s="309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1"/>
    </row>
    <row r="25" spans="1:17" x14ac:dyDescent="0.3">
      <c r="A25" s="305"/>
      <c r="B25" s="306"/>
      <c r="C25" s="306"/>
      <c r="D25" s="307"/>
      <c r="E25" s="308"/>
      <c r="F25" s="309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1"/>
    </row>
    <row r="26" spans="1:17" x14ac:dyDescent="0.3">
      <c r="A26" s="305"/>
      <c r="B26" s="306"/>
      <c r="C26" s="306"/>
      <c r="D26" s="307"/>
      <c r="E26" s="308"/>
      <c r="F26" s="309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1"/>
    </row>
    <row r="27" spans="1:17" x14ac:dyDescent="0.3">
      <c r="A27" s="305"/>
      <c r="B27" s="306"/>
      <c r="C27" s="306"/>
      <c r="D27" s="307"/>
      <c r="E27" s="308"/>
      <c r="F27" s="309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1"/>
    </row>
    <row r="28" spans="1:17" x14ac:dyDescent="0.3">
      <c r="A28" s="305"/>
      <c r="B28" s="306"/>
      <c r="C28" s="306"/>
      <c r="D28" s="307"/>
      <c r="E28" s="308"/>
      <c r="F28" s="309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1"/>
    </row>
    <row r="29" spans="1:17" x14ac:dyDescent="0.3">
      <c r="A29" s="305"/>
      <c r="B29" s="306"/>
      <c r="C29" s="306"/>
      <c r="D29" s="307"/>
      <c r="E29" s="308"/>
      <c r="F29" s="309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1"/>
    </row>
    <row r="30" spans="1:17" x14ac:dyDescent="0.3">
      <c r="A30" s="305"/>
      <c r="B30" s="306"/>
      <c r="C30" s="306"/>
      <c r="D30" s="307"/>
      <c r="E30" s="308"/>
      <c r="F30" s="309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1"/>
    </row>
    <row r="31" spans="1:17" x14ac:dyDescent="0.3">
      <c r="A31" s="305"/>
      <c r="B31" s="306"/>
      <c r="C31" s="306"/>
      <c r="D31" s="307"/>
      <c r="E31" s="308"/>
      <c r="F31" s="309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1"/>
    </row>
    <row r="32" spans="1:17" x14ac:dyDescent="0.3">
      <c r="A32" s="305"/>
      <c r="B32" s="306"/>
      <c r="C32" s="306"/>
      <c r="D32" s="307"/>
      <c r="E32" s="308"/>
      <c r="F32" s="309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1"/>
    </row>
    <row r="33" spans="1:17" x14ac:dyDescent="0.3">
      <c r="A33" s="305"/>
      <c r="B33" s="306"/>
      <c r="C33" s="306"/>
      <c r="D33" s="307"/>
      <c r="E33" s="308"/>
      <c r="F33" s="309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1"/>
    </row>
    <row r="34" spans="1:17" x14ac:dyDescent="0.3">
      <c r="A34" s="305"/>
      <c r="B34" s="306"/>
      <c r="C34" s="306"/>
      <c r="D34" s="307"/>
      <c r="E34" s="308"/>
      <c r="F34" s="309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1"/>
    </row>
    <row r="35" spans="1:17" x14ac:dyDescent="0.3">
      <c r="A35" s="305"/>
      <c r="B35" s="306"/>
      <c r="C35" s="306"/>
      <c r="D35" s="307"/>
      <c r="E35" s="308"/>
      <c r="F35" s="309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1"/>
    </row>
    <row r="36" spans="1:17" x14ac:dyDescent="0.3">
      <c r="A36" s="305"/>
      <c r="B36" s="306"/>
      <c r="C36" s="306"/>
      <c r="D36" s="307"/>
      <c r="E36" s="308"/>
      <c r="F36" s="309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1"/>
    </row>
    <row r="37" spans="1:17" x14ac:dyDescent="0.3">
      <c r="A37" s="305"/>
      <c r="B37" s="306"/>
      <c r="C37" s="306"/>
      <c r="D37" s="307"/>
      <c r="E37" s="308"/>
      <c r="F37" s="309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1"/>
    </row>
    <row r="38" spans="1:17" x14ac:dyDescent="0.3">
      <c r="A38" s="305"/>
      <c r="B38" s="306"/>
      <c r="C38" s="306"/>
      <c r="D38" s="307"/>
      <c r="E38" s="308"/>
      <c r="F38" s="309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2"/>
    </row>
    <row r="39" spans="1:17" x14ac:dyDescent="0.3">
      <c r="A39" s="305"/>
      <c r="B39" s="306"/>
      <c r="C39" s="306"/>
      <c r="D39" s="307"/>
      <c r="E39" s="308"/>
      <c r="F39" s="309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2"/>
    </row>
    <row r="40" spans="1:17" x14ac:dyDescent="0.3">
      <c r="A40" s="305"/>
      <c r="B40" s="306"/>
      <c r="C40" s="306"/>
      <c r="D40" s="307"/>
      <c r="E40" s="308"/>
      <c r="F40" s="309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2"/>
    </row>
    <row r="41" spans="1:17" x14ac:dyDescent="0.3">
      <c r="A41" s="305"/>
      <c r="B41" s="306"/>
      <c r="C41" s="306"/>
      <c r="D41" s="307"/>
      <c r="E41" s="308"/>
      <c r="F41" s="309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2"/>
    </row>
    <row r="42" spans="1:17" x14ac:dyDescent="0.3">
      <c r="A42" s="305"/>
      <c r="B42" s="306"/>
      <c r="C42" s="306"/>
      <c r="D42" s="307"/>
      <c r="E42" s="308"/>
      <c r="F42" s="309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2"/>
    </row>
    <row r="43" spans="1:17" x14ac:dyDescent="0.3">
      <c r="A43" s="305"/>
      <c r="B43" s="306"/>
      <c r="C43" s="306"/>
      <c r="D43" s="307"/>
      <c r="E43" s="308"/>
      <c r="F43" s="309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2"/>
    </row>
    <row r="44" spans="1:17" x14ac:dyDescent="0.3">
      <c r="A44" s="305"/>
      <c r="B44" s="306"/>
      <c r="C44" s="306"/>
      <c r="D44" s="307"/>
      <c r="E44" s="308"/>
      <c r="F44" s="309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1"/>
    </row>
    <row r="45" spans="1:17" x14ac:dyDescent="0.3">
      <c r="A45" s="305"/>
      <c r="B45" s="306"/>
      <c r="C45" s="306"/>
      <c r="D45" s="307"/>
      <c r="E45" s="308"/>
      <c r="F45" s="309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1"/>
    </row>
    <row r="46" spans="1:17" x14ac:dyDescent="0.3">
      <c r="A46" s="305"/>
      <c r="B46" s="306"/>
      <c r="C46" s="306"/>
      <c r="D46" s="307"/>
      <c r="E46" s="308"/>
      <c r="F46" s="309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1"/>
    </row>
    <row r="47" spans="1:17" x14ac:dyDescent="0.3">
      <c r="A47" s="305"/>
      <c r="B47" s="306"/>
      <c r="C47" s="306"/>
      <c r="D47" s="307"/>
      <c r="E47" s="308"/>
      <c r="F47" s="309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1"/>
    </row>
    <row r="48" spans="1:17" x14ac:dyDescent="0.3">
      <c r="A48" s="305"/>
      <c r="B48" s="306"/>
      <c r="C48" s="306"/>
      <c r="D48" s="307"/>
      <c r="E48" s="308"/>
      <c r="F48" s="309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1"/>
    </row>
    <row r="49" spans="1:17" x14ac:dyDescent="0.3">
      <c r="A49" s="305"/>
      <c r="B49" s="306"/>
      <c r="C49" s="306"/>
      <c r="D49" s="307"/>
      <c r="E49" s="308"/>
      <c r="F49" s="309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1"/>
    </row>
    <row r="50" spans="1:17" x14ac:dyDescent="0.3">
      <c r="A50" s="305"/>
      <c r="B50" s="306"/>
      <c r="C50" s="306"/>
      <c r="D50" s="307"/>
      <c r="E50" s="308"/>
      <c r="F50" s="309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1"/>
    </row>
    <row r="51" spans="1:17" x14ac:dyDescent="0.3">
      <c r="A51" s="305"/>
      <c r="B51" s="306"/>
      <c r="C51" s="306"/>
      <c r="D51" s="307"/>
      <c r="E51" s="308"/>
      <c r="F51" s="309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1"/>
    </row>
    <row r="52" spans="1:17" x14ac:dyDescent="0.3">
      <c r="A52" s="305"/>
      <c r="B52" s="306"/>
      <c r="C52" s="306"/>
      <c r="D52" s="307"/>
      <c r="E52" s="308"/>
      <c r="F52" s="309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1"/>
    </row>
    <row r="53" spans="1:17" x14ac:dyDescent="0.3">
      <c r="A53" s="305"/>
      <c r="B53" s="306"/>
      <c r="C53" s="306"/>
      <c r="D53" s="307"/>
      <c r="E53" s="308"/>
      <c r="F53" s="309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1"/>
    </row>
    <row r="54" spans="1:17" x14ac:dyDescent="0.3">
      <c r="A54" s="305"/>
      <c r="B54" s="306"/>
      <c r="C54" s="306"/>
      <c r="D54" s="307"/>
      <c r="E54" s="308"/>
      <c r="F54" s="309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</row>
    <row r="55" spans="1:17" x14ac:dyDescent="0.3">
      <c r="A55" s="305"/>
      <c r="B55" s="306"/>
      <c r="C55" s="306"/>
      <c r="D55" s="307"/>
      <c r="E55" s="308"/>
      <c r="F55" s="309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1"/>
    </row>
    <row r="56" spans="1:17" x14ac:dyDescent="0.3">
      <c r="A56" s="305"/>
      <c r="B56" s="306"/>
      <c r="C56" s="306"/>
      <c r="D56" s="307"/>
      <c r="E56" s="308"/>
      <c r="F56" s="309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1"/>
    </row>
    <row r="57" spans="1:17" x14ac:dyDescent="0.3">
      <c r="A57" s="305"/>
      <c r="B57" s="306"/>
      <c r="C57" s="306"/>
      <c r="D57" s="307"/>
      <c r="E57" s="308"/>
      <c r="F57" s="309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1"/>
    </row>
    <row r="58" spans="1:17" x14ac:dyDescent="0.3">
      <c r="A58" s="305"/>
      <c r="B58" s="306"/>
      <c r="C58" s="306"/>
      <c r="D58" s="307"/>
      <c r="E58" s="308"/>
      <c r="F58" s="309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1"/>
    </row>
    <row r="59" spans="1:17" x14ac:dyDescent="0.3">
      <c r="A59" s="305"/>
      <c r="B59" s="306"/>
      <c r="C59" s="306"/>
      <c r="D59" s="307"/>
      <c r="E59" s="308"/>
      <c r="F59" s="309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1"/>
    </row>
    <row r="60" spans="1:17" hidden="1" x14ac:dyDescent="0.3">
      <c r="A60" s="305" t="s">
        <v>157</v>
      </c>
      <c r="B60" s="306"/>
      <c r="C60" s="306"/>
      <c r="D60" s="307"/>
      <c r="E60" s="326" t="s">
        <v>106</v>
      </c>
      <c r="F60" s="327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28"/>
    </row>
    <row r="61" spans="1:17" ht="15" hidden="1" thickBot="1" x14ac:dyDescent="0.35">
      <c r="A61" s="313"/>
      <c r="B61" s="314"/>
      <c r="C61" s="314"/>
      <c r="D61" s="315"/>
      <c r="E61" s="330"/>
      <c r="F61" s="331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32"/>
    </row>
  </sheetData>
  <sheetProtection algorithmName="SHA-512" hashValue="seIfoQk38Z6Y2j18nr165zoRxMMfwcznQ/1mFDmcyPO0S9ECHk656gEkDyKFS49w4PnaIPtAlPUUKNTeGSacJQ==" saltValue="94zzzbgQyiKLB3WxfUNhlg==" spinCount="100000" sheet="1" objects="1" scenarios="1"/>
  <customSheetViews>
    <customSheetView guid="{196F1BDD-5600-471F-9A84-7CB85C8694ED}" hiddenRows="1">
      <selection activeCell="T9" sqref="T9"/>
      <pageMargins left="0.7" right="0.7" top="0.75" bottom="0.75" header="0.3" footer="0.3"/>
    </customSheetView>
    <customSheetView guid="{06E05BF7-7899-439D-ADBA-6F4F03773025}" hiddenRows="1">
      <selection activeCell="T9" sqref="T9"/>
      <pageMargins left="0.7" right="0.7" top="0.75" bottom="0.75" header="0.3" footer="0.3"/>
    </customSheetView>
    <customSheetView guid="{A1CCBBE7-DA00-40FA-9C57-20230DD629CF}" hiddenRows="1">
      <selection activeCell="N25" sqref="N25"/>
      <pageMargins left="0.7" right="0.7" top="0.75" bottom="0.75" header="0.3" footer="0.3"/>
    </customSheetView>
    <customSheetView guid="{F7787515-1165-4952-BB6C-7241D5E70BAE}" hiddenRows="1">
      <selection activeCell="N25" sqref="N25"/>
      <pageMargins left="0.7" right="0.7" top="0.75" bottom="0.75" header="0.3" footer="0.3"/>
    </customSheetView>
    <customSheetView guid="{790F73C8-CB69-481D-8030-FA574F115D3B}" hiddenRows="1">
      <selection activeCell="I32" sqref="I32"/>
      <pageMargins left="0.7" right="0.7" top="0.75" bottom="0.75" header="0.3" footer="0.3"/>
    </customSheetView>
    <customSheetView guid="{BF1F5683-2BE3-424A-BC21-3CC049CA76FA}" hiddenRows="1">
      <selection activeCell="Z21" sqref="Z21"/>
      <pageMargins left="0.7" right="0.7" top="0.75" bottom="0.75" header="0.3" footer="0.3"/>
    </customSheetView>
    <customSheetView guid="{4A8EF384-4AD9-4447-A051-447CA3647EDF}" hiddenRows="1">
      <selection activeCell="Z21" sqref="Z21"/>
      <pageMargins left="0.7" right="0.7" top="0.75" bottom="0.75" header="0.3" footer="0.3"/>
    </customSheetView>
    <customSheetView guid="{EDCC7CB7-6F36-40E4-9D32-3CF50FC94AF0}" hiddenRows="1">
      <selection activeCell="K25" sqref="K25"/>
      <pageMargins left="0.7" right="0.7" top="0.75" bottom="0.75" header="0.3" footer="0.3"/>
    </customSheetView>
    <customSheetView guid="{E82EC676-6186-4E8A-ABD2-FC00AE498129}" hiddenRows="1">
      <selection activeCell="C21" sqref="C21"/>
      <pageMargins left="0.7" right="0.7" top="0.75" bottom="0.75" header="0.3" footer="0.3"/>
    </customSheetView>
    <customSheetView guid="{A1AEE080-8F7C-4559-87C2-1F81D511203D}" hiddenRows="1">
      <selection activeCell="N25" sqref="N25"/>
      <pageMargins left="0.7" right="0.7" top="0.75" bottom="0.75" header="0.3" footer="0.3"/>
    </customSheetView>
    <customSheetView guid="{57B5B1C0-3FCF-4605-B643-F9749512C06A}" hiddenRows="1">
      <selection activeCell="N25" sqref="N25"/>
      <pageMargins left="0.7" right="0.7" top="0.75" bottom="0.75" header="0.3" footer="0.3"/>
    </customSheetView>
    <customSheetView guid="{2114BA9A-8826-4A5D-BB98-CA3D216D9B3C}" hiddenRows="1">
      <selection activeCell="N25" sqref="N25"/>
      <pageMargins left="0.7" right="0.7" top="0.75" bottom="0.75" header="0.3" footer="0.3"/>
    </customSheetView>
    <customSheetView guid="{F40E8CD0-BA0A-447D-8980-9ED62641A129}" hiddenRows="1">
      <selection activeCell="N25" sqref="N25"/>
      <pageMargins left="0.7" right="0.7" top="0.75" bottom="0.75" header="0.3" footer="0.3"/>
    </customSheetView>
    <customSheetView guid="{202CABC8-3892-4C29-8AB9-226D94F0DCBE}" hiddenRows="1">
      <selection activeCell="N25" sqref="N25"/>
      <pageMargins left="0.7" right="0.7" top="0.75" bottom="0.75" header="0.3" footer="0.3"/>
    </customSheetView>
    <customSheetView guid="{0A9EF666-D3AA-44CC-AF13-6AEBBC37D1EF}" hiddenRows="1">
      <selection activeCell="T9" sqref="T9"/>
      <pageMargins left="0.7" right="0.7" top="0.75" bottom="0.75" header="0.3" footer="0.3"/>
    </customSheetView>
    <customSheetView guid="{E94EDAEC-929A-4721-8796-239EE64B5EB3}" hiddenRows="1">
      <selection activeCell="T9" sqref="T9"/>
      <pageMargins left="0.7" right="0.7" top="0.75" bottom="0.75" header="0.3" footer="0.3"/>
    </customSheetView>
    <customSheetView guid="{C1535CD2-EC82-4FF4-8F50-AE7AAD32424E}" hiddenRows="1">
      <selection activeCell="T9" sqref="T9"/>
      <pageMargins left="0.7" right="0.7" top="0.75" bottom="0.75" header="0.3" footer="0.3"/>
    </customSheetView>
  </customSheetViews>
  <conditionalFormatting sqref="E1:E61">
    <cfRule type="cellIs" dxfId="62" priority="4" operator="lessThan">
      <formula>1</formula>
    </cfRule>
    <cfRule type="cellIs" dxfId="61" priority="5" operator="equal">
      <formula>"inaktív"</formula>
    </cfRule>
    <cfRule type="cellIs" dxfId="60" priority="6" operator="equal">
      <formula>"aktív"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Admin_legördülő!$D$1:$D$4</xm:f>
          </x14:formula1>
          <xm:sqref>F2:Q61</xm:sqref>
        </x14:dataValidation>
        <x14:dataValidation type="list" allowBlank="1" showInputMessage="1" showErrorMessage="1" xr:uid="{00000000-0002-0000-1200-000001000000}">
          <x14:formula1>
            <xm:f>Admin_legördülő!$A$1:$A$5</xm:f>
          </x14:formula1>
          <xm:sqref>E2:E61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Munka22">
    <tabColor rgb="FFCCFFCC"/>
  </sheetPr>
  <dimension ref="A1:Q63"/>
  <sheetViews>
    <sheetView workbookViewId="0">
      <selection activeCell="G23" sqref="G23"/>
    </sheetView>
  </sheetViews>
  <sheetFormatPr defaultColWidth="8.5546875" defaultRowHeight="14.4" x14ac:dyDescent="0.3"/>
  <cols>
    <col min="1" max="14" width="15.5546875" style="282" customWidth="1"/>
    <col min="15" max="15" width="18.44140625" style="282" bestFit="1" customWidth="1"/>
    <col min="16" max="16" width="18.5546875" style="282" bestFit="1" customWidth="1"/>
    <col min="17" max="17" width="15.5546875" style="282" customWidth="1"/>
    <col min="18" max="16384" width="8.5546875" style="282"/>
  </cols>
  <sheetData>
    <row r="1" spans="1:17" x14ac:dyDescent="0.3">
      <c r="A1" s="298" t="s">
        <v>34</v>
      </c>
      <c r="B1" s="299" t="s">
        <v>35</v>
      </c>
      <c r="C1" s="299" t="s">
        <v>36</v>
      </c>
      <c r="D1" s="300" t="s">
        <v>37</v>
      </c>
      <c r="E1" s="323" t="s">
        <v>38</v>
      </c>
      <c r="F1" s="324" t="s">
        <v>39</v>
      </c>
      <c r="G1" s="299" t="s">
        <v>40</v>
      </c>
      <c r="H1" s="299" t="s">
        <v>41</v>
      </c>
      <c r="I1" s="299" t="s">
        <v>42</v>
      </c>
      <c r="J1" s="299" t="s">
        <v>43</v>
      </c>
      <c r="K1" s="299" t="s">
        <v>44</v>
      </c>
      <c r="L1" s="299" t="s">
        <v>45</v>
      </c>
      <c r="M1" s="299" t="s">
        <v>8</v>
      </c>
      <c r="N1" s="299" t="s">
        <v>28</v>
      </c>
      <c r="O1" s="299" t="s">
        <v>68</v>
      </c>
      <c r="P1" s="299" t="s">
        <v>47</v>
      </c>
      <c r="Q1" s="325" t="s">
        <v>48</v>
      </c>
    </row>
    <row r="2" spans="1:17" s="521" customFormat="1" x14ac:dyDescent="0.3">
      <c r="A2" s="305" t="s">
        <v>171</v>
      </c>
      <c r="B2" s="306" t="s">
        <v>159</v>
      </c>
      <c r="C2" s="306" t="s">
        <v>97</v>
      </c>
      <c r="D2" s="307" t="s">
        <v>160</v>
      </c>
      <c r="E2" s="326" t="s">
        <v>79</v>
      </c>
      <c r="F2" s="327" t="s">
        <v>57</v>
      </c>
      <c r="G2" s="306"/>
      <c r="H2" s="306" t="s">
        <v>57</v>
      </c>
      <c r="I2" s="306"/>
      <c r="J2" s="306"/>
      <c r="K2" s="306"/>
      <c r="L2" s="306"/>
      <c r="M2" s="306"/>
      <c r="N2" s="306"/>
      <c r="O2" s="306"/>
      <c r="P2" s="306"/>
      <c r="Q2" s="328"/>
    </row>
    <row r="3" spans="1:17" x14ac:dyDescent="0.3">
      <c r="A3" s="305" t="s">
        <v>158</v>
      </c>
      <c r="B3" s="306" t="s">
        <v>159</v>
      </c>
      <c r="C3" s="306" t="s">
        <v>97</v>
      </c>
      <c r="D3" s="307" t="s">
        <v>160</v>
      </c>
      <c r="E3" s="326" t="s">
        <v>79</v>
      </c>
      <c r="F3" s="327" t="s">
        <v>56</v>
      </c>
      <c r="G3" s="306"/>
      <c r="H3" s="306" t="s">
        <v>57</v>
      </c>
      <c r="I3" s="306" t="s">
        <v>57</v>
      </c>
      <c r="J3" s="306" t="s">
        <v>56</v>
      </c>
      <c r="K3" s="306" t="s">
        <v>56</v>
      </c>
      <c r="L3" s="306" t="s">
        <v>56</v>
      </c>
      <c r="M3" s="306" t="s">
        <v>57</v>
      </c>
      <c r="N3" s="306" t="s">
        <v>57</v>
      </c>
      <c r="O3" s="306" t="s">
        <v>56</v>
      </c>
      <c r="P3" s="306" t="s">
        <v>56</v>
      </c>
      <c r="Q3" s="328"/>
    </row>
    <row r="4" spans="1:17" x14ac:dyDescent="0.3">
      <c r="A4" s="305" t="s">
        <v>161</v>
      </c>
      <c r="B4" s="306" t="s">
        <v>159</v>
      </c>
      <c r="C4" s="306" t="s">
        <v>97</v>
      </c>
      <c r="D4" s="307" t="s">
        <v>160</v>
      </c>
      <c r="E4" s="326" t="s">
        <v>79</v>
      </c>
      <c r="F4" s="327" t="s">
        <v>57</v>
      </c>
      <c r="G4" s="306"/>
      <c r="H4" s="306" t="s">
        <v>57</v>
      </c>
      <c r="I4" s="306" t="s">
        <v>57</v>
      </c>
      <c r="J4" s="306" t="s">
        <v>56</v>
      </c>
      <c r="K4" s="306" t="s">
        <v>57</v>
      </c>
      <c r="L4" s="306" t="s">
        <v>56</v>
      </c>
      <c r="M4" s="306" t="s">
        <v>57</v>
      </c>
      <c r="N4" s="306" t="s">
        <v>56</v>
      </c>
      <c r="O4" s="306" t="s">
        <v>56</v>
      </c>
      <c r="P4" s="306" t="s">
        <v>57</v>
      </c>
      <c r="Q4" s="328"/>
    </row>
    <row r="5" spans="1:17" x14ac:dyDescent="0.3">
      <c r="A5" s="305" t="s">
        <v>162</v>
      </c>
      <c r="B5" s="306" t="s">
        <v>159</v>
      </c>
      <c r="C5" s="306" t="s">
        <v>95</v>
      </c>
      <c r="D5" s="307" t="s">
        <v>160</v>
      </c>
      <c r="E5" s="326" t="s">
        <v>79</v>
      </c>
      <c r="F5" s="327" t="s">
        <v>56</v>
      </c>
      <c r="G5" s="306"/>
      <c r="H5" s="306" t="s">
        <v>57</v>
      </c>
      <c r="I5" s="306" t="s">
        <v>57</v>
      </c>
      <c r="J5" s="306" t="s">
        <v>56</v>
      </c>
      <c r="K5" s="306" t="s">
        <v>56</v>
      </c>
      <c r="L5" s="306" t="s">
        <v>57</v>
      </c>
      <c r="M5" s="306" t="s">
        <v>57</v>
      </c>
      <c r="N5" s="306" t="s">
        <v>56</v>
      </c>
      <c r="O5" s="306" t="s">
        <v>56</v>
      </c>
      <c r="P5" s="306" t="s">
        <v>56</v>
      </c>
      <c r="Q5" s="328"/>
    </row>
    <row r="6" spans="1:17" x14ac:dyDescent="0.3">
      <c r="A6" s="305" t="s">
        <v>163</v>
      </c>
      <c r="B6" s="306" t="s">
        <v>159</v>
      </c>
      <c r="C6" s="306" t="s">
        <v>95</v>
      </c>
      <c r="D6" s="307" t="s">
        <v>160</v>
      </c>
      <c r="E6" s="326" t="s">
        <v>79</v>
      </c>
      <c r="F6" s="327" t="s">
        <v>56</v>
      </c>
      <c r="G6" s="306"/>
      <c r="H6" s="306" t="s">
        <v>57</v>
      </c>
      <c r="I6" s="306" t="s">
        <v>57</v>
      </c>
      <c r="J6" s="306" t="s">
        <v>56</v>
      </c>
      <c r="K6" s="306" t="s">
        <v>56</v>
      </c>
      <c r="L6" s="306" t="s">
        <v>56</v>
      </c>
      <c r="M6" s="306" t="s">
        <v>57</v>
      </c>
      <c r="N6" s="306" t="s">
        <v>56</v>
      </c>
      <c r="O6" s="306" t="s">
        <v>56</v>
      </c>
      <c r="P6" s="306" t="s">
        <v>56</v>
      </c>
      <c r="Q6" s="328"/>
    </row>
    <row r="7" spans="1:17" x14ac:dyDescent="0.3">
      <c r="A7" s="305" t="s">
        <v>164</v>
      </c>
      <c r="B7" s="306" t="s">
        <v>159</v>
      </c>
      <c r="C7" s="306" t="s">
        <v>95</v>
      </c>
      <c r="D7" s="307" t="s">
        <v>160</v>
      </c>
      <c r="E7" s="326" t="s">
        <v>79</v>
      </c>
      <c r="F7" s="327" t="s">
        <v>56</v>
      </c>
      <c r="G7" s="306"/>
      <c r="H7" s="306" t="s">
        <v>57</v>
      </c>
      <c r="I7" s="306" t="s">
        <v>57</v>
      </c>
      <c r="J7" s="306" t="s">
        <v>56</v>
      </c>
      <c r="K7" s="306" t="s">
        <v>56</v>
      </c>
      <c r="L7" s="306" t="s">
        <v>56</v>
      </c>
      <c r="M7" s="306" t="s">
        <v>57</v>
      </c>
      <c r="N7" s="306" t="s">
        <v>56</v>
      </c>
      <c r="O7" s="306" t="s">
        <v>56</v>
      </c>
      <c r="P7" s="306" t="s">
        <v>57</v>
      </c>
      <c r="Q7" s="328"/>
    </row>
    <row r="8" spans="1:17" x14ac:dyDescent="0.3">
      <c r="A8" s="305" t="s">
        <v>166</v>
      </c>
      <c r="B8" s="306" t="s">
        <v>159</v>
      </c>
      <c r="C8" s="306" t="s">
        <v>112</v>
      </c>
      <c r="D8" s="307" t="s">
        <v>160</v>
      </c>
      <c r="E8" s="326" t="s">
        <v>79</v>
      </c>
      <c r="F8" s="327" t="s">
        <v>56</v>
      </c>
      <c r="G8" s="306"/>
      <c r="H8" s="306" t="s">
        <v>57</v>
      </c>
      <c r="I8" s="306" t="s">
        <v>57</v>
      </c>
      <c r="J8" s="306" t="s">
        <v>56</v>
      </c>
      <c r="K8" s="306" t="s">
        <v>56</v>
      </c>
      <c r="L8" s="306" t="s">
        <v>56</v>
      </c>
      <c r="M8" s="306" t="s">
        <v>57</v>
      </c>
      <c r="N8" s="306" t="s">
        <v>56</v>
      </c>
      <c r="O8" s="306" t="s">
        <v>56</v>
      </c>
      <c r="P8" s="306" t="s">
        <v>56</v>
      </c>
      <c r="Q8" s="328"/>
    </row>
    <row r="9" spans="1:17" x14ac:dyDescent="0.3">
      <c r="A9" s="305" t="s">
        <v>167</v>
      </c>
      <c r="B9" s="306" t="s">
        <v>159</v>
      </c>
      <c r="C9" s="306" t="s">
        <v>112</v>
      </c>
      <c r="D9" s="307" t="s">
        <v>160</v>
      </c>
      <c r="E9" s="326" t="s">
        <v>106</v>
      </c>
      <c r="F9" s="327" t="s">
        <v>57</v>
      </c>
      <c r="G9" s="306"/>
      <c r="H9" s="306" t="s">
        <v>57</v>
      </c>
      <c r="I9" s="306" t="s">
        <v>57</v>
      </c>
      <c r="J9" s="306" t="s">
        <v>56</v>
      </c>
      <c r="K9" s="306" t="s">
        <v>57</v>
      </c>
      <c r="L9" s="306" t="s">
        <v>56</v>
      </c>
      <c r="M9" s="306" t="s">
        <v>56</v>
      </c>
      <c r="N9" s="306" t="s">
        <v>56</v>
      </c>
      <c r="O9" s="306" t="s">
        <v>56</v>
      </c>
      <c r="P9" s="306" t="s">
        <v>56</v>
      </c>
      <c r="Q9" s="328"/>
    </row>
    <row r="10" spans="1:17" x14ac:dyDescent="0.3">
      <c r="A10" s="305" t="s">
        <v>308</v>
      </c>
      <c r="B10" s="306" t="s">
        <v>159</v>
      </c>
      <c r="C10" s="306" t="s">
        <v>112</v>
      </c>
      <c r="D10" s="307" t="s">
        <v>160</v>
      </c>
      <c r="E10" s="326" t="s">
        <v>79</v>
      </c>
      <c r="F10" s="327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28"/>
    </row>
    <row r="11" spans="1:17" x14ac:dyDescent="0.3">
      <c r="A11" s="305" t="s">
        <v>168</v>
      </c>
      <c r="B11" s="306" t="s">
        <v>159</v>
      </c>
      <c r="C11" s="306" t="s">
        <v>112</v>
      </c>
      <c r="D11" s="307" t="s">
        <v>160</v>
      </c>
      <c r="E11" s="326" t="s">
        <v>79</v>
      </c>
      <c r="F11" s="327" t="s">
        <v>56</v>
      </c>
      <c r="G11" s="306"/>
      <c r="H11" s="306" t="s">
        <v>57</v>
      </c>
      <c r="I11" s="306" t="s">
        <v>57</v>
      </c>
      <c r="J11" s="306" t="s">
        <v>57</v>
      </c>
      <c r="K11" s="306" t="s">
        <v>56</v>
      </c>
      <c r="L11" s="306" t="s">
        <v>56</v>
      </c>
      <c r="M11" s="306" t="s">
        <v>56</v>
      </c>
      <c r="N11" s="306" t="s">
        <v>56</v>
      </c>
      <c r="O11" s="306" t="s">
        <v>56</v>
      </c>
      <c r="P11" s="306" t="s">
        <v>56</v>
      </c>
      <c r="Q11" s="328"/>
    </row>
    <row r="12" spans="1:17" x14ac:dyDescent="0.3">
      <c r="A12" s="305" t="s">
        <v>169</v>
      </c>
      <c r="B12" s="306" t="s">
        <v>159</v>
      </c>
      <c r="C12" s="306" t="s">
        <v>286</v>
      </c>
      <c r="D12" s="307" t="s">
        <v>160</v>
      </c>
      <c r="E12" s="326" t="s">
        <v>79</v>
      </c>
      <c r="F12" s="327" t="s">
        <v>56</v>
      </c>
      <c r="G12" s="306"/>
      <c r="H12" s="306" t="s">
        <v>57</v>
      </c>
      <c r="I12" s="306" t="s">
        <v>56</v>
      </c>
      <c r="J12" s="306" t="s">
        <v>56</v>
      </c>
      <c r="K12" s="306" t="s">
        <v>56</v>
      </c>
      <c r="L12" s="306" t="s">
        <v>56</v>
      </c>
      <c r="M12" s="306" t="s">
        <v>57</v>
      </c>
      <c r="N12" s="306" t="s">
        <v>56</v>
      </c>
      <c r="O12" s="306" t="s">
        <v>57</v>
      </c>
      <c r="P12" s="306" t="s">
        <v>56</v>
      </c>
      <c r="Q12" s="328"/>
    </row>
    <row r="13" spans="1:17" x14ac:dyDescent="0.3">
      <c r="A13" s="305" t="s">
        <v>170</v>
      </c>
      <c r="B13" s="306" t="s">
        <v>159</v>
      </c>
      <c r="C13" s="306" t="s">
        <v>286</v>
      </c>
      <c r="D13" s="307" t="s">
        <v>160</v>
      </c>
      <c r="E13" s="326" t="s">
        <v>79</v>
      </c>
      <c r="F13" s="327" t="s">
        <v>56</v>
      </c>
      <c r="G13" s="306"/>
      <c r="H13" s="306" t="s">
        <v>57</v>
      </c>
      <c r="I13" s="306" t="s">
        <v>56</v>
      </c>
      <c r="J13" s="306" t="s">
        <v>56</v>
      </c>
      <c r="K13" s="306" t="s">
        <v>56</v>
      </c>
      <c r="L13" s="306" t="s">
        <v>56</v>
      </c>
      <c r="M13" s="306" t="s">
        <v>57</v>
      </c>
      <c r="N13" s="306" t="s">
        <v>56</v>
      </c>
      <c r="O13" s="306" t="s">
        <v>57</v>
      </c>
      <c r="P13" s="306" t="s">
        <v>56</v>
      </c>
      <c r="Q13" s="328"/>
    </row>
    <row r="14" spans="1:17" x14ac:dyDescent="0.3">
      <c r="A14" s="305"/>
      <c r="B14" s="306"/>
      <c r="C14" s="306"/>
      <c r="D14" s="307"/>
      <c r="E14" s="326"/>
      <c r="F14" s="327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28"/>
    </row>
    <row r="15" spans="1:17" x14ac:dyDescent="0.3">
      <c r="A15" s="305"/>
      <c r="B15" s="306"/>
      <c r="C15" s="306"/>
      <c r="D15" s="307"/>
      <c r="E15" s="326"/>
      <c r="F15" s="327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28"/>
    </row>
    <row r="16" spans="1:17" x14ac:dyDescent="0.3">
      <c r="A16" s="305"/>
      <c r="B16" s="306"/>
      <c r="C16" s="306"/>
      <c r="D16" s="307"/>
      <c r="E16" s="326"/>
      <c r="F16" s="327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28"/>
    </row>
    <row r="17" spans="1:17" x14ac:dyDescent="0.3">
      <c r="A17" s="305"/>
      <c r="B17" s="306"/>
      <c r="C17" s="306"/>
      <c r="D17" s="307"/>
      <c r="E17" s="326"/>
      <c r="F17" s="327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28"/>
    </row>
    <row r="18" spans="1:17" x14ac:dyDescent="0.3">
      <c r="A18" s="305"/>
      <c r="B18" s="306"/>
      <c r="C18" s="306"/>
      <c r="D18" s="307"/>
      <c r="E18" s="326"/>
      <c r="F18" s="327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28"/>
    </row>
    <row r="19" spans="1:17" x14ac:dyDescent="0.3">
      <c r="A19" s="305"/>
      <c r="B19" s="306"/>
      <c r="C19" s="306"/>
      <c r="D19" s="307"/>
      <c r="E19" s="326"/>
      <c r="F19" s="327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28"/>
    </row>
    <row r="20" spans="1:17" x14ac:dyDescent="0.3">
      <c r="A20" s="305"/>
      <c r="B20" s="306"/>
      <c r="C20" s="306"/>
      <c r="D20" s="307"/>
      <c r="E20" s="326"/>
      <c r="F20" s="327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28"/>
    </row>
    <row r="21" spans="1:17" x14ac:dyDescent="0.3">
      <c r="A21" s="305"/>
      <c r="B21" s="306"/>
      <c r="C21" s="306"/>
      <c r="D21" s="307"/>
      <c r="E21" s="326"/>
      <c r="F21" s="327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29"/>
    </row>
    <row r="22" spans="1:17" x14ac:dyDescent="0.3">
      <c r="A22" s="305"/>
      <c r="B22" s="306"/>
      <c r="C22" s="306"/>
      <c r="D22" s="307"/>
      <c r="E22" s="326"/>
      <c r="F22" s="327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28"/>
    </row>
    <row r="23" spans="1:17" x14ac:dyDescent="0.3">
      <c r="A23" s="305"/>
      <c r="B23" s="306"/>
      <c r="C23" s="306"/>
      <c r="D23" s="307"/>
      <c r="E23" s="326"/>
      <c r="F23" s="327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28"/>
    </row>
    <row r="24" spans="1:17" x14ac:dyDescent="0.3">
      <c r="A24" s="305"/>
      <c r="B24" s="306"/>
      <c r="C24" s="306"/>
      <c r="D24" s="307"/>
      <c r="E24" s="326"/>
      <c r="F24" s="327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28"/>
    </row>
    <row r="25" spans="1:17" x14ac:dyDescent="0.3">
      <c r="A25" s="305"/>
      <c r="B25" s="306"/>
      <c r="C25" s="306"/>
      <c r="D25" s="307"/>
      <c r="E25" s="326"/>
      <c r="F25" s="327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28"/>
    </row>
    <row r="26" spans="1:17" x14ac:dyDescent="0.3">
      <c r="A26" s="305"/>
      <c r="B26" s="306"/>
      <c r="C26" s="306"/>
      <c r="D26" s="307"/>
      <c r="E26" s="326"/>
      <c r="F26" s="327"/>
      <c r="G26" s="306"/>
      <c r="H26" s="306"/>
      <c r="I26" s="306"/>
      <c r="J26" s="306"/>
      <c r="K26" s="306"/>
      <c r="L26" s="306"/>
      <c r="M26" s="306"/>
      <c r="N26" s="306"/>
      <c r="O26" s="306"/>
      <c r="P26" s="306"/>
      <c r="Q26" s="328"/>
    </row>
    <row r="27" spans="1:17" x14ac:dyDescent="0.3">
      <c r="A27" s="305"/>
      <c r="B27" s="306"/>
      <c r="C27" s="306"/>
      <c r="D27" s="307"/>
      <c r="E27" s="326"/>
      <c r="F27" s="327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28"/>
    </row>
    <row r="28" spans="1:17" x14ac:dyDescent="0.3">
      <c r="A28" s="305"/>
      <c r="B28" s="306"/>
      <c r="C28" s="306"/>
      <c r="D28" s="307"/>
      <c r="E28" s="326"/>
      <c r="F28" s="327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28"/>
    </row>
    <row r="29" spans="1:17" x14ac:dyDescent="0.3">
      <c r="A29" s="305"/>
      <c r="B29" s="306"/>
      <c r="C29" s="306"/>
      <c r="D29" s="307"/>
      <c r="E29" s="326"/>
      <c r="F29" s="327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28"/>
    </row>
    <row r="30" spans="1:17" x14ac:dyDescent="0.3">
      <c r="A30" s="305"/>
      <c r="B30" s="306"/>
      <c r="C30" s="306"/>
      <c r="D30" s="307"/>
      <c r="E30" s="326"/>
      <c r="F30" s="327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28"/>
    </row>
    <row r="31" spans="1:17" x14ac:dyDescent="0.3">
      <c r="A31" s="305"/>
      <c r="B31" s="306"/>
      <c r="C31" s="306"/>
      <c r="D31" s="307"/>
      <c r="E31" s="326"/>
      <c r="F31" s="327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28"/>
    </row>
    <row r="32" spans="1:17" x14ac:dyDescent="0.3">
      <c r="A32" s="305"/>
      <c r="B32" s="306"/>
      <c r="C32" s="306"/>
      <c r="D32" s="307"/>
      <c r="E32" s="326"/>
      <c r="F32" s="327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28"/>
    </row>
    <row r="33" spans="1:17" x14ac:dyDescent="0.3">
      <c r="A33" s="305"/>
      <c r="B33" s="306"/>
      <c r="C33" s="306"/>
      <c r="D33" s="307"/>
      <c r="E33" s="326"/>
      <c r="F33" s="327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28"/>
    </row>
    <row r="34" spans="1:17" x14ac:dyDescent="0.3">
      <c r="A34" s="305"/>
      <c r="B34" s="306"/>
      <c r="C34" s="306"/>
      <c r="D34" s="307"/>
      <c r="E34" s="326"/>
      <c r="F34" s="327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28"/>
    </row>
    <row r="35" spans="1:17" x14ac:dyDescent="0.3">
      <c r="A35" s="305"/>
      <c r="B35" s="306"/>
      <c r="C35" s="306"/>
      <c r="D35" s="307"/>
      <c r="E35" s="326"/>
      <c r="F35" s="327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28"/>
    </row>
    <row r="36" spans="1:17" x14ac:dyDescent="0.3">
      <c r="A36" s="305"/>
      <c r="B36" s="306"/>
      <c r="C36" s="306"/>
      <c r="D36" s="307"/>
      <c r="E36" s="326"/>
      <c r="F36" s="327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28"/>
    </row>
    <row r="37" spans="1:17" x14ac:dyDescent="0.3">
      <c r="A37" s="305"/>
      <c r="B37" s="306"/>
      <c r="C37" s="306"/>
      <c r="D37" s="307"/>
      <c r="E37" s="326"/>
      <c r="F37" s="327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28"/>
    </row>
    <row r="38" spans="1:17" x14ac:dyDescent="0.3">
      <c r="A38" s="305"/>
      <c r="B38" s="306"/>
      <c r="C38" s="306"/>
      <c r="D38" s="307"/>
      <c r="E38" s="326"/>
      <c r="F38" s="327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28"/>
    </row>
    <row r="39" spans="1:17" x14ac:dyDescent="0.3">
      <c r="A39" s="305"/>
      <c r="B39" s="306"/>
      <c r="C39" s="306"/>
      <c r="D39" s="307"/>
      <c r="E39" s="326"/>
      <c r="F39" s="327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28"/>
    </row>
    <row r="40" spans="1:17" x14ac:dyDescent="0.3">
      <c r="A40" s="305"/>
      <c r="B40" s="306"/>
      <c r="C40" s="306"/>
      <c r="D40" s="307"/>
      <c r="E40" s="326"/>
      <c r="F40" s="327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28"/>
    </row>
    <row r="41" spans="1:17" x14ac:dyDescent="0.3">
      <c r="A41" s="305"/>
      <c r="B41" s="306"/>
      <c r="C41" s="306"/>
      <c r="D41" s="307"/>
      <c r="E41" s="326"/>
      <c r="F41" s="327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28"/>
    </row>
    <row r="42" spans="1:17" x14ac:dyDescent="0.3">
      <c r="A42" s="305"/>
      <c r="B42" s="306"/>
      <c r="C42" s="306"/>
      <c r="D42" s="307"/>
      <c r="E42" s="326"/>
      <c r="F42" s="327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28"/>
    </row>
    <row r="43" spans="1:17" x14ac:dyDescent="0.3">
      <c r="A43" s="305"/>
      <c r="B43" s="306"/>
      <c r="C43" s="306"/>
      <c r="D43" s="307"/>
      <c r="E43" s="326"/>
      <c r="F43" s="327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28"/>
    </row>
    <row r="44" spans="1:17" x14ac:dyDescent="0.3">
      <c r="A44" s="305"/>
      <c r="B44" s="306"/>
      <c r="C44" s="306"/>
      <c r="D44" s="307"/>
      <c r="E44" s="326"/>
      <c r="F44" s="327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28"/>
    </row>
    <row r="45" spans="1:17" x14ac:dyDescent="0.3">
      <c r="A45" s="305"/>
      <c r="B45" s="306"/>
      <c r="C45" s="306"/>
      <c r="D45" s="307"/>
      <c r="E45" s="326"/>
      <c r="F45" s="327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28"/>
    </row>
    <row r="46" spans="1:17" x14ac:dyDescent="0.3">
      <c r="A46" s="305"/>
      <c r="B46" s="306"/>
      <c r="C46" s="306"/>
      <c r="D46" s="307"/>
      <c r="E46" s="326"/>
      <c r="F46" s="327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28"/>
    </row>
    <row r="47" spans="1:17" x14ac:dyDescent="0.3">
      <c r="A47" s="305"/>
      <c r="B47" s="306"/>
      <c r="C47" s="306"/>
      <c r="D47" s="307"/>
      <c r="E47" s="326"/>
      <c r="F47" s="327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28"/>
    </row>
    <row r="48" spans="1:17" x14ac:dyDescent="0.3">
      <c r="A48" s="305"/>
      <c r="B48" s="306"/>
      <c r="C48" s="306"/>
      <c r="D48" s="307"/>
      <c r="E48" s="326"/>
      <c r="F48" s="327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28"/>
    </row>
    <row r="49" spans="1:17" x14ac:dyDescent="0.3">
      <c r="A49" s="305"/>
      <c r="B49" s="306"/>
      <c r="C49" s="306"/>
      <c r="D49" s="307"/>
      <c r="E49" s="326"/>
      <c r="F49" s="327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28"/>
    </row>
    <row r="50" spans="1:17" x14ac:dyDescent="0.3">
      <c r="A50" s="305"/>
      <c r="B50" s="306"/>
      <c r="C50" s="306"/>
      <c r="D50" s="307"/>
      <c r="E50" s="326"/>
      <c r="F50" s="327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28"/>
    </row>
    <row r="51" spans="1:17" x14ac:dyDescent="0.3">
      <c r="A51" s="305"/>
      <c r="B51" s="306"/>
      <c r="C51" s="306"/>
      <c r="D51" s="307"/>
      <c r="E51" s="326"/>
      <c r="F51" s="327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28"/>
    </row>
    <row r="52" spans="1:17" x14ac:dyDescent="0.3">
      <c r="A52" s="305"/>
      <c r="B52" s="306"/>
      <c r="C52" s="306"/>
      <c r="D52" s="307"/>
      <c r="E52" s="326"/>
      <c r="F52" s="327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28"/>
    </row>
    <row r="53" spans="1:17" x14ac:dyDescent="0.3">
      <c r="A53" s="305"/>
      <c r="B53" s="306"/>
      <c r="C53" s="306"/>
      <c r="D53" s="307"/>
      <c r="E53" s="326"/>
      <c r="F53" s="327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28"/>
    </row>
    <row r="54" spans="1:17" x14ac:dyDescent="0.3">
      <c r="A54" s="305"/>
      <c r="B54" s="306"/>
      <c r="C54" s="306"/>
      <c r="D54" s="307"/>
      <c r="E54" s="326"/>
      <c r="F54" s="327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28"/>
    </row>
    <row r="55" spans="1:17" x14ac:dyDescent="0.3">
      <c r="A55" s="305"/>
      <c r="B55" s="306"/>
      <c r="C55" s="306"/>
      <c r="D55" s="307"/>
      <c r="E55" s="326"/>
      <c r="F55" s="327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28"/>
    </row>
    <row r="56" spans="1:17" x14ac:dyDescent="0.3">
      <c r="A56" s="305"/>
      <c r="B56" s="306"/>
      <c r="C56" s="306"/>
      <c r="D56" s="307"/>
      <c r="E56" s="326"/>
      <c r="F56" s="327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28"/>
    </row>
    <row r="57" spans="1:17" x14ac:dyDescent="0.3">
      <c r="A57" s="305"/>
      <c r="B57" s="306"/>
      <c r="C57" s="306"/>
      <c r="D57" s="307"/>
      <c r="E57" s="326"/>
      <c r="F57" s="327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28"/>
    </row>
    <row r="58" spans="1:17" x14ac:dyDescent="0.3">
      <c r="A58" s="305"/>
      <c r="B58" s="306"/>
      <c r="C58" s="306"/>
      <c r="D58" s="307"/>
      <c r="E58" s="326"/>
      <c r="F58" s="327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28"/>
    </row>
    <row r="59" spans="1:17" x14ac:dyDescent="0.3">
      <c r="A59" s="305"/>
      <c r="B59" s="306"/>
      <c r="C59" s="306"/>
      <c r="D59" s="307"/>
      <c r="E59" s="326"/>
      <c r="F59" s="327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28"/>
    </row>
    <row r="60" spans="1:17" x14ac:dyDescent="0.3">
      <c r="A60" s="305"/>
      <c r="B60" s="306"/>
      <c r="C60" s="306"/>
      <c r="D60" s="307"/>
      <c r="E60" s="326"/>
      <c r="F60" s="327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28"/>
    </row>
    <row r="61" spans="1:17" ht="15" thickBot="1" x14ac:dyDescent="0.35">
      <c r="A61" s="313"/>
      <c r="B61" s="314"/>
      <c r="C61" s="314"/>
      <c r="D61" s="315"/>
      <c r="E61" s="330"/>
      <c r="F61" s="331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32"/>
    </row>
    <row r="62" spans="1:17" hidden="1" x14ac:dyDescent="0.3">
      <c r="A62" s="333" t="s">
        <v>172</v>
      </c>
      <c r="B62" s="335"/>
      <c r="C62" s="335"/>
      <c r="D62" s="529"/>
      <c r="E62" s="530" t="s">
        <v>106</v>
      </c>
      <c r="F62" s="334"/>
      <c r="G62" s="335"/>
      <c r="H62" s="335"/>
      <c r="I62" s="335"/>
      <c r="J62" s="335"/>
      <c r="K62" s="335"/>
      <c r="L62" s="335"/>
      <c r="M62" s="335"/>
      <c r="N62" s="335"/>
      <c r="O62" s="335"/>
      <c r="P62" s="335"/>
      <c r="Q62" s="336"/>
    </row>
    <row r="63" spans="1:17" ht="15" hidden="1" thickBot="1" x14ac:dyDescent="0.35">
      <c r="A63" s="313"/>
      <c r="B63" s="314"/>
      <c r="C63" s="314"/>
      <c r="D63" s="315"/>
      <c r="E63" s="330"/>
      <c r="F63" s="331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32"/>
    </row>
  </sheetData>
  <sheetProtection algorithmName="SHA-512" hashValue="0OrO53xZGgGwi3qOGGRhoN6SkxRKlIjXnBtq6FXEinLyM5sEmWOqCzwGCDX5BobKoKPURRcyiv0daazNJUOCAw==" saltValue="HmWSDSO5hwK5LOiFVrOGZA==" spinCount="100000" sheet="1" objects="1" scenarios="1"/>
  <customSheetViews>
    <customSheetView guid="{196F1BDD-5600-471F-9A84-7CB85C8694ED}" hiddenRows="1">
      <selection activeCell="G23" sqref="G23"/>
      <pageMargins left="0.7" right="0.7" top="0.75" bottom="0.75" header="0.3" footer="0.3"/>
    </customSheetView>
    <customSheetView guid="{06E05BF7-7899-439D-ADBA-6F4F03773025}" hiddenRows="1">
      <selection activeCell="G23" sqref="G23"/>
      <pageMargins left="0.7" right="0.7" top="0.75" bottom="0.75" header="0.3" footer="0.3"/>
    </customSheetView>
    <customSheetView guid="{A1CCBBE7-DA00-40FA-9C57-20230DD629CF}" hiddenRows="1">
      <selection activeCell="A2" sqref="A2"/>
      <pageMargins left="0.7" right="0.7" top="0.75" bottom="0.75" header="0.3" footer="0.3"/>
    </customSheetView>
    <customSheetView guid="{F7787515-1165-4952-BB6C-7241D5E70BAE}" hiddenRows="1">
      <selection activeCell="A2" sqref="A2"/>
      <pageMargins left="0.7" right="0.7" top="0.75" bottom="0.75" header="0.3" footer="0.3"/>
    </customSheetView>
    <customSheetView guid="{790F73C8-CB69-481D-8030-FA574F115D3B}" hiddenRows="1">
      <selection activeCell="A2" sqref="A2"/>
      <pageMargins left="0.7" right="0.7" top="0.75" bottom="0.75" header="0.3" footer="0.3"/>
    </customSheetView>
    <customSheetView guid="{BF1F5683-2BE3-424A-BC21-3CC049CA76FA}" hiddenRows="1">
      <selection activeCell="L34" sqref="L34"/>
      <pageMargins left="0.7" right="0.7" top="0.75" bottom="0.75" header="0.3" footer="0.3"/>
    </customSheetView>
    <customSheetView guid="{4A8EF384-4AD9-4447-A051-447CA3647EDF}" hiddenRows="1">
      <selection activeCell="L34" sqref="L34"/>
      <pageMargins left="0.7" right="0.7" top="0.75" bottom="0.75" header="0.3" footer="0.3"/>
    </customSheetView>
    <customSheetView guid="{EDCC7CB7-6F36-40E4-9D32-3CF50FC94AF0}" hiddenRows="1">
      <selection activeCell="F26" sqref="F26"/>
      <pageMargins left="0.7" right="0.7" top="0.75" bottom="0.75" header="0.3" footer="0.3"/>
    </customSheetView>
    <customSheetView guid="{E82EC676-6186-4E8A-ABD2-FC00AE498129}" hiddenRows="1">
      <selection activeCell="K25" sqref="K25"/>
      <pageMargins left="0.7" right="0.7" top="0.75" bottom="0.75" header="0.3" footer="0.3"/>
    </customSheetView>
    <customSheetView guid="{A1AEE080-8F7C-4559-87C2-1F81D511203D}" hiddenRows="1">
      <selection activeCell="A2" sqref="A2"/>
      <pageMargins left="0.7" right="0.7" top="0.75" bottom="0.75" header="0.3" footer="0.3"/>
    </customSheetView>
    <customSheetView guid="{57B5B1C0-3FCF-4605-B643-F9749512C06A}" hiddenRows="1">
      <selection activeCell="A2" sqref="A2"/>
      <pageMargins left="0.7" right="0.7" top="0.75" bottom="0.75" header="0.3" footer="0.3"/>
    </customSheetView>
    <customSheetView guid="{2114BA9A-8826-4A5D-BB98-CA3D216D9B3C}" hiddenRows="1">
      <selection activeCell="A2" sqref="A2"/>
      <pageMargins left="0.7" right="0.7" top="0.75" bottom="0.75" header="0.3" footer="0.3"/>
    </customSheetView>
    <customSheetView guid="{F40E8CD0-BA0A-447D-8980-9ED62641A129}" hiddenRows="1">
      <selection activeCell="A2" sqref="A2"/>
      <pageMargins left="0.7" right="0.7" top="0.75" bottom="0.75" header="0.3" footer="0.3"/>
    </customSheetView>
    <customSheetView guid="{202CABC8-3892-4C29-8AB9-226D94F0DCBE}" hiddenRows="1">
      <selection activeCell="A2" sqref="A2"/>
      <pageMargins left="0.7" right="0.7" top="0.75" bottom="0.75" header="0.3" footer="0.3"/>
    </customSheetView>
    <customSheetView guid="{0A9EF666-D3AA-44CC-AF13-6AEBBC37D1EF}" hiddenRows="1">
      <selection activeCell="G23" sqref="G23"/>
      <pageMargins left="0.7" right="0.7" top="0.75" bottom="0.75" header="0.3" footer="0.3"/>
    </customSheetView>
    <customSheetView guid="{E94EDAEC-929A-4721-8796-239EE64B5EB3}" hiddenRows="1">
      <selection activeCell="G23" sqref="G23"/>
      <pageMargins left="0.7" right="0.7" top="0.75" bottom="0.75" header="0.3" footer="0.3"/>
    </customSheetView>
    <customSheetView guid="{C1535CD2-EC82-4FF4-8F50-AE7AAD32424E}" hiddenRows="1">
      <selection activeCell="G23" sqref="G23"/>
      <pageMargins left="0.7" right="0.7" top="0.75" bottom="0.75" header="0.3" footer="0.3"/>
    </customSheetView>
  </customSheetViews>
  <conditionalFormatting sqref="E1:E63">
    <cfRule type="cellIs" dxfId="59" priority="1" operator="lessThan">
      <formula>1</formula>
    </cfRule>
    <cfRule type="cellIs" dxfId="58" priority="2" operator="equal">
      <formula>"inaktív"</formula>
    </cfRule>
    <cfRule type="cellIs" dxfId="57" priority="3" operator="equal">
      <formula>"aktív"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0000000}">
          <x14:formula1>
            <xm:f>Admin_legördülő!$D$1:$D$5</xm:f>
          </x14:formula1>
          <xm:sqref>F2:Q63</xm:sqref>
        </x14:dataValidation>
        <x14:dataValidation type="list" allowBlank="1" showInputMessage="1" showErrorMessage="1" xr:uid="{00000000-0002-0000-1300-000001000000}">
          <x14:formula1>
            <xm:f>Admin_legördülő!$A$1:$A$5</xm:f>
          </x14:formula1>
          <xm:sqref>E2:E63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Munka23">
    <tabColor rgb="FFCCFFCC"/>
  </sheetPr>
  <dimension ref="A1:Q58"/>
  <sheetViews>
    <sheetView zoomScale="115" zoomScaleNormal="115" workbookViewId="0">
      <pane xSplit="1" ySplit="1" topLeftCell="B2" activePane="bottomRight" state="frozen"/>
      <selection activeCell="Q21" sqref="Q21"/>
      <selection pane="topRight" activeCell="Q21" sqref="Q21"/>
      <selection pane="bottomLeft" activeCell="Q21" sqref="Q21"/>
      <selection pane="bottomRight" activeCell="H33" sqref="H33"/>
    </sheetView>
  </sheetViews>
  <sheetFormatPr defaultColWidth="8.5546875" defaultRowHeight="14.4" x14ac:dyDescent="0.3"/>
  <cols>
    <col min="1" max="1" width="28" style="282" bestFit="1" customWidth="1"/>
    <col min="2" max="14" width="15.5546875" style="282" customWidth="1"/>
    <col min="15" max="15" width="18.44140625" style="282" bestFit="1" customWidth="1"/>
    <col min="16" max="16" width="18.5546875" style="282" bestFit="1" customWidth="1"/>
    <col min="17" max="17" width="15.5546875" style="282" customWidth="1"/>
    <col min="18" max="16384" width="8.5546875" style="282"/>
  </cols>
  <sheetData>
    <row r="1" spans="1:17" ht="15" thickBot="1" x14ac:dyDescent="0.35">
      <c r="A1" s="279" t="s">
        <v>34</v>
      </c>
      <c r="B1" s="280" t="s">
        <v>35</v>
      </c>
      <c r="C1" s="280" t="s">
        <v>36</v>
      </c>
      <c r="D1" s="293" t="s">
        <v>37</v>
      </c>
      <c r="E1" s="321" t="s">
        <v>38</v>
      </c>
      <c r="F1" s="322" t="s">
        <v>39</v>
      </c>
      <c r="G1" s="280" t="s">
        <v>40</v>
      </c>
      <c r="H1" s="280" t="s">
        <v>41</v>
      </c>
      <c r="I1" s="280" t="s">
        <v>42</v>
      </c>
      <c r="J1" s="280" t="s">
        <v>43</v>
      </c>
      <c r="K1" s="280" t="s">
        <v>44</v>
      </c>
      <c r="L1" s="280" t="s">
        <v>45</v>
      </c>
      <c r="M1" s="280" t="s">
        <v>8</v>
      </c>
      <c r="N1" s="280" t="s">
        <v>28</v>
      </c>
      <c r="O1" s="280" t="s">
        <v>46</v>
      </c>
      <c r="P1" s="280" t="s">
        <v>47</v>
      </c>
      <c r="Q1" s="280" t="s">
        <v>48</v>
      </c>
    </row>
    <row r="2" spans="1:17" x14ac:dyDescent="0.3">
      <c r="A2" s="298" t="s">
        <v>173</v>
      </c>
      <c r="B2" s="299" t="s">
        <v>174</v>
      </c>
      <c r="C2" s="299" t="s">
        <v>102</v>
      </c>
      <c r="D2" s="300" t="s">
        <v>175</v>
      </c>
      <c r="E2" s="323" t="s">
        <v>79</v>
      </c>
      <c r="F2" s="324" t="s">
        <v>56</v>
      </c>
      <c r="G2" s="299"/>
      <c r="H2" s="299" t="s">
        <v>57</v>
      </c>
      <c r="I2" s="299" t="s">
        <v>57</v>
      </c>
      <c r="J2" s="299" t="s">
        <v>56</v>
      </c>
      <c r="K2" s="299" t="s">
        <v>56</v>
      </c>
      <c r="L2" s="299" t="s">
        <v>56</v>
      </c>
      <c r="M2" s="299" t="s">
        <v>57</v>
      </c>
      <c r="N2" s="299" t="s">
        <v>56</v>
      </c>
      <c r="O2" s="299" t="s">
        <v>56</v>
      </c>
      <c r="P2" s="299" t="s">
        <v>56</v>
      </c>
      <c r="Q2" s="325"/>
    </row>
    <row r="3" spans="1:17" x14ac:dyDescent="0.3">
      <c r="A3" s="305" t="s">
        <v>176</v>
      </c>
      <c r="B3" s="306" t="s">
        <v>174</v>
      </c>
      <c r="C3" s="306" t="s">
        <v>102</v>
      </c>
      <c r="D3" s="307" t="s">
        <v>175</v>
      </c>
      <c r="E3" s="326" t="s">
        <v>79</v>
      </c>
      <c r="F3" s="327" t="s">
        <v>56</v>
      </c>
      <c r="G3" s="306"/>
      <c r="H3" s="306" t="s">
        <v>57</v>
      </c>
      <c r="I3" s="306" t="s">
        <v>57</v>
      </c>
      <c r="J3" s="306" t="s">
        <v>56</v>
      </c>
      <c r="K3" s="306" t="s">
        <v>56</v>
      </c>
      <c r="L3" s="306" t="s">
        <v>57</v>
      </c>
      <c r="M3" s="306" t="s">
        <v>56</v>
      </c>
      <c r="N3" s="306" t="s">
        <v>57</v>
      </c>
      <c r="O3" s="306" t="s">
        <v>56</v>
      </c>
      <c r="P3" s="306" t="s">
        <v>56</v>
      </c>
      <c r="Q3" s="328"/>
    </row>
    <row r="4" spans="1:17" x14ac:dyDescent="0.3">
      <c r="A4" s="305" t="s">
        <v>177</v>
      </c>
      <c r="B4" s="306" t="s">
        <v>174</v>
      </c>
      <c r="C4" s="306" t="s">
        <v>102</v>
      </c>
      <c r="D4" s="307" t="s">
        <v>175</v>
      </c>
      <c r="E4" s="326" t="s">
        <v>79</v>
      </c>
      <c r="F4" s="327" t="s">
        <v>56</v>
      </c>
      <c r="G4" s="306"/>
      <c r="H4" s="306" t="s">
        <v>57</v>
      </c>
      <c r="I4" s="306" t="s">
        <v>57</v>
      </c>
      <c r="J4" s="306" t="s">
        <v>56</v>
      </c>
      <c r="K4" s="306" t="s">
        <v>56</v>
      </c>
      <c r="L4" s="306" t="s">
        <v>57</v>
      </c>
      <c r="M4" s="306" t="s">
        <v>56</v>
      </c>
      <c r="N4" s="306" t="s">
        <v>57</v>
      </c>
      <c r="O4" s="306" t="s">
        <v>56</v>
      </c>
      <c r="P4" s="306" t="s">
        <v>56</v>
      </c>
      <c r="Q4" s="328"/>
    </row>
    <row r="5" spans="1:17" x14ac:dyDescent="0.3">
      <c r="A5" s="305" t="s">
        <v>178</v>
      </c>
      <c r="B5" s="306" t="s">
        <v>174</v>
      </c>
      <c r="C5" s="306" t="s">
        <v>102</v>
      </c>
      <c r="D5" s="307" t="s">
        <v>175</v>
      </c>
      <c r="E5" s="326" t="s">
        <v>79</v>
      </c>
      <c r="F5" s="327" t="s">
        <v>57</v>
      </c>
      <c r="G5" s="306"/>
      <c r="H5" s="306" t="s">
        <v>57</v>
      </c>
      <c r="I5" s="306" t="s">
        <v>57</v>
      </c>
      <c r="J5" s="306" t="s">
        <v>56</v>
      </c>
      <c r="K5" s="306" t="s">
        <v>56</v>
      </c>
      <c r="L5" s="306" t="s">
        <v>56</v>
      </c>
      <c r="M5" s="306" t="s">
        <v>56</v>
      </c>
      <c r="N5" s="306" t="s">
        <v>56</v>
      </c>
      <c r="O5" s="306" t="s">
        <v>56</v>
      </c>
      <c r="P5" s="306" t="s">
        <v>56</v>
      </c>
      <c r="Q5" s="328"/>
    </row>
    <row r="6" spans="1:17" x14ac:dyDescent="0.3">
      <c r="A6" s="305" t="s">
        <v>179</v>
      </c>
      <c r="B6" s="306" t="s">
        <v>174</v>
      </c>
      <c r="C6" s="306" t="s">
        <v>102</v>
      </c>
      <c r="D6" s="307" t="s">
        <v>175</v>
      </c>
      <c r="E6" s="326" t="s">
        <v>79</v>
      </c>
      <c r="F6" s="327" t="s">
        <v>56</v>
      </c>
      <c r="G6" s="306"/>
      <c r="H6" s="306" t="s">
        <v>57</v>
      </c>
      <c r="I6" s="306" t="s">
        <v>57</v>
      </c>
      <c r="J6" s="306" t="s">
        <v>56</v>
      </c>
      <c r="K6" s="306" t="s">
        <v>56</v>
      </c>
      <c r="L6" s="306" t="s">
        <v>56</v>
      </c>
      <c r="M6" s="306" t="s">
        <v>56</v>
      </c>
      <c r="N6" s="306" t="s">
        <v>56</v>
      </c>
      <c r="O6" s="306" t="s">
        <v>56</v>
      </c>
      <c r="P6" s="306" t="s">
        <v>56</v>
      </c>
      <c r="Q6" s="328"/>
    </row>
    <row r="7" spans="1:17" x14ac:dyDescent="0.3">
      <c r="A7" s="305" t="s">
        <v>180</v>
      </c>
      <c r="B7" s="306" t="s">
        <v>174</v>
      </c>
      <c r="C7" s="306" t="s">
        <v>102</v>
      </c>
      <c r="D7" s="307" t="s">
        <v>175</v>
      </c>
      <c r="E7" s="326" t="s">
        <v>79</v>
      </c>
      <c r="F7" s="327" t="s">
        <v>56</v>
      </c>
      <c r="G7" s="306"/>
      <c r="H7" s="306" t="s">
        <v>57</v>
      </c>
      <c r="I7" s="306" t="s">
        <v>57</v>
      </c>
      <c r="J7" s="306" t="s">
        <v>56</v>
      </c>
      <c r="K7" s="306" t="s">
        <v>56</v>
      </c>
      <c r="L7" s="306" t="s">
        <v>56</v>
      </c>
      <c r="M7" s="306" t="s">
        <v>56</v>
      </c>
      <c r="N7" s="306" t="s">
        <v>56</v>
      </c>
      <c r="O7" s="306" t="s">
        <v>56</v>
      </c>
      <c r="P7" s="306" t="s">
        <v>56</v>
      </c>
      <c r="Q7" s="328"/>
    </row>
    <row r="8" spans="1:17" x14ac:dyDescent="0.3">
      <c r="A8" s="305" t="s">
        <v>181</v>
      </c>
      <c r="B8" s="306" t="s">
        <v>174</v>
      </c>
      <c r="C8" s="306" t="s">
        <v>102</v>
      </c>
      <c r="D8" s="307" t="s">
        <v>175</v>
      </c>
      <c r="E8" s="326" t="s">
        <v>79</v>
      </c>
      <c r="F8" s="327" t="s">
        <v>56</v>
      </c>
      <c r="G8" s="306"/>
      <c r="H8" s="306" t="s">
        <v>57</v>
      </c>
      <c r="I8" s="306" t="s">
        <v>57</v>
      </c>
      <c r="J8" s="306" t="s">
        <v>56</v>
      </c>
      <c r="K8" s="306" t="s">
        <v>56</v>
      </c>
      <c r="L8" s="306" t="s">
        <v>56</v>
      </c>
      <c r="M8" s="306" t="s">
        <v>56</v>
      </c>
      <c r="N8" s="306" t="s">
        <v>56</v>
      </c>
      <c r="O8" s="306" t="s">
        <v>56</v>
      </c>
      <c r="P8" s="306" t="s">
        <v>56</v>
      </c>
      <c r="Q8" s="328"/>
    </row>
    <row r="9" spans="1:17" x14ac:dyDescent="0.3">
      <c r="A9" s="305" t="s">
        <v>182</v>
      </c>
      <c r="B9" s="306" t="s">
        <v>174</v>
      </c>
      <c r="C9" s="306" t="s">
        <v>102</v>
      </c>
      <c r="D9" s="307" t="s">
        <v>175</v>
      </c>
      <c r="E9" s="326" t="s">
        <v>79</v>
      </c>
      <c r="F9" s="327" t="s">
        <v>57</v>
      </c>
      <c r="G9" s="306"/>
      <c r="H9" s="306" t="s">
        <v>57</v>
      </c>
      <c r="I9" s="306" t="s">
        <v>56</v>
      </c>
      <c r="J9" s="306" t="s">
        <v>56</v>
      </c>
      <c r="K9" s="306" t="s">
        <v>56</v>
      </c>
      <c r="L9" s="306" t="s">
        <v>56</v>
      </c>
      <c r="M9" s="306" t="s">
        <v>56</v>
      </c>
      <c r="N9" s="306" t="s">
        <v>56</v>
      </c>
      <c r="O9" s="306" t="s">
        <v>56</v>
      </c>
      <c r="P9" s="306" t="s">
        <v>56</v>
      </c>
      <c r="Q9" s="328"/>
    </row>
    <row r="10" spans="1:17" x14ac:dyDescent="0.3">
      <c r="A10" s="305" t="s">
        <v>184</v>
      </c>
      <c r="B10" s="306" t="s">
        <v>174</v>
      </c>
      <c r="C10" s="306" t="s">
        <v>104</v>
      </c>
      <c r="D10" s="307" t="s">
        <v>175</v>
      </c>
      <c r="E10" s="326" t="s">
        <v>79</v>
      </c>
      <c r="F10" s="327" t="s">
        <v>56</v>
      </c>
      <c r="G10" s="306"/>
      <c r="H10" s="306" t="s">
        <v>57</v>
      </c>
      <c r="I10" s="306" t="s">
        <v>56</v>
      </c>
      <c r="J10" s="306" t="s">
        <v>56</v>
      </c>
      <c r="K10" s="306" t="s">
        <v>56</v>
      </c>
      <c r="L10" s="306" t="s">
        <v>56</v>
      </c>
      <c r="M10" s="306" t="s">
        <v>56</v>
      </c>
      <c r="N10" s="306" t="s">
        <v>56</v>
      </c>
      <c r="O10" s="306" t="s">
        <v>56</v>
      </c>
      <c r="P10" s="306" t="s">
        <v>56</v>
      </c>
      <c r="Q10" s="328"/>
    </row>
    <row r="11" spans="1:17" x14ac:dyDescent="0.3">
      <c r="A11" s="305" t="s">
        <v>185</v>
      </c>
      <c r="B11" s="306" t="s">
        <v>174</v>
      </c>
      <c r="C11" s="306" t="s">
        <v>104</v>
      </c>
      <c r="D11" s="307" t="s">
        <v>175</v>
      </c>
      <c r="E11" s="326" t="s">
        <v>79</v>
      </c>
      <c r="F11" s="327" t="s">
        <v>57</v>
      </c>
      <c r="G11" s="306"/>
      <c r="H11" s="306" t="s">
        <v>57</v>
      </c>
      <c r="I11" s="306" t="s">
        <v>56</v>
      </c>
      <c r="J11" s="306" t="s">
        <v>56</v>
      </c>
      <c r="K11" s="306" t="s">
        <v>56</v>
      </c>
      <c r="L11" s="306" t="s">
        <v>56</v>
      </c>
      <c r="M11" s="306" t="s">
        <v>56</v>
      </c>
      <c r="N11" s="306" t="s">
        <v>56</v>
      </c>
      <c r="O11" s="306" t="s">
        <v>56</v>
      </c>
      <c r="P11" s="306" t="s">
        <v>56</v>
      </c>
      <c r="Q11" s="328"/>
    </row>
    <row r="12" spans="1:17" x14ac:dyDescent="0.3">
      <c r="A12" s="305" t="s">
        <v>186</v>
      </c>
      <c r="B12" s="306" t="s">
        <v>174</v>
      </c>
      <c r="C12" s="306" t="s">
        <v>189</v>
      </c>
      <c r="D12" s="307" t="s">
        <v>175</v>
      </c>
      <c r="E12" s="326" t="s">
        <v>79</v>
      </c>
      <c r="F12" s="327" t="s">
        <v>56</v>
      </c>
      <c r="G12" s="306"/>
      <c r="H12" s="306" t="s">
        <v>57</v>
      </c>
      <c r="I12" s="306" t="s">
        <v>57</v>
      </c>
      <c r="J12" s="306" t="s">
        <v>56</v>
      </c>
      <c r="K12" s="306" t="s">
        <v>56</v>
      </c>
      <c r="L12" s="306" t="s">
        <v>56</v>
      </c>
      <c r="M12" s="306" t="s">
        <v>56</v>
      </c>
      <c r="N12" s="306" t="s">
        <v>56</v>
      </c>
      <c r="O12" s="306" t="s">
        <v>56</v>
      </c>
      <c r="P12" s="306" t="s">
        <v>57</v>
      </c>
      <c r="Q12" s="328"/>
    </row>
    <row r="13" spans="1:17" x14ac:dyDescent="0.3">
      <c r="A13" s="305" t="s">
        <v>187</v>
      </c>
      <c r="B13" s="306" t="s">
        <v>174</v>
      </c>
      <c r="C13" s="306" t="s">
        <v>104</v>
      </c>
      <c r="D13" s="307" t="s">
        <v>175</v>
      </c>
      <c r="E13" s="326" t="s">
        <v>79</v>
      </c>
      <c r="F13" s="327" t="s">
        <v>56</v>
      </c>
      <c r="G13" s="306"/>
      <c r="H13" s="306" t="s">
        <v>57</v>
      </c>
      <c r="I13" s="306" t="s">
        <v>57</v>
      </c>
      <c r="J13" s="306" t="s">
        <v>56</v>
      </c>
      <c r="K13" s="306" t="s">
        <v>56</v>
      </c>
      <c r="L13" s="306" t="s">
        <v>56</v>
      </c>
      <c r="M13" s="306" t="s">
        <v>56</v>
      </c>
      <c r="N13" s="306" t="s">
        <v>56</v>
      </c>
      <c r="O13" s="306" t="s">
        <v>56</v>
      </c>
      <c r="P13" s="306" t="s">
        <v>56</v>
      </c>
      <c r="Q13" s="328"/>
    </row>
    <row r="14" spans="1:17" x14ac:dyDescent="0.3">
      <c r="A14" s="305" t="s">
        <v>190</v>
      </c>
      <c r="B14" s="306" t="s">
        <v>174</v>
      </c>
      <c r="C14" s="306" t="s">
        <v>189</v>
      </c>
      <c r="D14" s="307" t="s">
        <v>175</v>
      </c>
      <c r="E14" s="326" t="s">
        <v>79</v>
      </c>
      <c r="F14" s="327" t="s">
        <v>56</v>
      </c>
      <c r="G14" s="306"/>
      <c r="H14" s="306" t="s">
        <v>57</v>
      </c>
      <c r="I14" s="306" t="s">
        <v>57</v>
      </c>
      <c r="J14" s="306" t="s">
        <v>56</v>
      </c>
      <c r="K14" s="306" t="s">
        <v>56</v>
      </c>
      <c r="L14" s="306" t="s">
        <v>56</v>
      </c>
      <c r="M14" s="306" t="s">
        <v>56</v>
      </c>
      <c r="N14" s="306" t="s">
        <v>56</v>
      </c>
      <c r="O14" s="306" t="s">
        <v>56</v>
      </c>
      <c r="P14" s="306" t="s">
        <v>56</v>
      </c>
      <c r="Q14" s="328"/>
    </row>
    <row r="15" spans="1:17" x14ac:dyDescent="0.3">
      <c r="A15" s="305" t="s">
        <v>191</v>
      </c>
      <c r="B15" s="306" t="s">
        <v>174</v>
      </c>
      <c r="C15" s="306" t="s">
        <v>189</v>
      </c>
      <c r="D15" s="307" t="s">
        <v>175</v>
      </c>
      <c r="E15" s="326" t="s">
        <v>79</v>
      </c>
      <c r="F15" s="327" t="s">
        <v>56</v>
      </c>
      <c r="G15" s="306"/>
      <c r="H15" s="306" t="s">
        <v>57</v>
      </c>
      <c r="I15" s="306" t="s">
        <v>57</v>
      </c>
      <c r="J15" s="306" t="s">
        <v>56</v>
      </c>
      <c r="K15" s="306" t="s">
        <v>56</v>
      </c>
      <c r="L15" s="306" t="s">
        <v>56</v>
      </c>
      <c r="M15" s="306" t="s">
        <v>56</v>
      </c>
      <c r="N15" s="306" t="s">
        <v>56</v>
      </c>
      <c r="O15" s="306" t="s">
        <v>56</v>
      </c>
      <c r="P15" s="306" t="s">
        <v>56</v>
      </c>
      <c r="Q15" s="328"/>
    </row>
    <row r="16" spans="1:17" x14ac:dyDescent="0.3">
      <c r="A16" s="305" t="s">
        <v>192</v>
      </c>
      <c r="B16" s="306" t="s">
        <v>174</v>
      </c>
      <c r="C16" s="306" t="s">
        <v>189</v>
      </c>
      <c r="D16" s="307" t="s">
        <v>175</v>
      </c>
      <c r="E16" s="326" t="s">
        <v>79</v>
      </c>
      <c r="F16" s="327" t="s">
        <v>56</v>
      </c>
      <c r="G16" s="306"/>
      <c r="H16" s="306" t="s">
        <v>57</v>
      </c>
      <c r="I16" s="306" t="s">
        <v>57</v>
      </c>
      <c r="J16" s="306" t="s">
        <v>56</v>
      </c>
      <c r="K16" s="306" t="s">
        <v>56</v>
      </c>
      <c r="L16" s="306" t="s">
        <v>56</v>
      </c>
      <c r="M16" s="306" t="s">
        <v>56</v>
      </c>
      <c r="N16" s="306" t="s">
        <v>56</v>
      </c>
      <c r="O16" s="306" t="s">
        <v>56</v>
      </c>
      <c r="P16" s="306" t="s">
        <v>56</v>
      </c>
      <c r="Q16" s="328"/>
    </row>
    <row r="17" spans="1:17" x14ac:dyDescent="0.3">
      <c r="A17" s="305"/>
      <c r="B17" s="306"/>
      <c r="C17" s="306"/>
      <c r="D17" s="307"/>
      <c r="E17" s="326"/>
      <c r="F17" s="327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28"/>
    </row>
    <row r="18" spans="1:17" x14ac:dyDescent="0.3">
      <c r="A18" s="305"/>
      <c r="B18" s="306"/>
      <c r="C18" s="306"/>
      <c r="D18" s="307"/>
      <c r="E18" s="326"/>
      <c r="F18" s="327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28"/>
    </row>
    <row r="19" spans="1:17" x14ac:dyDescent="0.3">
      <c r="A19" s="305"/>
      <c r="B19" s="306"/>
      <c r="C19" s="306"/>
      <c r="D19" s="307"/>
      <c r="E19" s="326"/>
      <c r="F19" s="327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28"/>
    </row>
    <row r="20" spans="1:17" x14ac:dyDescent="0.3">
      <c r="A20" s="305"/>
      <c r="B20" s="306"/>
      <c r="C20" s="306"/>
      <c r="D20" s="307"/>
      <c r="E20" s="326"/>
      <c r="F20" s="327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28"/>
    </row>
    <row r="21" spans="1:17" x14ac:dyDescent="0.3">
      <c r="A21" s="305"/>
      <c r="B21" s="306"/>
      <c r="C21" s="306"/>
      <c r="D21" s="307"/>
      <c r="E21" s="326"/>
      <c r="F21" s="327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28"/>
    </row>
    <row r="22" spans="1:17" x14ac:dyDescent="0.3">
      <c r="A22" s="305"/>
      <c r="B22" s="306"/>
      <c r="C22" s="306"/>
      <c r="D22" s="307"/>
      <c r="E22" s="326"/>
      <c r="F22" s="327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28"/>
    </row>
    <row r="23" spans="1:17" x14ac:dyDescent="0.3">
      <c r="A23" s="305"/>
      <c r="B23" s="306"/>
      <c r="C23" s="306"/>
      <c r="D23" s="307"/>
      <c r="E23" s="326"/>
      <c r="F23" s="327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28"/>
    </row>
    <row r="24" spans="1:17" x14ac:dyDescent="0.3">
      <c r="A24" s="305"/>
      <c r="B24" s="306"/>
      <c r="C24" s="306"/>
      <c r="D24" s="307"/>
      <c r="E24" s="326"/>
      <c r="F24" s="327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28"/>
    </row>
    <row r="25" spans="1:17" x14ac:dyDescent="0.3">
      <c r="A25" s="305"/>
      <c r="B25" s="306"/>
      <c r="C25" s="306"/>
      <c r="D25" s="307"/>
      <c r="E25" s="326"/>
      <c r="F25" s="327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28"/>
    </row>
    <row r="26" spans="1:17" x14ac:dyDescent="0.3">
      <c r="A26" s="305"/>
      <c r="B26" s="306"/>
      <c r="C26" s="306"/>
      <c r="D26" s="307"/>
      <c r="E26" s="326"/>
      <c r="F26" s="327"/>
      <c r="G26" s="306"/>
      <c r="H26" s="306"/>
      <c r="I26" s="306"/>
      <c r="J26" s="306"/>
      <c r="K26" s="306"/>
      <c r="L26" s="306"/>
      <c r="M26" s="306"/>
      <c r="N26" s="306"/>
      <c r="O26" s="306"/>
      <c r="P26" s="306"/>
      <c r="Q26" s="328"/>
    </row>
    <row r="27" spans="1:17" x14ac:dyDescent="0.3">
      <c r="A27" s="305"/>
      <c r="B27" s="306"/>
      <c r="C27" s="306"/>
      <c r="D27" s="307"/>
      <c r="E27" s="326"/>
      <c r="F27" s="327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28"/>
    </row>
    <row r="28" spans="1:17" x14ac:dyDescent="0.3">
      <c r="A28" s="305"/>
      <c r="B28" s="306"/>
      <c r="C28" s="306"/>
      <c r="D28" s="307"/>
      <c r="E28" s="326"/>
      <c r="F28" s="327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28"/>
    </row>
    <row r="29" spans="1:17" x14ac:dyDescent="0.3">
      <c r="A29" s="305"/>
      <c r="B29" s="306"/>
      <c r="C29" s="306"/>
      <c r="D29" s="307"/>
      <c r="E29" s="326"/>
      <c r="F29" s="327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28"/>
    </row>
    <row r="30" spans="1:17" x14ac:dyDescent="0.3">
      <c r="A30" s="305"/>
      <c r="B30" s="306"/>
      <c r="C30" s="306"/>
      <c r="D30" s="307"/>
      <c r="E30" s="326"/>
      <c r="F30" s="327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28"/>
    </row>
    <row r="31" spans="1:17" x14ac:dyDescent="0.3">
      <c r="A31" s="305"/>
      <c r="B31" s="306"/>
      <c r="C31" s="306"/>
      <c r="D31" s="307"/>
      <c r="E31" s="326"/>
      <c r="F31" s="327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28"/>
    </row>
    <row r="32" spans="1:17" x14ac:dyDescent="0.3">
      <c r="A32" s="305"/>
      <c r="B32" s="306"/>
      <c r="C32" s="306"/>
      <c r="D32" s="307"/>
      <c r="E32" s="326"/>
      <c r="F32" s="327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28"/>
    </row>
    <row r="33" spans="1:17" x14ac:dyDescent="0.3">
      <c r="A33" s="305"/>
      <c r="B33" s="306"/>
      <c r="C33" s="306"/>
      <c r="D33" s="307"/>
      <c r="E33" s="326"/>
      <c r="F33" s="327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28"/>
    </row>
    <row r="34" spans="1:17" x14ac:dyDescent="0.3">
      <c r="A34" s="305"/>
      <c r="B34" s="306"/>
      <c r="C34" s="306"/>
      <c r="D34" s="307"/>
      <c r="E34" s="326"/>
      <c r="F34" s="327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28"/>
    </row>
    <row r="35" spans="1:17" x14ac:dyDescent="0.3">
      <c r="A35" s="305"/>
      <c r="B35" s="306"/>
      <c r="C35" s="306"/>
      <c r="D35" s="307"/>
      <c r="E35" s="326"/>
      <c r="F35" s="327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28"/>
    </row>
    <row r="36" spans="1:17" x14ac:dyDescent="0.3">
      <c r="A36" s="305"/>
      <c r="B36" s="306"/>
      <c r="C36" s="306"/>
      <c r="D36" s="307"/>
      <c r="E36" s="326"/>
      <c r="F36" s="327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28"/>
    </row>
    <row r="37" spans="1:17" x14ac:dyDescent="0.3">
      <c r="A37" s="305"/>
      <c r="B37" s="306"/>
      <c r="C37" s="306"/>
      <c r="D37" s="307"/>
      <c r="E37" s="326"/>
      <c r="F37" s="327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28"/>
    </row>
    <row r="38" spans="1:17" x14ac:dyDescent="0.3">
      <c r="A38" s="305"/>
      <c r="B38" s="306"/>
      <c r="C38" s="306"/>
      <c r="D38" s="307"/>
      <c r="E38" s="326"/>
      <c r="F38" s="327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28"/>
    </row>
    <row r="39" spans="1:17" x14ac:dyDescent="0.3">
      <c r="A39" s="305"/>
      <c r="B39" s="306"/>
      <c r="C39" s="306"/>
      <c r="D39" s="307"/>
      <c r="E39" s="326"/>
      <c r="F39" s="327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28"/>
    </row>
    <row r="40" spans="1:17" x14ac:dyDescent="0.3">
      <c r="A40" s="305"/>
      <c r="B40" s="306"/>
      <c r="C40" s="306"/>
      <c r="D40" s="307"/>
      <c r="E40" s="326"/>
      <c r="F40" s="327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28"/>
    </row>
    <row r="41" spans="1:17" x14ac:dyDescent="0.3">
      <c r="A41" s="305"/>
      <c r="B41" s="306"/>
      <c r="C41" s="306"/>
      <c r="D41" s="307"/>
      <c r="E41" s="326"/>
      <c r="F41" s="327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28"/>
    </row>
    <row r="42" spans="1:17" x14ac:dyDescent="0.3">
      <c r="A42" s="305"/>
      <c r="B42" s="306"/>
      <c r="C42" s="306"/>
      <c r="D42" s="307"/>
      <c r="E42" s="326"/>
      <c r="F42" s="327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28"/>
    </row>
    <row r="43" spans="1:17" x14ac:dyDescent="0.3">
      <c r="A43" s="305"/>
      <c r="B43" s="306"/>
      <c r="C43" s="306"/>
      <c r="D43" s="307"/>
      <c r="E43" s="326"/>
      <c r="F43" s="327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28"/>
    </row>
    <row r="44" spans="1:17" x14ac:dyDescent="0.3">
      <c r="A44" s="305"/>
      <c r="B44" s="306"/>
      <c r="C44" s="306"/>
      <c r="D44" s="307"/>
      <c r="E44" s="326"/>
      <c r="F44" s="327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28"/>
    </row>
    <row r="45" spans="1:17" x14ac:dyDescent="0.3">
      <c r="A45" s="305"/>
      <c r="B45" s="306"/>
      <c r="C45" s="306"/>
      <c r="D45" s="307"/>
      <c r="E45" s="326"/>
      <c r="F45" s="327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28"/>
    </row>
    <row r="46" spans="1:17" x14ac:dyDescent="0.3">
      <c r="A46" s="305"/>
      <c r="B46" s="306"/>
      <c r="C46" s="306"/>
      <c r="D46" s="307"/>
      <c r="E46" s="326"/>
      <c r="F46" s="327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28"/>
    </row>
    <row r="47" spans="1:17" x14ac:dyDescent="0.3">
      <c r="A47" s="305"/>
      <c r="B47" s="306"/>
      <c r="C47" s="306"/>
      <c r="D47" s="307"/>
      <c r="E47" s="326"/>
      <c r="F47" s="327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28"/>
    </row>
    <row r="48" spans="1:17" x14ac:dyDescent="0.3">
      <c r="A48" s="305"/>
      <c r="B48" s="306"/>
      <c r="C48" s="306"/>
      <c r="D48" s="307"/>
      <c r="E48" s="326"/>
      <c r="F48" s="327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28"/>
    </row>
    <row r="49" spans="1:17" x14ac:dyDescent="0.3">
      <c r="A49" s="305"/>
      <c r="B49" s="306"/>
      <c r="C49" s="306"/>
      <c r="D49" s="307"/>
      <c r="E49" s="326"/>
      <c r="F49" s="327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28"/>
    </row>
    <row r="50" spans="1:17" x14ac:dyDescent="0.3">
      <c r="A50" s="305"/>
      <c r="B50" s="306"/>
      <c r="C50" s="306"/>
      <c r="D50" s="307"/>
      <c r="E50" s="326"/>
      <c r="F50" s="327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28"/>
    </row>
    <row r="51" spans="1:17" x14ac:dyDescent="0.3">
      <c r="A51" s="305"/>
      <c r="B51" s="306"/>
      <c r="C51" s="306"/>
      <c r="D51" s="307"/>
      <c r="E51" s="326"/>
      <c r="F51" s="327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28"/>
    </row>
    <row r="52" spans="1:17" x14ac:dyDescent="0.3">
      <c r="A52" s="305"/>
      <c r="B52" s="306"/>
      <c r="C52" s="306"/>
      <c r="D52" s="307"/>
      <c r="E52" s="326"/>
      <c r="F52" s="327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28"/>
    </row>
    <row r="53" spans="1:17" x14ac:dyDescent="0.3">
      <c r="A53" s="305"/>
      <c r="B53" s="306"/>
      <c r="C53" s="306"/>
      <c r="D53" s="307"/>
      <c r="E53" s="326"/>
      <c r="F53" s="327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28"/>
    </row>
    <row r="54" spans="1:17" x14ac:dyDescent="0.3">
      <c r="A54" s="305"/>
      <c r="B54" s="306"/>
      <c r="C54" s="306"/>
      <c r="D54" s="307"/>
      <c r="E54" s="326"/>
      <c r="F54" s="327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28"/>
    </row>
    <row r="55" spans="1:17" x14ac:dyDescent="0.3">
      <c r="A55" s="305"/>
      <c r="B55" s="306"/>
      <c r="C55" s="306"/>
      <c r="D55" s="307"/>
      <c r="E55" s="326"/>
      <c r="F55" s="327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28"/>
    </row>
    <row r="56" spans="1:17" x14ac:dyDescent="0.3">
      <c r="A56" s="305"/>
      <c r="B56" s="306"/>
      <c r="C56" s="306"/>
      <c r="D56" s="307"/>
      <c r="E56" s="326"/>
      <c r="F56" s="327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28"/>
    </row>
    <row r="57" spans="1:17" ht="15" thickBot="1" x14ac:dyDescent="0.35">
      <c r="A57" s="313" t="s">
        <v>193</v>
      </c>
      <c r="B57" s="314"/>
      <c r="C57" s="314"/>
      <c r="D57" s="315"/>
      <c r="E57" s="330" t="s">
        <v>106</v>
      </c>
      <c r="F57" s="331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28"/>
    </row>
    <row r="58" spans="1:17" ht="15" hidden="1" thickBot="1" x14ac:dyDescent="0.35">
      <c r="Q58" s="332"/>
    </row>
  </sheetData>
  <sheetProtection algorithmName="SHA-512" hashValue="/Z1XA1U4CDn6VFT4dCIn8ZrwwCLOzT4hdS52j+dKpOqBpUcUsp4/Bqg46jjAmJ0mg+aDeR6okURnM60nOfq7EA==" saltValue="GAxe/KCrzyuHpStNUFsvPQ==" spinCount="100000" sheet="1" objects="1" scenarios="1"/>
  <customSheetViews>
    <customSheetView guid="{196F1BDD-5600-471F-9A84-7CB85C8694ED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06E05BF7-7899-439D-ADBA-6F4F03773025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A1CCBBE7-DA00-40FA-9C57-20230DD629CF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F7787515-1165-4952-BB6C-7241D5E70BAE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790F73C8-CB69-481D-8030-FA574F115D3B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BF1F5683-2BE3-424A-BC21-3CC049CA76FA}" scale="175" hiddenRows="1">
      <pane xSplit="1" ySplit="1" topLeftCell="B2" activePane="bottomRight" state="frozen"/>
      <selection pane="bottomRight" activeCell="C22" sqref="C22"/>
      <pageMargins left="0.7" right="0.7" top="0.75" bottom="0.75" header="0.3" footer="0.3"/>
    </customSheetView>
    <customSheetView guid="{4A8EF384-4AD9-4447-A051-447CA3647EDF}" scale="175" hiddenRows="1">
      <pane xSplit="1" ySplit="1" topLeftCell="B2" activePane="bottomRight" state="frozen"/>
      <selection pane="bottomRight" activeCell="C22" sqref="C22"/>
      <pageMargins left="0.7" right="0.7" top="0.75" bottom="0.75" header="0.3" footer="0.3"/>
    </customSheetView>
    <customSheetView guid="{EDCC7CB7-6F36-40E4-9D32-3CF50FC94AF0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E82EC676-6186-4E8A-ABD2-FC00AE498129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A1AEE080-8F7C-4559-87C2-1F81D511203D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57B5B1C0-3FCF-4605-B643-F9749512C06A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2114BA9A-8826-4A5D-BB98-CA3D216D9B3C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F40E8CD0-BA0A-447D-8980-9ED62641A129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202CABC8-3892-4C29-8AB9-226D94F0DCBE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0A9EF666-D3AA-44CC-AF13-6AEBBC37D1EF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E94EDAEC-929A-4721-8796-239EE64B5EB3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  <customSheetView guid="{C1535CD2-EC82-4FF4-8F50-AE7AAD32424E}" scale="115" hiddenRows="1">
      <pane xSplit="1" ySplit="1" topLeftCell="B2" activePane="bottomRight" state="frozen"/>
      <selection pane="bottomRight" activeCell="H33" sqref="H33"/>
      <pageMargins left="0.7" right="0.7" top="0.75" bottom="0.75" header="0.3" footer="0.3"/>
    </customSheetView>
  </customSheetViews>
  <conditionalFormatting sqref="E1:E57">
    <cfRule type="cellIs" dxfId="56" priority="1" operator="lessThan">
      <formula>1</formula>
    </cfRule>
    <cfRule type="cellIs" dxfId="55" priority="2" operator="equal">
      <formula>"inaktív"</formula>
    </cfRule>
    <cfRule type="cellIs" dxfId="54" priority="3" operator="equal">
      <formula>"aktív"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0000000}">
          <x14:formula1>
            <xm:f>Admin_legördülő!$D$1:$D$5</xm:f>
          </x14:formula1>
          <xm:sqref>F2:Q9 Q10:Q58 F10:P57</xm:sqref>
        </x14:dataValidation>
        <x14:dataValidation type="list" allowBlank="1" showInputMessage="1" showErrorMessage="1" xr:uid="{00000000-0002-0000-1400-000001000000}">
          <x14:formula1>
            <xm:f>Admin_legördülő!$A$1:$A$5</xm:f>
          </x14:formula1>
          <xm:sqref>E2:E57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Munka24">
    <tabColor rgb="FFCCFFCC"/>
  </sheetPr>
  <dimension ref="A1:Q62"/>
  <sheetViews>
    <sheetView workbookViewId="0">
      <pane xSplit="1" ySplit="1" topLeftCell="B2" activePane="bottomRight" state="frozen"/>
      <selection activeCell="Q21" sqref="Q21"/>
      <selection pane="topRight" activeCell="Q21" sqref="Q21"/>
      <selection pane="bottomLeft" activeCell="Q21" sqref="Q21"/>
      <selection pane="bottomRight" activeCell="F4" sqref="F4"/>
    </sheetView>
  </sheetViews>
  <sheetFormatPr defaultColWidth="8.5546875" defaultRowHeight="14.4" x14ac:dyDescent="0.3"/>
  <cols>
    <col min="1" max="1" width="28" style="282" bestFit="1" customWidth="1"/>
    <col min="2" max="2" width="18.5546875" style="282" customWidth="1"/>
    <col min="3" max="14" width="15.5546875" style="282" customWidth="1"/>
    <col min="15" max="15" width="18.44140625" style="282" bestFit="1" customWidth="1"/>
    <col min="16" max="16" width="18.5546875" style="282" bestFit="1" customWidth="1"/>
    <col min="17" max="17" width="15.5546875" style="282" customWidth="1"/>
    <col min="18" max="16384" width="8.5546875" style="282"/>
  </cols>
  <sheetData>
    <row r="1" spans="1:17" x14ac:dyDescent="0.3">
      <c r="A1" s="279" t="s">
        <v>34</v>
      </c>
      <c r="B1" s="280" t="s">
        <v>35</v>
      </c>
      <c r="C1" s="280" t="s">
        <v>36</v>
      </c>
      <c r="D1" s="293" t="s">
        <v>37</v>
      </c>
      <c r="E1" s="321" t="s">
        <v>38</v>
      </c>
      <c r="F1" s="322" t="s">
        <v>39</v>
      </c>
      <c r="G1" s="280" t="s">
        <v>40</v>
      </c>
      <c r="H1" s="280" t="s">
        <v>41</v>
      </c>
      <c r="I1" s="280" t="s">
        <v>42</v>
      </c>
      <c r="J1" s="280" t="s">
        <v>43</v>
      </c>
      <c r="K1" s="280" t="s">
        <v>44</v>
      </c>
      <c r="L1" s="280" t="s">
        <v>45</v>
      </c>
      <c r="M1" s="280" t="s">
        <v>8</v>
      </c>
      <c r="N1" s="280" t="s">
        <v>28</v>
      </c>
      <c r="O1" s="280" t="s">
        <v>46</v>
      </c>
      <c r="P1" s="280" t="s">
        <v>47</v>
      </c>
      <c r="Q1" s="280" t="s">
        <v>48</v>
      </c>
    </row>
    <row r="2" spans="1:17" x14ac:dyDescent="0.3">
      <c r="A2" s="155" t="s">
        <v>194</v>
      </c>
      <c r="B2" s="306" t="s">
        <v>195</v>
      </c>
      <c r="C2" s="306"/>
      <c r="D2" s="307" t="s">
        <v>25</v>
      </c>
      <c r="E2" s="326" t="s">
        <v>79</v>
      </c>
      <c r="F2" s="327"/>
      <c r="G2" s="306"/>
      <c r="H2" s="306"/>
      <c r="I2" s="306" t="s">
        <v>57</v>
      </c>
      <c r="J2" s="306" t="s">
        <v>57</v>
      </c>
      <c r="K2" s="306"/>
      <c r="L2" s="306" t="s">
        <v>57</v>
      </c>
      <c r="M2" s="306"/>
      <c r="N2" s="306"/>
      <c r="O2" s="306"/>
      <c r="P2" s="306"/>
      <c r="Q2" s="328"/>
    </row>
    <row r="3" spans="1:17" x14ac:dyDescent="0.3">
      <c r="A3" s="155" t="s">
        <v>183</v>
      </c>
      <c r="B3" s="306" t="s">
        <v>195</v>
      </c>
      <c r="C3" s="306"/>
      <c r="D3" s="307" t="s">
        <v>25</v>
      </c>
      <c r="E3" s="326" t="s">
        <v>79</v>
      </c>
      <c r="F3" s="327"/>
      <c r="G3" s="306"/>
      <c r="H3" s="306"/>
      <c r="I3" s="306" t="s">
        <v>57</v>
      </c>
      <c r="J3" s="306" t="s">
        <v>57</v>
      </c>
      <c r="K3" s="306"/>
      <c r="L3" s="306" t="s">
        <v>57</v>
      </c>
      <c r="M3" s="306"/>
      <c r="N3" s="306"/>
      <c r="O3" s="306"/>
      <c r="P3" s="306"/>
      <c r="Q3" s="328"/>
    </row>
    <row r="4" spans="1:17" x14ac:dyDescent="0.3">
      <c r="A4" s="155" t="s">
        <v>196</v>
      </c>
      <c r="B4" s="306" t="s">
        <v>195</v>
      </c>
      <c r="C4" s="306"/>
      <c r="D4" s="307" t="s">
        <v>25</v>
      </c>
      <c r="E4" s="326" t="s">
        <v>79</v>
      </c>
      <c r="F4" s="327" t="s">
        <v>57</v>
      </c>
      <c r="G4" s="306"/>
      <c r="H4" s="306"/>
      <c r="I4" s="306" t="s">
        <v>57</v>
      </c>
      <c r="J4" s="306" t="s">
        <v>57</v>
      </c>
      <c r="K4" s="306"/>
      <c r="L4" s="306" t="s">
        <v>57</v>
      </c>
      <c r="M4" s="306"/>
      <c r="N4" s="306"/>
      <c r="O4" s="306"/>
      <c r="P4" s="306"/>
      <c r="Q4" s="328"/>
    </row>
    <row r="5" spans="1:17" x14ac:dyDescent="0.3">
      <c r="A5" s="305"/>
      <c r="B5" s="306"/>
      <c r="C5" s="306"/>
      <c r="D5" s="307"/>
      <c r="E5" s="326"/>
      <c r="F5" s="327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328"/>
    </row>
    <row r="6" spans="1:17" x14ac:dyDescent="0.3">
      <c r="A6" s="305"/>
      <c r="B6" s="306"/>
      <c r="C6" s="306"/>
      <c r="D6" s="307"/>
      <c r="E6" s="326"/>
      <c r="F6" s="327"/>
      <c r="G6" s="306"/>
      <c r="H6" s="306"/>
      <c r="I6" s="306"/>
      <c r="J6" s="306"/>
      <c r="K6" s="306"/>
      <c r="L6" s="306"/>
      <c r="M6" s="306"/>
      <c r="N6" s="306"/>
      <c r="O6" s="306"/>
      <c r="P6" s="306"/>
      <c r="Q6" s="328"/>
    </row>
    <row r="7" spans="1:17" x14ac:dyDescent="0.3">
      <c r="A7" s="305"/>
      <c r="B7" s="306"/>
      <c r="C7" s="306"/>
      <c r="D7" s="307"/>
      <c r="E7" s="326"/>
      <c r="F7" s="327"/>
      <c r="G7" s="306"/>
      <c r="H7" s="306"/>
      <c r="I7" s="306"/>
      <c r="J7" s="306"/>
      <c r="K7" s="306"/>
      <c r="L7" s="306"/>
      <c r="M7" s="306"/>
      <c r="N7" s="306"/>
      <c r="O7" s="306"/>
      <c r="P7" s="306"/>
      <c r="Q7" s="328"/>
    </row>
    <row r="8" spans="1:17" x14ac:dyDescent="0.3">
      <c r="A8" s="305"/>
      <c r="B8" s="306"/>
      <c r="C8" s="306"/>
      <c r="D8" s="307"/>
      <c r="E8" s="326"/>
      <c r="F8" s="327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28"/>
    </row>
    <row r="9" spans="1:17" x14ac:dyDescent="0.3">
      <c r="A9" s="305"/>
      <c r="B9" s="306"/>
      <c r="C9" s="306"/>
      <c r="D9" s="307"/>
      <c r="E9" s="326"/>
      <c r="F9" s="327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28"/>
    </row>
    <row r="10" spans="1:17" x14ac:dyDescent="0.3">
      <c r="A10" s="305"/>
      <c r="B10" s="306"/>
      <c r="C10" s="306"/>
      <c r="D10" s="307"/>
      <c r="E10" s="326"/>
      <c r="F10" s="327"/>
      <c r="G10" s="306"/>
      <c r="H10" s="306"/>
      <c r="I10" s="306"/>
      <c r="J10" s="306"/>
      <c r="K10" s="306"/>
      <c r="L10" s="306"/>
      <c r="M10" s="306"/>
      <c r="N10" s="306"/>
      <c r="O10" s="306"/>
      <c r="P10" s="306"/>
      <c r="Q10" s="328"/>
    </row>
    <row r="11" spans="1:17" x14ac:dyDescent="0.3">
      <c r="A11" s="305"/>
      <c r="B11" s="306"/>
      <c r="C11" s="306"/>
      <c r="D11" s="307"/>
      <c r="E11" s="326"/>
      <c r="F11" s="327"/>
      <c r="G11" s="306"/>
      <c r="H11" s="306"/>
      <c r="I11" s="306"/>
      <c r="J11" s="306"/>
      <c r="K11" s="306"/>
      <c r="L11" s="306"/>
      <c r="M11" s="306"/>
      <c r="N11" s="306"/>
      <c r="O11" s="306"/>
      <c r="P11" s="306"/>
      <c r="Q11" s="328"/>
    </row>
    <row r="12" spans="1:17" x14ac:dyDescent="0.3">
      <c r="A12" s="305"/>
      <c r="B12" s="306"/>
      <c r="C12" s="306"/>
      <c r="D12" s="307"/>
      <c r="E12" s="326"/>
      <c r="F12" s="327"/>
      <c r="G12" s="306"/>
      <c r="H12" s="306"/>
      <c r="I12" s="306"/>
      <c r="J12" s="306"/>
      <c r="K12" s="306"/>
      <c r="L12" s="306"/>
      <c r="M12" s="306"/>
      <c r="N12" s="306"/>
      <c r="O12" s="306"/>
      <c r="P12" s="306"/>
      <c r="Q12" s="328"/>
    </row>
    <row r="13" spans="1:17" x14ac:dyDescent="0.3">
      <c r="A13" s="305"/>
      <c r="B13" s="306"/>
      <c r="C13" s="306"/>
      <c r="D13" s="307"/>
      <c r="E13" s="326"/>
      <c r="F13" s="327"/>
      <c r="G13" s="306"/>
      <c r="H13" s="306"/>
      <c r="I13" s="306"/>
      <c r="J13" s="306"/>
      <c r="K13" s="306"/>
      <c r="L13" s="306"/>
      <c r="M13" s="306"/>
      <c r="N13" s="306"/>
      <c r="O13" s="306"/>
      <c r="P13" s="306"/>
      <c r="Q13" s="328"/>
    </row>
    <row r="14" spans="1:17" x14ac:dyDescent="0.3">
      <c r="A14" s="305"/>
      <c r="B14" s="306"/>
      <c r="C14" s="306"/>
      <c r="D14" s="307"/>
      <c r="E14" s="326"/>
      <c r="F14" s="327"/>
      <c r="G14" s="306"/>
      <c r="H14" s="306"/>
      <c r="I14" s="306"/>
      <c r="J14" s="306"/>
      <c r="K14" s="306"/>
      <c r="L14" s="306"/>
      <c r="M14" s="306"/>
      <c r="N14" s="306"/>
      <c r="O14" s="306"/>
      <c r="P14" s="306"/>
      <c r="Q14" s="328"/>
    </row>
    <row r="15" spans="1:17" x14ac:dyDescent="0.3">
      <c r="A15" s="305"/>
      <c r="B15" s="306"/>
      <c r="C15" s="306"/>
      <c r="D15" s="307"/>
      <c r="E15" s="326"/>
      <c r="F15" s="327"/>
      <c r="G15" s="306"/>
      <c r="H15" s="306"/>
      <c r="I15" s="306"/>
      <c r="J15" s="306"/>
      <c r="K15" s="306"/>
      <c r="L15" s="306"/>
      <c r="M15" s="306"/>
      <c r="N15" s="306"/>
      <c r="O15" s="306"/>
      <c r="P15" s="306"/>
      <c r="Q15" s="328"/>
    </row>
    <row r="16" spans="1:17" x14ac:dyDescent="0.3">
      <c r="A16" s="305"/>
      <c r="B16" s="306"/>
      <c r="C16" s="306"/>
      <c r="D16" s="307"/>
      <c r="E16" s="326"/>
      <c r="F16" s="327"/>
      <c r="G16" s="306"/>
      <c r="H16" s="306"/>
      <c r="I16" s="306"/>
      <c r="J16" s="306"/>
      <c r="K16" s="306"/>
      <c r="L16" s="306"/>
      <c r="M16" s="306"/>
      <c r="N16" s="306"/>
      <c r="O16" s="306"/>
      <c r="P16" s="306"/>
      <c r="Q16" s="329"/>
    </row>
    <row r="17" spans="1:17" x14ac:dyDescent="0.3">
      <c r="A17" s="305"/>
      <c r="B17" s="306"/>
      <c r="C17" s="306"/>
      <c r="D17" s="307"/>
      <c r="E17" s="326"/>
      <c r="F17" s="327"/>
      <c r="G17" s="306"/>
      <c r="H17" s="306"/>
      <c r="I17" s="306"/>
      <c r="J17" s="306"/>
      <c r="K17" s="306"/>
      <c r="L17" s="306"/>
      <c r="M17" s="306"/>
      <c r="N17" s="306"/>
      <c r="O17" s="306"/>
      <c r="P17" s="306"/>
      <c r="Q17" s="328"/>
    </row>
    <row r="18" spans="1:17" x14ac:dyDescent="0.3">
      <c r="A18" s="305"/>
      <c r="B18" s="306"/>
      <c r="C18" s="306"/>
      <c r="D18" s="307"/>
      <c r="E18" s="326"/>
      <c r="F18" s="327"/>
      <c r="G18" s="306"/>
      <c r="H18" s="306"/>
      <c r="I18" s="306"/>
      <c r="J18" s="306"/>
      <c r="K18" s="306"/>
      <c r="L18" s="306"/>
      <c r="M18" s="306"/>
      <c r="N18" s="306"/>
      <c r="O18" s="306"/>
      <c r="P18" s="306"/>
      <c r="Q18" s="328"/>
    </row>
    <row r="19" spans="1:17" x14ac:dyDescent="0.3">
      <c r="A19" s="305"/>
      <c r="B19" s="306"/>
      <c r="C19" s="306"/>
      <c r="D19" s="307"/>
      <c r="E19" s="326"/>
      <c r="F19" s="327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28"/>
    </row>
    <row r="20" spans="1:17" x14ac:dyDescent="0.3">
      <c r="A20" s="305"/>
      <c r="B20" s="306"/>
      <c r="C20" s="306"/>
      <c r="D20" s="307"/>
      <c r="E20" s="326"/>
      <c r="F20" s="327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28"/>
    </row>
    <row r="21" spans="1:17" x14ac:dyDescent="0.3">
      <c r="A21" s="305"/>
      <c r="B21" s="306"/>
      <c r="C21" s="306"/>
      <c r="D21" s="307"/>
      <c r="E21" s="326"/>
      <c r="F21" s="327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28"/>
    </row>
    <row r="22" spans="1:17" x14ac:dyDescent="0.3">
      <c r="A22" s="305"/>
      <c r="B22" s="306"/>
      <c r="C22" s="306"/>
      <c r="D22" s="307"/>
      <c r="E22" s="326"/>
      <c r="F22" s="327"/>
      <c r="G22" s="306"/>
      <c r="H22" s="306"/>
      <c r="I22" s="306"/>
      <c r="J22" s="306"/>
      <c r="K22" s="306"/>
      <c r="L22" s="306"/>
      <c r="M22" s="306"/>
      <c r="N22" s="306"/>
      <c r="O22" s="306"/>
      <c r="P22" s="306"/>
      <c r="Q22" s="328"/>
    </row>
    <row r="23" spans="1:17" x14ac:dyDescent="0.3">
      <c r="A23" s="305"/>
      <c r="B23" s="306"/>
      <c r="C23" s="306"/>
      <c r="D23" s="307"/>
      <c r="E23" s="326"/>
      <c r="F23" s="327"/>
      <c r="G23" s="306"/>
      <c r="H23" s="306"/>
      <c r="I23" s="306"/>
      <c r="J23" s="306"/>
      <c r="K23" s="306"/>
      <c r="L23" s="306"/>
      <c r="M23" s="306"/>
      <c r="N23" s="306"/>
      <c r="O23" s="306"/>
      <c r="P23" s="306"/>
      <c r="Q23" s="328"/>
    </row>
    <row r="24" spans="1:17" x14ac:dyDescent="0.3">
      <c r="A24" s="305"/>
      <c r="B24" s="306"/>
      <c r="C24" s="306"/>
      <c r="D24" s="307"/>
      <c r="E24" s="326"/>
      <c r="F24" s="327"/>
      <c r="G24" s="306"/>
      <c r="H24" s="306"/>
      <c r="I24" s="306"/>
      <c r="J24" s="306"/>
      <c r="K24" s="306"/>
      <c r="L24" s="306"/>
      <c r="M24" s="306"/>
      <c r="N24" s="306"/>
      <c r="O24" s="306"/>
      <c r="P24" s="306"/>
      <c r="Q24" s="328"/>
    </row>
    <row r="25" spans="1:17" x14ac:dyDescent="0.3">
      <c r="A25" s="305"/>
      <c r="B25" s="306"/>
      <c r="C25" s="306"/>
      <c r="D25" s="307"/>
      <c r="E25" s="326"/>
      <c r="F25" s="327"/>
      <c r="G25" s="306"/>
      <c r="H25" s="306"/>
      <c r="I25" s="306"/>
      <c r="J25" s="306"/>
      <c r="K25" s="306"/>
      <c r="L25" s="306"/>
      <c r="M25" s="306"/>
      <c r="N25" s="306"/>
      <c r="O25" s="306"/>
      <c r="P25" s="306"/>
      <c r="Q25" s="328"/>
    </row>
    <row r="26" spans="1:17" x14ac:dyDescent="0.3">
      <c r="A26" s="305"/>
      <c r="B26" s="306"/>
      <c r="C26" s="306"/>
      <c r="D26" s="307"/>
      <c r="E26" s="326"/>
      <c r="F26" s="327"/>
      <c r="G26" s="306"/>
      <c r="H26" s="306"/>
      <c r="I26" s="306"/>
      <c r="J26" s="306"/>
      <c r="K26" s="306"/>
      <c r="L26" s="306"/>
      <c r="M26" s="306"/>
      <c r="N26" s="306"/>
      <c r="O26" s="306"/>
      <c r="P26" s="306"/>
      <c r="Q26" s="328"/>
    </row>
    <row r="27" spans="1:17" x14ac:dyDescent="0.3">
      <c r="A27" s="305"/>
      <c r="B27" s="306"/>
      <c r="C27" s="306"/>
      <c r="D27" s="307"/>
      <c r="E27" s="326"/>
      <c r="F27" s="327"/>
      <c r="G27" s="306"/>
      <c r="H27" s="306"/>
      <c r="I27" s="306"/>
      <c r="J27" s="306"/>
      <c r="K27" s="306"/>
      <c r="L27" s="306"/>
      <c r="M27" s="306"/>
      <c r="N27" s="306"/>
      <c r="O27" s="306"/>
      <c r="P27" s="306"/>
      <c r="Q27" s="328"/>
    </row>
    <row r="28" spans="1:17" x14ac:dyDescent="0.3">
      <c r="A28" s="305"/>
      <c r="B28" s="306"/>
      <c r="C28" s="306"/>
      <c r="D28" s="307"/>
      <c r="E28" s="326"/>
      <c r="F28" s="327"/>
      <c r="G28" s="306"/>
      <c r="H28" s="306"/>
      <c r="I28" s="306"/>
      <c r="J28" s="306"/>
      <c r="K28" s="306"/>
      <c r="L28" s="306"/>
      <c r="M28" s="306"/>
      <c r="N28" s="306"/>
      <c r="O28" s="306"/>
      <c r="P28" s="306"/>
      <c r="Q28" s="328"/>
    </row>
    <row r="29" spans="1:17" x14ac:dyDescent="0.3">
      <c r="A29" s="305"/>
      <c r="B29" s="306"/>
      <c r="C29" s="306"/>
      <c r="D29" s="307"/>
      <c r="E29" s="326"/>
      <c r="F29" s="327"/>
      <c r="G29" s="306"/>
      <c r="H29" s="306"/>
      <c r="I29" s="306"/>
      <c r="J29" s="306"/>
      <c r="K29" s="306"/>
      <c r="L29" s="306"/>
      <c r="M29" s="306"/>
      <c r="N29" s="306"/>
      <c r="O29" s="306"/>
      <c r="P29" s="306"/>
      <c r="Q29" s="328"/>
    </row>
    <row r="30" spans="1:17" x14ac:dyDescent="0.3">
      <c r="A30" s="305"/>
      <c r="B30" s="306"/>
      <c r="C30" s="306"/>
      <c r="D30" s="307"/>
      <c r="E30" s="326"/>
      <c r="F30" s="327"/>
      <c r="G30" s="306"/>
      <c r="H30" s="306"/>
      <c r="I30" s="306"/>
      <c r="J30" s="306"/>
      <c r="K30" s="306"/>
      <c r="L30" s="306"/>
      <c r="M30" s="306"/>
      <c r="N30" s="306"/>
      <c r="O30" s="306"/>
      <c r="P30" s="306"/>
      <c r="Q30" s="328"/>
    </row>
    <row r="31" spans="1:17" x14ac:dyDescent="0.3">
      <c r="A31" s="305"/>
      <c r="B31" s="306"/>
      <c r="C31" s="306"/>
      <c r="D31" s="307"/>
      <c r="E31" s="326"/>
      <c r="F31" s="327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28"/>
    </row>
    <row r="32" spans="1:17" x14ac:dyDescent="0.3">
      <c r="A32" s="305"/>
      <c r="B32" s="306"/>
      <c r="C32" s="306"/>
      <c r="D32" s="307"/>
      <c r="E32" s="326"/>
      <c r="F32" s="327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28"/>
    </row>
    <row r="33" spans="1:17" x14ac:dyDescent="0.3">
      <c r="A33" s="305"/>
      <c r="B33" s="306"/>
      <c r="C33" s="306"/>
      <c r="D33" s="307"/>
      <c r="E33" s="326"/>
      <c r="F33" s="327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28"/>
    </row>
    <row r="34" spans="1:17" x14ac:dyDescent="0.3">
      <c r="A34" s="305"/>
      <c r="B34" s="306"/>
      <c r="C34" s="306"/>
      <c r="D34" s="307"/>
      <c r="E34" s="326"/>
      <c r="F34" s="327"/>
      <c r="G34" s="306"/>
      <c r="H34" s="306"/>
      <c r="I34" s="306"/>
      <c r="J34" s="306"/>
      <c r="K34" s="306"/>
      <c r="L34" s="306"/>
      <c r="M34" s="306"/>
      <c r="N34" s="306"/>
      <c r="O34" s="306"/>
      <c r="P34" s="306"/>
      <c r="Q34" s="328"/>
    </row>
    <row r="35" spans="1:17" x14ac:dyDescent="0.3">
      <c r="A35" s="305"/>
      <c r="B35" s="306"/>
      <c r="C35" s="306"/>
      <c r="D35" s="307"/>
      <c r="E35" s="326"/>
      <c r="F35" s="327"/>
      <c r="G35" s="306"/>
      <c r="H35" s="306"/>
      <c r="I35" s="306"/>
      <c r="J35" s="306"/>
      <c r="K35" s="306"/>
      <c r="L35" s="306"/>
      <c r="M35" s="306"/>
      <c r="N35" s="306"/>
      <c r="O35" s="306"/>
      <c r="P35" s="306"/>
      <c r="Q35" s="328"/>
    </row>
    <row r="36" spans="1:17" x14ac:dyDescent="0.3">
      <c r="A36" s="305"/>
      <c r="B36" s="306"/>
      <c r="C36" s="306"/>
      <c r="D36" s="307"/>
      <c r="E36" s="326"/>
      <c r="F36" s="327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28"/>
    </row>
    <row r="37" spans="1:17" x14ac:dyDescent="0.3">
      <c r="A37" s="305"/>
      <c r="B37" s="306"/>
      <c r="C37" s="306"/>
      <c r="D37" s="307"/>
      <c r="E37" s="326"/>
      <c r="F37" s="327"/>
      <c r="G37" s="306"/>
      <c r="H37" s="306"/>
      <c r="I37" s="306"/>
      <c r="J37" s="306"/>
      <c r="K37" s="306"/>
      <c r="L37" s="306"/>
      <c r="M37" s="306"/>
      <c r="N37" s="306"/>
      <c r="O37" s="306"/>
      <c r="P37" s="306"/>
      <c r="Q37" s="328"/>
    </row>
    <row r="38" spans="1:17" x14ac:dyDescent="0.3">
      <c r="A38" s="305"/>
      <c r="B38" s="306"/>
      <c r="C38" s="306"/>
      <c r="D38" s="307"/>
      <c r="E38" s="326"/>
      <c r="F38" s="327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28"/>
    </row>
    <row r="39" spans="1:17" x14ac:dyDescent="0.3">
      <c r="A39" s="305"/>
      <c r="B39" s="306"/>
      <c r="C39" s="306"/>
      <c r="D39" s="307"/>
      <c r="E39" s="326"/>
      <c r="F39" s="327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28"/>
    </row>
    <row r="40" spans="1:17" x14ac:dyDescent="0.3">
      <c r="A40" s="305"/>
      <c r="B40" s="306"/>
      <c r="C40" s="306"/>
      <c r="D40" s="307"/>
      <c r="E40" s="326"/>
      <c r="F40" s="327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28"/>
    </row>
    <row r="41" spans="1:17" x14ac:dyDescent="0.3">
      <c r="A41" s="305"/>
      <c r="B41" s="306"/>
      <c r="C41" s="306"/>
      <c r="D41" s="307"/>
      <c r="E41" s="326"/>
      <c r="F41" s="327"/>
      <c r="G41" s="306"/>
      <c r="H41" s="306"/>
      <c r="I41" s="306"/>
      <c r="J41" s="306"/>
      <c r="K41" s="306"/>
      <c r="L41" s="306"/>
      <c r="M41" s="306"/>
      <c r="N41" s="306"/>
      <c r="O41" s="306"/>
      <c r="P41" s="306"/>
      <c r="Q41" s="328"/>
    </row>
    <row r="42" spans="1:17" x14ac:dyDescent="0.3">
      <c r="A42" s="305"/>
      <c r="B42" s="306"/>
      <c r="C42" s="306"/>
      <c r="D42" s="307"/>
      <c r="E42" s="326"/>
      <c r="F42" s="327"/>
      <c r="G42" s="306"/>
      <c r="H42" s="306"/>
      <c r="I42" s="306"/>
      <c r="J42" s="306"/>
      <c r="K42" s="306"/>
      <c r="L42" s="306"/>
      <c r="M42" s="306"/>
      <c r="N42" s="306"/>
      <c r="O42" s="306"/>
      <c r="P42" s="306"/>
      <c r="Q42" s="328"/>
    </row>
    <row r="43" spans="1:17" x14ac:dyDescent="0.3">
      <c r="A43" s="305"/>
      <c r="B43" s="306"/>
      <c r="C43" s="306"/>
      <c r="D43" s="307"/>
      <c r="E43" s="326"/>
      <c r="F43" s="327"/>
      <c r="G43" s="306"/>
      <c r="H43" s="306"/>
      <c r="I43" s="306"/>
      <c r="J43" s="306"/>
      <c r="K43" s="306"/>
      <c r="L43" s="306"/>
      <c r="M43" s="306"/>
      <c r="N43" s="306"/>
      <c r="O43" s="306"/>
      <c r="P43" s="306"/>
      <c r="Q43" s="328"/>
    </row>
    <row r="44" spans="1:17" x14ac:dyDescent="0.3">
      <c r="A44" s="305"/>
      <c r="B44" s="306"/>
      <c r="C44" s="306"/>
      <c r="D44" s="307"/>
      <c r="E44" s="326"/>
      <c r="F44" s="327"/>
      <c r="G44" s="306"/>
      <c r="H44" s="306"/>
      <c r="I44" s="306"/>
      <c r="J44" s="306"/>
      <c r="K44" s="306"/>
      <c r="L44" s="306"/>
      <c r="M44" s="306"/>
      <c r="N44" s="306"/>
      <c r="O44" s="306"/>
      <c r="P44" s="306"/>
      <c r="Q44" s="328"/>
    </row>
    <row r="45" spans="1:17" x14ac:dyDescent="0.3">
      <c r="A45" s="305"/>
      <c r="B45" s="306"/>
      <c r="C45" s="306"/>
      <c r="D45" s="307"/>
      <c r="E45" s="326"/>
      <c r="F45" s="327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28"/>
    </row>
    <row r="46" spans="1:17" x14ac:dyDescent="0.3">
      <c r="A46" s="305"/>
      <c r="B46" s="306"/>
      <c r="C46" s="306"/>
      <c r="D46" s="307"/>
      <c r="E46" s="326"/>
      <c r="F46" s="327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28"/>
    </row>
    <row r="47" spans="1:17" x14ac:dyDescent="0.3">
      <c r="A47" s="305"/>
      <c r="B47" s="306"/>
      <c r="C47" s="306"/>
      <c r="D47" s="307"/>
      <c r="E47" s="326"/>
      <c r="F47" s="327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28"/>
    </row>
    <row r="48" spans="1:17" x14ac:dyDescent="0.3">
      <c r="A48" s="305"/>
      <c r="B48" s="306"/>
      <c r="C48" s="306"/>
      <c r="D48" s="307"/>
      <c r="E48" s="326"/>
      <c r="F48" s="327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28"/>
    </row>
    <row r="49" spans="1:17" x14ac:dyDescent="0.3">
      <c r="A49" s="305"/>
      <c r="B49" s="306"/>
      <c r="C49" s="306"/>
      <c r="D49" s="307"/>
      <c r="E49" s="326"/>
      <c r="F49" s="327"/>
      <c r="G49" s="306"/>
      <c r="H49" s="306"/>
      <c r="I49" s="306"/>
      <c r="J49" s="306"/>
      <c r="K49" s="306"/>
      <c r="L49" s="306"/>
      <c r="M49" s="306"/>
      <c r="N49" s="306"/>
      <c r="O49" s="306"/>
      <c r="P49" s="306"/>
      <c r="Q49" s="328"/>
    </row>
    <row r="50" spans="1:17" x14ac:dyDescent="0.3">
      <c r="A50" s="305"/>
      <c r="B50" s="306"/>
      <c r="C50" s="306"/>
      <c r="D50" s="307"/>
      <c r="E50" s="326"/>
      <c r="F50" s="327"/>
      <c r="G50" s="306"/>
      <c r="H50" s="306"/>
      <c r="I50" s="306"/>
      <c r="J50" s="306"/>
      <c r="K50" s="306"/>
      <c r="L50" s="306"/>
      <c r="M50" s="306"/>
      <c r="N50" s="306"/>
      <c r="O50" s="306"/>
      <c r="P50" s="306"/>
      <c r="Q50" s="328"/>
    </row>
    <row r="51" spans="1:17" x14ac:dyDescent="0.3">
      <c r="A51" s="305"/>
      <c r="B51" s="306"/>
      <c r="C51" s="306"/>
      <c r="D51" s="307"/>
      <c r="E51" s="326"/>
      <c r="F51" s="327"/>
      <c r="G51" s="306"/>
      <c r="H51" s="306"/>
      <c r="I51" s="306"/>
      <c r="J51" s="306"/>
      <c r="K51" s="306"/>
      <c r="L51" s="306"/>
      <c r="M51" s="306"/>
      <c r="N51" s="306"/>
      <c r="O51" s="306"/>
      <c r="P51" s="306"/>
      <c r="Q51" s="328"/>
    </row>
    <row r="52" spans="1:17" x14ac:dyDescent="0.3">
      <c r="A52" s="305"/>
      <c r="B52" s="306"/>
      <c r="C52" s="306"/>
      <c r="D52" s="307"/>
      <c r="E52" s="326"/>
      <c r="F52" s="327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28"/>
    </row>
    <row r="53" spans="1:17" x14ac:dyDescent="0.3">
      <c r="A53" s="305"/>
      <c r="B53" s="306"/>
      <c r="C53" s="306"/>
      <c r="D53" s="307"/>
      <c r="E53" s="326"/>
      <c r="F53" s="327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28"/>
    </row>
    <row r="54" spans="1:17" x14ac:dyDescent="0.3">
      <c r="A54" s="305"/>
      <c r="B54" s="306"/>
      <c r="C54" s="306"/>
      <c r="D54" s="307"/>
      <c r="E54" s="326"/>
      <c r="F54" s="327"/>
      <c r="G54" s="306"/>
      <c r="H54" s="306"/>
      <c r="I54" s="306"/>
      <c r="J54" s="306"/>
      <c r="K54" s="306"/>
      <c r="L54" s="306"/>
      <c r="M54" s="306"/>
      <c r="N54" s="306"/>
      <c r="O54" s="306"/>
      <c r="P54" s="306"/>
      <c r="Q54" s="328"/>
    </row>
    <row r="55" spans="1:17" x14ac:dyDescent="0.3">
      <c r="A55" s="305"/>
      <c r="B55" s="306"/>
      <c r="C55" s="306"/>
      <c r="D55" s="307"/>
      <c r="E55" s="326"/>
      <c r="F55" s="327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28"/>
    </row>
    <row r="56" spans="1:17" x14ac:dyDescent="0.3">
      <c r="A56" s="305"/>
      <c r="B56" s="306"/>
      <c r="C56" s="306"/>
      <c r="D56" s="307"/>
      <c r="E56" s="326"/>
      <c r="F56" s="327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28"/>
    </row>
    <row r="57" spans="1:17" ht="15" thickBot="1" x14ac:dyDescent="0.35">
      <c r="A57" s="313" t="s">
        <v>193</v>
      </c>
      <c r="B57" s="314"/>
      <c r="C57" s="314"/>
      <c r="D57" s="315"/>
      <c r="E57" s="330" t="s">
        <v>106</v>
      </c>
      <c r="F57" s="331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28"/>
    </row>
    <row r="58" spans="1:17" ht="15" thickBot="1" x14ac:dyDescent="0.35">
      <c r="Q58" s="332"/>
    </row>
    <row r="62" spans="1:17" hidden="1" x14ac:dyDescent="0.3"/>
  </sheetData>
  <sheetProtection algorithmName="SHA-512" hashValue="yRISgsNPFY10O/5VPOmmc+i16b09IbJSvFa2EJdN05BNANBNJQ2pLqy9QNf2clY61rodH/6yc+Da3KWsemIOqA==" saltValue="jqy2NqnLcTzVorJxrdAKfQ==" spinCount="100000" sheet="1" objects="1" scenarios="1"/>
  <customSheetViews>
    <customSheetView guid="{196F1BDD-5600-471F-9A84-7CB85C8694ED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06E05BF7-7899-439D-ADBA-6F4F03773025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A1CCBBE7-DA00-40FA-9C57-20230DD629CF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F7787515-1165-4952-BB6C-7241D5E70BAE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790F73C8-CB69-481D-8030-FA574F115D3B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BF1F5683-2BE3-424A-BC21-3CC049CA76FA}" hiddenRows="1">
      <pane xSplit="1" ySplit="1" topLeftCell="B2" activePane="bottomRight" state="frozen"/>
      <selection pane="bottomRight" activeCell="J25" sqref="J25"/>
      <pageMargins left="0.7" right="0.7" top="0.75" bottom="0.75" header="0.3" footer="0.3"/>
    </customSheetView>
    <customSheetView guid="{4A8EF384-4AD9-4447-A051-447CA3647EDF}" hiddenRows="1">
      <pane xSplit="1" ySplit="1" topLeftCell="B2" activePane="bottomRight" state="frozen"/>
      <selection pane="bottomRight" activeCell="J25" sqref="J25"/>
      <pageMargins left="0.7" right="0.7" top="0.75" bottom="0.75" header="0.3" footer="0.3"/>
    </customSheetView>
    <customSheetView guid="{EDCC7CB7-6F36-40E4-9D32-3CF50FC94AF0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E82EC676-6186-4E8A-ABD2-FC00AE498129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A1AEE080-8F7C-4559-87C2-1F81D511203D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57B5B1C0-3FCF-4605-B643-F9749512C06A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2114BA9A-8826-4A5D-BB98-CA3D216D9B3C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F40E8CD0-BA0A-447D-8980-9ED62641A129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202CABC8-3892-4C29-8AB9-226D94F0DCBE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0A9EF666-D3AA-44CC-AF13-6AEBBC37D1EF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E94EDAEC-929A-4721-8796-239EE64B5EB3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  <customSheetView guid="{C1535CD2-EC82-4FF4-8F50-AE7AAD32424E}" hiddenRows="1">
      <pane xSplit="1" ySplit="1" topLeftCell="B2" activePane="bottomRight" state="frozen"/>
      <selection pane="bottomRight" activeCell="F4" sqref="F4"/>
      <pageMargins left="0.7" right="0.7" top="0.75" bottom="0.75" header="0.3" footer="0.3"/>
    </customSheetView>
  </customSheetViews>
  <conditionalFormatting sqref="E1:E57">
    <cfRule type="cellIs" dxfId="53" priority="1" operator="lessThan">
      <formula>1</formula>
    </cfRule>
    <cfRule type="cellIs" dxfId="52" priority="2" operator="equal">
      <formula>"inaktív"</formula>
    </cfRule>
    <cfRule type="cellIs" dxfId="51" priority="3" operator="equal">
      <formula>"aktív"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0000000}">
          <x14:formula1>
            <xm:f>Admin_legördülő!$D$1:$D$5</xm:f>
          </x14:formula1>
          <xm:sqref>Q8:Q58 F8:P57 F2:Q7</xm:sqref>
        </x14:dataValidation>
        <x14:dataValidation type="list" allowBlank="1" showInputMessage="1" showErrorMessage="1" xr:uid="{00000000-0002-0000-1500-000001000000}">
          <x14:formula1>
            <xm:f>Admin_legördülő!$A$1:$A$5</xm:f>
          </x14:formula1>
          <xm:sqref>E2:E57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98FEE-CC7B-444E-A340-314336D2F999}">
  <sheetPr>
    <tabColor rgb="FFCCFFCC"/>
  </sheetPr>
  <dimension ref="A1:Q61"/>
  <sheetViews>
    <sheetView workbookViewId="0">
      <selection activeCell="M21" sqref="M21"/>
    </sheetView>
  </sheetViews>
  <sheetFormatPr defaultColWidth="8.5546875" defaultRowHeight="14.4" x14ac:dyDescent="0.3"/>
  <cols>
    <col min="1" max="1" width="18.6640625" style="521" bestFit="1" customWidth="1"/>
    <col min="2" max="17" width="15.5546875" style="521" customWidth="1"/>
    <col min="18" max="16384" width="8.5546875" style="521"/>
  </cols>
  <sheetData>
    <row r="1" spans="1:17" ht="15" thickBot="1" x14ac:dyDescent="0.35">
      <c r="A1" s="279" t="s">
        <v>34</v>
      </c>
      <c r="B1" s="280" t="s">
        <v>35</v>
      </c>
      <c r="C1" s="280" t="s">
        <v>36</v>
      </c>
      <c r="D1" s="293" t="s">
        <v>37</v>
      </c>
      <c r="E1" s="321" t="s">
        <v>38</v>
      </c>
      <c r="F1" s="322" t="s">
        <v>39</v>
      </c>
      <c r="G1" s="280" t="s">
        <v>40</v>
      </c>
      <c r="H1" s="280" t="s">
        <v>41</v>
      </c>
      <c r="I1" s="280" t="s">
        <v>42</v>
      </c>
      <c r="J1" s="280" t="s">
        <v>43</v>
      </c>
      <c r="K1" s="280" t="s">
        <v>44</v>
      </c>
      <c r="L1" s="280" t="s">
        <v>45</v>
      </c>
      <c r="M1" s="280" t="s">
        <v>8</v>
      </c>
      <c r="N1" s="280" t="s">
        <v>28</v>
      </c>
      <c r="O1" s="280" t="s">
        <v>46</v>
      </c>
      <c r="P1" s="280" t="s">
        <v>47</v>
      </c>
      <c r="Q1" s="281" t="s">
        <v>48</v>
      </c>
    </row>
    <row r="2" spans="1:17" x14ac:dyDescent="0.3">
      <c r="A2" s="641" t="s">
        <v>317</v>
      </c>
      <c r="B2" s="306"/>
      <c r="C2" s="306" t="s">
        <v>109</v>
      </c>
      <c r="D2" s="306" t="s">
        <v>316</v>
      </c>
      <c r="E2" s="639" t="s">
        <v>79</v>
      </c>
      <c r="F2" s="309" t="s">
        <v>57</v>
      </c>
      <c r="G2" s="303"/>
      <c r="H2" s="310" t="s">
        <v>56</v>
      </c>
      <c r="I2" s="310" t="s">
        <v>57</v>
      </c>
      <c r="J2" s="310" t="s">
        <v>57</v>
      </c>
      <c r="K2" s="310" t="s">
        <v>57</v>
      </c>
      <c r="L2" s="310" t="s">
        <v>56</v>
      </c>
      <c r="M2" s="310" t="s">
        <v>57</v>
      </c>
      <c r="N2" s="310" t="s">
        <v>56</v>
      </c>
      <c r="O2" s="310" t="s">
        <v>56</v>
      </c>
      <c r="P2" s="310" t="s">
        <v>56</v>
      </c>
      <c r="Q2" s="304"/>
    </row>
    <row r="3" spans="1:17" x14ac:dyDescent="0.3">
      <c r="A3" s="641" t="s">
        <v>318</v>
      </c>
      <c r="B3" s="306"/>
      <c r="C3" s="306" t="s">
        <v>109</v>
      </c>
      <c r="D3" s="306" t="s">
        <v>316</v>
      </c>
      <c r="E3" s="640" t="s">
        <v>79</v>
      </c>
      <c r="F3" s="309" t="s">
        <v>57</v>
      </c>
      <c r="G3" s="310"/>
      <c r="H3" s="310" t="s">
        <v>56</v>
      </c>
      <c r="I3" s="310" t="s">
        <v>57</v>
      </c>
      <c r="J3" s="310" t="s">
        <v>57</v>
      </c>
      <c r="K3" s="310" t="s">
        <v>57</v>
      </c>
      <c r="L3" s="310" t="s">
        <v>56</v>
      </c>
      <c r="M3" s="310" t="s">
        <v>57</v>
      </c>
      <c r="N3" s="310" t="s">
        <v>56</v>
      </c>
      <c r="O3" s="310" t="s">
        <v>56</v>
      </c>
      <c r="P3" s="310" t="s">
        <v>56</v>
      </c>
      <c r="Q3" s="311"/>
    </row>
    <row r="4" spans="1:17" x14ac:dyDescent="0.3">
      <c r="A4" s="641" t="s">
        <v>319</v>
      </c>
      <c r="B4" s="306"/>
      <c r="C4" s="306" t="s">
        <v>109</v>
      </c>
      <c r="D4" s="306" t="s">
        <v>316</v>
      </c>
      <c r="E4" s="640" t="s">
        <v>79</v>
      </c>
      <c r="F4" s="309" t="s">
        <v>57</v>
      </c>
      <c r="G4" s="310"/>
      <c r="H4" s="310" t="s">
        <v>56</v>
      </c>
      <c r="I4" s="310" t="s">
        <v>57</v>
      </c>
      <c r="J4" s="310" t="s">
        <v>57</v>
      </c>
      <c r="K4" s="310" t="s">
        <v>57</v>
      </c>
      <c r="L4" s="310" t="s">
        <v>56</v>
      </c>
      <c r="M4" s="310" t="s">
        <v>57</v>
      </c>
      <c r="N4" s="310" t="s">
        <v>56</v>
      </c>
      <c r="O4" s="310" t="s">
        <v>56</v>
      </c>
      <c r="P4" s="310" t="s">
        <v>56</v>
      </c>
      <c r="Q4" s="311"/>
    </row>
    <row r="5" spans="1:17" x14ac:dyDescent="0.3">
      <c r="A5" s="641" t="s">
        <v>320</v>
      </c>
      <c r="B5" s="306"/>
      <c r="C5" s="306" t="s">
        <v>109</v>
      </c>
      <c r="D5" s="306" t="s">
        <v>316</v>
      </c>
      <c r="E5" s="640" t="s">
        <v>79</v>
      </c>
      <c r="F5" s="309" t="s">
        <v>57</v>
      </c>
      <c r="G5" s="310"/>
      <c r="H5" s="310" t="s">
        <v>56</v>
      </c>
      <c r="I5" s="310" t="s">
        <v>57</v>
      </c>
      <c r="J5" s="310" t="s">
        <v>57</v>
      </c>
      <c r="K5" s="310" t="s">
        <v>57</v>
      </c>
      <c r="L5" s="310" t="s">
        <v>56</v>
      </c>
      <c r="M5" s="310" t="s">
        <v>57</v>
      </c>
      <c r="N5" s="310" t="s">
        <v>56</v>
      </c>
      <c r="O5" s="310" t="s">
        <v>56</v>
      </c>
      <c r="P5" s="310" t="s">
        <v>56</v>
      </c>
      <c r="Q5" s="311"/>
    </row>
    <row r="6" spans="1:17" x14ac:dyDescent="0.3">
      <c r="A6" s="641" t="s">
        <v>321</v>
      </c>
      <c r="B6" s="306"/>
      <c r="C6" s="306" t="s">
        <v>109</v>
      </c>
      <c r="D6" s="306" t="s">
        <v>316</v>
      </c>
      <c r="E6" s="640" t="s">
        <v>79</v>
      </c>
      <c r="F6" s="309" t="s">
        <v>57</v>
      </c>
      <c r="G6" s="310"/>
      <c r="H6" s="310" t="s">
        <v>56</v>
      </c>
      <c r="I6" s="310" t="s">
        <v>57</v>
      </c>
      <c r="J6" s="310" t="s">
        <v>57</v>
      </c>
      <c r="K6" s="310" t="s">
        <v>57</v>
      </c>
      <c r="L6" s="310" t="s">
        <v>56</v>
      </c>
      <c r="M6" s="310" t="s">
        <v>57</v>
      </c>
      <c r="N6" s="310" t="s">
        <v>56</v>
      </c>
      <c r="O6" s="310" t="s">
        <v>56</v>
      </c>
      <c r="P6" s="310" t="s">
        <v>56</v>
      </c>
      <c r="Q6" s="311"/>
    </row>
    <row r="7" spans="1:17" x14ac:dyDescent="0.3">
      <c r="A7" s="641" t="s">
        <v>322</v>
      </c>
      <c r="B7" s="306"/>
      <c r="C7" s="306" t="s">
        <v>109</v>
      </c>
      <c r="D7" s="306" t="s">
        <v>316</v>
      </c>
      <c r="E7" s="640" t="s">
        <v>79</v>
      </c>
      <c r="F7" s="309" t="s">
        <v>57</v>
      </c>
      <c r="G7" s="310"/>
      <c r="H7" s="310" t="s">
        <v>56</v>
      </c>
      <c r="I7" s="310" t="s">
        <v>57</v>
      </c>
      <c r="J7" s="310" t="s">
        <v>57</v>
      </c>
      <c r="K7" s="310" t="s">
        <v>57</v>
      </c>
      <c r="L7" s="310" t="s">
        <v>56</v>
      </c>
      <c r="M7" s="310" t="s">
        <v>57</v>
      </c>
      <c r="N7" s="310" t="s">
        <v>56</v>
      </c>
      <c r="O7" s="310" t="s">
        <v>56</v>
      </c>
      <c r="P7" s="310" t="s">
        <v>56</v>
      </c>
      <c r="Q7" s="311"/>
    </row>
    <row r="8" spans="1:17" x14ac:dyDescent="0.3">
      <c r="A8" s="641" t="s">
        <v>323</v>
      </c>
      <c r="B8" s="306"/>
      <c r="C8" s="306" t="s">
        <v>109</v>
      </c>
      <c r="D8" s="306" t="s">
        <v>316</v>
      </c>
      <c r="E8" s="640" t="s">
        <v>79</v>
      </c>
      <c r="F8" s="309" t="s">
        <v>57</v>
      </c>
      <c r="G8" s="310"/>
      <c r="H8" s="310" t="s">
        <v>56</v>
      </c>
      <c r="I8" s="310" t="s">
        <v>57</v>
      </c>
      <c r="J8" s="310" t="s">
        <v>57</v>
      </c>
      <c r="K8" s="310" t="s">
        <v>57</v>
      </c>
      <c r="L8" s="310" t="s">
        <v>56</v>
      </c>
      <c r="M8" s="310" t="s">
        <v>57</v>
      </c>
      <c r="N8" s="310" t="s">
        <v>56</v>
      </c>
      <c r="O8" s="310" t="s">
        <v>56</v>
      </c>
      <c r="P8" s="310" t="s">
        <v>56</v>
      </c>
      <c r="Q8" s="311"/>
    </row>
    <row r="9" spans="1:17" x14ac:dyDescent="0.3">
      <c r="A9" s="641" t="s">
        <v>324</v>
      </c>
      <c r="B9" s="306"/>
      <c r="C9" s="306" t="s">
        <v>109</v>
      </c>
      <c r="D9" s="306" t="s">
        <v>316</v>
      </c>
      <c r="E9" s="640" t="s">
        <v>79</v>
      </c>
      <c r="F9" s="309" t="s">
        <v>57</v>
      </c>
      <c r="G9" s="310"/>
      <c r="H9" s="310" t="s">
        <v>56</v>
      </c>
      <c r="I9" s="310" t="s">
        <v>57</v>
      </c>
      <c r="J9" s="310" t="s">
        <v>57</v>
      </c>
      <c r="K9" s="310" t="s">
        <v>57</v>
      </c>
      <c r="L9" s="310" t="s">
        <v>56</v>
      </c>
      <c r="M9" s="310" t="s">
        <v>57</v>
      </c>
      <c r="N9" s="310" t="s">
        <v>56</v>
      </c>
      <c r="O9" s="310" t="s">
        <v>56</v>
      </c>
      <c r="P9" s="310" t="s">
        <v>56</v>
      </c>
      <c r="Q9" s="311"/>
    </row>
    <row r="10" spans="1:17" x14ac:dyDescent="0.3">
      <c r="A10" s="641" t="s">
        <v>325</v>
      </c>
      <c r="B10" s="306"/>
      <c r="C10" s="306" t="s">
        <v>109</v>
      </c>
      <c r="D10" s="306" t="s">
        <v>316</v>
      </c>
      <c r="E10" s="640" t="s">
        <v>79</v>
      </c>
      <c r="F10" s="309" t="s">
        <v>57</v>
      </c>
      <c r="G10" s="310"/>
      <c r="H10" s="310" t="s">
        <v>56</v>
      </c>
      <c r="I10" s="310" t="s">
        <v>57</v>
      </c>
      <c r="J10" s="310" t="s">
        <v>57</v>
      </c>
      <c r="K10" s="310" t="s">
        <v>57</v>
      </c>
      <c r="L10" s="310" t="s">
        <v>56</v>
      </c>
      <c r="M10" s="310" t="s">
        <v>57</v>
      </c>
      <c r="N10" s="310" t="s">
        <v>56</v>
      </c>
      <c r="O10" s="310" t="s">
        <v>56</v>
      </c>
      <c r="P10" s="310" t="s">
        <v>56</v>
      </c>
      <c r="Q10" s="311"/>
    </row>
    <row r="11" spans="1:17" x14ac:dyDescent="0.3">
      <c r="A11" s="306"/>
      <c r="B11" s="306"/>
      <c r="C11" s="306"/>
      <c r="D11" s="306"/>
      <c r="E11" s="640"/>
      <c r="F11" s="309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1"/>
    </row>
    <row r="12" spans="1:17" x14ac:dyDescent="0.3">
      <c r="A12" s="306"/>
      <c r="B12" s="306"/>
      <c r="C12" s="306"/>
      <c r="D12" s="306"/>
      <c r="E12" s="640"/>
      <c r="F12" s="309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1"/>
    </row>
    <row r="13" spans="1:17" x14ac:dyDescent="0.3">
      <c r="A13" s="333"/>
      <c r="B13" s="335"/>
      <c r="C13" s="335"/>
      <c r="D13" s="529"/>
      <c r="E13" s="308"/>
      <c r="F13" s="309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1"/>
    </row>
    <row r="14" spans="1:17" x14ac:dyDescent="0.3">
      <c r="A14" s="305"/>
      <c r="B14" s="306"/>
      <c r="C14" s="306"/>
      <c r="D14" s="307"/>
      <c r="E14" s="308"/>
      <c r="F14" s="309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1"/>
    </row>
    <row r="15" spans="1:17" x14ac:dyDescent="0.3">
      <c r="A15" s="305"/>
      <c r="B15" s="306"/>
      <c r="C15" s="306"/>
      <c r="D15" s="307"/>
      <c r="E15" s="308"/>
      <c r="F15" s="309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1"/>
    </row>
    <row r="16" spans="1:17" x14ac:dyDescent="0.3">
      <c r="A16" s="305"/>
      <c r="B16" s="306"/>
      <c r="C16" s="306"/>
      <c r="D16" s="307"/>
      <c r="E16" s="308"/>
      <c r="F16" s="309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1"/>
    </row>
    <row r="17" spans="1:17" x14ac:dyDescent="0.3">
      <c r="A17" s="305"/>
      <c r="B17" s="306"/>
      <c r="C17" s="306"/>
      <c r="D17" s="307"/>
      <c r="E17" s="308"/>
      <c r="F17" s="309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1"/>
    </row>
    <row r="18" spans="1:17" x14ac:dyDescent="0.3">
      <c r="A18" s="305"/>
      <c r="B18" s="306"/>
      <c r="C18" s="306"/>
      <c r="D18" s="307"/>
      <c r="E18" s="308"/>
      <c r="F18" s="309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1"/>
    </row>
    <row r="19" spans="1:17" x14ac:dyDescent="0.3">
      <c r="A19" s="305"/>
      <c r="B19" s="306"/>
      <c r="C19" s="306"/>
      <c r="D19" s="307"/>
      <c r="E19" s="308"/>
      <c r="F19" s="309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1"/>
    </row>
    <row r="20" spans="1:17" x14ac:dyDescent="0.3">
      <c r="A20" s="305"/>
      <c r="B20" s="306"/>
      <c r="C20" s="306"/>
      <c r="D20" s="307"/>
      <c r="E20" s="308"/>
      <c r="F20" s="309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1"/>
    </row>
    <row r="21" spans="1:17" x14ac:dyDescent="0.3">
      <c r="A21" s="305"/>
      <c r="B21" s="306"/>
      <c r="C21" s="306"/>
      <c r="D21" s="307"/>
      <c r="E21" s="308"/>
      <c r="F21" s="309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1"/>
    </row>
    <row r="22" spans="1:17" x14ac:dyDescent="0.3">
      <c r="A22" s="305"/>
      <c r="B22" s="306"/>
      <c r="C22" s="306"/>
      <c r="D22" s="307"/>
      <c r="E22" s="308"/>
      <c r="F22" s="309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1"/>
    </row>
    <row r="23" spans="1:17" x14ac:dyDescent="0.3">
      <c r="A23" s="305"/>
      <c r="B23" s="306"/>
      <c r="C23" s="306"/>
      <c r="D23" s="307"/>
      <c r="E23" s="308"/>
      <c r="F23" s="309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1"/>
    </row>
    <row r="24" spans="1:17" x14ac:dyDescent="0.3">
      <c r="A24" s="305"/>
      <c r="B24" s="306"/>
      <c r="C24" s="306"/>
      <c r="D24" s="307"/>
      <c r="E24" s="308"/>
      <c r="F24" s="309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1"/>
    </row>
    <row r="25" spans="1:17" x14ac:dyDescent="0.3">
      <c r="A25" s="305"/>
      <c r="B25" s="306"/>
      <c r="C25" s="306"/>
      <c r="D25" s="307"/>
      <c r="E25" s="308"/>
      <c r="F25" s="309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1"/>
    </row>
    <row r="26" spans="1:17" x14ac:dyDescent="0.3">
      <c r="A26" s="305"/>
      <c r="B26" s="306"/>
      <c r="C26" s="306"/>
      <c r="D26" s="307"/>
      <c r="E26" s="308"/>
      <c r="F26" s="309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1"/>
    </row>
    <row r="27" spans="1:17" x14ac:dyDescent="0.3">
      <c r="A27" s="305"/>
      <c r="B27" s="306"/>
      <c r="C27" s="306"/>
      <c r="D27" s="307"/>
      <c r="E27" s="308"/>
      <c r="F27" s="309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1"/>
    </row>
    <row r="28" spans="1:17" x14ac:dyDescent="0.3">
      <c r="A28" s="305"/>
      <c r="B28" s="306"/>
      <c r="C28" s="306"/>
      <c r="D28" s="307"/>
      <c r="E28" s="308"/>
      <c r="F28" s="309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1"/>
    </row>
    <row r="29" spans="1:17" x14ac:dyDescent="0.3">
      <c r="A29" s="305"/>
      <c r="B29" s="306"/>
      <c r="C29" s="306"/>
      <c r="D29" s="307"/>
      <c r="E29" s="308"/>
      <c r="F29" s="309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1"/>
    </row>
    <row r="30" spans="1:17" x14ac:dyDescent="0.3">
      <c r="A30" s="305"/>
      <c r="B30" s="306"/>
      <c r="C30" s="306"/>
      <c r="D30" s="307"/>
      <c r="E30" s="308"/>
      <c r="F30" s="309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1"/>
    </row>
    <row r="31" spans="1:17" x14ac:dyDescent="0.3">
      <c r="A31" s="305"/>
      <c r="B31" s="306"/>
      <c r="C31" s="306"/>
      <c r="D31" s="307"/>
      <c r="E31" s="308"/>
      <c r="F31" s="309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1"/>
    </row>
    <row r="32" spans="1:17" x14ac:dyDescent="0.3">
      <c r="A32" s="305"/>
      <c r="B32" s="306"/>
      <c r="C32" s="306"/>
      <c r="D32" s="307"/>
      <c r="E32" s="308"/>
      <c r="F32" s="309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1"/>
    </row>
    <row r="33" spans="1:17" x14ac:dyDescent="0.3">
      <c r="A33" s="305"/>
      <c r="B33" s="306"/>
      <c r="C33" s="306"/>
      <c r="D33" s="307"/>
      <c r="E33" s="308"/>
      <c r="F33" s="309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1"/>
    </row>
    <row r="34" spans="1:17" x14ac:dyDescent="0.3">
      <c r="A34" s="305"/>
      <c r="B34" s="306"/>
      <c r="C34" s="306"/>
      <c r="D34" s="307"/>
      <c r="E34" s="308"/>
      <c r="F34" s="309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1"/>
    </row>
    <row r="35" spans="1:17" x14ac:dyDescent="0.3">
      <c r="A35" s="305"/>
      <c r="B35" s="306"/>
      <c r="C35" s="306"/>
      <c r="D35" s="307"/>
      <c r="E35" s="308"/>
      <c r="F35" s="309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1"/>
    </row>
    <row r="36" spans="1:17" x14ac:dyDescent="0.3">
      <c r="A36" s="305"/>
      <c r="B36" s="306"/>
      <c r="C36" s="306"/>
      <c r="D36" s="307"/>
      <c r="E36" s="308"/>
      <c r="F36" s="309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1"/>
    </row>
    <row r="37" spans="1:17" x14ac:dyDescent="0.3">
      <c r="A37" s="305"/>
      <c r="B37" s="306"/>
      <c r="C37" s="306"/>
      <c r="D37" s="307"/>
      <c r="E37" s="308"/>
      <c r="F37" s="309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1"/>
    </row>
    <row r="38" spans="1:17" x14ac:dyDescent="0.3">
      <c r="A38" s="305"/>
      <c r="B38" s="306"/>
      <c r="C38" s="306"/>
      <c r="D38" s="307"/>
      <c r="E38" s="308"/>
      <c r="F38" s="309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2"/>
    </row>
    <row r="39" spans="1:17" x14ac:dyDescent="0.3">
      <c r="A39" s="305"/>
      <c r="B39" s="306"/>
      <c r="C39" s="306"/>
      <c r="D39" s="307"/>
      <c r="E39" s="308"/>
      <c r="F39" s="309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2"/>
    </row>
    <row r="40" spans="1:17" x14ac:dyDescent="0.3">
      <c r="A40" s="305"/>
      <c r="B40" s="306"/>
      <c r="C40" s="306"/>
      <c r="D40" s="307"/>
      <c r="E40" s="308"/>
      <c r="F40" s="309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2"/>
    </row>
    <row r="41" spans="1:17" x14ac:dyDescent="0.3">
      <c r="A41" s="305"/>
      <c r="B41" s="306"/>
      <c r="C41" s="306"/>
      <c r="D41" s="307"/>
      <c r="E41" s="308"/>
      <c r="F41" s="309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2"/>
    </row>
    <row r="42" spans="1:17" x14ac:dyDescent="0.3">
      <c r="A42" s="305"/>
      <c r="B42" s="306"/>
      <c r="C42" s="306"/>
      <c r="D42" s="307"/>
      <c r="E42" s="308"/>
      <c r="F42" s="309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2"/>
    </row>
    <row r="43" spans="1:17" x14ac:dyDescent="0.3">
      <c r="A43" s="305"/>
      <c r="B43" s="306"/>
      <c r="C43" s="306"/>
      <c r="D43" s="307"/>
      <c r="E43" s="308"/>
      <c r="F43" s="309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2"/>
    </row>
    <row r="44" spans="1:17" x14ac:dyDescent="0.3">
      <c r="A44" s="305"/>
      <c r="B44" s="306"/>
      <c r="C44" s="306"/>
      <c r="D44" s="307"/>
      <c r="E44" s="308"/>
      <c r="F44" s="309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1"/>
    </row>
    <row r="45" spans="1:17" x14ac:dyDescent="0.3">
      <c r="A45" s="305"/>
      <c r="B45" s="306"/>
      <c r="C45" s="306"/>
      <c r="D45" s="307"/>
      <c r="E45" s="308"/>
      <c r="F45" s="309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1"/>
    </row>
    <row r="46" spans="1:17" x14ac:dyDescent="0.3">
      <c r="A46" s="305"/>
      <c r="B46" s="306"/>
      <c r="C46" s="306"/>
      <c r="D46" s="307"/>
      <c r="E46" s="308"/>
      <c r="F46" s="309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1"/>
    </row>
    <row r="47" spans="1:17" x14ac:dyDescent="0.3">
      <c r="A47" s="305"/>
      <c r="B47" s="306"/>
      <c r="C47" s="306"/>
      <c r="D47" s="307"/>
      <c r="E47" s="308"/>
      <c r="F47" s="309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1"/>
    </row>
    <row r="48" spans="1:17" x14ac:dyDescent="0.3">
      <c r="A48" s="305"/>
      <c r="B48" s="306"/>
      <c r="C48" s="306"/>
      <c r="D48" s="307"/>
      <c r="E48" s="308"/>
      <c r="F48" s="309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1"/>
    </row>
    <row r="49" spans="1:17" x14ac:dyDescent="0.3">
      <c r="A49" s="305"/>
      <c r="B49" s="306"/>
      <c r="C49" s="306"/>
      <c r="D49" s="307"/>
      <c r="E49" s="308"/>
      <c r="F49" s="309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1"/>
    </row>
    <row r="50" spans="1:17" x14ac:dyDescent="0.3">
      <c r="A50" s="305"/>
      <c r="B50" s="306"/>
      <c r="C50" s="306"/>
      <c r="D50" s="307"/>
      <c r="E50" s="308"/>
      <c r="F50" s="309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1"/>
    </row>
    <row r="51" spans="1:17" x14ac:dyDescent="0.3">
      <c r="A51" s="305"/>
      <c r="B51" s="306"/>
      <c r="C51" s="306"/>
      <c r="D51" s="307"/>
      <c r="E51" s="308"/>
      <c r="F51" s="309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1"/>
    </row>
    <row r="52" spans="1:17" x14ac:dyDescent="0.3">
      <c r="A52" s="305"/>
      <c r="B52" s="306"/>
      <c r="C52" s="306"/>
      <c r="D52" s="307"/>
      <c r="E52" s="308"/>
      <c r="F52" s="309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1"/>
    </row>
    <row r="53" spans="1:17" x14ac:dyDescent="0.3">
      <c r="A53" s="305"/>
      <c r="B53" s="306"/>
      <c r="C53" s="306"/>
      <c r="D53" s="307"/>
      <c r="E53" s="308"/>
      <c r="F53" s="309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1"/>
    </row>
    <row r="54" spans="1:17" x14ac:dyDescent="0.3">
      <c r="A54" s="305"/>
      <c r="B54" s="306"/>
      <c r="C54" s="306"/>
      <c r="D54" s="307"/>
      <c r="E54" s="308"/>
      <c r="F54" s="309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1"/>
    </row>
    <row r="55" spans="1:17" x14ac:dyDescent="0.3">
      <c r="A55" s="305"/>
      <c r="B55" s="306"/>
      <c r="C55" s="306"/>
      <c r="D55" s="307"/>
      <c r="E55" s="308"/>
      <c r="F55" s="309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1"/>
    </row>
    <row r="56" spans="1:17" x14ac:dyDescent="0.3">
      <c r="A56" s="305"/>
      <c r="B56" s="306"/>
      <c r="C56" s="306"/>
      <c r="D56" s="307"/>
      <c r="E56" s="308"/>
      <c r="F56" s="309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1"/>
    </row>
    <row r="57" spans="1:17" x14ac:dyDescent="0.3">
      <c r="A57" s="305"/>
      <c r="B57" s="306"/>
      <c r="C57" s="306"/>
      <c r="D57" s="307"/>
      <c r="E57" s="308"/>
      <c r="F57" s="309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1"/>
    </row>
    <row r="58" spans="1:17" x14ac:dyDescent="0.3">
      <c r="A58" s="305"/>
      <c r="B58" s="306"/>
      <c r="C58" s="306"/>
      <c r="D58" s="307"/>
      <c r="E58" s="308"/>
      <c r="F58" s="309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1"/>
    </row>
    <row r="59" spans="1:17" x14ac:dyDescent="0.3">
      <c r="A59" s="305"/>
      <c r="B59" s="306"/>
      <c r="C59" s="306"/>
      <c r="D59" s="307"/>
      <c r="E59" s="308"/>
      <c r="F59" s="309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1"/>
    </row>
    <row r="60" spans="1:17" hidden="1" x14ac:dyDescent="0.3">
      <c r="A60" s="305" t="s">
        <v>157</v>
      </c>
      <c r="B60" s="306"/>
      <c r="C60" s="306"/>
      <c r="D60" s="307"/>
      <c r="E60" s="326" t="s">
        <v>106</v>
      </c>
      <c r="F60" s="327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28"/>
    </row>
    <row r="61" spans="1:17" ht="15" hidden="1" thickBot="1" x14ac:dyDescent="0.35">
      <c r="A61" s="313"/>
      <c r="B61" s="314"/>
      <c r="C61" s="314"/>
      <c r="D61" s="315"/>
      <c r="E61" s="330"/>
      <c r="F61" s="331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32"/>
    </row>
  </sheetData>
  <sheetProtection algorithmName="SHA-512" hashValue="7sF3QBucLR0V/uQhsOSk548NBTuKPfVH2D6CRNd35wTaqDclG+nxYZSPR81Y01TecZcNL/Wd2JiEKA6ixN5MXw==" saltValue="Alfp47WGiGJhwXpiNH0rYw==" spinCount="100000" sheet="1" objects="1" scenarios="1"/>
  <customSheetViews>
    <customSheetView guid="{196F1BDD-5600-471F-9A84-7CB85C8694ED}" hiddenRows="1">
      <selection activeCell="M21" sqref="M21"/>
      <pageMargins left="0.7" right="0.7" top="0.75" bottom="0.75" header="0.3" footer="0.3"/>
    </customSheetView>
    <customSheetView guid="{06E05BF7-7899-439D-ADBA-6F4F03773025}" hiddenRows="1">
      <selection activeCell="M21" sqref="M21"/>
      <pageMargins left="0.7" right="0.7" top="0.75" bottom="0.75" header="0.3" footer="0.3"/>
    </customSheetView>
    <customSheetView guid="{0A9EF666-D3AA-44CC-AF13-6AEBBC37D1EF}" hiddenRows="1">
      <selection activeCell="M21" sqref="M21"/>
      <pageMargins left="0.7" right="0.7" top="0.75" bottom="0.75" header="0.3" footer="0.3"/>
    </customSheetView>
    <customSheetView guid="{E94EDAEC-929A-4721-8796-239EE64B5EB3}" hiddenRows="1">
      <selection activeCell="M21" sqref="M21"/>
      <pageMargins left="0.7" right="0.7" top="0.75" bottom="0.75" header="0.3" footer="0.3"/>
    </customSheetView>
    <customSheetView guid="{C1535CD2-EC82-4FF4-8F50-AE7AAD32424E}" hiddenRows="1">
      <selection activeCell="M21" sqref="M21"/>
      <pageMargins left="0.7" right="0.7" top="0.75" bottom="0.75" header="0.3" footer="0.3"/>
    </customSheetView>
  </customSheetViews>
  <conditionalFormatting sqref="E1:E61">
    <cfRule type="cellIs" dxfId="50" priority="1" operator="lessThan">
      <formula>1</formula>
    </cfRule>
    <cfRule type="cellIs" dxfId="49" priority="2" operator="equal">
      <formula>"inaktív"</formula>
    </cfRule>
    <cfRule type="cellIs" dxfId="48" priority="3" operator="equal">
      <formula>"aktív"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C1687E-A217-4CA4-836F-2F2F419D07E8}">
          <x14:formula1>
            <xm:f>Admin_legördülő!$A$1:$A$5</xm:f>
          </x14:formula1>
          <xm:sqref>E2:E61</xm:sqref>
        </x14:dataValidation>
        <x14:dataValidation type="list" allowBlank="1" showInputMessage="1" showErrorMessage="1" xr:uid="{26779E9F-561D-4AD5-8C13-959A6159C268}">
          <x14:formula1>
            <xm:f>Admin_legördülő!$D$1:$D$4</xm:f>
          </x14:formula1>
          <xm:sqref>F2:Q61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Munka25">
    <tabColor rgb="FFCCFFCC"/>
  </sheetPr>
  <dimension ref="A2:H40"/>
  <sheetViews>
    <sheetView topLeftCell="A12" zoomScale="160" zoomScaleNormal="160" workbookViewId="0">
      <selection activeCell="C19" sqref="C19"/>
    </sheetView>
  </sheetViews>
  <sheetFormatPr defaultColWidth="8.5546875" defaultRowHeight="14.4" x14ac:dyDescent="0.3"/>
  <cols>
    <col min="1" max="1" width="8.5546875" style="282"/>
    <col min="2" max="2" width="28.5546875" style="282" customWidth="1"/>
    <col min="3" max="3" width="8.5546875" style="282" customWidth="1"/>
    <col min="4" max="6" width="8.5546875" style="282"/>
    <col min="7" max="7" width="9.44140625" style="282" customWidth="1"/>
    <col min="8" max="8" width="83.44140625" style="282" customWidth="1"/>
    <col min="9" max="16384" width="8.5546875" style="282"/>
  </cols>
  <sheetData>
    <row r="2" spans="1:8" ht="15" thickBot="1" x14ac:dyDescent="0.35">
      <c r="A2" s="282" t="s">
        <v>79</v>
      </c>
      <c r="D2" s="282" t="s">
        <v>57</v>
      </c>
    </row>
    <row r="3" spans="1:8" ht="15" thickBot="1" x14ac:dyDescent="0.35">
      <c r="A3" s="282" t="s">
        <v>106</v>
      </c>
      <c r="B3" s="337" t="s">
        <v>2</v>
      </c>
      <c r="D3" s="282" t="s">
        <v>56</v>
      </c>
      <c r="G3" s="396" t="s">
        <v>246</v>
      </c>
      <c r="H3" s="397" t="s">
        <v>247</v>
      </c>
    </row>
    <row r="4" spans="1:8" x14ac:dyDescent="0.3">
      <c r="B4" s="337" t="s">
        <v>296</v>
      </c>
      <c r="G4" s="398">
        <v>1</v>
      </c>
      <c r="H4" s="394" t="s">
        <v>248</v>
      </c>
    </row>
    <row r="5" spans="1:8" x14ac:dyDescent="0.3">
      <c r="B5" s="306" t="s">
        <v>295</v>
      </c>
      <c r="G5" s="400">
        <v>2</v>
      </c>
      <c r="H5" s="401" t="s">
        <v>249</v>
      </c>
    </row>
    <row r="6" spans="1:8" x14ac:dyDescent="0.3">
      <c r="B6" s="337" t="s">
        <v>5</v>
      </c>
      <c r="G6" s="399">
        <v>3</v>
      </c>
      <c r="H6" s="394" t="s">
        <v>250</v>
      </c>
    </row>
    <row r="7" spans="1:8" x14ac:dyDescent="0.3">
      <c r="B7" s="337" t="s">
        <v>6</v>
      </c>
      <c r="G7" s="402" t="s">
        <v>251</v>
      </c>
      <c r="H7" s="394" t="s">
        <v>252</v>
      </c>
    </row>
    <row r="8" spans="1:8" x14ac:dyDescent="0.3">
      <c r="B8" s="337" t="s">
        <v>8</v>
      </c>
      <c r="G8" s="403" t="s">
        <v>253</v>
      </c>
      <c r="H8" s="394" t="s">
        <v>254</v>
      </c>
    </row>
    <row r="9" spans="1:8" x14ac:dyDescent="0.3">
      <c r="B9" s="337" t="s">
        <v>9</v>
      </c>
      <c r="G9" s="399" t="s">
        <v>255</v>
      </c>
      <c r="H9" s="394" t="s">
        <v>256</v>
      </c>
    </row>
    <row r="10" spans="1:8" x14ac:dyDescent="0.3">
      <c r="B10" s="337" t="s">
        <v>10</v>
      </c>
      <c r="G10" s="399" t="s">
        <v>257</v>
      </c>
      <c r="H10" s="394" t="s">
        <v>258</v>
      </c>
    </row>
    <row r="11" spans="1:8" ht="15" thickBot="1" x14ac:dyDescent="0.35">
      <c r="B11" s="337" t="s">
        <v>11</v>
      </c>
      <c r="G11" s="404" t="s">
        <v>259</v>
      </c>
      <c r="H11" s="395" t="s">
        <v>260</v>
      </c>
    </row>
    <row r="12" spans="1:8" x14ac:dyDescent="0.3">
      <c r="B12" s="337" t="s">
        <v>12</v>
      </c>
    </row>
    <row r="13" spans="1:8" x14ac:dyDescent="0.3">
      <c r="B13" s="337" t="s">
        <v>307</v>
      </c>
    </row>
    <row r="14" spans="1:8" x14ac:dyDescent="0.3">
      <c r="B14" s="337" t="s">
        <v>14</v>
      </c>
    </row>
    <row r="15" spans="1:8" x14ac:dyDescent="0.3">
      <c r="B15" s="337" t="s">
        <v>15</v>
      </c>
    </row>
    <row r="16" spans="1:8" x14ac:dyDescent="0.3">
      <c r="B16" s="337" t="s">
        <v>16</v>
      </c>
    </row>
    <row r="17" spans="2:2" x14ac:dyDescent="0.3">
      <c r="B17" s="337" t="s">
        <v>17</v>
      </c>
    </row>
    <row r="18" spans="2:2" x14ac:dyDescent="0.3">
      <c r="B18" s="338" t="s">
        <v>18</v>
      </c>
    </row>
    <row r="19" spans="2:2" x14ac:dyDescent="0.3">
      <c r="B19" s="337" t="s">
        <v>19</v>
      </c>
    </row>
    <row r="20" spans="2:2" x14ac:dyDescent="0.3">
      <c r="B20" s="337" t="s">
        <v>20</v>
      </c>
    </row>
    <row r="21" spans="2:2" x14ac:dyDescent="0.3">
      <c r="B21" s="337" t="s">
        <v>294</v>
      </c>
    </row>
    <row r="22" spans="2:2" x14ac:dyDescent="0.3">
      <c r="B22" s="337" t="s">
        <v>21</v>
      </c>
    </row>
    <row r="23" spans="2:2" x14ac:dyDescent="0.3">
      <c r="B23" s="337" t="s">
        <v>22</v>
      </c>
    </row>
    <row r="24" spans="2:2" x14ac:dyDescent="0.3">
      <c r="B24" s="337" t="s">
        <v>298</v>
      </c>
    </row>
    <row r="25" spans="2:2" x14ac:dyDescent="0.3">
      <c r="B25" s="337" t="s">
        <v>24</v>
      </c>
    </row>
    <row r="26" spans="2:2" x14ac:dyDescent="0.3">
      <c r="B26" s="337" t="s">
        <v>25</v>
      </c>
    </row>
    <row r="27" spans="2:2" x14ac:dyDescent="0.3">
      <c r="B27" s="337" t="s">
        <v>26</v>
      </c>
    </row>
    <row r="28" spans="2:2" x14ac:dyDescent="0.3">
      <c r="B28" s="337" t="s">
        <v>27</v>
      </c>
    </row>
    <row r="29" spans="2:2" x14ac:dyDescent="0.3">
      <c r="B29" s="306" t="s">
        <v>235</v>
      </c>
    </row>
    <row r="30" spans="2:2" x14ac:dyDescent="0.3">
      <c r="B30" s="306" t="s">
        <v>237</v>
      </c>
    </row>
    <row r="31" spans="2:2" x14ac:dyDescent="0.3">
      <c r="B31" s="337" t="s">
        <v>29</v>
      </c>
    </row>
    <row r="32" spans="2:2" x14ac:dyDescent="0.3">
      <c r="B32" s="337" t="s">
        <v>30</v>
      </c>
    </row>
    <row r="33" spans="2:3" x14ac:dyDescent="0.3">
      <c r="B33" s="337" t="s">
        <v>31</v>
      </c>
    </row>
    <row r="34" spans="2:3" x14ac:dyDescent="0.3">
      <c r="B34" s="306" t="s">
        <v>328</v>
      </c>
    </row>
    <row r="35" spans="2:3" x14ac:dyDescent="0.3">
      <c r="B35" s="306" t="s">
        <v>326</v>
      </c>
    </row>
    <row r="36" spans="2:3" x14ac:dyDescent="0.3">
      <c r="B36" s="306" t="s">
        <v>331</v>
      </c>
    </row>
    <row r="37" spans="2:3" x14ac:dyDescent="0.3">
      <c r="B37" s="306" t="s">
        <v>292</v>
      </c>
    </row>
    <row r="38" spans="2:3" x14ac:dyDescent="0.3">
      <c r="B38" s="306" t="s">
        <v>299</v>
      </c>
      <c r="C38" s="493" t="s">
        <v>300</v>
      </c>
    </row>
    <row r="39" spans="2:3" x14ac:dyDescent="0.3">
      <c r="B39" s="306" t="s">
        <v>305</v>
      </c>
    </row>
    <row r="40" spans="2:3" x14ac:dyDescent="0.3">
      <c r="B40" s="306" t="s">
        <v>306</v>
      </c>
    </row>
  </sheetData>
  <customSheetViews>
    <customSheetView guid="{196F1BDD-5600-471F-9A84-7CB85C8694ED}" scale="160" topLeftCell="A12">
      <selection activeCell="C19" sqref="C19"/>
      <pageMargins left="0.7" right="0.7" top="0.75" bottom="0.75" header="0.3" footer="0.3"/>
      <pageSetup paperSize="9" orientation="portrait" verticalDpi="0" r:id="rId1"/>
    </customSheetView>
    <customSheetView guid="{06E05BF7-7899-439D-ADBA-6F4F03773025}" scale="160" topLeftCell="A12">
      <selection activeCell="C19" sqref="C19"/>
      <pageMargins left="0.7" right="0.7" top="0.75" bottom="0.75" header="0.3" footer="0.3"/>
      <pageSetup paperSize="9" orientation="portrait" verticalDpi="0" r:id="rId2"/>
    </customSheetView>
    <customSheetView guid="{A1CCBBE7-DA00-40FA-9C57-20230DD629CF}" scale="160">
      <selection activeCell="F28" sqref="F28"/>
      <pageMargins left="0.7" right="0.7" top="0.75" bottom="0.75" header="0.3" footer="0.3"/>
      <pageSetup paperSize="9" orientation="portrait" verticalDpi="0" r:id="rId3"/>
    </customSheetView>
    <customSheetView guid="{F7787515-1165-4952-BB6C-7241D5E70BAE}" scale="160">
      <selection activeCell="F28" sqref="F28"/>
      <pageMargins left="0.7" right="0.7" top="0.75" bottom="0.75" header="0.3" footer="0.3"/>
      <pageSetup paperSize="9" orientation="portrait" verticalDpi="0" r:id="rId4"/>
    </customSheetView>
    <customSheetView guid="{790F73C8-CB69-481D-8030-FA574F115D3B}" scale="160" topLeftCell="A3">
      <selection activeCell="C41" sqref="C41"/>
      <pageMargins left="0.7" right="0.7" top="0.75" bottom="0.75" header="0.3" footer="0.3"/>
      <pageSetup paperSize="9" orientation="portrait" verticalDpi="0" r:id="rId5"/>
    </customSheetView>
    <customSheetView guid="{BF1F5683-2BE3-424A-BC21-3CC049CA76FA}">
      <selection activeCell="C29" sqref="C29"/>
      <pageMargins left="0.7" right="0.7" top="0.75" bottom="0.75" header="0.3" footer="0.3"/>
    </customSheetView>
    <customSheetView guid="{4A8EF384-4AD9-4447-A051-447CA3647EDF}">
      <selection activeCell="C29" sqref="C29"/>
      <pageMargins left="0.7" right="0.7" top="0.75" bottom="0.75" header="0.3" footer="0.3"/>
    </customSheetView>
    <customSheetView guid="{EDCC7CB7-6F36-40E4-9D32-3CF50FC94AF0}">
      <selection activeCell="H23" sqref="H23"/>
      <pageMargins left="0.7" right="0.7" top="0.75" bottom="0.75" header="0.3" footer="0.3"/>
      <pageSetup paperSize="9" orientation="portrait" verticalDpi="0" r:id="rId6"/>
    </customSheetView>
    <customSheetView guid="{E82EC676-6186-4E8A-ABD2-FC00AE498129}" scale="160" topLeftCell="A15">
      <selection activeCell="C41" sqref="C41"/>
      <pageMargins left="0.7" right="0.7" top="0.75" bottom="0.75" header="0.3" footer="0.3"/>
      <pageSetup paperSize="9" orientation="portrait" verticalDpi="0" r:id="rId7"/>
    </customSheetView>
    <customSheetView guid="{A1AEE080-8F7C-4559-87C2-1F81D511203D}" scale="160">
      <selection activeCell="F28" sqref="F28"/>
      <pageMargins left="0.7" right="0.7" top="0.75" bottom="0.75" header="0.3" footer="0.3"/>
      <pageSetup paperSize="9" orientation="portrait" verticalDpi="0" r:id="rId8"/>
    </customSheetView>
    <customSheetView guid="{57B5B1C0-3FCF-4605-B643-F9749512C06A}" scale="160">
      <selection activeCell="F28" sqref="F28"/>
      <pageMargins left="0.7" right="0.7" top="0.75" bottom="0.75" header="0.3" footer="0.3"/>
      <pageSetup paperSize="9" orientation="portrait" verticalDpi="0" r:id="rId9"/>
    </customSheetView>
    <customSheetView guid="{2114BA9A-8826-4A5D-BB98-CA3D216D9B3C}" scale="160">
      <selection activeCell="F28" sqref="F28"/>
      <pageMargins left="0.7" right="0.7" top="0.75" bottom="0.75" header="0.3" footer="0.3"/>
      <pageSetup paperSize="9" orientation="portrait" verticalDpi="0" r:id="rId10"/>
    </customSheetView>
    <customSheetView guid="{F40E8CD0-BA0A-447D-8980-9ED62641A129}" scale="160" topLeftCell="A3">
      <selection activeCell="F28" sqref="F28"/>
      <pageMargins left="0.7" right="0.7" top="0.75" bottom="0.75" header="0.3" footer="0.3"/>
      <pageSetup paperSize="9" orientation="portrait" verticalDpi="0" r:id="rId11"/>
    </customSheetView>
    <customSheetView guid="{202CABC8-3892-4C29-8AB9-226D94F0DCBE}" scale="160" topLeftCell="A3">
      <selection activeCell="F28" sqref="F28"/>
      <pageMargins left="0.7" right="0.7" top="0.75" bottom="0.75" header="0.3" footer="0.3"/>
      <pageSetup paperSize="9" orientation="portrait" verticalDpi="0" r:id="rId12"/>
    </customSheetView>
    <customSheetView guid="{0A9EF666-D3AA-44CC-AF13-6AEBBC37D1EF}" scale="160" topLeftCell="A12">
      <selection activeCell="C19" sqref="C19"/>
      <pageMargins left="0.7" right="0.7" top="0.75" bottom="0.75" header="0.3" footer="0.3"/>
      <pageSetup paperSize="9" orientation="portrait" verticalDpi="0" r:id="rId13"/>
    </customSheetView>
    <customSheetView guid="{E94EDAEC-929A-4721-8796-239EE64B5EB3}" scale="160" topLeftCell="A12">
      <selection activeCell="C19" sqref="C19"/>
      <pageMargins left="0.7" right="0.7" top="0.75" bottom="0.75" header="0.3" footer="0.3"/>
      <pageSetup paperSize="9" orientation="portrait" verticalDpi="0" r:id="rId14"/>
    </customSheetView>
    <customSheetView guid="{C1535CD2-EC82-4FF4-8F50-AE7AAD32424E}" scale="160" topLeftCell="A12">
      <selection activeCell="C19" sqref="C19"/>
      <pageMargins left="0.7" right="0.7" top="0.75" bottom="0.75" header="0.3" footer="0.3"/>
      <pageSetup paperSize="9" orientation="portrait" verticalDpi="0" r:id="rId15"/>
    </customSheetView>
  </customSheetViews>
  <conditionalFormatting sqref="B11">
    <cfRule type="cellIs" dxfId="47" priority="1" operator="lessThan">
      <formula>1</formula>
    </cfRule>
    <cfRule type="cellIs" dxfId="46" priority="2" operator="equal">
      <formula>"9:00-15:00 Levelezés"</formula>
    </cfRule>
    <cfRule type="cellIs" dxfId="45" priority="3" operator="equal">
      <formula>"12:00-20:00 Levelezés"</formula>
    </cfRule>
    <cfRule type="cellIs" dxfId="44" priority="4" operator="equal">
      <formula>"9:00-15:00 @"</formula>
    </cfRule>
    <cfRule type="cellIs" dxfId="43" priority="5" operator="equal">
      <formula>"12:00-20:00 @ szig"</formula>
    </cfRule>
    <cfRule type="cellIs" dxfId="42" priority="6" operator="equal">
      <formula>"8:00-16:00 @ szig"</formula>
    </cfRule>
    <cfRule type="cellIs" dxfId="41" priority="7" operator="equal">
      <formula>"8:00-16:00 @ szig"</formula>
    </cfRule>
    <cfRule type="cellIs" dxfId="40" priority="8" operator="equal">
      <formula>"7:00-15:00 Levelezés"</formula>
    </cfRule>
    <cfRule type="cellIs" dxfId="39" priority="9" operator="equal">
      <formula>"8:00-16:00 Levelezés"</formula>
    </cfRule>
    <cfRule type="cellIs" dxfId="38" priority="10" operator="equal">
      <formula>"7:00-15:00 @"</formula>
    </cfRule>
    <cfRule type="cellIs" dxfId="37" priority="11" operator="equal">
      <formula>"7:00-15:00 @ szig"</formula>
    </cfRule>
    <cfRule type="cellIs" dxfId="36" priority="12" operator="equal">
      <formula>"7:00-15:00 @ szig Levélírás"</formula>
    </cfRule>
    <cfRule type="cellIs" dxfId="35" priority="13" operator="equal">
      <formula>"8:00-16:00 @ szig Levélírás"</formula>
    </cfRule>
    <cfRule type="cellIs" dxfId="34" priority="14" operator="equal">
      <formula>"7:00-15:00 @ Levélírás"</formula>
    </cfRule>
    <cfRule type="cellIs" dxfId="33" priority="15" operator="equal">
      <formula>"7:00-15:00 @ Levélírás"</formula>
    </cfRule>
    <cfRule type="cellIs" dxfId="32" priority="16" operator="equal">
      <formula>"7:00-15:00 EÖM"</formula>
    </cfRule>
    <cfRule type="cellIs" dxfId="31" priority="17" operator="equal">
      <formula>"12:00-20:00 Levélírás"</formula>
    </cfRule>
    <cfRule type="cellIs" dxfId="30" priority="18" operator="equal">
      <formula>"8:00-16:00 EÖM"</formula>
    </cfRule>
    <cfRule type="cellIs" dxfId="29" priority="19" operator="equal">
      <formula>"12:00-20:00 @ szig Levélírás"</formula>
    </cfRule>
    <cfRule type="cellIs" dxfId="28" priority="20" operator="equal">
      <formula>"12:00-20:00 @"</formula>
    </cfRule>
    <cfRule type="cellIs" dxfId="27" priority="21" operator="equal">
      <formula>"7:00-15:00 Levélírás"</formula>
    </cfRule>
    <cfRule type="cellIs" dxfId="26" priority="22" operator="equal">
      <formula>"8:00-16:00 Levélírás"</formula>
    </cfRule>
    <cfRule type="cellIs" dxfId="25" priority="23" operator="equal">
      <formula>"CC/levélírás"</formula>
    </cfRule>
    <cfRule type="cellIs" dxfId="24" priority="24" operator="equal">
      <formula>"Levélírás"</formula>
    </cfRule>
  </conditionalFormatting>
  <pageMargins left="0.7" right="0.7" top="0.75" bottom="0.75" header="0.3" footer="0.3"/>
  <pageSetup paperSize="9" orientation="portrait" verticalDpi="0" r:id="rId1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Munka12"/>
  <dimension ref="A1:T93"/>
  <sheetViews>
    <sheetView workbookViewId="0">
      <selection activeCell="P33" sqref="P33"/>
    </sheetView>
  </sheetViews>
  <sheetFormatPr defaultRowHeight="14.4" x14ac:dyDescent="0.3"/>
  <cols>
    <col min="4" max="4" width="16.44140625" bestFit="1" customWidth="1"/>
    <col min="10" max="10" width="28" bestFit="1" customWidth="1"/>
  </cols>
  <sheetData>
    <row r="1" spans="1:20" ht="15" thickBot="1" x14ac:dyDescent="0.35">
      <c r="A1" t="s">
        <v>197</v>
      </c>
      <c r="D1" t="s">
        <v>198</v>
      </c>
      <c r="N1" t="s">
        <v>199</v>
      </c>
    </row>
    <row r="2" spans="1:20" x14ac:dyDescent="0.3">
      <c r="A2" t="s">
        <v>57</v>
      </c>
      <c r="J2" s="57" t="s">
        <v>173</v>
      </c>
    </row>
    <row r="3" spans="1:20" x14ac:dyDescent="0.3">
      <c r="A3" t="s">
        <v>56</v>
      </c>
      <c r="D3" s="1" t="s">
        <v>2</v>
      </c>
      <c r="F3" t="s">
        <v>200</v>
      </c>
      <c r="J3" s="23" t="s">
        <v>176</v>
      </c>
    </row>
    <row r="4" spans="1:20" x14ac:dyDescent="0.3">
      <c r="D4" s="1" t="s">
        <v>4</v>
      </c>
      <c r="F4" t="s">
        <v>201</v>
      </c>
      <c r="J4" s="23" t="s">
        <v>177</v>
      </c>
      <c r="N4" s="94" t="s">
        <v>174</v>
      </c>
      <c r="T4">
        <v>1</v>
      </c>
    </row>
    <row r="5" spans="1:20" x14ac:dyDescent="0.3">
      <c r="D5" s="1" t="s">
        <v>5</v>
      </c>
      <c r="F5" t="s">
        <v>202</v>
      </c>
      <c r="J5" s="23" t="s">
        <v>178</v>
      </c>
      <c r="N5" s="95" t="s">
        <v>159</v>
      </c>
      <c r="T5">
        <v>1.5</v>
      </c>
    </row>
    <row r="6" spans="1:20" x14ac:dyDescent="0.3">
      <c r="D6" s="1" t="s">
        <v>6</v>
      </c>
      <c r="F6" t="s">
        <v>203</v>
      </c>
      <c r="J6" s="23" t="s">
        <v>179</v>
      </c>
      <c r="N6" s="94" t="s">
        <v>141</v>
      </c>
      <c r="T6">
        <v>2</v>
      </c>
    </row>
    <row r="7" spans="1:20" x14ac:dyDescent="0.3">
      <c r="D7" s="1" t="s">
        <v>8</v>
      </c>
      <c r="F7" t="s">
        <v>7</v>
      </c>
      <c r="J7" s="23" t="s">
        <v>180</v>
      </c>
      <c r="N7" s="95" t="s">
        <v>117</v>
      </c>
      <c r="T7">
        <v>2.5</v>
      </c>
    </row>
    <row r="8" spans="1:20" ht="15" thickBot="1" x14ac:dyDescent="0.35">
      <c r="D8" s="1" t="s">
        <v>9</v>
      </c>
      <c r="F8" t="s">
        <v>204</v>
      </c>
      <c r="J8" s="23" t="s">
        <v>181</v>
      </c>
      <c r="N8" s="94" t="s">
        <v>108</v>
      </c>
      <c r="T8">
        <v>3</v>
      </c>
    </row>
    <row r="9" spans="1:20" x14ac:dyDescent="0.3">
      <c r="D9" s="1" t="s">
        <v>10</v>
      </c>
      <c r="F9" t="s">
        <v>205</v>
      </c>
      <c r="J9" s="23" t="s">
        <v>206</v>
      </c>
      <c r="N9" s="70" t="s">
        <v>76</v>
      </c>
      <c r="T9">
        <v>3.5</v>
      </c>
    </row>
    <row r="10" spans="1:20" x14ac:dyDescent="0.3">
      <c r="D10" s="1" t="s">
        <v>11</v>
      </c>
      <c r="F10" t="s">
        <v>207</v>
      </c>
      <c r="J10" s="23" t="s">
        <v>182</v>
      </c>
      <c r="T10">
        <v>4</v>
      </c>
    </row>
    <row r="11" spans="1:20" x14ac:dyDescent="0.3">
      <c r="D11" s="1" t="s">
        <v>12</v>
      </c>
      <c r="F11" t="s">
        <v>208</v>
      </c>
      <c r="J11" s="23" t="s">
        <v>183</v>
      </c>
      <c r="T11">
        <v>4.5</v>
      </c>
    </row>
    <row r="12" spans="1:20" x14ac:dyDescent="0.3">
      <c r="D12" s="1" t="s">
        <v>13</v>
      </c>
      <c r="F12" t="s">
        <v>209</v>
      </c>
      <c r="J12" s="23" t="s">
        <v>210</v>
      </c>
      <c r="T12">
        <v>5</v>
      </c>
    </row>
    <row r="13" spans="1:20" x14ac:dyDescent="0.3">
      <c r="D13" s="1" t="s">
        <v>14</v>
      </c>
      <c r="F13" t="s">
        <v>211</v>
      </c>
      <c r="J13" s="23" t="s">
        <v>184</v>
      </c>
      <c r="T13">
        <v>5.5</v>
      </c>
    </row>
    <row r="14" spans="1:20" x14ac:dyDescent="0.3">
      <c r="D14" s="1" t="s">
        <v>15</v>
      </c>
      <c r="F14" t="s">
        <v>212</v>
      </c>
      <c r="J14" s="23" t="s">
        <v>185</v>
      </c>
      <c r="T14">
        <v>6</v>
      </c>
    </row>
    <row r="15" spans="1:20" x14ac:dyDescent="0.3">
      <c r="D15" s="1" t="s">
        <v>16</v>
      </c>
      <c r="J15" s="23" t="s">
        <v>186</v>
      </c>
      <c r="T15">
        <v>6.5</v>
      </c>
    </row>
    <row r="16" spans="1:20" x14ac:dyDescent="0.3">
      <c r="D16" s="1" t="s">
        <v>17</v>
      </c>
      <c r="J16" s="23" t="s">
        <v>187</v>
      </c>
      <c r="T16">
        <v>7</v>
      </c>
    </row>
    <row r="17" spans="4:20" x14ac:dyDescent="0.3">
      <c r="D17" s="2" t="s">
        <v>18</v>
      </c>
      <c r="J17" s="23" t="s">
        <v>188</v>
      </c>
      <c r="T17">
        <v>7.5</v>
      </c>
    </row>
    <row r="18" spans="4:20" x14ac:dyDescent="0.3">
      <c r="D18" s="1" t="s">
        <v>19</v>
      </c>
      <c r="J18" s="23" t="s">
        <v>190</v>
      </c>
      <c r="T18">
        <v>8</v>
      </c>
    </row>
    <row r="19" spans="4:20" x14ac:dyDescent="0.3">
      <c r="D19" s="1" t="s">
        <v>213</v>
      </c>
      <c r="J19" s="23" t="s">
        <v>191</v>
      </c>
    </row>
    <row r="20" spans="4:20" ht="15" thickBot="1" x14ac:dyDescent="0.35">
      <c r="D20" s="1" t="s">
        <v>20</v>
      </c>
      <c r="J20" s="60" t="s">
        <v>192</v>
      </c>
    </row>
    <row r="21" spans="4:20" x14ac:dyDescent="0.3">
      <c r="D21" s="1" t="s">
        <v>21</v>
      </c>
      <c r="J21" s="69" t="s">
        <v>158</v>
      </c>
    </row>
    <row r="22" spans="4:20" x14ac:dyDescent="0.3">
      <c r="D22" s="1" t="s">
        <v>22</v>
      </c>
      <c r="J22" s="7" t="s">
        <v>161</v>
      </c>
    </row>
    <row r="23" spans="4:20" x14ac:dyDescent="0.3">
      <c r="D23" s="1" t="s">
        <v>23</v>
      </c>
      <c r="J23" s="7" t="s">
        <v>162</v>
      </c>
    </row>
    <row r="24" spans="4:20" x14ac:dyDescent="0.3">
      <c r="D24" s="1" t="s">
        <v>24</v>
      </c>
      <c r="J24" s="7" t="s">
        <v>163</v>
      </c>
    </row>
    <row r="25" spans="4:20" x14ac:dyDescent="0.3">
      <c r="D25" s="1" t="s">
        <v>25</v>
      </c>
      <c r="J25" s="7" t="s">
        <v>164</v>
      </c>
    </row>
    <row r="26" spans="4:20" x14ac:dyDescent="0.3">
      <c r="D26" s="1" t="s">
        <v>26</v>
      </c>
      <c r="J26" s="7" t="s">
        <v>165</v>
      </c>
    </row>
    <row r="27" spans="4:20" x14ac:dyDescent="0.3">
      <c r="D27" s="80" t="s">
        <v>27</v>
      </c>
      <c r="J27" s="7" t="s">
        <v>166</v>
      </c>
    </row>
    <row r="28" spans="4:20" x14ac:dyDescent="0.3">
      <c r="D28" s="80" t="s">
        <v>28</v>
      </c>
      <c r="J28" s="7" t="s">
        <v>167</v>
      </c>
    </row>
    <row r="29" spans="4:20" x14ac:dyDescent="0.3">
      <c r="D29" s="1" t="s">
        <v>29</v>
      </c>
      <c r="J29" s="7" t="s">
        <v>168</v>
      </c>
    </row>
    <row r="30" spans="4:20" x14ac:dyDescent="0.3">
      <c r="D30" s="1" t="s">
        <v>30</v>
      </c>
      <c r="J30" s="7" t="s">
        <v>169</v>
      </c>
    </row>
    <row r="31" spans="4:20" ht="15" thickBot="1" x14ac:dyDescent="0.35">
      <c r="D31" s="1" t="s">
        <v>31</v>
      </c>
      <c r="J31" s="9" t="s">
        <v>170</v>
      </c>
    </row>
    <row r="32" spans="4:20" x14ac:dyDescent="0.3">
      <c r="J32" s="57" t="s">
        <v>140</v>
      </c>
    </row>
    <row r="33" spans="4:10" x14ac:dyDescent="0.3">
      <c r="D33" s="1"/>
      <c r="J33" s="23" t="s">
        <v>144</v>
      </c>
    </row>
    <row r="34" spans="4:10" x14ac:dyDescent="0.3">
      <c r="J34" s="23" t="s">
        <v>145</v>
      </c>
    </row>
    <row r="35" spans="4:10" x14ac:dyDescent="0.3">
      <c r="J35" s="23" t="s">
        <v>146</v>
      </c>
    </row>
    <row r="36" spans="4:10" x14ac:dyDescent="0.3">
      <c r="J36" s="23" t="s">
        <v>148</v>
      </c>
    </row>
    <row r="37" spans="4:10" x14ac:dyDescent="0.3">
      <c r="J37" s="23" t="s">
        <v>149</v>
      </c>
    </row>
    <row r="38" spans="4:10" x14ac:dyDescent="0.3">
      <c r="J38" s="23" t="s">
        <v>150</v>
      </c>
    </row>
    <row r="39" spans="4:10" x14ac:dyDescent="0.3">
      <c r="J39" s="23" t="s">
        <v>151</v>
      </c>
    </row>
    <row r="40" spans="4:10" x14ac:dyDescent="0.3">
      <c r="J40" s="23" t="s">
        <v>152</v>
      </c>
    </row>
    <row r="41" spans="4:10" x14ac:dyDescent="0.3">
      <c r="J41" s="23" t="s">
        <v>153</v>
      </c>
    </row>
    <row r="42" spans="4:10" x14ac:dyDescent="0.3">
      <c r="J42" s="23" t="s">
        <v>154</v>
      </c>
    </row>
    <row r="43" spans="4:10" x14ac:dyDescent="0.3">
      <c r="J43" s="23" t="s">
        <v>155</v>
      </c>
    </row>
    <row r="44" spans="4:10" ht="15" thickBot="1" x14ac:dyDescent="0.35">
      <c r="J44" s="60" t="s">
        <v>156</v>
      </c>
    </row>
    <row r="45" spans="4:10" x14ac:dyDescent="0.3">
      <c r="J45" s="69" t="s">
        <v>116</v>
      </c>
    </row>
    <row r="46" spans="4:10" x14ac:dyDescent="0.3">
      <c r="J46" s="7" t="s">
        <v>118</v>
      </c>
    </row>
    <row r="47" spans="4:10" x14ac:dyDescent="0.3">
      <c r="J47" s="7" t="s">
        <v>119</v>
      </c>
    </row>
    <row r="48" spans="4:10" x14ac:dyDescent="0.3">
      <c r="J48" s="7" t="s">
        <v>120</v>
      </c>
    </row>
    <row r="49" spans="10:10" x14ac:dyDescent="0.3">
      <c r="J49" s="7" t="s">
        <v>121</v>
      </c>
    </row>
    <row r="50" spans="10:10" x14ac:dyDescent="0.3">
      <c r="J50" s="7" t="s">
        <v>122</v>
      </c>
    </row>
    <row r="51" spans="10:10" x14ac:dyDescent="0.3">
      <c r="J51" s="7" t="s">
        <v>123</v>
      </c>
    </row>
    <row r="52" spans="10:10" x14ac:dyDescent="0.3">
      <c r="J52" s="7" t="s">
        <v>124</v>
      </c>
    </row>
    <row r="53" spans="10:10" x14ac:dyDescent="0.3">
      <c r="J53" s="7" t="s">
        <v>125</v>
      </c>
    </row>
    <row r="54" spans="10:10" x14ac:dyDescent="0.3">
      <c r="J54" s="7" t="s">
        <v>126</v>
      </c>
    </row>
    <row r="55" spans="10:10" x14ac:dyDescent="0.3">
      <c r="J55" s="7" t="s">
        <v>127</v>
      </c>
    </row>
    <row r="56" spans="10:10" x14ac:dyDescent="0.3">
      <c r="J56" s="7" t="s">
        <v>128</v>
      </c>
    </row>
    <row r="57" spans="10:10" x14ac:dyDescent="0.3">
      <c r="J57" s="7" t="s">
        <v>129</v>
      </c>
    </row>
    <row r="58" spans="10:10" x14ac:dyDescent="0.3">
      <c r="J58" s="7" t="s">
        <v>130</v>
      </c>
    </row>
    <row r="59" spans="10:10" x14ac:dyDescent="0.3">
      <c r="J59" s="7" t="s">
        <v>131</v>
      </c>
    </row>
    <row r="60" spans="10:10" x14ac:dyDescent="0.3">
      <c r="J60" s="7" t="s">
        <v>132</v>
      </c>
    </row>
    <row r="61" spans="10:10" x14ac:dyDescent="0.3">
      <c r="J61" s="7" t="s">
        <v>133</v>
      </c>
    </row>
    <row r="62" spans="10:10" x14ac:dyDescent="0.3">
      <c r="J62" s="7" t="s">
        <v>134</v>
      </c>
    </row>
    <row r="63" spans="10:10" x14ac:dyDescent="0.3">
      <c r="J63" s="7" t="s">
        <v>135</v>
      </c>
    </row>
    <row r="64" spans="10:10" x14ac:dyDescent="0.3">
      <c r="J64" s="7" t="s">
        <v>136</v>
      </c>
    </row>
    <row r="65" spans="10:10" x14ac:dyDescent="0.3">
      <c r="J65" s="7" t="s">
        <v>137</v>
      </c>
    </row>
    <row r="66" spans="10:10" ht="15" thickBot="1" x14ac:dyDescent="0.35">
      <c r="J66" s="9" t="s">
        <v>138</v>
      </c>
    </row>
    <row r="67" spans="10:10" x14ac:dyDescent="0.3">
      <c r="J67" s="57" t="s">
        <v>214</v>
      </c>
    </row>
    <row r="68" spans="10:10" x14ac:dyDescent="0.3">
      <c r="J68" s="23" t="s">
        <v>196</v>
      </c>
    </row>
    <row r="69" spans="10:10" x14ac:dyDescent="0.3">
      <c r="J69" s="23" t="s">
        <v>111</v>
      </c>
    </row>
    <row r="70" spans="10:10" x14ac:dyDescent="0.3">
      <c r="J70" s="23" t="s">
        <v>113</v>
      </c>
    </row>
    <row r="71" spans="10:10" x14ac:dyDescent="0.3">
      <c r="J71" s="23" t="s">
        <v>114</v>
      </c>
    </row>
    <row r="72" spans="10:10" ht="15" thickBot="1" x14ac:dyDescent="0.35">
      <c r="J72" s="60" t="s">
        <v>215</v>
      </c>
    </row>
    <row r="73" spans="10:10" x14ac:dyDescent="0.3">
      <c r="J73" s="69" t="s">
        <v>75</v>
      </c>
    </row>
    <row r="74" spans="10:10" x14ac:dyDescent="0.3">
      <c r="J74" s="7" t="s">
        <v>80</v>
      </c>
    </row>
    <row r="75" spans="10:10" x14ac:dyDescent="0.3">
      <c r="J75" s="7" t="s">
        <v>81</v>
      </c>
    </row>
    <row r="76" spans="10:10" x14ac:dyDescent="0.3">
      <c r="J76" s="7" t="s">
        <v>82</v>
      </c>
    </row>
    <row r="77" spans="10:10" x14ac:dyDescent="0.3">
      <c r="J77" s="7" t="s">
        <v>83</v>
      </c>
    </row>
    <row r="78" spans="10:10" x14ac:dyDescent="0.3">
      <c r="J78" s="7" t="s">
        <v>84</v>
      </c>
    </row>
    <row r="79" spans="10:10" x14ac:dyDescent="0.3">
      <c r="J79" s="7" t="s">
        <v>85</v>
      </c>
    </row>
    <row r="80" spans="10:10" x14ac:dyDescent="0.3">
      <c r="J80" s="7" t="s">
        <v>86</v>
      </c>
    </row>
    <row r="81" spans="10:10" x14ac:dyDescent="0.3">
      <c r="J81" s="7" t="s">
        <v>87</v>
      </c>
    </row>
    <row r="82" spans="10:10" x14ac:dyDescent="0.3">
      <c r="J82" s="7" t="s">
        <v>88</v>
      </c>
    </row>
    <row r="83" spans="10:10" x14ac:dyDescent="0.3">
      <c r="J83" s="7" t="s">
        <v>89</v>
      </c>
    </row>
    <row r="84" spans="10:10" x14ac:dyDescent="0.3">
      <c r="J84" s="7" t="s">
        <v>90</v>
      </c>
    </row>
    <row r="85" spans="10:10" x14ac:dyDescent="0.3">
      <c r="J85" s="7" t="s">
        <v>91</v>
      </c>
    </row>
    <row r="86" spans="10:10" x14ac:dyDescent="0.3">
      <c r="J86" s="7" t="s">
        <v>92</v>
      </c>
    </row>
    <row r="87" spans="10:10" x14ac:dyDescent="0.3">
      <c r="J87" s="7" t="s">
        <v>93</v>
      </c>
    </row>
    <row r="88" spans="10:10" x14ac:dyDescent="0.3">
      <c r="J88" s="7" t="s">
        <v>94</v>
      </c>
    </row>
    <row r="89" spans="10:10" x14ac:dyDescent="0.3">
      <c r="J89" s="7" t="s">
        <v>96</v>
      </c>
    </row>
    <row r="90" spans="10:10" x14ac:dyDescent="0.3">
      <c r="J90" s="7" t="s">
        <v>98</v>
      </c>
    </row>
    <row r="91" spans="10:10" x14ac:dyDescent="0.3">
      <c r="J91" s="7" t="s">
        <v>99</v>
      </c>
    </row>
    <row r="92" spans="10:10" x14ac:dyDescent="0.3">
      <c r="J92" s="7" t="s">
        <v>101</v>
      </c>
    </row>
    <row r="93" spans="10:10" ht="15" thickBot="1" x14ac:dyDescent="0.35">
      <c r="J93" s="9" t="s">
        <v>103</v>
      </c>
    </row>
  </sheetData>
  <sortState xmlns:xlrd2="http://schemas.microsoft.com/office/spreadsheetml/2017/richdata2" ref="D3:D28">
    <sortCondition ref="D3:D28"/>
  </sortState>
  <customSheetViews>
    <customSheetView guid="{196F1BDD-5600-471F-9A84-7CB85C8694ED}" state="hidden">
      <selection activeCell="P33" sqref="P33"/>
      <pageMargins left="0" right="0" top="0" bottom="0" header="0" footer="0"/>
    </customSheetView>
    <customSheetView guid="{06E05BF7-7899-439D-ADBA-6F4F03773025}" state="hidden">
      <selection activeCell="P33" sqref="P33"/>
      <pageMargins left="0" right="0" top="0" bottom="0" header="0" footer="0"/>
    </customSheetView>
    <customSheetView guid="{A1CCBBE7-DA00-40FA-9C57-20230DD629CF}" state="hidden">
      <selection activeCell="P33" sqref="P33"/>
      <pageMargins left="0" right="0" top="0" bottom="0" header="0" footer="0"/>
    </customSheetView>
    <customSheetView guid="{F7787515-1165-4952-BB6C-7241D5E70BAE}" state="hidden">
      <selection activeCell="P33" sqref="P33"/>
      <pageMargins left="0" right="0" top="0" bottom="0" header="0" footer="0"/>
    </customSheetView>
    <customSheetView guid="{790F73C8-CB69-481D-8030-FA574F115D3B}" state="hidden">
      <selection activeCell="P33" sqref="P33"/>
      <pageMargins left="0" right="0" top="0" bottom="0" header="0" footer="0"/>
    </customSheetView>
    <customSheetView guid="{BF1F5683-2BE3-424A-BC21-3CC049CA76FA}" state="hidden">
      <selection activeCell="T4" sqref="T4"/>
      <pageMargins left="0" right="0" top="0" bottom="0" header="0" footer="0"/>
    </customSheetView>
    <customSheetView guid="{6F2C1CF5-E336-43B4-BD9D-1E3F5E8CF96F}" state="hidden">
      <selection activeCell="D20" sqref="D20"/>
      <pageMargins left="0" right="0" top="0" bottom="0" header="0" footer="0"/>
    </customSheetView>
    <customSheetView guid="{F0088BAE-B022-47BC-86D4-B726B8493E54}" state="hidden">
      <selection activeCell="D20" sqref="D20"/>
      <pageMargins left="0" right="0" top="0" bottom="0" header="0" footer="0"/>
    </customSheetView>
    <customSheetView guid="{6328BAF9-9C79-455F-B76A-5E213FB7D682}" state="hidden">
      <selection activeCell="D20" sqref="D20"/>
      <pageMargins left="0" right="0" top="0" bottom="0" header="0" footer="0"/>
    </customSheetView>
    <customSheetView guid="{4FA4B2C8-BE1E-46BB-A422-570CF7B1178C}" state="hidden">
      <selection activeCell="T4" sqref="T4"/>
      <pageMargins left="0" right="0" top="0" bottom="0" header="0" footer="0"/>
    </customSheetView>
    <customSheetView guid="{4A8EF384-4AD9-4447-A051-447CA3647EDF}" state="hidden">
      <selection activeCell="T4" sqref="T4"/>
      <pageMargins left="0" right="0" top="0" bottom="0" header="0" footer="0"/>
    </customSheetView>
    <customSheetView guid="{EDCC7CB7-6F36-40E4-9D32-3CF50FC94AF0}" state="hidden">
      <selection activeCell="K9" sqref="K9"/>
      <pageMargins left="0" right="0" top="0" bottom="0" header="0" footer="0"/>
    </customSheetView>
    <customSheetView guid="{E82EC676-6186-4E8A-ABD2-FC00AE498129}" state="hidden">
      <selection activeCell="K9" sqref="K9"/>
      <pageMargins left="0" right="0" top="0" bottom="0" header="0" footer="0"/>
    </customSheetView>
    <customSheetView guid="{A1AEE080-8F7C-4559-87C2-1F81D511203D}" state="hidden">
      <selection activeCell="P33" sqref="P33"/>
      <pageMargins left="0" right="0" top="0" bottom="0" header="0" footer="0"/>
    </customSheetView>
    <customSheetView guid="{57B5B1C0-3FCF-4605-B643-F9749512C06A}" state="hidden">
      <selection activeCell="P33" sqref="P33"/>
      <pageMargins left="0" right="0" top="0" bottom="0" header="0" footer="0"/>
    </customSheetView>
    <customSheetView guid="{2114BA9A-8826-4A5D-BB98-CA3D216D9B3C}" state="hidden">
      <selection activeCell="P33" sqref="P33"/>
      <pageMargins left="0" right="0" top="0" bottom="0" header="0" footer="0"/>
    </customSheetView>
    <customSheetView guid="{F40E8CD0-BA0A-447D-8980-9ED62641A129}" state="hidden">
      <selection activeCell="P33" sqref="P33"/>
      <pageMargins left="0" right="0" top="0" bottom="0" header="0" footer="0"/>
    </customSheetView>
    <customSheetView guid="{202CABC8-3892-4C29-8AB9-226D94F0DCBE}" state="hidden">
      <selection activeCell="P33" sqref="P33"/>
      <pageMargins left="0" right="0" top="0" bottom="0" header="0" footer="0"/>
    </customSheetView>
    <customSheetView guid="{0A9EF666-D3AA-44CC-AF13-6AEBBC37D1EF}" state="hidden">
      <selection activeCell="P33" sqref="P33"/>
      <pageMargins left="0" right="0" top="0" bottom="0" header="0" footer="0"/>
    </customSheetView>
    <customSheetView guid="{E94EDAEC-929A-4721-8796-239EE64B5EB3}" state="hidden">
      <selection activeCell="P33" sqref="P33"/>
      <pageMargins left="0" right="0" top="0" bottom="0" header="0" footer="0"/>
    </customSheetView>
    <customSheetView guid="{C1535CD2-EC82-4FF4-8F50-AE7AAD32424E}" state="hidden">
      <selection activeCell="P33" sqref="P33"/>
      <pageMargins left="0" right="0" top="0" bottom="0" header="0" footer="0"/>
    </customSheetView>
  </customSheetViews>
  <phoneticPr fontId="1" type="noConversion"/>
  <conditionalFormatting sqref="D10">
    <cfRule type="cellIs" dxfId="23" priority="1" operator="lessThan">
      <formula>1</formula>
    </cfRule>
    <cfRule type="cellIs" dxfId="22" priority="2" operator="equal">
      <formula>"9:00-15:00 Levelezés"</formula>
    </cfRule>
    <cfRule type="cellIs" dxfId="21" priority="3" operator="equal">
      <formula>"12:00-20:00 Levelezés"</formula>
    </cfRule>
    <cfRule type="cellIs" dxfId="20" priority="4" operator="equal">
      <formula>"9:00-15:00 @"</formula>
    </cfRule>
    <cfRule type="cellIs" dxfId="19" priority="5" operator="equal">
      <formula>"12:00-20:00 @ szig"</formula>
    </cfRule>
    <cfRule type="cellIs" dxfId="18" priority="6" operator="equal">
      <formula>"8:00-16:00 @ szig"</formula>
    </cfRule>
    <cfRule type="cellIs" dxfId="17" priority="7" operator="equal">
      <formula>"8:00-16:00 @ szig"</formula>
    </cfRule>
    <cfRule type="cellIs" dxfId="16" priority="8" operator="equal">
      <formula>"7:00-15:00 Levelezés"</formula>
    </cfRule>
    <cfRule type="cellIs" dxfId="15" priority="9" operator="equal">
      <formula>"8:00-16:00 Levelezés"</formula>
    </cfRule>
    <cfRule type="cellIs" dxfId="14" priority="10" operator="equal">
      <formula>"7:00-15:00 @"</formula>
    </cfRule>
    <cfRule type="cellIs" dxfId="13" priority="11" operator="equal">
      <formula>"7:00-15:00 @ szig"</formula>
    </cfRule>
    <cfRule type="cellIs" dxfId="12" priority="12" operator="equal">
      <formula>"7:00-15:00 @ szig Levélírás"</formula>
    </cfRule>
    <cfRule type="cellIs" dxfId="11" priority="13" operator="equal">
      <formula>"8:00-16:00 @ szig Levélírás"</formula>
    </cfRule>
    <cfRule type="cellIs" dxfId="10" priority="14" operator="equal">
      <formula>"7:00-15:00 @ Levélírás"</formula>
    </cfRule>
    <cfRule type="cellIs" dxfId="9" priority="15" operator="equal">
      <formula>"7:00-15:00 @ Levélírás"</formula>
    </cfRule>
    <cfRule type="cellIs" dxfId="8" priority="16" operator="equal">
      <formula>"7:00-15:00 EÖM"</formula>
    </cfRule>
    <cfRule type="cellIs" dxfId="7" priority="17" operator="equal">
      <formula>"12:00-20:00 Levélírás"</formula>
    </cfRule>
    <cfRule type="cellIs" dxfId="6" priority="18" operator="equal">
      <formula>"8:00-16:00 EÖM"</formula>
    </cfRule>
    <cfRule type="cellIs" dxfId="5" priority="19" operator="equal">
      <formula>"12:00-20:00 @ szig Levélírás"</formula>
    </cfRule>
    <cfRule type="cellIs" dxfId="4" priority="20" operator="equal">
      <formula>"12:00-20:00 @"</formula>
    </cfRule>
    <cfRule type="cellIs" dxfId="3" priority="21" operator="equal">
      <formula>"7:00-15:00 Levélírás"</formula>
    </cfRule>
    <cfRule type="cellIs" dxfId="2" priority="22" operator="equal">
      <formula>"8:00-16:00 Levélírás"</formula>
    </cfRule>
    <cfRule type="cellIs" dxfId="1" priority="23" operator="equal">
      <formula>"CC/levélírás"</formula>
    </cfRule>
    <cfRule type="cellIs" dxfId="0" priority="24" operator="equal">
      <formula>"Levélírás"</formula>
    </cfRule>
  </conditionalFormatting>
  <pageMargins left="0" right="0" top="0" bottom="0" header="0" footer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Munka13"/>
  <dimension ref="C4:F18"/>
  <sheetViews>
    <sheetView workbookViewId="0">
      <selection activeCell="P33" sqref="P33"/>
    </sheetView>
  </sheetViews>
  <sheetFormatPr defaultRowHeight="14.4" x14ac:dyDescent="0.3"/>
  <cols>
    <col min="3" max="3" width="16.44140625" bestFit="1" customWidth="1"/>
    <col min="4" max="4" width="8.44140625" bestFit="1" customWidth="1"/>
    <col min="5" max="5" width="18.5546875" bestFit="1" customWidth="1"/>
    <col min="6" max="6" width="26.5546875" bestFit="1" customWidth="1"/>
  </cols>
  <sheetData>
    <row r="4" spans="3:6" x14ac:dyDescent="0.3">
      <c r="C4" s="43" t="s">
        <v>0</v>
      </c>
      <c r="D4" s="43" t="s">
        <v>216</v>
      </c>
      <c r="E4" s="43" t="s">
        <v>217</v>
      </c>
      <c r="F4" s="43" t="s">
        <v>218</v>
      </c>
    </row>
    <row r="5" spans="3:6" x14ac:dyDescent="0.3">
      <c r="C5" s="44" t="s">
        <v>219</v>
      </c>
      <c r="D5" s="45">
        <v>27</v>
      </c>
      <c r="E5" s="46">
        <v>16</v>
      </c>
      <c r="F5" s="45">
        <v>15</v>
      </c>
    </row>
    <row r="6" spans="3:6" x14ac:dyDescent="0.3">
      <c r="C6" s="44" t="s">
        <v>220</v>
      </c>
      <c r="D6" s="47" t="s">
        <v>221</v>
      </c>
      <c r="E6" s="48" t="s">
        <v>222</v>
      </c>
      <c r="F6" s="49"/>
    </row>
    <row r="7" spans="3:6" x14ac:dyDescent="0.3">
      <c r="C7" s="44" t="s">
        <v>223</v>
      </c>
      <c r="D7" s="45">
        <v>3</v>
      </c>
      <c r="E7" s="50">
        <v>1</v>
      </c>
      <c r="F7" s="49" t="s">
        <v>224</v>
      </c>
    </row>
    <row r="8" spans="3:6" x14ac:dyDescent="0.3">
      <c r="C8" s="44" t="s">
        <v>27</v>
      </c>
      <c r="D8" s="45"/>
      <c r="E8" s="46">
        <v>1</v>
      </c>
      <c r="F8" s="49" t="s">
        <v>225</v>
      </c>
    </row>
    <row r="9" spans="3:6" x14ac:dyDescent="0.3">
      <c r="C9" s="44" t="s">
        <v>28</v>
      </c>
      <c r="D9" s="45"/>
      <c r="E9" s="46">
        <v>8</v>
      </c>
      <c r="F9" s="49" t="s">
        <v>226</v>
      </c>
    </row>
    <row r="10" spans="3:6" x14ac:dyDescent="0.3">
      <c r="C10" s="44" t="s">
        <v>227</v>
      </c>
      <c r="D10" s="45"/>
      <c r="E10" s="46">
        <v>2</v>
      </c>
      <c r="F10" s="49" t="s">
        <v>228</v>
      </c>
    </row>
    <row r="11" spans="3:6" x14ac:dyDescent="0.3">
      <c r="C11" s="44" t="s">
        <v>229</v>
      </c>
      <c r="D11" s="45"/>
      <c r="E11" s="46">
        <v>1</v>
      </c>
      <c r="F11" s="49"/>
    </row>
    <row r="12" spans="3:6" x14ac:dyDescent="0.3">
      <c r="C12" s="44" t="s">
        <v>230</v>
      </c>
      <c r="D12" s="45"/>
      <c r="E12" s="46">
        <v>5</v>
      </c>
      <c r="F12" s="45"/>
    </row>
    <row r="13" spans="3:6" x14ac:dyDescent="0.3">
      <c r="C13" s="44" t="s">
        <v>231</v>
      </c>
      <c r="D13" s="45">
        <v>16</v>
      </c>
      <c r="E13" s="51">
        <v>10</v>
      </c>
      <c r="F13" s="49"/>
    </row>
    <row r="14" spans="3:6" x14ac:dyDescent="0.3">
      <c r="C14" s="44" t="s">
        <v>232</v>
      </c>
      <c r="D14" s="45"/>
      <c r="E14" s="48" t="s">
        <v>222</v>
      </c>
      <c r="F14" s="49"/>
    </row>
    <row r="15" spans="3:6" x14ac:dyDescent="0.3">
      <c r="C15" s="44" t="s">
        <v>233</v>
      </c>
      <c r="D15" s="45"/>
      <c r="E15" s="48" t="s">
        <v>222</v>
      </c>
      <c r="F15" s="49"/>
    </row>
    <row r="16" spans="3:6" x14ac:dyDescent="0.3">
      <c r="C16" s="44" t="s">
        <v>45</v>
      </c>
      <c r="D16" s="45"/>
      <c r="E16" s="46">
        <v>4</v>
      </c>
      <c r="F16" s="49"/>
    </row>
    <row r="17" spans="3:6" x14ac:dyDescent="0.3">
      <c r="C17" s="44" t="s">
        <v>22</v>
      </c>
      <c r="D17" s="45"/>
      <c r="E17" s="52">
        <v>3</v>
      </c>
      <c r="F17" s="49"/>
    </row>
    <row r="18" spans="3:6" x14ac:dyDescent="0.3">
      <c r="C18" s="44" t="s">
        <v>234</v>
      </c>
      <c r="D18" s="53"/>
      <c r="E18" s="54">
        <v>5</v>
      </c>
      <c r="F18" s="53"/>
    </row>
  </sheetData>
  <sheetProtection algorithmName="SHA-512" hashValue="Rny6EvyUvNPU1y66pOdquiZEm/OKHE/WWY3UpF8i8DMa2g4LU2qETvGW2o7n+UUNBHaaQUOyG5gmiZz7SRSyUg==" saltValue="VJ5wXFazWAY/7Bj9bpOM8Q==" spinCount="100000" sheet="1" objects="1" scenarios="1"/>
  <customSheetViews>
    <customSheetView guid="{196F1BDD-5600-471F-9A84-7CB85C8694ED}" state="hidden">
      <selection activeCell="P33" sqref="P33"/>
      <pageMargins left="0" right="0" top="0" bottom="0" header="0" footer="0"/>
    </customSheetView>
    <customSheetView guid="{06E05BF7-7899-439D-ADBA-6F4F03773025}" state="hidden">
      <selection activeCell="P33" sqref="P33"/>
      <pageMargins left="0" right="0" top="0" bottom="0" header="0" footer="0"/>
    </customSheetView>
    <customSheetView guid="{A1CCBBE7-DA00-40FA-9C57-20230DD629CF}" state="hidden">
      <selection activeCell="P33" sqref="P33"/>
      <pageMargins left="0" right="0" top="0" bottom="0" header="0" footer="0"/>
    </customSheetView>
    <customSheetView guid="{F7787515-1165-4952-BB6C-7241D5E70BAE}" state="hidden">
      <selection activeCell="P33" sqref="P33"/>
      <pageMargins left="0" right="0" top="0" bottom="0" header="0" footer="0"/>
    </customSheetView>
    <customSheetView guid="{790F73C8-CB69-481D-8030-FA574F115D3B}" state="hidden">
      <selection activeCell="P33" sqref="P33"/>
      <pageMargins left="0" right="0" top="0" bottom="0" header="0" footer="0"/>
    </customSheetView>
    <customSheetView guid="{BF1F5683-2BE3-424A-BC21-3CC049CA76FA}" state="hidden">
      <selection activeCell="E14" sqref="E14"/>
      <pageMargins left="0" right="0" top="0" bottom="0" header="0" footer="0"/>
    </customSheetView>
    <customSheetView guid="{6F2C1CF5-E336-43B4-BD9D-1E3F5E8CF96F}" state="hidden">
      <selection activeCell="E14" sqref="E14"/>
      <pageMargins left="0" right="0" top="0" bottom="0" header="0" footer="0"/>
    </customSheetView>
    <customSheetView guid="{F0088BAE-B022-47BC-86D4-B726B8493E54}" state="hidden">
      <selection activeCell="E14" sqref="E14"/>
      <pageMargins left="0" right="0" top="0" bottom="0" header="0" footer="0"/>
    </customSheetView>
    <customSheetView guid="{6328BAF9-9C79-455F-B76A-5E213FB7D682}" state="hidden">
      <selection activeCell="E14" sqref="E14"/>
      <pageMargins left="0" right="0" top="0" bottom="0" header="0" footer="0"/>
    </customSheetView>
    <customSheetView guid="{4FA4B2C8-BE1E-46BB-A422-570CF7B1178C}" state="hidden">
      <selection activeCell="E14" sqref="E14"/>
      <pageMargins left="0" right="0" top="0" bottom="0" header="0" footer="0"/>
    </customSheetView>
    <customSheetView guid="{4A8EF384-4AD9-4447-A051-447CA3647EDF}" state="hidden">
      <selection activeCell="E14" sqref="E14"/>
      <pageMargins left="0" right="0" top="0" bottom="0" header="0" footer="0"/>
    </customSheetView>
    <customSheetView guid="{EDCC7CB7-6F36-40E4-9D32-3CF50FC94AF0}" state="hidden">
      <selection activeCell="K9" sqref="K9"/>
      <pageMargins left="0" right="0" top="0" bottom="0" header="0" footer="0"/>
    </customSheetView>
    <customSheetView guid="{E82EC676-6186-4E8A-ABD2-FC00AE498129}" state="hidden">
      <selection activeCell="K9" sqref="K9"/>
      <pageMargins left="0" right="0" top="0" bottom="0" header="0" footer="0"/>
    </customSheetView>
    <customSheetView guid="{A1AEE080-8F7C-4559-87C2-1F81D511203D}" state="hidden">
      <selection activeCell="P33" sqref="P33"/>
      <pageMargins left="0" right="0" top="0" bottom="0" header="0" footer="0"/>
    </customSheetView>
    <customSheetView guid="{57B5B1C0-3FCF-4605-B643-F9749512C06A}" state="hidden">
      <selection activeCell="P33" sqref="P33"/>
      <pageMargins left="0" right="0" top="0" bottom="0" header="0" footer="0"/>
    </customSheetView>
    <customSheetView guid="{2114BA9A-8826-4A5D-BB98-CA3D216D9B3C}" state="hidden">
      <selection activeCell="P33" sqref="P33"/>
      <pageMargins left="0" right="0" top="0" bottom="0" header="0" footer="0"/>
    </customSheetView>
    <customSheetView guid="{F40E8CD0-BA0A-447D-8980-9ED62641A129}" state="hidden">
      <selection activeCell="P33" sqref="P33"/>
      <pageMargins left="0" right="0" top="0" bottom="0" header="0" footer="0"/>
    </customSheetView>
    <customSheetView guid="{202CABC8-3892-4C29-8AB9-226D94F0DCBE}" state="hidden">
      <selection activeCell="P33" sqref="P33"/>
      <pageMargins left="0" right="0" top="0" bottom="0" header="0" footer="0"/>
    </customSheetView>
    <customSheetView guid="{0A9EF666-D3AA-44CC-AF13-6AEBBC37D1EF}" state="hidden">
      <selection activeCell="P33" sqref="P33"/>
      <pageMargins left="0" right="0" top="0" bottom="0" header="0" footer="0"/>
    </customSheetView>
    <customSheetView guid="{E94EDAEC-929A-4721-8796-239EE64B5EB3}" state="hidden">
      <selection activeCell="P33" sqref="P33"/>
      <pageMargins left="0" right="0" top="0" bottom="0" header="0" footer="0"/>
    </customSheetView>
    <customSheetView guid="{C1535CD2-EC82-4FF4-8F50-AE7AAD32424E}" state="hidden">
      <selection activeCell="P33" sqref="P33"/>
      <pageMargins left="0" right="0" top="0" bottom="0" header="0" footer="0"/>
    </customSheetView>
  </customSheetView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8194314371734C945217DA74598295" ma:contentTypeVersion="2" ma:contentTypeDescription="Create a new document." ma:contentTypeScope="" ma:versionID="861ad73982c4beae410c2ca5f06fddca">
  <xsd:schema xmlns:xsd="http://www.w3.org/2001/XMLSchema" xmlns:xs="http://www.w3.org/2001/XMLSchema" xmlns:p="http://schemas.microsoft.com/office/2006/metadata/properties" xmlns:ns2="d1649870-1b63-4afc-979e-80a69c95e2e0" targetNamespace="http://schemas.microsoft.com/office/2006/metadata/properties" ma:root="true" ma:fieldsID="70c9f64d25bdfc9c6d41640f20921509" ns2:_="">
    <xsd:import namespace="d1649870-1b63-4afc-979e-80a69c95e2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49870-1b63-4afc-979e-80a69c95e2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24EE4B-8FF5-4E5C-AD2F-FB4700C05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49870-1b63-4afc-979e-80a69c95e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E8AA9A-8489-451F-B328-87C03F0924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2EFA9-5094-472C-B66A-2BC96DDEA571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d1649870-1b63-4afc-979e-80a69c95e2e0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31</vt:i4>
      </vt:variant>
    </vt:vector>
  </HeadingPairs>
  <TitlesOfParts>
    <vt:vector size="31" baseType="lpstr">
      <vt:lpstr>Beosztás</vt:lpstr>
      <vt:lpstr>Mátrix</vt:lpstr>
      <vt:lpstr>ÜGYFÉLLEVELEZÉS.csop.</vt:lpstr>
      <vt:lpstr>Levelezés</vt:lpstr>
      <vt:lpstr>Jogsegély</vt:lpstr>
      <vt:lpstr>VIDEÓ CHAT.csop</vt:lpstr>
      <vt:lpstr>Video</vt:lpstr>
      <vt:lpstr>Munka1</vt:lpstr>
      <vt:lpstr>Munka2</vt:lpstr>
      <vt:lpstr>Nyugati csoport</vt:lpstr>
      <vt:lpstr>Budapesti csoport</vt:lpstr>
      <vt:lpstr>CALL CENTER .csop </vt:lpstr>
      <vt:lpstr>CC</vt:lpstr>
      <vt:lpstr>Keleti csoport</vt:lpstr>
      <vt:lpstr>Panaszkezelés</vt:lpstr>
      <vt:lpstr>HIF csoport</vt:lpstr>
      <vt:lpstr>Túlóra</vt:lpstr>
      <vt:lpstr>Diákok</vt:lpstr>
      <vt:lpstr>Új belépők</vt:lpstr>
      <vt:lpstr>admin_Összesító</vt:lpstr>
      <vt:lpstr>admin_Levelezés</vt:lpstr>
      <vt:lpstr>Admin_Video</vt:lpstr>
      <vt:lpstr>Admin_CC</vt:lpstr>
      <vt:lpstr>Admin_Nyugat</vt:lpstr>
      <vt:lpstr>Admin_Kelet</vt:lpstr>
      <vt:lpstr>Admin_Budapest</vt:lpstr>
      <vt:lpstr>Admin_Panaszkezelés</vt:lpstr>
      <vt:lpstr>Admin_HIF</vt:lpstr>
      <vt:lpstr>Admin_legördülő</vt:lpstr>
      <vt:lpstr>legördülők</vt:lpstr>
      <vt:lpstr>segédtáblák</vt:lpstr>
    </vt:vector>
  </TitlesOfParts>
  <Manager/>
  <Company>Nemzeti Útdíjfizetési Szolgáltató Zrt.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Laczházi Tünde</dc:creator>
  <cp:keywords/>
  <dc:description/>
  <cp:lastModifiedBy>Szabó Ágnes</cp:lastModifiedBy>
  <cp:revision/>
  <dcterms:created xsi:type="dcterms:W3CDTF">2024-07-08T13:39:49Z</dcterms:created>
  <dcterms:modified xsi:type="dcterms:W3CDTF">2026-02-20T11:04:00Z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0x010100128194314371734C945217DA74598295</vt:lpwstr>
  </property>
</Properties>
</file>